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75" windowWidth="23715" windowHeight="11160" activeTab="5"/>
  </bookViews>
  <sheets>
    <sheet name="40S2015" sheetId="1" r:id="rId1"/>
    <sheet name="41S2015" sheetId="2" r:id="rId2"/>
    <sheet name="42S2015" sheetId="3" r:id="rId3"/>
    <sheet name="43S2015" sheetId="4" r:id="rId4"/>
    <sheet name="44S2015" sheetId="5" r:id="rId5"/>
    <sheet name="RECAP" sheetId="6" r:id="rId6"/>
  </sheets>
  <externalReferences>
    <externalReference r:id="rId7"/>
  </externalReferences>
  <calcPr calcId="145621"/>
</workbook>
</file>

<file path=xl/calcChain.xml><?xml version="1.0" encoding="utf-8"?>
<calcChain xmlns="http://schemas.openxmlformats.org/spreadsheetml/2006/main">
  <c r="B12" i="6" l="1"/>
  <c r="D12" i="6"/>
  <c r="B19" i="6"/>
  <c r="B26" i="6"/>
  <c r="B33" i="6"/>
  <c r="B40" i="6"/>
  <c r="B41" i="6"/>
  <c r="B42" i="6"/>
  <c r="B43" i="6"/>
  <c r="B44" i="6"/>
  <c r="B45" i="6"/>
  <c r="N5" i="5"/>
  <c r="W5" i="5"/>
  <c r="Z5" i="5"/>
  <c r="AH5" i="5"/>
  <c r="AR5" i="5" s="1"/>
  <c r="AQ5" i="5"/>
  <c r="AS5" i="5"/>
  <c r="BB5" i="5"/>
  <c r="BC5" i="5"/>
  <c r="BJ5" i="5"/>
  <c r="BK5" i="5"/>
  <c r="BR5" i="5"/>
  <c r="BR12" i="5" s="1"/>
  <c r="BW5" i="5"/>
  <c r="N6" i="5"/>
  <c r="W6" i="5"/>
  <c r="Z6" i="5"/>
  <c r="AH6" i="5"/>
  <c r="AQ6" i="5"/>
  <c r="AR6" i="5"/>
  <c r="AS6" i="5"/>
  <c r="BB6" i="5"/>
  <c r="BC6" i="5"/>
  <c r="BJ6" i="5"/>
  <c r="BK6" i="5"/>
  <c r="BR6" i="5"/>
  <c r="BW6" i="5"/>
  <c r="N7" i="5"/>
  <c r="N12" i="5" s="1"/>
  <c r="N34" i="5" s="1"/>
  <c r="W7" i="5"/>
  <c r="Z7" i="5"/>
  <c r="AH7" i="5"/>
  <c r="AR7" i="5" s="1"/>
  <c r="AQ7" i="5"/>
  <c r="AS7" i="5"/>
  <c r="BB7" i="5"/>
  <c r="BC7" i="5"/>
  <c r="BJ7" i="5"/>
  <c r="BK7" i="5"/>
  <c r="BR7" i="5"/>
  <c r="BW7" i="5"/>
  <c r="N8" i="5"/>
  <c r="W8" i="5"/>
  <c r="Z8" i="5"/>
  <c r="AH8" i="5"/>
  <c r="AQ8" i="5"/>
  <c r="AS8" i="5"/>
  <c r="BB8" i="5"/>
  <c r="BC8" i="5"/>
  <c r="BJ8" i="5"/>
  <c r="BK8" i="5"/>
  <c r="BR8" i="5"/>
  <c r="BW8" i="5"/>
  <c r="N9" i="5"/>
  <c r="W9" i="5"/>
  <c r="Z9" i="5"/>
  <c r="AH9" i="5"/>
  <c r="AQ9" i="5"/>
  <c r="AR9" i="5"/>
  <c r="AS9" i="5"/>
  <c r="BB9" i="5"/>
  <c r="BC9" i="5"/>
  <c r="BJ9" i="5"/>
  <c r="BK9" i="5"/>
  <c r="BR9" i="5"/>
  <c r="BW9" i="5"/>
  <c r="N10" i="5"/>
  <c r="W10" i="5"/>
  <c r="Z10" i="5"/>
  <c r="AH10" i="5"/>
  <c r="AQ10" i="5"/>
  <c r="AR10" i="5" s="1"/>
  <c r="AS10" i="5"/>
  <c r="BB10" i="5"/>
  <c r="BC10" i="5"/>
  <c r="BJ10" i="5"/>
  <c r="BK10" i="5"/>
  <c r="BR10" i="5"/>
  <c r="BW10" i="5"/>
  <c r="N11" i="5"/>
  <c r="W11" i="5"/>
  <c r="Z11" i="5"/>
  <c r="AH11" i="5"/>
  <c r="AR11" i="5" s="1"/>
  <c r="AQ11" i="5"/>
  <c r="AS11" i="5"/>
  <c r="BB11" i="5"/>
  <c r="BC11" i="5"/>
  <c r="BJ11" i="5"/>
  <c r="BK11" i="5"/>
  <c r="BR11" i="5"/>
  <c r="BW11" i="5"/>
  <c r="B12" i="5"/>
  <c r="E12" i="5"/>
  <c r="F12" i="5"/>
  <c r="F34" i="5" s="1"/>
  <c r="F69" i="5" s="1"/>
  <c r="G12" i="5"/>
  <c r="H12" i="5"/>
  <c r="I12" i="5"/>
  <c r="J12" i="5"/>
  <c r="J34" i="5" s="1"/>
  <c r="K12" i="5"/>
  <c r="L12" i="5"/>
  <c r="M12" i="5"/>
  <c r="O12" i="5"/>
  <c r="P12" i="5"/>
  <c r="Q12" i="5"/>
  <c r="R12" i="5"/>
  <c r="R34" i="5" s="1"/>
  <c r="S12" i="5"/>
  <c r="U12" i="5"/>
  <c r="AA12" i="5"/>
  <c r="AB12" i="5"/>
  <c r="AC12" i="5"/>
  <c r="AD12" i="5"/>
  <c r="AE12" i="5"/>
  <c r="AF12" i="5"/>
  <c r="AF34" i="5" s="1"/>
  <c r="AF69" i="5" s="1"/>
  <c r="AG12" i="5"/>
  <c r="AI12" i="5"/>
  <c r="AJ12" i="5"/>
  <c r="AK12" i="5"/>
  <c r="AL12" i="5"/>
  <c r="AM12" i="5"/>
  <c r="AN12" i="5"/>
  <c r="AN34" i="5" s="1"/>
  <c r="AN69" i="5" s="1"/>
  <c r="AO12" i="5"/>
  <c r="AP12" i="5"/>
  <c r="AU12" i="5"/>
  <c r="AW12" i="5"/>
  <c r="AY12" i="5"/>
  <c r="BA12" i="5"/>
  <c r="BA34" i="5" s="1"/>
  <c r="BA69" i="5" s="1"/>
  <c r="BE12" i="5"/>
  <c r="BG12" i="5"/>
  <c r="BI12" i="5"/>
  <c r="BM12" i="5"/>
  <c r="BO12" i="5"/>
  <c r="BQ12" i="5"/>
  <c r="BQ34" i="5" s="1"/>
  <c r="BQ69" i="5" s="1"/>
  <c r="BS12" i="5"/>
  <c r="BT12" i="5"/>
  <c r="BU12" i="5"/>
  <c r="BV12" i="5"/>
  <c r="AA13" i="5"/>
  <c r="AB13" i="5"/>
  <c r="AC13" i="5"/>
  <c r="AD13" i="5"/>
  <c r="AE13" i="5"/>
  <c r="AF13" i="5"/>
  <c r="AG13" i="5"/>
  <c r="AI13" i="5"/>
  <c r="AJ13" i="5"/>
  <c r="AK13" i="5"/>
  <c r="AL13" i="5"/>
  <c r="AM13" i="5"/>
  <c r="AN13" i="5"/>
  <c r="AO13" i="5"/>
  <c r="AP13" i="5"/>
  <c r="N15" i="5"/>
  <c r="W15" i="5"/>
  <c r="Z15" i="5"/>
  <c r="AH15" i="5"/>
  <c r="AR15" i="5" s="1"/>
  <c r="AQ15" i="5"/>
  <c r="AS15" i="5"/>
  <c r="BB15" i="5"/>
  <c r="BC15" i="5"/>
  <c r="BJ15" i="5"/>
  <c r="BK15" i="5"/>
  <c r="BR15" i="5"/>
  <c r="BW15" i="5"/>
  <c r="N16" i="5"/>
  <c r="W16" i="5"/>
  <c r="Z16" i="5"/>
  <c r="AH16" i="5"/>
  <c r="AQ16" i="5"/>
  <c r="AR16" i="5"/>
  <c r="AS16" i="5"/>
  <c r="BB16" i="5"/>
  <c r="BC16" i="5"/>
  <c r="BJ16" i="5"/>
  <c r="BK16" i="5"/>
  <c r="BR16" i="5"/>
  <c r="BW16" i="5"/>
  <c r="N17" i="5"/>
  <c r="W17" i="5"/>
  <c r="Z17" i="5"/>
  <c r="AH17" i="5"/>
  <c r="AR17" i="5" s="1"/>
  <c r="AQ17" i="5"/>
  <c r="AS17" i="5"/>
  <c r="BB17" i="5"/>
  <c r="BB22" i="5" s="1"/>
  <c r="BC17" i="5"/>
  <c r="BJ17" i="5"/>
  <c r="BK17" i="5"/>
  <c r="BR17" i="5"/>
  <c r="BW17" i="5"/>
  <c r="N18" i="5"/>
  <c r="W18" i="5"/>
  <c r="Z18" i="5"/>
  <c r="AH18" i="5"/>
  <c r="AQ18" i="5"/>
  <c r="AS18" i="5"/>
  <c r="BB18" i="5"/>
  <c r="BC18" i="5"/>
  <c r="BJ18" i="5"/>
  <c r="BK18" i="5"/>
  <c r="BR18" i="5"/>
  <c r="BW18" i="5"/>
  <c r="N19" i="5"/>
  <c r="W19" i="5"/>
  <c r="Z19" i="5"/>
  <c r="AH19" i="5"/>
  <c r="AQ19" i="5"/>
  <c r="AR19" i="5"/>
  <c r="AS19" i="5"/>
  <c r="BB19" i="5"/>
  <c r="BC19" i="5"/>
  <c r="BJ19" i="5"/>
  <c r="BK19" i="5"/>
  <c r="BR19" i="5"/>
  <c r="BW19" i="5"/>
  <c r="N20" i="5"/>
  <c r="W20" i="5"/>
  <c r="Z20" i="5"/>
  <c r="AH20" i="5"/>
  <c r="AQ20" i="5"/>
  <c r="AR20" i="5" s="1"/>
  <c r="AS20" i="5"/>
  <c r="BB20" i="5"/>
  <c r="BC20" i="5"/>
  <c r="BJ20" i="5"/>
  <c r="BK20" i="5"/>
  <c r="BR20" i="5"/>
  <c r="BW20" i="5"/>
  <c r="N21" i="5"/>
  <c r="W21" i="5"/>
  <c r="Z21" i="5"/>
  <c r="AH21" i="5"/>
  <c r="AQ21" i="5"/>
  <c r="AR21" i="5"/>
  <c r="AS21" i="5"/>
  <c r="BB21" i="5"/>
  <c r="BC21" i="5"/>
  <c r="BJ21" i="5"/>
  <c r="BK21" i="5"/>
  <c r="BR21" i="5"/>
  <c r="BW21" i="5"/>
  <c r="B22" i="5"/>
  <c r="E22" i="5"/>
  <c r="F22" i="5"/>
  <c r="G22" i="5"/>
  <c r="H22" i="5"/>
  <c r="I22" i="5"/>
  <c r="J22" i="5"/>
  <c r="K22" i="5"/>
  <c r="L22" i="5"/>
  <c r="M22" i="5"/>
  <c r="N22" i="5"/>
  <c r="O22" i="5"/>
  <c r="P22" i="5"/>
  <c r="Q22" i="5"/>
  <c r="R22" i="5"/>
  <c r="S22" i="5"/>
  <c r="U22" i="5"/>
  <c r="AA22" i="5"/>
  <c r="AB22" i="5"/>
  <c r="AC22" i="5"/>
  <c r="AD22" i="5"/>
  <c r="AE22" i="5"/>
  <c r="AF22" i="5"/>
  <c r="AG22" i="5"/>
  <c r="AH22" i="5"/>
  <c r="AI22" i="5"/>
  <c r="AJ22" i="5"/>
  <c r="AK22" i="5"/>
  <c r="AL22" i="5"/>
  <c r="AM22" i="5"/>
  <c r="AN22" i="5"/>
  <c r="AO22" i="5"/>
  <c r="AP22" i="5"/>
  <c r="AP34" i="5" s="1"/>
  <c r="AP69" i="5" s="1"/>
  <c r="AU22" i="5"/>
  <c r="AW22" i="5"/>
  <c r="AY22" i="5"/>
  <c r="BA22" i="5"/>
  <c r="BE22" i="5"/>
  <c r="BG22" i="5"/>
  <c r="BI22" i="5"/>
  <c r="BM22" i="5"/>
  <c r="BO22" i="5"/>
  <c r="BQ22" i="5"/>
  <c r="BS22" i="5"/>
  <c r="BT22" i="5"/>
  <c r="BU22" i="5"/>
  <c r="BV22" i="5"/>
  <c r="AA23" i="5"/>
  <c r="AB23" i="5"/>
  <c r="AC23" i="5"/>
  <c r="AD23" i="5"/>
  <c r="AE23" i="5"/>
  <c r="AF23" i="5"/>
  <c r="AG23" i="5"/>
  <c r="AI23" i="5"/>
  <c r="AJ23" i="5"/>
  <c r="AK23" i="5"/>
  <c r="AQ23" i="5" s="1"/>
  <c r="AL23" i="5"/>
  <c r="AM23" i="5"/>
  <c r="AN23" i="5"/>
  <c r="AO23" i="5"/>
  <c r="AP23" i="5"/>
  <c r="N25" i="5"/>
  <c r="W25" i="5"/>
  <c r="Z25" i="5"/>
  <c r="AH25" i="5"/>
  <c r="AR25" i="5" s="1"/>
  <c r="AQ25" i="5"/>
  <c r="AS25" i="5"/>
  <c r="BB25" i="5"/>
  <c r="BC25" i="5"/>
  <c r="BJ25" i="5"/>
  <c r="BJ32" i="5" s="1"/>
  <c r="BK25" i="5"/>
  <c r="BR25" i="5"/>
  <c r="BW25" i="5"/>
  <c r="N26" i="5"/>
  <c r="W26" i="5"/>
  <c r="Z26" i="5"/>
  <c r="AH26" i="5"/>
  <c r="AQ26" i="5"/>
  <c r="AR26" i="5" s="1"/>
  <c r="AR32" i="5" s="1"/>
  <c r="AS26" i="5"/>
  <c r="BB26" i="5"/>
  <c r="BC26" i="5"/>
  <c r="BJ26" i="5"/>
  <c r="BK26" i="5"/>
  <c r="BR26" i="5"/>
  <c r="BW26" i="5"/>
  <c r="N27" i="5"/>
  <c r="W27" i="5"/>
  <c r="Z27" i="5"/>
  <c r="AH27" i="5"/>
  <c r="AR27" i="5" s="1"/>
  <c r="AQ27" i="5"/>
  <c r="AS27" i="5"/>
  <c r="BB27" i="5"/>
  <c r="BC27" i="5"/>
  <c r="BJ27" i="5"/>
  <c r="BK27" i="5"/>
  <c r="BR27" i="5"/>
  <c r="BW27" i="5"/>
  <c r="N28" i="5"/>
  <c r="W28" i="5"/>
  <c r="Z28" i="5"/>
  <c r="AH28" i="5"/>
  <c r="AR28" i="5" s="1"/>
  <c r="AQ28" i="5"/>
  <c r="AS28" i="5"/>
  <c r="BB28" i="5"/>
  <c r="BC28" i="5"/>
  <c r="BJ28" i="5"/>
  <c r="BK28" i="5"/>
  <c r="BR28" i="5"/>
  <c r="BW28" i="5"/>
  <c r="N29" i="5"/>
  <c r="W29" i="5"/>
  <c r="Z29" i="5"/>
  <c r="AH29" i="5"/>
  <c r="AQ29" i="5"/>
  <c r="AR29" i="5"/>
  <c r="AS29" i="5"/>
  <c r="BB29" i="5"/>
  <c r="BC29" i="5"/>
  <c r="BJ29" i="5"/>
  <c r="BK29" i="5"/>
  <c r="BR29" i="5"/>
  <c r="BW29" i="5"/>
  <c r="N30" i="5"/>
  <c r="N32" i="5" s="1"/>
  <c r="W30" i="5"/>
  <c r="Z30" i="5"/>
  <c r="AH30" i="5"/>
  <c r="AQ30" i="5"/>
  <c r="AR30" i="5" s="1"/>
  <c r="AS30" i="5"/>
  <c r="BB30" i="5"/>
  <c r="BC30" i="5"/>
  <c r="BJ30" i="5"/>
  <c r="BK30" i="5"/>
  <c r="BR30" i="5"/>
  <c r="BW30" i="5"/>
  <c r="N31" i="5"/>
  <c r="W31" i="5"/>
  <c r="Z31" i="5"/>
  <c r="AH31" i="5"/>
  <c r="AQ31" i="5"/>
  <c r="AR31" i="5"/>
  <c r="AS31" i="5"/>
  <c r="BB31" i="5"/>
  <c r="BC31" i="5"/>
  <c r="BJ31" i="5"/>
  <c r="BK31" i="5"/>
  <c r="BR31" i="5"/>
  <c r="BW31" i="5"/>
  <c r="B32" i="5"/>
  <c r="E32" i="5"/>
  <c r="F32" i="5"/>
  <c r="G32" i="5"/>
  <c r="H32" i="5"/>
  <c r="I32" i="5"/>
  <c r="J32" i="5"/>
  <c r="K32" i="5"/>
  <c r="L32" i="5"/>
  <c r="M32" i="5"/>
  <c r="O32" i="5"/>
  <c r="P32" i="5"/>
  <c r="Q32" i="5"/>
  <c r="R32" i="5"/>
  <c r="S32" i="5"/>
  <c r="U32" i="5"/>
  <c r="AA32" i="5"/>
  <c r="AB32" i="5"/>
  <c r="AC32" i="5"/>
  <c r="AD32" i="5"/>
  <c r="AE32" i="5"/>
  <c r="AF32" i="5"/>
  <c r="AG32" i="5"/>
  <c r="AH32" i="5" s="1"/>
  <c r="AI32" i="5"/>
  <c r="AJ32" i="5"/>
  <c r="AK32" i="5"/>
  <c r="AL32" i="5"/>
  <c r="AM32" i="5"/>
  <c r="AN32" i="5"/>
  <c r="AO32" i="5"/>
  <c r="AP32" i="5"/>
  <c r="AU32" i="5"/>
  <c r="AW32" i="5"/>
  <c r="AY32" i="5"/>
  <c r="BA32" i="5"/>
  <c r="BE32" i="5"/>
  <c r="BE34" i="5" s="1"/>
  <c r="BG32" i="5"/>
  <c r="BI32" i="5"/>
  <c r="BM32" i="5"/>
  <c r="BO32" i="5"/>
  <c r="BQ32" i="5"/>
  <c r="BS32" i="5"/>
  <c r="BT32" i="5"/>
  <c r="BU32" i="5"/>
  <c r="BV32" i="5"/>
  <c r="AA33" i="5"/>
  <c r="AB33" i="5"/>
  <c r="AC33" i="5"/>
  <c r="AD33" i="5"/>
  <c r="AE33" i="5"/>
  <c r="AF33" i="5"/>
  <c r="AG33" i="5"/>
  <c r="AI33" i="5"/>
  <c r="AJ33" i="5"/>
  <c r="AK33" i="5"/>
  <c r="AL33" i="5"/>
  <c r="AM33" i="5"/>
  <c r="AN33" i="5"/>
  <c r="AO33" i="5"/>
  <c r="AP33" i="5"/>
  <c r="E34" i="5"/>
  <c r="G34" i="5"/>
  <c r="H34" i="5"/>
  <c r="I34" i="5"/>
  <c r="M34" i="5"/>
  <c r="O34" i="5"/>
  <c r="P34" i="5"/>
  <c r="Q34" i="5"/>
  <c r="Q69" i="5" s="1"/>
  <c r="X34" i="5"/>
  <c r="X69" i="5" s="1"/>
  <c r="Y34" i="5"/>
  <c r="Y69" i="5" s="1"/>
  <c r="AA34" i="5"/>
  <c r="AC34" i="5"/>
  <c r="AD34" i="5"/>
  <c r="AE34" i="5"/>
  <c r="AG34" i="5"/>
  <c r="AI34" i="5"/>
  <c r="AK34" i="5"/>
  <c r="AL34" i="5"/>
  <c r="AM34" i="5"/>
  <c r="AO34" i="5"/>
  <c r="AU34" i="5"/>
  <c r="AW34" i="5"/>
  <c r="AY34" i="5"/>
  <c r="BG34" i="5"/>
  <c r="BM34" i="5"/>
  <c r="BO34" i="5"/>
  <c r="BS34" i="5"/>
  <c r="BT34" i="5"/>
  <c r="BV34" i="5"/>
  <c r="AA35" i="5"/>
  <c r="AB35" i="5"/>
  <c r="AD35" i="5"/>
  <c r="AE35" i="5"/>
  <c r="AF35" i="5"/>
  <c r="AI35" i="5"/>
  <c r="AJ35" i="5"/>
  <c r="AL35" i="5"/>
  <c r="AM35" i="5"/>
  <c r="AN35" i="5"/>
  <c r="AP35" i="5"/>
  <c r="N38" i="5"/>
  <c r="W38" i="5"/>
  <c r="Z38" i="5"/>
  <c r="AH38" i="5"/>
  <c r="AQ38" i="5"/>
  <c r="AS38" i="5"/>
  <c r="BB38" i="5"/>
  <c r="BC38" i="5"/>
  <c r="BJ38" i="5"/>
  <c r="BK38" i="5"/>
  <c r="BR38" i="5"/>
  <c r="BW38" i="5"/>
  <c r="N39" i="5"/>
  <c r="W39" i="5"/>
  <c r="Z39" i="5"/>
  <c r="AH39" i="5"/>
  <c r="AQ39" i="5"/>
  <c r="AR39" i="5"/>
  <c r="AS39" i="5"/>
  <c r="BB39" i="5"/>
  <c r="BC39" i="5"/>
  <c r="BJ39" i="5"/>
  <c r="BJ45" i="5" s="1"/>
  <c r="BK39" i="5"/>
  <c r="BR39" i="5"/>
  <c r="BW39" i="5"/>
  <c r="N40" i="5"/>
  <c r="N45" i="5" s="1"/>
  <c r="W40" i="5"/>
  <c r="Z40" i="5"/>
  <c r="AH40" i="5"/>
  <c r="AQ40" i="5"/>
  <c r="AR40" i="5" s="1"/>
  <c r="AS40" i="5"/>
  <c r="BB40" i="5"/>
  <c r="BC40" i="5"/>
  <c r="BJ40" i="5"/>
  <c r="BK40" i="5"/>
  <c r="BR40" i="5"/>
  <c r="BW40" i="5"/>
  <c r="N41" i="5"/>
  <c r="W41" i="5"/>
  <c r="Z41" i="5"/>
  <c r="AH41" i="5"/>
  <c r="AR41" i="5" s="1"/>
  <c r="AQ41" i="5"/>
  <c r="AS41" i="5"/>
  <c r="BB41" i="5"/>
  <c r="BC41" i="5"/>
  <c r="BJ41" i="5"/>
  <c r="BK41" i="5"/>
  <c r="BR41" i="5"/>
  <c r="BW41" i="5"/>
  <c r="N42" i="5"/>
  <c r="W42" i="5"/>
  <c r="Z42" i="5"/>
  <c r="AH42" i="5"/>
  <c r="AR42" i="5" s="1"/>
  <c r="AQ42" i="5"/>
  <c r="AS42" i="5"/>
  <c r="BB42" i="5"/>
  <c r="BC42" i="5"/>
  <c r="BJ42" i="5"/>
  <c r="BK42" i="5"/>
  <c r="BR42" i="5"/>
  <c r="BW42" i="5"/>
  <c r="N43" i="5"/>
  <c r="W43" i="5"/>
  <c r="Z43" i="5"/>
  <c r="AH43" i="5"/>
  <c r="AR43" i="5" s="1"/>
  <c r="AQ43" i="5"/>
  <c r="AS43" i="5"/>
  <c r="BB43" i="5"/>
  <c r="BC43" i="5"/>
  <c r="BJ43" i="5"/>
  <c r="BK43" i="5"/>
  <c r="BR43" i="5"/>
  <c r="BW43" i="5"/>
  <c r="N44" i="5"/>
  <c r="W44" i="5"/>
  <c r="Z44" i="5"/>
  <c r="AH44" i="5"/>
  <c r="AQ44" i="5"/>
  <c r="AR44" i="5" s="1"/>
  <c r="AS44" i="5"/>
  <c r="BB44" i="5"/>
  <c r="BC44" i="5"/>
  <c r="BJ44" i="5"/>
  <c r="BK44" i="5"/>
  <c r="BR44" i="5"/>
  <c r="BW44" i="5"/>
  <c r="B45" i="5"/>
  <c r="E45" i="5"/>
  <c r="F45" i="5"/>
  <c r="G45" i="5"/>
  <c r="H45" i="5"/>
  <c r="I45" i="5"/>
  <c r="J45" i="5"/>
  <c r="K45" i="5"/>
  <c r="L45" i="5"/>
  <c r="M45" i="5"/>
  <c r="O45" i="5"/>
  <c r="P45" i="5"/>
  <c r="Q45" i="5"/>
  <c r="R45" i="5"/>
  <c r="S45" i="5"/>
  <c r="S67" i="5" s="1"/>
  <c r="U45" i="5"/>
  <c r="AA45" i="5"/>
  <c r="AB45" i="5"/>
  <c r="AC45" i="5"/>
  <c r="AD45" i="5"/>
  <c r="AE45" i="5"/>
  <c r="AF45" i="5"/>
  <c r="AG45" i="5"/>
  <c r="AI45" i="5"/>
  <c r="AJ45" i="5"/>
  <c r="AK45" i="5"/>
  <c r="AL45" i="5"/>
  <c r="AM45" i="5"/>
  <c r="AN45" i="5"/>
  <c r="AO45" i="5"/>
  <c r="AP45" i="5"/>
  <c r="AU45" i="5"/>
  <c r="AW45" i="5"/>
  <c r="AY45" i="5"/>
  <c r="BA45" i="5"/>
  <c r="BB45" i="5"/>
  <c r="BE45" i="5"/>
  <c r="BE67" i="5" s="1"/>
  <c r="BG45" i="5"/>
  <c r="BI45" i="5"/>
  <c r="BM45" i="5"/>
  <c r="BO45" i="5"/>
  <c r="BQ45" i="5"/>
  <c r="BR45" i="5"/>
  <c r="BS45" i="5"/>
  <c r="BS67" i="5" s="1"/>
  <c r="BT45" i="5"/>
  <c r="BT67" i="5" s="1"/>
  <c r="BT69" i="5" s="1"/>
  <c r="BU45" i="5"/>
  <c r="BV45" i="5"/>
  <c r="AA46" i="5"/>
  <c r="AB46" i="5"/>
  <c r="AC46" i="5"/>
  <c r="AD46" i="5"/>
  <c r="AE46" i="5"/>
  <c r="AE68" i="5" s="1"/>
  <c r="AF46" i="5"/>
  <c r="AF68" i="5" s="1"/>
  <c r="AG46" i="5"/>
  <c r="AI46" i="5"/>
  <c r="AJ46" i="5"/>
  <c r="AK46" i="5"/>
  <c r="AL46" i="5"/>
  <c r="AM46" i="5"/>
  <c r="AM68" i="5" s="1"/>
  <c r="AN46" i="5"/>
  <c r="AO46" i="5"/>
  <c r="AP46" i="5"/>
  <c r="N48" i="5"/>
  <c r="W48" i="5"/>
  <c r="Z48" i="5"/>
  <c r="AH48" i="5"/>
  <c r="AQ48" i="5"/>
  <c r="AS48" i="5"/>
  <c r="BB48" i="5"/>
  <c r="BC48" i="5"/>
  <c r="BJ48" i="5"/>
  <c r="BK48" i="5"/>
  <c r="BR48" i="5"/>
  <c r="BR55" i="5" s="1"/>
  <c r="BW48" i="5"/>
  <c r="N49" i="5"/>
  <c r="W49" i="5"/>
  <c r="Z49" i="5"/>
  <c r="AH49" i="5"/>
  <c r="AQ49" i="5"/>
  <c r="AR49" i="5"/>
  <c r="AS49" i="5"/>
  <c r="BB49" i="5"/>
  <c r="BC49" i="5"/>
  <c r="BJ49" i="5"/>
  <c r="BJ55" i="5" s="1"/>
  <c r="BK49" i="5"/>
  <c r="BR49" i="5"/>
  <c r="BW49" i="5"/>
  <c r="N50" i="5"/>
  <c r="W50" i="5"/>
  <c r="Z50" i="5"/>
  <c r="AH50" i="5"/>
  <c r="AQ50" i="5"/>
  <c r="AR50" i="5" s="1"/>
  <c r="AS50" i="5"/>
  <c r="BB50" i="5"/>
  <c r="BC50" i="5"/>
  <c r="BJ50" i="5"/>
  <c r="BK50" i="5"/>
  <c r="BR50" i="5"/>
  <c r="BW50" i="5"/>
  <c r="N51" i="5"/>
  <c r="W51" i="5"/>
  <c r="Z51" i="5"/>
  <c r="AH51" i="5"/>
  <c r="AQ51" i="5"/>
  <c r="AR51" i="5"/>
  <c r="AS51" i="5"/>
  <c r="BB51" i="5"/>
  <c r="BC51" i="5"/>
  <c r="BJ51" i="5"/>
  <c r="BK51" i="5"/>
  <c r="BR51" i="5"/>
  <c r="BW51" i="5"/>
  <c r="N52" i="5"/>
  <c r="W52" i="5"/>
  <c r="Z52" i="5"/>
  <c r="AH52" i="5"/>
  <c r="AR52" i="5" s="1"/>
  <c r="AQ52" i="5"/>
  <c r="AS52" i="5"/>
  <c r="BB52" i="5"/>
  <c r="BC52" i="5"/>
  <c r="BJ52" i="5"/>
  <c r="BK52" i="5"/>
  <c r="BR52" i="5"/>
  <c r="BW52" i="5"/>
  <c r="N53" i="5"/>
  <c r="W53" i="5"/>
  <c r="Z53" i="5"/>
  <c r="AH53" i="5"/>
  <c r="AQ53" i="5"/>
  <c r="AR53" i="5"/>
  <c r="AS53" i="5"/>
  <c r="BB53" i="5"/>
  <c r="BC53" i="5"/>
  <c r="BJ53" i="5"/>
  <c r="BK53" i="5"/>
  <c r="BR53" i="5"/>
  <c r="BW53" i="5"/>
  <c r="N54" i="5"/>
  <c r="W54" i="5"/>
  <c r="Z54" i="5"/>
  <c r="AH54" i="5"/>
  <c r="AQ54" i="5"/>
  <c r="AR54" i="5" s="1"/>
  <c r="AS54" i="5"/>
  <c r="BB54" i="5"/>
  <c r="BC54" i="5"/>
  <c r="BJ54" i="5"/>
  <c r="BK54" i="5"/>
  <c r="BR54" i="5"/>
  <c r="BW54" i="5"/>
  <c r="B55" i="5"/>
  <c r="E55" i="5"/>
  <c r="F55" i="5"/>
  <c r="G55" i="5"/>
  <c r="G67" i="5" s="1"/>
  <c r="H55" i="5"/>
  <c r="I55" i="5"/>
  <c r="J55" i="5"/>
  <c r="K55" i="5"/>
  <c r="L55" i="5"/>
  <c r="M55" i="5"/>
  <c r="O55" i="5"/>
  <c r="P55" i="5"/>
  <c r="Q55" i="5"/>
  <c r="R55" i="5"/>
  <c r="S55" i="5"/>
  <c r="U55" i="5"/>
  <c r="AA55" i="5"/>
  <c r="AB55" i="5"/>
  <c r="AC55" i="5"/>
  <c r="AH55" i="5" s="1"/>
  <c r="AD55" i="5"/>
  <c r="AE55" i="5"/>
  <c r="AF55" i="5"/>
  <c r="AG55" i="5"/>
  <c r="AI55" i="5"/>
  <c r="AJ55" i="5"/>
  <c r="AK55" i="5"/>
  <c r="AQ55" i="5" s="1"/>
  <c r="AL55" i="5"/>
  <c r="AM55" i="5"/>
  <c r="AN55" i="5"/>
  <c r="AO55" i="5"/>
  <c r="AP55" i="5"/>
  <c r="AU55" i="5"/>
  <c r="AW55" i="5"/>
  <c r="AY55" i="5"/>
  <c r="BA55" i="5"/>
  <c r="BE55" i="5"/>
  <c r="BG55" i="5"/>
  <c r="BI55" i="5"/>
  <c r="BM55" i="5"/>
  <c r="BO55" i="5"/>
  <c r="BQ55" i="5"/>
  <c r="BS55" i="5"/>
  <c r="BT55" i="5"/>
  <c r="BU55" i="5"/>
  <c r="BV55" i="5"/>
  <c r="AA56" i="5"/>
  <c r="AB56" i="5"/>
  <c r="AC56" i="5"/>
  <c r="AD56" i="5"/>
  <c r="AH56" i="5" s="1"/>
  <c r="AE56" i="5"/>
  <c r="AF56" i="5"/>
  <c r="AG56" i="5"/>
  <c r="AI56" i="5"/>
  <c r="AJ56" i="5"/>
  <c r="AK56" i="5"/>
  <c r="AL56" i="5"/>
  <c r="AQ56" i="5" s="1"/>
  <c r="AM56" i="5"/>
  <c r="AN56" i="5"/>
  <c r="AO56" i="5"/>
  <c r="AP56" i="5"/>
  <c r="N58" i="5"/>
  <c r="W58" i="5"/>
  <c r="Z58" i="5"/>
  <c r="AH58" i="5"/>
  <c r="AR58" i="5" s="1"/>
  <c r="AQ58" i="5"/>
  <c r="AS58" i="5"/>
  <c r="BB58" i="5"/>
  <c r="BC58" i="5"/>
  <c r="BJ58" i="5"/>
  <c r="BK58" i="5"/>
  <c r="BR58" i="5"/>
  <c r="BW58" i="5"/>
  <c r="N59" i="5"/>
  <c r="W59" i="5"/>
  <c r="Z59" i="5"/>
  <c r="AH59" i="5"/>
  <c r="AQ59" i="5"/>
  <c r="AR59" i="5"/>
  <c r="AS59" i="5"/>
  <c r="BB59" i="5"/>
  <c r="BC59" i="5"/>
  <c r="BJ59" i="5"/>
  <c r="BK59" i="5"/>
  <c r="BR59" i="5"/>
  <c r="BW59" i="5"/>
  <c r="N60" i="5"/>
  <c r="N65" i="5" s="1"/>
  <c r="W60" i="5"/>
  <c r="Z60" i="5"/>
  <c r="AH60" i="5"/>
  <c r="AQ60" i="5"/>
  <c r="AR60" i="5" s="1"/>
  <c r="AS60" i="5"/>
  <c r="BB60" i="5"/>
  <c r="BC60" i="5"/>
  <c r="BJ60" i="5"/>
  <c r="BJ65" i="5" s="1"/>
  <c r="BK60" i="5"/>
  <c r="BR60" i="5"/>
  <c r="BW60" i="5"/>
  <c r="N61" i="5"/>
  <c r="W61" i="5"/>
  <c r="Z61" i="5"/>
  <c r="AH61" i="5"/>
  <c r="AQ61" i="5"/>
  <c r="AR61" i="5" s="1"/>
  <c r="AS61" i="5"/>
  <c r="BB61" i="5"/>
  <c r="BC61" i="5"/>
  <c r="BJ61" i="5"/>
  <c r="BK61" i="5"/>
  <c r="BR61" i="5"/>
  <c r="BW61" i="5"/>
  <c r="N62" i="5"/>
  <c r="W62" i="5"/>
  <c r="Z62" i="5"/>
  <c r="AH62" i="5"/>
  <c r="AQ62" i="5"/>
  <c r="AR62" i="5"/>
  <c r="AS62" i="5"/>
  <c r="BB62" i="5"/>
  <c r="BC62" i="5"/>
  <c r="BJ62" i="5"/>
  <c r="BK62" i="5"/>
  <c r="BR62" i="5"/>
  <c r="BW62" i="5"/>
  <c r="N63" i="5"/>
  <c r="W63" i="5"/>
  <c r="Z63" i="5"/>
  <c r="AH63" i="5"/>
  <c r="AR63" i="5" s="1"/>
  <c r="AQ63" i="5"/>
  <c r="AS63" i="5"/>
  <c r="BB63" i="5"/>
  <c r="BC63" i="5"/>
  <c r="BJ63" i="5"/>
  <c r="BK63" i="5"/>
  <c r="BR63" i="5"/>
  <c r="BW63" i="5"/>
  <c r="N64" i="5"/>
  <c r="W64" i="5"/>
  <c r="Z64" i="5"/>
  <c r="AH64" i="5"/>
  <c r="AQ64" i="5"/>
  <c r="AR64" i="5"/>
  <c r="AS64" i="5"/>
  <c r="BB64" i="5"/>
  <c r="BC64" i="5"/>
  <c r="BJ64" i="5"/>
  <c r="BK64" i="5"/>
  <c r="BR64" i="5"/>
  <c r="BW64" i="5"/>
  <c r="B65" i="5"/>
  <c r="E65" i="5"/>
  <c r="F65" i="5"/>
  <c r="G65" i="5"/>
  <c r="H65" i="5"/>
  <c r="I65" i="5"/>
  <c r="J65" i="5"/>
  <c r="K65" i="5"/>
  <c r="L65" i="5"/>
  <c r="M65" i="5"/>
  <c r="O65" i="5"/>
  <c r="P65" i="5"/>
  <c r="Q65" i="5"/>
  <c r="R65" i="5"/>
  <c r="S65" i="5"/>
  <c r="U65" i="5"/>
  <c r="AA65" i="5"/>
  <c r="AH65" i="5" s="1"/>
  <c r="AB65" i="5"/>
  <c r="AC65" i="5"/>
  <c r="AD65" i="5"/>
  <c r="AE65" i="5"/>
  <c r="AF65" i="5"/>
  <c r="AG65" i="5"/>
  <c r="AI65" i="5"/>
  <c r="AJ65" i="5"/>
  <c r="AK65" i="5"/>
  <c r="AL65" i="5"/>
  <c r="AM65" i="5"/>
  <c r="AN65" i="5"/>
  <c r="AO65" i="5"/>
  <c r="AP65" i="5"/>
  <c r="AQ65" i="5"/>
  <c r="AU65" i="5"/>
  <c r="AW65" i="5"/>
  <c r="AY65" i="5"/>
  <c r="BA65" i="5"/>
  <c r="BE65" i="5"/>
  <c r="BG65" i="5"/>
  <c r="BI65" i="5"/>
  <c r="BM65" i="5"/>
  <c r="BO65" i="5"/>
  <c r="BQ65" i="5"/>
  <c r="BS65" i="5"/>
  <c r="BT65" i="5"/>
  <c r="BU65" i="5"/>
  <c r="BV65" i="5"/>
  <c r="AA66" i="5"/>
  <c r="AB66" i="5"/>
  <c r="AC66" i="5"/>
  <c r="AD66" i="5"/>
  <c r="AE66" i="5"/>
  <c r="AF66" i="5"/>
  <c r="AH66" i="5" s="1"/>
  <c r="AG66" i="5"/>
  <c r="AI66" i="5"/>
  <c r="AJ66" i="5"/>
  <c r="AK66" i="5"/>
  <c r="AL66" i="5"/>
  <c r="AM66" i="5"/>
  <c r="AN66" i="5"/>
  <c r="AN68" i="5" s="1"/>
  <c r="AO66" i="5"/>
  <c r="AP66" i="5"/>
  <c r="F67" i="5"/>
  <c r="H67" i="5"/>
  <c r="H69" i="5" s="1"/>
  <c r="I67" i="5"/>
  <c r="J67" i="5"/>
  <c r="O67" i="5"/>
  <c r="P67" i="5"/>
  <c r="P69" i="5" s="1"/>
  <c r="Q67" i="5"/>
  <c r="R67" i="5"/>
  <c r="X67" i="5"/>
  <c r="Y67" i="5"/>
  <c r="AB67" i="5"/>
  <c r="AD67" i="5"/>
  <c r="AD69" i="5" s="1"/>
  <c r="AE67" i="5"/>
  <c r="AF67" i="5"/>
  <c r="AJ67" i="5"/>
  <c r="AL67" i="5"/>
  <c r="AL69" i="5" s="1"/>
  <c r="AM67" i="5"/>
  <c r="AN67" i="5"/>
  <c r="AP67" i="5"/>
  <c r="AW67" i="5"/>
  <c r="AW69" i="5" s="1"/>
  <c r="AY67" i="5"/>
  <c r="BA67" i="5"/>
  <c r="BG67" i="5"/>
  <c r="BI67" i="5"/>
  <c r="BM67" i="5"/>
  <c r="BM69" i="5" s="1"/>
  <c r="BO67" i="5"/>
  <c r="BQ67" i="5"/>
  <c r="BU67" i="5"/>
  <c r="AA68" i="5"/>
  <c r="AB68" i="5"/>
  <c r="AC68" i="5"/>
  <c r="AG68" i="5"/>
  <c r="AI68" i="5"/>
  <c r="AJ68" i="5"/>
  <c r="AK68" i="5"/>
  <c r="AO68" i="5"/>
  <c r="I69" i="5"/>
  <c r="O69" i="5"/>
  <c r="AE69" i="5"/>
  <c r="AM69" i="5"/>
  <c r="AY69" i="5"/>
  <c r="BG69" i="5"/>
  <c r="BO69" i="5"/>
  <c r="N5" i="4"/>
  <c r="W5" i="4"/>
  <c r="Z5" i="4"/>
  <c r="AH5" i="4"/>
  <c r="AQ5" i="4"/>
  <c r="AR5" i="4"/>
  <c r="AS5" i="4"/>
  <c r="BB5" i="4"/>
  <c r="BC5" i="4"/>
  <c r="BJ5" i="4"/>
  <c r="BK5" i="4"/>
  <c r="BR5" i="4"/>
  <c r="BW5" i="4"/>
  <c r="N6" i="4"/>
  <c r="W6" i="4"/>
  <c r="Z6" i="4"/>
  <c r="AH6" i="4"/>
  <c r="AR6" i="4" s="1"/>
  <c r="AQ6" i="4"/>
  <c r="AS6" i="4"/>
  <c r="BB6" i="4"/>
  <c r="BC6" i="4"/>
  <c r="BJ6" i="4"/>
  <c r="BK6" i="4"/>
  <c r="BR6" i="4"/>
  <c r="BW6" i="4"/>
  <c r="N7" i="4"/>
  <c r="W7" i="4"/>
  <c r="Z7" i="4"/>
  <c r="AH7" i="4"/>
  <c r="AR7" i="4" s="1"/>
  <c r="AQ7" i="4"/>
  <c r="AS7" i="4"/>
  <c r="BB7" i="4"/>
  <c r="BC7" i="4"/>
  <c r="BJ7" i="4"/>
  <c r="BK7" i="4"/>
  <c r="BR7" i="4"/>
  <c r="BR12" i="4" s="1"/>
  <c r="BW7" i="4"/>
  <c r="N8" i="4"/>
  <c r="W8" i="4"/>
  <c r="Z8" i="4"/>
  <c r="AH8" i="4"/>
  <c r="AQ8" i="4"/>
  <c r="AR8" i="4" s="1"/>
  <c r="AS8" i="4"/>
  <c r="BB8" i="4"/>
  <c r="BC8" i="4"/>
  <c r="BJ8" i="4"/>
  <c r="BK8" i="4"/>
  <c r="BR8" i="4"/>
  <c r="BW8" i="4"/>
  <c r="N9" i="4"/>
  <c r="W9" i="4"/>
  <c r="Z9" i="4"/>
  <c r="AH9" i="4"/>
  <c r="AQ9" i="4"/>
  <c r="AR9" i="4"/>
  <c r="AS9" i="4"/>
  <c r="BB9" i="4"/>
  <c r="BC9" i="4"/>
  <c r="BJ9" i="4"/>
  <c r="BK9" i="4"/>
  <c r="BR9" i="4"/>
  <c r="BW9" i="4"/>
  <c r="N10" i="4"/>
  <c r="N12" i="4" s="1"/>
  <c r="W10" i="4"/>
  <c r="Z10" i="4"/>
  <c r="AH10" i="4"/>
  <c r="AQ10" i="4"/>
  <c r="AR10" i="4" s="1"/>
  <c r="AS10" i="4"/>
  <c r="BB10" i="4"/>
  <c r="BC10" i="4"/>
  <c r="BJ10" i="4"/>
  <c r="BK10" i="4"/>
  <c r="BR10" i="4"/>
  <c r="BW10" i="4"/>
  <c r="N11" i="4"/>
  <c r="W11" i="4"/>
  <c r="Z11" i="4"/>
  <c r="AH11" i="4"/>
  <c r="AR11" i="4" s="1"/>
  <c r="AQ11" i="4"/>
  <c r="AS11" i="4"/>
  <c r="BB11" i="4"/>
  <c r="BC11" i="4"/>
  <c r="BJ11" i="4"/>
  <c r="BK11" i="4"/>
  <c r="BR11" i="4"/>
  <c r="BW11" i="4"/>
  <c r="B12" i="4"/>
  <c r="E12" i="4"/>
  <c r="F12" i="4"/>
  <c r="F34" i="4" s="1"/>
  <c r="G12" i="4"/>
  <c r="G34" i="4" s="1"/>
  <c r="H12" i="4"/>
  <c r="H34" i="4" s="1"/>
  <c r="I12" i="4"/>
  <c r="J12" i="4"/>
  <c r="K12" i="4"/>
  <c r="L12" i="4"/>
  <c r="M12" i="4"/>
  <c r="O12" i="4"/>
  <c r="O34" i="4" s="1"/>
  <c r="P12" i="4"/>
  <c r="P34" i="4" s="1"/>
  <c r="Q12" i="4"/>
  <c r="R12" i="4"/>
  <c r="S12" i="4"/>
  <c r="U12" i="4"/>
  <c r="AA12" i="4"/>
  <c r="AB12" i="4"/>
  <c r="AC12" i="4"/>
  <c r="AD12" i="4"/>
  <c r="AE12" i="4"/>
  <c r="AF12" i="4"/>
  <c r="AG12" i="4"/>
  <c r="AI12" i="4"/>
  <c r="AJ12" i="4"/>
  <c r="AK12" i="4"/>
  <c r="AK34" i="4" s="1"/>
  <c r="AL12" i="4"/>
  <c r="AM12" i="4"/>
  <c r="AN12" i="4"/>
  <c r="AO12" i="4"/>
  <c r="AP12" i="4"/>
  <c r="AU12" i="4"/>
  <c r="AU34" i="4" s="1"/>
  <c r="AW12" i="4"/>
  <c r="AW34" i="4" s="1"/>
  <c r="AW69" i="4" s="1"/>
  <c r="AY12" i="4"/>
  <c r="BA12" i="4"/>
  <c r="BA34" i="4" s="1"/>
  <c r="BE12" i="4"/>
  <c r="BG12" i="4"/>
  <c r="BI12" i="4"/>
  <c r="BJ12" i="4"/>
  <c r="BJ34" i="4" s="1"/>
  <c r="BM12" i="4"/>
  <c r="BM34" i="4" s="1"/>
  <c r="BM69" i="4" s="1"/>
  <c r="BO12" i="4"/>
  <c r="BQ12" i="4"/>
  <c r="BQ34" i="4" s="1"/>
  <c r="BS12" i="4"/>
  <c r="BT12" i="4"/>
  <c r="BU12" i="4"/>
  <c r="BV12" i="4"/>
  <c r="AA13" i="4"/>
  <c r="AH13" i="4" s="1"/>
  <c r="AB13" i="4"/>
  <c r="AC13" i="4"/>
  <c r="AC35" i="4" s="1"/>
  <c r="AD13" i="4"/>
  <c r="AE13" i="4"/>
  <c r="AF13" i="4"/>
  <c r="AG13" i="4"/>
  <c r="AI13" i="4"/>
  <c r="AI35" i="4" s="1"/>
  <c r="AJ13" i="4"/>
  <c r="AK13" i="4"/>
  <c r="AK35" i="4" s="1"/>
  <c r="AL13" i="4"/>
  <c r="AM13" i="4"/>
  <c r="AN13" i="4"/>
  <c r="AO13" i="4"/>
  <c r="AP13" i="4"/>
  <c r="AQ13" i="4"/>
  <c r="N15" i="4"/>
  <c r="W15" i="4"/>
  <c r="Z15" i="4"/>
  <c r="AH15" i="4"/>
  <c r="AQ15" i="4"/>
  <c r="AR15" i="4"/>
  <c r="AS15" i="4"/>
  <c r="BB15" i="4"/>
  <c r="BC15" i="4"/>
  <c r="BJ15" i="4"/>
  <c r="BK15" i="4"/>
  <c r="BR15" i="4"/>
  <c r="BW15" i="4"/>
  <c r="N16" i="4"/>
  <c r="W16" i="4"/>
  <c r="Z16" i="4"/>
  <c r="AH16" i="4"/>
  <c r="AR16" i="4" s="1"/>
  <c r="AR22" i="4" s="1"/>
  <c r="AQ16" i="4"/>
  <c r="AS16" i="4"/>
  <c r="BB16" i="4"/>
  <c r="BC16" i="4"/>
  <c r="BJ16" i="4"/>
  <c r="BK16" i="4"/>
  <c r="BR16" i="4"/>
  <c r="BW16" i="4"/>
  <c r="N17" i="4"/>
  <c r="W17" i="4"/>
  <c r="Z17" i="4"/>
  <c r="AH17" i="4"/>
  <c r="AQ17" i="4"/>
  <c r="AR17" i="4"/>
  <c r="AS17" i="4"/>
  <c r="BB17" i="4"/>
  <c r="BC17" i="4"/>
  <c r="BJ17" i="4"/>
  <c r="BK17" i="4"/>
  <c r="BR17" i="4"/>
  <c r="BW17" i="4"/>
  <c r="N18" i="4"/>
  <c r="W18" i="4"/>
  <c r="Z18" i="4"/>
  <c r="AH18" i="4"/>
  <c r="AQ18" i="4"/>
  <c r="AR18" i="4" s="1"/>
  <c r="AS18" i="4"/>
  <c r="BB18" i="4"/>
  <c r="BC18" i="4"/>
  <c r="BJ18" i="4"/>
  <c r="BK18" i="4"/>
  <c r="BR18" i="4"/>
  <c r="BW18" i="4"/>
  <c r="N19" i="4"/>
  <c r="W19" i="4"/>
  <c r="Z19" i="4"/>
  <c r="AH19" i="4"/>
  <c r="AQ19" i="4"/>
  <c r="AR19" i="4"/>
  <c r="AS19" i="4"/>
  <c r="BB19" i="4"/>
  <c r="BC19" i="4"/>
  <c r="BJ19" i="4"/>
  <c r="BK19" i="4"/>
  <c r="BR19" i="4"/>
  <c r="BW19" i="4"/>
  <c r="N20" i="4"/>
  <c r="W20" i="4"/>
  <c r="Z20" i="4"/>
  <c r="AH20" i="4"/>
  <c r="AQ20" i="4"/>
  <c r="AR20" i="4" s="1"/>
  <c r="AS20" i="4"/>
  <c r="BB20" i="4"/>
  <c r="BC20" i="4"/>
  <c r="BJ20" i="4"/>
  <c r="BK20" i="4"/>
  <c r="BR20" i="4"/>
  <c r="BW20" i="4"/>
  <c r="N21" i="4"/>
  <c r="W21" i="4"/>
  <c r="Z21" i="4"/>
  <c r="AH21" i="4"/>
  <c r="AR21" i="4" s="1"/>
  <c r="AQ21" i="4"/>
  <c r="AS21" i="4"/>
  <c r="BB21" i="4"/>
  <c r="BC21" i="4"/>
  <c r="BJ21" i="4"/>
  <c r="BK21" i="4"/>
  <c r="BR21" i="4"/>
  <c r="BW21" i="4"/>
  <c r="B22" i="4"/>
  <c r="E22" i="4"/>
  <c r="F22" i="4"/>
  <c r="G22" i="4"/>
  <c r="H22" i="4"/>
  <c r="I22" i="4"/>
  <c r="J22" i="4"/>
  <c r="K22" i="4"/>
  <c r="L22" i="4"/>
  <c r="M22" i="4"/>
  <c r="O22" i="4"/>
  <c r="P22" i="4"/>
  <c r="Q22" i="4"/>
  <c r="R22" i="4"/>
  <c r="S22" i="4"/>
  <c r="U22" i="4"/>
  <c r="AA22" i="4"/>
  <c r="AB22" i="4"/>
  <c r="AC22" i="4"/>
  <c r="AD22" i="4"/>
  <c r="AE22" i="4"/>
  <c r="AF22" i="4"/>
  <c r="AG22" i="4"/>
  <c r="AI22" i="4"/>
  <c r="AJ22" i="4"/>
  <c r="AQ22" i="4" s="1"/>
  <c r="AK22" i="4"/>
  <c r="AL22" i="4"/>
  <c r="AM22" i="4"/>
  <c r="AN22" i="4"/>
  <c r="AO22" i="4"/>
  <c r="AP22" i="4"/>
  <c r="AU22" i="4"/>
  <c r="AW22" i="4"/>
  <c r="AY22" i="4"/>
  <c r="BA22" i="4"/>
  <c r="BE22" i="4"/>
  <c r="BG22" i="4"/>
  <c r="BI22" i="4"/>
  <c r="BJ22" i="4"/>
  <c r="BM22" i="4"/>
  <c r="BO22" i="4"/>
  <c r="BQ22" i="4"/>
  <c r="BS22" i="4"/>
  <c r="BT22" i="4"/>
  <c r="BU22" i="4"/>
  <c r="BV22" i="4"/>
  <c r="AA23" i="4"/>
  <c r="AB23" i="4"/>
  <c r="AC23" i="4"/>
  <c r="AD23" i="4"/>
  <c r="AE23" i="4"/>
  <c r="AF23" i="4"/>
  <c r="AG23" i="4"/>
  <c r="AH23" i="4" s="1"/>
  <c r="AI23" i="4"/>
  <c r="AJ23" i="4"/>
  <c r="AK23" i="4"/>
  <c r="AL23" i="4"/>
  <c r="AM23" i="4"/>
  <c r="AN23" i="4"/>
  <c r="AO23" i="4"/>
  <c r="AQ23" i="4" s="1"/>
  <c r="AP23" i="4"/>
  <c r="N25" i="4"/>
  <c r="W25" i="4"/>
  <c r="Z25" i="4"/>
  <c r="AH25" i="4"/>
  <c r="AQ25" i="4"/>
  <c r="AR25" i="4"/>
  <c r="AS25" i="4"/>
  <c r="BB25" i="4"/>
  <c r="BB32" i="4" s="1"/>
  <c r="BC25" i="4"/>
  <c r="BJ25" i="4"/>
  <c r="BK25" i="4"/>
  <c r="BR25" i="4"/>
  <c r="BW25" i="4"/>
  <c r="N26" i="4"/>
  <c r="N32" i="4" s="1"/>
  <c r="W26" i="4"/>
  <c r="Z26" i="4"/>
  <c r="AH26" i="4"/>
  <c r="AR26" i="4" s="1"/>
  <c r="AQ26" i="4"/>
  <c r="AS26" i="4"/>
  <c r="BB26" i="4"/>
  <c r="BC26" i="4"/>
  <c r="BJ26" i="4"/>
  <c r="BJ32" i="4" s="1"/>
  <c r="BK26" i="4"/>
  <c r="BR26" i="4"/>
  <c r="BW26" i="4"/>
  <c r="N27" i="4"/>
  <c r="W27" i="4"/>
  <c r="Z27" i="4"/>
  <c r="AH27" i="4"/>
  <c r="AQ27" i="4"/>
  <c r="AR27" i="4" s="1"/>
  <c r="AS27" i="4"/>
  <c r="BB27" i="4"/>
  <c r="BC27" i="4"/>
  <c r="BJ27" i="4"/>
  <c r="BK27" i="4"/>
  <c r="BR27" i="4"/>
  <c r="BW27" i="4"/>
  <c r="N28" i="4"/>
  <c r="W28" i="4"/>
  <c r="Z28" i="4"/>
  <c r="AH28" i="4"/>
  <c r="AQ28" i="4"/>
  <c r="AR28" i="4" s="1"/>
  <c r="AS28" i="4"/>
  <c r="BB28" i="4"/>
  <c r="BC28" i="4"/>
  <c r="BJ28" i="4"/>
  <c r="BK28" i="4"/>
  <c r="BR28" i="4"/>
  <c r="BW28" i="4"/>
  <c r="N29" i="4"/>
  <c r="W29" i="4"/>
  <c r="Z29" i="4"/>
  <c r="AH29" i="4"/>
  <c r="AR29" i="4" s="1"/>
  <c r="AQ29" i="4"/>
  <c r="AS29" i="4"/>
  <c r="BB29" i="4"/>
  <c r="BC29" i="4"/>
  <c r="BJ29" i="4"/>
  <c r="BK29" i="4"/>
  <c r="BR29" i="4"/>
  <c r="BW29" i="4"/>
  <c r="N30" i="4"/>
  <c r="W30" i="4"/>
  <c r="Z30" i="4"/>
  <c r="AH30" i="4"/>
  <c r="AQ30" i="4"/>
  <c r="AR30" i="4"/>
  <c r="AS30" i="4"/>
  <c r="BB30" i="4"/>
  <c r="BC30" i="4"/>
  <c r="BJ30" i="4"/>
  <c r="BK30" i="4"/>
  <c r="BR30" i="4"/>
  <c r="BW30" i="4"/>
  <c r="N31" i="4"/>
  <c r="W31" i="4"/>
  <c r="Z31" i="4"/>
  <c r="AH31" i="4"/>
  <c r="AR31" i="4" s="1"/>
  <c r="AQ31" i="4"/>
  <c r="AS31" i="4"/>
  <c r="BB31" i="4"/>
  <c r="BC31" i="4"/>
  <c r="BJ31" i="4"/>
  <c r="BK31" i="4"/>
  <c r="BR31" i="4"/>
  <c r="BW31" i="4"/>
  <c r="B32" i="4"/>
  <c r="E32" i="4"/>
  <c r="F32" i="4"/>
  <c r="G32" i="4"/>
  <c r="H32" i="4"/>
  <c r="I32" i="4"/>
  <c r="J32" i="4"/>
  <c r="K32" i="4"/>
  <c r="L32" i="4"/>
  <c r="M32" i="4"/>
  <c r="O32" i="4"/>
  <c r="P32" i="4"/>
  <c r="Q32" i="4"/>
  <c r="R32" i="4"/>
  <c r="S32" i="4"/>
  <c r="U32" i="4"/>
  <c r="AA32" i="4"/>
  <c r="AB32" i="4"/>
  <c r="AC32" i="4"/>
  <c r="AD32" i="4"/>
  <c r="AE32" i="4"/>
  <c r="AF32" i="4"/>
  <c r="AG32" i="4"/>
  <c r="AI32" i="4"/>
  <c r="AJ32" i="4"/>
  <c r="AK32" i="4"/>
  <c r="AL32" i="4"/>
  <c r="AM32" i="4"/>
  <c r="AN32" i="4"/>
  <c r="AO32" i="4"/>
  <c r="AP32" i="4"/>
  <c r="AU32" i="4"/>
  <c r="AW32" i="4"/>
  <c r="AY32" i="4"/>
  <c r="BA32" i="4"/>
  <c r="BE32" i="4"/>
  <c r="BG32" i="4"/>
  <c r="BI32" i="4"/>
  <c r="BM32" i="4"/>
  <c r="BO32" i="4"/>
  <c r="BQ32" i="4"/>
  <c r="BS32" i="4"/>
  <c r="BT32" i="4"/>
  <c r="BU32" i="4"/>
  <c r="BV32" i="4"/>
  <c r="AA33" i="4"/>
  <c r="AB33" i="4"/>
  <c r="AC33" i="4"/>
  <c r="AD33" i="4"/>
  <c r="AE33" i="4"/>
  <c r="AF33" i="4"/>
  <c r="AG33" i="4"/>
  <c r="AH33" i="4" s="1"/>
  <c r="AI33" i="4"/>
  <c r="AJ33" i="4"/>
  <c r="AK33" i="4"/>
  <c r="AL33" i="4"/>
  <c r="AM33" i="4"/>
  <c r="AN33" i="4"/>
  <c r="AO33" i="4"/>
  <c r="AQ33" i="4" s="1"/>
  <c r="AP33" i="4"/>
  <c r="B34" i="4"/>
  <c r="E34" i="4"/>
  <c r="I34" i="4"/>
  <c r="K34" i="4"/>
  <c r="K69" i="4" s="1"/>
  <c r="L34" i="4"/>
  <c r="M34" i="4"/>
  <c r="M69" i="4" s="1"/>
  <c r="Q34" i="4"/>
  <c r="S34" i="4"/>
  <c r="U34" i="4"/>
  <c r="X34" i="4"/>
  <c r="Y34" i="4"/>
  <c r="AA34" i="4"/>
  <c r="AC34" i="4"/>
  <c r="AD34" i="4"/>
  <c r="AE34" i="4"/>
  <c r="AG34" i="4"/>
  <c r="AI34" i="4"/>
  <c r="AL34" i="4"/>
  <c r="AM34" i="4"/>
  <c r="AO34" i="4"/>
  <c r="AP34" i="4"/>
  <c r="AY34" i="4"/>
  <c r="BE34" i="4"/>
  <c r="BG34" i="4"/>
  <c r="BO34" i="4"/>
  <c r="BO69" i="4" s="1"/>
  <c r="BS34" i="4"/>
  <c r="BT34" i="4"/>
  <c r="BV34" i="4"/>
  <c r="AA35" i="4"/>
  <c r="AB35" i="4"/>
  <c r="AD35" i="4"/>
  <c r="AE35" i="4"/>
  <c r="AF35" i="4"/>
  <c r="AJ35" i="4"/>
  <c r="AL35" i="4"/>
  <c r="AM35" i="4"/>
  <c r="AN35" i="4"/>
  <c r="N38" i="4"/>
  <c r="W38" i="4"/>
  <c r="Z38" i="4"/>
  <c r="AH38" i="4"/>
  <c r="AR38" i="4" s="1"/>
  <c r="AQ38" i="4"/>
  <c r="AS38" i="4"/>
  <c r="BB38" i="4"/>
  <c r="BC38" i="4"/>
  <c r="BJ38" i="4"/>
  <c r="BK38" i="4"/>
  <c r="BR38" i="4"/>
  <c r="BW38" i="4"/>
  <c r="N39" i="4"/>
  <c r="W39" i="4"/>
  <c r="Z39" i="4"/>
  <c r="AH39" i="4"/>
  <c r="AR39" i="4" s="1"/>
  <c r="AQ39" i="4"/>
  <c r="AS39" i="4"/>
  <c r="BB39" i="4"/>
  <c r="BC39" i="4"/>
  <c r="BJ39" i="4"/>
  <c r="BJ45" i="4" s="1"/>
  <c r="BK39" i="4"/>
  <c r="BR39" i="4"/>
  <c r="BW39" i="4"/>
  <c r="N40" i="4"/>
  <c r="W40" i="4"/>
  <c r="Z40" i="4"/>
  <c r="AH40" i="4"/>
  <c r="AQ40" i="4"/>
  <c r="AR40" i="4" s="1"/>
  <c r="AS40" i="4"/>
  <c r="BB40" i="4"/>
  <c r="BC40" i="4"/>
  <c r="BJ40" i="4"/>
  <c r="BK40" i="4"/>
  <c r="BR40" i="4"/>
  <c r="BW40" i="4"/>
  <c r="N41" i="4"/>
  <c r="W41" i="4"/>
  <c r="Z41" i="4"/>
  <c r="AH41" i="4"/>
  <c r="AR41" i="4" s="1"/>
  <c r="AQ41" i="4"/>
  <c r="AS41" i="4"/>
  <c r="BB41" i="4"/>
  <c r="BC41" i="4"/>
  <c r="BJ41" i="4"/>
  <c r="BK41" i="4"/>
  <c r="BR41" i="4"/>
  <c r="BW41" i="4"/>
  <c r="N42" i="4"/>
  <c r="W42" i="4"/>
  <c r="Z42" i="4"/>
  <c r="AH42" i="4"/>
  <c r="AR42" i="4" s="1"/>
  <c r="AQ42" i="4"/>
  <c r="AS42" i="4"/>
  <c r="BB42" i="4"/>
  <c r="BC42" i="4"/>
  <c r="BJ42" i="4"/>
  <c r="BK42" i="4"/>
  <c r="BR42" i="4"/>
  <c r="BW42" i="4"/>
  <c r="N43" i="4"/>
  <c r="W43" i="4"/>
  <c r="Z43" i="4"/>
  <c r="AH43" i="4"/>
  <c r="AQ43" i="4"/>
  <c r="AR43" i="4"/>
  <c r="AS43" i="4"/>
  <c r="BB43" i="4"/>
  <c r="BC43" i="4"/>
  <c r="BJ43" i="4"/>
  <c r="BK43" i="4"/>
  <c r="BR43" i="4"/>
  <c r="BW43" i="4"/>
  <c r="N44" i="4"/>
  <c r="W44" i="4"/>
  <c r="Z44" i="4"/>
  <c r="AH44" i="4"/>
  <c r="AQ44" i="4"/>
  <c r="AR44" i="4" s="1"/>
  <c r="AS44" i="4"/>
  <c r="BB44" i="4"/>
  <c r="BC44" i="4"/>
  <c r="BJ44" i="4"/>
  <c r="BK44" i="4"/>
  <c r="BR44" i="4"/>
  <c r="BW44" i="4"/>
  <c r="B45" i="4"/>
  <c r="E45" i="4"/>
  <c r="F45" i="4"/>
  <c r="G45" i="4"/>
  <c r="G67" i="4" s="1"/>
  <c r="G69" i="4" s="1"/>
  <c r="H45" i="4"/>
  <c r="I45" i="4"/>
  <c r="J45" i="4"/>
  <c r="K45" i="4"/>
  <c r="L45" i="4"/>
  <c r="M45" i="4"/>
  <c r="O45" i="4"/>
  <c r="P45" i="4"/>
  <c r="P67" i="4" s="1"/>
  <c r="Q45" i="4"/>
  <c r="R45" i="4"/>
  <c r="S45" i="4"/>
  <c r="U45" i="4"/>
  <c r="AA45" i="4"/>
  <c r="AB45" i="4"/>
  <c r="AC45" i="4"/>
  <c r="AD45" i="4"/>
  <c r="AD67" i="4" s="1"/>
  <c r="AE45" i="4"/>
  <c r="AF45" i="4"/>
  <c r="AG45" i="4"/>
  <c r="AI45" i="4"/>
  <c r="AJ45" i="4"/>
  <c r="AK45" i="4"/>
  <c r="AL45" i="4"/>
  <c r="AM45" i="4"/>
  <c r="AM67" i="4" s="1"/>
  <c r="AN45" i="4"/>
  <c r="AO45" i="4"/>
  <c r="AP45" i="4"/>
  <c r="AU45" i="4"/>
  <c r="AW45" i="4"/>
  <c r="AW67" i="4" s="1"/>
  <c r="AY45" i="4"/>
  <c r="BA45" i="4"/>
  <c r="BB45" i="4"/>
  <c r="BE45" i="4"/>
  <c r="BG45" i="4"/>
  <c r="BI45" i="4"/>
  <c r="BM45" i="4"/>
  <c r="BO45" i="4"/>
  <c r="BQ45" i="4"/>
  <c r="BR45" i="4"/>
  <c r="BS45" i="4"/>
  <c r="BT45" i="4"/>
  <c r="BU45" i="4"/>
  <c r="BV45" i="4"/>
  <c r="AA46" i="4"/>
  <c r="AB46" i="4"/>
  <c r="AC46" i="4"/>
  <c r="AD46" i="4"/>
  <c r="AE46" i="4"/>
  <c r="AF46" i="4"/>
  <c r="AG46" i="4"/>
  <c r="AI46" i="4"/>
  <c r="AJ46" i="4"/>
  <c r="AK46" i="4"/>
  <c r="AL46" i="4"/>
  <c r="AM46" i="4"/>
  <c r="AN46" i="4"/>
  <c r="AO46" i="4"/>
  <c r="AP46" i="4"/>
  <c r="N48" i="4"/>
  <c r="W48" i="4"/>
  <c r="Z48" i="4"/>
  <c r="AH48" i="4"/>
  <c r="AR48" i="4" s="1"/>
  <c r="AQ48" i="4"/>
  <c r="AS48" i="4"/>
  <c r="BB48" i="4"/>
  <c r="BC48" i="4"/>
  <c r="BJ48" i="4"/>
  <c r="BK48" i="4"/>
  <c r="BR48" i="4"/>
  <c r="BW48" i="4"/>
  <c r="N49" i="4"/>
  <c r="W49" i="4"/>
  <c r="Z49" i="4"/>
  <c r="AH49" i="4"/>
  <c r="AR49" i="4" s="1"/>
  <c r="AQ49" i="4"/>
  <c r="AS49" i="4"/>
  <c r="BB49" i="4"/>
  <c r="BC49" i="4"/>
  <c r="BJ49" i="4"/>
  <c r="BJ55" i="4" s="1"/>
  <c r="BK49" i="4"/>
  <c r="BR49" i="4"/>
  <c r="BW49" i="4"/>
  <c r="N50" i="4"/>
  <c r="W50" i="4"/>
  <c r="Z50" i="4"/>
  <c r="AH50" i="4"/>
  <c r="AQ50" i="4"/>
  <c r="AR50" i="4" s="1"/>
  <c r="AS50" i="4"/>
  <c r="BB50" i="4"/>
  <c r="BC50" i="4"/>
  <c r="BJ50" i="4"/>
  <c r="BK50" i="4"/>
  <c r="BR50" i="4"/>
  <c r="BW50" i="4"/>
  <c r="N51" i="4"/>
  <c r="W51" i="4"/>
  <c r="Z51" i="4"/>
  <c r="AH51" i="4"/>
  <c r="AR51" i="4" s="1"/>
  <c r="AQ51" i="4"/>
  <c r="AS51" i="4"/>
  <c r="BB51" i="4"/>
  <c r="BC51" i="4"/>
  <c r="BJ51" i="4"/>
  <c r="BK51" i="4"/>
  <c r="BR51" i="4"/>
  <c r="BW51" i="4"/>
  <c r="N52" i="4"/>
  <c r="W52" i="4"/>
  <c r="Z52" i="4"/>
  <c r="AH52" i="4"/>
  <c r="AR52" i="4" s="1"/>
  <c r="AQ52" i="4"/>
  <c r="AS52" i="4"/>
  <c r="BB52" i="4"/>
  <c r="BC52" i="4"/>
  <c r="BJ52" i="4"/>
  <c r="BK52" i="4"/>
  <c r="BR52" i="4"/>
  <c r="BR55" i="4" s="1"/>
  <c r="BW52" i="4"/>
  <c r="N53" i="4"/>
  <c r="W53" i="4"/>
  <c r="Z53" i="4"/>
  <c r="AH53" i="4"/>
  <c r="AQ53" i="4"/>
  <c r="AR53" i="4"/>
  <c r="AS53" i="4"/>
  <c r="BB53" i="4"/>
  <c r="BC53" i="4"/>
  <c r="BJ53" i="4"/>
  <c r="BK53" i="4"/>
  <c r="BR53" i="4"/>
  <c r="BW53" i="4"/>
  <c r="N54" i="4"/>
  <c r="W54" i="4"/>
  <c r="Z54" i="4"/>
  <c r="AH54" i="4"/>
  <c r="AQ54" i="4"/>
  <c r="AR54" i="4" s="1"/>
  <c r="AS54" i="4"/>
  <c r="BB54" i="4"/>
  <c r="BC54" i="4"/>
  <c r="BJ54" i="4"/>
  <c r="BK54" i="4"/>
  <c r="BR54" i="4"/>
  <c r="BW54" i="4"/>
  <c r="B55" i="4"/>
  <c r="E55" i="4"/>
  <c r="F55" i="4"/>
  <c r="G55" i="4"/>
  <c r="H55" i="4"/>
  <c r="I55" i="4"/>
  <c r="J55" i="4"/>
  <c r="K55" i="4"/>
  <c r="L55" i="4"/>
  <c r="M55" i="4"/>
  <c r="O55" i="4"/>
  <c r="P55" i="4"/>
  <c r="Q55" i="4"/>
  <c r="R55" i="4"/>
  <c r="S55" i="4"/>
  <c r="U55" i="4"/>
  <c r="AA55" i="4"/>
  <c r="AB55" i="4"/>
  <c r="AC55" i="4"/>
  <c r="AD55" i="4"/>
  <c r="AE55" i="4"/>
  <c r="AF55" i="4"/>
  <c r="AG55" i="4"/>
  <c r="AI55" i="4"/>
  <c r="AJ55" i="4"/>
  <c r="AK55" i="4"/>
  <c r="AL55" i="4"/>
  <c r="AM55" i="4"/>
  <c r="AN55" i="4"/>
  <c r="AO55" i="4"/>
  <c r="AP55" i="4"/>
  <c r="AU55" i="4"/>
  <c r="AW55" i="4"/>
  <c r="AY55" i="4"/>
  <c r="BA55" i="4"/>
  <c r="BE55" i="4"/>
  <c r="BG55" i="4"/>
  <c r="BI55" i="4"/>
  <c r="BM55" i="4"/>
  <c r="BO55" i="4"/>
  <c r="BQ55" i="4"/>
  <c r="BS55" i="4"/>
  <c r="BT55" i="4"/>
  <c r="BU55" i="4"/>
  <c r="BV55" i="4"/>
  <c r="AA56" i="4"/>
  <c r="AB56" i="4"/>
  <c r="AC56" i="4"/>
  <c r="AD56" i="4"/>
  <c r="AH56" i="4" s="1"/>
  <c r="AE56" i="4"/>
  <c r="AF56" i="4"/>
  <c r="AG56" i="4"/>
  <c r="AI56" i="4"/>
  <c r="AJ56" i="4"/>
  <c r="AK56" i="4"/>
  <c r="AL56" i="4"/>
  <c r="AQ56" i="4" s="1"/>
  <c r="AM56" i="4"/>
  <c r="AN56" i="4"/>
  <c r="AO56" i="4"/>
  <c r="AP56" i="4"/>
  <c r="N58" i="4"/>
  <c r="W58" i="4"/>
  <c r="Z58" i="4"/>
  <c r="AH58" i="4"/>
  <c r="AR58" i="4" s="1"/>
  <c r="AQ58" i="4"/>
  <c r="AS58" i="4"/>
  <c r="BB58" i="4"/>
  <c r="BC58" i="4"/>
  <c r="BJ58" i="4"/>
  <c r="BK58" i="4"/>
  <c r="BR58" i="4"/>
  <c r="BW58" i="4"/>
  <c r="N59" i="4"/>
  <c r="W59" i="4"/>
  <c r="Z59" i="4"/>
  <c r="AH59" i="4"/>
  <c r="AR59" i="4" s="1"/>
  <c r="AQ59" i="4"/>
  <c r="AS59" i="4"/>
  <c r="BB59" i="4"/>
  <c r="BC59" i="4"/>
  <c r="BJ59" i="4"/>
  <c r="BK59" i="4"/>
  <c r="BR59" i="4"/>
  <c r="BW59" i="4"/>
  <c r="N60" i="4"/>
  <c r="W60" i="4"/>
  <c r="Z60" i="4"/>
  <c r="AH60" i="4"/>
  <c r="AQ60" i="4"/>
  <c r="AR60" i="4" s="1"/>
  <c r="AS60" i="4"/>
  <c r="BB60" i="4"/>
  <c r="BC60" i="4"/>
  <c r="BJ60" i="4"/>
  <c r="BK60" i="4"/>
  <c r="BR60" i="4"/>
  <c r="BW60" i="4"/>
  <c r="N61" i="4"/>
  <c r="W61" i="4"/>
  <c r="Z61" i="4"/>
  <c r="AH61" i="4"/>
  <c r="AR61" i="4" s="1"/>
  <c r="AQ61" i="4"/>
  <c r="AS61" i="4"/>
  <c r="BB61" i="4"/>
  <c r="BB65" i="4" s="1"/>
  <c r="BC61" i="4"/>
  <c r="BJ61" i="4"/>
  <c r="BK61" i="4"/>
  <c r="BR61" i="4"/>
  <c r="BW61" i="4"/>
  <c r="N62" i="4"/>
  <c r="W62" i="4"/>
  <c r="Z62" i="4"/>
  <c r="AH62" i="4"/>
  <c r="AR62" i="4" s="1"/>
  <c r="AQ62" i="4"/>
  <c r="AS62" i="4"/>
  <c r="BB62" i="4"/>
  <c r="BC62" i="4"/>
  <c r="BJ62" i="4"/>
  <c r="BK62" i="4"/>
  <c r="BR62" i="4"/>
  <c r="BR65" i="4" s="1"/>
  <c r="BW62" i="4"/>
  <c r="N63" i="4"/>
  <c r="W63" i="4"/>
  <c r="Z63" i="4"/>
  <c r="AH63" i="4"/>
  <c r="AQ63" i="4"/>
  <c r="AR63" i="4"/>
  <c r="AS63" i="4"/>
  <c r="BB63" i="4"/>
  <c r="BC63" i="4"/>
  <c r="BJ63" i="4"/>
  <c r="BK63" i="4"/>
  <c r="BR63" i="4"/>
  <c r="BW63" i="4"/>
  <c r="N64" i="4"/>
  <c r="W64" i="4"/>
  <c r="Z64" i="4"/>
  <c r="AH64" i="4"/>
  <c r="AQ64" i="4"/>
  <c r="AR64" i="4" s="1"/>
  <c r="AS64" i="4"/>
  <c r="BB64" i="4"/>
  <c r="BC64" i="4"/>
  <c r="BJ64" i="4"/>
  <c r="BK64" i="4"/>
  <c r="BR64" i="4"/>
  <c r="BW64" i="4"/>
  <c r="B65" i="4"/>
  <c r="E65" i="4"/>
  <c r="F65" i="4"/>
  <c r="G65" i="4"/>
  <c r="H65" i="4"/>
  <c r="I65" i="4"/>
  <c r="J65" i="4"/>
  <c r="K65" i="4"/>
  <c r="L65" i="4"/>
  <c r="M65" i="4"/>
  <c r="O65" i="4"/>
  <c r="P65" i="4"/>
  <c r="Q65" i="4"/>
  <c r="R65" i="4"/>
  <c r="S65" i="4"/>
  <c r="U65" i="4"/>
  <c r="AA65" i="4"/>
  <c r="AB65" i="4"/>
  <c r="AC65" i="4"/>
  <c r="AD65" i="4"/>
  <c r="AE65" i="4"/>
  <c r="AF65" i="4"/>
  <c r="AG65" i="4"/>
  <c r="AI65" i="4"/>
  <c r="AJ65" i="4"/>
  <c r="AK65" i="4"/>
  <c r="AL65" i="4"/>
  <c r="AM65" i="4"/>
  <c r="AN65" i="4"/>
  <c r="AO65" i="4"/>
  <c r="AP65" i="4"/>
  <c r="AU65" i="4"/>
  <c r="AW65" i="4"/>
  <c r="AY65" i="4"/>
  <c r="BA65" i="4"/>
  <c r="BE65" i="4"/>
  <c r="BG65" i="4"/>
  <c r="BI65" i="4"/>
  <c r="BM65" i="4"/>
  <c r="BO65" i="4"/>
  <c r="BQ65" i="4"/>
  <c r="BS65" i="4"/>
  <c r="BT65" i="4"/>
  <c r="BU65" i="4"/>
  <c r="BV65" i="4"/>
  <c r="AA66" i="4"/>
  <c r="AA68" i="4" s="1"/>
  <c r="AB66" i="4"/>
  <c r="AC66" i="4"/>
  <c r="AD66" i="4"/>
  <c r="AE66" i="4"/>
  <c r="AF66" i="4"/>
  <c r="AG66" i="4"/>
  <c r="AI66" i="4"/>
  <c r="AJ66" i="4"/>
  <c r="AK66" i="4"/>
  <c r="AL66" i="4"/>
  <c r="AQ66" i="4" s="1"/>
  <c r="AM66" i="4"/>
  <c r="AN66" i="4"/>
  <c r="AO66" i="4"/>
  <c r="AP66" i="4"/>
  <c r="B67" i="4"/>
  <c r="E67" i="4"/>
  <c r="F67" i="4"/>
  <c r="J67" i="4"/>
  <c r="K67" i="4"/>
  <c r="L67" i="4"/>
  <c r="L69" i="4" s="1"/>
  <c r="M67" i="4"/>
  <c r="R67" i="4"/>
  <c r="U67" i="4"/>
  <c r="U69" i="4" s="1"/>
  <c r="X67" i="4"/>
  <c r="Y67" i="4"/>
  <c r="Y69" i="4" s="1"/>
  <c r="AA67" i="4"/>
  <c r="AB67" i="4"/>
  <c r="AF67" i="4"/>
  <c r="AI67" i="4"/>
  <c r="AJ67" i="4"/>
  <c r="AL67" i="4"/>
  <c r="AN67" i="4"/>
  <c r="AP67" i="4"/>
  <c r="AP69" i="4" s="1"/>
  <c r="AY67" i="4"/>
  <c r="BA67" i="4"/>
  <c r="BA69" i="4" s="1"/>
  <c r="BE67" i="4"/>
  <c r="BE69" i="4" s="1"/>
  <c r="BG67" i="4"/>
  <c r="BI67" i="4"/>
  <c r="BM67" i="4"/>
  <c r="BO67" i="4"/>
  <c r="BQ67" i="4"/>
  <c r="BS67" i="4"/>
  <c r="BS69" i="4" s="1"/>
  <c r="BT67" i="4"/>
  <c r="BU67" i="4"/>
  <c r="AB68" i="4"/>
  <c r="AC68" i="4"/>
  <c r="AE68" i="4"/>
  <c r="AF68" i="4"/>
  <c r="AG68" i="4"/>
  <c r="AI68" i="4"/>
  <c r="AJ68" i="4"/>
  <c r="AK68" i="4"/>
  <c r="AM68" i="4"/>
  <c r="AN68" i="4"/>
  <c r="AO68" i="4"/>
  <c r="B69" i="4"/>
  <c r="E69" i="4"/>
  <c r="X69" i="4"/>
  <c r="AA69" i="4"/>
  <c r="AI69" i="4"/>
  <c r="AY69" i="4"/>
  <c r="BG69" i="4"/>
  <c r="BQ69" i="4"/>
  <c r="BT69" i="4"/>
  <c r="N5" i="3"/>
  <c r="W5" i="3"/>
  <c r="Z5" i="3"/>
  <c r="AH5" i="3"/>
  <c r="AQ5" i="3"/>
  <c r="AR5" i="3"/>
  <c r="AS5" i="3"/>
  <c r="BB5" i="3"/>
  <c r="BC5" i="3"/>
  <c r="BJ5" i="3"/>
  <c r="BK5" i="3"/>
  <c r="BR5" i="3"/>
  <c r="BW5" i="3"/>
  <c r="N6" i="3"/>
  <c r="W6" i="3"/>
  <c r="Z6" i="3"/>
  <c r="AH6" i="3"/>
  <c r="AQ6" i="3"/>
  <c r="AR6" i="3"/>
  <c r="AS6" i="3"/>
  <c r="BB6" i="3"/>
  <c r="BC6" i="3"/>
  <c r="BJ6" i="3"/>
  <c r="BK6" i="3"/>
  <c r="BR6" i="3"/>
  <c r="BW6" i="3"/>
  <c r="N7" i="3"/>
  <c r="N12" i="3" s="1"/>
  <c r="N34" i="3" s="1"/>
  <c r="W7" i="3"/>
  <c r="Z7" i="3"/>
  <c r="AH7" i="3"/>
  <c r="AR7" i="3" s="1"/>
  <c r="AQ7" i="3"/>
  <c r="AS7" i="3"/>
  <c r="BB7" i="3"/>
  <c r="BC7" i="3"/>
  <c r="BJ7" i="3"/>
  <c r="BK7" i="3"/>
  <c r="BR7" i="3"/>
  <c r="BW7" i="3"/>
  <c r="N8" i="3"/>
  <c r="W8" i="3"/>
  <c r="Z8" i="3"/>
  <c r="AH8" i="3"/>
  <c r="AQ8" i="3"/>
  <c r="AS8" i="3"/>
  <c r="BB8" i="3"/>
  <c r="BC8" i="3"/>
  <c r="BJ8" i="3"/>
  <c r="BK8" i="3"/>
  <c r="BR8" i="3"/>
  <c r="BW8" i="3"/>
  <c r="N9" i="3"/>
  <c r="W9" i="3"/>
  <c r="Z9" i="3"/>
  <c r="AH9" i="3"/>
  <c r="AQ9" i="3"/>
  <c r="AR9" i="3"/>
  <c r="AS9" i="3"/>
  <c r="BB9" i="3"/>
  <c r="BC9" i="3"/>
  <c r="BJ9" i="3"/>
  <c r="BK9" i="3"/>
  <c r="BR9" i="3"/>
  <c r="BW9" i="3"/>
  <c r="N10" i="3"/>
  <c r="W10" i="3"/>
  <c r="Z10" i="3"/>
  <c r="AH10" i="3"/>
  <c r="AQ10" i="3"/>
  <c r="AR10" i="3" s="1"/>
  <c r="AS10" i="3"/>
  <c r="BB10" i="3"/>
  <c r="BC10" i="3"/>
  <c r="BJ10" i="3"/>
  <c r="BK10" i="3"/>
  <c r="BR10" i="3"/>
  <c r="BW10" i="3"/>
  <c r="N11" i="3"/>
  <c r="W11" i="3"/>
  <c r="Z11" i="3"/>
  <c r="AH11" i="3"/>
  <c r="AQ11" i="3"/>
  <c r="AR11" i="3" s="1"/>
  <c r="AS11" i="3"/>
  <c r="BB11" i="3"/>
  <c r="BC11" i="3"/>
  <c r="BJ11" i="3"/>
  <c r="BK11" i="3"/>
  <c r="BR11" i="3"/>
  <c r="BW11" i="3"/>
  <c r="B12" i="3"/>
  <c r="E12" i="3"/>
  <c r="F12" i="3"/>
  <c r="F34" i="3" s="1"/>
  <c r="G12" i="3"/>
  <c r="H12" i="3"/>
  <c r="I12" i="3"/>
  <c r="J12" i="3"/>
  <c r="K12" i="3"/>
  <c r="L12" i="3"/>
  <c r="M12" i="3"/>
  <c r="O12" i="3"/>
  <c r="P12" i="3"/>
  <c r="Q12" i="3"/>
  <c r="R12" i="3"/>
  <c r="S12" i="3"/>
  <c r="U12" i="3"/>
  <c r="AA12" i="3"/>
  <c r="AB12" i="3"/>
  <c r="AC12" i="3"/>
  <c r="AD12" i="3"/>
  <c r="AE12" i="3"/>
  <c r="AF12" i="3"/>
  <c r="AG12" i="3"/>
  <c r="AI12" i="3"/>
  <c r="AJ12" i="3"/>
  <c r="AK12" i="3"/>
  <c r="AL12" i="3"/>
  <c r="AM12" i="3"/>
  <c r="AN12" i="3"/>
  <c r="AO12" i="3"/>
  <c r="AP12" i="3"/>
  <c r="AU12" i="3"/>
  <c r="AW12" i="3"/>
  <c r="AY12" i="3"/>
  <c r="BA12" i="3"/>
  <c r="BA34" i="3" s="1"/>
  <c r="BA69" i="3" s="1"/>
  <c r="BB12" i="3"/>
  <c r="BB34" i="3" s="1"/>
  <c r="BE12" i="3"/>
  <c r="BG12" i="3"/>
  <c r="BI12" i="3"/>
  <c r="BM12" i="3"/>
  <c r="BO12" i="3"/>
  <c r="BQ12" i="3"/>
  <c r="BR12" i="3"/>
  <c r="BS12" i="3"/>
  <c r="BS34" i="3" s="1"/>
  <c r="BT12" i="3"/>
  <c r="BU12" i="3"/>
  <c r="BV12" i="3"/>
  <c r="AA13" i="3"/>
  <c r="AB13" i="3"/>
  <c r="AC13" i="3"/>
  <c r="AD13" i="3"/>
  <c r="AD35" i="3" s="1"/>
  <c r="AE13" i="3"/>
  <c r="AE35" i="3" s="1"/>
  <c r="AF13" i="3"/>
  <c r="AG13" i="3"/>
  <c r="AI13" i="3"/>
  <c r="AJ13" i="3"/>
  <c r="AK13" i="3"/>
  <c r="AL13" i="3"/>
  <c r="AM13" i="3"/>
  <c r="AM35" i="3" s="1"/>
  <c r="AN13" i="3"/>
  <c r="AO13" i="3"/>
  <c r="AP13" i="3"/>
  <c r="N15" i="3"/>
  <c r="W15" i="3"/>
  <c r="Z15" i="3"/>
  <c r="AH15" i="3"/>
  <c r="AQ15" i="3"/>
  <c r="AR15" i="3"/>
  <c r="AS15" i="3"/>
  <c r="BB15" i="3"/>
  <c r="BC15" i="3"/>
  <c r="BJ15" i="3"/>
  <c r="BJ22" i="3" s="1"/>
  <c r="BK15" i="3"/>
  <c r="BR15" i="3"/>
  <c r="BW15" i="3"/>
  <c r="N16" i="3"/>
  <c r="N22" i="3" s="1"/>
  <c r="W16" i="3"/>
  <c r="Z16" i="3"/>
  <c r="AH16" i="3"/>
  <c r="AQ16" i="3"/>
  <c r="AR16" i="3" s="1"/>
  <c r="AS16" i="3"/>
  <c r="BB16" i="3"/>
  <c r="BC16" i="3"/>
  <c r="BJ16" i="3"/>
  <c r="BK16" i="3"/>
  <c r="BR16" i="3"/>
  <c r="BW16" i="3"/>
  <c r="N17" i="3"/>
  <c r="W17" i="3"/>
  <c r="Z17" i="3"/>
  <c r="AH17" i="3"/>
  <c r="AR17" i="3" s="1"/>
  <c r="AQ17" i="3"/>
  <c r="AS17" i="3"/>
  <c r="BB17" i="3"/>
  <c r="BC17" i="3"/>
  <c r="BJ17" i="3"/>
  <c r="BK17" i="3"/>
  <c r="BR17" i="3"/>
  <c r="BW17" i="3"/>
  <c r="N18" i="3"/>
  <c r="W18" i="3"/>
  <c r="Z18" i="3"/>
  <c r="AH18" i="3"/>
  <c r="AR18" i="3" s="1"/>
  <c r="AQ18" i="3"/>
  <c r="AS18" i="3"/>
  <c r="BB18" i="3"/>
  <c r="BC18" i="3"/>
  <c r="BJ18" i="3"/>
  <c r="BK18" i="3"/>
  <c r="BR18" i="3"/>
  <c r="BW18" i="3"/>
  <c r="N19" i="3"/>
  <c r="W19" i="3"/>
  <c r="Z19" i="3"/>
  <c r="AH19" i="3"/>
  <c r="AQ19" i="3"/>
  <c r="AR19" i="3"/>
  <c r="AS19" i="3"/>
  <c r="BB19" i="3"/>
  <c r="BC19" i="3"/>
  <c r="BJ19" i="3"/>
  <c r="BK19" i="3"/>
  <c r="BR19" i="3"/>
  <c r="BW19" i="3"/>
  <c r="N20" i="3"/>
  <c r="W20" i="3"/>
  <c r="Z20" i="3"/>
  <c r="AH20" i="3"/>
  <c r="AQ20" i="3"/>
  <c r="AR20" i="3" s="1"/>
  <c r="AS20" i="3"/>
  <c r="BB20" i="3"/>
  <c r="BC20" i="3"/>
  <c r="BJ20" i="3"/>
  <c r="BK20" i="3"/>
  <c r="BR20" i="3"/>
  <c r="BW20" i="3"/>
  <c r="N21" i="3"/>
  <c r="W21" i="3"/>
  <c r="Z21" i="3"/>
  <c r="AH21" i="3"/>
  <c r="AR21" i="3" s="1"/>
  <c r="AR22" i="3" s="1"/>
  <c r="AQ21" i="3"/>
  <c r="AS21" i="3"/>
  <c r="BB21" i="3"/>
  <c r="BC21" i="3"/>
  <c r="BJ21" i="3"/>
  <c r="BK21" i="3"/>
  <c r="BR21" i="3"/>
  <c r="BW21" i="3"/>
  <c r="B22" i="3"/>
  <c r="E22" i="3"/>
  <c r="F22" i="3"/>
  <c r="G22" i="3"/>
  <c r="H22" i="3"/>
  <c r="I22" i="3"/>
  <c r="J22" i="3"/>
  <c r="K22" i="3"/>
  <c r="L22" i="3"/>
  <c r="M22" i="3"/>
  <c r="O22" i="3"/>
  <c r="P22" i="3"/>
  <c r="Q22" i="3"/>
  <c r="R22" i="3"/>
  <c r="S22" i="3"/>
  <c r="U22" i="3"/>
  <c r="AA22" i="3"/>
  <c r="AB22" i="3"/>
  <c r="AC22" i="3"/>
  <c r="AD22" i="3"/>
  <c r="AE22" i="3"/>
  <c r="AF22" i="3"/>
  <c r="AG22" i="3"/>
  <c r="AI22" i="3"/>
  <c r="AJ22" i="3"/>
  <c r="AK22" i="3"/>
  <c r="AL22" i="3"/>
  <c r="AM22" i="3"/>
  <c r="AN22" i="3"/>
  <c r="AO22" i="3"/>
  <c r="AP22" i="3"/>
  <c r="AU22" i="3"/>
  <c r="AW22" i="3"/>
  <c r="AY22" i="3"/>
  <c r="BA22" i="3"/>
  <c r="BB22" i="3"/>
  <c r="BE22" i="3"/>
  <c r="BE34" i="3" s="1"/>
  <c r="BG22" i="3"/>
  <c r="BI22" i="3"/>
  <c r="BM22" i="3"/>
  <c r="BO22" i="3"/>
  <c r="BQ22" i="3"/>
  <c r="BS22" i="3"/>
  <c r="BT22" i="3"/>
  <c r="BU22" i="3"/>
  <c r="BV22" i="3"/>
  <c r="AA23" i="3"/>
  <c r="AB23" i="3"/>
  <c r="AC23" i="3"/>
  <c r="AD23" i="3"/>
  <c r="AE23" i="3"/>
  <c r="AF23" i="3"/>
  <c r="AG23" i="3"/>
  <c r="AI23" i="3"/>
  <c r="AJ23" i="3"/>
  <c r="AK23" i="3"/>
  <c r="AL23" i="3"/>
  <c r="AM23" i="3"/>
  <c r="AN23" i="3"/>
  <c r="AO23" i="3"/>
  <c r="AP23" i="3"/>
  <c r="N25" i="3"/>
  <c r="W25" i="3"/>
  <c r="Z25" i="3"/>
  <c r="AH25" i="3"/>
  <c r="AQ25" i="3"/>
  <c r="AR25" i="3"/>
  <c r="AS25" i="3"/>
  <c r="BB25" i="3"/>
  <c r="BC25" i="3"/>
  <c r="BJ25" i="3"/>
  <c r="BK25" i="3"/>
  <c r="BR25" i="3"/>
  <c r="BW25" i="3"/>
  <c r="N26" i="3"/>
  <c r="N32" i="3" s="1"/>
  <c r="W26" i="3"/>
  <c r="Z26" i="3"/>
  <c r="AH26" i="3"/>
  <c r="AQ26" i="3"/>
  <c r="AR26" i="3"/>
  <c r="AS26" i="3"/>
  <c r="BB26" i="3"/>
  <c r="BC26" i="3"/>
  <c r="BJ26" i="3"/>
  <c r="BK26" i="3"/>
  <c r="BR26" i="3"/>
  <c r="BW26" i="3"/>
  <c r="N27" i="3"/>
  <c r="W27" i="3"/>
  <c r="Z27" i="3"/>
  <c r="AH27" i="3"/>
  <c r="AR27" i="3" s="1"/>
  <c r="AQ27" i="3"/>
  <c r="AS27" i="3"/>
  <c r="BB27" i="3"/>
  <c r="BB32" i="3" s="1"/>
  <c r="BC27" i="3"/>
  <c r="BJ27" i="3"/>
  <c r="BK27" i="3"/>
  <c r="BR27" i="3"/>
  <c r="BW27" i="3"/>
  <c r="N28" i="3"/>
  <c r="W28" i="3"/>
  <c r="Z28" i="3"/>
  <c r="AH28" i="3"/>
  <c r="AQ28" i="3"/>
  <c r="AS28" i="3"/>
  <c r="BB28" i="3"/>
  <c r="BC28" i="3"/>
  <c r="BJ28" i="3"/>
  <c r="BK28" i="3"/>
  <c r="BR28" i="3"/>
  <c r="BR32" i="3" s="1"/>
  <c r="BW28" i="3"/>
  <c r="N29" i="3"/>
  <c r="W29" i="3"/>
  <c r="Z29" i="3"/>
  <c r="AH29" i="3"/>
  <c r="AQ29" i="3"/>
  <c r="AR29" i="3"/>
  <c r="AS29" i="3"/>
  <c r="BB29" i="3"/>
  <c r="BC29" i="3"/>
  <c r="BJ29" i="3"/>
  <c r="BK29" i="3"/>
  <c r="BR29" i="3"/>
  <c r="BW29" i="3"/>
  <c r="N30" i="3"/>
  <c r="W30" i="3"/>
  <c r="Z30" i="3"/>
  <c r="AH30" i="3"/>
  <c r="AQ30" i="3"/>
  <c r="AS30" i="3"/>
  <c r="BB30" i="3"/>
  <c r="BC30" i="3"/>
  <c r="BJ30" i="3"/>
  <c r="BK30" i="3"/>
  <c r="BR30" i="3"/>
  <c r="BW30" i="3"/>
  <c r="N31" i="3"/>
  <c r="W31" i="3"/>
  <c r="Z31" i="3"/>
  <c r="AH31" i="3"/>
  <c r="AQ31" i="3"/>
  <c r="AR31" i="3"/>
  <c r="AS31" i="3"/>
  <c r="BB31" i="3"/>
  <c r="BC31" i="3"/>
  <c r="BJ31" i="3"/>
  <c r="BK31" i="3"/>
  <c r="BR31" i="3"/>
  <c r="BW31" i="3"/>
  <c r="B32" i="3"/>
  <c r="E32" i="3"/>
  <c r="F32" i="3"/>
  <c r="G32" i="3"/>
  <c r="H32" i="3"/>
  <c r="I32" i="3"/>
  <c r="J32" i="3"/>
  <c r="K32" i="3"/>
  <c r="L32" i="3"/>
  <c r="M32" i="3"/>
  <c r="O32" i="3"/>
  <c r="P32" i="3"/>
  <c r="Q32" i="3"/>
  <c r="R32" i="3"/>
  <c r="S32" i="3"/>
  <c r="U32" i="3"/>
  <c r="AA32" i="3"/>
  <c r="AB32" i="3"/>
  <c r="AC32" i="3"/>
  <c r="AD32" i="3"/>
  <c r="AE32" i="3"/>
  <c r="AF32" i="3"/>
  <c r="AG32" i="3"/>
  <c r="AH32" i="3"/>
  <c r="AI32" i="3"/>
  <c r="AJ32" i="3"/>
  <c r="AK32" i="3"/>
  <c r="AL32" i="3"/>
  <c r="AM32" i="3"/>
  <c r="AN32" i="3"/>
  <c r="AO32" i="3"/>
  <c r="AP32" i="3"/>
  <c r="AU32" i="3"/>
  <c r="AW32" i="3"/>
  <c r="AY32" i="3"/>
  <c r="BA32" i="3"/>
  <c r="BE32" i="3"/>
  <c r="BG32" i="3"/>
  <c r="BI32" i="3"/>
  <c r="BM32" i="3"/>
  <c r="BO32" i="3"/>
  <c r="BQ32" i="3"/>
  <c r="BS32" i="3"/>
  <c r="BT32" i="3"/>
  <c r="BU32" i="3"/>
  <c r="BV32" i="3"/>
  <c r="AA33" i="3"/>
  <c r="AB33" i="3"/>
  <c r="AC33" i="3"/>
  <c r="AD33" i="3"/>
  <c r="AE33" i="3"/>
  <c r="AF33" i="3"/>
  <c r="AG33" i="3"/>
  <c r="AI33" i="3"/>
  <c r="AJ33" i="3"/>
  <c r="AK33" i="3"/>
  <c r="AL33" i="3"/>
  <c r="AM33" i="3"/>
  <c r="AN33" i="3"/>
  <c r="AO33" i="3"/>
  <c r="AP33" i="3"/>
  <c r="E34" i="3"/>
  <c r="G34" i="3"/>
  <c r="H34" i="3"/>
  <c r="I34" i="3"/>
  <c r="I69" i="3" s="1"/>
  <c r="M34" i="3"/>
  <c r="O34" i="3"/>
  <c r="P34" i="3"/>
  <c r="Q34" i="3"/>
  <c r="X34" i="3"/>
  <c r="X69" i="3" s="1"/>
  <c r="Y34" i="3"/>
  <c r="Y69" i="3" s="1"/>
  <c r="AA34" i="3"/>
  <c r="AC34" i="3"/>
  <c r="AD34" i="3"/>
  <c r="AE34" i="3"/>
  <c r="AI34" i="3"/>
  <c r="AK34" i="3"/>
  <c r="AK69" i="3" s="1"/>
  <c r="AL34" i="3"/>
  <c r="AM34" i="3"/>
  <c r="AU34" i="3"/>
  <c r="AW34" i="3"/>
  <c r="AY34" i="3"/>
  <c r="BG34" i="3"/>
  <c r="BM34" i="3"/>
  <c r="BO34" i="3"/>
  <c r="BT34" i="3"/>
  <c r="BV34" i="3"/>
  <c r="AA35" i="3"/>
  <c r="AB35" i="3"/>
  <c r="AF35" i="3"/>
  <c r="AI35" i="3"/>
  <c r="AJ35" i="3"/>
  <c r="AN35" i="3"/>
  <c r="AP35" i="3"/>
  <c r="N38" i="3"/>
  <c r="W38" i="3"/>
  <c r="Z38" i="3"/>
  <c r="AH38" i="3"/>
  <c r="AR38" i="3" s="1"/>
  <c r="AQ38" i="3"/>
  <c r="AS38" i="3"/>
  <c r="BB38" i="3"/>
  <c r="BC38" i="3"/>
  <c r="BJ38" i="3"/>
  <c r="BK38" i="3"/>
  <c r="BR38" i="3"/>
  <c r="BW38" i="3"/>
  <c r="N39" i="3"/>
  <c r="W39" i="3"/>
  <c r="Z39" i="3"/>
  <c r="AH39" i="3"/>
  <c r="AQ39" i="3"/>
  <c r="AR39" i="3"/>
  <c r="AS39" i="3"/>
  <c r="BB39" i="3"/>
  <c r="BC39" i="3"/>
  <c r="BJ39" i="3"/>
  <c r="BJ45" i="3" s="1"/>
  <c r="BJ67" i="3" s="1"/>
  <c r="BK39" i="3"/>
  <c r="BR39" i="3"/>
  <c r="BW39" i="3"/>
  <c r="N40" i="3"/>
  <c r="W40" i="3"/>
  <c r="Z40" i="3"/>
  <c r="AH40" i="3"/>
  <c r="AQ40" i="3"/>
  <c r="AR40" i="3" s="1"/>
  <c r="AS40" i="3"/>
  <c r="BB40" i="3"/>
  <c r="BC40" i="3"/>
  <c r="BJ40" i="3"/>
  <c r="BK40" i="3"/>
  <c r="BR40" i="3"/>
  <c r="BW40" i="3"/>
  <c r="N41" i="3"/>
  <c r="W41" i="3"/>
  <c r="Z41" i="3"/>
  <c r="AH41" i="3"/>
  <c r="AR41" i="3" s="1"/>
  <c r="AQ41" i="3"/>
  <c r="AS41" i="3"/>
  <c r="BB41" i="3"/>
  <c r="BC41" i="3"/>
  <c r="BJ41" i="3"/>
  <c r="BK41" i="3"/>
  <c r="BR41" i="3"/>
  <c r="BW41" i="3"/>
  <c r="N42" i="3"/>
  <c r="W42" i="3"/>
  <c r="Z42" i="3"/>
  <c r="AH42" i="3"/>
  <c r="AR42" i="3" s="1"/>
  <c r="AQ42" i="3"/>
  <c r="AS42" i="3"/>
  <c r="BB42" i="3"/>
  <c r="BC42" i="3"/>
  <c r="BJ42" i="3"/>
  <c r="BK42" i="3"/>
  <c r="BR42" i="3"/>
  <c r="BW42" i="3"/>
  <c r="N43" i="3"/>
  <c r="W43" i="3"/>
  <c r="Z43" i="3"/>
  <c r="AH43" i="3"/>
  <c r="AQ43" i="3"/>
  <c r="AR43" i="3"/>
  <c r="AS43" i="3"/>
  <c r="BB43" i="3"/>
  <c r="BC43" i="3"/>
  <c r="BJ43" i="3"/>
  <c r="BK43" i="3"/>
  <c r="BR43" i="3"/>
  <c r="BW43" i="3"/>
  <c r="N44" i="3"/>
  <c r="W44" i="3"/>
  <c r="Z44" i="3"/>
  <c r="AH44" i="3"/>
  <c r="AQ44" i="3"/>
  <c r="AR44" i="3"/>
  <c r="AS44" i="3"/>
  <c r="BB44" i="3"/>
  <c r="BC44" i="3"/>
  <c r="BJ44" i="3"/>
  <c r="BK44" i="3"/>
  <c r="BR44" i="3"/>
  <c r="BW44" i="3"/>
  <c r="B45" i="3"/>
  <c r="E45" i="3"/>
  <c r="F45" i="3"/>
  <c r="G45" i="3"/>
  <c r="H45" i="3"/>
  <c r="I45" i="3"/>
  <c r="J45" i="3"/>
  <c r="K45" i="3"/>
  <c r="L45" i="3"/>
  <c r="M45" i="3"/>
  <c r="O45" i="3"/>
  <c r="P45" i="3"/>
  <c r="Q45" i="3"/>
  <c r="R45" i="3"/>
  <c r="S45" i="3"/>
  <c r="U45" i="3"/>
  <c r="AA45" i="3"/>
  <c r="AB45" i="3"/>
  <c r="AC45" i="3"/>
  <c r="AC67" i="3" s="1"/>
  <c r="AD45" i="3"/>
  <c r="AE45" i="3"/>
  <c r="AF45" i="3"/>
  <c r="AG45" i="3"/>
  <c r="AI45" i="3"/>
  <c r="AI67" i="3" s="1"/>
  <c r="AJ45" i="3"/>
  <c r="AK45" i="3"/>
  <c r="AK67" i="3" s="1"/>
  <c r="AL45" i="3"/>
  <c r="AM45" i="3"/>
  <c r="AN45" i="3"/>
  <c r="AO45" i="3"/>
  <c r="AP45" i="3"/>
  <c r="AQ45" i="3"/>
  <c r="AQ67" i="3" s="1"/>
  <c r="AU45" i="3"/>
  <c r="AU67" i="3" s="1"/>
  <c r="AU69" i="3" s="1"/>
  <c r="AW45" i="3"/>
  <c r="AY45" i="3"/>
  <c r="BA45" i="3"/>
  <c r="BE45" i="3"/>
  <c r="BG45" i="3"/>
  <c r="BI45" i="3"/>
  <c r="BM45" i="3"/>
  <c r="BO45" i="3"/>
  <c r="BQ45" i="3"/>
  <c r="BS45" i="3"/>
  <c r="BT45" i="3"/>
  <c r="BU45" i="3"/>
  <c r="BV45" i="3"/>
  <c r="BV67" i="3" s="1"/>
  <c r="AA46" i="3"/>
  <c r="AB46" i="3"/>
  <c r="AC46" i="3"/>
  <c r="AD46" i="3"/>
  <c r="AE46" i="3"/>
  <c r="AF46" i="3"/>
  <c r="AG46" i="3"/>
  <c r="AH46" i="3"/>
  <c r="AI46" i="3"/>
  <c r="AJ46" i="3"/>
  <c r="AK46" i="3"/>
  <c r="AL46" i="3"/>
  <c r="AM46" i="3"/>
  <c r="AN46" i="3"/>
  <c r="AO46" i="3"/>
  <c r="AP46" i="3"/>
  <c r="AP68" i="3" s="1"/>
  <c r="N48" i="3"/>
  <c r="W48" i="3"/>
  <c r="Z48" i="3"/>
  <c r="AH48" i="3"/>
  <c r="AR48" i="3" s="1"/>
  <c r="AQ48" i="3"/>
  <c r="AS48" i="3"/>
  <c r="BB48" i="3"/>
  <c r="BC48" i="3"/>
  <c r="BJ48" i="3"/>
  <c r="BK48" i="3"/>
  <c r="BR48" i="3"/>
  <c r="BW48" i="3"/>
  <c r="N49" i="3"/>
  <c r="W49" i="3"/>
  <c r="Z49" i="3"/>
  <c r="AH49" i="3"/>
  <c r="AQ49" i="3"/>
  <c r="AR49" i="3"/>
  <c r="AS49" i="3"/>
  <c r="BB49" i="3"/>
  <c r="BC49" i="3"/>
  <c r="BJ49" i="3"/>
  <c r="BK49" i="3"/>
  <c r="BR49" i="3"/>
  <c r="BW49" i="3"/>
  <c r="N50" i="3"/>
  <c r="W50" i="3"/>
  <c r="Z50" i="3"/>
  <c r="AH50" i="3"/>
  <c r="AQ50" i="3"/>
  <c r="AR50" i="3" s="1"/>
  <c r="AS50" i="3"/>
  <c r="BB50" i="3"/>
  <c r="BC50" i="3"/>
  <c r="BJ50" i="3"/>
  <c r="BK50" i="3"/>
  <c r="BR50" i="3"/>
  <c r="BW50" i="3"/>
  <c r="N51" i="3"/>
  <c r="W51" i="3"/>
  <c r="Z51" i="3"/>
  <c r="AH51" i="3"/>
  <c r="AQ51" i="3"/>
  <c r="AS51" i="3"/>
  <c r="BB51" i="3"/>
  <c r="BC51" i="3"/>
  <c r="BJ51" i="3"/>
  <c r="BK51" i="3"/>
  <c r="BR51" i="3"/>
  <c r="BW51" i="3"/>
  <c r="N52" i="3"/>
  <c r="W52" i="3"/>
  <c r="Z52" i="3"/>
  <c r="AH52" i="3"/>
  <c r="AR52" i="3" s="1"/>
  <c r="AQ52" i="3"/>
  <c r="AS52" i="3"/>
  <c r="BB52" i="3"/>
  <c r="BC52" i="3"/>
  <c r="BJ52" i="3"/>
  <c r="BK52" i="3"/>
  <c r="BR52" i="3"/>
  <c r="BW52" i="3"/>
  <c r="N53" i="3"/>
  <c r="W53" i="3"/>
  <c r="Z53" i="3"/>
  <c r="AH53" i="3"/>
  <c r="AQ53" i="3"/>
  <c r="AR53" i="3"/>
  <c r="AS53" i="3"/>
  <c r="BB53" i="3"/>
  <c r="BC53" i="3"/>
  <c r="BJ53" i="3"/>
  <c r="BK53" i="3"/>
  <c r="BR53" i="3"/>
  <c r="BW53" i="3"/>
  <c r="N54" i="3"/>
  <c r="W54" i="3"/>
  <c r="Z54" i="3"/>
  <c r="AH54" i="3"/>
  <c r="AQ54" i="3"/>
  <c r="AR54" i="3"/>
  <c r="AS54" i="3"/>
  <c r="BB54" i="3"/>
  <c r="BC54" i="3"/>
  <c r="BJ54" i="3"/>
  <c r="BK54" i="3"/>
  <c r="BR54" i="3"/>
  <c r="BW54" i="3"/>
  <c r="B55" i="3"/>
  <c r="E55" i="3"/>
  <c r="F55" i="3"/>
  <c r="G55" i="3"/>
  <c r="H55" i="3"/>
  <c r="I55" i="3"/>
  <c r="J55" i="3"/>
  <c r="K55" i="3"/>
  <c r="L55" i="3"/>
  <c r="M55" i="3"/>
  <c r="O55" i="3"/>
  <c r="P55" i="3"/>
  <c r="Q55" i="3"/>
  <c r="R55" i="3"/>
  <c r="S55" i="3"/>
  <c r="U55" i="3"/>
  <c r="AA55" i="3"/>
  <c r="AH55" i="3" s="1"/>
  <c r="AB55" i="3"/>
  <c r="AC55" i="3"/>
  <c r="AD55" i="3"/>
  <c r="AE55" i="3"/>
  <c r="AF55" i="3"/>
  <c r="AG55" i="3"/>
  <c r="AI55" i="3"/>
  <c r="AJ55" i="3"/>
  <c r="AK55" i="3"/>
  <c r="AL55" i="3"/>
  <c r="AM55" i="3"/>
  <c r="AN55" i="3"/>
  <c r="AO55" i="3"/>
  <c r="AP55" i="3"/>
  <c r="AQ55" i="3"/>
  <c r="AU55" i="3"/>
  <c r="AW55" i="3"/>
  <c r="AY55" i="3"/>
  <c r="BA55" i="3"/>
  <c r="BE55" i="3"/>
  <c r="BE67" i="3" s="1"/>
  <c r="BG55" i="3"/>
  <c r="BG67" i="3" s="1"/>
  <c r="BI55" i="3"/>
  <c r="BJ55" i="3"/>
  <c r="BM55" i="3"/>
  <c r="BO55" i="3"/>
  <c r="BQ55" i="3"/>
  <c r="BS55" i="3"/>
  <c r="BT55" i="3"/>
  <c r="BU55" i="3"/>
  <c r="BV55" i="3"/>
  <c r="AA56" i="3"/>
  <c r="AB56" i="3"/>
  <c r="AC56" i="3"/>
  <c r="AD56" i="3"/>
  <c r="AE56" i="3"/>
  <c r="AF56" i="3"/>
  <c r="AG56" i="3"/>
  <c r="AH56" i="3"/>
  <c r="AI56" i="3"/>
  <c r="AJ56" i="3"/>
  <c r="AK56" i="3"/>
  <c r="AL56" i="3"/>
  <c r="AM56" i="3"/>
  <c r="AN56" i="3"/>
  <c r="AO56" i="3"/>
  <c r="AP56" i="3"/>
  <c r="N58" i="3"/>
  <c r="W58" i="3"/>
  <c r="Z58" i="3"/>
  <c r="AH58" i="3"/>
  <c r="AQ58" i="3"/>
  <c r="AS58" i="3"/>
  <c r="BB58" i="3"/>
  <c r="BC58" i="3"/>
  <c r="BJ58" i="3"/>
  <c r="BK58" i="3"/>
  <c r="BR58" i="3"/>
  <c r="BW58" i="3"/>
  <c r="N59" i="3"/>
  <c r="W59" i="3"/>
  <c r="Z59" i="3"/>
  <c r="AH59" i="3"/>
  <c r="AQ59" i="3"/>
  <c r="AR59" i="3"/>
  <c r="AS59" i="3"/>
  <c r="BB59" i="3"/>
  <c r="BC59" i="3"/>
  <c r="BJ59" i="3"/>
  <c r="BK59" i="3"/>
  <c r="BR59" i="3"/>
  <c r="BW59" i="3"/>
  <c r="N60" i="3"/>
  <c r="N65" i="3" s="1"/>
  <c r="W60" i="3"/>
  <c r="Z60" i="3"/>
  <c r="AH60" i="3"/>
  <c r="AQ60" i="3"/>
  <c r="AR60" i="3" s="1"/>
  <c r="AS60" i="3"/>
  <c r="BB60" i="3"/>
  <c r="BC60" i="3"/>
  <c r="BJ60" i="3"/>
  <c r="BK60" i="3"/>
  <c r="BR60" i="3"/>
  <c r="BW60" i="3"/>
  <c r="N61" i="3"/>
  <c r="W61" i="3"/>
  <c r="Z61" i="3"/>
  <c r="AH61" i="3"/>
  <c r="AR61" i="3" s="1"/>
  <c r="AQ61" i="3"/>
  <c r="AS61" i="3"/>
  <c r="BB61" i="3"/>
  <c r="BC61" i="3"/>
  <c r="BJ61" i="3"/>
  <c r="BK61" i="3"/>
  <c r="BR61" i="3"/>
  <c r="BW61" i="3"/>
  <c r="N62" i="3"/>
  <c r="W62" i="3"/>
  <c r="Z62" i="3"/>
  <c r="AH62" i="3"/>
  <c r="AR62" i="3" s="1"/>
  <c r="AQ62" i="3"/>
  <c r="AS62" i="3"/>
  <c r="BB62" i="3"/>
  <c r="BB65" i="3" s="1"/>
  <c r="BC62" i="3"/>
  <c r="BJ62" i="3"/>
  <c r="BK62" i="3"/>
  <c r="BR62" i="3"/>
  <c r="BW62" i="3"/>
  <c r="N63" i="3"/>
  <c r="W63" i="3"/>
  <c r="Z63" i="3"/>
  <c r="AH63" i="3"/>
  <c r="AR63" i="3" s="1"/>
  <c r="AQ63" i="3"/>
  <c r="AS63" i="3"/>
  <c r="BB63" i="3"/>
  <c r="BC63" i="3"/>
  <c r="BJ63" i="3"/>
  <c r="BK63" i="3"/>
  <c r="BR63" i="3"/>
  <c r="BW63" i="3"/>
  <c r="N64" i="3"/>
  <c r="W64" i="3"/>
  <c r="Z64" i="3"/>
  <c r="AH64" i="3"/>
  <c r="AQ64" i="3"/>
  <c r="AR64" i="3"/>
  <c r="AS64" i="3"/>
  <c r="BB64" i="3"/>
  <c r="BC64" i="3"/>
  <c r="BJ64" i="3"/>
  <c r="BK64" i="3"/>
  <c r="BR64" i="3"/>
  <c r="BW64" i="3"/>
  <c r="B65" i="3"/>
  <c r="E65" i="3"/>
  <c r="F65" i="3"/>
  <c r="G65" i="3"/>
  <c r="H65" i="3"/>
  <c r="I65" i="3"/>
  <c r="J65" i="3"/>
  <c r="K65" i="3"/>
  <c r="L65" i="3"/>
  <c r="M65" i="3"/>
  <c r="O65" i="3"/>
  <c r="P65" i="3"/>
  <c r="Q65" i="3"/>
  <c r="R65" i="3"/>
  <c r="S65" i="3"/>
  <c r="U65" i="3"/>
  <c r="AA65" i="3"/>
  <c r="AH65" i="3" s="1"/>
  <c r="AB65" i="3"/>
  <c r="AC65" i="3"/>
  <c r="AD65" i="3"/>
  <c r="AE65" i="3"/>
  <c r="AF65" i="3"/>
  <c r="AG65" i="3"/>
  <c r="AI65" i="3"/>
  <c r="AJ65" i="3"/>
  <c r="AK65" i="3"/>
  <c r="AL65" i="3"/>
  <c r="AM65" i="3"/>
  <c r="AN65" i="3"/>
  <c r="AO65" i="3"/>
  <c r="AP65" i="3"/>
  <c r="AQ65" i="3"/>
  <c r="AU65" i="3"/>
  <c r="AW65" i="3"/>
  <c r="AY65" i="3"/>
  <c r="BA65" i="3"/>
  <c r="BE65" i="3"/>
  <c r="BG65" i="3"/>
  <c r="BI65" i="3"/>
  <c r="BJ65" i="3"/>
  <c r="BM65" i="3"/>
  <c r="BO65" i="3"/>
  <c r="BQ65" i="3"/>
  <c r="BS65" i="3"/>
  <c r="BT65" i="3"/>
  <c r="BU65" i="3"/>
  <c r="BV65" i="3"/>
  <c r="AA66" i="3"/>
  <c r="AB66" i="3"/>
  <c r="AC66" i="3"/>
  <c r="AD66" i="3"/>
  <c r="AE66" i="3"/>
  <c r="AF66" i="3"/>
  <c r="AG66" i="3"/>
  <c r="AH66" i="3"/>
  <c r="AI66" i="3"/>
  <c r="AJ66" i="3"/>
  <c r="AK66" i="3"/>
  <c r="AL66" i="3"/>
  <c r="AM66" i="3"/>
  <c r="AN66" i="3"/>
  <c r="AO66" i="3"/>
  <c r="AP66" i="3"/>
  <c r="F67" i="3"/>
  <c r="H67" i="3"/>
  <c r="H69" i="3" s="1"/>
  <c r="I67" i="3"/>
  <c r="J67" i="3"/>
  <c r="O67" i="3"/>
  <c r="O69" i="3" s="1"/>
  <c r="P67" i="3"/>
  <c r="P69" i="3" s="1"/>
  <c r="Q67" i="3"/>
  <c r="R67" i="3"/>
  <c r="X67" i="3"/>
  <c r="Y67" i="3"/>
  <c r="AB67" i="3"/>
  <c r="AD67" i="3"/>
  <c r="AE67" i="3"/>
  <c r="AF67" i="3"/>
  <c r="AJ67" i="3"/>
  <c r="AL67" i="3"/>
  <c r="AM67" i="3"/>
  <c r="AN67" i="3"/>
  <c r="AP67" i="3"/>
  <c r="AW67" i="3"/>
  <c r="AW69" i="3" s="1"/>
  <c r="AY67" i="3"/>
  <c r="AY69" i="3" s="1"/>
  <c r="BA67" i="3"/>
  <c r="BI67" i="3"/>
  <c r="BM67" i="3"/>
  <c r="BO67" i="3"/>
  <c r="BQ67" i="3"/>
  <c r="BS67" i="3"/>
  <c r="BT67" i="3"/>
  <c r="BU67" i="3"/>
  <c r="AA68" i="3"/>
  <c r="AB68" i="3"/>
  <c r="AC68" i="3"/>
  <c r="AF68" i="3"/>
  <c r="AG68" i="3"/>
  <c r="AI68" i="3"/>
  <c r="AJ68" i="3"/>
  <c r="AK68" i="3"/>
  <c r="AM68" i="3"/>
  <c r="AO68" i="3"/>
  <c r="F69" i="3"/>
  <c r="Q69" i="3"/>
  <c r="AD69" i="3"/>
  <c r="AE69" i="3"/>
  <c r="AL69" i="3"/>
  <c r="AM69" i="3"/>
  <c r="BE69" i="3"/>
  <c r="BG69" i="3"/>
  <c r="BM69" i="3"/>
  <c r="BO69" i="3"/>
  <c r="N5" i="2"/>
  <c r="N12" i="2" s="1"/>
  <c r="W5" i="2"/>
  <c r="Z5" i="2"/>
  <c r="AH5" i="2"/>
  <c r="AR5" i="2" s="1"/>
  <c r="AQ5" i="2"/>
  <c r="AS5" i="2"/>
  <c r="BB5" i="2"/>
  <c r="BC5" i="2"/>
  <c r="BJ5" i="2"/>
  <c r="BK5" i="2"/>
  <c r="BR5" i="2"/>
  <c r="BW5" i="2"/>
  <c r="N6" i="2"/>
  <c r="W6" i="2"/>
  <c r="Z6" i="2"/>
  <c r="AH6" i="2"/>
  <c r="AQ6" i="2"/>
  <c r="AS6" i="2"/>
  <c r="BB6" i="2"/>
  <c r="BC6" i="2"/>
  <c r="BJ6" i="2"/>
  <c r="BK6" i="2"/>
  <c r="BR6" i="2"/>
  <c r="BW6" i="2"/>
  <c r="N7" i="2"/>
  <c r="W7" i="2"/>
  <c r="Z7" i="2"/>
  <c r="AH7" i="2"/>
  <c r="AR7" i="2" s="1"/>
  <c r="AQ7" i="2"/>
  <c r="AS7" i="2"/>
  <c r="BB7" i="2"/>
  <c r="BC7" i="2"/>
  <c r="BJ7" i="2"/>
  <c r="BK7" i="2"/>
  <c r="BR7" i="2"/>
  <c r="BW7" i="2"/>
  <c r="N8" i="2"/>
  <c r="W8" i="2"/>
  <c r="Z8" i="2"/>
  <c r="AH8" i="2"/>
  <c r="AR8" i="2" s="1"/>
  <c r="AQ8" i="2"/>
  <c r="AS8" i="2"/>
  <c r="BB8" i="2"/>
  <c r="BC8" i="2"/>
  <c r="BJ8" i="2"/>
  <c r="BK8" i="2"/>
  <c r="BR8" i="2"/>
  <c r="BW8" i="2"/>
  <c r="N9" i="2"/>
  <c r="W9" i="2"/>
  <c r="Z9" i="2"/>
  <c r="AH9" i="2"/>
  <c r="AQ9" i="2"/>
  <c r="AR9" i="2" s="1"/>
  <c r="AS9" i="2"/>
  <c r="BB9" i="2"/>
  <c r="BC9" i="2"/>
  <c r="BJ9" i="2"/>
  <c r="BK9" i="2"/>
  <c r="BR9" i="2"/>
  <c r="BW9" i="2"/>
  <c r="N10" i="2"/>
  <c r="W10" i="2"/>
  <c r="Z10" i="2"/>
  <c r="AH10" i="2"/>
  <c r="AQ10" i="2"/>
  <c r="AS10" i="2"/>
  <c r="BB10" i="2"/>
  <c r="BC10" i="2"/>
  <c r="BJ10" i="2"/>
  <c r="BK10" i="2"/>
  <c r="BR10" i="2"/>
  <c r="BW10" i="2"/>
  <c r="N11" i="2"/>
  <c r="W11" i="2"/>
  <c r="Z11" i="2"/>
  <c r="AH11" i="2"/>
  <c r="AR11" i="2" s="1"/>
  <c r="AQ11" i="2"/>
  <c r="AS11" i="2"/>
  <c r="BB11" i="2"/>
  <c r="BC11" i="2"/>
  <c r="BJ11" i="2"/>
  <c r="BK11" i="2"/>
  <c r="BR11" i="2"/>
  <c r="BR12" i="2" s="1"/>
  <c r="BW11" i="2"/>
  <c r="B12" i="2"/>
  <c r="E12" i="2"/>
  <c r="F12" i="2"/>
  <c r="G12" i="2"/>
  <c r="H12" i="2"/>
  <c r="I12" i="2"/>
  <c r="J12" i="2"/>
  <c r="J34" i="2" s="1"/>
  <c r="K12" i="2"/>
  <c r="L12" i="2"/>
  <c r="M12" i="2"/>
  <c r="O12" i="2"/>
  <c r="P12" i="2"/>
  <c r="Q12" i="2"/>
  <c r="R12" i="2"/>
  <c r="R34" i="2" s="1"/>
  <c r="S12" i="2"/>
  <c r="U12" i="2"/>
  <c r="AA12" i="2"/>
  <c r="AB12" i="2"/>
  <c r="AC12" i="2"/>
  <c r="AD12" i="2"/>
  <c r="AE12" i="2"/>
  <c r="AF12" i="2"/>
  <c r="AF34" i="2" s="1"/>
  <c r="AG12" i="2"/>
  <c r="AI12" i="2"/>
  <c r="AJ12" i="2"/>
  <c r="AK12" i="2"/>
  <c r="AL12" i="2"/>
  <c r="AM12" i="2"/>
  <c r="AM34" i="2" s="1"/>
  <c r="AM69" i="2" s="1"/>
  <c r="AN12" i="2"/>
  <c r="AN34" i="2" s="1"/>
  <c r="AO12" i="2"/>
  <c r="AO34" i="2" s="1"/>
  <c r="AP12" i="2"/>
  <c r="AU12" i="2"/>
  <c r="AW12" i="2"/>
  <c r="AY12" i="2"/>
  <c r="BA12" i="2"/>
  <c r="BA34" i="2" s="1"/>
  <c r="BA69" i="2" s="1"/>
  <c r="BB12" i="2"/>
  <c r="BE12" i="2"/>
  <c r="BG12" i="2"/>
  <c r="BI12" i="2"/>
  <c r="BM12" i="2"/>
  <c r="BO12" i="2"/>
  <c r="BQ12" i="2"/>
  <c r="BQ34" i="2" s="1"/>
  <c r="BS12" i="2"/>
  <c r="BS34" i="2" s="1"/>
  <c r="BT12" i="2"/>
  <c r="BT34" i="2" s="1"/>
  <c r="BT69" i="2" s="1"/>
  <c r="BU12" i="2"/>
  <c r="BV12" i="2"/>
  <c r="AA13" i="2"/>
  <c r="AB13" i="2"/>
  <c r="AC13" i="2"/>
  <c r="AC35" i="2" s="1"/>
  <c r="AD13" i="2"/>
  <c r="AD35" i="2" s="1"/>
  <c r="AE13" i="2"/>
  <c r="AE35" i="2" s="1"/>
  <c r="AF13" i="2"/>
  <c r="AF35" i="2" s="1"/>
  <c r="AG13" i="2"/>
  <c r="AI13" i="2"/>
  <c r="AJ13" i="2"/>
  <c r="AK13" i="2"/>
  <c r="AL13" i="2"/>
  <c r="AL35" i="2" s="1"/>
  <c r="AM13" i="2"/>
  <c r="AM35" i="2" s="1"/>
  <c r="AN13" i="2"/>
  <c r="AN35" i="2" s="1"/>
  <c r="AO13" i="2"/>
  <c r="AO35" i="2" s="1"/>
  <c r="AP13" i="2"/>
  <c r="N15" i="2"/>
  <c r="W15" i="2"/>
  <c r="Z15" i="2"/>
  <c r="AH15" i="2"/>
  <c r="AQ15" i="2"/>
  <c r="AR15" i="2"/>
  <c r="AS15" i="2"/>
  <c r="BB15" i="2"/>
  <c r="BC15" i="2"/>
  <c r="BJ15" i="2"/>
  <c r="BK15" i="2"/>
  <c r="BR15" i="2"/>
  <c r="BW15" i="2"/>
  <c r="N16" i="2"/>
  <c r="N22" i="2" s="1"/>
  <c r="W16" i="2"/>
  <c r="Z16" i="2"/>
  <c r="AH16" i="2"/>
  <c r="AR16" i="2" s="1"/>
  <c r="AQ16" i="2"/>
  <c r="AS16" i="2"/>
  <c r="BB16" i="2"/>
  <c r="BC16" i="2"/>
  <c r="BJ16" i="2"/>
  <c r="BK16" i="2"/>
  <c r="BR16" i="2"/>
  <c r="BW16" i="2"/>
  <c r="N17" i="2"/>
  <c r="W17" i="2"/>
  <c r="Z17" i="2"/>
  <c r="AH17" i="2"/>
  <c r="AR17" i="2" s="1"/>
  <c r="AQ17" i="2"/>
  <c r="AS17" i="2"/>
  <c r="BB17" i="2"/>
  <c r="BC17" i="2"/>
  <c r="BJ17" i="2"/>
  <c r="BK17" i="2"/>
  <c r="BR17" i="2"/>
  <c r="BW17" i="2"/>
  <c r="N18" i="2"/>
  <c r="W18" i="2"/>
  <c r="Z18" i="2"/>
  <c r="AH18" i="2"/>
  <c r="AQ18" i="2"/>
  <c r="AR18" i="2"/>
  <c r="AS18" i="2"/>
  <c r="BB18" i="2"/>
  <c r="BC18" i="2"/>
  <c r="BJ18" i="2"/>
  <c r="BK18" i="2"/>
  <c r="BR18" i="2"/>
  <c r="BW18" i="2"/>
  <c r="N19" i="2"/>
  <c r="W19" i="2"/>
  <c r="Z19" i="2"/>
  <c r="AH19" i="2"/>
  <c r="AQ19" i="2"/>
  <c r="AR19" i="2"/>
  <c r="AS19" i="2"/>
  <c r="BB19" i="2"/>
  <c r="BC19" i="2"/>
  <c r="BJ19" i="2"/>
  <c r="BK19" i="2"/>
  <c r="BR19" i="2"/>
  <c r="BW19" i="2"/>
  <c r="N20" i="2"/>
  <c r="W20" i="2"/>
  <c r="Z20" i="2"/>
  <c r="AH20" i="2"/>
  <c r="AQ20" i="2"/>
  <c r="AS20" i="2"/>
  <c r="BB20" i="2"/>
  <c r="BC20" i="2"/>
  <c r="BJ20" i="2"/>
  <c r="BK20" i="2"/>
  <c r="BR20" i="2"/>
  <c r="BW20" i="2"/>
  <c r="N21" i="2"/>
  <c r="W21" i="2"/>
  <c r="Z21" i="2"/>
  <c r="AH21" i="2"/>
  <c r="AQ21" i="2"/>
  <c r="AR21" i="2"/>
  <c r="AS21" i="2"/>
  <c r="BB21" i="2"/>
  <c r="BC21" i="2"/>
  <c r="BJ21" i="2"/>
  <c r="BK21" i="2"/>
  <c r="BR21" i="2"/>
  <c r="BW21" i="2"/>
  <c r="B22" i="2"/>
  <c r="E22" i="2"/>
  <c r="F22" i="2"/>
  <c r="G22" i="2"/>
  <c r="H22" i="2"/>
  <c r="I22" i="2"/>
  <c r="J22" i="2"/>
  <c r="K22" i="2"/>
  <c r="L22" i="2"/>
  <c r="M22" i="2"/>
  <c r="O22" i="2"/>
  <c r="P22" i="2"/>
  <c r="Q22" i="2"/>
  <c r="R22" i="2"/>
  <c r="S22" i="2"/>
  <c r="U22" i="2"/>
  <c r="AA22" i="2"/>
  <c r="AB22" i="2"/>
  <c r="AC22" i="2"/>
  <c r="AD22" i="2"/>
  <c r="AD34" i="2" s="1"/>
  <c r="AE22" i="2"/>
  <c r="AF22" i="2"/>
  <c r="AG22" i="2"/>
  <c r="AI22" i="2"/>
  <c r="AJ22" i="2"/>
  <c r="AK22" i="2"/>
  <c r="AL22" i="2"/>
  <c r="AL34" i="2" s="1"/>
  <c r="AM22" i="2"/>
  <c r="AN22" i="2"/>
  <c r="AO22" i="2"/>
  <c r="AP22" i="2"/>
  <c r="AU22" i="2"/>
  <c r="AW22" i="2"/>
  <c r="AW34" i="2" s="1"/>
  <c r="AY22" i="2"/>
  <c r="BA22" i="2"/>
  <c r="BE22" i="2"/>
  <c r="BG22" i="2"/>
  <c r="BI22" i="2"/>
  <c r="BI34" i="2" s="1"/>
  <c r="BM22" i="2"/>
  <c r="BM34" i="2" s="1"/>
  <c r="BO22" i="2"/>
  <c r="BQ22" i="2"/>
  <c r="BS22" i="2"/>
  <c r="BT22" i="2"/>
  <c r="BU22" i="2"/>
  <c r="BV22" i="2"/>
  <c r="AA23" i="2"/>
  <c r="AH23" i="2" s="1"/>
  <c r="AB23" i="2"/>
  <c r="AC23" i="2"/>
  <c r="AD23" i="2"/>
  <c r="AE23" i="2"/>
  <c r="AF23" i="2"/>
  <c r="AG23" i="2"/>
  <c r="AI23" i="2"/>
  <c r="AI35" i="2" s="1"/>
  <c r="AJ23" i="2"/>
  <c r="AQ23" i="2" s="1"/>
  <c r="AK23" i="2"/>
  <c r="AL23" i="2"/>
  <c r="AM23" i="2"/>
  <c r="AN23" i="2"/>
  <c r="AO23" i="2"/>
  <c r="AP23" i="2"/>
  <c r="N25" i="2"/>
  <c r="W25" i="2"/>
  <c r="Z25" i="2"/>
  <c r="AH25" i="2"/>
  <c r="AR25" i="2" s="1"/>
  <c r="AQ25" i="2"/>
  <c r="AS25" i="2"/>
  <c r="BB25" i="2"/>
  <c r="BC25" i="2"/>
  <c r="BJ25" i="2"/>
  <c r="BK25" i="2"/>
  <c r="BR25" i="2"/>
  <c r="BW25" i="2"/>
  <c r="N26" i="2"/>
  <c r="W26" i="2"/>
  <c r="Z26" i="2"/>
  <c r="AH26" i="2"/>
  <c r="AQ26" i="2"/>
  <c r="AR26" i="2"/>
  <c r="AS26" i="2"/>
  <c r="BB26" i="2"/>
  <c r="BC26" i="2"/>
  <c r="BJ26" i="2"/>
  <c r="BK26" i="2"/>
  <c r="BR26" i="2"/>
  <c r="BW26" i="2"/>
  <c r="N27" i="2"/>
  <c r="W27" i="2"/>
  <c r="Z27" i="2"/>
  <c r="AH27" i="2"/>
  <c r="AR27" i="2" s="1"/>
  <c r="AQ27" i="2"/>
  <c r="AS27" i="2"/>
  <c r="BB27" i="2"/>
  <c r="BB32" i="2" s="1"/>
  <c r="BC27" i="2"/>
  <c r="BJ27" i="2"/>
  <c r="BK27" i="2"/>
  <c r="BR27" i="2"/>
  <c r="BW27" i="2"/>
  <c r="N28" i="2"/>
  <c r="W28" i="2"/>
  <c r="Z28" i="2"/>
  <c r="AH28" i="2"/>
  <c r="AQ28" i="2"/>
  <c r="AS28" i="2"/>
  <c r="BB28" i="2"/>
  <c r="BC28" i="2"/>
  <c r="BJ28" i="2"/>
  <c r="BK28" i="2"/>
  <c r="BR28" i="2"/>
  <c r="BW28" i="2"/>
  <c r="N29" i="2"/>
  <c r="W29" i="2"/>
  <c r="Z29" i="2"/>
  <c r="AH29" i="2"/>
  <c r="AQ29" i="2"/>
  <c r="AR29" i="2"/>
  <c r="AS29" i="2"/>
  <c r="BB29" i="2"/>
  <c r="BC29" i="2"/>
  <c r="BJ29" i="2"/>
  <c r="BK29" i="2"/>
  <c r="BR29" i="2"/>
  <c r="BW29" i="2"/>
  <c r="N30" i="2"/>
  <c r="W30" i="2"/>
  <c r="Z30" i="2"/>
  <c r="AH30" i="2"/>
  <c r="AR30" i="2" s="1"/>
  <c r="AQ30" i="2"/>
  <c r="AS30" i="2"/>
  <c r="BB30" i="2"/>
  <c r="BC30" i="2"/>
  <c r="BJ30" i="2"/>
  <c r="BK30" i="2"/>
  <c r="BR30" i="2"/>
  <c r="BW30" i="2"/>
  <c r="N31" i="2"/>
  <c r="W31" i="2"/>
  <c r="Z31" i="2"/>
  <c r="AH31" i="2"/>
  <c r="AQ31" i="2"/>
  <c r="AR31" i="2"/>
  <c r="AS31" i="2"/>
  <c r="BB31" i="2"/>
  <c r="BC31" i="2"/>
  <c r="BJ31" i="2"/>
  <c r="BK31" i="2"/>
  <c r="BR31" i="2"/>
  <c r="BW31" i="2"/>
  <c r="B32" i="2"/>
  <c r="B34" i="2" s="1"/>
  <c r="B69" i="2" s="1"/>
  <c r="E32" i="2"/>
  <c r="E34" i="2" s="1"/>
  <c r="E69" i="2" s="1"/>
  <c r="F32" i="2"/>
  <c r="G32" i="2"/>
  <c r="H32" i="2"/>
  <c r="I32" i="2"/>
  <c r="J32" i="2"/>
  <c r="K32" i="2"/>
  <c r="L32" i="2"/>
  <c r="L34" i="2" s="1"/>
  <c r="M32" i="2"/>
  <c r="M34" i="2" s="1"/>
  <c r="M69" i="2" s="1"/>
  <c r="O32" i="2"/>
  <c r="P32" i="2"/>
  <c r="Q32" i="2"/>
  <c r="R32" i="2"/>
  <c r="S32" i="2"/>
  <c r="U32" i="2"/>
  <c r="AA32" i="2"/>
  <c r="AA34" i="2" s="1"/>
  <c r="AA69" i="2" s="1"/>
  <c r="AB32" i="2"/>
  <c r="AC32" i="2"/>
  <c r="AD32" i="2"/>
  <c r="AE32" i="2"/>
  <c r="AF32" i="2"/>
  <c r="AG32" i="2"/>
  <c r="AI32" i="2"/>
  <c r="AQ32" i="2" s="1"/>
  <c r="AJ32" i="2"/>
  <c r="AK32" i="2"/>
  <c r="AL32" i="2"/>
  <c r="AM32" i="2"/>
  <c r="AN32" i="2"/>
  <c r="AO32" i="2"/>
  <c r="AP32" i="2"/>
  <c r="AU32" i="2"/>
  <c r="AW32" i="2"/>
  <c r="AY32" i="2"/>
  <c r="BA32" i="2"/>
  <c r="BE32" i="2"/>
  <c r="BG32" i="2"/>
  <c r="BG34" i="2" s="1"/>
  <c r="BI32" i="2"/>
  <c r="BM32" i="2"/>
  <c r="BO32" i="2"/>
  <c r="BQ32" i="2"/>
  <c r="BS32" i="2"/>
  <c r="BT32" i="2"/>
  <c r="BU32" i="2"/>
  <c r="BU34" i="2" s="1"/>
  <c r="BU69" i="2" s="1"/>
  <c r="BV32" i="2"/>
  <c r="AA33" i="2"/>
  <c r="AB33" i="2"/>
  <c r="AC33" i="2"/>
  <c r="AD33" i="2"/>
  <c r="AE33" i="2"/>
  <c r="AF33" i="2"/>
  <c r="AG33" i="2"/>
  <c r="AG35" i="2" s="1"/>
  <c r="AI33" i="2"/>
  <c r="AJ33" i="2"/>
  <c r="AK33" i="2"/>
  <c r="AL33" i="2"/>
  <c r="AM33" i="2"/>
  <c r="AN33" i="2"/>
  <c r="AO33" i="2"/>
  <c r="AP33" i="2"/>
  <c r="G34" i="2"/>
  <c r="H34" i="2"/>
  <c r="O34" i="2"/>
  <c r="P34" i="2"/>
  <c r="P69" i="2" s="1"/>
  <c r="X34" i="2"/>
  <c r="Y34" i="2"/>
  <c r="AB34" i="2"/>
  <c r="AC34" i="2"/>
  <c r="AI34" i="2"/>
  <c r="AI69" i="2" s="1"/>
  <c r="AJ34" i="2"/>
  <c r="AK34" i="2"/>
  <c r="AK69" i="2" s="1"/>
  <c r="AU34" i="2"/>
  <c r="BV34" i="2"/>
  <c r="AK35" i="2"/>
  <c r="AP35" i="2"/>
  <c r="N38" i="2"/>
  <c r="W38" i="2"/>
  <c r="Z38" i="2"/>
  <c r="AH38" i="2"/>
  <c r="AQ38" i="2"/>
  <c r="AR38" i="2"/>
  <c r="AS38" i="2"/>
  <c r="BB38" i="2"/>
  <c r="BC38" i="2"/>
  <c r="BJ38" i="2"/>
  <c r="BK38" i="2"/>
  <c r="BR38" i="2"/>
  <c r="BW38" i="2"/>
  <c r="N39" i="2"/>
  <c r="W39" i="2"/>
  <c r="Z39" i="2"/>
  <c r="AH39" i="2"/>
  <c r="AQ39" i="2"/>
  <c r="AR39" i="2"/>
  <c r="AS39" i="2"/>
  <c r="BB39" i="2"/>
  <c r="BC39" i="2"/>
  <c r="BJ39" i="2"/>
  <c r="BK39" i="2"/>
  <c r="BR39" i="2"/>
  <c r="BW39" i="2"/>
  <c r="N40" i="2"/>
  <c r="W40" i="2"/>
  <c r="Z40" i="2"/>
  <c r="AH40" i="2"/>
  <c r="AR40" i="2" s="1"/>
  <c r="AQ40" i="2"/>
  <c r="AS40" i="2"/>
  <c r="BB40" i="2"/>
  <c r="BB45" i="2" s="1"/>
  <c r="BC40" i="2"/>
  <c r="BJ40" i="2"/>
  <c r="BK40" i="2"/>
  <c r="BR40" i="2"/>
  <c r="BW40" i="2"/>
  <c r="N41" i="2"/>
  <c r="W41" i="2"/>
  <c r="Z41" i="2"/>
  <c r="AH41" i="2"/>
  <c r="AQ41" i="2"/>
  <c r="AS41" i="2"/>
  <c r="BB41" i="2"/>
  <c r="BC41" i="2"/>
  <c r="BJ41" i="2"/>
  <c r="BK41" i="2"/>
  <c r="BR41" i="2"/>
  <c r="BR45" i="2" s="1"/>
  <c r="BR67" i="2" s="1"/>
  <c r="BW41" i="2"/>
  <c r="N42" i="2"/>
  <c r="W42" i="2"/>
  <c r="Z42" i="2"/>
  <c r="AH42" i="2"/>
  <c r="AQ42" i="2"/>
  <c r="AR42" i="2"/>
  <c r="AS42" i="2"/>
  <c r="BB42" i="2"/>
  <c r="BC42" i="2"/>
  <c r="BJ42" i="2"/>
  <c r="BK42" i="2"/>
  <c r="BR42" i="2"/>
  <c r="BW42" i="2"/>
  <c r="N43" i="2"/>
  <c r="W43" i="2"/>
  <c r="Z43" i="2"/>
  <c r="AH43" i="2"/>
  <c r="AQ43" i="2"/>
  <c r="AR43" i="2"/>
  <c r="AS43" i="2"/>
  <c r="BB43" i="2"/>
  <c r="BC43" i="2"/>
  <c r="BJ43" i="2"/>
  <c r="BK43" i="2"/>
  <c r="BR43" i="2"/>
  <c r="BW43" i="2"/>
  <c r="N44" i="2"/>
  <c r="W44" i="2"/>
  <c r="Z44" i="2"/>
  <c r="AH44" i="2"/>
  <c r="AQ44" i="2"/>
  <c r="AS44" i="2"/>
  <c r="BB44" i="2"/>
  <c r="BC44" i="2"/>
  <c r="BJ44" i="2"/>
  <c r="BK44" i="2"/>
  <c r="BR44" i="2"/>
  <c r="BW44" i="2"/>
  <c r="B45" i="2"/>
  <c r="E45" i="2"/>
  <c r="F45" i="2"/>
  <c r="G45" i="2"/>
  <c r="H45" i="2"/>
  <c r="I45" i="2"/>
  <c r="J45" i="2"/>
  <c r="J67" i="2" s="1"/>
  <c r="K45" i="2"/>
  <c r="K67" i="2" s="1"/>
  <c r="L45" i="2"/>
  <c r="M45" i="2"/>
  <c r="O45" i="2"/>
  <c r="P45" i="2"/>
  <c r="Q45" i="2"/>
  <c r="R45" i="2"/>
  <c r="R67" i="2" s="1"/>
  <c r="S45" i="2"/>
  <c r="S67" i="2" s="1"/>
  <c r="U45" i="2"/>
  <c r="U67" i="2" s="1"/>
  <c r="AA45" i="2"/>
  <c r="AB45" i="2"/>
  <c r="AC45" i="2"/>
  <c r="AD45" i="2"/>
  <c r="AE45" i="2"/>
  <c r="AF45" i="2"/>
  <c r="AF67" i="2" s="1"/>
  <c r="AG45" i="2"/>
  <c r="AG67" i="2" s="1"/>
  <c r="AH45" i="2"/>
  <c r="AI45" i="2"/>
  <c r="AJ45" i="2"/>
  <c r="AK45" i="2"/>
  <c r="AL45" i="2"/>
  <c r="AM45" i="2"/>
  <c r="AN45" i="2"/>
  <c r="AN67" i="2" s="1"/>
  <c r="AN69" i="2" s="1"/>
  <c r="AO45" i="2"/>
  <c r="AO67" i="2" s="1"/>
  <c r="AP45" i="2"/>
  <c r="AP67" i="2" s="1"/>
  <c r="AU45" i="2"/>
  <c r="AW45" i="2"/>
  <c r="AY45" i="2"/>
  <c r="BA45" i="2"/>
  <c r="BE45" i="2"/>
  <c r="BG45" i="2"/>
  <c r="BI45" i="2"/>
  <c r="BM45" i="2"/>
  <c r="BO45" i="2"/>
  <c r="BQ45" i="2"/>
  <c r="BQ67" i="2" s="1"/>
  <c r="BS45" i="2"/>
  <c r="BT45" i="2"/>
  <c r="BU45" i="2"/>
  <c r="BV45" i="2"/>
  <c r="AA46" i="2"/>
  <c r="AB46" i="2"/>
  <c r="AC46" i="2"/>
  <c r="AD46" i="2"/>
  <c r="AE46" i="2"/>
  <c r="AF46" i="2"/>
  <c r="AG46" i="2"/>
  <c r="AI46" i="2"/>
  <c r="AJ46" i="2"/>
  <c r="AK46" i="2"/>
  <c r="AK68" i="2" s="1"/>
  <c r="AL46" i="2"/>
  <c r="AM46" i="2"/>
  <c r="AN46" i="2"/>
  <c r="AO46" i="2"/>
  <c r="AP46" i="2"/>
  <c r="N48" i="2"/>
  <c r="W48" i="2"/>
  <c r="Z48" i="2"/>
  <c r="AH48" i="2"/>
  <c r="AQ48" i="2"/>
  <c r="AS48" i="2"/>
  <c r="BB48" i="2"/>
  <c r="BC48" i="2"/>
  <c r="BJ48" i="2"/>
  <c r="BJ55" i="2" s="1"/>
  <c r="BK48" i="2"/>
  <c r="BR48" i="2"/>
  <c r="BW48" i="2"/>
  <c r="N49" i="2"/>
  <c r="W49" i="2"/>
  <c r="Z49" i="2"/>
  <c r="AH49" i="2"/>
  <c r="AQ49" i="2"/>
  <c r="AR49" i="2" s="1"/>
  <c r="AS49" i="2"/>
  <c r="BB49" i="2"/>
  <c r="BC49" i="2"/>
  <c r="BJ49" i="2"/>
  <c r="BK49" i="2"/>
  <c r="BR49" i="2"/>
  <c r="BW49" i="2"/>
  <c r="N50" i="2"/>
  <c r="W50" i="2"/>
  <c r="Z50" i="2"/>
  <c r="AH50" i="2"/>
  <c r="AQ50" i="2"/>
  <c r="AS50" i="2"/>
  <c r="BB50" i="2"/>
  <c r="BC50" i="2"/>
  <c r="BJ50" i="2"/>
  <c r="BK50" i="2"/>
  <c r="BR50" i="2"/>
  <c r="BW50" i="2"/>
  <c r="N51" i="2"/>
  <c r="W51" i="2"/>
  <c r="Z51" i="2"/>
  <c r="AH51" i="2"/>
  <c r="AR51" i="2" s="1"/>
  <c r="AQ51" i="2"/>
  <c r="AS51" i="2"/>
  <c r="BB51" i="2"/>
  <c r="BC51" i="2"/>
  <c r="BJ51" i="2"/>
  <c r="BK51" i="2"/>
  <c r="BR51" i="2"/>
  <c r="BW51" i="2"/>
  <c r="N52" i="2"/>
  <c r="W52" i="2"/>
  <c r="Z52" i="2"/>
  <c r="AH52" i="2"/>
  <c r="AQ52" i="2"/>
  <c r="AR52" i="2"/>
  <c r="AS52" i="2"/>
  <c r="BB52" i="2"/>
  <c r="BC52" i="2"/>
  <c r="BJ52" i="2"/>
  <c r="BK52" i="2"/>
  <c r="BR52" i="2"/>
  <c r="BW52" i="2"/>
  <c r="N53" i="2"/>
  <c r="W53" i="2"/>
  <c r="Z53" i="2"/>
  <c r="AH53" i="2"/>
  <c r="AR53" i="2" s="1"/>
  <c r="AQ53" i="2"/>
  <c r="AS53" i="2"/>
  <c r="BB53" i="2"/>
  <c r="BC53" i="2"/>
  <c r="BJ53" i="2"/>
  <c r="BK53" i="2"/>
  <c r="BR53" i="2"/>
  <c r="BW53" i="2"/>
  <c r="N54" i="2"/>
  <c r="W54" i="2"/>
  <c r="Z54" i="2"/>
  <c r="AH54" i="2"/>
  <c r="AQ54" i="2"/>
  <c r="AR54" i="2" s="1"/>
  <c r="AS54" i="2"/>
  <c r="BB54" i="2"/>
  <c r="BC54" i="2"/>
  <c r="BJ54" i="2"/>
  <c r="BK54" i="2"/>
  <c r="BR54" i="2"/>
  <c r="BW54" i="2"/>
  <c r="B55" i="2"/>
  <c r="B67" i="2" s="1"/>
  <c r="E55" i="2"/>
  <c r="E67" i="2" s="1"/>
  <c r="F55" i="2"/>
  <c r="G55" i="2"/>
  <c r="H55" i="2"/>
  <c r="I55" i="2"/>
  <c r="J55" i="2"/>
  <c r="K55" i="2"/>
  <c r="L55" i="2"/>
  <c r="L67" i="2" s="1"/>
  <c r="M55" i="2"/>
  <c r="M67" i="2" s="1"/>
  <c r="N55" i="2"/>
  <c r="O55" i="2"/>
  <c r="P55" i="2"/>
  <c r="Q55" i="2"/>
  <c r="Q67" i="2" s="1"/>
  <c r="R55" i="2"/>
  <c r="S55" i="2"/>
  <c r="U55" i="2"/>
  <c r="AA55" i="2"/>
  <c r="AA67" i="2" s="1"/>
  <c r="AB55" i="2"/>
  <c r="AC55" i="2"/>
  <c r="AD55" i="2"/>
  <c r="AE55" i="2"/>
  <c r="AE67" i="2" s="1"/>
  <c r="AF55" i="2"/>
  <c r="AG55" i="2"/>
  <c r="AH55" i="2" s="1"/>
  <c r="AI55" i="2"/>
  <c r="AJ55" i="2"/>
  <c r="AQ55" i="2" s="1"/>
  <c r="AK55" i="2"/>
  <c r="AL55" i="2"/>
  <c r="AM55" i="2"/>
  <c r="AM67" i="2" s="1"/>
  <c r="AN55" i="2"/>
  <c r="AO55" i="2"/>
  <c r="AP55" i="2"/>
  <c r="AU55" i="2"/>
  <c r="AW55" i="2"/>
  <c r="AY55" i="2"/>
  <c r="AY67" i="2" s="1"/>
  <c r="BA55" i="2"/>
  <c r="BB55" i="2"/>
  <c r="BE55" i="2"/>
  <c r="BG55" i="2"/>
  <c r="BI55" i="2"/>
  <c r="BM55" i="2"/>
  <c r="BO55" i="2"/>
  <c r="BO67" i="2" s="1"/>
  <c r="BQ55" i="2"/>
  <c r="BR55" i="2"/>
  <c r="BS55" i="2"/>
  <c r="BT55" i="2"/>
  <c r="BT67" i="2" s="1"/>
  <c r="BU55" i="2"/>
  <c r="BV55" i="2"/>
  <c r="AA56" i="2"/>
  <c r="AB56" i="2"/>
  <c r="AB68" i="2" s="1"/>
  <c r="AC56" i="2"/>
  <c r="AD56" i="2"/>
  <c r="AE56" i="2"/>
  <c r="AE68" i="2" s="1"/>
  <c r="AF56" i="2"/>
  <c r="AF68" i="2" s="1"/>
  <c r="AG56" i="2"/>
  <c r="AI56" i="2"/>
  <c r="AJ56" i="2"/>
  <c r="AK56" i="2"/>
  <c r="AL56" i="2"/>
  <c r="AM56" i="2"/>
  <c r="AM68" i="2" s="1"/>
  <c r="AN56" i="2"/>
  <c r="AN68" i="2" s="1"/>
  <c r="AO56" i="2"/>
  <c r="AP56" i="2"/>
  <c r="N58" i="2"/>
  <c r="W58" i="2"/>
  <c r="Z58" i="2"/>
  <c r="AH58" i="2"/>
  <c r="AQ58" i="2"/>
  <c r="AR58" i="2"/>
  <c r="AS58" i="2"/>
  <c r="BB58" i="2"/>
  <c r="BC58" i="2"/>
  <c r="BJ58" i="2"/>
  <c r="BK58" i="2"/>
  <c r="BR58" i="2"/>
  <c r="BW58" i="2"/>
  <c r="N59" i="2"/>
  <c r="N65" i="2" s="1"/>
  <c r="W59" i="2"/>
  <c r="Z59" i="2"/>
  <c r="AH59" i="2"/>
  <c r="AR59" i="2" s="1"/>
  <c r="AQ59" i="2"/>
  <c r="AS59" i="2"/>
  <c r="BB59" i="2"/>
  <c r="BC59" i="2"/>
  <c r="BJ59" i="2"/>
  <c r="BJ65" i="2" s="1"/>
  <c r="BK59" i="2"/>
  <c r="BR59" i="2"/>
  <c r="BW59" i="2"/>
  <c r="N60" i="2"/>
  <c r="W60" i="2"/>
  <c r="Z60" i="2"/>
  <c r="AH60" i="2"/>
  <c r="AQ60" i="2"/>
  <c r="AS60" i="2"/>
  <c r="BB60" i="2"/>
  <c r="BC60" i="2"/>
  <c r="BJ60" i="2"/>
  <c r="BK60" i="2"/>
  <c r="BR60" i="2"/>
  <c r="BW60" i="2"/>
  <c r="N61" i="2"/>
  <c r="W61" i="2"/>
  <c r="Z61" i="2"/>
  <c r="AH61" i="2"/>
  <c r="AQ61" i="2"/>
  <c r="AR61" i="2"/>
  <c r="AS61" i="2"/>
  <c r="BB61" i="2"/>
  <c r="BB65" i="2" s="1"/>
  <c r="BC61" i="2"/>
  <c r="BJ61" i="2"/>
  <c r="BK61" i="2"/>
  <c r="BR61" i="2"/>
  <c r="BW61" i="2"/>
  <c r="N62" i="2"/>
  <c r="W62" i="2"/>
  <c r="Z62" i="2"/>
  <c r="AH62" i="2"/>
  <c r="AQ62" i="2"/>
  <c r="AR62" i="2"/>
  <c r="AS62" i="2"/>
  <c r="BB62" i="2"/>
  <c r="BC62" i="2"/>
  <c r="BJ62" i="2"/>
  <c r="BK62" i="2"/>
  <c r="BR62" i="2"/>
  <c r="BW62" i="2"/>
  <c r="N63" i="2"/>
  <c r="W63" i="2"/>
  <c r="Z63" i="2"/>
  <c r="AH63" i="2"/>
  <c r="AQ63" i="2"/>
  <c r="AR63" i="2"/>
  <c r="AS63" i="2"/>
  <c r="BB63" i="2"/>
  <c r="BC63" i="2"/>
  <c r="BJ63" i="2"/>
  <c r="BK63" i="2"/>
  <c r="BR63" i="2"/>
  <c r="BW63" i="2"/>
  <c r="N64" i="2"/>
  <c r="W64" i="2"/>
  <c r="Z64" i="2"/>
  <c r="AH64" i="2"/>
  <c r="AQ64" i="2"/>
  <c r="AS64" i="2"/>
  <c r="BB64" i="2"/>
  <c r="BC64" i="2"/>
  <c r="BJ64" i="2"/>
  <c r="BK64" i="2"/>
  <c r="BR64" i="2"/>
  <c r="BW64" i="2"/>
  <c r="B65" i="2"/>
  <c r="E65" i="2"/>
  <c r="F65" i="2"/>
  <c r="G65" i="2"/>
  <c r="H65" i="2"/>
  <c r="I65" i="2"/>
  <c r="J65" i="2"/>
  <c r="K65" i="2"/>
  <c r="L65" i="2"/>
  <c r="M65" i="2"/>
  <c r="O65" i="2"/>
  <c r="O67" i="2" s="1"/>
  <c r="P65" i="2"/>
  <c r="Q65" i="2"/>
  <c r="R65" i="2"/>
  <c r="S65" i="2"/>
  <c r="U65" i="2"/>
  <c r="AA65" i="2"/>
  <c r="AB65" i="2"/>
  <c r="AC65" i="2"/>
  <c r="AC67" i="2" s="1"/>
  <c r="AD65" i="2"/>
  <c r="AE65" i="2"/>
  <c r="AF65" i="2"/>
  <c r="AG65" i="2"/>
  <c r="AI65" i="2"/>
  <c r="AJ65" i="2"/>
  <c r="AK65" i="2"/>
  <c r="AK67" i="2" s="1"/>
  <c r="AL65" i="2"/>
  <c r="AM65" i="2"/>
  <c r="AN65" i="2"/>
  <c r="AO65" i="2"/>
  <c r="AP65" i="2"/>
  <c r="AU65" i="2"/>
  <c r="AW65" i="2"/>
  <c r="AY65" i="2"/>
  <c r="BA65" i="2"/>
  <c r="BE65" i="2"/>
  <c r="BG65" i="2"/>
  <c r="BI65" i="2"/>
  <c r="BM65" i="2"/>
  <c r="BO65" i="2"/>
  <c r="BQ65" i="2"/>
  <c r="BR65" i="2"/>
  <c r="BS65" i="2"/>
  <c r="BT65" i="2"/>
  <c r="BU65" i="2"/>
  <c r="BV65" i="2"/>
  <c r="AA66" i="2"/>
  <c r="AB66" i="2"/>
  <c r="AC66" i="2"/>
  <c r="AD66" i="2"/>
  <c r="AH66" i="2" s="1"/>
  <c r="AE66" i="2"/>
  <c r="AF66" i="2"/>
  <c r="AG66" i="2"/>
  <c r="AI66" i="2"/>
  <c r="AJ66" i="2"/>
  <c r="AK66" i="2"/>
  <c r="AL66" i="2"/>
  <c r="AM66" i="2"/>
  <c r="AN66" i="2"/>
  <c r="AO66" i="2"/>
  <c r="AP66" i="2"/>
  <c r="G67" i="2"/>
  <c r="G69" i="2" s="1"/>
  <c r="H67" i="2"/>
  <c r="I67" i="2"/>
  <c r="P67" i="2"/>
  <c r="X67" i="2"/>
  <c r="Y67" i="2"/>
  <c r="AD67" i="2"/>
  <c r="AI67" i="2"/>
  <c r="AL67" i="2"/>
  <c r="AL69" i="2" s="1"/>
  <c r="AW67" i="2"/>
  <c r="BA67" i="2"/>
  <c r="BE67" i="2"/>
  <c r="BG67" i="2"/>
  <c r="BI67" i="2"/>
  <c r="BM67" i="2"/>
  <c r="BU67" i="2"/>
  <c r="BV67" i="2"/>
  <c r="BV69" i="2" s="1"/>
  <c r="AA68" i="2"/>
  <c r="AG68" i="2"/>
  <c r="AI68" i="2"/>
  <c r="AJ68" i="2"/>
  <c r="AO68" i="2"/>
  <c r="AP68" i="2"/>
  <c r="H69" i="2"/>
  <c r="L69" i="2"/>
  <c r="O69" i="2"/>
  <c r="AC69" i="2"/>
  <c r="AD69" i="2"/>
  <c r="AW69" i="2"/>
  <c r="BM69" i="2"/>
  <c r="BQ69" i="2"/>
  <c r="N5" i="1"/>
  <c r="W5" i="1"/>
  <c r="Z5" i="1"/>
  <c r="AH5" i="1"/>
  <c r="AQ5" i="1"/>
  <c r="AR5" i="1"/>
  <c r="AS5" i="1"/>
  <c r="BB5" i="1"/>
  <c r="BC5" i="1"/>
  <c r="BJ5" i="1"/>
  <c r="BK5" i="1"/>
  <c r="BR5" i="1"/>
  <c r="BW5" i="1"/>
  <c r="N6" i="1"/>
  <c r="N12" i="1" s="1"/>
  <c r="W6" i="1"/>
  <c r="Z6" i="1"/>
  <c r="AH6" i="1"/>
  <c r="AQ6" i="1"/>
  <c r="AR6" i="1"/>
  <c r="AS6" i="1"/>
  <c r="BB6" i="1"/>
  <c r="BC6" i="1"/>
  <c r="BJ6" i="1"/>
  <c r="BK6" i="1"/>
  <c r="BR6" i="1"/>
  <c r="BW6" i="1"/>
  <c r="N7" i="1"/>
  <c r="W7" i="1"/>
  <c r="Z7" i="1"/>
  <c r="AH7" i="1"/>
  <c r="AR7" i="1" s="1"/>
  <c r="AQ7" i="1"/>
  <c r="AS7" i="1"/>
  <c r="BB7" i="1"/>
  <c r="BC7" i="1"/>
  <c r="BJ7" i="1"/>
  <c r="BK7" i="1"/>
  <c r="BR7" i="1"/>
  <c r="BR12" i="1" s="1"/>
  <c r="BW7" i="1"/>
  <c r="N8" i="1"/>
  <c r="W8" i="1"/>
  <c r="Z8" i="1"/>
  <c r="AH8" i="1"/>
  <c r="AR8" i="1" s="1"/>
  <c r="AQ8" i="1"/>
  <c r="AS8" i="1"/>
  <c r="BB8" i="1"/>
  <c r="BC8" i="1"/>
  <c r="BJ8" i="1"/>
  <c r="BK8" i="1"/>
  <c r="BR8" i="1"/>
  <c r="BW8" i="1"/>
  <c r="N9" i="1"/>
  <c r="W9" i="1"/>
  <c r="Z9" i="1"/>
  <c r="AH9" i="1"/>
  <c r="AR9" i="1" s="1"/>
  <c r="AQ9" i="1"/>
  <c r="AS9" i="1"/>
  <c r="BB9" i="1"/>
  <c r="BC9" i="1"/>
  <c r="BJ9" i="1"/>
  <c r="BK9" i="1"/>
  <c r="BR9" i="1"/>
  <c r="BW9" i="1"/>
  <c r="N10" i="1"/>
  <c r="W10" i="1"/>
  <c r="Z10" i="1"/>
  <c r="AH10" i="1"/>
  <c r="AQ10" i="1"/>
  <c r="AS10" i="1"/>
  <c r="BB10" i="1"/>
  <c r="BC10" i="1"/>
  <c r="BJ10" i="1"/>
  <c r="BK10" i="1"/>
  <c r="BR10" i="1"/>
  <c r="BW10" i="1"/>
  <c r="N11" i="1"/>
  <c r="W11" i="1"/>
  <c r="Z11" i="1"/>
  <c r="AH11" i="1"/>
  <c r="AR11" i="1" s="1"/>
  <c r="AQ11" i="1"/>
  <c r="AS11" i="1"/>
  <c r="BB11" i="1"/>
  <c r="BC11" i="1"/>
  <c r="BJ11" i="1"/>
  <c r="BK11" i="1"/>
  <c r="BR11" i="1"/>
  <c r="BW11" i="1"/>
  <c r="B12" i="1"/>
  <c r="E12" i="1"/>
  <c r="F12" i="1"/>
  <c r="G12" i="1"/>
  <c r="H12" i="1"/>
  <c r="H34" i="1" s="1"/>
  <c r="I12" i="1"/>
  <c r="I34" i="1" s="1"/>
  <c r="J12" i="1"/>
  <c r="K12" i="1"/>
  <c r="K34" i="1" s="1"/>
  <c r="L12" i="1"/>
  <c r="M12" i="1"/>
  <c r="O12" i="1"/>
  <c r="P12" i="1"/>
  <c r="P34" i="1" s="1"/>
  <c r="Q12" i="1"/>
  <c r="R12" i="1"/>
  <c r="S12" i="1"/>
  <c r="U12" i="1"/>
  <c r="AA12" i="1"/>
  <c r="AB12" i="1"/>
  <c r="AC12" i="1"/>
  <c r="AD12" i="1"/>
  <c r="AD34" i="1" s="1"/>
  <c r="AE12" i="1"/>
  <c r="AF12" i="1"/>
  <c r="AG12" i="1"/>
  <c r="AI12" i="1"/>
  <c r="AJ12" i="1"/>
  <c r="AK12" i="1"/>
  <c r="AL12" i="1"/>
  <c r="AM12" i="1"/>
  <c r="AM34" i="1" s="1"/>
  <c r="AN12" i="1"/>
  <c r="AN34" i="1" s="1"/>
  <c r="AO12" i="1"/>
  <c r="AP12" i="1"/>
  <c r="AU12" i="1"/>
  <c r="AW12" i="1"/>
  <c r="AY12" i="1"/>
  <c r="BA12" i="1"/>
  <c r="BB12" i="1"/>
  <c r="BE12" i="1"/>
  <c r="BG12" i="1"/>
  <c r="BI12" i="1"/>
  <c r="BM12" i="1"/>
  <c r="BO12" i="1"/>
  <c r="BQ12" i="1"/>
  <c r="BS12" i="1"/>
  <c r="BT12" i="1"/>
  <c r="BU12" i="1"/>
  <c r="BV12" i="1"/>
  <c r="AA13" i="1"/>
  <c r="AB13" i="1"/>
  <c r="AB35" i="1" s="1"/>
  <c r="AC13" i="1"/>
  <c r="AD13" i="1"/>
  <c r="AE13" i="1"/>
  <c r="AF13" i="1"/>
  <c r="AG13" i="1"/>
  <c r="AI13" i="1"/>
  <c r="AJ13" i="1"/>
  <c r="AQ13" i="1" s="1"/>
  <c r="AK13" i="1"/>
  <c r="AL13" i="1"/>
  <c r="AM13" i="1"/>
  <c r="AN13" i="1"/>
  <c r="AO13" i="1"/>
  <c r="AP13" i="1"/>
  <c r="N15" i="1"/>
  <c r="W15" i="1"/>
  <c r="Z15" i="1"/>
  <c r="AH15" i="1"/>
  <c r="AQ15" i="1"/>
  <c r="AR15" i="1"/>
  <c r="AS15" i="1"/>
  <c r="BB15" i="1"/>
  <c r="BC15" i="1"/>
  <c r="BJ15" i="1"/>
  <c r="BK15" i="1"/>
  <c r="BR15" i="1"/>
  <c r="BW15" i="1"/>
  <c r="N16" i="1"/>
  <c r="W16" i="1"/>
  <c r="Z16" i="1"/>
  <c r="AH16" i="1"/>
  <c r="AQ16" i="1"/>
  <c r="AR16" i="1"/>
  <c r="AS16" i="1"/>
  <c r="BB16" i="1"/>
  <c r="BC16" i="1"/>
  <c r="BJ16" i="1"/>
  <c r="BK16" i="1"/>
  <c r="BR16" i="1"/>
  <c r="BW16" i="1"/>
  <c r="N17" i="1"/>
  <c r="N22" i="1" s="1"/>
  <c r="W17" i="1"/>
  <c r="Z17" i="1"/>
  <c r="AH17" i="1"/>
  <c r="AR17" i="1" s="1"/>
  <c r="AQ17" i="1"/>
  <c r="AS17" i="1"/>
  <c r="BB17" i="1"/>
  <c r="BC17" i="1"/>
  <c r="BJ17" i="1"/>
  <c r="BK17" i="1"/>
  <c r="BR17" i="1"/>
  <c r="BW17" i="1"/>
  <c r="N18" i="1"/>
  <c r="W18" i="1"/>
  <c r="Z18" i="1"/>
  <c r="AH18" i="1"/>
  <c r="AR18" i="1" s="1"/>
  <c r="AQ18" i="1"/>
  <c r="AS18" i="1"/>
  <c r="BB18" i="1"/>
  <c r="BC18" i="1"/>
  <c r="BJ18" i="1"/>
  <c r="BK18" i="1"/>
  <c r="BR18" i="1"/>
  <c r="BW18" i="1"/>
  <c r="N19" i="1"/>
  <c r="W19" i="1"/>
  <c r="Z19" i="1"/>
  <c r="AH19" i="1"/>
  <c r="AQ19" i="1"/>
  <c r="AR19" i="1"/>
  <c r="AS19" i="1"/>
  <c r="BB19" i="1"/>
  <c r="BC19" i="1"/>
  <c r="BJ19" i="1"/>
  <c r="BK19" i="1"/>
  <c r="BR19" i="1"/>
  <c r="BW19" i="1"/>
  <c r="N20" i="1"/>
  <c r="W20" i="1"/>
  <c r="Z20" i="1"/>
  <c r="AH20" i="1"/>
  <c r="AR20" i="1" s="1"/>
  <c r="AQ20" i="1"/>
  <c r="AS20" i="1"/>
  <c r="BB20" i="1"/>
  <c r="BC20" i="1"/>
  <c r="BJ20" i="1"/>
  <c r="BK20" i="1"/>
  <c r="BR20" i="1"/>
  <c r="BW20" i="1"/>
  <c r="N21" i="1"/>
  <c r="W21" i="1"/>
  <c r="Z21" i="1"/>
  <c r="AH21" i="1"/>
  <c r="AQ21" i="1"/>
  <c r="AS21" i="1"/>
  <c r="BB21" i="1"/>
  <c r="BC21" i="1"/>
  <c r="BJ21" i="1"/>
  <c r="BK21" i="1"/>
  <c r="BR21" i="1"/>
  <c r="BW21" i="1"/>
  <c r="B22" i="1"/>
  <c r="E22" i="1"/>
  <c r="F22" i="1"/>
  <c r="F34" i="1" s="1"/>
  <c r="F69" i="1" s="1"/>
  <c r="G22" i="1"/>
  <c r="H22" i="1"/>
  <c r="I22" i="1"/>
  <c r="J22" i="1"/>
  <c r="K22" i="1"/>
  <c r="L22" i="1"/>
  <c r="M22" i="1"/>
  <c r="O22" i="1"/>
  <c r="P22" i="1"/>
  <c r="Q22" i="1"/>
  <c r="R22" i="1"/>
  <c r="S22" i="1"/>
  <c r="U22" i="1"/>
  <c r="AA22" i="1"/>
  <c r="AB22" i="1"/>
  <c r="AC22" i="1"/>
  <c r="AD22" i="1"/>
  <c r="AE22" i="1"/>
  <c r="AF22" i="1"/>
  <c r="AG22" i="1"/>
  <c r="AI22" i="1"/>
  <c r="AI34" i="1" s="1"/>
  <c r="AJ22" i="1"/>
  <c r="AK22" i="1"/>
  <c r="AL22" i="1"/>
  <c r="AM22" i="1"/>
  <c r="AN22" i="1"/>
  <c r="AO22" i="1"/>
  <c r="AP22" i="1"/>
  <c r="AU22" i="1"/>
  <c r="AW22" i="1"/>
  <c r="AY22" i="1"/>
  <c r="AY34" i="1" s="1"/>
  <c r="BA22" i="1"/>
  <c r="BE22" i="1"/>
  <c r="BG22" i="1"/>
  <c r="BG34" i="1" s="1"/>
  <c r="BI22" i="1"/>
  <c r="BM22" i="1"/>
  <c r="BO22" i="1"/>
  <c r="BO34" i="1" s="1"/>
  <c r="BQ22" i="1"/>
  <c r="BR22" i="1"/>
  <c r="BS22" i="1"/>
  <c r="BT22" i="1"/>
  <c r="BT34" i="1" s="1"/>
  <c r="BU22" i="1"/>
  <c r="BV22" i="1"/>
  <c r="AA23" i="1"/>
  <c r="AB23" i="1"/>
  <c r="AC23" i="1"/>
  <c r="AD23" i="1"/>
  <c r="AE23" i="1"/>
  <c r="AF23" i="1"/>
  <c r="AF35" i="1" s="1"/>
  <c r="AG23" i="1"/>
  <c r="AI23" i="1"/>
  <c r="AJ23" i="1"/>
  <c r="AK23" i="1"/>
  <c r="AL23" i="1"/>
  <c r="AM23" i="1"/>
  <c r="AN23" i="1"/>
  <c r="AN35" i="1" s="1"/>
  <c r="AO23" i="1"/>
  <c r="AP23" i="1"/>
  <c r="N25" i="1"/>
  <c r="W25" i="1"/>
  <c r="Z25" i="1"/>
  <c r="AH25" i="1"/>
  <c r="AQ25" i="1"/>
  <c r="AR25" i="1"/>
  <c r="AS25" i="1"/>
  <c r="BB25" i="1"/>
  <c r="BC25" i="1"/>
  <c r="BJ25" i="1"/>
  <c r="BJ32" i="1" s="1"/>
  <c r="BK25" i="1"/>
  <c r="BR25" i="1"/>
  <c r="BW25" i="1"/>
  <c r="N26" i="1"/>
  <c r="W26" i="1"/>
  <c r="Z26" i="1"/>
  <c r="AH26" i="1"/>
  <c r="AQ26" i="1"/>
  <c r="AR26" i="1"/>
  <c r="AS26" i="1"/>
  <c r="BB26" i="1"/>
  <c r="BC26" i="1"/>
  <c r="BJ26" i="1"/>
  <c r="BK26" i="1"/>
  <c r="BR26" i="1"/>
  <c r="BW26" i="1"/>
  <c r="N27" i="1"/>
  <c r="W27" i="1"/>
  <c r="Z27" i="1"/>
  <c r="AH27" i="1"/>
  <c r="AQ27" i="1"/>
  <c r="AR27" i="1"/>
  <c r="AS27" i="1"/>
  <c r="BB27" i="1"/>
  <c r="BC27" i="1"/>
  <c r="BJ27" i="1"/>
  <c r="BK27" i="1"/>
  <c r="BR27" i="1"/>
  <c r="BW27" i="1"/>
  <c r="N28" i="1"/>
  <c r="W28" i="1"/>
  <c r="Z28" i="1"/>
  <c r="AH28" i="1"/>
  <c r="AR28" i="1" s="1"/>
  <c r="AQ28" i="1"/>
  <c r="AS28" i="1"/>
  <c r="BB28" i="1"/>
  <c r="BC28" i="1"/>
  <c r="BJ28" i="1"/>
  <c r="BK28" i="1"/>
  <c r="BR28" i="1"/>
  <c r="BW28" i="1"/>
  <c r="N29" i="1"/>
  <c r="W29" i="1"/>
  <c r="Z29" i="1"/>
  <c r="AH29" i="1"/>
  <c r="AQ29" i="1"/>
  <c r="AR29" i="1"/>
  <c r="AS29" i="1"/>
  <c r="BB29" i="1"/>
  <c r="BC29" i="1"/>
  <c r="BJ29" i="1"/>
  <c r="BK29" i="1"/>
  <c r="BR29" i="1"/>
  <c r="BW29" i="1"/>
  <c r="N30" i="1"/>
  <c r="W30" i="1"/>
  <c r="Z30" i="1"/>
  <c r="AH30" i="1"/>
  <c r="AR30" i="1" s="1"/>
  <c r="AQ30" i="1"/>
  <c r="AS30" i="1"/>
  <c r="BB30" i="1"/>
  <c r="BC30" i="1"/>
  <c r="BJ30" i="1"/>
  <c r="BK30" i="1"/>
  <c r="BR30" i="1"/>
  <c r="BW30" i="1"/>
  <c r="N31" i="1"/>
  <c r="W31" i="1"/>
  <c r="Z31" i="1"/>
  <c r="AH31" i="1"/>
  <c r="AQ31" i="1"/>
  <c r="AS31" i="1"/>
  <c r="BB31" i="1"/>
  <c r="BC31" i="1"/>
  <c r="BJ31" i="1"/>
  <c r="BK31" i="1"/>
  <c r="BR31" i="1"/>
  <c r="BW31" i="1"/>
  <c r="B32" i="1"/>
  <c r="E32" i="1"/>
  <c r="F32" i="1"/>
  <c r="G32" i="1"/>
  <c r="H32" i="1"/>
  <c r="I32" i="1"/>
  <c r="J32" i="1"/>
  <c r="K32" i="1"/>
  <c r="L32" i="1"/>
  <c r="M32" i="1"/>
  <c r="N32" i="1"/>
  <c r="O32" i="1"/>
  <c r="P32" i="1"/>
  <c r="Q32" i="1"/>
  <c r="R32" i="1"/>
  <c r="S32" i="1"/>
  <c r="S34" i="1" s="1"/>
  <c r="S69" i="1" s="1"/>
  <c r="U32" i="1"/>
  <c r="AA32" i="1"/>
  <c r="AB32" i="1"/>
  <c r="AC32" i="1"/>
  <c r="AD32" i="1"/>
  <c r="AE32" i="1"/>
  <c r="AF32" i="1"/>
  <c r="AG32" i="1"/>
  <c r="AI32" i="1"/>
  <c r="AJ32" i="1"/>
  <c r="AK32" i="1"/>
  <c r="AL32" i="1"/>
  <c r="AM32" i="1"/>
  <c r="AN32" i="1"/>
  <c r="AO32" i="1"/>
  <c r="AP32" i="1"/>
  <c r="AU32" i="1"/>
  <c r="AW32" i="1"/>
  <c r="AY32" i="1"/>
  <c r="BA32" i="1"/>
  <c r="BE32" i="1"/>
  <c r="BG32" i="1"/>
  <c r="BI32" i="1"/>
  <c r="BM32" i="1"/>
  <c r="BO32" i="1"/>
  <c r="BQ32" i="1"/>
  <c r="BS32" i="1"/>
  <c r="BT32" i="1"/>
  <c r="BU32" i="1"/>
  <c r="BV32" i="1"/>
  <c r="AA33" i="1"/>
  <c r="AB33" i="1"/>
  <c r="AC33" i="1"/>
  <c r="AD33" i="1"/>
  <c r="AE33" i="1"/>
  <c r="AF33" i="1"/>
  <c r="AG33" i="1"/>
  <c r="AI33" i="1"/>
  <c r="AJ33" i="1"/>
  <c r="AK33" i="1"/>
  <c r="AL33" i="1"/>
  <c r="AM33" i="1"/>
  <c r="AN33" i="1"/>
  <c r="AO33" i="1"/>
  <c r="AP33" i="1"/>
  <c r="B34" i="1"/>
  <c r="E34" i="1"/>
  <c r="E69" i="1" s="1"/>
  <c r="G34" i="1"/>
  <c r="L34" i="1"/>
  <c r="M34" i="1"/>
  <c r="M69" i="1" s="1"/>
  <c r="O34" i="1"/>
  <c r="Q34" i="1"/>
  <c r="Q69" i="1" s="1"/>
  <c r="U34" i="1"/>
  <c r="X34" i="1"/>
  <c r="Y34" i="1"/>
  <c r="AC34" i="1"/>
  <c r="AE34" i="1"/>
  <c r="AE69" i="1" s="1"/>
  <c r="AF34" i="1"/>
  <c r="AG34" i="1"/>
  <c r="AG69" i="1" s="1"/>
  <c r="AK34" i="1"/>
  <c r="AO34" i="1"/>
  <c r="AP34" i="1"/>
  <c r="AU34" i="1"/>
  <c r="BE34" i="1"/>
  <c r="BQ34" i="1"/>
  <c r="BS34" i="1"/>
  <c r="BV34" i="1"/>
  <c r="AE35" i="1"/>
  <c r="AJ35" i="1"/>
  <c r="AK35" i="1"/>
  <c r="AM35" i="1"/>
  <c r="AP35" i="1"/>
  <c r="N38" i="1"/>
  <c r="W38" i="1"/>
  <c r="Z38" i="1"/>
  <c r="AH38" i="1"/>
  <c r="AR38" i="1" s="1"/>
  <c r="AQ38" i="1"/>
  <c r="AS38" i="1"/>
  <c r="BB38" i="1"/>
  <c r="BC38" i="1"/>
  <c r="BJ38" i="1"/>
  <c r="BK38" i="1"/>
  <c r="BR38" i="1"/>
  <c r="BW38" i="1"/>
  <c r="N39" i="1"/>
  <c r="W39" i="1"/>
  <c r="Z39" i="1"/>
  <c r="AH39" i="1"/>
  <c r="AQ39" i="1"/>
  <c r="AR39" i="1"/>
  <c r="AS39" i="1"/>
  <c r="BB39" i="1"/>
  <c r="BC39" i="1"/>
  <c r="BJ39" i="1"/>
  <c r="BK39" i="1"/>
  <c r="BR39" i="1"/>
  <c r="BW39" i="1"/>
  <c r="N40" i="1"/>
  <c r="W40" i="1"/>
  <c r="Z40" i="1"/>
  <c r="AH40" i="1"/>
  <c r="AR40" i="1" s="1"/>
  <c r="AQ40" i="1"/>
  <c r="AS40" i="1"/>
  <c r="BB40" i="1"/>
  <c r="BC40" i="1"/>
  <c r="BJ40" i="1"/>
  <c r="BJ45" i="1" s="1"/>
  <c r="BK40" i="1"/>
  <c r="BR40" i="1"/>
  <c r="BW40" i="1"/>
  <c r="N41" i="1"/>
  <c r="W41" i="1"/>
  <c r="Z41" i="1"/>
  <c r="AH41" i="1"/>
  <c r="AQ41" i="1"/>
  <c r="AS41" i="1"/>
  <c r="BB41" i="1"/>
  <c r="BC41" i="1"/>
  <c r="BJ41" i="1"/>
  <c r="BK41" i="1"/>
  <c r="BR41" i="1"/>
  <c r="BW41" i="1"/>
  <c r="N42" i="1"/>
  <c r="W42" i="1"/>
  <c r="Z42" i="1"/>
  <c r="AH42" i="1"/>
  <c r="AQ42" i="1"/>
  <c r="AR42" i="1"/>
  <c r="AS42" i="1"/>
  <c r="BB42" i="1"/>
  <c r="BC42" i="1"/>
  <c r="BJ42" i="1"/>
  <c r="BK42" i="1"/>
  <c r="BR42" i="1"/>
  <c r="BW42" i="1"/>
  <c r="N43" i="1"/>
  <c r="W43" i="1"/>
  <c r="Z43" i="1"/>
  <c r="AH43" i="1"/>
  <c r="AQ43" i="1"/>
  <c r="AR43" i="1"/>
  <c r="AS43" i="1"/>
  <c r="BB43" i="1"/>
  <c r="BC43" i="1"/>
  <c r="BJ43" i="1"/>
  <c r="BK43" i="1"/>
  <c r="BR43" i="1"/>
  <c r="BW43" i="1"/>
  <c r="N44" i="1"/>
  <c r="W44" i="1"/>
  <c r="Z44" i="1"/>
  <c r="AH44" i="1"/>
  <c r="AQ44" i="1"/>
  <c r="AR44" i="1"/>
  <c r="AS44" i="1"/>
  <c r="BB44" i="1"/>
  <c r="BC44" i="1"/>
  <c r="BJ44" i="1"/>
  <c r="BK44" i="1"/>
  <c r="BR44" i="1"/>
  <c r="BW44" i="1"/>
  <c r="B45" i="1"/>
  <c r="B67" i="1" s="1"/>
  <c r="E45" i="1"/>
  <c r="F45" i="1"/>
  <c r="G45" i="1"/>
  <c r="H45" i="1"/>
  <c r="I45" i="1"/>
  <c r="J45" i="1"/>
  <c r="K45" i="1"/>
  <c r="L45" i="1"/>
  <c r="L67" i="1" s="1"/>
  <c r="M45" i="1"/>
  <c r="O45" i="1"/>
  <c r="P45" i="1"/>
  <c r="Q45" i="1"/>
  <c r="R45" i="1"/>
  <c r="S45" i="1"/>
  <c r="U45" i="1"/>
  <c r="AA45" i="1"/>
  <c r="AB45" i="1"/>
  <c r="AC45" i="1"/>
  <c r="AD45" i="1"/>
  <c r="AE45" i="1"/>
  <c r="AE67" i="1" s="1"/>
  <c r="AF45" i="1"/>
  <c r="AG45" i="1"/>
  <c r="AI45" i="1"/>
  <c r="AJ45" i="1"/>
  <c r="AK45" i="1"/>
  <c r="AL45" i="1"/>
  <c r="AM45" i="1"/>
  <c r="AM67" i="1" s="1"/>
  <c r="AN45" i="1"/>
  <c r="AO45" i="1"/>
  <c r="AP45" i="1"/>
  <c r="AU45" i="1"/>
  <c r="AW45" i="1"/>
  <c r="AY45" i="1"/>
  <c r="BA45" i="1"/>
  <c r="BB45" i="1"/>
  <c r="BE45" i="1"/>
  <c r="BG45" i="1"/>
  <c r="BI45" i="1"/>
  <c r="BM45" i="1"/>
  <c r="BO45" i="1"/>
  <c r="BO67" i="1" s="1"/>
  <c r="BQ45" i="1"/>
  <c r="BR45" i="1"/>
  <c r="BS45" i="1"/>
  <c r="BT45" i="1"/>
  <c r="BU45" i="1"/>
  <c r="BV45" i="1"/>
  <c r="AA46" i="1"/>
  <c r="AB46" i="1"/>
  <c r="AC46" i="1"/>
  <c r="AD46" i="1"/>
  <c r="AE46" i="1"/>
  <c r="AF46" i="1"/>
  <c r="AG46" i="1"/>
  <c r="AI46" i="1"/>
  <c r="AJ46" i="1"/>
  <c r="AK46" i="1"/>
  <c r="AK68" i="1" s="1"/>
  <c r="AL46" i="1"/>
  <c r="AM46" i="1"/>
  <c r="AN46" i="1"/>
  <c r="AO46" i="1"/>
  <c r="AP46" i="1"/>
  <c r="N48" i="1"/>
  <c r="W48" i="1"/>
  <c r="Z48" i="1"/>
  <c r="AH48" i="1"/>
  <c r="AR48" i="1" s="1"/>
  <c r="AQ48" i="1"/>
  <c r="AS48" i="1"/>
  <c r="BB48" i="1"/>
  <c r="BC48" i="1"/>
  <c r="BJ48" i="1"/>
  <c r="BK48" i="1"/>
  <c r="BR48" i="1"/>
  <c r="BR55" i="1" s="1"/>
  <c r="BW48" i="1"/>
  <c r="N49" i="1"/>
  <c r="W49" i="1"/>
  <c r="Z49" i="1"/>
  <c r="AH49" i="1"/>
  <c r="AQ49" i="1"/>
  <c r="AR49" i="1"/>
  <c r="AS49" i="1"/>
  <c r="BB49" i="1"/>
  <c r="BC49" i="1"/>
  <c r="BJ49" i="1"/>
  <c r="BK49" i="1"/>
  <c r="BR49" i="1"/>
  <c r="BW49" i="1"/>
  <c r="N50" i="1"/>
  <c r="W50" i="1"/>
  <c r="Z50" i="1"/>
  <c r="AH50" i="1"/>
  <c r="AQ50" i="1"/>
  <c r="AS50" i="1"/>
  <c r="BB50" i="1"/>
  <c r="BB55" i="1" s="1"/>
  <c r="BC50" i="1"/>
  <c r="BJ50" i="1"/>
  <c r="BJ55" i="1" s="1"/>
  <c r="BK50" i="1"/>
  <c r="BR50" i="1"/>
  <c r="BW50" i="1"/>
  <c r="N51" i="1"/>
  <c r="W51" i="1"/>
  <c r="Z51" i="1"/>
  <c r="AH51" i="1"/>
  <c r="AQ51" i="1"/>
  <c r="AS51" i="1"/>
  <c r="BB51" i="1"/>
  <c r="BC51" i="1"/>
  <c r="BJ51" i="1"/>
  <c r="BK51" i="1"/>
  <c r="BR51" i="1"/>
  <c r="BW51" i="1"/>
  <c r="N52" i="1"/>
  <c r="W52" i="1"/>
  <c r="Z52" i="1"/>
  <c r="AH52" i="1"/>
  <c r="AQ52" i="1"/>
  <c r="AR52" i="1" s="1"/>
  <c r="AS52" i="1"/>
  <c r="BB52" i="1"/>
  <c r="BC52" i="1"/>
  <c r="BJ52" i="1"/>
  <c r="BK52" i="1"/>
  <c r="BR52" i="1"/>
  <c r="BW52" i="1"/>
  <c r="N53" i="1"/>
  <c r="W53" i="1"/>
  <c r="Z53" i="1"/>
  <c r="AH53" i="1"/>
  <c r="AQ53" i="1"/>
  <c r="AR53" i="1"/>
  <c r="AS53" i="1"/>
  <c r="BB53" i="1"/>
  <c r="BC53" i="1"/>
  <c r="BJ53" i="1"/>
  <c r="BK53" i="1"/>
  <c r="BR53" i="1"/>
  <c r="BW53" i="1"/>
  <c r="N54" i="1"/>
  <c r="W54" i="1"/>
  <c r="Z54" i="1"/>
  <c r="AH54" i="1"/>
  <c r="AQ54" i="1"/>
  <c r="AR54" i="1"/>
  <c r="AS54" i="1"/>
  <c r="BB54" i="1"/>
  <c r="BC54" i="1"/>
  <c r="BJ54" i="1"/>
  <c r="BK54" i="1"/>
  <c r="BR54" i="1"/>
  <c r="BW54" i="1"/>
  <c r="B55" i="1"/>
  <c r="E55" i="1"/>
  <c r="F55" i="1"/>
  <c r="G55" i="1"/>
  <c r="G67" i="1" s="1"/>
  <c r="G69" i="1" s="1"/>
  <c r="H55" i="1"/>
  <c r="I55" i="1"/>
  <c r="J55" i="1"/>
  <c r="K55" i="1"/>
  <c r="L55" i="1"/>
  <c r="M55" i="1"/>
  <c r="O55" i="1"/>
  <c r="O67" i="1" s="1"/>
  <c r="O69" i="1" s="1"/>
  <c r="P55" i="1"/>
  <c r="Q55" i="1"/>
  <c r="R55" i="1"/>
  <c r="S55" i="1"/>
  <c r="U55" i="1"/>
  <c r="AA55" i="1"/>
  <c r="AB55" i="1"/>
  <c r="AC55" i="1"/>
  <c r="AH55" i="1" s="1"/>
  <c r="AD55" i="1"/>
  <c r="AE55" i="1"/>
  <c r="AF55" i="1"/>
  <c r="AG55" i="1"/>
  <c r="AI55" i="1"/>
  <c r="AJ55" i="1"/>
  <c r="AK55" i="1"/>
  <c r="AL55" i="1"/>
  <c r="AM55" i="1"/>
  <c r="AN55" i="1"/>
  <c r="AO55" i="1"/>
  <c r="AP55" i="1"/>
  <c r="AU55" i="1"/>
  <c r="AU67" i="1" s="1"/>
  <c r="AU69" i="1" s="1"/>
  <c r="AW55" i="1"/>
  <c r="AY55" i="1"/>
  <c r="BA55" i="1"/>
  <c r="BE55" i="1"/>
  <c r="BG55" i="1"/>
  <c r="BI55" i="1"/>
  <c r="BM55" i="1"/>
  <c r="BO55" i="1"/>
  <c r="BQ55" i="1"/>
  <c r="BS55" i="1"/>
  <c r="BT55" i="1"/>
  <c r="BU55" i="1"/>
  <c r="BV55" i="1"/>
  <c r="AA56" i="1"/>
  <c r="AB56" i="1"/>
  <c r="AH56" i="1" s="1"/>
  <c r="AC56" i="1"/>
  <c r="AD56" i="1"/>
  <c r="AE56" i="1"/>
  <c r="AF56" i="1"/>
  <c r="AG56" i="1"/>
  <c r="AI56" i="1"/>
  <c r="AJ56" i="1"/>
  <c r="AK56" i="1"/>
  <c r="AL56" i="1"/>
  <c r="AM56" i="1"/>
  <c r="AN56" i="1"/>
  <c r="AO56" i="1"/>
  <c r="AP56" i="1"/>
  <c r="N58" i="1"/>
  <c r="W58" i="1"/>
  <c r="Z58" i="1"/>
  <c r="AH58" i="1"/>
  <c r="AR58" i="1" s="1"/>
  <c r="AQ58" i="1"/>
  <c r="AS58" i="1"/>
  <c r="BB58" i="1"/>
  <c r="BC58" i="1"/>
  <c r="BJ58" i="1"/>
  <c r="BK58" i="1"/>
  <c r="BR58" i="1"/>
  <c r="BW58" i="1"/>
  <c r="N59" i="1"/>
  <c r="W59" i="1"/>
  <c r="Z59" i="1"/>
  <c r="AH59" i="1"/>
  <c r="AQ59" i="1"/>
  <c r="AR59" i="1"/>
  <c r="AS59" i="1"/>
  <c r="BB59" i="1"/>
  <c r="BC59" i="1"/>
  <c r="BJ59" i="1"/>
  <c r="BK59" i="1"/>
  <c r="BR59" i="1"/>
  <c r="BW59" i="1"/>
  <c r="N60" i="1"/>
  <c r="W60" i="1"/>
  <c r="Z60" i="1"/>
  <c r="AH60" i="1"/>
  <c r="AQ60" i="1"/>
  <c r="AS60" i="1"/>
  <c r="BB60" i="1"/>
  <c r="BC60" i="1"/>
  <c r="BJ60" i="1"/>
  <c r="BK60" i="1"/>
  <c r="BR60" i="1"/>
  <c r="BW60" i="1"/>
  <c r="N61" i="1"/>
  <c r="W61" i="1"/>
  <c r="Z61" i="1"/>
  <c r="AH61" i="1"/>
  <c r="AQ61" i="1"/>
  <c r="AS61" i="1"/>
  <c r="BB61" i="1"/>
  <c r="BC61" i="1"/>
  <c r="BJ61" i="1"/>
  <c r="BK61" i="1"/>
  <c r="BR61" i="1"/>
  <c r="BW61" i="1"/>
  <c r="N62" i="1"/>
  <c r="W62" i="1"/>
  <c r="Z62" i="1"/>
  <c r="AH62" i="1"/>
  <c r="AQ62" i="1"/>
  <c r="AR62" i="1"/>
  <c r="AS62" i="1"/>
  <c r="BB62" i="1"/>
  <c r="BC62" i="1"/>
  <c r="BJ62" i="1"/>
  <c r="BK62" i="1"/>
  <c r="BR62" i="1"/>
  <c r="BW62" i="1"/>
  <c r="N63" i="1"/>
  <c r="W63" i="1"/>
  <c r="Z63" i="1"/>
  <c r="AH63" i="1"/>
  <c r="AQ63" i="1"/>
  <c r="AR63" i="1"/>
  <c r="AS63" i="1"/>
  <c r="BB63" i="1"/>
  <c r="BC63" i="1"/>
  <c r="BJ63" i="1"/>
  <c r="BK63" i="1"/>
  <c r="BR63" i="1"/>
  <c r="BW63" i="1"/>
  <c r="N64" i="1"/>
  <c r="W64" i="1"/>
  <c r="Z64" i="1"/>
  <c r="AH64" i="1"/>
  <c r="AQ64" i="1"/>
  <c r="AR64" i="1" s="1"/>
  <c r="AS64" i="1"/>
  <c r="BB64" i="1"/>
  <c r="BC64" i="1"/>
  <c r="BJ64" i="1"/>
  <c r="BK64" i="1"/>
  <c r="BR64" i="1"/>
  <c r="BW64" i="1"/>
  <c r="B65" i="1"/>
  <c r="E65" i="1"/>
  <c r="F65" i="1"/>
  <c r="G65" i="1"/>
  <c r="H65" i="1"/>
  <c r="I65" i="1"/>
  <c r="J65" i="1"/>
  <c r="J67" i="1" s="1"/>
  <c r="K65" i="1"/>
  <c r="L65" i="1"/>
  <c r="M65" i="1"/>
  <c r="O65" i="1"/>
  <c r="P65" i="1"/>
  <c r="Q65" i="1"/>
  <c r="R65" i="1"/>
  <c r="S65" i="1"/>
  <c r="S67" i="1" s="1"/>
  <c r="U65" i="1"/>
  <c r="AA65" i="1"/>
  <c r="AB65" i="1"/>
  <c r="AC65" i="1"/>
  <c r="AD65" i="1"/>
  <c r="AE65" i="1"/>
  <c r="AF65" i="1"/>
  <c r="AH65" i="1" s="1"/>
  <c r="AG65" i="1"/>
  <c r="AG67" i="1" s="1"/>
  <c r="AI65" i="1"/>
  <c r="AJ65" i="1"/>
  <c r="AK65" i="1"/>
  <c r="AL65" i="1"/>
  <c r="AM65" i="1"/>
  <c r="AN65" i="1"/>
  <c r="AO65" i="1"/>
  <c r="AO67" i="1" s="1"/>
  <c r="AP65" i="1"/>
  <c r="AU65" i="1"/>
  <c r="AW65" i="1"/>
  <c r="AY65" i="1"/>
  <c r="BA65" i="1"/>
  <c r="BB65" i="1"/>
  <c r="BE65" i="1"/>
  <c r="BG65" i="1"/>
  <c r="BI65" i="1"/>
  <c r="BM65" i="1"/>
  <c r="BM67" i="1" s="1"/>
  <c r="BO65" i="1"/>
  <c r="BQ65" i="1"/>
  <c r="BR65" i="1"/>
  <c r="BS65" i="1"/>
  <c r="BS67" i="1" s="1"/>
  <c r="BT65" i="1"/>
  <c r="BU65" i="1"/>
  <c r="BU67" i="1" s="1"/>
  <c r="BV65" i="1"/>
  <c r="AA66" i="1"/>
  <c r="AB66" i="1"/>
  <c r="AC66" i="1"/>
  <c r="AD66" i="1"/>
  <c r="AE66" i="1"/>
  <c r="AE68" i="1" s="1"/>
  <c r="AF66" i="1"/>
  <c r="AG66" i="1"/>
  <c r="AI66" i="1"/>
  <c r="AI68" i="1" s="1"/>
  <c r="AJ66" i="1"/>
  <c r="AK66" i="1"/>
  <c r="AL66" i="1"/>
  <c r="AM66" i="1"/>
  <c r="AM68" i="1" s="1"/>
  <c r="AN66" i="1"/>
  <c r="AN68" i="1" s="1"/>
  <c r="AO66" i="1"/>
  <c r="AP66" i="1"/>
  <c r="E67" i="1"/>
  <c r="F67" i="1"/>
  <c r="H67" i="1"/>
  <c r="I67" i="1"/>
  <c r="M67" i="1"/>
  <c r="P67" i="1"/>
  <c r="Q67" i="1"/>
  <c r="X67" i="1"/>
  <c r="X69" i="1" s="1"/>
  <c r="Y67" i="1"/>
  <c r="Y69" i="1" s="1"/>
  <c r="AA67" i="1"/>
  <c r="AB67" i="1"/>
  <c r="AD67" i="1"/>
  <c r="AI67" i="1"/>
  <c r="AI69" i="1" s="1"/>
  <c r="AJ67" i="1"/>
  <c r="AK67" i="1"/>
  <c r="AK69" i="1" s="1"/>
  <c r="AL67" i="1"/>
  <c r="AP67" i="1"/>
  <c r="AW67" i="1"/>
  <c r="BE67" i="1"/>
  <c r="BE69" i="1" s="1"/>
  <c r="BG67" i="1"/>
  <c r="BG69" i="1" s="1"/>
  <c r="BI67" i="1"/>
  <c r="BT67" i="1"/>
  <c r="BV67" i="1"/>
  <c r="AF68" i="1"/>
  <c r="AG68" i="1"/>
  <c r="AO68" i="1"/>
  <c r="AP68" i="1"/>
  <c r="H69" i="1"/>
  <c r="I69" i="1"/>
  <c r="P69" i="1"/>
  <c r="AD69" i="1"/>
  <c r="BT69" i="1"/>
  <c r="BV69" i="1"/>
  <c r="BJ67" i="1" l="1"/>
  <c r="N34" i="1"/>
  <c r="AY69" i="1"/>
  <c r="AH46" i="1"/>
  <c r="AB68" i="1"/>
  <c r="BS69" i="1"/>
  <c r="AR65" i="2"/>
  <c r="BJ32" i="2"/>
  <c r="N69" i="5"/>
  <c r="R67" i="1"/>
  <c r="AD68" i="1"/>
  <c r="AH45" i="1"/>
  <c r="AH67" i="1" s="1"/>
  <c r="AP69" i="1"/>
  <c r="BB32" i="1"/>
  <c r="BA34" i="1"/>
  <c r="AC67" i="1"/>
  <c r="AC69" i="1" s="1"/>
  <c r="AN67" i="1"/>
  <c r="AR55" i="1"/>
  <c r="AL68" i="1"/>
  <c r="AC68" i="1"/>
  <c r="BQ67" i="1"/>
  <c r="AY67" i="1"/>
  <c r="AO69" i="1"/>
  <c r="AQ33" i="1"/>
  <c r="AH33" i="1"/>
  <c r="AL35" i="1"/>
  <c r="AC35" i="1"/>
  <c r="BE34" i="2"/>
  <c r="BE69" i="2" s="1"/>
  <c r="AE34" i="2"/>
  <c r="AE69" i="2" s="1"/>
  <c r="AH12" i="2"/>
  <c r="AH34" i="2" s="1"/>
  <c r="Q34" i="2"/>
  <c r="Q69" i="2" s="1"/>
  <c r="AR22" i="1"/>
  <c r="BB34" i="2"/>
  <c r="BB69" i="2" s="1"/>
  <c r="AR44" i="2"/>
  <c r="BB22" i="1"/>
  <c r="N32" i="2"/>
  <c r="N34" i="2" s="1"/>
  <c r="N69" i="2" s="1"/>
  <c r="BR67" i="5"/>
  <c r="AR32" i="1"/>
  <c r="BR22" i="3"/>
  <c r="AB34" i="3"/>
  <c r="AB69" i="3" s="1"/>
  <c r="AH12" i="3"/>
  <c r="U67" i="1"/>
  <c r="U69" i="1" s="1"/>
  <c r="L69" i="1"/>
  <c r="AQ32" i="1"/>
  <c r="AN69" i="1"/>
  <c r="AH68" i="2"/>
  <c r="BG69" i="2"/>
  <c r="AH32" i="2"/>
  <c r="AH45" i="3"/>
  <c r="AH67" i="3" s="1"/>
  <c r="AA67" i="3"/>
  <c r="AA69" i="3" s="1"/>
  <c r="L67" i="3"/>
  <c r="B67" i="3"/>
  <c r="BV69" i="3"/>
  <c r="BB12" i="4"/>
  <c r="AQ68" i="3"/>
  <c r="AQ46" i="1"/>
  <c r="AJ68" i="1"/>
  <c r="AQ68" i="1" s="1"/>
  <c r="AR22" i="2"/>
  <c r="BQ69" i="1"/>
  <c r="AH66" i="1"/>
  <c r="AQ56" i="1"/>
  <c r="K67" i="1"/>
  <c r="AH32" i="1"/>
  <c r="AQ23" i="1"/>
  <c r="AR61" i="1"/>
  <c r="AR65" i="1" s="1"/>
  <c r="BJ65" i="1"/>
  <c r="N65" i="1"/>
  <c r="BB67" i="1"/>
  <c r="AR45" i="1"/>
  <c r="BR32" i="1"/>
  <c r="BR34" i="1" s="1"/>
  <c r="BR69" i="1" s="1"/>
  <c r="BB34" i="1"/>
  <c r="BB69" i="1" s="1"/>
  <c r="AM69" i="1"/>
  <c r="AR10" i="1"/>
  <c r="AR12" i="1" s="1"/>
  <c r="AR34" i="1" s="1"/>
  <c r="AG34" i="2"/>
  <c r="AG69" i="2" s="1"/>
  <c r="S34" i="2"/>
  <c r="S69" i="2" s="1"/>
  <c r="J69" i="2"/>
  <c r="BT69" i="3"/>
  <c r="AD68" i="4"/>
  <c r="AH46" i="4"/>
  <c r="BR67" i="4"/>
  <c r="AH35" i="4"/>
  <c r="AQ12" i="4"/>
  <c r="AJ34" i="4"/>
  <c r="AJ69" i="4" s="1"/>
  <c r="B69" i="1"/>
  <c r="BB67" i="2"/>
  <c r="AR12" i="5"/>
  <c r="K69" i="1"/>
  <c r="AR60" i="2"/>
  <c r="BI69" i="2"/>
  <c r="BS69" i="3"/>
  <c r="AR28" i="2"/>
  <c r="AR32" i="2" s="1"/>
  <c r="AQ35" i="2"/>
  <c r="BR34" i="3"/>
  <c r="AD68" i="5"/>
  <c r="AH46" i="5"/>
  <c r="AQ55" i="1"/>
  <c r="BO69" i="1"/>
  <c r="AH22" i="3"/>
  <c r="AF67" i="1"/>
  <c r="AF69" i="1" s="1"/>
  <c r="BR67" i="1"/>
  <c r="BA67" i="1"/>
  <c r="AD35" i="1"/>
  <c r="AL34" i="1"/>
  <c r="AL69" i="1" s="1"/>
  <c r="AO69" i="2"/>
  <c r="AF69" i="2"/>
  <c r="R69" i="2"/>
  <c r="I34" i="2"/>
  <c r="I69" i="2" s="1"/>
  <c r="AH68" i="4"/>
  <c r="AR55" i="4"/>
  <c r="AL68" i="4"/>
  <c r="AQ46" i="4"/>
  <c r="AO69" i="4"/>
  <c r="AQ45" i="1"/>
  <c r="AQ67" i="1" s="1"/>
  <c r="AH22" i="1"/>
  <c r="BJ22" i="1"/>
  <c r="BB55" i="4"/>
  <c r="BB67" i="4" s="1"/>
  <c r="AR41" i="1"/>
  <c r="N45" i="1"/>
  <c r="BM34" i="1"/>
  <c r="BM69" i="1" s="1"/>
  <c r="AH12" i="1"/>
  <c r="AD68" i="2"/>
  <c r="BR22" i="2"/>
  <c r="BR34" i="2" s="1"/>
  <c r="BR69" i="2" s="1"/>
  <c r="BJ12" i="2"/>
  <c r="AQ66" i="1"/>
  <c r="AA68" i="1"/>
  <c r="AQ65" i="1"/>
  <c r="AR50" i="1"/>
  <c r="AO35" i="1"/>
  <c r="R34" i="1"/>
  <c r="J34" i="1"/>
  <c r="J69" i="1" s="1"/>
  <c r="AR64" i="2"/>
  <c r="AQ46" i="2"/>
  <c r="AU67" i="2"/>
  <c r="AU69" i="2" s="1"/>
  <c r="AR41" i="2"/>
  <c r="BJ45" i="2"/>
  <c r="BJ67" i="2" s="1"/>
  <c r="X69" i="2"/>
  <c r="BR32" i="2"/>
  <c r="AP34" i="2"/>
  <c r="AP69" i="2" s="1"/>
  <c r="U34" i="2"/>
  <c r="U69" i="2" s="1"/>
  <c r="K34" i="2"/>
  <c r="K69" i="2" s="1"/>
  <c r="AR12" i="4"/>
  <c r="BR65" i="5"/>
  <c r="BB67" i="5"/>
  <c r="AB34" i="1"/>
  <c r="AB69" i="1" s="1"/>
  <c r="AY34" i="2"/>
  <c r="AY69" i="2" s="1"/>
  <c r="BB45" i="3"/>
  <c r="AR60" i="1"/>
  <c r="AR21" i="1"/>
  <c r="AI35" i="1"/>
  <c r="BI34" i="1"/>
  <c r="BI69" i="1" s="1"/>
  <c r="AH65" i="2"/>
  <c r="AH67" i="2" s="1"/>
  <c r="AR48" i="2"/>
  <c r="AL68" i="2"/>
  <c r="AQ68" i="2" s="1"/>
  <c r="AH46" i="2"/>
  <c r="AC68" i="2"/>
  <c r="AH22" i="2"/>
  <c r="F34" i="2"/>
  <c r="F69" i="2" s="1"/>
  <c r="AR20" i="2"/>
  <c r="AQ12" i="2"/>
  <c r="AR6" i="2"/>
  <c r="AR12" i="2" s="1"/>
  <c r="AR34" i="2" s="1"/>
  <c r="AN68" i="3"/>
  <c r="BR45" i="3"/>
  <c r="AP34" i="3"/>
  <c r="AP69" i="3" s="1"/>
  <c r="AR51" i="1"/>
  <c r="N55" i="1"/>
  <c r="AH23" i="1"/>
  <c r="AQ22" i="1"/>
  <c r="AW34" i="1"/>
  <c r="AW69" i="1" s="1"/>
  <c r="BS67" i="2"/>
  <c r="BS69" i="2" s="1"/>
  <c r="BR65" i="3"/>
  <c r="AQ12" i="3"/>
  <c r="AJ34" i="3"/>
  <c r="AJ69" i="3" s="1"/>
  <c r="AR31" i="1"/>
  <c r="AH13" i="1"/>
  <c r="AA35" i="1"/>
  <c r="AH35" i="1" s="1"/>
  <c r="AQ12" i="1"/>
  <c r="AJ34" i="1"/>
  <c r="AJ69" i="1" s="1"/>
  <c r="BJ12" i="1"/>
  <c r="AB69" i="2"/>
  <c r="BB22" i="2"/>
  <c r="AG35" i="1"/>
  <c r="BU34" i="1"/>
  <c r="BU69" i="1" s="1"/>
  <c r="AQ65" i="2"/>
  <c r="AB67" i="2"/>
  <c r="F67" i="2"/>
  <c r="AQ45" i="2"/>
  <c r="N45" i="2"/>
  <c r="N67" i="2" s="1"/>
  <c r="AR45" i="2"/>
  <c r="Y69" i="2"/>
  <c r="AQ22" i="2"/>
  <c r="AI69" i="3"/>
  <c r="BB65" i="5"/>
  <c r="AA34" i="1"/>
  <c r="AA69" i="1" s="1"/>
  <c r="AJ67" i="2"/>
  <c r="AJ69" i="2" s="1"/>
  <c r="AQ66" i="2"/>
  <c r="AH56" i="2"/>
  <c r="AR50" i="2"/>
  <c r="AQ33" i="2"/>
  <c r="AH33" i="2"/>
  <c r="AQ56" i="3"/>
  <c r="AR51" i="3"/>
  <c r="AR55" i="3" s="1"/>
  <c r="M67" i="3"/>
  <c r="M69" i="3" s="1"/>
  <c r="E67" i="3"/>
  <c r="E69" i="3" s="1"/>
  <c r="N45" i="3"/>
  <c r="AQ33" i="3"/>
  <c r="AO35" i="3"/>
  <c r="AN34" i="3"/>
  <c r="AN69" i="3" s="1"/>
  <c r="AF34" i="3"/>
  <c r="AF69" i="3" s="1"/>
  <c r="R34" i="3"/>
  <c r="R69" i="3" s="1"/>
  <c r="J34" i="3"/>
  <c r="J69" i="3" s="1"/>
  <c r="AQ68" i="4"/>
  <c r="AR65" i="4"/>
  <c r="AE67" i="4"/>
  <c r="AE69" i="4" s="1"/>
  <c r="Q67" i="4"/>
  <c r="H67" i="4"/>
  <c r="AO67" i="5"/>
  <c r="AO69" i="5" s="1"/>
  <c r="AQ45" i="5"/>
  <c r="AQ67" i="5" s="1"/>
  <c r="BR32" i="5"/>
  <c r="BR34" i="5" s="1"/>
  <c r="BR69" i="5" s="1"/>
  <c r="AR18" i="5"/>
  <c r="AR22" i="5" s="1"/>
  <c r="BJ22" i="5"/>
  <c r="BB22" i="4"/>
  <c r="BB55" i="5"/>
  <c r="AR48" i="5"/>
  <c r="AR55" i="5" s="1"/>
  <c r="AQ46" i="5"/>
  <c r="AL68" i="5"/>
  <c r="AQ68" i="5" s="1"/>
  <c r="BB32" i="5"/>
  <c r="AB34" i="5"/>
  <c r="AB69" i="5" s="1"/>
  <c r="AH12" i="5"/>
  <c r="AH34" i="5" s="1"/>
  <c r="BB12" i="5"/>
  <c r="AR8" i="5"/>
  <c r="BJ12" i="5"/>
  <c r="AB35" i="2"/>
  <c r="BO34" i="2"/>
  <c r="BO69" i="2" s="1"/>
  <c r="AE68" i="3"/>
  <c r="BB55" i="3"/>
  <c r="AQ46" i="3"/>
  <c r="AL68" i="3"/>
  <c r="AD68" i="3"/>
  <c r="BJ67" i="4"/>
  <c r="BJ69" i="4" s="1"/>
  <c r="AM69" i="4"/>
  <c r="N22" i="4"/>
  <c r="N34" i="4" s="1"/>
  <c r="AP35" i="4"/>
  <c r="BI34" i="4"/>
  <c r="BI69" i="4" s="1"/>
  <c r="AA67" i="5"/>
  <c r="AA69" i="5" s="1"/>
  <c r="BJ67" i="5"/>
  <c r="G69" i="5"/>
  <c r="AQ12" i="5"/>
  <c r="AJ34" i="5"/>
  <c r="AJ69" i="5" s="1"/>
  <c r="AQ56" i="2"/>
  <c r="BJ22" i="2"/>
  <c r="AQ13" i="2"/>
  <c r="AJ35" i="2"/>
  <c r="AH13" i="2"/>
  <c r="BR55" i="3"/>
  <c r="G67" i="3"/>
  <c r="G69" i="3" s="1"/>
  <c r="AR45" i="3"/>
  <c r="AL35" i="3"/>
  <c r="U34" i="3"/>
  <c r="U69" i="3" s="1"/>
  <c r="L34" i="3"/>
  <c r="B34" i="3"/>
  <c r="AG67" i="4"/>
  <c r="AG69" i="4" s="1"/>
  <c r="S67" i="4"/>
  <c r="S69" i="4" s="1"/>
  <c r="AR45" i="4"/>
  <c r="AL69" i="4"/>
  <c r="J34" i="4"/>
  <c r="J69" i="4" s="1"/>
  <c r="AH68" i="5"/>
  <c r="AI67" i="5"/>
  <c r="AI69" i="5" s="1"/>
  <c r="BR22" i="5"/>
  <c r="AQ13" i="5"/>
  <c r="AK35" i="5"/>
  <c r="AQ35" i="5" s="1"/>
  <c r="AR10" i="2"/>
  <c r="AH68" i="3"/>
  <c r="N55" i="3"/>
  <c r="AC69" i="3"/>
  <c r="AH33" i="3"/>
  <c r="AG35" i="3"/>
  <c r="BU34" i="3"/>
  <c r="BU69" i="3" s="1"/>
  <c r="AO34" i="3"/>
  <c r="AG34" i="3"/>
  <c r="S34" i="3"/>
  <c r="K34" i="3"/>
  <c r="K69" i="3" s="1"/>
  <c r="AH66" i="4"/>
  <c r="BJ65" i="4"/>
  <c r="AO67" i="4"/>
  <c r="I67" i="4"/>
  <c r="AR32" i="4"/>
  <c r="R34" i="4"/>
  <c r="R69" i="4" s="1"/>
  <c r="AG67" i="5"/>
  <c r="AG69" i="5" s="1"/>
  <c r="AH45" i="5"/>
  <c r="AH67" i="5" s="1"/>
  <c r="BE69" i="5"/>
  <c r="AQ22" i="5"/>
  <c r="BI34" i="5"/>
  <c r="BI69" i="5" s="1"/>
  <c r="AD69" i="4"/>
  <c r="Q69" i="4"/>
  <c r="AH12" i="4"/>
  <c r="AH34" i="4" s="1"/>
  <c r="AB34" i="4"/>
  <c r="AB69" i="4" s="1"/>
  <c r="F69" i="4"/>
  <c r="AR65" i="5"/>
  <c r="U67" i="5"/>
  <c r="K67" i="5"/>
  <c r="AQ32" i="5"/>
  <c r="AH13" i="5"/>
  <c r="AC35" i="5"/>
  <c r="AQ66" i="3"/>
  <c r="AR58" i="3"/>
  <c r="AR65" i="3" s="1"/>
  <c r="U67" i="3"/>
  <c r="K67" i="3"/>
  <c r="AQ32" i="3"/>
  <c r="AR30" i="3"/>
  <c r="AQ23" i="3"/>
  <c r="AH23" i="3"/>
  <c r="AH13" i="3"/>
  <c r="AC35" i="3"/>
  <c r="AH35" i="3" s="1"/>
  <c r="BQ34" i="3"/>
  <c r="BQ69" i="3" s="1"/>
  <c r="AH65" i="4"/>
  <c r="AH45" i="4"/>
  <c r="AC67" i="4"/>
  <c r="AC69" i="4" s="1"/>
  <c r="O67" i="4"/>
  <c r="O69" i="4" s="1"/>
  <c r="BR32" i="4"/>
  <c r="AO35" i="4"/>
  <c r="AQ35" i="4" s="1"/>
  <c r="AG35" i="4"/>
  <c r="BU34" i="4"/>
  <c r="BU69" i="4" s="1"/>
  <c r="AF34" i="4"/>
  <c r="AF69" i="4" s="1"/>
  <c r="N55" i="5"/>
  <c r="N67" i="5" s="1"/>
  <c r="AR38" i="5"/>
  <c r="AR45" i="5" s="1"/>
  <c r="AR67" i="5" s="1"/>
  <c r="M69" i="5"/>
  <c r="AG35" i="5"/>
  <c r="BU34" i="5"/>
  <c r="BU69" i="5" s="1"/>
  <c r="U34" i="5"/>
  <c r="U69" i="5" s="1"/>
  <c r="L34" i="5"/>
  <c r="B34" i="5"/>
  <c r="AA35" i="2"/>
  <c r="AO67" i="3"/>
  <c r="AG67" i="3"/>
  <c r="S67" i="3"/>
  <c r="AR28" i="3"/>
  <c r="AR32" i="3" s="1"/>
  <c r="BJ32" i="3"/>
  <c r="AQ22" i="3"/>
  <c r="AQ13" i="3"/>
  <c r="AK35" i="3"/>
  <c r="AQ65" i="4"/>
  <c r="N65" i="4"/>
  <c r="AQ55" i="4"/>
  <c r="N55" i="4"/>
  <c r="AQ45" i="4"/>
  <c r="AK67" i="4"/>
  <c r="AK69" i="4" s="1"/>
  <c r="N45" i="4"/>
  <c r="I69" i="4"/>
  <c r="BR22" i="4"/>
  <c r="AN34" i="4"/>
  <c r="AN69" i="4" s="1"/>
  <c r="AK67" i="5"/>
  <c r="AK69" i="5" s="1"/>
  <c r="AC67" i="5"/>
  <c r="AC69" i="5" s="1"/>
  <c r="AO35" i="5"/>
  <c r="S34" i="5"/>
  <c r="S69" i="5" s="1"/>
  <c r="K34" i="5"/>
  <c r="AH55" i="4"/>
  <c r="AH32" i="4"/>
  <c r="P69" i="4"/>
  <c r="H69" i="4"/>
  <c r="AQ66" i="5"/>
  <c r="AP68" i="5"/>
  <c r="BV67" i="5"/>
  <c r="BV69" i="5" s="1"/>
  <c r="AU67" i="5"/>
  <c r="AU69" i="5" s="1"/>
  <c r="M67" i="5"/>
  <c r="E67" i="5"/>
  <c r="E69" i="5" s="1"/>
  <c r="BS69" i="5"/>
  <c r="AH33" i="5"/>
  <c r="R69" i="5"/>
  <c r="J69" i="5"/>
  <c r="BI34" i="3"/>
  <c r="BI69" i="3" s="1"/>
  <c r="AR8" i="3"/>
  <c r="AR12" i="3" s="1"/>
  <c r="BJ12" i="3"/>
  <c r="BJ34" i="3" s="1"/>
  <c r="BJ69" i="3" s="1"/>
  <c r="AP68" i="4"/>
  <c r="BV67" i="4"/>
  <c r="BV69" i="4" s="1"/>
  <c r="AU67" i="4"/>
  <c r="AU69" i="4" s="1"/>
  <c r="AQ32" i="4"/>
  <c r="AH22" i="4"/>
  <c r="L67" i="5"/>
  <c r="B67" i="5"/>
  <c r="AQ33" i="5"/>
  <c r="AH23" i="5"/>
  <c r="AR34" i="3" l="1"/>
  <c r="AR69" i="3" s="1"/>
  <c r="AR55" i="2"/>
  <c r="AR67" i="2" s="1"/>
  <c r="AR69" i="2" s="1"/>
  <c r="AH35" i="5"/>
  <c r="AQ34" i="2"/>
  <c r="AQ69" i="2" s="1"/>
  <c r="AH34" i="1"/>
  <c r="AH69" i="1" s="1"/>
  <c r="AR67" i="4"/>
  <c r="BA69" i="1"/>
  <c r="AQ67" i="4"/>
  <c r="L69" i="3"/>
  <c r="AH69" i="5"/>
  <c r="AQ34" i="1"/>
  <c r="AQ69" i="1" s="1"/>
  <c r="BB67" i="3"/>
  <c r="BB69" i="3" s="1"/>
  <c r="BJ34" i="2"/>
  <c r="BJ69" i="2" s="1"/>
  <c r="BR69" i="3"/>
  <c r="S69" i="3"/>
  <c r="AO69" i="3"/>
  <c r="AQ34" i="5"/>
  <c r="AQ69" i="5" s="1"/>
  <c r="AQ35" i="1"/>
  <c r="AQ35" i="3"/>
  <c r="AH35" i="2"/>
  <c r="AH67" i="4"/>
  <c r="BJ34" i="5"/>
  <c r="BJ69" i="5" s="1"/>
  <c r="AR34" i="4"/>
  <c r="AR69" i="4" s="1"/>
  <c r="N67" i="1"/>
  <c r="AR67" i="1"/>
  <c r="AR69" i="1" s="1"/>
  <c r="AH69" i="4"/>
  <c r="N67" i="3"/>
  <c r="N69" i="3" s="1"/>
  <c r="R69" i="1"/>
  <c r="AR67" i="3"/>
  <c r="BR34" i="4"/>
  <c r="BR69" i="4" s="1"/>
  <c r="AH69" i="2"/>
  <c r="N69" i="1"/>
  <c r="K69" i="5"/>
  <c r="N67" i="4"/>
  <c r="N69" i="4" s="1"/>
  <c r="B69" i="5"/>
  <c r="AQ67" i="2"/>
  <c r="BJ34" i="1"/>
  <c r="BJ69" i="1" s="1"/>
  <c r="AQ34" i="3"/>
  <c r="AQ69" i="3" s="1"/>
  <c r="AH68" i="1"/>
  <c r="BB34" i="4"/>
  <c r="BB69" i="4" s="1"/>
  <c r="AH34" i="3"/>
  <c r="AH69" i="3" s="1"/>
  <c r="AR34" i="5"/>
  <c r="AR69" i="5" s="1"/>
  <c r="AG69" i="3"/>
  <c r="L69" i="5"/>
  <c r="B69" i="3"/>
  <c r="BB34" i="5"/>
  <c r="BB69" i="5" s="1"/>
  <c r="BR67" i="3"/>
  <c r="AQ34" i="4"/>
  <c r="AQ69" i="4" s="1"/>
</calcChain>
</file>

<file path=xl/comments1.xml><?xml version="1.0" encoding="utf-8"?>
<comments xmlns="http://schemas.openxmlformats.org/spreadsheetml/2006/main">
  <authors>
    <author>.</author>
    <author>User</author>
    <author>JPS</author>
  </authors>
  <commentList>
    <comment ref="B3" authorId="0">
      <text>
        <r>
          <rPr>
            <sz val="12"/>
            <color indexed="81"/>
            <rFont val="Tahoma"/>
            <family val="2"/>
          </rPr>
          <t xml:space="preserve">Indique la différence entre le chiffre des recettes du magasin et le chiffre calculé par l'insertion de tous les zones qui constitue le chiffre des Recettes
 </t>
        </r>
      </text>
    </comment>
    <comment ref="E3" authorId="0">
      <text>
        <r>
          <rPr>
            <b/>
            <sz val="9"/>
            <color indexed="81"/>
            <rFont val="Tahoma"/>
            <family val="2"/>
          </rPr>
          <t>Représente le total général de l'enveloppe.</t>
        </r>
        <r>
          <rPr>
            <sz val="9"/>
            <color indexed="81"/>
            <rFont val="Tahoma"/>
            <family val="2"/>
          </rPr>
          <t xml:space="preserve">
L'ensemble des différents types de paiement et des dépenses du jour qui peut être différent du rapport imprimé par "CO"car des paiements peuvent provenir de ventes qui ne sont pas du jour.</t>
        </r>
      </text>
    </comment>
    <comment ref="G3" authorId="1">
      <text>
        <r>
          <rPr>
            <sz val="9"/>
            <color indexed="81"/>
            <rFont val="Tahoma"/>
            <family val="2"/>
          </rPr>
          <t xml:space="preserve">Représente la différence de caisse constatée par la vendeuse lors du contrôle </t>
        </r>
        <r>
          <rPr>
            <u/>
            <sz val="9"/>
            <color indexed="81"/>
            <rFont val="Tahoma"/>
            <family val="2"/>
          </rPr>
          <t xml:space="preserve">matinal </t>
        </r>
        <r>
          <rPr>
            <sz val="9"/>
            <color indexed="81"/>
            <rFont val="Tahoma"/>
            <family val="2"/>
          </rPr>
          <t xml:space="preserve">de la caisse par rapport à celui qui avait été indiqué </t>
        </r>
        <r>
          <rPr>
            <u/>
            <sz val="9"/>
            <color indexed="81"/>
            <rFont val="Tahoma"/>
            <family val="2"/>
          </rPr>
          <t>la veille</t>
        </r>
        <r>
          <rPr>
            <sz val="9"/>
            <color indexed="81"/>
            <rFont val="Tahoma"/>
            <family val="2"/>
          </rPr>
          <t xml:space="preserve"> à la clôture de caisse 
</t>
        </r>
      </text>
    </comment>
    <comment ref="H3" authorId="1">
      <text>
        <r>
          <rPr>
            <sz val="9"/>
            <color indexed="81"/>
            <rFont val="Tahoma"/>
            <family val="2"/>
          </rPr>
          <t xml:space="preserve">Représente la différence de caisse constatée par la vendeuse lors du contrôle </t>
        </r>
        <r>
          <rPr>
            <u/>
            <sz val="9"/>
            <color indexed="81"/>
            <rFont val="Tahoma"/>
            <family val="2"/>
          </rPr>
          <t xml:space="preserve">matinal </t>
        </r>
        <r>
          <rPr>
            <sz val="9"/>
            <color indexed="81"/>
            <rFont val="Tahoma"/>
            <family val="2"/>
          </rPr>
          <t xml:space="preserve">de la caisse par rapport à celui qui avait été indiqué </t>
        </r>
        <r>
          <rPr>
            <u/>
            <sz val="9"/>
            <color indexed="81"/>
            <rFont val="Tahoma"/>
            <family val="2"/>
          </rPr>
          <t>la veille</t>
        </r>
        <r>
          <rPr>
            <sz val="9"/>
            <color indexed="81"/>
            <rFont val="Tahoma"/>
            <family val="2"/>
          </rPr>
          <t xml:space="preserve"> à la clôture de caisse 
</t>
        </r>
      </text>
    </comment>
    <comment ref="I3" authorId="0">
      <text>
        <r>
          <rPr>
            <sz val="12"/>
            <color indexed="81"/>
            <rFont val="Tahoma"/>
            <family val="2"/>
          </rPr>
          <t>Mister Cash</t>
        </r>
      </text>
    </comment>
    <comment ref="N3" authorId="0">
      <text>
        <r>
          <rPr>
            <sz val="12"/>
            <color indexed="81"/>
            <rFont val="Tahoma"/>
            <family val="2"/>
          </rPr>
          <t>Total Cartes de Crédit</t>
        </r>
        <r>
          <rPr>
            <sz val="8"/>
            <color indexed="81"/>
            <rFont val="Tahoma"/>
            <family val="2"/>
          </rPr>
          <t xml:space="preserve">
</t>
        </r>
      </text>
    </comment>
    <comment ref="O3" authorId="0">
      <text>
        <r>
          <rPr>
            <sz val="12"/>
            <color indexed="81"/>
            <rFont val="Tahoma"/>
            <family val="2"/>
          </rPr>
          <t>Supreme Award</t>
        </r>
        <r>
          <rPr>
            <sz val="8"/>
            <color indexed="81"/>
            <rFont val="Tahoma"/>
            <family val="2"/>
          </rPr>
          <t xml:space="preserve">
</t>
        </r>
      </text>
    </comment>
    <comment ref="Y3" authorId="0">
      <text>
        <r>
          <rPr>
            <b/>
            <sz val="9"/>
            <color indexed="81"/>
            <rFont val="Tahoma"/>
            <family val="2"/>
          </rPr>
          <t>Représente la totalité Billets + Monnaie insérée dans l'enveloppe Blanche</t>
        </r>
        <r>
          <rPr>
            <sz val="9"/>
            <color indexed="81"/>
            <rFont val="Tahoma"/>
            <family val="2"/>
          </rPr>
          <t xml:space="preserve">
</t>
        </r>
      </text>
    </comment>
    <comment ref="AA3" authorId="0">
      <text>
        <r>
          <rPr>
            <sz val="12"/>
            <color indexed="81"/>
            <rFont val="Tahoma"/>
            <family val="2"/>
          </rPr>
          <t xml:space="preserve">Billets </t>
        </r>
      </text>
    </comment>
    <comment ref="AB3" authorId="0">
      <text>
        <r>
          <rPr>
            <sz val="12"/>
            <color indexed="81"/>
            <rFont val="Tahoma"/>
            <family val="2"/>
          </rPr>
          <t xml:space="preserve">Billets </t>
        </r>
      </text>
    </comment>
    <comment ref="AC3" authorId="0">
      <text>
        <r>
          <rPr>
            <sz val="12"/>
            <color indexed="81"/>
            <rFont val="Tahoma"/>
            <family val="2"/>
          </rPr>
          <t xml:space="preserve">Billets </t>
        </r>
      </text>
    </comment>
    <comment ref="AD3" authorId="0">
      <text>
        <r>
          <rPr>
            <sz val="12"/>
            <color indexed="81"/>
            <rFont val="Tahoma"/>
            <family val="2"/>
          </rPr>
          <t xml:space="preserve">Billets </t>
        </r>
      </text>
    </comment>
    <comment ref="AE3" authorId="0">
      <text>
        <r>
          <rPr>
            <sz val="12"/>
            <color indexed="81"/>
            <rFont val="Tahoma"/>
            <family val="2"/>
          </rPr>
          <t xml:space="preserve">Billets </t>
        </r>
      </text>
    </comment>
    <comment ref="AF3" authorId="0">
      <text>
        <r>
          <rPr>
            <sz val="12"/>
            <color indexed="81"/>
            <rFont val="Tahoma"/>
            <family val="2"/>
          </rPr>
          <t xml:space="preserve">Billets </t>
        </r>
      </text>
    </comment>
    <comment ref="AG3" authorId="0">
      <text>
        <r>
          <rPr>
            <sz val="12"/>
            <color indexed="81"/>
            <rFont val="Tahoma"/>
            <family val="2"/>
          </rPr>
          <t xml:space="preserve">Billets </t>
        </r>
      </text>
    </comment>
    <comment ref="AI3" authorId="0">
      <text>
        <r>
          <rPr>
            <sz val="12"/>
            <color indexed="81"/>
            <rFont val="Tahoma"/>
            <family val="2"/>
          </rPr>
          <t>Monnaie</t>
        </r>
      </text>
    </comment>
    <comment ref="AJ3" authorId="0">
      <text>
        <r>
          <rPr>
            <sz val="12"/>
            <color indexed="81"/>
            <rFont val="Tahoma"/>
            <family val="2"/>
          </rPr>
          <t>Monnaie</t>
        </r>
      </text>
    </comment>
    <comment ref="AK3" authorId="0">
      <text>
        <r>
          <rPr>
            <sz val="12"/>
            <color indexed="81"/>
            <rFont val="Tahoma"/>
            <family val="2"/>
          </rPr>
          <t>Monnaie</t>
        </r>
      </text>
    </comment>
    <comment ref="AL3" authorId="0">
      <text>
        <r>
          <rPr>
            <sz val="12"/>
            <color indexed="81"/>
            <rFont val="Tahoma"/>
            <family val="2"/>
          </rPr>
          <t>Monnaie</t>
        </r>
      </text>
    </comment>
    <comment ref="AM3" authorId="0">
      <text>
        <r>
          <rPr>
            <sz val="12"/>
            <color indexed="81"/>
            <rFont val="Tahoma"/>
            <family val="2"/>
          </rPr>
          <t>Monnaie</t>
        </r>
      </text>
    </comment>
    <comment ref="AN3" authorId="0">
      <text>
        <r>
          <rPr>
            <sz val="12"/>
            <color indexed="81"/>
            <rFont val="Tahoma"/>
            <family val="2"/>
          </rPr>
          <t>Monnaie</t>
        </r>
      </text>
    </comment>
    <comment ref="AO3" authorId="0">
      <text>
        <r>
          <rPr>
            <sz val="12"/>
            <color indexed="81"/>
            <rFont val="Tahoma"/>
            <family val="2"/>
          </rPr>
          <t>Monnaie</t>
        </r>
      </text>
    </comment>
    <comment ref="AP3" authorId="0">
      <text>
        <r>
          <rPr>
            <sz val="12"/>
            <color indexed="81"/>
            <rFont val="Tahoma"/>
            <family val="2"/>
          </rPr>
          <t>Monnaie</t>
        </r>
      </text>
    </comment>
    <comment ref="AR3" authorId="0">
      <text>
        <r>
          <rPr>
            <b/>
            <sz val="9"/>
            <color indexed="81"/>
            <rFont val="Tahoma"/>
            <family val="2"/>
          </rPr>
          <t>Représente la totalité Billets + Monnaie insérée dans l'enveloppe Blanche</t>
        </r>
        <r>
          <rPr>
            <sz val="9"/>
            <color indexed="81"/>
            <rFont val="Tahoma"/>
            <family val="2"/>
          </rPr>
          <t xml:space="preserve">
</t>
        </r>
      </text>
    </comment>
    <comment ref="AT3" authorId="0">
      <text>
        <r>
          <rPr>
            <sz val="12"/>
            <color indexed="81"/>
            <rFont val="Tahoma"/>
            <family val="2"/>
          </rPr>
          <t>Devises étrangères</t>
        </r>
        <r>
          <rPr>
            <sz val="8"/>
            <color indexed="81"/>
            <rFont val="Tahoma"/>
            <family val="2"/>
          </rPr>
          <t xml:space="preserve">
</t>
        </r>
      </text>
    </comment>
    <comment ref="AU3" authorId="0">
      <text>
        <r>
          <rPr>
            <sz val="12"/>
            <color indexed="81"/>
            <rFont val="Tahoma"/>
            <family val="2"/>
          </rPr>
          <t>Conversion de la devise étrangère en Euro</t>
        </r>
      </text>
    </comment>
    <comment ref="AW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AY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BA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BD3" authorId="0">
      <text>
        <r>
          <rPr>
            <b/>
            <sz val="9"/>
            <color indexed="81"/>
            <rFont val="Tahoma"/>
            <family val="2"/>
          </rPr>
          <t>Description des Paiements de Factures , V.C antérieures ou Paiements déjà effectués (-)</t>
        </r>
      </text>
    </comment>
    <comment ref="BE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F3" authorId="0">
      <text>
        <r>
          <rPr>
            <b/>
            <sz val="9"/>
            <color indexed="81"/>
            <rFont val="Tahoma"/>
            <family val="2"/>
          </rPr>
          <t>Description des Paiements de Factures , V.C antérieures ou Paiements déjà effectués (-)</t>
        </r>
      </text>
    </comment>
    <comment ref="BG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H3" authorId="0">
      <text>
        <r>
          <rPr>
            <b/>
            <sz val="9"/>
            <color indexed="81"/>
            <rFont val="Tahoma"/>
            <family val="2"/>
          </rPr>
          <t>Description des Paiements de Factures , V.C antérieures ou Paiements déjà effectués (-)</t>
        </r>
      </text>
    </comment>
    <comment ref="BI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L3" authorId="0">
      <text>
        <r>
          <rPr>
            <b/>
            <sz val="9"/>
            <color indexed="81"/>
            <rFont val="Tahoma"/>
            <family val="2"/>
          </rPr>
          <t xml:space="preserve">Description des Paiements de Factures , Ventes Comptoir futures </t>
        </r>
      </text>
    </comment>
    <comment ref="BM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N3" authorId="0">
      <text>
        <r>
          <rPr>
            <b/>
            <sz val="9"/>
            <color indexed="81"/>
            <rFont val="Tahoma"/>
            <family val="2"/>
          </rPr>
          <t xml:space="preserve">Description des Paiements de Factures , Ventes Comptoir futures </t>
        </r>
      </text>
    </comment>
    <comment ref="BO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P3" authorId="0">
      <text>
        <r>
          <rPr>
            <b/>
            <sz val="9"/>
            <color indexed="81"/>
            <rFont val="Tahoma"/>
            <family val="2"/>
          </rPr>
          <t xml:space="preserve">Description des Paiements de Factures , Ventes Comptoir futures </t>
        </r>
      </text>
    </comment>
    <comment ref="BQ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R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V3" authorId="0">
      <text>
        <r>
          <rPr>
            <sz val="12"/>
            <color indexed="81"/>
            <rFont val="Tahoma"/>
            <family val="2"/>
          </rPr>
          <t xml:space="preserve">Indique la différence entre le chiffre des recettes du magasin et le chiffre calculé par l'insertion de tous les zones qui constitue le chiffre des Recettes
 </t>
        </r>
      </text>
    </comment>
    <comment ref="B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 authorId="2">
      <text>
        <r>
          <rPr>
            <b/>
            <sz val="9"/>
            <color indexed="81"/>
            <rFont val="Tahoma"/>
            <family val="2"/>
          </rPr>
          <t xml:space="preserve">Magasin Détail: Nivelles Cap Horn
</t>
        </r>
        <r>
          <rPr>
            <sz val="9"/>
            <color indexed="81"/>
            <rFont val="Tahoma"/>
            <family val="2"/>
          </rPr>
          <t xml:space="preserve">
</t>
        </r>
      </text>
    </comment>
    <comment ref="AV5" authorId="0">
      <text>
        <r>
          <rPr>
            <b/>
            <sz val="9"/>
            <color indexed="81"/>
            <rFont val="Tahoma"/>
            <family val="2"/>
          </rPr>
          <t xml:space="preserve">Indiquer le motif de cette dépense
</t>
        </r>
      </text>
    </comment>
    <comment ref="AX5" authorId="0">
      <text>
        <r>
          <rPr>
            <b/>
            <sz val="9"/>
            <color indexed="81"/>
            <rFont val="Tahoma"/>
            <family val="2"/>
          </rPr>
          <t xml:space="preserve">Indiquer le motif de cette dépense
</t>
        </r>
      </text>
    </comment>
    <comment ref="AZ5" authorId="0">
      <text>
        <r>
          <rPr>
            <b/>
            <sz val="9"/>
            <color indexed="81"/>
            <rFont val="Tahoma"/>
            <family val="2"/>
          </rPr>
          <t xml:space="preserve">Indiquer le motif de cette dépense
</t>
        </r>
      </text>
    </comment>
    <comment ref="BC5" authorId="2">
      <text>
        <r>
          <rPr>
            <b/>
            <sz val="9"/>
            <color indexed="81"/>
            <rFont val="Tahoma"/>
            <family val="2"/>
          </rPr>
          <t xml:space="preserve">Magasin Détail: Nivelles Cap Horn
</t>
        </r>
        <r>
          <rPr>
            <sz val="9"/>
            <color indexed="81"/>
            <rFont val="Tahoma"/>
            <family val="2"/>
          </rPr>
          <t xml:space="preserve">
</t>
        </r>
      </text>
    </comment>
    <comment ref="BD5" authorId="0">
      <text>
        <r>
          <rPr>
            <b/>
            <sz val="9"/>
            <color indexed="81"/>
            <rFont val="Tahoma"/>
            <family val="2"/>
          </rPr>
          <t>Indiquer les n° de ces différentes factures ou Ventes comptoir</t>
        </r>
      </text>
    </comment>
    <comment ref="BL5" authorId="0">
      <text>
        <r>
          <rPr>
            <b/>
            <sz val="9"/>
            <color indexed="81"/>
            <rFont val="Tahoma"/>
            <family val="2"/>
          </rPr>
          <t>Indiquer les noms de ces différents clients ou les n° de ces ventes</t>
        </r>
      </text>
    </comment>
    <comment ref="BN5" authorId="0">
      <text>
        <r>
          <rPr>
            <b/>
            <sz val="9"/>
            <color indexed="81"/>
            <rFont val="Tahoma"/>
            <family val="2"/>
          </rPr>
          <t>Indiquer les noms de ces différents clients ou les n° de ces ventes</t>
        </r>
      </text>
    </comment>
    <comment ref="BP5" authorId="0">
      <text>
        <r>
          <rPr>
            <b/>
            <sz val="9"/>
            <color indexed="81"/>
            <rFont val="Tahoma"/>
            <family val="2"/>
          </rPr>
          <t>Indiquer les noms de ces différents clients ou les n° de ces ventes</t>
        </r>
      </text>
    </comment>
    <comment ref="BV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 authorId="2">
      <text>
        <r>
          <rPr>
            <b/>
            <sz val="9"/>
            <color indexed="81"/>
            <rFont val="Tahoma"/>
            <family val="2"/>
          </rPr>
          <t xml:space="preserve">Magasin Détail: Nivelles Cap Horn
</t>
        </r>
        <r>
          <rPr>
            <sz val="9"/>
            <color indexed="81"/>
            <rFont val="Tahoma"/>
            <family val="2"/>
          </rPr>
          <t xml:space="preserve">
</t>
        </r>
      </text>
    </comment>
    <comment ref="AV6" authorId="0">
      <text>
        <r>
          <rPr>
            <b/>
            <sz val="9"/>
            <color indexed="81"/>
            <rFont val="Tahoma"/>
            <family val="2"/>
          </rPr>
          <t xml:space="preserve">Indiquer le motif de cette dépense
</t>
        </r>
      </text>
    </comment>
    <comment ref="AX6" authorId="0">
      <text>
        <r>
          <rPr>
            <b/>
            <sz val="9"/>
            <color indexed="81"/>
            <rFont val="Tahoma"/>
            <family val="2"/>
          </rPr>
          <t xml:space="preserve">Indiquer le motif de cette dépense
</t>
        </r>
      </text>
    </comment>
    <comment ref="AZ6" authorId="0">
      <text>
        <r>
          <rPr>
            <b/>
            <sz val="9"/>
            <color indexed="81"/>
            <rFont val="Tahoma"/>
            <family val="2"/>
          </rPr>
          <t xml:space="preserve">Indiquer le motif de cette dépense
</t>
        </r>
      </text>
    </comment>
    <comment ref="BC6" authorId="2">
      <text>
        <r>
          <rPr>
            <b/>
            <sz val="9"/>
            <color indexed="81"/>
            <rFont val="Tahoma"/>
            <family val="2"/>
          </rPr>
          <t xml:space="preserve">Magasin Détail: Nivelles Cap Horn
</t>
        </r>
        <r>
          <rPr>
            <sz val="9"/>
            <color indexed="81"/>
            <rFont val="Tahoma"/>
            <family val="2"/>
          </rPr>
          <t xml:space="preserve">
</t>
        </r>
      </text>
    </comment>
    <comment ref="BD6" authorId="0">
      <text>
        <r>
          <rPr>
            <b/>
            <sz val="9"/>
            <color indexed="81"/>
            <rFont val="Tahoma"/>
            <family val="2"/>
          </rPr>
          <t>Indiquer les n° de ces différentes factures ou Ventes comptoir</t>
        </r>
      </text>
    </comment>
    <comment ref="BL6" authorId="0">
      <text>
        <r>
          <rPr>
            <b/>
            <sz val="9"/>
            <color indexed="81"/>
            <rFont val="Tahoma"/>
            <family val="2"/>
          </rPr>
          <t>Indiquer les noms de ces différents clients ou les n° de ces ventes</t>
        </r>
      </text>
    </comment>
    <comment ref="BN6" authorId="0">
      <text>
        <r>
          <rPr>
            <b/>
            <sz val="9"/>
            <color indexed="81"/>
            <rFont val="Tahoma"/>
            <family val="2"/>
          </rPr>
          <t>Indiquer les noms de ces différents clients ou les n° de ces ventes</t>
        </r>
      </text>
    </comment>
    <comment ref="BP6" authorId="0">
      <text>
        <r>
          <rPr>
            <b/>
            <sz val="9"/>
            <color indexed="81"/>
            <rFont val="Tahoma"/>
            <family val="2"/>
          </rPr>
          <t>Indiquer les noms de ces différents clients ou les n° de ces ventes</t>
        </r>
      </text>
    </comment>
    <comment ref="BV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7" authorId="2">
      <text>
        <r>
          <rPr>
            <b/>
            <sz val="9"/>
            <color indexed="81"/>
            <rFont val="Tahoma"/>
            <family val="2"/>
          </rPr>
          <t xml:space="preserve">Magasin Détail: Nivelles Cap Horn
</t>
        </r>
        <r>
          <rPr>
            <sz val="9"/>
            <color indexed="81"/>
            <rFont val="Tahoma"/>
            <family val="2"/>
          </rPr>
          <t xml:space="preserve">
</t>
        </r>
      </text>
    </comment>
    <comment ref="AV7" authorId="0">
      <text>
        <r>
          <rPr>
            <b/>
            <sz val="9"/>
            <color indexed="81"/>
            <rFont val="Tahoma"/>
            <family val="2"/>
          </rPr>
          <t xml:space="preserve">Indiquer le motif de cette dépense
</t>
        </r>
      </text>
    </comment>
    <comment ref="AX7" authorId="0">
      <text>
        <r>
          <rPr>
            <b/>
            <sz val="9"/>
            <color indexed="81"/>
            <rFont val="Tahoma"/>
            <family val="2"/>
          </rPr>
          <t xml:space="preserve">Indiquer le motif de cette dépense
</t>
        </r>
      </text>
    </comment>
    <comment ref="AZ7" authorId="0">
      <text>
        <r>
          <rPr>
            <b/>
            <sz val="9"/>
            <color indexed="81"/>
            <rFont val="Tahoma"/>
            <family val="2"/>
          </rPr>
          <t xml:space="preserve">Indiquer le motif de cette dépense
</t>
        </r>
      </text>
    </comment>
    <comment ref="BC7" authorId="2">
      <text>
        <r>
          <rPr>
            <b/>
            <sz val="9"/>
            <color indexed="81"/>
            <rFont val="Tahoma"/>
            <family val="2"/>
          </rPr>
          <t xml:space="preserve">Magasin Détail: Nivelles Cap Horn
</t>
        </r>
        <r>
          <rPr>
            <sz val="9"/>
            <color indexed="81"/>
            <rFont val="Tahoma"/>
            <family val="2"/>
          </rPr>
          <t xml:space="preserve">
</t>
        </r>
      </text>
    </comment>
    <comment ref="BD7" authorId="0">
      <text>
        <r>
          <rPr>
            <b/>
            <sz val="9"/>
            <color indexed="81"/>
            <rFont val="Tahoma"/>
            <family val="2"/>
          </rPr>
          <t>Indiquer les n° de ces différentes factures ou Ventes comptoir</t>
        </r>
      </text>
    </comment>
    <comment ref="BL7" authorId="0">
      <text>
        <r>
          <rPr>
            <b/>
            <sz val="9"/>
            <color indexed="81"/>
            <rFont val="Tahoma"/>
            <family val="2"/>
          </rPr>
          <t>Indiquer les noms de ces différents clients ou les n° de ces ventes</t>
        </r>
      </text>
    </comment>
    <comment ref="BN7" authorId="0">
      <text>
        <r>
          <rPr>
            <b/>
            <sz val="9"/>
            <color indexed="81"/>
            <rFont val="Tahoma"/>
            <family val="2"/>
          </rPr>
          <t>Indiquer les noms de ces différents clients ou les n° de ces ventes</t>
        </r>
      </text>
    </comment>
    <comment ref="BP7" authorId="0">
      <text>
        <r>
          <rPr>
            <b/>
            <sz val="9"/>
            <color indexed="81"/>
            <rFont val="Tahoma"/>
            <family val="2"/>
          </rPr>
          <t>Indiquer les noms de ces différents clients ou les n° de ces ventes</t>
        </r>
      </text>
    </comment>
    <comment ref="BV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8" authorId="2">
      <text>
        <r>
          <rPr>
            <b/>
            <sz val="9"/>
            <color indexed="81"/>
            <rFont val="Tahoma"/>
            <family val="2"/>
          </rPr>
          <t xml:space="preserve">Magasin Détail: Nivelles Cap Horn
</t>
        </r>
        <r>
          <rPr>
            <sz val="9"/>
            <color indexed="81"/>
            <rFont val="Tahoma"/>
            <family val="2"/>
          </rPr>
          <t xml:space="preserve">
</t>
        </r>
      </text>
    </comment>
    <comment ref="AV8" authorId="0">
      <text>
        <r>
          <rPr>
            <b/>
            <sz val="9"/>
            <color indexed="81"/>
            <rFont val="Tahoma"/>
            <family val="2"/>
          </rPr>
          <t xml:space="preserve">Indiquer le motif de cette dépense
</t>
        </r>
      </text>
    </comment>
    <comment ref="AX8" authorId="0">
      <text>
        <r>
          <rPr>
            <b/>
            <sz val="9"/>
            <color indexed="81"/>
            <rFont val="Tahoma"/>
            <family val="2"/>
          </rPr>
          <t xml:space="preserve">Indiquer le motif de cette dépense
</t>
        </r>
      </text>
    </comment>
    <comment ref="AZ8" authorId="0">
      <text>
        <r>
          <rPr>
            <b/>
            <sz val="9"/>
            <color indexed="81"/>
            <rFont val="Tahoma"/>
            <family val="2"/>
          </rPr>
          <t xml:space="preserve">Indiquer le motif de cette dépense
</t>
        </r>
      </text>
    </comment>
    <comment ref="BC8" authorId="2">
      <text>
        <r>
          <rPr>
            <b/>
            <sz val="9"/>
            <color indexed="81"/>
            <rFont val="Tahoma"/>
            <family val="2"/>
          </rPr>
          <t xml:space="preserve">Magasin Détail: Nivelles Cap Horn
</t>
        </r>
        <r>
          <rPr>
            <sz val="9"/>
            <color indexed="81"/>
            <rFont val="Tahoma"/>
            <family val="2"/>
          </rPr>
          <t xml:space="preserve">
</t>
        </r>
      </text>
    </comment>
    <comment ref="BD8" authorId="0">
      <text>
        <r>
          <rPr>
            <b/>
            <sz val="9"/>
            <color indexed="81"/>
            <rFont val="Tahoma"/>
            <family val="2"/>
          </rPr>
          <t>Indiquer les n° de ces différentes factures ou Ventes comptoir</t>
        </r>
      </text>
    </comment>
    <comment ref="BL8" authorId="0">
      <text>
        <r>
          <rPr>
            <b/>
            <sz val="9"/>
            <color indexed="81"/>
            <rFont val="Tahoma"/>
            <family val="2"/>
          </rPr>
          <t>Indiquer les noms de ces différents clients ou les n° de ces ventes</t>
        </r>
      </text>
    </comment>
    <comment ref="BN8" authorId="0">
      <text>
        <r>
          <rPr>
            <b/>
            <sz val="9"/>
            <color indexed="81"/>
            <rFont val="Tahoma"/>
            <family val="2"/>
          </rPr>
          <t>Indiquer les noms de ces différents clients ou les n° de ces ventes</t>
        </r>
      </text>
    </comment>
    <comment ref="BP8" authorId="0">
      <text>
        <r>
          <rPr>
            <b/>
            <sz val="9"/>
            <color indexed="81"/>
            <rFont val="Tahoma"/>
            <family val="2"/>
          </rPr>
          <t>Indiquer les noms de ces différents clients ou les n° de ces ventes</t>
        </r>
      </text>
    </comment>
    <comment ref="BV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9" authorId="2">
      <text>
        <r>
          <rPr>
            <b/>
            <sz val="9"/>
            <color indexed="81"/>
            <rFont val="Tahoma"/>
            <family val="2"/>
          </rPr>
          <t xml:space="preserve">Magasin Détail: Nivelles Cap Horn
</t>
        </r>
        <r>
          <rPr>
            <sz val="9"/>
            <color indexed="81"/>
            <rFont val="Tahoma"/>
            <family val="2"/>
          </rPr>
          <t xml:space="preserve">
</t>
        </r>
      </text>
    </comment>
    <comment ref="AV9" authorId="0">
      <text>
        <r>
          <rPr>
            <b/>
            <sz val="9"/>
            <color indexed="81"/>
            <rFont val="Tahoma"/>
            <family val="2"/>
          </rPr>
          <t xml:space="preserve">Indiquer le motif de cette dépense
</t>
        </r>
      </text>
    </comment>
    <comment ref="AX9" authorId="0">
      <text>
        <r>
          <rPr>
            <b/>
            <sz val="9"/>
            <color indexed="81"/>
            <rFont val="Tahoma"/>
            <family val="2"/>
          </rPr>
          <t xml:space="preserve">Indiquer le motif de cette dépense
</t>
        </r>
      </text>
    </comment>
    <comment ref="AZ9" authorId="0">
      <text>
        <r>
          <rPr>
            <b/>
            <sz val="9"/>
            <color indexed="81"/>
            <rFont val="Tahoma"/>
            <family val="2"/>
          </rPr>
          <t xml:space="preserve">Indiquer le motif de cette dépense
</t>
        </r>
      </text>
    </comment>
    <comment ref="BC9" authorId="2">
      <text>
        <r>
          <rPr>
            <b/>
            <sz val="9"/>
            <color indexed="81"/>
            <rFont val="Tahoma"/>
            <family val="2"/>
          </rPr>
          <t xml:space="preserve">Magasin Détail: Nivelles Cap Horn
</t>
        </r>
        <r>
          <rPr>
            <sz val="9"/>
            <color indexed="81"/>
            <rFont val="Tahoma"/>
            <family val="2"/>
          </rPr>
          <t xml:space="preserve">
</t>
        </r>
      </text>
    </comment>
    <comment ref="BD9" authorId="0">
      <text>
        <r>
          <rPr>
            <b/>
            <sz val="9"/>
            <color indexed="81"/>
            <rFont val="Tahoma"/>
            <family val="2"/>
          </rPr>
          <t>Indiquer les n° de ces différentes factures ou Ventes comptoir</t>
        </r>
      </text>
    </comment>
    <comment ref="BL9" authorId="0">
      <text>
        <r>
          <rPr>
            <b/>
            <sz val="9"/>
            <color indexed="81"/>
            <rFont val="Tahoma"/>
            <family val="2"/>
          </rPr>
          <t>Indiquer les noms de ces différents clients ou les n° de ces ventes</t>
        </r>
      </text>
    </comment>
    <comment ref="BN9" authorId="0">
      <text>
        <r>
          <rPr>
            <b/>
            <sz val="9"/>
            <color indexed="81"/>
            <rFont val="Tahoma"/>
            <family val="2"/>
          </rPr>
          <t>Indiquer les noms de ces différents clients ou les n° de ces ventes</t>
        </r>
      </text>
    </comment>
    <comment ref="BP9" authorId="0">
      <text>
        <r>
          <rPr>
            <b/>
            <sz val="9"/>
            <color indexed="81"/>
            <rFont val="Tahoma"/>
            <family val="2"/>
          </rPr>
          <t>Indiquer les noms de ces différents clients ou les n° de ces ventes</t>
        </r>
      </text>
    </comment>
    <comment ref="BV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0" authorId="2">
      <text>
        <r>
          <rPr>
            <b/>
            <sz val="9"/>
            <color indexed="81"/>
            <rFont val="Tahoma"/>
            <family val="2"/>
          </rPr>
          <t xml:space="preserve">Magasin Détail: Nivelles Cap Horn
</t>
        </r>
        <r>
          <rPr>
            <sz val="9"/>
            <color indexed="81"/>
            <rFont val="Tahoma"/>
            <family val="2"/>
          </rPr>
          <t xml:space="preserve">
</t>
        </r>
      </text>
    </comment>
    <comment ref="AV10" authorId="0">
      <text>
        <r>
          <rPr>
            <b/>
            <sz val="9"/>
            <color indexed="81"/>
            <rFont val="Tahoma"/>
            <family val="2"/>
          </rPr>
          <t xml:space="preserve">Indiquer le motif de cette dépense
</t>
        </r>
      </text>
    </comment>
    <comment ref="AX10" authorId="0">
      <text>
        <r>
          <rPr>
            <b/>
            <sz val="9"/>
            <color indexed="81"/>
            <rFont val="Tahoma"/>
            <family val="2"/>
          </rPr>
          <t xml:space="preserve">Indiquer le motif de cette dépense
</t>
        </r>
      </text>
    </comment>
    <comment ref="AZ10" authorId="0">
      <text>
        <r>
          <rPr>
            <b/>
            <sz val="9"/>
            <color indexed="81"/>
            <rFont val="Tahoma"/>
            <family val="2"/>
          </rPr>
          <t xml:space="preserve">Indiquer le motif de cette dépense
</t>
        </r>
      </text>
    </comment>
    <comment ref="BC10" authorId="2">
      <text>
        <r>
          <rPr>
            <b/>
            <sz val="9"/>
            <color indexed="81"/>
            <rFont val="Tahoma"/>
            <family val="2"/>
          </rPr>
          <t xml:space="preserve">Magasin Détail: Nivelles Cap Horn
</t>
        </r>
        <r>
          <rPr>
            <sz val="9"/>
            <color indexed="81"/>
            <rFont val="Tahoma"/>
            <family val="2"/>
          </rPr>
          <t xml:space="preserve">
</t>
        </r>
      </text>
    </comment>
    <comment ref="BD10" authorId="0">
      <text>
        <r>
          <rPr>
            <b/>
            <sz val="9"/>
            <color indexed="81"/>
            <rFont val="Tahoma"/>
            <family val="2"/>
          </rPr>
          <t>Indiquer les n° de ces différentes factures ou Ventes comptoir</t>
        </r>
      </text>
    </comment>
    <comment ref="BL10" authorId="0">
      <text>
        <r>
          <rPr>
            <b/>
            <sz val="9"/>
            <color indexed="81"/>
            <rFont val="Tahoma"/>
            <family val="2"/>
          </rPr>
          <t>Indiquer les noms de ces différents clients ou les n° de ces ventes</t>
        </r>
      </text>
    </comment>
    <comment ref="BN10" authorId="0">
      <text>
        <r>
          <rPr>
            <b/>
            <sz val="9"/>
            <color indexed="81"/>
            <rFont val="Tahoma"/>
            <family val="2"/>
          </rPr>
          <t>Indiquer les noms de ces différents clients ou les n° de ces ventes</t>
        </r>
      </text>
    </comment>
    <comment ref="BP10" authorId="0">
      <text>
        <r>
          <rPr>
            <b/>
            <sz val="9"/>
            <color indexed="81"/>
            <rFont val="Tahoma"/>
            <family val="2"/>
          </rPr>
          <t>Indiquer les noms de ces différents clients ou les n° de ces ventes</t>
        </r>
      </text>
    </comment>
    <comment ref="BV1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1" authorId="2">
      <text>
        <r>
          <rPr>
            <b/>
            <sz val="9"/>
            <color indexed="81"/>
            <rFont val="Tahoma"/>
            <family val="2"/>
          </rPr>
          <t xml:space="preserve">Magasin Détail: Nivelles Cap Horn
</t>
        </r>
        <r>
          <rPr>
            <sz val="9"/>
            <color indexed="81"/>
            <rFont val="Tahoma"/>
            <family val="2"/>
          </rPr>
          <t xml:space="preserve">
</t>
        </r>
      </text>
    </comment>
    <comment ref="AV11" authorId="0">
      <text>
        <r>
          <rPr>
            <b/>
            <sz val="9"/>
            <color indexed="81"/>
            <rFont val="Tahoma"/>
            <family val="2"/>
          </rPr>
          <t xml:space="preserve">Indiquer le motif de cette dépense
</t>
        </r>
      </text>
    </comment>
    <comment ref="AX11" authorId="0">
      <text>
        <r>
          <rPr>
            <b/>
            <sz val="9"/>
            <color indexed="81"/>
            <rFont val="Tahoma"/>
            <family val="2"/>
          </rPr>
          <t xml:space="preserve">Indiquer le motif de cette dépense
</t>
        </r>
      </text>
    </comment>
    <comment ref="AZ11" authorId="0">
      <text>
        <r>
          <rPr>
            <b/>
            <sz val="9"/>
            <color indexed="81"/>
            <rFont val="Tahoma"/>
            <family val="2"/>
          </rPr>
          <t xml:space="preserve">Indiquer le motif de cette dépense
</t>
        </r>
      </text>
    </comment>
    <comment ref="BC11" authorId="2">
      <text>
        <r>
          <rPr>
            <b/>
            <sz val="9"/>
            <color indexed="81"/>
            <rFont val="Tahoma"/>
            <family val="2"/>
          </rPr>
          <t xml:space="preserve">Magasin Détail: Nivelles Cap Horn
</t>
        </r>
        <r>
          <rPr>
            <sz val="9"/>
            <color indexed="81"/>
            <rFont val="Tahoma"/>
            <family val="2"/>
          </rPr>
          <t xml:space="preserve">
</t>
        </r>
      </text>
    </comment>
    <comment ref="BD11" authorId="0">
      <text>
        <r>
          <rPr>
            <b/>
            <sz val="9"/>
            <color indexed="81"/>
            <rFont val="Tahoma"/>
            <family val="2"/>
          </rPr>
          <t>Indiquer les n° de ces différentes factures ou Ventes comptoir</t>
        </r>
      </text>
    </comment>
    <comment ref="BL11" authorId="0">
      <text>
        <r>
          <rPr>
            <b/>
            <sz val="9"/>
            <color indexed="81"/>
            <rFont val="Tahoma"/>
            <family val="2"/>
          </rPr>
          <t>Indiquer les noms de ces différents clients ou les n° de ces ventes</t>
        </r>
      </text>
    </comment>
    <comment ref="BN11" authorId="0">
      <text>
        <r>
          <rPr>
            <b/>
            <sz val="9"/>
            <color indexed="81"/>
            <rFont val="Tahoma"/>
            <family val="2"/>
          </rPr>
          <t>Indiquer les noms de ces différents clients ou les n° de ces ventes</t>
        </r>
      </text>
    </comment>
    <comment ref="BP11" authorId="0">
      <text>
        <r>
          <rPr>
            <b/>
            <sz val="9"/>
            <color indexed="81"/>
            <rFont val="Tahoma"/>
            <family val="2"/>
          </rPr>
          <t>Indiquer les noms de ces différents clients ou les n° de ces ventes</t>
        </r>
      </text>
    </comment>
    <comment ref="BV1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2" authorId="0">
      <text>
        <r>
          <rPr>
            <sz val="12"/>
            <color indexed="81"/>
            <rFont val="Tahoma"/>
            <family val="2"/>
          </rPr>
          <t xml:space="preserve">GLOSS line Paris
</t>
        </r>
      </text>
    </comment>
    <comment ref="B1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5" authorId="2">
      <text>
        <r>
          <rPr>
            <b/>
            <sz val="9"/>
            <color indexed="81"/>
            <rFont val="Tahoma"/>
            <family val="2"/>
          </rPr>
          <t xml:space="preserve">Nivelles Lipstick
</t>
        </r>
        <r>
          <rPr>
            <sz val="9"/>
            <color indexed="81"/>
            <rFont val="Tahoma"/>
            <family val="2"/>
          </rPr>
          <t xml:space="preserve">
</t>
        </r>
      </text>
    </comment>
    <comment ref="AV15" authorId="0">
      <text>
        <r>
          <rPr>
            <b/>
            <sz val="9"/>
            <color indexed="81"/>
            <rFont val="Tahoma"/>
            <family val="2"/>
          </rPr>
          <t xml:space="preserve">Indiquer le motif de cette dépense
</t>
        </r>
      </text>
    </comment>
    <comment ref="AX15" authorId="0">
      <text>
        <r>
          <rPr>
            <b/>
            <sz val="9"/>
            <color indexed="81"/>
            <rFont val="Tahoma"/>
            <family val="2"/>
          </rPr>
          <t xml:space="preserve">Indiquer le motif de cette dépense
</t>
        </r>
      </text>
    </comment>
    <comment ref="AZ15" authorId="0">
      <text>
        <r>
          <rPr>
            <b/>
            <sz val="9"/>
            <color indexed="81"/>
            <rFont val="Tahoma"/>
            <family val="2"/>
          </rPr>
          <t xml:space="preserve">Indiquer le motif de cette dépense
</t>
        </r>
      </text>
    </comment>
    <comment ref="BC15" authorId="2">
      <text>
        <r>
          <rPr>
            <b/>
            <sz val="9"/>
            <color indexed="81"/>
            <rFont val="Tahoma"/>
            <family val="2"/>
          </rPr>
          <t xml:space="preserve">Nivelles Lipstick
</t>
        </r>
        <r>
          <rPr>
            <sz val="9"/>
            <color indexed="81"/>
            <rFont val="Tahoma"/>
            <family val="2"/>
          </rPr>
          <t xml:space="preserve">
</t>
        </r>
      </text>
    </comment>
    <comment ref="BD15" authorId="0">
      <text>
        <r>
          <rPr>
            <b/>
            <sz val="9"/>
            <color indexed="81"/>
            <rFont val="Tahoma"/>
            <family val="2"/>
          </rPr>
          <t>Indiquer les n° de ces différentes factures ou Ventes comptoir</t>
        </r>
      </text>
    </comment>
    <comment ref="BL15" authorId="0">
      <text>
        <r>
          <rPr>
            <b/>
            <sz val="9"/>
            <color indexed="81"/>
            <rFont val="Tahoma"/>
            <family val="2"/>
          </rPr>
          <t>Indiquer les nom de ce client ou le n° de cette vente</t>
        </r>
      </text>
    </comment>
    <comment ref="BN15" authorId="0">
      <text>
        <r>
          <rPr>
            <b/>
            <sz val="9"/>
            <color indexed="81"/>
            <rFont val="Tahoma"/>
            <family val="2"/>
          </rPr>
          <t>Indiquer les nom de ce client ou le n° de cette vente</t>
        </r>
      </text>
    </comment>
    <comment ref="BP15" authorId="0">
      <text>
        <r>
          <rPr>
            <b/>
            <sz val="9"/>
            <color indexed="81"/>
            <rFont val="Tahoma"/>
            <family val="2"/>
          </rPr>
          <t>Indiquer les nom de ce client ou le n° de cette vente</t>
        </r>
      </text>
    </comment>
    <comment ref="BV1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6" authorId="2">
      <text>
        <r>
          <rPr>
            <b/>
            <sz val="9"/>
            <color indexed="81"/>
            <rFont val="Tahoma"/>
            <family val="2"/>
          </rPr>
          <t xml:space="preserve">Nivelles Lipstick
</t>
        </r>
        <r>
          <rPr>
            <sz val="9"/>
            <color indexed="81"/>
            <rFont val="Tahoma"/>
            <family val="2"/>
          </rPr>
          <t xml:space="preserve">
</t>
        </r>
      </text>
    </comment>
    <comment ref="AV16" authorId="0">
      <text>
        <r>
          <rPr>
            <b/>
            <sz val="9"/>
            <color indexed="81"/>
            <rFont val="Tahoma"/>
            <family val="2"/>
          </rPr>
          <t xml:space="preserve">Indiquer le motif de cette dépense
</t>
        </r>
      </text>
    </comment>
    <comment ref="AX16" authorId="0">
      <text>
        <r>
          <rPr>
            <b/>
            <sz val="9"/>
            <color indexed="81"/>
            <rFont val="Tahoma"/>
            <family val="2"/>
          </rPr>
          <t xml:space="preserve">Indiquer le motif de cette dépense
</t>
        </r>
      </text>
    </comment>
    <comment ref="AZ16" authorId="0">
      <text>
        <r>
          <rPr>
            <b/>
            <sz val="9"/>
            <color indexed="81"/>
            <rFont val="Tahoma"/>
            <family val="2"/>
          </rPr>
          <t xml:space="preserve">Indiquer le motif de cette dépense
</t>
        </r>
      </text>
    </comment>
    <comment ref="BC16" authorId="2">
      <text>
        <r>
          <rPr>
            <b/>
            <sz val="9"/>
            <color indexed="81"/>
            <rFont val="Tahoma"/>
            <family val="2"/>
          </rPr>
          <t xml:space="preserve">Nivelles Lipstick
</t>
        </r>
        <r>
          <rPr>
            <sz val="9"/>
            <color indexed="81"/>
            <rFont val="Tahoma"/>
            <family val="2"/>
          </rPr>
          <t xml:space="preserve">
</t>
        </r>
      </text>
    </comment>
    <comment ref="BD16" authorId="0">
      <text>
        <r>
          <rPr>
            <b/>
            <sz val="9"/>
            <color indexed="81"/>
            <rFont val="Tahoma"/>
            <family val="2"/>
          </rPr>
          <t>Indiquer les n° de ces différentes factures ou Ventes comptoir</t>
        </r>
      </text>
    </comment>
    <comment ref="BL16" authorId="0">
      <text>
        <r>
          <rPr>
            <b/>
            <sz val="9"/>
            <color indexed="81"/>
            <rFont val="Tahoma"/>
            <family val="2"/>
          </rPr>
          <t>Indiquer les nom de ce client ou le n° de cette vente</t>
        </r>
      </text>
    </comment>
    <comment ref="BN16" authorId="0">
      <text>
        <r>
          <rPr>
            <b/>
            <sz val="9"/>
            <color indexed="81"/>
            <rFont val="Tahoma"/>
            <family val="2"/>
          </rPr>
          <t>Indiquer les nom de ce client ou le n° de cette vente</t>
        </r>
      </text>
    </comment>
    <comment ref="BP16" authorId="0">
      <text>
        <r>
          <rPr>
            <b/>
            <sz val="9"/>
            <color indexed="81"/>
            <rFont val="Tahoma"/>
            <family val="2"/>
          </rPr>
          <t>Indiquer les nom de ce client ou le n° de cette vente</t>
        </r>
      </text>
    </comment>
    <comment ref="BV1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7" authorId="2">
      <text>
        <r>
          <rPr>
            <b/>
            <sz val="9"/>
            <color indexed="81"/>
            <rFont val="Tahoma"/>
            <family val="2"/>
          </rPr>
          <t xml:space="preserve">Nivelles Lipstick
</t>
        </r>
        <r>
          <rPr>
            <sz val="9"/>
            <color indexed="81"/>
            <rFont val="Tahoma"/>
            <family val="2"/>
          </rPr>
          <t xml:space="preserve">
</t>
        </r>
      </text>
    </comment>
    <comment ref="AV17" authorId="0">
      <text>
        <r>
          <rPr>
            <b/>
            <sz val="9"/>
            <color indexed="81"/>
            <rFont val="Tahoma"/>
            <family val="2"/>
          </rPr>
          <t xml:space="preserve">Indiquer le motif de cette dépense
</t>
        </r>
      </text>
    </comment>
    <comment ref="AX17" authorId="0">
      <text>
        <r>
          <rPr>
            <b/>
            <sz val="9"/>
            <color indexed="81"/>
            <rFont val="Tahoma"/>
            <family val="2"/>
          </rPr>
          <t xml:space="preserve">Indiquer le motif de cette dépense
</t>
        </r>
      </text>
    </comment>
    <comment ref="AZ17" authorId="0">
      <text>
        <r>
          <rPr>
            <b/>
            <sz val="9"/>
            <color indexed="81"/>
            <rFont val="Tahoma"/>
            <family val="2"/>
          </rPr>
          <t xml:space="preserve">Indiquer le motif de cette dépense
</t>
        </r>
      </text>
    </comment>
    <comment ref="BC17" authorId="2">
      <text>
        <r>
          <rPr>
            <b/>
            <sz val="9"/>
            <color indexed="81"/>
            <rFont val="Tahoma"/>
            <family val="2"/>
          </rPr>
          <t xml:space="preserve">Nivelles Lipstick
</t>
        </r>
        <r>
          <rPr>
            <sz val="9"/>
            <color indexed="81"/>
            <rFont val="Tahoma"/>
            <family val="2"/>
          </rPr>
          <t xml:space="preserve">
</t>
        </r>
      </text>
    </comment>
    <comment ref="BD17" authorId="0">
      <text>
        <r>
          <rPr>
            <b/>
            <sz val="9"/>
            <color indexed="81"/>
            <rFont val="Tahoma"/>
            <family val="2"/>
          </rPr>
          <t>Indiquer les n° de ces différentes factures ou Ventes comptoir</t>
        </r>
      </text>
    </comment>
    <comment ref="BL17" authorId="0">
      <text>
        <r>
          <rPr>
            <b/>
            <sz val="9"/>
            <color indexed="81"/>
            <rFont val="Tahoma"/>
            <family val="2"/>
          </rPr>
          <t>Indiquer les nom de ce client ou le n° de cette vente</t>
        </r>
      </text>
    </comment>
    <comment ref="BN17" authorId="0">
      <text>
        <r>
          <rPr>
            <b/>
            <sz val="9"/>
            <color indexed="81"/>
            <rFont val="Tahoma"/>
            <family val="2"/>
          </rPr>
          <t>Indiquer les nom de ce client ou le n° de cette vente</t>
        </r>
      </text>
    </comment>
    <comment ref="BP17" authorId="0">
      <text>
        <r>
          <rPr>
            <b/>
            <sz val="9"/>
            <color indexed="81"/>
            <rFont val="Tahoma"/>
            <family val="2"/>
          </rPr>
          <t>Indiquer les nom de ce client ou le n° de cette vente</t>
        </r>
      </text>
    </comment>
    <comment ref="BV1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8" authorId="2">
      <text>
        <r>
          <rPr>
            <b/>
            <sz val="9"/>
            <color indexed="81"/>
            <rFont val="Tahoma"/>
            <family val="2"/>
          </rPr>
          <t xml:space="preserve">Nivelles Lipstick
</t>
        </r>
        <r>
          <rPr>
            <sz val="9"/>
            <color indexed="81"/>
            <rFont val="Tahoma"/>
            <family val="2"/>
          </rPr>
          <t xml:space="preserve">
</t>
        </r>
      </text>
    </comment>
    <comment ref="AV18" authorId="0">
      <text>
        <r>
          <rPr>
            <b/>
            <sz val="9"/>
            <color indexed="81"/>
            <rFont val="Tahoma"/>
            <family val="2"/>
          </rPr>
          <t xml:space="preserve">Indiquer le motif de cette dépense
</t>
        </r>
      </text>
    </comment>
    <comment ref="AX18" authorId="0">
      <text>
        <r>
          <rPr>
            <b/>
            <sz val="9"/>
            <color indexed="81"/>
            <rFont val="Tahoma"/>
            <family val="2"/>
          </rPr>
          <t xml:space="preserve">Indiquer le motif de cette dépense
</t>
        </r>
      </text>
    </comment>
    <comment ref="AZ18" authorId="0">
      <text>
        <r>
          <rPr>
            <b/>
            <sz val="9"/>
            <color indexed="81"/>
            <rFont val="Tahoma"/>
            <family val="2"/>
          </rPr>
          <t xml:space="preserve">Indiquer le motif de cette dépense
</t>
        </r>
      </text>
    </comment>
    <comment ref="BC18" authorId="2">
      <text>
        <r>
          <rPr>
            <b/>
            <sz val="9"/>
            <color indexed="81"/>
            <rFont val="Tahoma"/>
            <family val="2"/>
          </rPr>
          <t xml:space="preserve">Nivelles Lipstick
</t>
        </r>
        <r>
          <rPr>
            <sz val="9"/>
            <color indexed="81"/>
            <rFont val="Tahoma"/>
            <family val="2"/>
          </rPr>
          <t xml:space="preserve">
</t>
        </r>
      </text>
    </comment>
    <comment ref="BD18" authorId="0">
      <text>
        <r>
          <rPr>
            <b/>
            <sz val="9"/>
            <color indexed="81"/>
            <rFont val="Tahoma"/>
            <family val="2"/>
          </rPr>
          <t>Indiquer les n° de ces différentes factures ou Ventes comptoir</t>
        </r>
      </text>
    </comment>
    <comment ref="BL18" authorId="0">
      <text>
        <r>
          <rPr>
            <b/>
            <sz val="9"/>
            <color indexed="81"/>
            <rFont val="Tahoma"/>
            <family val="2"/>
          </rPr>
          <t>Indiquer les nom de ce client ou le n° de cette vente</t>
        </r>
      </text>
    </comment>
    <comment ref="BN18" authorId="0">
      <text>
        <r>
          <rPr>
            <b/>
            <sz val="9"/>
            <color indexed="81"/>
            <rFont val="Tahoma"/>
            <family val="2"/>
          </rPr>
          <t>Indiquer les nom de ce client ou le n° de cette vente</t>
        </r>
      </text>
    </comment>
    <comment ref="BP18" authorId="0">
      <text>
        <r>
          <rPr>
            <b/>
            <sz val="9"/>
            <color indexed="81"/>
            <rFont val="Tahoma"/>
            <family val="2"/>
          </rPr>
          <t>Indiquer les nom de ce client ou le n° de cette vente</t>
        </r>
      </text>
    </comment>
    <comment ref="BV1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9" authorId="2">
      <text>
        <r>
          <rPr>
            <b/>
            <sz val="9"/>
            <color indexed="81"/>
            <rFont val="Tahoma"/>
            <family val="2"/>
          </rPr>
          <t xml:space="preserve">Nivelles Lipstick
</t>
        </r>
        <r>
          <rPr>
            <sz val="9"/>
            <color indexed="81"/>
            <rFont val="Tahoma"/>
            <family val="2"/>
          </rPr>
          <t xml:space="preserve">
</t>
        </r>
      </text>
    </comment>
    <comment ref="AV19" authorId="0">
      <text>
        <r>
          <rPr>
            <b/>
            <sz val="9"/>
            <color indexed="81"/>
            <rFont val="Tahoma"/>
            <family val="2"/>
          </rPr>
          <t xml:space="preserve">Indiquer le motif de cette dépense
</t>
        </r>
      </text>
    </comment>
    <comment ref="AX19" authorId="0">
      <text>
        <r>
          <rPr>
            <b/>
            <sz val="9"/>
            <color indexed="81"/>
            <rFont val="Tahoma"/>
            <family val="2"/>
          </rPr>
          <t xml:space="preserve">Indiquer le motif de cette dépense
</t>
        </r>
      </text>
    </comment>
    <comment ref="AZ19" authorId="0">
      <text>
        <r>
          <rPr>
            <b/>
            <sz val="9"/>
            <color indexed="81"/>
            <rFont val="Tahoma"/>
            <family val="2"/>
          </rPr>
          <t xml:space="preserve">Indiquer le motif de cette dépense
</t>
        </r>
      </text>
    </comment>
    <comment ref="BC19" authorId="2">
      <text>
        <r>
          <rPr>
            <b/>
            <sz val="9"/>
            <color indexed="81"/>
            <rFont val="Tahoma"/>
            <family val="2"/>
          </rPr>
          <t xml:space="preserve">Nivelles Lipstick
</t>
        </r>
        <r>
          <rPr>
            <sz val="9"/>
            <color indexed="81"/>
            <rFont val="Tahoma"/>
            <family val="2"/>
          </rPr>
          <t xml:space="preserve">
</t>
        </r>
      </text>
    </comment>
    <comment ref="BD19" authorId="0">
      <text>
        <r>
          <rPr>
            <b/>
            <sz val="9"/>
            <color indexed="81"/>
            <rFont val="Tahoma"/>
            <family val="2"/>
          </rPr>
          <t>Indiquer les n° de ces différentes factures ou Ventes comptoir</t>
        </r>
      </text>
    </comment>
    <comment ref="BL19" authorId="0">
      <text>
        <r>
          <rPr>
            <b/>
            <sz val="9"/>
            <color indexed="81"/>
            <rFont val="Tahoma"/>
            <family val="2"/>
          </rPr>
          <t>Indiquer les nom de ce client ou le n° de cette vente</t>
        </r>
      </text>
    </comment>
    <comment ref="BN19" authorId="0">
      <text>
        <r>
          <rPr>
            <b/>
            <sz val="9"/>
            <color indexed="81"/>
            <rFont val="Tahoma"/>
            <family val="2"/>
          </rPr>
          <t>Indiquer les nom de ce client ou le n° de cette vente</t>
        </r>
      </text>
    </comment>
    <comment ref="BP19" authorId="0">
      <text>
        <r>
          <rPr>
            <b/>
            <sz val="9"/>
            <color indexed="81"/>
            <rFont val="Tahoma"/>
            <family val="2"/>
          </rPr>
          <t>Indiquer les nom de ce client ou le n° de cette vente</t>
        </r>
      </text>
    </comment>
    <comment ref="BV1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0" authorId="2">
      <text>
        <r>
          <rPr>
            <b/>
            <sz val="9"/>
            <color indexed="81"/>
            <rFont val="Tahoma"/>
            <family val="2"/>
          </rPr>
          <t xml:space="preserve">Nivelles Lipstick
</t>
        </r>
        <r>
          <rPr>
            <sz val="9"/>
            <color indexed="81"/>
            <rFont val="Tahoma"/>
            <family val="2"/>
          </rPr>
          <t xml:space="preserve">
</t>
        </r>
      </text>
    </comment>
    <comment ref="AV20" authorId="0">
      <text>
        <r>
          <rPr>
            <b/>
            <sz val="9"/>
            <color indexed="81"/>
            <rFont val="Tahoma"/>
            <family val="2"/>
          </rPr>
          <t xml:space="preserve">Indiquer le motif de cette dépense
</t>
        </r>
      </text>
    </comment>
    <comment ref="AX20" authorId="0">
      <text>
        <r>
          <rPr>
            <b/>
            <sz val="9"/>
            <color indexed="81"/>
            <rFont val="Tahoma"/>
            <family val="2"/>
          </rPr>
          <t xml:space="preserve">Indiquer le motif de cette dépense
</t>
        </r>
      </text>
    </comment>
    <comment ref="AZ20" authorId="0">
      <text>
        <r>
          <rPr>
            <b/>
            <sz val="9"/>
            <color indexed="81"/>
            <rFont val="Tahoma"/>
            <family val="2"/>
          </rPr>
          <t xml:space="preserve">Indiquer le motif de cette dépense
</t>
        </r>
      </text>
    </comment>
    <comment ref="BC20" authorId="2">
      <text>
        <r>
          <rPr>
            <b/>
            <sz val="9"/>
            <color indexed="81"/>
            <rFont val="Tahoma"/>
            <family val="2"/>
          </rPr>
          <t xml:space="preserve">Nivelles Lipstick
</t>
        </r>
        <r>
          <rPr>
            <sz val="9"/>
            <color indexed="81"/>
            <rFont val="Tahoma"/>
            <family val="2"/>
          </rPr>
          <t xml:space="preserve">
</t>
        </r>
      </text>
    </comment>
    <comment ref="BD20" authorId="0">
      <text>
        <r>
          <rPr>
            <b/>
            <sz val="9"/>
            <color indexed="81"/>
            <rFont val="Tahoma"/>
            <family val="2"/>
          </rPr>
          <t>Indiquer les n° de ces différentes factures ou Ventes comptoir</t>
        </r>
      </text>
    </comment>
    <comment ref="BL20" authorId="0">
      <text>
        <r>
          <rPr>
            <b/>
            <sz val="9"/>
            <color indexed="81"/>
            <rFont val="Tahoma"/>
            <family val="2"/>
          </rPr>
          <t>Indiquer les nom de ce client ou le n° de cette vente</t>
        </r>
      </text>
    </comment>
    <comment ref="BN20" authorId="0">
      <text>
        <r>
          <rPr>
            <b/>
            <sz val="9"/>
            <color indexed="81"/>
            <rFont val="Tahoma"/>
            <family val="2"/>
          </rPr>
          <t>Indiquer les nom de ce client ou le n° de cette vente</t>
        </r>
      </text>
    </comment>
    <comment ref="BP20" authorId="0">
      <text>
        <r>
          <rPr>
            <b/>
            <sz val="9"/>
            <color indexed="81"/>
            <rFont val="Tahoma"/>
            <family val="2"/>
          </rPr>
          <t>Indiquer les nom de ce client ou le n° de cette vente</t>
        </r>
      </text>
    </comment>
    <comment ref="BV2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1" authorId="2">
      <text>
        <r>
          <rPr>
            <b/>
            <sz val="9"/>
            <color indexed="81"/>
            <rFont val="Tahoma"/>
            <family val="2"/>
          </rPr>
          <t xml:space="preserve">Nivelles Lipstick
</t>
        </r>
        <r>
          <rPr>
            <sz val="9"/>
            <color indexed="81"/>
            <rFont val="Tahoma"/>
            <family val="2"/>
          </rPr>
          <t xml:space="preserve">
</t>
        </r>
      </text>
    </comment>
    <comment ref="AV21" authorId="0">
      <text>
        <r>
          <rPr>
            <b/>
            <sz val="9"/>
            <color indexed="81"/>
            <rFont val="Tahoma"/>
            <family val="2"/>
          </rPr>
          <t xml:space="preserve">Indiquer le motif de cette dépense
</t>
        </r>
      </text>
    </comment>
    <comment ref="AX21" authorId="0">
      <text>
        <r>
          <rPr>
            <b/>
            <sz val="9"/>
            <color indexed="81"/>
            <rFont val="Tahoma"/>
            <family val="2"/>
          </rPr>
          <t xml:space="preserve">Indiquer le motif de cette dépense
</t>
        </r>
      </text>
    </comment>
    <comment ref="AZ21" authorId="0">
      <text>
        <r>
          <rPr>
            <b/>
            <sz val="9"/>
            <color indexed="81"/>
            <rFont val="Tahoma"/>
            <family val="2"/>
          </rPr>
          <t xml:space="preserve">Indiquer le motif de cette dépense
</t>
        </r>
      </text>
    </comment>
    <comment ref="BC21" authorId="2">
      <text>
        <r>
          <rPr>
            <b/>
            <sz val="9"/>
            <color indexed="81"/>
            <rFont val="Tahoma"/>
            <family val="2"/>
          </rPr>
          <t xml:space="preserve">Nivelles Lipstick
</t>
        </r>
        <r>
          <rPr>
            <sz val="9"/>
            <color indexed="81"/>
            <rFont val="Tahoma"/>
            <family val="2"/>
          </rPr>
          <t xml:space="preserve">
</t>
        </r>
      </text>
    </comment>
    <comment ref="BD21" authorId="0">
      <text>
        <r>
          <rPr>
            <b/>
            <sz val="9"/>
            <color indexed="81"/>
            <rFont val="Tahoma"/>
            <family val="2"/>
          </rPr>
          <t>Indiquer les n° de ces différentes factures ou Ventes comptoir</t>
        </r>
      </text>
    </comment>
    <comment ref="BL21" authorId="0">
      <text>
        <r>
          <rPr>
            <b/>
            <sz val="9"/>
            <color indexed="81"/>
            <rFont val="Tahoma"/>
            <family val="2"/>
          </rPr>
          <t>Indiquer les nom de ce client ou le n° de cette vente</t>
        </r>
      </text>
    </comment>
    <comment ref="BN21" authorId="0">
      <text>
        <r>
          <rPr>
            <b/>
            <sz val="9"/>
            <color indexed="81"/>
            <rFont val="Tahoma"/>
            <family val="2"/>
          </rPr>
          <t>Indiquer les nom de ce client ou le n° de cette vente</t>
        </r>
      </text>
    </comment>
    <comment ref="BP21" authorId="0">
      <text>
        <r>
          <rPr>
            <b/>
            <sz val="9"/>
            <color indexed="81"/>
            <rFont val="Tahoma"/>
            <family val="2"/>
          </rPr>
          <t>Indiquer les nom de ce client ou le n° de cette vente</t>
        </r>
      </text>
    </comment>
    <comment ref="BV2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2" authorId="0">
      <text>
        <r>
          <rPr>
            <sz val="12"/>
            <color indexed="81"/>
            <rFont val="Tahoma"/>
            <family val="2"/>
          </rPr>
          <t xml:space="preserve">GLOSS line Paris
</t>
        </r>
      </text>
    </comment>
    <comment ref="B2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5" authorId="2">
      <text>
        <r>
          <rPr>
            <b/>
            <sz val="9"/>
            <color indexed="81"/>
            <rFont val="Tahoma"/>
            <family val="2"/>
          </rPr>
          <t xml:space="preserve">Magasin Détail: Tournai Cap Horn
</t>
        </r>
        <r>
          <rPr>
            <sz val="9"/>
            <color indexed="81"/>
            <rFont val="Tahoma"/>
            <family val="2"/>
          </rPr>
          <t xml:space="preserve">
</t>
        </r>
      </text>
    </comment>
    <comment ref="AV25" authorId="0">
      <text>
        <r>
          <rPr>
            <b/>
            <sz val="9"/>
            <color indexed="81"/>
            <rFont val="Tahoma"/>
            <family val="2"/>
          </rPr>
          <t xml:space="preserve">Indiquer le motif de cette dépense
</t>
        </r>
      </text>
    </comment>
    <comment ref="AX25" authorId="0">
      <text>
        <r>
          <rPr>
            <b/>
            <sz val="9"/>
            <color indexed="81"/>
            <rFont val="Tahoma"/>
            <family val="2"/>
          </rPr>
          <t xml:space="preserve">Indiquer le motif de cette dépense
</t>
        </r>
      </text>
    </comment>
    <comment ref="AZ25" authorId="0">
      <text>
        <r>
          <rPr>
            <b/>
            <sz val="9"/>
            <color indexed="81"/>
            <rFont val="Tahoma"/>
            <family val="2"/>
          </rPr>
          <t xml:space="preserve">Indiquer le motif de cette dépense
</t>
        </r>
      </text>
    </comment>
    <comment ref="BC25" authorId="2">
      <text>
        <r>
          <rPr>
            <b/>
            <sz val="9"/>
            <color indexed="81"/>
            <rFont val="Tahoma"/>
            <family val="2"/>
          </rPr>
          <t xml:space="preserve">Magasin Détail: Tournai Cap Horn
</t>
        </r>
        <r>
          <rPr>
            <sz val="9"/>
            <color indexed="81"/>
            <rFont val="Tahoma"/>
            <family val="2"/>
          </rPr>
          <t xml:space="preserve">
</t>
        </r>
      </text>
    </comment>
    <comment ref="BD25" authorId="0">
      <text>
        <r>
          <rPr>
            <b/>
            <sz val="9"/>
            <color indexed="81"/>
            <rFont val="Tahoma"/>
            <family val="2"/>
          </rPr>
          <t>Indiquer les n° de ces différentes factures ou Ventes comptoir</t>
        </r>
      </text>
    </comment>
    <comment ref="BL25" authorId="0">
      <text>
        <r>
          <rPr>
            <b/>
            <sz val="9"/>
            <color indexed="81"/>
            <rFont val="Tahoma"/>
            <family val="2"/>
          </rPr>
          <t>Indiquer le nom de ce client ou le n° de cette vente</t>
        </r>
      </text>
    </comment>
    <comment ref="BN25" authorId="0">
      <text>
        <r>
          <rPr>
            <b/>
            <sz val="9"/>
            <color indexed="81"/>
            <rFont val="Tahoma"/>
            <family val="2"/>
          </rPr>
          <t>Indiquer le nom de ce client ou le n° de cette vente</t>
        </r>
      </text>
    </comment>
    <comment ref="BP25" authorId="0">
      <text>
        <r>
          <rPr>
            <b/>
            <sz val="9"/>
            <color indexed="81"/>
            <rFont val="Tahoma"/>
            <family val="2"/>
          </rPr>
          <t>Indiquer le nom de ce client ou le n° de cette vente</t>
        </r>
      </text>
    </comment>
    <comment ref="BV2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6" authorId="2">
      <text>
        <r>
          <rPr>
            <b/>
            <sz val="9"/>
            <color indexed="81"/>
            <rFont val="Tahoma"/>
            <family val="2"/>
          </rPr>
          <t xml:space="preserve">Magasin Détail: Tournai Cap Horn
</t>
        </r>
        <r>
          <rPr>
            <sz val="9"/>
            <color indexed="81"/>
            <rFont val="Tahoma"/>
            <family val="2"/>
          </rPr>
          <t xml:space="preserve">
</t>
        </r>
      </text>
    </comment>
    <comment ref="AV26" authorId="0">
      <text>
        <r>
          <rPr>
            <b/>
            <sz val="9"/>
            <color indexed="81"/>
            <rFont val="Tahoma"/>
            <family val="2"/>
          </rPr>
          <t xml:space="preserve">Indiquer le motif de cette dépense
</t>
        </r>
      </text>
    </comment>
    <comment ref="AX26" authorId="0">
      <text>
        <r>
          <rPr>
            <b/>
            <sz val="9"/>
            <color indexed="81"/>
            <rFont val="Tahoma"/>
            <family val="2"/>
          </rPr>
          <t xml:space="preserve">Indiquer le motif de cette dépense
</t>
        </r>
      </text>
    </comment>
    <comment ref="AZ26" authorId="0">
      <text>
        <r>
          <rPr>
            <b/>
            <sz val="9"/>
            <color indexed="81"/>
            <rFont val="Tahoma"/>
            <family val="2"/>
          </rPr>
          <t xml:space="preserve">Indiquer le motif de cette dépense
</t>
        </r>
      </text>
    </comment>
    <comment ref="BC26" authorId="2">
      <text>
        <r>
          <rPr>
            <b/>
            <sz val="9"/>
            <color indexed="81"/>
            <rFont val="Tahoma"/>
            <family val="2"/>
          </rPr>
          <t xml:space="preserve">Magasin Détail: Tournai Cap Horn
</t>
        </r>
        <r>
          <rPr>
            <sz val="9"/>
            <color indexed="81"/>
            <rFont val="Tahoma"/>
            <family val="2"/>
          </rPr>
          <t xml:space="preserve">
</t>
        </r>
      </text>
    </comment>
    <comment ref="BD26" authorId="0">
      <text>
        <r>
          <rPr>
            <b/>
            <sz val="9"/>
            <color indexed="81"/>
            <rFont val="Tahoma"/>
            <family val="2"/>
          </rPr>
          <t>Indiquer les n° de ces différentes factures ou Ventes comptoir</t>
        </r>
      </text>
    </comment>
    <comment ref="BL26" authorId="0">
      <text>
        <r>
          <rPr>
            <b/>
            <sz val="9"/>
            <color indexed="81"/>
            <rFont val="Tahoma"/>
            <family val="2"/>
          </rPr>
          <t>Indiquer le nom de ce client ou le n° de cette vente</t>
        </r>
      </text>
    </comment>
    <comment ref="BN26" authorId="0">
      <text>
        <r>
          <rPr>
            <b/>
            <sz val="9"/>
            <color indexed="81"/>
            <rFont val="Tahoma"/>
            <family val="2"/>
          </rPr>
          <t>Indiquer le nom de ce client ou le n° de cette vente</t>
        </r>
      </text>
    </comment>
    <comment ref="BP26" authorId="0">
      <text>
        <r>
          <rPr>
            <b/>
            <sz val="9"/>
            <color indexed="81"/>
            <rFont val="Tahoma"/>
            <family val="2"/>
          </rPr>
          <t>Indiquer le nom de ce client ou le n° de cette vente</t>
        </r>
      </text>
    </comment>
    <comment ref="BV2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7" authorId="2">
      <text>
        <r>
          <rPr>
            <b/>
            <sz val="9"/>
            <color indexed="81"/>
            <rFont val="Tahoma"/>
            <family val="2"/>
          </rPr>
          <t xml:space="preserve">Magasin Détail: Tournai Cap Horn
</t>
        </r>
        <r>
          <rPr>
            <sz val="9"/>
            <color indexed="81"/>
            <rFont val="Tahoma"/>
            <family val="2"/>
          </rPr>
          <t xml:space="preserve">
</t>
        </r>
      </text>
    </comment>
    <comment ref="AV27" authorId="0">
      <text>
        <r>
          <rPr>
            <b/>
            <sz val="9"/>
            <color indexed="81"/>
            <rFont val="Tahoma"/>
            <family val="2"/>
          </rPr>
          <t xml:space="preserve">Indiquer le motif de cette dépense
</t>
        </r>
      </text>
    </comment>
    <comment ref="AX27" authorId="0">
      <text>
        <r>
          <rPr>
            <b/>
            <sz val="9"/>
            <color indexed="81"/>
            <rFont val="Tahoma"/>
            <family val="2"/>
          </rPr>
          <t xml:space="preserve">Indiquer le motif de cette dépense
</t>
        </r>
      </text>
    </comment>
    <comment ref="AZ27" authorId="0">
      <text>
        <r>
          <rPr>
            <b/>
            <sz val="9"/>
            <color indexed="81"/>
            <rFont val="Tahoma"/>
            <family val="2"/>
          </rPr>
          <t xml:space="preserve">Indiquer le motif de cette dépense
</t>
        </r>
      </text>
    </comment>
    <comment ref="BC27" authorId="2">
      <text>
        <r>
          <rPr>
            <b/>
            <sz val="9"/>
            <color indexed="81"/>
            <rFont val="Tahoma"/>
            <family val="2"/>
          </rPr>
          <t xml:space="preserve">Magasin Détail: Tournai Cap Horn
</t>
        </r>
        <r>
          <rPr>
            <sz val="9"/>
            <color indexed="81"/>
            <rFont val="Tahoma"/>
            <family val="2"/>
          </rPr>
          <t xml:space="preserve">
</t>
        </r>
      </text>
    </comment>
    <comment ref="BD27" authorId="0">
      <text>
        <r>
          <rPr>
            <b/>
            <sz val="9"/>
            <color indexed="81"/>
            <rFont val="Tahoma"/>
            <family val="2"/>
          </rPr>
          <t>Indiquer les n° de ces différentes factures ou Ventes comptoir</t>
        </r>
      </text>
    </comment>
    <comment ref="BL27" authorId="0">
      <text>
        <r>
          <rPr>
            <b/>
            <sz val="9"/>
            <color indexed="81"/>
            <rFont val="Tahoma"/>
            <family val="2"/>
          </rPr>
          <t>Indiquer le nom de ce client ou le n° de cette vente</t>
        </r>
      </text>
    </comment>
    <comment ref="BN27" authorId="0">
      <text>
        <r>
          <rPr>
            <b/>
            <sz val="9"/>
            <color indexed="81"/>
            <rFont val="Tahoma"/>
            <family val="2"/>
          </rPr>
          <t>Indiquer le nom de ce client ou le n° de cette vente</t>
        </r>
      </text>
    </comment>
    <comment ref="BP27" authorId="0">
      <text>
        <r>
          <rPr>
            <b/>
            <sz val="9"/>
            <color indexed="81"/>
            <rFont val="Tahoma"/>
            <family val="2"/>
          </rPr>
          <t>Indiquer le nom de ce client ou le n° de cette vente</t>
        </r>
      </text>
    </comment>
    <comment ref="BV2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8" authorId="2">
      <text>
        <r>
          <rPr>
            <b/>
            <sz val="9"/>
            <color indexed="81"/>
            <rFont val="Tahoma"/>
            <family val="2"/>
          </rPr>
          <t xml:space="preserve">Magasin Détail: Tournai Cap Horn
</t>
        </r>
        <r>
          <rPr>
            <sz val="9"/>
            <color indexed="81"/>
            <rFont val="Tahoma"/>
            <family val="2"/>
          </rPr>
          <t xml:space="preserve">
</t>
        </r>
      </text>
    </comment>
    <comment ref="AV28" authorId="0">
      <text>
        <r>
          <rPr>
            <b/>
            <sz val="9"/>
            <color indexed="81"/>
            <rFont val="Tahoma"/>
            <family val="2"/>
          </rPr>
          <t xml:space="preserve">Indiquer le motif de cette dépense
</t>
        </r>
      </text>
    </comment>
    <comment ref="AX28" authorId="0">
      <text>
        <r>
          <rPr>
            <b/>
            <sz val="9"/>
            <color indexed="81"/>
            <rFont val="Tahoma"/>
            <family val="2"/>
          </rPr>
          <t xml:space="preserve">Indiquer le motif de cette dépense
</t>
        </r>
      </text>
    </comment>
    <comment ref="AZ28" authorId="0">
      <text>
        <r>
          <rPr>
            <b/>
            <sz val="9"/>
            <color indexed="81"/>
            <rFont val="Tahoma"/>
            <family val="2"/>
          </rPr>
          <t xml:space="preserve">Indiquer le motif de cette dépense
</t>
        </r>
      </text>
    </comment>
    <comment ref="BC28" authorId="2">
      <text>
        <r>
          <rPr>
            <b/>
            <sz val="9"/>
            <color indexed="81"/>
            <rFont val="Tahoma"/>
            <family val="2"/>
          </rPr>
          <t xml:space="preserve">Magasin Détail: Tournai Cap Horn
</t>
        </r>
        <r>
          <rPr>
            <sz val="9"/>
            <color indexed="81"/>
            <rFont val="Tahoma"/>
            <family val="2"/>
          </rPr>
          <t xml:space="preserve">
</t>
        </r>
      </text>
    </comment>
    <comment ref="BD28" authorId="0">
      <text>
        <r>
          <rPr>
            <b/>
            <sz val="9"/>
            <color indexed="81"/>
            <rFont val="Tahoma"/>
            <family val="2"/>
          </rPr>
          <t>Indiquer les n° de ces différentes factures ou Ventes comptoir</t>
        </r>
      </text>
    </comment>
    <comment ref="BL28" authorId="0">
      <text>
        <r>
          <rPr>
            <b/>
            <sz val="9"/>
            <color indexed="81"/>
            <rFont val="Tahoma"/>
            <family val="2"/>
          </rPr>
          <t>Indiquer le nom de ce client ou le n° de cette vente</t>
        </r>
      </text>
    </comment>
    <comment ref="BN28" authorId="0">
      <text>
        <r>
          <rPr>
            <b/>
            <sz val="9"/>
            <color indexed="81"/>
            <rFont val="Tahoma"/>
            <family val="2"/>
          </rPr>
          <t>Indiquer le nom de ce client ou le n° de cette vente</t>
        </r>
      </text>
    </comment>
    <comment ref="BP28" authorId="0">
      <text>
        <r>
          <rPr>
            <b/>
            <sz val="9"/>
            <color indexed="81"/>
            <rFont val="Tahoma"/>
            <family val="2"/>
          </rPr>
          <t>Indiquer le nom de ce client ou le n° de cette vente</t>
        </r>
      </text>
    </comment>
    <comment ref="BV2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9" authorId="2">
      <text>
        <r>
          <rPr>
            <b/>
            <sz val="9"/>
            <color indexed="81"/>
            <rFont val="Tahoma"/>
            <family val="2"/>
          </rPr>
          <t xml:space="preserve">Magasin Détail: Tournai Cap Horn
</t>
        </r>
        <r>
          <rPr>
            <sz val="9"/>
            <color indexed="81"/>
            <rFont val="Tahoma"/>
            <family val="2"/>
          </rPr>
          <t xml:space="preserve">
</t>
        </r>
      </text>
    </comment>
    <comment ref="AV29" authorId="0">
      <text>
        <r>
          <rPr>
            <b/>
            <sz val="9"/>
            <color indexed="81"/>
            <rFont val="Tahoma"/>
            <family val="2"/>
          </rPr>
          <t xml:space="preserve">Indiquer le motif de cette dépense
</t>
        </r>
      </text>
    </comment>
    <comment ref="AX29" authorId="0">
      <text>
        <r>
          <rPr>
            <b/>
            <sz val="9"/>
            <color indexed="81"/>
            <rFont val="Tahoma"/>
            <family val="2"/>
          </rPr>
          <t xml:space="preserve">Indiquer le motif de cette dépense
</t>
        </r>
      </text>
    </comment>
    <comment ref="AZ29" authorId="0">
      <text>
        <r>
          <rPr>
            <b/>
            <sz val="9"/>
            <color indexed="81"/>
            <rFont val="Tahoma"/>
            <family val="2"/>
          </rPr>
          <t xml:space="preserve">Indiquer le motif de cette dépense
</t>
        </r>
      </text>
    </comment>
    <comment ref="BC29" authorId="2">
      <text>
        <r>
          <rPr>
            <b/>
            <sz val="9"/>
            <color indexed="81"/>
            <rFont val="Tahoma"/>
            <family val="2"/>
          </rPr>
          <t xml:space="preserve">Magasin Détail: Tournai Cap Horn
</t>
        </r>
        <r>
          <rPr>
            <sz val="9"/>
            <color indexed="81"/>
            <rFont val="Tahoma"/>
            <family val="2"/>
          </rPr>
          <t xml:space="preserve">
</t>
        </r>
      </text>
    </comment>
    <comment ref="BD29" authorId="0">
      <text>
        <r>
          <rPr>
            <b/>
            <sz val="9"/>
            <color indexed="81"/>
            <rFont val="Tahoma"/>
            <family val="2"/>
          </rPr>
          <t>Indiquer les n° de ces différentes factures ou Ventes comptoir</t>
        </r>
      </text>
    </comment>
    <comment ref="BL29" authorId="0">
      <text>
        <r>
          <rPr>
            <b/>
            <sz val="9"/>
            <color indexed="81"/>
            <rFont val="Tahoma"/>
            <family val="2"/>
          </rPr>
          <t>Indiquer le nom de ce client ou le n° de cette vente</t>
        </r>
      </text>
    </comment>
    <comment ref="BN29" authorId="0">
      <text>
        <r>
          <rPr>
            <b/>
            <sz val="9"/>
            <color indexed="81"/>
            <rFont val="Tahoma"/>
            <family val="2"/>
          </rPr>
          <t>Indiquer le nom de ce client ou le n° de cette vente</t>
        </r>
      </text>
    </comment>
    <comment ref="BP29" authorId="0">
      <text>
        <r>
          <rPr>
            <b/>
            <sz val="9"/>
            <color indexed="81"/>
            <rFont val="Tahoma"/>
            <family val="2"/>
          </rPr>
          <t>Indiquer le nom de ce client ou le n° de cette vente</t>
        </r>
      </text>
    </comment>
    <comment ref="BV2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0" authorId="2">
      <text>
        <r>
          <rPr>
            <b/>
            <sz val="9"/>
            <color indexed="81"/>
            <rFont val="Tahoma"/>
            <family val="2"/>
          </rPr>
          <t xml:space="preserve">Magasin Détail: Tournai Cap Horn
</t>
        </r>
        <r>
          <rPr>
            <sz val="9"/>
            <color indexed="81"/>
            <rFont val="Tahoma"/>
            <family val="2"/>
          </rPr>
          <t xml:space="preserve">
</t>
        </r>
      </text>
    </comment>
    <comment ref="AV30" authorId="0">
      <text>
        <r>
          <rPr>
            <b/>
            <sz val="9"/>
            <color indexed="81"/>
            <rFont val="Tahoma"/>
            <family val="2"/>
          </rPr>
          <t xml:space="preserve">Indiquer le motif de cette dépense
</t>
        </r>
      </text>
    </comment>
    <comment ref="AX30" authorId="0">
      <text>
        <r>
          <rPr>
            <b/>
            <sz val="9"/>
            <color indexed="81"/>
            <rFont val="Tahoma"/>
            <family val="2"/>
          </rPr>
          <t xml:space="preserve">Indiquer le motif de cette dépense
</t>
        </r>
      </text>
    </comment>
    <comment ref="AZ30" authorId="0">
      <text>
        <r>
          <rPr>
            <b/>
            <sz val="9"/>
            <color indexed="81"/>
            <rFont val="Tahoma"/>
            <family val="2"/>
          </rPr>
          <t xml:space="preserve">Indiquer le motif de cette dépense
</t>
        </r>
      </text>
    </comment>
    <comment ref="BC30" authorId="2">
      <text>
        <r>
          <rPr>
            <b/>
            <sz val="9"/>
            <color indexed="81"/>
            <rFont val="Tahoma"/>
            <family val="2"/>
          </rPr>
          <t xml:space="preserve">Magasin Détail: Tournai Cap Horn
</t>
        </r>
        <r>
          <rPr>
            <sz val="9"/>
            <color indexed="81"/>
            <rFont val="Tahoma"/>
            <family val="2"/>
          </rPr>
          <t xml:space="preserve">
</t>
        </r>
      </text>
    </comment>
    <comment ref="BD30" authorId="0">
      <text>
        <r>
          <rPr>
            <b/>
            <sz val="9"/>
            <color indexed="81"/>
            <rFont val="Tahoma"/>
            <family val="2"/>
          </rPr>
          <t>Indiquer les n° de ces différentes factures ou Ventes comptoir</t>
        </r>
      </text>
    </comment>
    <comment ref="BL30" authorId="0">
      <text>
        <r>
          <rPr>
            <b/>
            <sz val="9"/>
            <color indexed="81"/>
            <rFont val="Tahoma"/>
            <family val="2"/>
          </rPr>
          <t>Indiquer le nom de ce client ou le n° de cette vente</t>
        </r>
      </text>
    </comment>
    <comment ref="BN30" authorId="0">
      <text>
        <r>
          <rPr>
            <b/>
            <sz val="9"/>
            <color indexed="81"/>
            <rFont val="Tahoma"/>
            <family val="2"/>
          </rPr>
          <t>Indiquer le nom de ce client ou le n° de cette vente</t>
        </r>
      </text>
    </comment>
    <comment ref="BP30" authorId="0">
      <text>
        <r>
          <rPr>
            <b/>
            <sz val="9"/>
            <color indexed="81"/>
            <rFont val="Tahoma"/>
            <family val="2"/>
          </rPr>
          <t>Indiquer le nom de ce client ou le n° de cette vente</t>
        </r>
      </text>
    </comment>
    <comment ref="BV3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1" authorId="2">
      <text>
        <r>
          <rPr>
            <b/>
            <sz val="9"/>
            <color indexed="81"/>
            <rFont val="Tahoma"/>
            <family val="2"/>
          </rPr>
          <t xml:space="preserve">Magasin Détail: Tournai Cap Horn
</t>
        </r>
        <r>
          <rPr>
            <sz val="9"/>
            <color indexed="81"/>
            <rFont val="Tahoma"/>
            <family val="2"/>
          </rPr>
          <t xml:space="preserve">
</t>
        </r>
      </text>
    </comment>
    <comment ref="AV31" authorId="0">
      <text>
        <r>
          <rPr>
            <b/>
            <sz val="9"/>
            <color indexed="81"/>
            <rFont val="Tahoma"/>
            <family val="2"/>
          </rPr>
          <t xml:space="preserve">Indiquer le motif de cette dépense
</t>
        </r>
      </text>
    </comment>
    <comment ref="AX31" authorId="0">
      <text>
        <r>
          <rPr>
            <b/>
            <sz val="9"/>
            <color indexed="81"/>
            <rFont val="Tahoma"/>
            <family val="2"/>
          </rPr>
          <t xml:space="preserve">Indiquer le motif de cette dépense
</t>
        </r>
      </text>
    </comment>
    <comment ref="AZ31" authorId="0">
      <text>
        <r>
          <rPr>
            <b/>
            <sz val="9"/>
            <color indexed="81"/>
            <rFont val="Tahoma"/>
            <family val="2"/>
          </rPr>
          <t xml:space="preserve">Indiquer le motif de cette dépense
</t>
        </r>
      </text>
    </comment>
    <comment ref="BC31" authorId="2">
      <text>
        <r>
          <rPr>
            <b/>
            <sz val="9"/>
            <color indexed="81"/>
            <rFont val="Tahoma"/>
            <family val="2"/>
          </rPr>
          <t xml:space="preserve">Magasin Détail: Tournai Cap Horn
</t>
        </r>
        <r>
          <rPr>
            <sz val="9"/>
            <color indexed="81"/>
            <rFont val="Tahoma"/>
            <family val="2"/>
          </rPr>
          <t xml:space="preserve">
</t>
        </r>
      </text>
    </comment>
    <comment ref="BD31" authorId="0">
      <text>
        <r>
          <rPr>
            <b/>
            <sz val="9"/>
            <color indexed="81"/>
            <rFont val="Tahoma"/>
            <family val="2"/>
          </rPr>
          <t>Indiquer les n° de ces différentes factures ou Ventes comptoir</t>
        </r>
      </text>
    </comment>
    <comment ref="BL31" authorId="0">
      <text>
        <r>
          <rPr>
            <b/>
            <sz val="9"/>
            <color indexed="81"/>
            <rFont val="Tahoma"/>
            <family val="2"/>
          </rPr>
          <t>Indiquer le nom de ce client ou le n° de cette vente</t>
        </r>
      </text>
    </comment>
    <comment ref="BN31" authorId="0">
      <text>
        <r>
          <rPr>
            <b/>
            <sz val="9"/>
            <color indexed="81"/>
            <rFont val="Tahoma"/>
            <family val="2"/>
          </rPr>
          <t>Indiquer le nom de ce client ou le n° de cette vente</t>
        </r>
      </text>
    </comment>
    <comment ref="BP31" authorId="0">
      <text>
        <r>
          <rPr>
            <b/>
            <sz val="9"/>
            <color indexed="81"/>
            <rFont val="Tahoma"/>
            <family val="2"/>
          </rPr>
          <t>Indiquer le nom de ce client ou le n° de cette vente</t>
        </r>
      </text>
    </comment>
    <comment ref="BV3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2" authorId="0">
      <text>
        <r>
          <rPr>
            <sz val="12"/>
            <color indexed="81"/>
            <rFont val="Tahoma"/>
            <family val="2"/>
          </rPr>
          <t xml:space="preserve">GLOSS line Paris
</t>
        </r>
      </text>
    </comment>
    <comment ref="B3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8" authorId="2">
      <text>
        <r>
          <rPr>
            <b/>
            <sz val="9"/>
            <color indexed="81"/>
            <rFont val="Tahoma"/>
            <family val="2"/>
          </rPr>
          <t xml:space="preserve">Magasin Détail: Nivelles Cap Horn
</t>
        </r>
        <r>
          <rPr>
            <sz val="9"/>
            <color indexed="81"/>
            <rFont val="Tahoma"/>
            <family val="2"/>
          </rPr>
          <t xml:space="preserve">
</t>
        </r>
      </text>
    </comment>
    <comment ref="AV38" authorId="0">
      <text>
        <r>
          <rPr>
            <b/>
            <sz val="9"/>
            <color indexed="81"/>
            <rFont val="Tahoma"/>
            <family val="2"/>
          </rPr>
          <t xml:space="preserve">Indiquer le motif de cette dépense
</t>
        </r>
      </text>
    </comment>
    <comment ref="AX38" authorId="0">
      <text>
        <r>
          <rPr>
            <b/>
            <sz val="9"/>
            <color indexed="81"/>
            <rFont val="Tahoma"/>
            <family val="2"/>
          </rPr>
          <t xml:space="preserve">Indiquer le motif de cette dépense
</t>
        </r>
      </text>
    </comment>
    <comment ref="AZ38" authorId="0">
      <text>
        <r>
          <rPr>
            <b/>
            <sz val="9"/>
            <color indexed="81"/>
            <rFont val="Tahoma"/>
            <family val="2"/>
          </rPr>
          <t xml:space="preserve">Indiquer le motif de cette dépense
</t>
        </r>
      </text>
    </comment>
    <comment ref="BC38" authorId="2">
      <text>
        <r>
          <rPr>
            <b/>
            <sz val="9"/>
            <color indexed="81"/>
            <rFont val="Tahoma"/>
            <family val="2"/>
          </rPr>
          <t xml:space="preserve">Magasin Détail: Nivelles Cap Horn
</t>
        </r>
        <r>
          <rPr>
            <sz val="9"/>
            <color indexed="81"/>
            <rFont val="Tahoma"/>
            <family val="2"/>
          </rPr>
          <t xml:space="preserve">
</t>
        </r>
      </text>
    </comment>
    <comment ref="BD38" authorId="0">
      <text>
        <r>
          <rPr>
            <b/>
            <sz val="9"/>
            <color indexed="81"/>
            <rFont val="Tahoma"/>
            <family val="2"/>
          </rPr>
          <t>Indiquer les n° de ces différentes factures ou Ventes comptoir</t>
        </r>
      </text>
    </comment>
    <comment ref="BL38" authorId="0">
      <text>
        <r>
          <rPr>
            <b/>
            <sz val="9"/>
            <color indexed="81"/>
            <rFont val="Tahoma"/>
            <family val="2"/>
          </rPr>
          <t>Indiquer les noms de ces différents clients ou les n° de ces ventes</t>
        </r>
      </text>
    </comment>
    <comment ref="BN38" authorId="0">
      <text>
        <r>
          <rPr>
            <b/>
            <sz val="9"/>
            <color indexed="81"/>
            <rFont val="Tahoma"/>
            <family val="2"/>
          </rPr>
          <t>Indiquer les noms de ces différents clients ou les n° de ces ventes</t>
        </r>
      </text>
    </comment>
    <comment ref="BP38" authorId="0">
      <text>
        <r>
          <rPr>
            <b/>
            <sz val="9"/>
            <color indexed="81"/>
            <rFont val="Tahoma"/>
            <family val="2"/>
          </rPr>
          <t>Indiquer les noms de ces différents clients ou les n° de ces ventes</t>
        </r>
      </text>
    </comment>
    <comment ref="BV3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9" authorId="2">
      <text>
        <r>
          <rPr>
            <b/>
            <sz val="9"/>
            <color indexed="81"/>
            <rFont val="Tahoma"/>
            <family val="2"/>
          </rPr>
          <t xml:space="preserve">Magasin Détail: Nivelles Cap Horn
</t>
        </r>
        <r>
          <rPr>
            <sz val="9"/>
            <color indexed="81"/>
            <rFont val="Tahoma"/>
            <family val="2"/>
          </rPr>
          <t xml:space="preserve">
</t>
        </r>
      </text>
    </comment>
    <comment ref="AV39" authorId="0">
      <text>
        <r>
          <rPr>
            <b/>
            <sz val="9"/>
            <color indexed="81"/>
            <rFont val="Tahoma"/>
            <family val="2"/>
          </rPr>
          <t xml:space="preserve">Indiquer le motif de cette dépense
</t>
        </r>
      </text>
    </comment>
    <comment ref="AX39" authorId="0">
      <text>
        <r>
          <rPr>
            <b/>
            <sz val="9"/>
            <color indexed="81"/>
            <rFont val="Tahoma"/>
            <family val="2"/>
          </rPr>
          <t xml:space="preserve">Indiquer le motif de cette dépense
</t>
        </r>
      </text>
    </comment>
    <comment ref="AZ39" authorId="0">
      <text>
        <r>
          <rPr>
            <b/>
            <sz val="9"/>
            <color indexed="81"/>
            <rFont val="Tahoma"/>
            <family val="2"/>
          </rPr>
          <t xml:space="preserve">Indiquer le motif de cette dépense
</t>
        </r>
      </text>
    </comment>
    <comment ref="BC39" authorId="2">
      <text>
        <r>
          <rPr>
            <b/>
            <sz val="9"/>
            <color indexed="81"/>
            <rFont val="Tahoma"/>
            <family val="2"/>
          </rPr>
          <t xml:space="preserve">Magasin Détail: Nivelles Cap Horn
</t>
        </r>
        <r>
          <rPr>
            <sz val="9"/>
            <color indexed="81"/>
            <rFont val="Tahoma"/>
            <family val="2"/>
          </rPr>
          <t xml:space="preserve">
</t>
        </r>
      </text>
    </comment>
    <comment ref="BD39" authorId="0">
      <text>
        <r>
          <rPr>
            <b/>
            <sz val="9"/>
            <color indexed="81"/>
            <rFont val="Tahoma"/>
            <family val="2"/>
          </rPr>
          <t>Indiquer les n° de ces différentes factures ou Ventes comptoir</t>
        </r>
      </text>
    </comment>
    <comment ref="BL39" authorId="0">
      <text>
        <r>
          <rPr>
            <b/>
            <sz val="9"/>
            <color indexed="81"/>
            <rFont val="Tahoma"/>
            <family val="2"/>
          </rPr>
          <t>Indiquer les noms de ces différents clients ou les n° de ces ventes</t>
        </r>
      </text>
    </comment>
    <comment ref="BN39" authorId="0">
      <text>
        <r>
          <rPr>
            <b/>
            <sz val="9"/>
            <color indexed="81"/>
            <rFont val="Tahoma"/>
            <family val="2"/>
          </rPr>
          <t>Indiquer les noms de ces différents clients ou les n° de ces ventes</t>
        </r>
      </text>
    </comment>
    <comment ref="BP39" authorId="0">
      <text>
        <r>
          <rPr>
            <b/>
            <sz val="9"/>
            <color indexed="81"/>
            <rFont val="Tahoma"/>
            <family val="2"/>
          </rPr>
          <t>Indiquer les noms de ces différents clients ou les n° de ces ventes</t>
        </r>
      </text>
    </comment>
    <comment ref="BV3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0" authorId="2">
      <text>
        <r>
          <rPr>
            <b/>
            <sz val="9"/>
            <color indexed="81"/>
            <rFont val="Tahoma"/>
            <family val="2"/>
          </rPr>
          <t xml:space="preserve">Magasin Détail: Nivelles Cap Horn
</t>
        </r>
        <r>
          <rPr>
            <sz val="9"/>
            <color indexed="81"/>
            <rFont val="Tahoma"/>
            <family val="2"/>
          </rPr>
          <t xml:space="preserve">
</t>
        </r>
      </text>
    </comment>
    <comment ref="AV40" authorId="0">
      <text>
        <r>
          <rPr>
            <b/>
            <sz val="9"/>
            <color indexed="81"/>
            <rFont val="Tahoma"/>
            <family val="2"/>
          </rPr>
          <t xml:space="preserve">Indiquer le motif de cette dépense
</t>
        </r>
      </text>
    </comment>
    <comment ref="AX40" authorId="0">
      <text>
        <r>
          <rPr>
            <b/>
            <sz val="9"/>
            <color indexed="81"/>
            <rFont val="Tahoma"/>
            <family val="2"/>
          </rPr>
          <t xml:space="preserve">Indiquer le motif de cette dépense
</t>
        </r>
      </text>
    </comment>
    <comment ref="AZ40" authorId="0">
      <text>
        <r>
          <rPr>
            <b/>
            <sz val="9"/>
            <color indexed="81"/>
            <rFont val="Tahoma"/>
            <family val="2"/>
          </rPr>
          <t xml:space="preserve">Indiquer le motif de cette dépense
</t>
        </r>
      </text>
    </comment>
    <comment ref="BC40" authorId="2">
      <text>
        <r>
          <rPr>
            <b/>
            <sz val="9"/>
            <color indexed="81"/>
            <rFont val="Tahoma"/>
            <family val="2"/>
          </rPr>
          <t xml:space="preserve">Magasin Détail: Nivelles Cap Horn
</t>
        </r>
        <r>
          <rPr>
            <sz val="9"/>
            <color indexed="81"/>
            <rFont val="Tahoma"/>
            <family val="2"/>
          </rPr>
          <t xml:space="preserve">
</t>
        </r>
      </text>
    </comment>
    <comment ref="BD40" authorId="0">
      <text>
        <r>
          <rPr>
            <b/>
            <sz val="9"/>
            <color indexed="81"/>
            <rFont val="Tahoma"/>
            <family val="2"/>
          </rPr>
          <t>Indiquer les n° de ces différentes factures ou Ventes comptoir</t>
        </r>
      </text>
    </comment>
    <comment ref="BL40" authorId="0">
      <text>
        <r>
          <rPr>
            <b/>
            <sz val="9"/>
            <color indexed="81"/>
            <rFont val="Tahoma"/>
            <family val="2"/>
          </rPr>
          <t>Indiquer les noms de ces différents clients ou les n° de ces ventes</t>
        </r>
      </text>
    </comment>
    <comment ref="BN40" authorId="0">
      <text>
        <r>
          <rPr>
            <b/>
            <sz val="9"/>
            <color indexed="81"/>
            <rFont val="Tahoma"/>
            <family val="2"/>
          </rPr>
          <t>Indiquer les noms de ces différents clients ou les n° de ces ventes</t>
        </r>
      </text>
    </comment>
    <comment ref="BP40" authorId="0">
      <text>
        <r>
          <rPr>
            <b/>
            <sz val="9"/>
            <color indexed="81"/>
            <rFont val="Tahoma"/>
            <family val="2"/>
          </rPr>
          <t>Indiquer les noms de ces différents clients ou les n° de ces ventes</t>
        </r>
      </text>
    </comment>
    <comment ref="BV4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1" authorId="2">
      <text>
        <r>
          <rPr>
            <b/>
            <sz val="9"/>
            <color indexed="81"/>
            <rFont val="Tahoma"/>
            <family val="2"/>
          </rPr>
          <t xml:space="preserve">Magasin Détail: Nivelles Cap Horn
</t>
        </r>
        <r>
          <rPr>
            <sz val="9"/>
            <color indexed="81"/>
            <rFont val="Tahoma"/>
            <family val="2"/>
          </rPr>
          <t xml:space="preserve">
</t>
        </r>
      </text>
    </comment>
    <comment ref="AV41" authorId="0">
      <text>
        <r>
          <rPr>
            <b/>
            <sz val="9"/>
            <color indexed="81"/>
            <rFont val="Tahoma"/>
            <family val="2"/>
          </rPr>
          <t xml:space="preserve">Indiquer le motif de cette dépense
</t>
        </r>
      </text>
    </comment>
    <comment ref="AX41" authorId="0">
      <text>
        <r>
          <rPr>
            <b/>
            <sz val="9"/>
            <color indexed="81"/>
            <rFont val="Tahoma"/>
            <family val="2"/>
          </rPr>
          <t xml:space="preserve">Indiquer le motif de cette dépense
</t>
        </r>
      </text>
    </comment>
    <comment ref="AZ41" authorId="0">
      <text>
        <r>
          <rPr>
            <b/>
            <sz val="9"/>
            <color indexed="81"/>
            <rFont val="Tahoma"/>
            <family val="2"/>
          </rPr>
          <t xml:space="preserve">Indiquer le motif de cette dépense
</t>
        </r>
      </text>
    </comment>
    <comment ref="BC41" authorId="2">
      <text>
        <r>
          <rPr>
            <b/>
            <sz val="9"/>
            <color indexed="81"/>
            <rFont val="Tahoma"/>
            <family val="2"/>
          </rPr>
          <t xml:space="preserve">Magasin Détail: Nivelles Cap Horn
</t>
        </r>
        <r>
          <rPr>
            <sz val="9"/>
            <color indexed="81"/>
            <rFont val="Tahoma"/>
            <family val="2"/>
          </rPr>
          <t xml:space="preserve">
</t>
        </r>
      </text>
    </comment>
    <comment ref="BD41" authorId="0">
      <text>
        <r>
          <rPr>
            <b/>
            <sz val="9"/>
            <color indexed="81"/>
            <rFont val="Tahoma"/>
            <family val="2"/>
          </rPr>
          <t>Indiquer les n° de ces différentes factures ou Ventes comptoir</t>
        </r>
      </text>
    </comment>
    <comment ref="BL41" authorId="0">
      <text>
        <r>
          <rPr>
            <b/>
            <sz val="9"/>
            <color indexed="81"/>
            <rFont val="Tahoma"/>
            <family val="2"/>
          </rPr>
          <t>Indiquer les noms de ces différents clients ou les n° de ces ventes</t>
        </r>
      </text>
    </comment>
    <comment ref="BN41" authorId="0">
      <text>
        <r>
          <rPr>
            <b/>
            <sz val="9"/>
            <color indexed="81"/>
            <rFont val="Tahoma"/>
            <family val="2"/>
          </rPr>
          <t>Indiquer les noms de ces différents clients ou les n° de ces ventes</t>
        </r>
      </text>
    </comment>
    <comment ref="BP41" authorId="0">
      <text>
        <r>
          <rPr>
            <b/>
            <sz val="9"/>
            <color indexed="81"/>
            <rFont val="Tahoma"/>
            <family val="2"/>
          </rPr>
          <t>Indiquer les noms de ces différents clients ou les n° de ces ventes</t>
        </r>
      </text>
    </comment>
    <comment ref="BV4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2" authorId="2">
      <text>
        <r>
          <rPr>
            <b/>
            <sz val="9"/>
            <color indexed="81"/>
            <rFont val="Tahoma"/>
            <family val="2"/>
          </rPr>
          <t xml:space="preserve">Magasin Détail: Nivelles Cap Horn
</t>
        </r>
        <r>
          <rPr>
            <sz val="9"/>
            <color indexed="81"/>
            <rFont val="Tahoma"/>
            <family val="2"/>
          </rPr>
          <t xml:space="preserve">
</t>
        </r>
      </text>
    </comment>
    <comment ref="AV42" authorId="0">
      <text>
        <r>
          <rPr>
            <b/>
            <sz val="9"/>
            <color indexed="81"/>
            <rFont val="Tahoma"/>
            <family val="2"/>
          </rPr>
          <t xml:space="preserve">Indiquer le motif de cette dépense
</t>
        </r>
      </text>
    </comment>
    <comment ref="AX42" authorId="0">
      <text>
        <r>
          <rPr>
            <b/>
            <sz val="9"/>
            <color indexed="81"/>
            <rFont val="Tahoma"/>
            <family val="2"/>
          </rPr>
          <t xml:space="preserve">Indiquer le motif de cette dépense
</t>
        </r>
      </text>
    </comment>
    <comment ref="AZ42" authorId="0">
      <text>
        <r>
          <rPr>
            <b/>
            <sz val="9"/>
            <color indexed="81"/>
            <rFont val="Tahoma"/>
            <family val="2"/>
          </rPr>
          <t xml:space="preserve">Indiquer le motif de cette dépense
</t>
        </r>
      </text>
    </comment>
    <comment ref="BC42" authorId="2">
      <text>
        <r>
          <rPr>
            <b/>
            <sz val="9"/>
            <color indexed="81"/>
            <rFont val="Tahoma"/>
            <family val="2"/>
          </rPr>
          <t xml:space="preserve">Magasin Détail: Nivelles Cap Horn
</t>
        </r>
        <r>
          <rPr>
            <sz val="9"/>
            <color indexed="81"/>
            <rFont val="Tahoma"/>
            <family val="2"/>
          </rPr>
          <t xml:space="preserve">
</t>
        </r>
      </text>
    </comment>
    <comment ref="BD42" authorId="0">
      <text>
        <r>
          <rPr>
            <b/>
            <sz val="9"/>
            <color indexed="81"/>
            <rFont val="Tahoma"/>
            <family val="2"/>
          </rPr>
          <t>Indiquer les n° de ces différentes factures ou Ventes comptoir</t>
        </r>
      </text>
    </comment>
    <comment ref="BL42" authorId="0">
      <text>
        <r>
          <rPr>
            <b/>
            <sz val="9"/>
            <color indexed="81"/>
            <rFont val="Tahoma"/>
            <family val="2"/>
          </rPr>
          <t>Indiquer les noms de ces différents clients ou les n° de ces ventes</t>
        </r>
      </text>
    </comment>
    <comment ref="BN42" authorId="0">
      <text>
        <r>
          <rPr>
            <b/>
            <sz val="9"/>
            <color indexed="81"/>
            <rFont val="Tahoma"/>
            <family val="2"/>
          </rPr>
          <t>Indiquer les noms de ces différents clients ou les n° de ces ventes</t>
        </r>
      </text>
    </comment>
    <comment ref="BP42" authorId="0">
      <text>
        <r>
          <rPr>
            <b/>
            <sz val="9"/>
            <color indexed="81"/>
            <rFont val="Tahoma"/>
            <family val="2"/>
          </rPr>
          <t>Indiquer les noms de ces différents clients ou les n° de ces ventes</t>
        </r>
      </text>
    </comment>
    <comment ref="BV4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3" authorId="2">
      <text>
        <r>
          <rPr>
            <b/>
            <sz val="9"/>
            <color indexed="81"/>
            <rFont val="Tahoma"/>
            <family val="2"/>
          </rPr>
          <t xml:space="preserve">Magasin Détail: Nivelles Cap Horn
</t>
        </r>
        <r>
          <rPr>
            <sz val="9"/>
            <color indexed="81"/>
            <rFont val="Tahoma"/>
            <family val="2"/>
          </rPr>
          <t xml:space="preserve">
</t>
        </r>
      </text>
    </comment>
    <comment ref="AV43" authorId="0">
      <text>
        <r>
          <rPr>
            <b/>
            <sz val="9"/>
            <color indexed="81"/>
            <rFont val="Tahoma"/>
            <family val="2"/>
          </rPr>
          <t xml:space="preserve">Indiquer le motif de cette dépense
</t>
        </r>
      </text>
    </comment>
    <comment ref="AX43" authorId="0">
      <text>
        <r>
          <rPr>
            <b/>
            <sz val="9"/>
            <color indexed="81"/>
            <rFont val="Tahoma"/>
            <family val="2"/>
          </rPr>
          <t xml:space="preserve">Indiquer le motif de cette dépense
</t>
        </r>
      </text>
    </comment>
    <comment ref="AZ43" authorId="0">
      <text>
        <r>
          <rPr>
            <b/>
            <sz val="9"/>
            <color indexed="81"/>
            <rFont val="Tahoma"/>
            <family val="2"/>
          </rPr>
          <t xml:space="preserve">Indiquer le motif de cette dépense
</t>
        </r>
      </text>
    </comment>
    <comment ref="BC43" authorId="2">
      <text>
        <r>
          <rPr>
            <b/>
            <sz val="9"/>
            <color indexed="81"/>
            <rFont val="Tahoma"/>
            <family val="2"/>
          </rPr>
          <t xml:space="preserve">Magasin Détail: Nivelles Cap Horn
</t>
        </r>
        <r>
          <rPr>
            <sz val="9"/>
            <color indexed="81"/>
            <rFont val="Tahoma"/>
            <family val="2"/>
          </rPr>
          <t xml:space="preserve">
</t>
        </r>
      </text>
    </comment>
    <comment ref="BD43" authorId="0">
      <text>
        <r>
          <rPr>
            <b/>
            <sz val="9"/>
            <color indexed="81"/>
            <rFont val="Tahoma"/>
            <family val="2"/>
          </rPr>
          <t>Indiquer les n° de ces différentes factures ou Ventes comptoir</t>
        </r>
      </text>
    </comment>
    <comment ref="BL43" authorId="0">
      <text>
        <r>
          <rPr>
            <b/>
            <sz val="9"/>
            <color indexed="81"/>
            <rFont val="Tahoma"/>
            <family val="2"/>
          </rPr>
          <t>Indiquer les noms de ces différents clients ou les n° de ces ventes</t>
        </r>
      </text>
    </comment>
    <comment ref="BN43" authorId="0">
      <text>
        <r>
          <rPr>
            <b/>
            <sz val="9"/>
            <color indexed="81"/>
            <rFont val="Tahoma"/>
            <family val="2"/>
          </rPr>
          <t>Indiquer les noms de ces différents clients ou les n° de ces ventes</t>
        </r>
      </text>
    </comment>
    <comment ref="BP43" authorId="0">
      <text>
        <r>
          <rPr>
            <b/>
            <sz val="9"/>
            <color indexed="81"/>
            <rFont val="Tahoma"/>
            <family val="2"/>
          </rPr>
          <t>Indiquer les noms de ces différents clients ou les n° de ces ventes</t>
        </r>
      </text>
    </comment>
    <comment ref="BV4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4" authorId="2">
      <text>
        <r>
          <rPr>
            <b/>
            <sz val="9"/>
            <color indexed="81"/>
            <rFont val="Tahoma"/>
            <family val="2"/>
          </rPr>
          <t xml:space="preserve">Magasin Détail: Nivelles Cap Horn
</t>
        </r>
        <r>
          <rPr>
            <sz val="9"/>
            <color indexed="81"/>
            <rFont val="Tahoma"/>
            <family val="2"/>
          </rPr>
          <t xml:space="preserve">
</t>
        </r>
      </text>
    </comment>
    <comment ref="AV44" authorId="0">
      <text>
        <r>
          <rPr>
            <b/>
            <sz val="9"/>
            <color indexed="81"/>
            <rFont val="Tahoma"/>
            <family val="2"/>
          </rPr>
          <t xml:space="preserve">Indiquer le motif de cette dépense
</t>
        </r>
      </text>
    </comment>
    <comment ref="AX44" authorId="0">
      <text>
        <r>
          <rPr>
            <b/>
            <sz val="9"/>
            <color indexed="81"/>
            <rFont val="Tahoma"/>
            <family val="2"/>
          </rPr>
          <t xml:space="preserve">Indiquer le motif de cette dépense
</t>
        </r>
      </text>
    </comment>
    <comment ref="AZ44" authorId="0">
      <text>
        <r>
          <rPr>
            <b/>
            <sz val="9"/>
            <color indexed="81"/>
            <rFont val="Tahoma"/>
            <family val="2"/>
          </rPr>
          <t xml:space="preserve">Indiquer le motif de cette dépense
</t>
        </r>
      </text>
    </comment>
    <comment ref="BC44" authorId="2">
      <text>
        <r>
          <rPr>
            <b/>
            <sz val="9"/>
            <color indexed="81"/>
            <rFont val="Tahoma"/>
            <family val="2"/>
          </rPr>
          <t xml:space="preserve">Magasin Détail: Nivelles Cap Horn
</t>
        </r>
        <r>
          <rPr>
            <sz val="9"/>
            <color indexed="81"/>
            <rFont val="Tahoma"/>
            <family val="2"/>
          </rPr>
          <t xml:space="preserve">
</t>
        </r>
      </text>
    </comment>
    <comment ref="BD44" authorId="0">
      <text>
        <r>
          <rPr>
            <b/>
            <sz val="9"/>
            <color indexed="81"/>
            <rFont val="Tahoma"/>
            <family val="2"/>
          </rPr>
          <t>Indiquer les n° de ces différentes factures ou Ventes comptoir</t>
        </r>
      </text>
    </comment>
    <comment ref="BL44" authorId="0">
      <text>
        <r>
          <rPr>
            <b/>
            <sz val="9"/>
            <color indexed="81"/>
            <rFont val="Tahoma"/>
            <family val="2"/>
          </rPr>
          <t>Indiquer les noms de ces différents clients ou les n° de ces ventes</t>
        </r>
      </text>
    </comment>
    <comment ref="BN44" authorId="0">
      <text>
        <r>
          <rPr>
            <b/>
            <sz val="9"/>
            <color indexed="81"/>
            <rFont val="Tahoma"/>
            <family val="2"/>
          </rPr>
          <t>Indiquer les noms de ces différents clients ou les n° de ces ventes</t>
        </r>
      </text>
    </comment>
    <comment ref="BP44" authorId="0">
      <text>
        <r>
          <rPr>
            <b/>
            <sz val="9"/>
            <color indexed="81"/>
            <rFont val="Tahoma"/>
            <family val="2"/>
          </rPr>
          <t>Indiquer les noms de ces différents clients ou les n° de ces ventes</t>
        </r>
      </text>
    </comment>
    <comment ref="BV4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5" authorId="0">
      <text>
        <r>
          <rPr>
            <sz val="12"/>
            <color indexed="81"/>
            <rFont val="Tahoma"/>
            <family val="2"/>
          </rPr>
          <t xml:space="preserve">GLOSS line Paris
</t>
        </r>
      </text>
    </comment>
    <comment ref="B4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8" authorId="2">
      <text>
        <r>
          <rPr>
            <b/>
            <sz val="9"/>
            <color indexed="81"/>
            <rFont val="Tahoma"/>
            <family val="2"/>
          </rPr>
          <t xml:space="preserve">Nivelles Lipstick
</t>
        </r>
        <r>
          <rPr>
            <sz val="9"/>
            <color indexed="81"/>
            <rFont val="Tahoma"/>
            <family val="2"/>
          </rPr>
          <t xml:space="preserve">
</t>
        </r>
      </text>
    </comment>
    <comment ref="AV48" authorId="0">
      <text>
        <r>
          <rPr>
            <b/>
            <sz val="9"/>
            <color indexed="81"/>
            <rFont val="Tahoma"/>
            <family val="2"/>
          </rPr>
          <t xml:space="preserve">Indiquer le motif de cette dépense
</t>
        </r>
      </text>
    </comment>
    <comment ref="AX48" authorId="0">
      <text>
        <r>
          <rPr>
            <b/>
            <sz val="9"/>
            <color indexed="81"/>
            <rFont val="Tahoma"/>
            <family val="2"/>
          </rPr>
          <t xml:space="preserve">Indiquer le motif de cette dépense
</t>
        </r>
      </text>
    </comment>
    <comment ref="AZ48" authorId="0">
      <text>
        <r>
          <rPr>
            <b/>
            <sz val="9"/>
            <color indexed="81"/>
            <rFont val="Tahoma"/>
            <family val="2"/>
          </rPr>
          <t xml:space="preserve">Indiquer le motif de cette dépense
</t>
        </r>
      </text>
    </comment>
    <comment ref="BC48" authorId="2">
      <text>
        <r>
          <rPr>
            <b/>
            <sz val="9"/>
            <color indexed="81"/>
            <rFont val="Tahoma"/>
            <family val="2"/>
          </rPr>
          <t xml:space="preserve">Nivelles Lipstick
</t>
        </r>
        <r>
          <rPr>
            <sz val="9"/>
            <color indexed="81"/>
            <rFont val="Tahoma"/>
            <family val="2"/>
          </rPr>
          <t xml:space="preserve">
</t>
        </r>
      </text>
    </comment>
    <comment ref="BD48" authorId="0">
      <text>
        <r>
          <rPr>
            <b/>
            <sz val="9"/>
            <color indexed="81"/>
            <rFont val="Tahoma"/>
            <family val="2"/>
          </rPr>
          <t>Indiquer les n° de ces différentes factures ou Ventes comptoir</t>
        </r>
      </text>
    </comment>
    <comment ref="BL48" authorId="0">
      <text>
        <r>
          <rPr>
            <b/>
            <sz val="9"/>
            <color indexed="81"/>
            <rFont val="Tahoma"/>
            <family val="2"/>
          </rPr>
          <t>Indiquer les nom de ce client ou le n° de cette vente</t>
        </r>
      </text>
    </comment>
    <comment ref="BN48" authorId="0">
      <text>
        <r>
          <rPr>
            <b/>
            <sz val="9"/>
            <color indexed="81"/>
            <rFont val="Tahoma"/>
            <family val="2"/>
          </rPr>
          <t>Indiquer les nom de ce client ou le n° de cette vente</t>
        </r>
      </text>
    </comment>
    <comment ref="BP48" authorId="0">
      <text>
        <r>
          <rPr>
            <b/>
            <sz val="9"/>
            <color indexed="81"/>
            <rFont val="Tahoma"/>
            <family val="2"/>
          </rPr>
          <t>Indiquer les nom de ce client ou le n° de cette vente</t>
        </r>
      </text>
    </comment>
    <comment ref="BV4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9" authorId="2">
      <text>
        <r>
          <rPr>
            <b/>
            <sz val="9"/>
            <color indexed="81"/>
            <rFont val="Tahoma"/>
            <family val="2"/>
          </rPr>
          <t xml:space="preserve">Nivelles Lipstick
</t>
        </r>
        <r>
          <rPr>
            <sz val="9"/>
            <color indexed="81"/>
            <rFont val="Tahoma"/>
            <family val="2"/>
          </rPr>
          <t xml:space="preserve">
</t>
        </r>
      </text>
    </comment>
    <comment ref="AV49" authorId="0">
      <text>
        <r>
          <rPr>
            <b/>
            <sz val="9"/>
            <color indexed="81"/>
            <rFont val="Tahoma"/>
            <family val="2"/>
          </rPr>
          <t xml:space="preserve">Indiquer le motif de cette dépense
</t>
        </r>
      </text>
    </comment>
    <comment ref="AX49" authorId="0">
      <text>
        <r>
          <rPr>
            <b/>
            <sz val="9"/>
            <color indexed="81"/>
            <rFont val="Tahoma"/>
            <family val="2"/>
          </rPr>
          <t xml:space="preserve">Indiquer le motif de cette dépense
</t>
        </r>
      </text>
    </comment>
    <comment ref="AZ49" authorId="0">
      <text>
        <r>
          <rPr>
            <b/>
            <sz val="9"/>
            <color indexed="81"/>
            <rFont val="Tahoma"/>
            <family val="2"/>
          </rPr>
          <t xml:space="preserve">Indiquer le motif de cette dépense
</t>
        </r>
      </text>
    </comment>
    <comment ref="BC49" authorId="2">
      <text>
        <r>
          <rPr>
            <b/>
            <sz val="9"/>
            <color indexed="81"/>
            <rFont val="Tahoma"/>
            <family val="2"/>
          </rPr>
          <t xml:space="preserve">Nivelles Lipstick
</t>
        </r>
        <r>
          <rPr>
            <sz val="9"/>
            <color indexed="81"/>
            <rFont val="Tahoma"/>
            <family val="2"/>
          </rPr>
          <t xml:space="preserve">
</t>
        </r>
      </text>
    </comment>
    <comment ref="BD49" authorId="0">
      <text>
        <r>
          <rPr>
            <b/>
            <sz val="9"/>
            <color indexed="81"/>
            <rFont val="Tahoma"/>
            <family val="2"/>
          </rPr>
          <t>Indiquer les n° de ces différentes factures ou Ventes comptoir</t>
        </r>
      </text>
    </comment>
    <comment ref="BL49" authorId="0">
      <text>
        <r>
          <rPr>
            <b/>
            <sz val="9"/>
            <color indexed="81"/>
            <rFont val="Tahoma"/>
            <family val="2"/>
          </rPr>
          <t>Indiquer les nom de ce client ou le n° de cette vente</t>
        </r>
      </text>
    </comment>
    <comment ref="BN49" authorId="0">
      <text>
        <r>
          <rPr>
            <b/>
            <sz val="9"/>
            <color indexed="81"/>
            <rFont val="Tahoma"/>
            <family val="2"/>
          </rPr>
          <t>Indiquer les nom de ce client ou le n° de cette vente</t>
        </r>
      </text>
    </comment>
    <comment ref="BP49" authorId="0">
      <text>
        <r>
          <rPr>
            <b/>
            <sz val="9"/>
            <color indexed="81"/>
            <rFont val="Tahoma"/>
            <family val="2"/>
          </rPr>
          <t>Indiquer les nom de ce client ou le n° de cette vente</t>
        </r>
      </text>
    </comment>
    <comment ref="BV4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0" authorId="2">
      <text>
        <r>
          <rPr>
            <b/>
            <sz val="9"/>
            <color indexed="81"/>
            <rFont val="Tahoma"/>
            <family val="2"/>
          </rPr>
          <t xml:space="preserve">Nivelles Lipstick
</t>
        </r>
        <r>
          <rPr>
            <sz val="9"/>
            <color indexed="81"/>
            <rFont val="Tahoma"/>
            <family val="2"/>
          </rPr>
          <t xml:space="preserve">
</t>
        </r>
      </text>
    </comment>
    <comment ref="AV50" authorId="0">
      <text>
        <r>
          <rPr>
            <b/>
            <sz val="9"/>
            <color indexed="81"/>
            <rFont val="Tahoma"/>
            <family val="2"/>
          </rPr>
          <t xml:space="preserve">Indiquer le motif de cette dépense
</t>
        </r>
      </text>
    </comment>
    <comment ref="AX50" authorId="0">
      <text>
        <r>
          <rPr>
            <b/>
            <sz val="9"/>
            <color indexed="81"/>
            <rFont val="Tahoma"/>
            <family val="2"/>
          </rPr>
          <t xml:space="preserve">Indiquer le motif de cette dépense
</t>
        </r>
      </text>
    </comment>
    <comment ref="AZ50" authorId="0">
      <text>
        <r>
          <rPr>
            <b/>
            <sz val="9"/>
            <color indexed="81"/>
            <rFont val="Tahoma"/>
            <family val="2"/>
          </rPr>
          <t xml:space="preserve">Indiquer le motif de cette dépense
</t>
        </r>
      </text>
    </comment>
    <comment ref="BC50" authorId="2">
      <text>
        <r>
          <rPr>
            <b/>
            <sz val="9"/>
            <color indexed="81"/>
            <rFont val="Tahoma"/>
            <family val="2"/>
          </rPr>
          <t xml:space="preserve">Nivelles Lipstick
</t>
        </r>
        <r>
          <rPr>
            <sz val="9"/>
            <color indexed="81"/>
            <rFont val="Tahoma"/>
            <family val="2"/>
          </rPr>
          <t xml:space="preserve">
</t>
        </r>
      </text>
    </comment>
    <comment ref="BD50" authorId="0">
      <text>
        <r>
          <rPr>
            <b/>
            <sz val="9"/>
            <color indexed="81"/>
            <rFont val="Tahoma"/>
            <family val="2"/>
          </rPr>
          <t>Indiquer les n° de ces différentes factures ou Ventes comptoir</t>
        </r>
      </text>
    </comment>
    <comment ref="BL50" authorId="0">
      <text>
        <r>
          <rPr>
            <b/>
            <sz val="9"/>
            <color indexed="81"/>
            <rFont val="Tahoma"/>
            <family val="2"/>
          </rPr>
          <t>Indiquer les nom de ce client ou le n° de cette vente</t>
        </r>
      </text>
    </comment>
    <comment ref="BN50" authorId="0">
      <text>
        <r>
          <rPr>
            <b/>
            <sz val="9"/>
            <color indexed="81"/>
            <rFont val="Tahoma"/>
            <family val="2"/>
          </rPr>
          <t>Indiquer les nom de ce client ou le n° de cette vente</t>
        </r>
      </text>
    </comment>
    <comment ref="BP50" authorId="0">
      <text>
        <r>
          <rPr>
            <b/>
            <sz val="9"/>
            <color indexed="81"/>
            <rFont val="Tahoma"/>
            <family val="2"/>
          </rPr>
          <t>Indiquer les nom de ce client ou le n° de cette vente</t>
        </r>
      </text>
    </comment>
    <comment ref="BV5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1" authorId="2">
      <text>
        <r>
          <rPr>
            <b/>
            <sz val="9"/>
            <color indexed="81"/>
            <rFont val="Tahoma"/>
            <family val="2"/>
          </rPr>
          <t xml:space="preserve">Nivelles Lipstick
</t>
        </r>
        <r>
          <rPr>
            <sz val="9"/>
            <color indexed="81"/>
            <rFont val="Tahoma"/>
            <family val="2"/>
          </rPr>
          <t xml:space="preserve">
</t>
        </r>
      </text>
    </comment>
    <comment ref="AV51" authorId="0">
      <text>
        <r>
          <rPr>
            <b/>
            <sz val="9"/>
            <color indexed="81"/>
            <rFont val="Tahoma"/>
            <family val="2"/>
          </rPr>
          <t xml:space="preserve">Indiquer le motif de cette dépense
</t>
        </r>
      </text>
    </comment>
    <comment ref="AX51" authorId="0">
      <text>
        <r>
          <rPr>
            <b/>
            <sz val="9"/>
            <color indexed="81"/>
            <rFont val="Tahoma"/>
            <family val="2"/>
          </rPr>
          <t xml:space="preserve">Indiquer le motif de cette dépense
</t>
        </r>
      </text>
    </comment>
    <comment ref="AZ51" authorId="0">
      <text>
        <r>
          <rPr>
            <b/>
            <sz val="9"/>
            <color indexed="81"/>
            <rFont val="Tahoma"/>
            <family val="2"/>
          </rPr>
          <t xml:space="preserve">Indiquer le motif de cette dépense
</t>
        </r>
      </text>
    </comment>
    <comment ref="BC51" authorId="2">
      <text>
        <r>
          <rPr>
            <b/>
            <sz val="9"/>
            <color indexed="81"/>
            <rFont val="Tahoma"/>
            <family val="2"/>
          </rPr>
          <t xml:space="preserve">Nivelles Lipstick
</t>
        </r>
        <r>
          <rPr>
            <sz val="9"/>
            <color indexed="81"/>
            <rFont val="Tahoma"/>
            <family val="2"/>
          </rPr>
          <t xml:space="preserve">
</t>
        </r>
      </text>
    </comment>
    <comment ref="BD51" authorId="0">
      <text>
        <r>
          <rPr>
            <b/>
            <sz val="9"/>
            <color indexed="81"/>
            <rFont val="Tahoma"/>
            <family val="2"/>
          </rPr>
          <t>Indiquer les n° de ces différentes factures ou Ventes comptoir</t>
        </r>
      </text>
    </comment>
    <comment ref="BL51" authorId="0">
      <text>
        <r>
          <rPr>
            <b/>
            <sz val="9"/>
            <color indexed="81"/>
            <rFont val="Tahoma"/>
            <family val="2"/>
          </rPr>
          <t>Indiquer les nom de ce client ou le n° de cette vente</t>
        </r>
      </text>
    </comment>
    <comment ref="BN51" authorId="0">
      <text>
        <r>
          <rPr>
            <b/>
            <sz val="9"/>
            <color indexed="81"/>
            <rFont val="Tahoma"/>
            <family val="2"/>
          </rPr>
          <t>Indiquer les nom de ce client ou le n° de cette vente</t>
        </r>
      </text>
    </comment>
    <comment ref="BP51" authorId="0">
      <text>
        <r>
          <rPr>
            <b/>
            <sz val="9"/>
            <color indexed="81"/>
            <rFont val="Tahoma"/>
            <family val="2"/>
          </rPr>
          <t>Indiquer les nom de ce client ou le n° de cette vente</t>
        </r>
      </text>
    </comment>
    <comment ref="BV5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2" authorId="2">
      <text>
        <r>
          <rPr>
            <b/>
            <sz val="9"/>
            <color indexed="81"/>
            <rFont val="Tahoma"/>
            <family val="2"/>
          </rPr>
          <t xml:space="preserve">Nivelles Lipstick
</t>
        </r>
        <r>
          <rPr>
            <sz val="9"/>
            <color indexed="81"/>
            <rFont val="Tahoma"/>
            <family val="2"/>
          </rPr>
          <t xml:space="preserve">
</t>
        </r>
      </text>
    </comment>
    <comment ref="AV52" authorId="0">
      <text>
        <r>
          <rPr>
            <b/>
            <sz val="9"/>
            <color indexed="81"/>
            <rFont val="Tahoma"/>
            <family val="2"/>
          </rPr>
          <t xml:space="preserve">Indiquer le motif de cette dépense
</t>
        </r>
      </text>
    </comment>
    <comment ref="AX52" authorId="0">
      <text>
        <r>
          <rPr>
            <b/>
            <sz val="9"/>
            <color indexed="81"/>
            <rFont val="Tahoma"/>
            <family val="2"/>
          </rPr>
          <t xml:space="preserve">Indiquer le motif de cette dépense
</t>
        </r>
      </text>
    </comment>
    <comment ref="AZ52" authorId="0">
      <text>
        <r>
          <rPr>
            <b/>
            <sz val="9"/>
            <color indexed="81"/>
            <rFont val="Tahoma"/>
            <family val="2"/>
          </rPr>
          <t xml:space="preserve">Indiquer le motif de cette dépense
</t>
        </r>
      </text>
    </comment>
    <comment ref="BC52" authorId="2">
      <text>
        <r>
          <rPr>
            <b/>
            <sz val="9"/>
            <color indexed="81"/>
            <rFont val="Tahoma"/>
            <family val="2"/>
          </rPr>
          <t xml:space="preserve">Nivelles Lipstick
</t>
        </r>
        <r>
          <rPr>
            <sz val="9"/>
            <color indexed="81"/>
            <rFont val="Tahoma"/>
            <family val="2"/>
          </rPr>
          <t xml:space="preserve">
</t>
        </r>
      </text>
    </comment>
    <comment ref="BD52" authorId="0">
      <text>
        <r>
          <rPr>
            <b/>
            <sz val="9"/>
            <color indexed="81"/>
            <rFont val="Tahoma"/>
            <family val="2"/>
          </rPr>
          <t>Indiquer les n° de ces différentes factures ou Ventes comptoir</t>
        </r>
      </text>
    </comment>
    <comment ref="BL52" authorId="0">
      <text>
        <r>
          <rPr>
            <b/>
            <sz val="9"/>
            <color indexed="81"/>
            <rFont val="Tahoma"/>
            <family val="2"/>
          </rPr>
          <t>Indiquer les nom de ce client ou le n° de cette vente</t>
        </r>
      </text>
    </comment>
    <comment ref="BN52" authorId="0">
      <text>
        <r>
          <rPr>
            <b/>
            <sz val="9"/>
            <color indexed="81"/>
            <rFont val="Tahoma"/>
            <family val="2"/>
          </rPr>
          <t>Indiquer les nom de ce client ou le n° de cette vente</t>
        </r>
      </text>
    </comment>
    <comment ref="BP52" authorId="0">
      <text>
        <r>
          <rPr>
            <b/>
            <sz val="9"/>
            <color indexed="81"/>
            <rFont val="Tahoma"/>
            <family val="2"/>
          </rPr>
          <t>Indiquer les nom de ce client ou le n° de cette vente</t>
        </r>
      </text>
    </comment>
    <comment ref="BV5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3" authorId="2">
      <text>
        <r>
          <rPr>
            <b/>
            <sz val="9"/>
            <color indexed="81"/>
            <rFont val="Tahoma"/>
            <family val="2"/>
          </rPr>
          <t xml:space="preserve">Nivelles Lipstick
</t>
        </r>
        <r>
          <rPr>
            <sz val="9"/>
            <color indexed="81"/>
            <rFont val="Tahoma"/>
            <family val="2"/>
          </rPr>
          <t xml:space="preserve">
</t>
        </r>
      </text>
    </comment>
    <comment ref="AV53" authorId="0">
      <text>
        <r>
          <rPr>
            <b/>
            <sz val="9"/>
            <color indexed="81"/>
            <rFont val="Tahoma"/>
            <family val="2"/>
          </rPr>
          <t xml:space="preserve">Indiquer le motif de cette dépense
</t>
        </r>
      </text>
    </comment>
    <comment ref="AX53" authorId="0">
      <text>
        <r>
          <rPr>
            <b/>
            <sz val="9"/>
            <color indexed="81"/>
            <rFont val="Tahoma"/>
            <family val="2"/>
          </rPr>
          <t xml:space="preserve">Indiquer le motif de cette dépense
</t>
        </r>
      </text>
    </comment>
    <comment ref="AZ53" authorId="0">
      <text>
        <r>
          <rPr>
            <b/>
            <sz val="9"/>
            <color indexed="81"/>
            <rFont val="Tahoma"/>
            <family val="2"/>
          </rPr>
          <t xml:space="preserve">Indiquer le motif de cette dépense
</t>
        </r>
      </text>
    </comment>
    <comment ref="BC53" authorId="2">
      <text>
        <r>
          <rPr>
            <b/>
            <sz val="9"/>
            <color indexed="81"/>
            <rFont val="Tahoma"/>
            <family val="2"/>
          </rPr>
          <t xml:space="preserve">Nivelles Lipstick
</t>
        </r>
        <r>
          <rPr>
            <sz val="9"/>
            <color indexed="81"/>
            <rFont val="Tahoma"/>
            <family val="2"/>
          </rPr>
          <t xml:space="preserve">
</t>
        </r>
      </text>
    </comment>
    <comment ref="BD53" authorId="0">
      <text>
        <r>
          <rPr>
            <b/>
            <sz val="9"/>
            <color indexed="81"/>
            <rFont val="Tahoma"/>
            <family val="2"/>
          </rPr>
          <t>Indiquer les n° de ces différentes factures ou Ventes comptoir</t>
        </r>
      </text>
    </comment>
    <comment ref="BL53" authorId="0">
      <text>
        <r>
          <rPr>
            <b/>
            <sz val="9"/>
            <color indexed="81"/>
            <rFont val="Tahoma"/>
            <family val="2"/>
          </rPr>
          <t>Indiquer les nom de ce client ou le n° de cette vente</t>
        </r>
      </text>
    </comment>
    <comment ref="BN53" authorId="0">
      <text>
        <r>
          <rPr>
            <b/>
            <sz val="9"/>
            <color indexed="81"/>
            <rFont val="Tahoma"/>
            <family val="2"/>
          </rPr>
          <t>Indiquer les nom de ce client ou le n° de cette vente</t>
        </r>
      </text>
    </comment>
    <comment ref="BP53" authorId="0">
      <text>
        <r>
          <rPr>
            <b/>
            <sz val="9"/>
            <color indexed="81"/>
            <rFont val="Tahoma"/>
            <family val="2"/>
          </rPr>
          <t>Indiquer les nom de ce client ou le n° de cette vente</t>
        </r>
      </text>
    </comment>
    <comment ref="BV5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4" authorId="2">
      <text>
        <r>
          <rPr>
            <b/>
            <sz val="9"/>
            <color indexed="81"/>
            <rFont val="Tahoma"/>
            <family val="2"/>
          </rPr>
          <t xml:space="preserve">Nivelles Lipstick
</t>
        </r>
        <r>
          <rPr>
            <sz val="9"/>
            <color indexed="81"/>
            <rFont val="Tahoma"/>
            <family val="2"/>
          </rPr>
          <t xml:space="preserve">
</t>
        </r>
      </text>
    </comment>
    <comment ref="AV54" authorId="0">
      <text>
        <r>
          <rPr>
            <b/>
            <sz val="9"/>
            <color indexed="81"/>
            <rFont val="Tahoma"/>
            <family val="2"/>
          </rPr>
          <t xml:space="preserve">Indiquer le motif de cette dépense
</t>
        </r>
      </text>
    </comment>
    <comment ref="AX54" authorId="0">
      <text>
        <r>
          <rPr>
            <b/>
            <sz val="9"/>
            <color indexed="81"/>
            <rFont val="Tahoma"/>
            <family val="2"/>
          </rPr>
          <t xml:space="preserve">Indiquer le motif de cette dépense
</t>
        </r>
      </text>
    </comment>
    <comment ref="AZ54" authorId="0">
      <text>
        <r>
          <rPr>
            <b/>
            <sz val="9"/>
            <color indexed="81"/>
            <rFont val="Tahoma"/>
            <family val="2"/>
          </rPr>
          <t xml:space="preserve">Indiquer le motif de cette dépense
</t>
        </r>
      </text>
    </comment>
    <comment ref="BC54" authorId="2">
      <text>
        <r>
          <rPr>
            <b/>
            <sz val="9"/>
            <color indexed="81"/>
            <rFont val="Tahoma"/>
            <family val="2"/>
          </rPr>
          <t xml:space="preserve">Nivelles Lipstick
</t>
        </r>
        <r>
          <rPr>
            <sz val="9"/>
            <color indexed="81"/>
            <rFont val="Tahoma"/>
            <family val="2"/>
          </rPr>
          <t xml:space="preserve">
</t>
        </r>
      </text>
    </comment>
    <comment ref="BD54" authorId="0">
      <text>
        <r>
          <rPr>
            <b/>
            <sz val="9"/>
            <color indexed="81"/>
            <rFont val="Tahoma"/>
            <family val="2"/>
          </rPr>
          <t>Indiquer les n° de ces différentes factures ou Ventes comptoir</t>
        </r>
      </text>
    </comment>
    <comment ref="BL54" authorId="0">
      <text>
        <r>
          <rPr>
            <b/>
            <sz val="9"/>
            <color indexed="81"/>
            <rFont val="Tahoma"/>
            <family val="2"/>
          </rPr>
          <t>Indiquer les nom de ce client ou le n° de cette vente</t>
        </r>
      </text>
    </comment>
    <comment ref="BN54" authorId="0">
      <text>
        <r>
          <rPr>
            <b/>
            <sz val="9"/>
            <color indexed="81"/>
            <rFont val="Tahoma"/>
            <family val="2"/>
          </rPr>
          <t>Indiquer les nom de ce client ou le n° de cette vente</t>
        </r>
      </text>
    </comment>
    <comment ref="BP54" authorId="0">
      <text>
        <r>
          <rPr>
            <b/>
            <sz val="9"/>
            <color indexed="81"/>
            <rFont val="Tahoma"/>
            <family val="2"/>
          </rPr>
          <t>Indiquer les nom de ce client ou le n° de cette vente</t>
        </r>
      </text>
    </comment>
    <comment ref="BV5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5" authorId="0">
      <text>
        <r>
          <rPr>
            <sz val="12"/>
            <color indexed="81"/>
            <rFont val="Tahoma"/>
            <family val="2"/>
          </rPr>
          <t xml:space="preserve">GLOSS line Paris
</t>
        </r>
      </text>
    </comment>
    <comment ref="B5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8" authorId="2">
      <text>
        <r>
          <rPr>
            <b/>
            <sz val="9"/>
            <color indexed="81"/>
            <rFont val="Tahoma"/>
            <family val="2"/>
          </rPr>
          <t xml:space="preserve">Magasin Détail: Tournai Cap Horn
</t>
        </r>
        <r>
          <rPr>
            <sz val="9"/>
            <color indexed="81"/>
            <rFont val="Tahoma"/>
            <family val="2"/>
          </rPr>
          <t xml:space="preserve">
</t>
        </r>
      </text>
    </comment>
    <comment ref="AV58" authorId="0">
      <text>
        <r>
          <rPr>
            <b/>
            <sz val="9"/>
            <color indexed="81"/>
            <rFont val="Tahoma"/>
            <family val="2"/>
          </rPr>
          <t xml:space="preserve">Indiquer le motif de cette dépense
</t>
        </r>
      </text>
    </comment>
    <comment ref="AX58" authorId="0">
      <text>
        <r>
          <rPr>
            <b/>
            <sz val="9"/>
            <color indexed="81"/>
            <rFont val="Tahoma"/>
            <family val="2"/>
          </rPr>
          <t xml:space="preserve">Indiquer le motif de cette dépense
</t>
        </r>
      </text>
    </comment>
    <comment ref="AZ58" authorId="0">
      <text>
        <r>
          <rPr>
            <b/>
            <sz val="9"/>
            <color indexed="81"/>
            <rFont val="Tahoma"/>
            <family val="2"/>
          </rPr>
          <t xml:space="preserve">Indiquer le motif de cette dépense
</t>
        </r>
      </text>
    </comment>
    <comment ref="BC58" authorId="2">
      <text>
        <r>
          <rPr>
            <b/>
            <sz val="9"/>
            <color indexed="81"/>
            <rFont val="Tahoma"/>
            <family val="2"/>
          </rPr>
          <t xml:space="preserve">Magasin Détail: Tournai Cap Horn
</t>
        </r>
        <r>
          <rPr>
            <sz val="9"/>
            <color indexed="81"/>
            <rFont val="Tahoma"/>
            <family val="2"/>
          </rPr>
          <t xml:space="preserve">
</t>
        </r>
      </text>
    </comment>
    <comment ref="BD58" authorId="0">
      <text>
        <r>
          <rPr>
            <b/>
            <sz val="9"/>
            <color indexed="81"/>
            <rFont val="Tahoma"/>
            <family val="2"/>
          </rPr>
          <t>Indiquer les n° de ces différentes factures ou Ventes comptoir</t>
        </r>
      </text>
    </comment>
    <comment ref="BL58" authorId="0">
      <text>
        <r>
          <rPr>
            <b/>
            <sz val="9"/>
            <color indexed="81"/>
            <rFont val="Tahoma"/>
            <family val="2"/>
          </rPr>
          <t>Indiquer le nom de ce client ou le n° de cette vente</t>
        </r>
      </text>
    </comment>
    <comment ref="BN58" authorId="0">
      <text>
        <r>
          <rPr>
            <b/>
            <sz val="9"/>
            <color indexed="81"/>
            <rFont val="Tahoma"/>
            <family val="2"/>
          </rPr>
          <t>Indiquer le nom de ce client ou le n° de cette vente</t>
        </r>
      </text>
    </comment>
    <comment ref="BP58" authorId="0">
      <text>
        <r>
          <rPr>
            <b/>
            <sz val="9"/>
            <color indexed="81"/>
            <rFont val="Tahoma"/>
            <family val="2"/>
          </rPr>
          <t>Indiquer le nom de ce client ou le n° de cette vente</t>
        </r>
      </text>
    </comment>
    <comment ref="BV5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9" authorId="2">
      <text>
        <r>
          <rPr>
            <b/>
            <sz val="9"/>
            <color indexed="81"/>
            <rFont val="Tahoma"/>
            <family val="2"/>
          </rPr>
          <t xml:space="preserve">Magasin Détail: Tournai Cap Horn
</t>
        </r>
        <r>
          <rPr>
            <sz val="9"/>
            <color indexed="81"/>
            <rFont val="Tahoma"/>
            <family val="2"/>
          </rPr>
          <t xml:space="preserve">
</t>
        </r>
      </text>
    </comment>
    <comment ref="AV59" authorId="0">
      <text>
        <r>
          <rPr>
            <b/>
            <sz val="9"/>
            <color indexed="81"/>
            <rFont val="Tahoma"/>
            <family val="2"/>
          </rPr>
          <t xml:space="preserve">Indiquer le motif de cette dépense
</t>
        </r>
      </text>
    </comment>
    <comment ref="AX59" authorId="0">
      <text>
        <r>
          <rPr>
            <b/>
            <sz val="9"/>
            <color indexed="81"/>
            <rFont val="Tahoma"/>
            <family val="2"/>
          </rPr>
          <t xml:space="preserve">Indiquer le motif de cette dépense
</t>
        </r>
      </text>
    </comment>
    <comment ref="AZ59" authorId="0">
      <text>
        <r>
          <rPr>
            <b/>
            <sz val="9"/>
            <color indexed="81"/>
            <rFont val="Tahoma"/>
            <family val="2"/>
          </rPr>
          <t xml:space="preserve">Indiquer le motif de cette dépense
</t>
        </r>
      </text>
    </comment>
    <comment ref="BC59" authorId="2">
      <text>
        <r>
          <rPr>
            <b/>
            <sz val="9"/>
            <color indexed="81"/>
            <rFont val="Tahoma"/>
            <family val="2"/>
          </rPr>
          <t xml:space="preserve">Magasin Détail: Tournai Cap Horn
</t>
        </r>
        <r>
          <rPr>
            <sz val="9"/>
            <color indexed="81"/>
            <rFont val="Tahoma"/>
            <family val="2"/>
          </rPr>
          <t xml:space="preserve">
</t>
        </r>
      </text>
    </comment>
    <comment ref="BD59" authorId="0">
      <text>
        <r>
          <rPr>
            <b/>
            <sz val="9"/>
            <color indexed="81"/>
            <rFont val="Tahoma"/>
            <family val="2"/>
          </rPr>
          <t>Indiquer les n° de ces différentes factures ou Ventes comptoir</t>
        </r>
      </text>
    </comment>
    <comment ref="BL59" authorId="0">
      <text>
        <r>
          <rPr>
            <b/>
            <sz val="9"/>
            <color indexed="81"/>
            <rFont val="Tahoma"/>
            <family val="2"/>
          </rPr>
          <t>Indiquer le nom de ce client ou le n° de cette vente</t>
        </r>
      </text>
    </comment>
    <comment ref="BN59" authorId="0">
      <text>
        <r>
          <rPr>
            <b/>
            <sz val="9"/>
            <color indexed="81"/>
            <rFont val="Tahoma"/>
            <family val="2"/>
          </rPr>
          <t>Indiquer le nom de ce client ou le n° de cette vente</t>
        </r>
      </text>
    </comment>
    <comment ref="BP59" authorId="0">
      <text>
        <r>
          <rPr>
            <b/>
            <sz val="9"/>
            <color indexed="81"/>
            <rFont val="Tahoma"/>
            <family val="2"/>
          </rPr>
          <t>Indiquer le nom de ce client ou le n° de cette vente</t>
        </r>
      </text>
    </comment>
    <comment ref="BV5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0" authorId="2">
      <text>
        <r>
          <rPr>
            <b/>
            <sz val="9"/>
            <color indexed="81"/>
            <rFont val="Tahoma"/>
            <family val="2"/>
          </rPr>
          <t xml:space="preserve">Magasin Détail: Tournai Cap Horn
</t>
        </r>
        <r>
          <rPr>
            <sz val="9"/>
            <color indexed="81"/>
            <rFont val="Tahoma"/>
            <family val="2"/>
          </rPr>
          <t xml:space="preserve">
</t>
        </r>
      </text>
    </comment>
    <comment ref="AV60" authorId="0">
      <text>
        <r>
          <rPr>
            <b/>
            <sz val="9"/>
            <color indexed="81"/>
            <rFont val="Tahoma"/>
            <family val="2"/>
          </rPr>
          <t xml:space="preserve">Indiquer le motif de cette dépense
</t>
        </r>
      </text>
    </comment>
    <comment ref="AX60" authorId="0">
      <text>
        <r>
          <rPr>
            <b/>
            <sz val="9"/>
            <color indexed="81"/>
            <rFont val="Tahoma"/>
            <family val="2"/>
          </rPr>
          <t xml:space="preserve">Indiquer le motif de cette dépense
</t>
        </r>
      </text>
    </comment>
    <comment ref="AZ60" authorId="0">
      <text>
        <r>
          <rPr>
            <b/>
            <sz val="9"/>
            <color indexed="81"/>
            <rFont val="Tahoma"/>
            <family val="2"/>
          </rPr>
          <t xml:space="preserve">Indiquer le motif de cette dépense
</t>
        </r>
      </text>
    </comment>
    <comment ref="BC60" authorId="2">
      <text>
        <r>
          <rPr>
            <b/>
            <sz val="9"/>
            <color indexed="81"/>
            <rFont val="Tahoma"/>
            <family val="2"/>
          </rPr>
          <t xml:space="preserve">Magasin Détail: Tournai Cap Horn
</t>
        </r>
        <r>
          <rPr>
            <sz val="9"/>
            <color indexed="81"/>
            <rFont val="Tahoma"/>
            <family val="2"/>
          </rPr>
          <t xml:space="preserve">
</t>
        </r>
      </text>
    </comment>
    <comment ref="BD60" authorId="0">
      <text>
        <r>
          <rPr>
            <b/>
            <sz val="9"/>
            <color indexed="81"/>
            <rFont val="Tahoma"/>
            <family val="2"/>
          </rPr>
          <t>Indiquer les n° de ces différentes factures ou Ventes comptoir</t>
        </r>
      </text>
    </comment>
    <comment ref="BL60" authorId="0">
      <text>
        <r>
          <rPr>
            <b/>
            <sz val="9"/>
            <color indexed="81"/>
            <rFont val="Tahoma"/>
            <family val="2"/>
          </rPr>
          <t>Indiquer le nom de ce client ou le n° de cette vente</t>
        </r>
      </text>
    </comment>
    <comment ref="BN60" authorId="0">
      <text>
        <r>
          <rPr>
            <b/>
            <sz val="9"/>
            <color indexed="81"/>
            <rFont val="Tahoma"/>
            <family val="2"/>
          </rPr>
          <t>Indiquer le nom de ce client ou le n° de cette vente</t>
        </r>
      </text>
    </comment>
    <comment ref="BP60" authorId="0">
      <text>
        <r>
          <rPr>
            <b/>
            <sz val="9"/>
            <color indexed="81"/>
            <rFont val="Tahoma"/>
            <family val="2"/>
          </rPr>
          <t>Indiquer le nom de ce client ou le n° de cette vente</t>
        </r>
      </text>
    </comment>
    <comment ref="BV6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1" authorId="2">
      <text>
        <r>
          <rPr>
            <b/>
            <sz val="9"/>
            <color indexed="81"/>
            <rFont val="Tahoma"/>
            <family val="2"/>
          </rPr>
          <t xml:space="preserve">Magasin Détail: Tournai Cap Horn
</t>
        </r>
        <r>
          <rPr>
            <sz val="9"/>
            <color indexed="81"/>
            <rFont val="Tahoma"/>
            <family val="2"/>
          </rPr>
          <t xml:space="preserve">
</t>
        </r>
      </text>
    </comment>
    <comment ref="AV61" authorId="0">
      <text>
        <r>
          <rPr>
            <b/>
            <sz val="9"/>
            <color indexed="81"/>
            <rFont val="Tahoma"/>
            <family val="2"/>
          </rPr>
          <t xml:space="preserve">Indiquer le motif de cette dépense
</t>
        </r>
      </text>
    </comment>
    <comment ref="AX61" authorId="0">
      <text>
        <r>
          <rPr>
            <b/>
            <sz val="9"/>
            <color indexed="81"/>
            <rFont val="Tahoma"/>
            <family val="2"/>
          </rPr>
          <t xml:space="preserve">Indiquer le motif de cette dépense
</t>
        </r>
      </text>
    </comment>
    <comment ref="AZ61" authorId="0">
      <text>
        <r>
          <rPr>
            <b/>
            <sz val="9"/>
            <color indexed="81"/>
            <rFont val="Tahoma"/>
            <family val="2"/>
          </rPr>
          <t xml:space="preserve">Indiquer le motif de cette dépense
</t>
        </r>
      </text>
    </comment>
    <comment ref="BC61" authorId="2">
      <text>
        <r>
          <rPr>
            <b/>
            <sz val="9"/>
            <color indexed="81"/>
            <rFont val="Tahoma"/>
            <family val="2"/>
          </rPr>
          <t xml:space="preserve">Magasin Détail: Tournai Cap Horn
</t>
        </r>
        <r>
          <rPr>
            <sz val="9"/>
            <color indexed="81"/>
            <rFont val="Tahoma"/>
            <family val="2"/>
          </rPr>
          <t xml:space="preserve">
</t>
        </r>
      </text>
    </comment>
    <comment ref="BD61" authorId="0">
      <text>
        <r>
          <rPr>
            <b/>
            <sz val="9"/>
            <color indexed="81"/>
            <rFont val="Tahoma"/>
            <family val="2"/>
          </rPr>
          <t>Indiquer les n° de ces différentes factures ou Ventes comptoir</t>
        </r>
      </text>
    </comment>
    <comment ref="BL61" authorId="0">
      <text>
        <r>
          <rPr>
            <b/>
            <sz val="9"/>
            <color indexed="81"/>
            <rFont val="Tahoma"/>
            <family val="2"/>
          </rPr>
          <t>Indiquer le nom de ce client ou le n° de cette vente</t>
        </r>
      </text>
    </comment>
    <comment ref="BN61" authorId="0">
      <text>
        <r>
          <rPr>
            <b/>
            <sz val="9"/>
            <color indexed="81"/>
            <rFont val="Tahoma"/>
            <family val="2"/>
          </rPr>
          <t>Indiquer le nom de ce client ou le n° de cette vente</t>
        </r>
      </text>
    </comment>
    <comment ref="BP61" authorId="0">
      <text>
        <r>
          <rPr>
            <b/>
            <sz val="9"/>
            <color indexed="81"/>
            <rFont val="Tahoma"/>
            <family val="2"/>
          </rPr>
          <t>Indiquer le nom de ce client ou le n° de cette vente</t>
        </r>
      </text>
    </comment>
    <comment ref="BV6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2" authorId="2">
      <text>
        <r>
          <rPr>
            <b/>
            <sz val="9"/>
            <color indexed="81"/>
            <rFont val="Tahoma"/>
            <family val="2"/>
          </rPr>
          <t xml:space="preserve">Magasin Détail: Tournai Cap Horn
</t>
        </r>
        <r>
          <rPr>
            <sz val="9"/>
            <color indexed="81"/>
            <rFont val="Tahoma"/>
            <family val="2"/>
          </rPr>
          <t xml:space="preserve">
</t>
        </r>
      </text>
    </comment>
    <comment ref="AV62" authorId="0">
      <text>
        <r>
          <rPr>
            <b/>
            <sz val="9"/>
            <color indexed="81"/>
            <rFont val="Tahoma"/>
            <family val="2"/>
          </rPr>
          <t xml:space="preserve">Indiquer le motif de cette dépense
</t>
        </r>
      </text>
    </comment>
    <comment ref="AX62" authorId="0">
      <text>
        <r>
          <rPr>
            <b/>
            <sz val="9"/>
            <color indexed="81"/>
            <rFont val="Tahoma"/>
            <family val="2"/>
          </rPr>
          <t xml:space="preserve">Indiquer le motif de cette dépense
</t>
        </r>
      </text>
    </comment>
    <comment ref="AZ62" authorId="0">
      <text>
        <r>
          <rPr>
            <b/>
            <sz val="9"/>
            <color indexed="81"/>
            <rFont val="Tahoma"/>
            <family val="2"/>
          </rPr>
          <t xml:space="preserve">Indiquer le motif de cette dépense
</t>
        </r>
      </text>
    </comment>
    <comment ref="BC62" authorId="2">
      <text>
        <r>
          <rPr>
            <b/>
            <sz val="9"/>
            <color indexed="81"/>
            <rFont val="Tahoma"/>
            <family val="2"/>
          </rPr>
          <t xml:space="preserve">Magasin Détail: Tournai Cap Horn
</t>
        </r>
        <r>
          <rPr>
            <sz val="9"/>
            <color indexed="81"/>
            <rFont val="Tahoma"/>
            <family val="2"/>
          </rPr>
          <t xml:space="preserve">
</t>
        </r>
      </text>
    </comment>
    <comment ref="BD62" authorId="0">
      <text>
        <r>
          <rPr>
            <b/>
            <sz val="9"/>
            <color indexed="81"/>
            <rFont val="Tahoma"/>
            <family val="2"/>
          </rPr>
          <t>Indiquer les n° de ces différentes factures ou Ventes comptoir</t>
        </r>
      </text>
    </comment>
    <comment ref="BL62" authorId="0">
      <text>
        <r>
          <rPr>
            <b/>
            <sz val="9"/>
            <color indexed="81"/>
            <rFont val="Tahoma"/>
            <family val="2"/>
          </rPr>
          <t>Indiquer le nom de ce client ou le n° de cette vente</t>
        </r>
      </text>
    </comment>
    <comment ref="BN62" authorId="0">
      <text>
        <r>
          <rPr>
            <b/>
            <sz val="9"/>
            <color indexed="81"/>
            <rFont val="Tahoma"/>
            <family val="2"/>
          </rPr>
          <t>Indiquer le nom de ce client ou le n° de cette vente</t>
        </r>
      </text>
    </comment>
    <comment ref="BP62" authorId="0">
      <text>
        <r>
          <rPr>
            <b/>
            <sz val="9"/>
            <color indexed="81"/>
            <rFont val="Tahoma"/>
            <family val="2"/>
          </rPr>
          <t>Indiquer le nom de ce client ou le n° de cette vente</t>
        </r>
      </text>
    </comment>
    <comment ref="BV6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3" authorId="2">
      <text>
        <r>
          <rPr>
            <b/>
            <sz val="9"/>
            <color indexed="81"/>
            <rFont val="Tahoma"/>
            <family val="2"/>
          </rPr>
          <t xml:space="preserve">Magasin Détail: Tournai Cap Horn
</t>
        </r>
        <r>
          <rPr>
            <sz val="9"/>
            <color indexed="81"/>
            <rFont val="Tahoma"/>
            <family val="2"/>
          </rPr>
          <t xml:space="preserve">
</t>
        </r>
      </text>
    </comment>
    <comment ref="AV63" authorId="0">
      <text>
        <r>
          <rPr>
            <b/>
            <sz val="9"/>
            <color indexed="81"/>
            <rFont val="Tahoma"/>
            <family val="2"/>
          </rPr>
          <t xml:space="preserve">Indiquer le motif de cette dépense
</t>
        </r>
      </text>
    </comment>
    <comment ref="AX63" authorId="0">
      <text>
        <r>
          <rPr>
            <b/>
            <sz val="9"/>
            <color indexed="81"/>
            <rFont val="Tahoma"/>
            <family val="2"/>
          </rPr>
          <t xml:space="preserve">Indiquer le motif de cette dépense
</t>
        </r>
      </text>
    </comment>
    <comment ref="AZ63" authorId="0">
      <text>
        <r>
          <rPr>
            <b/>
            <sz val="9"/>
            <color indexed="81"/>
            <rFont val="Tahoma"/>
            <family val="2"/>
          </rPr>
          <t xml:space="preserve">Indiquer le motif de cette dépense
</t>
        </r>
      </text>
    </comment>
    <comment ref="BC63" authorId="2">
      <text>
        <r>
          <rPr>
            <b/>
            <sz val="9"/>
            <color indexed="81"/>
            <rFont val="Tahoma"/>
            <family val="2"/>
          </rPr>
          <t xml:space="preserve">Magasin Détail: Tournai Cap Horn
</t>
        </r>
        <r>
          <rPr>
            <sz val="9"/>
            <color indexed="81"/>
            <rFont val="Tahoma"/>
            <family val="2"/>
          </rPr>
          <t xml:space="preserve">
</t>
        </r>
      </text>
    </comment>
    <comment ref="BD63" authorId="0">
      <text>
        <r>
          <rPr>
            <b/>
            <sz val="9"/>
            <color indexed="81"/>
            <rFont val="Tahoma"/>
            <family val="2"/>
          </rPr>
          <t>Indiquer les n° de ces différentes factures ou Ventes comptoir</t>
        </r>
      </text>
    </comment>
    <comment ref="BL63" authorId="0">
      <text>
        <r>
          <rPr>
            <b/>
            <sz val="9"/>
            <color indexed="81"/>
            <rFont val="Tahoma"/>
            <family val="2"/>
          </rPr>
          <t>Indiquer le nom de ce client ou le n° de cette vente</t>
        </r>
      </text>
    </comment>
    <comment ref="BN63" authorId="0">
      <text>
        <r>
          <rPr>
            <b/>
            <sz val="9"/>
            <color indexed="81"/>
            <rFont val="Tahoma"/>
            <family val="2"/>
          </rPr>
          <t>Indiquer le nom de ce client ou le n° de cette vente</t>
        </r>
      </text>
    </comment>
    <comment ref="BP63" authorId="0">
      <text>
        <r>
          <rPr>
            <b/>
            <sz val="9"/>
            <color indexed="81"/>
            <rFont val="Tahoma"/>
            <family val="2"/>
          </rPr>
          <t>Indiquer le nom de ce client ou le n° de cette vente</t>
        </r>
      </text>
    </comment>
    <comment ref="BV6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4" authorId="2">
      <text>
        <r>
          <rPr>
            <b/>
            <sz val="9"/>
            <color indexed="81"/>
            <rFont val="Tahoma"/>
            <family val="2"/>
          </rPr>
          <t xml:space="preserve">Magasin Détail: Tournai Cap Horn
</t>
        </r>
        <r>
          <rPr>
            <sz val="9"/>
            <color indexed="81"/>
            <rFont val="Tahoma"/>
            <family val="2"/>
          </rPr>
          <t xml:space="preserve">
</t>
        </r>
      </text>
    </comment>
    <comment ref="AV64" authorId="0">
      <text>
        <r>
          <rPr>
            <b/>
            <sz val="9"/>
            <color indexed="81"/>
            <rFont val="Tahoma"/>
            <family val="2"/>
          </rPr>
          <t xml:space="preserve">Indiquer le motif de cette dépense
</t>
        </r>
      </text>
    </comment>
    <comment ref="AX64" authorId="0">
      <text>
        <r>
          <rPr>
            <b/>
            <sz val="9"/>
            <color indexed="81"/>
            <rFont val="Tahoma"/>
            <family val="2"/>
          </rPr>
          <t xml:space="preserve">Indiquer le motif de cette dépense
</t>
        </r>
      </text>
    </comment>
    <comment ref="AZ64" authorId="0">
      <text>
        <r>
          <rPr>
            <b/>
            <sz val="9"/>
            <color indexed="81"/>
            <rFont val="Tahoma"/>
            <family val="2"/>
          </rPr>
          <t xml:space="preserve">Indiquer le motif de cette dépense
</t>
        </r>
      </text>
    </comment>
    <comment ref="BC64" authorId="2">
      <text>
        <r>
          <rPr>
            <b/>
            <sz val="9"/>
            <color indexed="81"/>
            <rFont val="Tahoma"/>
            <family val="2"/>
          </rPr>
          <t xml:space="preserve">Magasin Détail: Tournai Cap Horn
</t>
        </r>
        <r>
          <rPr>
            <sz val="9"/>
            <color indexed="81"/>
            <rFont val="Tahoma"/>
            <family val="2"/>
          </rPr>
          <t xml:space="preserve">
</t>
        </r>
      </text>
    </comment>
    <comment ref="BD64" authorId="0">
      <text>
        <r>
          <rPr>
            <b/>
            <sz val="9"/>
            <color indexed="81"/>
            <rFont val="Tahoma"/>
            <family val="2"/>
          </rPr>
          <t>Indiquer les n° de ces différentes factures ou Ventes comptoir</t>
        </r>
      </text>
    </comment>
    <comment ref="BL64" authorId="0">
      <text>
        <r>
          <rPr>
            <b/>
            <sz val="9"/>
            <color indexed="81"/>
            <rFont val="Tahoma"/>
            <family val="2"/>
          </rPr>
          <t>Indiquer le nom de ce client ou le n° de cette vente</t>
        </r>
      </text>
    </comment>
    <comment ref="BN64" authorId="0">
      <text>
        <r>
          <rPr>
            <b/>
            <sz val="9"/>
            <color indexed="81"/>
            <rFont val="Tahoma"/>
            <family val="2"/>
          </rPr>
          <t>Indiquer le nom de ce client ou le n° de cette vente</t>
        </r>
      </text>
    </comment>
    <comment ref="BP64" authorId="0">
      <text>
        <r>
          <rPr>
            <b/>
            <sz val="9"/>
            <color indexed="81"/>
            <rFont val="Tahoma"/>
            <family val="2"/>
          </rPr>
          <t>Indiquer le nom de ce client ou le n° de cette vente</t>
        </r>
      </text>
    </comment>
    <comment ref="BV6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5" authorId="0">
      <text>
        <r>
          <rPr>
            <sz val="12"/>
            <color indexed="81"/>
            <rFont val="Tahoma"/>
            <family val="2"/>
          </rPr>
          <t xml:space="preserve">GLOSS line Paris
</t>
        </r>
      </text>
    </comment>
    <comment ref="Z65" authorId="0">
      <text>
        <r>
          <rPr>
            <sz val="12"/>
            <color indexed="81"/>
            <rFont val="Tahoma"/>
            <family val="2"/>
          </rPr>
          <t xml:space="preserve">GLOSS line Paris
</t>
        </r>
      </text>
    </comment>
  </commentList>
</comments>
</file>

<file path=xl/comments2.xml><?xml version="1.0" encoding="utf-8"?>
<comments xmlns="http://schemas.openxmlformats.org/spreadsheetml/2006/main">
  <authors>
    <author>.</author>
    <author>User</author>
  </authors>
  <commentList>
    <comment ref="B3" authorId="0">
      <text>
        <r>
          <rPr>
            <sz val="12"/>
            <color indexed="81"/>
            <rFont val="Tahoma"/>
            <family val="2"/>
          </rPr>
          <t xml:space="preserve">Indique la différence entre le chiffre des recettes du magasin et le chiffre calculé par l'insertion de tous les zones qui constitue le chiffre des Recettes
 </t>
        </r>
      </text>
    </comment>
    <comment ref="E3" authorId="0">
      <text>
        <r>
          <rPr>
            <b/>
            <sz val="9"/>
            <color indexed="81"/>
            <rFont val="Tahoma"/>
            <family val="2"/>
          </rPr>
          <t>Représente le total général de l'enveloppe.</t>
        </r>
        <r>
          <rPr>
            <sz val="9"/>
            <color indexed="81"/>
            <rFont val="Tahoma"/>
            <family val="2"/>
          </rPr>
          <t xml:space="preserve">
L'ensemble des différents types de paiement et des dépenses du jour qui peut être différent du rapport imprimé par "CO"car des paiements peuvent provenir de ventes qui ne sont pas du jour.</t>
        </r>
      </text>
    </comment>
    <comment ref="G3" authorId="1">
      <text>
        <r>
          <rPr>
            <sz val="9"/>
            <color indexed="81"/>
            <rFont val="Tahoma"/>
            <family val="2"/>
          </rPr>
          <t xml:space="preserve">Représente la différence de caisse constatée par la vendeuse lors du contrôle </t>
        </r>
        <r>
          <rPr>
            <u/>
            <sz val="9"/>
            <color indexed="81"/>
            <rFont val="Tahoma"/>
            <family val="2"/>
          </rPr>
          <t xml:space="preserve">matinal </t>
        </r>
        <r>
          <rPr>
            <sz val="9"/>
            <color indexed="81"/>
            <rFont val="Tahoma"/>
            <family val="2"/>
          </rPr>
          <t xml:space="preserve">de la caisse par rapport à celui qui avait été indiqué </t>
        </r>
        <r>
          <rPr>
            <u/>
            <sz val="9"/>
            <color indexed="81"/>
            <rFont val="Tahoma"/>
            <family val="2"/>
          </rPr>
          <t>la veille</t>
        </r>
        <r>
          <rPr>
            <sz val="9"/>
            <color indexed="81"/>
            <rFont val="Tahoma"/>
            <family val="2"/>
          </rPr>
          <t xml:space="preserve"> à la clôture de caisse 
</t>
        </r>
      </text>
    </comment>
    <comment ref="H3" authorId="1">
      <text>
        <r>
          <rPr>
            <sz val="9"/>
            <color indexed="81"/>
            <rFont val="Tahoma"/>
            <family val="2"/>
          </rPr>
          <t xml:space="preserve">Représente la différence de caisse constatée par la vendeuse lors du contrôle </t>
        </r>
        <r>
          <rPr>
            <u/>
            <sz val="9"/>
            <color indexed="81"/>
            <rFont val="Tahoma"/>
            <family val="2"/>
          </rPr>
          <t xml:space="preserve">matinal </t>
        </r>
        <r>
          <rPr>
            <sz val="9"/>
            <color indexed="81"/>
            <rFont val="Tahoma"/>
            <family val="2"/>
          </rPr>
          <t xml:space="preserve">de la caisse par rapport à celui qui avait été indiqué </t>
        </r>
        <r>
          <rPr>
            <u/>
            <sz val="9"/>
            <color indexed="81"/>
            <rFont val="Tahoma"/>
            <family val="2"/>
          </rPr>
          <t>la veille</t>
        </r>
        <r>
          <rPr>
            <sz val="9"/>
            <color indexed="81"/>
            <rFont val="Tahoma"/>
            <family val="2"/>
          </rPr>
          <t xml:space="preserve"> à la clôture de caisse 
</t>
        </r>
      </text>
    </comment>
    <comment ref="I3" authorId="0">
      <text>
        <r>
          <rPr>
            <sz val="12"/>
            <color indexed="81"/>
            <rFont val="Tahoma"/>
            <family val="2"/>
          </rPr>
          <t>Mister Cash</t>
        </r>
      </text>
    </comment>
    <comment ref="N3" authorId="0">
      <text>
        <r>
          <rPr>
            <sz val="12"/>
            <color indexed="81"/>
            <rFont val="Tahoma"/>
            <family val="2"/>
          </rPr>
          <t>Total Cartes de Crédit</t>
        </r>
        <r>
          <rPr>
            <sz val="8"/>
            <color indexed="81"/>
            <rFont val="Tahoma"/>
            <family val="2"/>
          </rPr>
          <t xml:space="preserve">
</t>
        </r>
      </text>
    </comment>
    <comment ref="O3" authorId="0">
      <text>
        <r>
          <rPr>
            <sz val="12"/>
            <color indexed="81"/>
            <rFont val="Tahoma"/>
            <family val="2"/>
          </rPr>
          <t>Supreme Award</t>
        </r>
        <r>
          <rPr>
            <sz val="8"/>
            <color indexed="81"/>
            <rFont val="Tahoma"/>
            <family val="2"/>
          </rPr>
          <t xml:space="preserve">
</t>
        </r>
      </text>
    </comment>
    <comment ref="Y3" authorId="0">
      <text>
        <r>
          <rPr>
            <b/>
            <sz val="9"/>
            <color indexed="81"/>
            <rFont val="Tahoma"/>
            <family val="2"/>
          </rPr>
          <t>Représente la totalité Billets + Monnaie insérée dans l'enveloppe Blanche</t>
        </r>
        <r>
          <rPr>
            <sz val="9"/>
            <color indexed="81"/>
            <rFont val="Tahoma"/>
            <family val="2"/>
          </rPr>
          <t xml:space="preserve">
</t>
        </r>
      </text>
    </comment>
    <comment ref="AA3" authorId="0">
      <text>
        <r>
          <rPr>
            <sz val="12"/>
            <color indexed="81"/>
            <rFont val="Tahoma"/>
            <family val="2"/>
          </rPr>
          <t xml:space="preserve">Billets </t>
        </r>
      </text>
    </comment>
    <comment ref="AB3" authorId="0">
      <text>
        <r>
          <rPr>
            <sz val="12"/>
            <color indexed="81"/>
            <rFont val="Tahoma"/>
            <family val="2"/>
          </rPr>
          <t xml:space="preserve">Billets </t>
        </r>
      </text>
    </comment>
    <comment ref="AC3" authorId="0">
      <text>
        <r>
          <rPr>
            <sz val="12"/>
            <color indexed="81"/>
            <rFont val="Tahoma"/>
            <family val="2"/>
          </rPr>
          <t xml:space="preserve">Billets </t>
        </r>
      </text>
    </comment>
    <comment ref="AD3" authorId="0">
      <text>
        <r>
          <rPr>
            <sz val="12"/>
            <color indexed="81"/>
            <rFont val="Tahoma"/>
            <family val="2"/>
          </rPr>
          <t xml:space="preserve">Billets </t>
        </r>
      </text>
    </comment>
    <comment ref="AE3" authorId="0">
      <text>
        <r>
          <rPr>
            <sz val="12"/>
            <color indexed="81"/>
            <rFont val="Tahoma"/>
            <family val="2"/>
          </rPr>
          <t xml:space="preserve">Billets </t>
        </r>
      </text>
    </comment>
    <comment ref="AF3" authorId="0">
      <text>
        <r>
          <rPr>
            <sz val="12"/>
            <color indexed="81"/>
            <rFont val="Tahoma"/>
            <family val="2"/>
          </rPr>
          <t xml:space="preserve">Billets </t>
        </r>
      </text>
    </comment>
    <comment ref="AG3" authorId="0">
      <text>
        <r>
          <rPr>
            <sz val="12"/>
            <color indexed="81"/>
            <rFont val="Tahoma"/>
            <family val="2"/>
          </rPr>
          <t xml:space="preserve">Billets </t>
        </r>
      </text>
    </comment>
    <comment ref="AI3" authorId="0">
      <text>
        <r>
          <rPr>
            <sz val="12"/>
            <color indexed="81"/>
            <rFont val="Tahoma"/>
            <family val="2"/>
          </rPr>
          <t>Monnaie</t>
        </r>
      </text>
    </comment>
    <comment ref="AJ3" authorId="0">
      <text>
        <r>
          <rPr>
            <sz val="12"/>
            <color indexed="81"/>
            <rFont val="Tahoma"/>
            <family val="2"/>
          </rPr>
          <t>Monnaie</t>
        </r>
      </text>
    </comment>
    <comment ref="AK3" authorId="0">
      <text>
        <r>
          <rPr>
            <sz val="12"/>
            <color indexed="81"/>
            <rFont val="Tahoma"/>
            <family val="2"/>
          </rPr>
          <t>Monnaie</t>
        </r>
      </text>
    </comment>
    <comment ref="AL3" authorId="0">
      <text>
        <r>
          <rPr>
            <sz val="12"/>
            <color indexed="81"/>
            <rFont val="Tahoma"/>
            <family val="2"/>
          </rPr>
          <t>Monnaie</t>
        </r>
      </text>
    </comment>
    <comment ref="AM3" authorId="0">
      <text>
        <r>
          <rPr>
            <sz val="12"/>
            <color indexed="81"/>
            <rFont val="Tahoma"/>
            <family val="2"/>
          </rPr>
          <t>Monnaie</t>
        </r>
      </text>
    </comment>
    <comment ref="AN3" authorId="0">
      <text>
        <r>
          <rPr>
            <sz val="12"/>
            <color indexed="81"/>
            <rFont val="Tahoma"/>
            <family val="2"/>
          </rPr>
          <t>Monnaie</t>
        </r>
      </text>
    </comment>
    <comment ref="AO3" authorId="0">
      <text>
        <r>
          <rPr>
            <sz val="12"/>
            <color indexed="81"/>
            <rFont val="Tahoma"/>
            <family val="2"/>
          </rPr>
          <t>Monnaie</t>
        </r>
      </text>
    </comment>
    <comment ref="AP3" authorId="0">
      <text>
        <r>
          <rPr>
            <sz val="12"/>
            <color indexed="81"/>
            <rFont val="Tahoma"/>
            <family val="2"/>
          </rPr>
          <t>Monnaie</t>
        </r>
      </text>
    </comment>
    <comment ref="AR3" authorId="0">
      <text>
        <r>
          <rPr>
            <b/>
            <sz val="9"/>
            <color indexed="81"/>
            <rFont val="Tahoma"/>
            <family val="2"/>
          </rPr>
          <t>Représente la totalité Billets + Monnaie insérée dans l'enveloppe Blanche</t>
        </r>
        <r>
          <rPr>
            <sz val="9"/>
            <color indexed="81"/>
            <rFont val="Tahoma"/>
            <family val="2"/>
          </rPr>
          <t xml:space="preserve">
</t>
        </r>
      </text>
    </comment>
    <comment ref="AT3" authorId="0">
      <text>
        <r>
          <rPr>
            <sz val="12"/>
            <color indexed="81"/>
            <rFont val="Tahoma"/>
            <family val="2"/>
          </rPr>
          <t>Devises étrangères</t>
        </r>
        <r>
          <rPr>
            <sz val="8"/>
            <color indexed="81"/>
            <rFont val="Tahoma"/>
            <family val="2"/>
          </rPr>
          <t xml:space="preserve">
</t>
        </r>
      </text>
    </comment>
    <comment ref="AU3" authorId="0">
      <text>
        <r>
          <rPr>
            <sz val="12"/>
            <color indexed="81"/>
            <rFont val="Tahoma"/>
            <family val="2"/>
          </rPr>
          <t>Conversion de la devise étrangère en Euro</t>
        </r>
      </text>
    </comment>
    <comment ref="AW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AY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BA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BD3" authorId="0">
      <text>
        <r>
          <rPr>
            <b/>
            <sz val="9"/>
            <color indexed="81"/>
            <rFont val="Tahoma"/>
            <family val="2"/>
          </rPr>
          <t>Description des Paiements de Factures , V.C antérieures ou Paiements déjà effectués (-)</t>
        </r>
      </text>
    </comment>
    <comment ref="BE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F3" authorId="0">
      <text>
        <r>
          <rPr>
            <b/>
            <sz val="9"/>
            <color indexed="81"/>
            <rFont val="Tahoma"/>
            <family val="2"/>
          </rPr>
          <t>Description des Paiements de Factures , V.C antérieures ou Paiements déjà effectués (-)</t>
        </r>
      </text>
    </comment>
    <comment ref="BG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H3" authorId="0">
      <text>
        <r>
          <rPr>
            <b/>
            <sz val="9"/>
            <color indexed="81"/>
            <rFont val="Tahoma"/>
            <family val="2"/>
          </rPr>
          <t>Description des Paiements de Factures , V.C antérieures ou Paiements déjà effectués (-)</t>
        </r>
      </text>
    </comment>
    <comment ref="BI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L3" authorId="0">
      <text>
        <r>
          <rPr>
            <b/>
            <sz val="9"/>
            <color indexed="81"/>
            <rFont val="Tahoma"/>
            <family val="2"/>
          </rPr>
          <t xml:space="preserve">Description des Paiements de Factures , Ventes Comptoir futures </t>
        </r>
      </text>
    </comment>
    <comment ref="BM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N3" authorId="0">
      <text>
        <r>
          <rPr>
            <b/>
            <sz val="9"/>
            <color indexed="81"/>
            <rFont val="Tahoma"/>
            <family val="2"/>
          </rPr>
          <t xml:space="preserve">Description des Paiements de Factures , Ventes Comptoir futures </t>
        </r>
      </text>
    </comment>
    <comment ref="BO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P3" authorId="0">
      <text>
        <r>
          <rPr>
            <b/>
            <sz val="9"/>
            <color indexed="81"/>
            <rFont val="Tahoma"/>
            <family val="2"/>
          </rPr>
          <t xml:space="preserve">Description des Paiements de Factures , Ventes Comptoir futures </t>
        </r>
      </text>
    </comment>
    <comment ref="BQ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R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V3" authorId="0">
      <text>
        <r>
          <rPr>
            <sz val="12"/>
            <color indexed="81"/>
            <rFont val="Tahoma"/>
            <family val="2"/>
          </rPr>
          <t xml:space="preserve">Indique la différence entre le chiffre des recettes du magasin et le chiffre calculé par l'insertion de tous les zones qui constitue le chiffre des Recettes
 </t>
        </r>
      </text>
    </comment>
    <comment ref="B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5" authorId="0">
      <text>
        <r>
          <rPr>
            <b/>
            <sz val="9"/>
            <color indexed="81"/>
            <rFont val="Tahoma"/>
            <family val="2"/>
          </rPr>
          <t xml:space="preserve">Indiquer le motif de cette dépense
</t>
        </r>
      </text>
    </comment>
    <comment ref="AX5" authorId="0">
      <text>
        <r>
          <rPr>
            <b/>
            <sz val="9"/>
            <color indexed="81"/>
            <rFont val="Tahoma"/>
            <family val="2"/>
          </rPr>
          <t xml:space="preserve">Indiquer le motif de cette dépense
</t>
        </r>
      </text>
    </comment>
    <comment ref="AZ5" authorId="0">
      <text>
        <r>
          <rPr>
            <b/>
            <sz val="9"/>
            <color indexed="81"/>
            <rFont val="Tahoma"/>
            <family val="2"/>
          </rPr>
          <t xml:space="preserve">Indiquer le motif de cette dépense
</t>
        </r>
      </text>
    </comment>
    <comment ref="BD5" authorId="0">
      <text>
        <r>
          <rPr>
            <b/>
            <sz val="9"/>
            <color indexed="81"/>
            <rFont val="Tahoma"/>
            <family val="2"/>
          </rPr>
          <t>Indiquer les n° de ces différentes factures ou Ventes comptoir</t>
        </r>
      </text>
    </comment>
    <comment ref="BL5" authorId="0">
      <text>
        <r>
          <rPr>
            <b/>
            <sz val="9"/>
            <color indexed="81"/>
            <rFont val="Tahoma"/>
            <family val="2"/>
          </rPr>
          <t>Indiquer les noms de ces différents clients ou les n° de ces ventes</t>
        </r>
      </text>
    </comment>
    <comment ref="BN5" authorId="0">
      <text>
        <r>
          <rPr>
            <b/>
            <sz val="9"/>
            <color indexed="81"/>
            <rFont val="Tahoma"/>
            <family val="2"/>
          </rPr>
          <t>Indiquer les noms de ces différents clients ou les n° de ces ventes</t>
        </r>
      </text>
    </comment>
    <comment ref="BP5" authorId="0">
      <text>
        <r>
          <rPr>
            <b/>
            <sz val="9"/>
            <color indexed="81"/>
            <rFont val="Tahoma"/>
            <family val="2"/>
          </rPr>
          <t>Indiquer les noms de ces différents clients ou les n° de ces ventes</t>
        </r>
      </text>
    </comment>
    <comment ref="BV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6" authorId="0">
      <text>
        <r>
          <rPr>
            <b/>
            <sz val="9"/>
            <color indexed="81"/>
            <rFont val="Tahoma"/>
            <family val="2"/>
          </rPr>
          <t xml:space="preserve">Indiquer le motif de cette dépense
</t>
        </r>
      </text>
    </comment>
    <comment ref="AX6" authorId="0">
      <text>
        <r>
          <rPr>
            <b/>
            <sz val="9"/>
            <color indexed="81"/>
            <rFont val="Tahoma"/>
            <family val="2"/>
          </rPr>
          <t xml:space="preserve">Indiquer le motif de cette dépense
</t>
        </r>
      </text>
    </comment>
    <comment ref="AZ6" authorId="0">
      <text>
        <r>
          <rPr>
            <b/>
            <sz val="9"/>
            <color indexed="81"/>
            <rFont val="Tahoma"/>
            <family val="2"/>
          </rPr>
          <t xml:space="preserve">Indiquer le motif de cette dépense
</t>
        </r>
      </text>
    </comment>
    <comment ref="BD6" authorId="0">
      <text>
        <r>
          <rPr>
            <b/>
            <sz val="9"/>
            <color indexed="81"/>
            <rFont val="Tahoma"/>
            <family val="2"/>
          </rPr>
          <t>Indiquer les n° de ces différentes factures ou Ventes comptoir</t>
        </r>
      </text>
    </comment>
    <comment ref="BL6" authorId="0">
      <text>
        <r>
          <rPr>
            <b/>
            <sz val="9"/>
            <color indexed="81"/>
            <rFont val="Tahoma"/>
            <family val="2"/>
          </rPr>
          <t>Indiquer les noms de ces différents clients ou les n° de ces ventes</t>
        </r>
      </text>
    </comment>
    <comment ref="BN6" authorId="0">
      <text>
        <r>
          <rPr>
            <b/>
            <sz val="9"/>
            <color indexed="81"/>
            <rFont val="Tahoma"/>
            <family val="2"/>
          </rPr>
          <t>Indiquer les noms de ces différents clients ou les n° de ces ventes</t>
        </r>
      </text>
    </comment>
    <comment ref="BP6" authorId="0">
      <text>
        <r>
          <rPr>
            <b/>
            <sz val="9"/>
            <color indexed="81"/>
            <rFont val="Tahoma"/>
            <family val="2"/>
          </rPr>
          <t>Indiquer les noms de ces différents clients ou les n° de ces ventes</t>
        </r>
      </text>
    </comment>
    <comment ref="BV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7" authorId="0">
      <text>
        <r>
          <rPr>
            <b/>
            <sz val="9"/>
            <color indexed="81"/>
            <rFont val="Tahoma"/>
            <family val="2"/>
          </rPr>
          <t xml:space="preserve">Indiquer le motif de cette dépense
</t>
        </r>
      </text>
    </comment>
    <comment ref="AX7" authorId="0">
      <text>
        <r>
          <rPr>
            <b/>
            <sz val="9"/>
            <color indexed="81"/>
            <rFont val="Tahoma"/>
            <family val="2"/>
          </rPr>
          <t xml:space="preserve">Indiquer le motif de cette dépense
</t>
        </r>
      </text>
    </comment>
    <comment ref="AZ7" authorId="0">
      <text>
        <r>
          <rPr>
            <b/>
            <sz val="9"/>
            <color indexed="81"/>
            <rFont val="Tahoma"/>
            <family val="2"/>
          </rPr>
          <t xml:space="preserve">Indiquer le motif de cette dépense
</t>
        </r>
      </text>
    </comment>
    <comment ref="BD7" authorId="0">
      <text>
        <r>
          <rPr>
            <b/>
            <sz val="9"/>
            <color indexed="81"/>
            <rFont val="Tahoma"/>
            <family val="2"/>
          </rPr>
          <t>Indiquer les n° de ces différentes factures ou Ventes comptoir</t>
        </r>
      </text>
    </comment>
    <comment ref="BL7" authorId="0">
      <text>
        <r>
          <rPr>
            <b/>
            <sz val="9"/>
            <color indexed="81"/>
            <rFont val="Tahoma"/>
            <family val="2"/>
          </rPr>
          <t>Indiquer les noms de ces différents clients ou les n° de ces ventes</t>
        </r>
      </text>
    </comment>
    <comment ref="BN7" authorId="0">
      <text>
        <r>
          <rPr>
            <b/>
            <sz val="9"/>
            <color indexed="81"/>
            <rFont val="Tahoma"/>
            <family val="2"/>
          </rPr>
          <t>Indiquer les noms de ces différents clients ou les n° de ces ventes</t>
        </r>
      </text>
    </comment>
    <comment ref="BP7" authorId="0">
      <text>
        <r>
          <rPr>
            <b/>
            <sz val="9"/>
            <color indexed="81"/>
            <rFont val="Tahoma"/>
            <family val="2"/>
          </rPr>
          <t>Indiquer les noms de ces différents clients ou les n° de ces ventes</t>
        </r>
      </text>
    </comment>
    <comment ref="BV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8" authorId="0">
      <text>
        <r>
          <rPr>
            <b/>
            <sz val="9"/>
            <color indexed="81"/>
            <rFont val="Tahoma"/>
            <family val="2"/>
          </rPr>
          <t xml:space="preserve">Indiquer le motif de cette dépense
</t>
        </r>
      </text>
    </comment>
    <comment ref="AX8" authorId="0">
      <text>
        <r>
          <rPr>
            <b/>
            <sz val="9"/>
            <color indexed="81"/>
            <rFont val="Tahoma"/>
            <family val="2"/>
          </rPr>
          <t xml:space="preserve">Indiquer le motif de cette dépense
</t>
        </r>
      </text>
    </comment>
    <comment ref="AZ8" authorId="0">
      <text>
        <r>
          <rPr>
            <b/>
            <sz val="9"/>
            <color indexed="81"/>
            <rFont val="Tahoma"/>
            <family val="2"/>
          </rPr>
          <t xml:space="preserve">Indiquer le motif de cette dépense
</t>
        </r>
      </text>
    </comment>
    <comment ref="BD8" authorId="0">
      <text>
        <r>
          <rPr>
            <b/>
            <sz val="9"/>
            <color indexed="81"/>
            <rFont val="Tahoma"/>
            <family val="2"/>
          </rPr>
          <t>Indiquer les n° de ces différentes factures ou Ventes comptoir</t>
        </r>
      </text>
    </comment>
    <comment ref="BL8" authorId="0">
      <text>
        <r>
          <rPr>
            <b/>
            <sz val="9"/>
            <color indexed="81"/>
            <rFont val="Tahoma"/>
            <family val="2"/>
          </rPr>
          <t>Indiquer les noms de ces différents clients ou les n° de ces ventes</t>
        </r>
      </text>
    </comment>
    <comment ref="BN8" authorId="0">
      <text>
        <r>
          <rPr>
            <b/>
            <sz val="9"/>
            <color indexed="81"/>
            <rFont val="Tahoma"/>
            <family val="2"/>
          </rPr>
          <t>Indiquer les noms de ces différents clients ou les n° de ces ventes</t>
        </r>
      </text>
    </comment>
    <comment ref="BP8" authorId="0">
      <text>
        <r>
          <rPr>
            <b/>
            <sz val="9"/>
            <color indexed="81"/>
            <rFont val="Tahoma"/>
            <family val="2"/>
          </rPr>
          <t>Indiquer les noms de ces différents clients ou les n° de ces ventes</t>
        </r>
      </text>
    </comment>
    <comment ref="BV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9" authorId="0">
      <text>
        <r>
          <rPr>
            <b/>
            <sz val="9"/>
            <color indexed="81"/>
            <rFont val="Tahoma"/>
            <family val="2"/>
          </rPr>
          <t xml:space="preserve">Indiquer le motif de cette dépense
</t>
        </r>
      </text>
    </comment>
    <comment ref="AX9" authorId="0">
      <text>
        <r>
          <rPr>
            <b/>
            <sz val="9"/>
            <color indexed="81"/>
            <rFont val="Tahoma"/>
            <family val="2"/>
          </rPr>
          <t xml:space="preserve">Indiquer le motif de cette dépense
</t>
        </r>
      </text>
    </comment>
    <comment ref="AZ9" authorId="0">
      <text>
        <r>
          <rPr>
            <b/>
            <sz val="9"/>
            <color indexed="81"/>
            <rFont val="Tahoma"/>
            <family val="2"/>
          </rPr>
          <t xml:space="preserve">Indiquer le motif de cette dépense
</t>
        </r>
      </text>
    </comment>
    <comment ref="BD9" authorId="0">
      <text>
        <r>
          <rPr>
            <b/>
            <sz val="9"/>
            <color indexed="81"/>
            <rFont val="Tahoma"/>
            <family val="2"/>
          </rPr>
          <t>Indiquer les n° de ces différentes factures ou Ventes comptoir</t>
        </r>
      </text>
    </comment>
    <comment ref="BL9" authorId="0">
      <text>
        <r>
          <rPr>
            <b/>
            <sz val="9"/>
            <color indexed="81"/>
            <rFont val="Tahoma"/>
            <family val="2"/>
          </rPr>
          <t>Indiquer les noms de ces différents clients ou les n° de ces ventes</t>
        </r>
      </text>
    </comment>
    <comment ref="BN9" authorId="0">
      <text>
        <r>
          <rPr>
            <b/>
            <sz val="9"/>
            <color indexed="81"/>
            <rFont val="Tahoma"/>
            <family val="2"/>
          </rPr>
          <t>Indiquer les noms de ces différents clients ou les n° de ces ventes</t>
        </r>
      </text>
    </comment>
    <comment ref="BP9" authorId="0">
      <text>
        <r>
          <rPr>
            <b/>
            <sz val="9"/>
            <color indexed="81"/>
            <rFont val="Tahoma"/>
            <family val="2"/>
          </rPr>
          <t>Indiquer les noms de ces différents clients ou les n° de ces ventes</t>
        </r>
      </text>
    </comment>
    <comment ref="BV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10" authorId="0">
      <text>
        <r>
          <rPr>
            <b/>
            <sz val="9"/>
            <color indexed="81"/>
            <rFont val="Tahoma"/>
            <family val="2"/>
          </rPr>
          <t xml:space="preserve">Indiquer le motif de cette dépense
</t>
        </r>
      </text>
    </comment>
    <comment ref="AX10" authorId="0">
      <text>
        <r>
          <rPr>
            <b/>
            <sz val="9"/>
            <color indexed="81"/>
            <rFont val="Tahoma"/>
            <family val="2"/>
          </rPr>
          <t xml:space="preserve">Indiquer le motif de cette dépense
</t>
        </r>
      </text>
    </comment>
    <comment ref="AZ10" authorId="0">
      <text>
        <r>
          <rPr>
            <b/>
            <sz val="9"/>
            <color indexed="81"/>
            <rFont val="Tahoma"/>
            <family val="2"/>
          </rPr>
          <t xml:space="preserve">Indiquer le motif de cette dépense
</t>
        </r>
      </text>
    </comment>
    <comment ref="BD10" authorId="0">
      <text>
        <r>
          <rPr>
            <b/>
            <sz val="9"/>
            <color indexed="81"/>
            <rFont val="Tahoma"/>
            <family val="2"/>
          </rPr>
          <t>Indiquer les n° de ces différentes factures ou Ventes comptoir</t>
        </r>
      </text>
    </comment>
    <comment ref="BL10" authorId="0">
      <text>
        <r>
          <rPr>
            <b/>
            <sz val="9"/>
            <color indexed="81"/>
            <rFont val="Tahoma"/>
            <family val="2"/>
          </rPr>
          <t>Indiquer les noms de ces différents clients ou les n° de ces ventes</t>
        </r>
      </text>
    </comment>
    <comment ref="BN10" authorId="0">
      <text>
        <r>
          <rPr>
            <b/>
            <sz val="9"/>
            <color indexed="81"/>
            <rFont val="Tahoma"/>
            <family val="2"/>
          </rPr>
          <t>Indiquer les noms de ces différents clients ou les n° de ces ventes</t>
        </r>
      </text>
    </comment>
    <comment ref="BP10" authorId="0">
      <text>
        <r>
          <rPr>
            <b/>
            <sz val="9"/>
            <color indexed="81"/>
            <rFont val="Tahoma"/>
            <family val="2"/>
          </rPr>
          <t>Indiquer les noms de ces différents clients ou les n° de ces ventes</t>
        </r>
      </text>
    </comment>
    <comment ref="BV1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11" authorId="0">
      <text>
        <r>
          <rPr>
            <b/>
            <sz val="9"/>
            <color indexed="81"/>
            <rFont val="Tahoma"/>
            <family val="2"/>
          </rPr>
          <t xml:space="preserve">Indiquer le motif de cette dépense
</t>
        </r>
      </text>
    </comment>
    <comment ref="AX11" authorId="0">
      <text>
        <r>
          <rPr>
            <b/>
            <sz val="9"/>
            <color indexed="81"/>
            <rFont val="Tahoma"/>
            <family val="2"/>
          </rPr>
          <t xml:space="preserve">Indiquer le motif de cette dépense
</t>
        </r>
      </text>
    </comment>
    <comment ref="AZ11" authorId="0">
      <text>
        <r>
          <rPr>
            <b/>
            <sz val="9"/>
            <color indexed="81"/>
            <rFont val="Tahoma"/>
            <family val="2"/>
          </rPr>
          <t xml:space="preserve">Indiquer le motif de cette dépense
</t>
        </r>
      </text>
    </comment>
    <comment ref="BD11" authorId="0">
      <text>
        <r>
          <rPr>
            <b/>
            <sz val="9"/>
            <color indexed="81"/>
            <rFont val="Tahoma"/>
            <family val="2"/>
          </rPr>
          <t>Indiquer les n° de ces différentes factures ou Ventes comptoir</t>
        </r>
      </text>
    </comment>
    <comment ref="BL11" authorId="0">
      <text>
        <r>
          <rPr>
            <b/>
            <sz val="9"/>
            <color indexed="81"/>
            <rFont val="Tahoma"/>
            <family val="2"/>
          </rPr>
          <t>Indiquer les noms de ces différents clients ou les n° de ces ventes</t>
        </r>
      </text>
    </comment>
    <comment ref="BN11" authorId="0">
      <text>
        <r>
          <rPr>
            <b/>
            <sz val="9"/>
            <color indexed="81"/>
            <rFont val="Tahoma"/>
            <family val="2"/>
          </rPr>
          <t>Indiquer les noms de ces différents clients ou les n° de ces ventes</t>
        </r>
      </text>
    </comment>
    <comment ref="BP11" authorId="0">
      <text>
        <r>
          <rPr>
            <b/>
            <sz val="9"/>
            <color indexed="81"/>
            <rFont val="Tahoma"/>
            <family val="2"/>
          </rPr>
          <t>Indiquer les noms de ces différents clients ou les n° de ces ventes</t>
        </r>
      </text>
    </comment>
    <comment ref="BV1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15" authorId="0">
      <text>
        <r>
          <rPr>
            <b/>
            <sz val="9"/>
            <color indexed="81"/>
            <rFont val="Tahoma"/>
            <family val="2"/>
          </rPr>
          <t xml:space="preserve">Indiquer le motif de cette dépense
</t>
        </r>
      </text>
    </comment>
    <comment ref="AX15" authorId="0">
      <text>
        <r>
          <rPr>
            <b/>
            <sz val="9"/>
            <color indexed="81"/>
            <rFont val="Tahoma"/>
            <family val="2"/>
          </rPr>
          <t xml:space="preserve">Indiquer le motif de cette dépense
</t>
        </r>
      </text>
    </comment>
    <comment ref="AZ15" authorId="0">
      <text>
        <r>
          <rPr>
            <b/>
            <sz val="9"/>
            <color indexed="81"/>
            <rFont val="Tahoma"/>
            <family val="2"/>
          </rPr>
          <t xml:space="preserve">Indiquer le motif de cette dépense
</t>
        </r>
      </text>
    </comment>
    <comment ref="BD15" authorId="0">
      <text>
        <r>
          <rPr>
            <b/>
            <sz val="9"/>
            <color indexed="81"/>
            <rFont val="Tahoma"/>
            <family val="2"/>
          </rPr>
          <t>Indiquer les n° de ces différentes factures ou Ventes comptoir</t>
        </r>
      </text>
    </comment>
    <comment ref="BL15" authorId="0">
      <text>
        <r>
          <rPr>
            <b/>
            <sz val="9"/>
            <color indexed="81"/>
            <rFont val="Tahoma"/>
            <family val="2"/>
          </rPr>
          <t>Indiquer les nom de ce client ou le n° de cette vente</t>
        </r>
      </text>
    </comment>
    <comment ref="BN15" authorId="0">
      <text>
        <r>
          <rPr>
            <b/>
            <sz val="9"/>
            <color indexed="81"/>
            <rFont val="Tahoma"/>
            <family val="2"/>
          </rPr>
          <t>Indiquer les nom de ce client ou le n° de cette vente</t>
        </r>
      </text>
    </comment>
    <comment ref="BP15" authorId="0">
      <text>
        <r>
          <rPr>
            <b/>
            <sz val="9"/>
            <color indexed="81"/>
            <rFont val="Tahoma"/>
            <family val="2"/>
          </rPr>
          <t>Indiquer les nom de ce client ou le n° de cette vente</t>
        </r>
      </text>
    </comment>
    <comment ref="BV1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16" authorId="0">
      <text>
        <r>
          <rPr>
            <b/>
            <sz val="9"/>
            <color indexed="81"/>
            <rFont val="Tahoma"/>
            <family val="2"/>
          </rPr>
          <t xml:space="preserve">Indiquer le motif de cette dépense
</t>
        </r>
      </text>
    </comment>
    <comment ref="AX16" authorId="0">
      <text>
        <r>
          <rPr>
            <b/>
            <sz val="9"/>
            <color indexed="81"/>
            <rFont val="Tahoma"/>
            <family val="2"/>
          </rPr>
          <t xml:space="preserve">Indiquer le motif de cette dépense
</t>
        </r>
      </text>
    </comment>
    <comment ref="AZ16" authorId="0">
      <text>
        <r>
          <rPr>
            <b/>
            <sz val="9"/>
            <color indexed="81"/>
            <rFont val="Tahoma"/>
            <family val="2"/>
          </rPr>
          <t xml:space="preserve">Indiquer le motif de cette dépense
</t>
        </r>
      </text>
    </comment>
    <comment ref="BD16" authorId="0">
      <text>
        <r>
          <rPr>
            <b/>
            <sz val="9"/>
            <color indexed="81"/>
            <rFont val="Tahoma"/>
            <family val="2"/>
          </rPr>
          <t>Indiquer les n° de ces différentes factures ou Ventes comptoir</t>
        </r>
      </text>
    </comment>
    <comment ref="BL16" authorId="0">
      <text>
        <r>
          <rPr>
            <b/>
            <sz val="9"/>
            <color indexed="81"/>
            <rFont val="Tahoma"/>
            <family val="2"/>
          </rPr>
          <t>Indiquer les nom de ce client ou le n° de cette vente</t>
        </r>
      </text>
    </comment>
    <comment ref="BN16" authorId="0">
      <text>
        <r>
          <rPr>
            <b/>
            <sz val="9"/>
            <color indexed="81"/>
            <rFont val="Tahoma"/>
            <family val="2"/>
          </rPr>
          <t>Indiquer les nom de ce client ou le n° de cette vente</t>
        </r>
      </text>
    </comment>
    <comment ref="BP16" authorId="0">
      <text>
        <r>
          <rPr>
            <b/>
            <sz val="9"/>
            <color indexed="81"/>
            <rFont val="Tahoma"/>
            <family val="2"/>
          </rPr>
          <t>Indiquer les nom de ce client ou le n° de cette vente</t>
        </r>
      </text>
    </comment>
    <comment ref="BV1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17" authorId="0">
      <text>
        <r>
          <rPr>
            <b/>
            <sz val="9"/>
            <color indexed="81"/>
            <rFont val="Tahoma"/>
            <family val="2"/>
          </rPr>
          <t xml:space="preserve">Indiquer le motif de cette dépense
</t>
        </r>
      </text>
    </comment>
    <comment ref="AX17" authorId="0">
      <text>
        <r>
          <rPr>
            <b/>
            <sz val="9"/>
            <color indexed="81"/>
            <rFont val="Tahoma"/>
            <family val="2"/>
          </rPr>
          <t xml:space="preserve">Indiquer le motif de cette dépense
</t>
        </r>
      </text>
    </comment>
    <comment ref="AZ17" authorId="0">
      <text>
        <r>
          <rPr>
            <b/>
            <sz val="9"/>
            <color indexed="81"/>
            <rFont val="Tahoma"/>
            <family val="2"/>
          </rPr>
          <t xml:space="preserve">Indiquer le motif de cette dépense
</t>
        </r>
      </text>
    </comment>
    <comment ref="BD17" authorId="0">
      <text>
        <r>
          <rPr>
            <b/>
            <sz val="9"/>
            <color indexed="81"/>
            <rFont val="Tahoma"/>
            <family val="2"/>
          </rPr>
          <t>Indiquer les n° de ces différentes factures ou Ventes comptoir</t>
        </r>
      </text>
    </comment>
    <comment ref="BL17" authorId="0">
      <text>
        <r>
          <rPr>
            <b/>
            <sz val="9"/>
            <color indexed="81"/>
            <rFont val="Tahoma"/>
            <family val="2"/>
          </rPr>
          <t>Indiquer les nom de ce client ou le n° de cette vente</t>
        </r>
      </text>
    </comment>
    <comment ref="BN17" authorId="0">
      <text>
        <r>
          <rPr>
            <b/>
            <sz val="9"/>
            <color indexed="81"/>
            <rFont val="Tahoma"/>
            <family val="2"/>
          </rPr>
          <t>Indiquer les nom de ce client ou le n° de cette vente</t>
        </r>
      </text>
    </comment>
    <comment ref="BP17" authorId="0">
      <text>
        <r>
          <rPr>
            <b/>
            <sz val="9"/>
            <color indexed="81"/>
            <rFont val="Tahoma"/>
            <family val="2"/>
          </rPr>
          <t>Indiquer les nom de ce client ou le n° de cette vente</t>
        </r>
      </text>
    </comment>
    <comment ref="BV1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18" authorId="0">
      <text>
        <r>
          <rPr>
            <b/>
            <sz val="9"/>
            <color indexed="81"/>
            <rFont val="Tahoma"/>
            <family val="2"/>
          </rPr>
          <t xml:space="preserve">Indiquer le motif de cette dépense
</t>
        </r>
      </text>
    </comment>
    <comment ref="AX18" authorId="0">
      <text>
        <r>
          <rPr>
            <b/>
            <sz val="9"/>
            <color indexed="81"/>
            <rFont val="Tahoma"/>
            <family val="2"/>
          </rPr>
          <t xml:space="preserve">Indiquer le motif de cette dépense
</t>
        </r>
      </text>
    </comment>
    <comment ref="AZ18" authorId="0">
      <text>
        <r>
          <rPr>
            <b/>
            <sz val="9"/>
            <color indexed="81"/>
            <rFont val="Tahoma"/>
            <family val="2"/>
          </rPr>
          <t xml:space="preserve">Indiquer le motif de cette dépense
</t>
        </r>
      </text>
    </comment>
    <comment ref="BD18" authorId="0">
      <text>
        <r>
          <rPr>
            <b/>
            <sz val="9"/>
            <color indexed="81"/>
            <rFont val="Tahoma"/>
            <family val="2"/>
          </rPr>
          <t>Indiquer les n° de ces différentes factures ou Ventes comptoir</t>
        </r>
      </text>
    </comment>
    <comment ref="BL18" authorId="0">
      <text>
        <r>
          <rPr>
            <b/>
            <sz val="9"/>
            <color indexed="81"/>
            <rFont val="Tahoma"/>
            <family val="2"/>
          </rPr>
          <t>Indiquer les nom de ce client ou le n° de cette vente</t>
        </r>
      </text>
    </comment>
    <comment ref="BN18" authorId="0">
      <text>
        <r>
          <rPr>
            <b/>
            <sz val="9"/>
            <color indexed="81"/>
            <rFont val="Tahoma"/>
            <family val="2"/>
          </rPr>
          <t>Indiquer les nom de ce client ou le n° de cette vente</t>
        </r>
      </text>
    </comment>
    <comment ref="BP18" authorId="0">
      <text>
        <r>
          <rPr>
            <b/>
            <sz val="9"/>
            <color indexed="81"/>
            <rFont val="Tahoma"/>
            <family val="2"/>
          </rPr>
          <t>Indiquer les nom de ce client ou le n° de cette vente</t>
        </r>
      </text>
    </comment>
    <comment ref="BV1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19" authorId="0">
      <text>
        <r>
          <rPr>
            <b/>
            <sz val="9"/>
            <color indexed="81"/>
            <rFont val="Tahoma"/>
            <family val="2"/>
          </rPr>
          <t xml:space="preserve">Indiquer le motif de cette dépense
</t>
        </r>
      </text>
    </comment>
    <comment ref="AX19" authorId="0">
      <text>
        <r>
          <rPr>
            <b/>
            <sz val="9"/>
            <color indexed="81"/>
            <rFont val="Tahoma"/>
            <family val="2"/>
          </rPr>
          <t xml:space="preserve">Indiquer le motif de cette dépense
</t>
        </r>
      </text>
    </comment>
    <comment ref="AZ19" authorId="0">
      <text>
        <r>
          <rPr>
            <b/>
            <sz val="9"/>
            <color indexed="81"/>
            <rFont val="Tahoma"/>
            <family val="2"/>
          </rPr>
          <t xml:space="preserve">Indiquer le motif de cette dépense
</t>
        </r>
      </text>
    </comment>
    <comment ref="BD19" authorId="0">
      <text>
        <r>
          <rPr>
            <b/>
            <sz val="9"/>
            <color indexed="81"/>
            <rFont val="Tahoma"/>
            <family val="2"/>
          </rPr>
          <t>Indiquer les n° de ces différentes factures ou Ventes comptoir</t>
        </r>
      </text>
    </comment>
    <comment ref="BL19" authorId="0">
      <text>
        <r>
          <rPr>
            <b/>
            <sz val="9"/>
            <color indexed="81"/>
            <rFont val="Tahoma"/>
            <family val="2"/>
          </rPr>
          <t>Indiquer les nom de ce client ou le n° de cette vente</t>
        </r>
      </text>
    </comment>
    <comment ref="BN19" authorId="0">
      <text>
        <r>
          <rPr>
            <b/>
            <sz val="9"/>
            <color indexed="81"/>
            <rFont val="Tahoma"/>
            <family val="2"/>
          </rPr>
          <t>Indiquer les nom de ce client ou le n° de cette vente</t>
        </r>
      </text>
    </comment>
    <comment ref="BP19" authorId="0">
      <text>
        <r>
          <rPr>
            <b/>
            <sz val="9"/>
            <color indexed="81"/>
            <rFont val="Tahoma"/>
            <family val="2"/>
          </rPr>
          <t>Indiquer les nom de ce client ou le n° de cette vente</t>
        </r>
      </text>
    </comment>
    <comment ref="BV1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20" authorId="0">
      <text>
        <r>
          <rPr>
            <b/>
            <sz val="9"/>
            <color indexed="81"/>
            <rFont val="Tahoma"/>
            <family val="2"/>
          </rPr>
          <t xml:space="preserve">Indiquer le motif de cette dépense
</t>
        </r>
      </text>
    </comment>
    <comment ref="AX20" authorId="0">
      <text>
        <r>
          <rPr>
            <b/>
            <sz val="9"/>
            <color indexed="81"/>
            <rFont val="Tahoma"/>
            <family val="2"/>
          </rPr>
          <t xml:space="preserve">Indiquer le motif de cette dépense
</t>
        </r>
      </text>
    </comment>
    <comment ref="AZ20" authorId="0">
      <text>
        <r>
          <rPr>
            <b/>
            <sz val="9"/>
            <color indexed="81"/>
            <rFont val="Tahoma"/>
            <family val="2"/>
          </rPr>
          <t xml:space="preserve">Indiquer le motif de cette dépense
</t>
        </r>
      </text>
    </comment>
    <comment ref="BD20" authorId="0">
      <text>
        <r>
          <rPr>
            <b/>
            <sz val="9"/>
            <color indexed="81"/>
            <rFont val="Tahoma"/>
            <family val="2"/>
          </rPr>
          <t>Indiquer les n° de ces différentes factures ou Ventes comptoir</t>
        </r>
      </text>
    </comment>
    <comment ref="BL20" authorId="0">
      <text>
        <r>
          <rPr>
            <b/>
            <sz val="9"/>
            <color indexed="81"/>
            <rFont val="Tahoma"/>
            <family val="2"/>
          </rPr>
          <t>Indiquer les nom de ce client ou le n° de cette vente</t>
        </r>
      </text>
    </comment>
    <comment ref="BN20" authorId="0">
      <text>
        <r>
          <rPr>
            <b/>
            <sz val="9"/>
            <color indexed="81"/>
            <rFont val="Tahoma"/>
            <family val="2"/>
          </rPr>
          <t>Indiquer les nom de ce client ou le n° de cette vente</t>
        </r>
      </text>
    </comment>
    <comment ref="BP20" authorId="0">
      <text>
        <r>
          <rPr>
            <b/>
            <sz val="9"/>
            <color indexed="81"/>
            <rFont val="Tahoma"/>
            <family val="2"/>
          </rPr>
          <t>Indiquer les nom de ce client ou le n° de cette vente</t>
        </r>
      </text>
    </comment>
    <comment ref="BV2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21" authorId="0">
      <text>
        <r>
          <rPr>
            <b/>
            <sz val="9"/>
            <color indexed="81"/>
            <rFont val="Tahoma"/>
            <family val="2"/>
          </rPr>
          <t xml:space="preserve">Indiquer le motif de cette dépense
</t>
        </r>
      </text>
    </comment>
    <comment ref="AX21" authorId="0">
      <text>
        <r>
          <rPr>
            <b/>
            <sz val="9"/>
            <color indexed="81"/>
            <rFont val="Tahoma"/>
            <family val="2"/>
          </rPr>
          <t xml:space="preserve">Indiquer le motif de cette dépense
</t>
        </r>
      </text>
    </comment>
    <comment ref="AZ21" authorId="0">
      <text>
        <r>
          <rPr>
            <b/>
            <sz val="9"/>
            <color indexed="81"/>
            <rFont val="Tahoma"/>
            <family val="2"/>
          </rPr>
          <t xml:space="preserve">Indiquer le motif de cette dépense
</t>
        </r>
      </text>
    </comment>
    <comment ref="BD21" authorId="0">
      <text>
        <r>
          <rPr>
            <b/>
            <sz val="9"/>
            <color indexed="81"/>
            <rFont val="Tahoma"/>
            <family val="2"/>
          </rPr>
          <t>Indiquer les n° de ces différentes factures ou Ventes comptoir</t>
        </r>
      </text>
    </comment>
    <comment ref="BL21" authorId="0">
      <text>
        <r>
          <rPr>
            <b/>
            <sz val="9"/>
            <color indexed="81"/>
            <rFont val="Tahoma"/>
            <family val="2"/>
          </rPr>
          <t>Indiquer les nom de ce client ou le n° de cette vente</t>
        </r>
      </text>
    </comment>
    <comment ref="BN21" authorId="0">
      <text>
        <r>
          <rPr>
            <b/>
            <sz val="9"/>
            <color indexed="81"/>
            <rFont val="Tahoma"/>
            <family val="2"/>
          </rPr>
          <t>Indiquer les nom de ce client ou le n° de cette vente</t>
        </r>
      </text>
    </comment>
    <comment ref="BP21" authorId="0">
      <text>
        <r>
          <rPr>
            <b/>
            <sz val="9"/>
            <color indexed="81"/>
            <rFont val="Tahoma"/>
            <family val="2"/>
          </rPr>
          <t>Indiquer les nom de ce client ou le n° de cette vente</t>
        </r>
      </text>
    </comment>
    <comment ref="BV2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25" authorId="0">
      <text>
        <r>
          <rPr>
            <b/>
            <sz val="9"/>
            <color indexed="81"/>
            <rFont val="Tahoma"/>
            <family val="2"/>
          </rPr>
          <t xml:space="preserve">Indiquer le motif de cette dépense
</t>
        </r>
      </text>
    </comment>
    <comment ref="AX25" authorId="0">
      <text>
        <r>
          <rPr>
            <b/>
            <sz val="9"/>
            <color indexed="81"/>
            <rFont val="Tahoma"/>
            <family val="2"/>
          </rPr>
          <t xml:space="preserve">Indiquer le motif de cette dépense
</t>
        </r>
      </text>
    </comment>
    <comment ref="AZ25" authorId="0">
      <text>
        <r>
          <rPr>
            <b/>
            <sz val="9"/>
            <color indexed="81"/>
            <rFont val="Tahoma"/>
            <family val="2"/>
          </rPr>
          <t xml:space="preserve">Indiquer le motif de cette dépense
</t>
        </r>
      </text>
    </comment>
    <comment ref="BD25" authorId="0">
      <text>
        <r>
          <rPr>
            <b/>
            <sz val="9"/>
            <color indexed="81"/>
            <rFont val="Tahoma"/>
            <family val="2"/>
          </rPr>
          <t>Indiquer les n° de ces différentes factures ou Ventes comptoir</t>
        </r>
      </text>
    </comment>
    <comment ref="BL25" authorId="0">
      <text>
        <r>
          <rPr>
            <b/>
            <sz val="9"/>
            <color indexed="81"/>
            <rFont val="Tahoma"/>
            <family val="2"/>
          </rPr>
          <t>Indiquer le nom de ce client ou le n° de cette vente</t>
        </r>
      </text>
    </comment>
    <comment ref="BN25" authorId="0">
      <text>
        <r>
          <rPr>
            <b/>
            <sz val="9"/>
            <color indexed="81"/>
            <rFont val="Tahoma"/>
            <family val="2"/>
          </rPr>
          <t>Indiquer le nom de ce client ou le n° de cette vente</t>
        </r>
      </text>
    </comment>
    <comment ref="BP25" authorId="0">
      <text>
        <r>
          <rPr>
            <b/>
            <sz val="9"/>
            <color indexed="81"/>
            <rFont val="Tahoma"/>
            <family val="2"/>
          </rPr>
          <t>Indiquer le nom de ce client ou le n° de cette vente</t>
        </r>
      </text>
    </comment>
    <comment ref="BV2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26" authorId="0">
      <text>
        <r>
          <rPr>
            <b/>
            <sz val="9"/>
            <color indexed="81"/>
            <rFont val="Tahoma"/>
            <family val="2"/>
          </rPr>
          <t xml:space="preserve">Indiquer le motif de cette dépense
</t>
        </r>
      </text>
    </comment>
    <comment ref="AX26" authorId="0">
      <text>
        <r>
          <rPr>
            <b/>
            <sz val="9"/>
            <color indexed="81"/>
            <rFont val="Tahoma"/>
            <family val="2"/>
          </rPr>
          <t xml:space="preserve">Indiquer le motif de cette dépense
</t>
        </r>
      </text>
    </comment>
    <comment ref="AZ26" authorId="0">
      <text>
        <r>
          <rPr>
            <b/>
            <sz val="9"/>
            <color indexed="81"/>
            <rFont val="Tahoma"/>
            <family val="2"/>
          </rPr>
          <t xml:space="preserve">Indiquer le motif de cette dépense
</t>
        </r>
      </text>
    </comment>
    <comment ref="BD26" authorId="0">
      <text>
        <r>
          <rPr>
            <b/>
            <sz val="9"/>
            <color indexed="81"/>
            <rFont val="Tahoma"/>
            <family val="2"/>
          </rPr>
          <t>Indiquer les n° de ces différentes factures ou Ventes comptoir</t>
        </r>
      </text>
    </comment>
    <comment ref="BL26" authorId="0">
      <text>
        <r>
          <rPr>
            <b/>
            <sz val="9"/>
            <color indexed="81"/>
            <rFont val="Tahoma"/>
            <family val="2"/>
          </rPr>
          <t>Indiquer le nom de ce client ou le n° de cette vente</t>
        </r>
      </text>
    </comment>
    <comment ref="BN26" authorId="0">
      <text>
        <r>
          <rPr>
            <b/>
            <sz val="9"/>
            <color indexed="81"/>
            <rFont val="Tahoma"/>
            <family val="2"/>
          </rPr>
          <t>Indiquer le nom de ce client ou le n° de cette vente</t>
        </r>
      </text>
    </comment>
    <comment ref="BP26" authorId="0">
      <text>
        <r>
          <rPr>
            <b/>
            <sz val="9"/>
            <color indexed="81"/>
            <rFont val="Tahoma"/>
            <family val="2"/>
          </rPr>
          <t>Indiquer le nom de ce client ou le n° de cette vente</t>
        </r>
      </text>
    </comment>
    <comment ref="BV2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27" authorId="0">
      <text>
        <r>
          <rPr>
            <b/>
            <sz val="9"/>
            <color indexed="81"/>
            <rFont val="Tahoma"/>
            <family val="2"/>
          </rPr>
          <t xml:space="preserve">Indiquer le motif de cette dépense
</t>
        </r>
      </text>
    </comment>
    <comment ref="AX27" authorId="0">
      <text>
        <r>
          <rPr>
            <b/>
            <sz val="9"/>
            <color indexed="81"/>
            <rFont val="Tahoma"/>
            <family val="2"/>
          </rPr>
          <t xml:space="preserve">Indiquer le motif de cette dépense
</t>
        </r>
      </text>
    </comment>
    <comment ref="AZ27" authorId="0">
      <text>
        <r>
          <rPr>
            <b/>
            <sz val="9"/>
            <color indexed="81"/>
            <rFont val="Tahoma"/>
            <family val="2"/>
          </rPr>
          <t xml:space="preserve">Indiquer le motif de cette dépense
</t>
        </r>
      </text>
    </comment>
    <comment ref="BD27" authorId="0">
      <text>
        <r>
          <rPr>
            <b/>
            <sz val="9"/>
            <color indexed="81"/>
            <rFont val="Tahoma"/>
            <family val="2"/>
          </rPr>
          <t>Indiquer les n° de ces différentes factures ou Ventes comptoir</t>
        </r>
      </text>
    </comment>
    <comment ref="BL27" authorId="0">
      <text>
        <r>
          <rPr>
            <b/>
            <sz val="9"/>
            <color indexed="81"/>
            <rFont val="Tahoma"/>
            <family val="2"/>
          </rPr>
          <t>Indiquer le nom de ce client ou le n° de cette vente</t>
        </r>
      </text>
    </comment>
    <comment ref="BN27" authorId="0">
      <text>
        <r>
          <rPr>
            <b/>
            <sz val="9"/>
            <color indexed="81"/>
            <rFont val="Tahoma"/>
            <family val="2"/>
          </rPr>
          <t>Indiquer le nom de ce client ou le n° de cette vente</t>
        </r>
      </text>
    </comment>
    <comment ref="BP27" authorId="0">
      <text>
        <r>
          <rPr>
            <b/>
            <sz val="9"/>
            <color indexed="81"/>
            <rFont val="Tahoma"/>
            <family val="2"/>
          </rPr>
          <t>Indiquer le nom de ce client ou le n° de cette vente</t>
        </r>
      </text>
    </comment>
    <comment ref="BV2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28" authorId="0">
      <text>
        <r>
          <rPr>
            <b/>
            <sz val="9"/>
            <color indexed="81"/>
            <rFont val="Tahoma"/>
            <family val="2"/>
          </rPr>
          <t xml:space="preserve">Indiquer le motif de cette dépense
</t>
        </r>
      </text>
    </comment>
    <comment ref="AX28" authorId="0">
      <text>
        <r>
          <rPr>
            <b/>
            <sz val="9"/>
            <color indexed="81"/>
            <rFont val="Tahoma"/>
            <family val="2"/>
          </rPr>
          <t xml:space="preserve">Indiquer le motif de cette dépense
</t>
        </r>
      </text>
    </comment>
    <comment ref="AZ28" authorId="0">
      <text>
        <r>
          <rPr>
            <b/>
            <sz val="9"/>
            <color indexed="81"/>
            <rFont val="Tahoma"/>
            <family val="2"/>
          </rPr>
          <t xml:space="preserve">Indiquer le motif de cette dépense
</t>
        </r>
      </text>
    </comment>
    <comment ref="BD28" authorId="0">
      <text>
        <r>
          <rPr>
            <b/>
            <sz val="9"/>
            <color indexed="81"/>
            <rFont val="Tahoma"/>
            <family val="2"/>
          </rPr>
          <t>Indiquer les n° de ces différentes factures ou Ventes comptoir</t>
        </r>
      </text>
    </comment>
    <comment ref="BL28" authorId="0">
      <text>
        <r>
          <rPr>
            <b/>
            <sz val="9"/>
            <color indexed="81"/>
            <rFont val="Tahoma"/>
            <family val="2"/>
          </rPr>
          <t>Indiquer le nom de ce client ou le n° de cette vente</t>
        </r>
      </text>
    </comment>
    <comment ref="BN28" authorId="0">
      <text>
        <r>
          <rPr>
            <b/>
            <sz val="9"/>
            <color indexed="81"/>
            <rFont val="Tahoma"/>
            <family val="2"/>
          </rPr>
          <t>Indiquer le nom de ce client ou le n° de cette vente</t>
        </r>
      </text>
    </comment>
    <comment ref="BP28" authorId="0">
      <text>
        <r>
          <rPr>
            <b/>
            <sz val="9"/>
            <color indexed="81"/>
            <rFont val="Tahoma"/>
            <family val="2"/>
          </rPr>
          <t>Indiquer le nom de ce client ou le n° de cette vente</t>
        </r>
      </text>
    </comment>
    <comment ref="BV2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29" authorId="0">
      <text>
        <r>
          <rPr>
            <b/>
            <sz val="9"/>
            <color indexed="81"/>
            <rFont val="Tahoma"/>
            <family val="2"/>
          </rPr>
          <t xml:space="preserve">Indiquer le motif de cette dépense
</t>
        </r>
      </text>
    </comment>
    <comment ref="AX29" authorId="0">
      <text>
        <r>
          <rPr>
            <b/>
            <sz val="9"/>
            <color indexed="81"/>
            <rFont val="Tahoma"/>
            <family val="2"/>
          </rPr>
          <t xml:space="preserve">Indiquer le motif de cette dépense
</t>
        </r>
      </text>
    </comment>
    <comment ref="AZ29" authorId="0">
      <text>
        <r>
          <rPr>
            <b/>
            <sz val="9"/>
            <color indexed="81"/>
            <rFont val="Tahoma"/>
            <family val="2"/>
          </rPr>
          <t xml:space="preserve">Indiquer le motif de cette dépense
</t>
        </r>
      </text>
    </comment>
    <comment ref="BD29" authorId="0">
      <text>
        <r>
          <rPr>
            <b/>
            <sz val="9"/>
            <color indexed="81"/>
            <rFont val="Tahoma"/>
            <family val="2"/>
          </rPr>
          <t>Indiquer les n° de ces différentes factures ou Ventes comptoir</t>
        </r>
      </text>
    </comment>
    <comment ref="BL29" authorId="0">
      <text>
        <r>
          <rPr>
            <b/>
            <sz val="9"/>
            <color indexed="81"/>
            <rFont val="Tahoma"/>
            <family val="2"/>
          </rPr>
          <t>Indiquer le nom de ce client ou le n° de cette vente</t>
        </r>
      </text>
    </comment>
    <comment ref="BN29" authorId="0">
      <text>
        <r>
          <rPr>
            <b/>
            <sz val="9"/>
            <color indexed="81"/>
            <rFont val="Tahoma"/>
            <family val="2"/>
          </rPr>
          <t>Indiquer le nom de ce client ou le n° de cette vente</t>
        </r>
      </text>
    </comment>
    <comment ref="BP29" authorId="0">
      <text>
        <r>
          <rPr>
            <b/>
            <sz val="9"/>
            <color indexed="81"/>
            <rFont val="Tahoma"/>
            <family val="2"/>
          </rPr>
          <t>Indiquer le nom de ce client ou le n° de cette vente</t>
        </r>
      </text>
    </comment>
    <comment ref="BV2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30" authorId="0">
      <text>
        <r>
          <rPr>
            <b/>
            <sz val="9"/>
            <color indexed="81"/>
            <rFont val="Tahoma"/>
            <family val="2"/>
          </rPr>
          <t xml:space="preserve">Indiquer le motif de cette dépense
</t>
        </r>
      </text>
    </comment>
    <comment ref="AX30" authorId="0">
      <text>
        <r>
          <rPr>
            <b/>
            <sz val="9"/>
            <color indexed="81"/>
            <rFont val="Tahoma"/>
            <family val="2"/>
          </rPr>
          <t xml:space="preserve">Indiquer le motif de cette dépense
</t>
        </r>
      </text>
    </comment>
    <comment ref="AZ30" authorId="0">
      <text>
        <r>
          <rPr>
            <b/>
            <sz val="9"/>
            <color indexed="81"/>
            <rFont val="Tahoma"/>
            <family val="2"/>
          </rPr>
          <t xml:space="preserve">Indiquer le motif de cette dépense
</t>
        </r>
      </text>
    </comment>
    <comment ref="BD30" authorId="0">
      <text>
        <r>
          <rPr>
            <b/>
            <sz val="9"/>
            <color indexed="81"/>
            <rFont val="Tahoma"/>
            <family val="2"/>
          </rPr>
          <t>Indiquer les n° de ces différentes factures ou Ventes comptoir</t>
        </r>
      </text>
    </comment>
    <comment ref="BL30" authorId="0">
      <text>
        <r>
          <rPr>
            <b/>
            <sz val="9"/>
            <color indexed="81"/>
            <rFont val="Tahoma"/>
            <family val="2"/>
          </rPr>
          <t>Indiquer le nom de ce client ou le n° de cette vente</t>
        </r>
      </text>
    </comment>
    <comment ref="BN30" authorId="0">
      <text>
        <r>
          <rPr>
            <b/>
            <sz val="9"/>
            <color indexed="81"/>
            <rFont val="Tahoma"/>
            <family val="2"/>
          </rPr>
          <t>Indiquer le nom de ce client ou le n° de cette vente</t>
        </r>
      </text>
    </comment>
    <comment ref="BP30" authorId="0">
      <text>
        <r>
          <rPr>
            <b/>
            <sz val="9"/>
            <color indexed="81"/>
            <rFont val="Tahoma"/>
            <family val="2"/>
          </rPr>
          <t>Indiquer le nom de ce client ou le n° de cette vente</t>
        </r>
      </text>
    </comment>
    <comment ref="BV3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31" authorId="0">
      <text>
        <r>
          <rPr>
            <b/>
            <sz val="9"/>
            <color indexed="81"/>
            <rFont val="Tahoma"/>
            <family val="2"/>
          </rPr>
          <t xml:space="preserve">Indiquer le motif de cette dépense
</t>
        </r>
      </text>
    </comment>
    <comment ref="AX31" authorId="0">
      <text>
        <r>
          <rPr>
            <b/>
            <sz val="9"/>
            <color indexed="81"/>
            <rFont val="Tahoma"/>
            <family val="2"/>
          </rPr>
          <t xml:space="preserve">Indiquer le motif de cette dépense
</t>
        </r>
      </text>
    </comment>
    <comment ref="AZ31" authorId="0">
      <text>
        <r>
          <rPr>
            <b/>
            <sz val="9"/>
            <color indexed="81"/>
            <rFont val="Tahoma"/>
            <family val="2"/>
          </rPr>
          <t xml:space="preserve">Indiquer le motif de cette dépense
</t>
        </r>
      </text>
    </comment>
    <comment ref="BD31" authorId="0">
      <text>
        <r>
          <rPr>
            <b/>
            <sz val="9"/>
            <color indexed="81"/>
            <rFont val="Tahoma"/>
            <family val="2"/>
          </rPr>
          <t>Indiquer les n° de ces différentes factures ou Ventes comptoir</t>
        </r>
      </text>
    </comment>
    <comment ref="BL31" authorId="0">
      <text>
        <r>
          <rPr>
            <b/>
            <sz val="9"/>
            <color indexed="81"/>
            <rFont val="Tahoma"/>
            <family val="2"/>
          </rPr>
          <t>Indiquer le nom de ce client ou le n° de cette vente</t>
        </r>
      </text>
    </comment>
    <comment ref="BN31" authorId="0">
      <text>
        <r>
          <rPr>
            <b/>
            <sz val="9"/>
            <color indexed="81"/>
            <rFont val="Tahoma"/>
            <family val="2"/>
          </rPr>
          <t>Indiquer le nom de ce client ou le n° de cette vente</t>
        </r>
      </text>
    </comment>
    <comment ref="BP31" authorId="0">
      <text>
        <r>
          <rPr>
            <b/>
            <sz val="9"/>
            <color indexed="81"/>
            <rFont val="Tahoma"/>
            <family val="2"/>
          </rPr>
          <t>Indiquer le nom de ce client ou le n° de cette vente</t>
        </r>
      </text>
    </comment>
    <comment ref="BV3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38" authorId="0">
      <text>
        <r>
          <rPr>
            <b/>
            <sz val="9"/>
            <color indexed="81"/>
            <rFont val="Tahoma"/>
            <family val="2"/>
          </rPr>
          <t xml:space="preserve">Indiquer le motif de cette dépense
</t>
        </r>
      </text>
    </comment>
    <comment ref="AX38" authorId="0">
      <text>
        <r>
          <rPr>
            <b/>
            <sz val="9"/>
            <color indexed="81"/>
            <rFont val="Tahoma"/>
            <family val="2"/>
          </rPr>
          <t xml:space="preserve">Indiquer le motif de cette dépense
</t>
        </r>
      </text>
    </comment>
    <comment ref="AZ38" authorId="0">
      <text>
        <r>
          <rPr>
            <b/>
            <sz val="9"/>
            <color indexed="81"/>
            <rFont val="Tahoma"/>
            <family val="2"/>
          </rPr>
          <t xml:space="preserve">Indiquer le motif de cette dépense
</t>
        </r>
      </text>
    </comment>
    <comment ref="BD38" authorId="0">
      <text>
        <r>
          <rPr>
            <b/>
            <sz val="9"/>
            <color indexed="81"/>
            <rFont val="Tahoma"/>
            <family val="2"/>
          </rPr>
          <t>Indiquer les n° de ces différentes factures ou Ventes comptoir</t>
        </r>
      </text>
    </comment>
    <comment ref="BL38" authorId="0">
      <text>
        <r>
          <rPr>
            <b/>
            <sz val="9"/>
            <color indexed="81"/>
            <rFont val="Tahoma"/>
            <family val="2"/>
          </rPr>
          <t>Indiquer les noms de ces différents clients ou les n° de ces ventes</t>
        </r>
      </text>
    </comment>
    <comment ref="BN38" authorId="0">
      <text>
        <r>
          <rPr>
            <b/>
            <sz val="9"/>
            <color indexed="81"/>
            <rFont val="Tahoma"/>
            <family val="2"/>
          </rPr>
          <t>Indiquer les noms de ces différents clients ou les n° de ces ventes</t>
        </r>
      </text>
    </comment>
    <comment ref="BP38" authorId="0">
      <text>
        <r>
          <rPr>
            <b/>
            <sz val="9"/>
            <color indexed="81"/>
            <rFont val="Tahoma"/>
            <family val="2"/>
          </rPr>
          <t>Indiquer les noms de ces différents clients ou les n° de ces ventes</t>
        </r>
      </text>
    </comment>
    <comment ref="BV3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39" authorId="0">
      <text>
        <r>
          <rPr>
            <b/>
            <sz val="9"/>
            <color indexed="81"/>
            <rFont val="Tahoma"/>
            <family val="2"/>
          </rPr>
          <t xml:space="preserve">Indiquer le motif de cette dépense
</t>
        </r>
      </text>
    </comment>
    <comment ref="AX39" authorId="0">
      <text>
        <r>
          <rPr>
            <b/>
            <sz val="9"/>
            <color indexed="81"/>
            <rFont val="Tahoma"/>
            <family val="2"/>
          </rPr>
          <t xml:space="preserve">Indiquer le motif de cette dépense
</t>
        </r>
      </text>
    </comment>
    <comment ref="AZ39" authorId="0">
      <text>
        <r>
          <rPr>
            <b/>
            <sz val="9"/>
            <color indexed="81"/>
            <rFont val="Tahoma"/>
            <family val="2"/>
          </rPr>
          <t xml:space="preserve">Indiquer le motif de cette dépense
</t>
        </r>
      </text>
    </comment>
    <comment ref="BD39" authorId="0">
      <text>
        <r>
          <rPr>
            <b/>
            <sz val="9"/>
            <color indexed="81"/>
            <rFont val="Tahoma"/>
            <family val="2"/>
          </rPr>
          <t>Indiquer les n° de ces différentes factures ou Ventes comptoir</t>
        </r>
      </text>
    </comment>
    <comment ref="BL39" authorId="0">
      <text>
        <r>
          <rPr>
            <b/>
            <sz val="9"/>
            <color indexed="81"/>
            <rFont val="Tahoma"/>
            <family val="2"/>
          </rPr>
          <t>Indiquer les noms de ces différents clients ou les n° de ces ventes</t>
        </r>
      </text>
    </comment>
    <comment ref="BN39" authorId="0">
      <text>
        <r>
          <rPr>
            <b/>
            <sz val="9"/>
            <color indexed="81"/>
            <rFont val="Tahoma"/>
            <family val="2"/>
          </rPr>
          <t>Indiquer les noms de ces différents clients ou les n° de ces ventes</t>
        </r>
      </text>
    </comment>
    <comment ref="BP39" authorId="0">
      <text>
        <r>
          <rPr>
            <b/>
            <sz val="9"/>
            <color indexed="81"/>
            <rFont val="Tahoma"/>
            <family val="2"/>
          </rPr>
          <t>Indiquer les noms de ces différents clients ou les n° de ces ventes</t>
        </r>
      </text>
    </comment>
    <comment ref="BV3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40" authorId="0">
      <text>
        <r>
          <rPr>
            <b/>
            <sz val="9"/>
            <color indexed="81"/>
            <rFont val="Tahoma"/>
            <family val="2"/>
          </rPr>
          <t xml:space="preserve">Indiquer le motif de cette dépense
</t>
        </r>
      </text>
    </comment>
    <comment ref="AX40" authorId="0">
      <text>
        <r>
          <rPr>
            <b/>
            <sz val="9"/>
            <color indexed="81"/>
            <rFont val="Tahoma"/>
            <family val="2"/>
          </rPr>
          <t xml:space="preserve">Indiquer le motif de cette dépense
</t>
        </r>
      </text>
    </comment>
    <comment ref="AZ40" authorId="0">
      <text>
        <r>
          <rPr>
            <b/>
            <sz val="9"/>
            <color indexed="81"/>
            <rFont val="Tahoma"/>
            <family val="2"/>
          </rPr>
          <t xml:space="preserve">Indiquer le motif de cette dépense
</t>
        </r>
      </text>
    </comment>
    <comment ref="BD40" authorId="0">
      <text>
        <r>
          <rPr>
            <b/>
            <sz val="9"/>
            <color indexed="81"/>
            <rFont val="Tahoma"/>
            <family val="2"/>
          </rPr>
          <t>Indiquer les n° de ces différentes factures ou Ventes comptoir</t>
        </r>
      </text>
    </comment>
    <comment ref="BL40" authorId="0">
      <text>
        <r>
          <rPr>
            <b/>
            <sz val="9"/>
            <color indexed="81"/>
            <rFont val="Tahoma"/>
            <family val="2"/>
          </rPr>
          <t>Indiquer les noms de ces différents clients ou les n° de ces ventes</t>
        </r>
      </text>
    </comment>
    <comment ref="BN40" authorId="0">
      <text>
        <r>
          <rPr>
            <b/>
            <sz val="9"/>
            <color indexed="81"/>
            <rFont val="Tahoma"/>
            <family val="2"/>
          </rPr>
          <t>Indiquer les noms de ces différents clients ou les n° de ces ventes</t>
        </r>
      </text>
    </comment>
    <comment ref="BP40" authorId="0">
      <text>
        <r>
          <rPr>
            <b/>
            <sz val="9"/>
            <color indexed="81"/>
            <rFont val="Tahoma"/>
            <family val="2"/>
          </rPr>
          <t>Indiquer les noms de ces différents clients ou les n° de ces ventes</t>
        </r>
      </text>
    </comment>
    <comment ref="BV4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41" authorId="0">
      <text>
        <r>
          <rPr>
            <b/>
            <sz val="9"/>
            <color indexed="81"/>
            <rFont val="Tahoma"/>
            <family val="2"/>
          </rPr>
          <t xml:space="preserve">Indiquer le motif de cette dépense
</t>
        </r>
      </text>
    </comment>
    <comment ref="AX41" authorId="0">
      <text>
        <r>
          <rPr>
            <b/>
            <sz val="9"/>
            <color indexed="81"/>
            <rFont val="Tahoma"/>
            <family val="2"/>
          </rPr>
          <t xml:space="preserve">Indiquer le motif de cette dépense
</t>
        </r>
      </text>
    </comment>
    <comment ref="AZ41" authorId="0">
      <text>
        <r>
          <rPr>
            <b/>
            <sz val="9"/>
            <color indexed="81"/>
            <rFont val="Tahoma"/>
            <family val="2"/>
          </rPr>
          <t xml:space="preserve">Indiquer le motif de cette dépense
</t>
        </r>
      </text>
    </comment>
    <comment ref="BD41" authorId="0">
      <text>
        <r>
          <rPr>
            <b/>
            <sz val="9"/>
            <color indexed="81"/>
            <rFont val="Tahoma"/>
            <family val="2"/>
          </rPr>
          <t>Indiquer les n° de ces différentes factures ou Ventes comptoir</t>
        </r>
      </text>
    </comment>
    <comment ref="BL41" authorId="0">
      <text>
        <r>
          <rPr>
            <b/>
            <sz val="9"/>
            <color indexed="81"/>
            <rFont val="Tahoma"/>
            <family val="2"/>
          </rPr>
          <t>Indiquer les noms de ces différents clients ou les n° de ces ventes</t>
        </r>
      </text>
    </comment>
    <comment ref="BN41" authorId="0">
      <text>
        <r>
          <rPr>
            <b/>
            <sz val="9"/>
            <color indexed="81"/>
            <rFont val="Tahoma"/>
            <family val="2"/>
          </rPr>
          <t>Indiquer les noms de ces différents clients ou les n° de ces ventes</t>
        </r>
      </text>
    </comment>
    <comment ref="BP41" authorId="0">
      <text>
        <r>
          <rPr>
            <b/>
            <sz val="9"/>
            <color indexed="81"/>
            <rFont val="Tahoma"/>
            <family val="2"/>
          </rPr>
          <t>Indiquer les noms de ces différents clients ou les n° de ces ventes</t>
        </r>
      </text>
    </comment>
    <comment ref="BV4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42" authorId="0">
      <text>
        <r>
          <rPr>
            <b/>
            <sz val="9"/>
            <color indexed="81"/>
            <rFont val="Tahoma"/>
            <family val="2"/>
          </rPr>
          <t xml:space="preserve">Indiquer le motif de cette dépense
</t>
        </r>
      </text>
    </comment>
    <comment ref="AX42" authorId="0">
      <text>
        <r>
          <rPr>
            <b/>
            <sz val="9"/>
            <color indexed="81"/>
            <rFont val="Tahoma"/>
            <family val="2"/>
          </rPr>
          <t xml:space="preserve">Indiquer le motif de cette dépense
</t>
        </r>
      </text>
    </comment>
    <comment ref="AZ42" authorId="0">
      <text>
        <r>
          <rPr>
            <b/>
            <sz val="9"/>
            <color indexed="81"/>
            <rFont val="Tahoma"/>
            <family val="2"/>
          </rPr>
          <t xml:space="preserve">Indiquer le motif de cette dépense
</t>
        </r>
      </text>
    </comment>
    <comment ref="BD42" authorId="0">
      <text>
        <r>
          <rPr>
            <b/>
            <sz val="9"/>
            <color indexed="81"/>
            <rFont val="Tahoma"/>
            <family val="2"/>
          </rPr>
          <t>Indiquer les n° de ces différentes factures ou Ventes comptoir</t>
        </r>
      </text>
    </comment>
    <comment ref="BL42" authorId="0">
      <text>
        <r>
          <rPr>
            <b/>
            <sz val="9"/>
            <color indexed="81"/>
            <rFont val="Tahoma"/>
            <family val="2"/>
          </rPr>
          <t>Indiquer les noms de ces différents clients ou les n° de ces ventes</t>
        </r>
      </text>
    </comment>
    <comment ref="BN42" authorId="0">
      <text>
        <r>
          <rPr>
            <b/>
            <sz val="9"/>
            <color indexed="81"/>
            <rFont val="Tahoma"/>
            <family val="2"/>
          </rPr>
          <t>Indiquer les noms de ces différents clients ou les n° de ces ventes</t>
        </r>
      </text>
    </comment>
    <comment ref="BP42" authorId="0">
      <text>
        <r>
          <rPr>
            <b/>
            <sz val="9"/>
            <color indexed="81"/>
            <rFont val="Tahoma"/>
            <family val="2"/>
          </rPr>
          <t>Indiquer les noms de ces différents clients ou les n° de ces ventes</t>
        </r>
      </text>
    </comment>
    <comment ref="BV4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43" authorId="0">
      <text>
        <r>
          <rPr>
            <b/>
            <sz val="9"/>
            <color indexed="81"/>
            <rFont val="Tahoma"/>
            <family val="2"/>
          </rPr>
          <t xml:space="preserve">Indiquer le motif de cette dépense
</t>
        </r>
      </text>
    </comment>
    <comment ref="AX43" authorId="0">
      <text>
        <r>
          <rPr>
            <b/>
            <sz val="9"/>
            <color indexed="81"/>
            <rFont val="Tahoma"/>
            <family val="2"/>
          </rPr>
          <t xml:space="preserve">Indiquer le motif de cette dépense
</t>
        </r>
      </text>
    </comment>
    <comment ref="AZ43" authorId="0">
      <text>
        <r>
          <rPr>
            <b/>
            <sz val="9"/>
            <color indexed="81"/>
            <rFont val="Tahoma"/>
            <family val="2"/>
          </rPr>
          <t xml:space="preserve">Indiquer le motif de cette dépense
</t>
        </r>
      </text>
    </comment>
    <comment ref="BD43" authorId="0">
      <text>
        <r>
          <rPr>
            <b/>
            <sz val="9"/>
            <color indexed="81"/>
            <rFont val="Tahoma"/>
            <family val="2"/>
          </rPr>
          <t>Indiquer les n° de ces différentes factures ou Ventes comptoir</t>
        </r>
      </text>
    </comment>
    <comment ref="BL43" authorId="0">
      <text>
        <r>
          <rPr>
            <b/>
            <sz val="9"/>
            <color indexed="81"/>
            <rFont val="Tahoma"/>
            <family val="2"/>
          </rPr>
          <t>Indiquer les noms de ces différents clients ou les n° de ces ventes</t>
        </r>
      </text>
    </comment>
    <comment ref="BN43" authorId="0">
      <text>
        <r>
          <rPr>
            <b/>
            <sz val="9"/>
            <color indexed="81"/>
            <rFont val="Tahoma"/>
            <family val="2"/>
          </rPr>
          <t>Indiquer les noms de ces différents clients ou les n° de ces ventes</t>
        </r>
      </text>
    </comment>
    <comment ref="BP43" authorId="0">
      <text>
        <r>
          <rPr>
            <b/>
            <sz val="9"/>
            <color indexed="81"/>
            <rFont val="Tahoma"/>
            <family val="2"/>
          </rPr>
          <t>Indiquer les noms de ces différents clients ou les n° de ces ventes</t>
        </r>
      </text>
    </comment>
    <comment ref="BV4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44" authorId="0">
      <text>
        <r>
          <rPr>
            <b/>
            <sz val="9"/>
            <color indexed="81"/>
            <rFont val="Tahoma"/>
            <family val="2"/>
          </rPr>
          <t xml:space="preserve">Indiquer le motif de cette dépense
</t>
        </r>
      </text>
    </comment>
    <comment ref="AX44" authorId="0">
      <text>
        <r>
          <rPr>
            <b/>
            <sz val="9"/>
            <color indexed="81"/>
            <rFont val="Tahoma"/>
            <family val="2"/>
          </rPr>
          <t xml:space="preserve">Indiquer le motif de cette dépense
</t>
        </r>
      </text>
    </comment>
    <comment ref="AZ44" authorId="0">
      <text>
        <r>
          <rPr>
            <b/>
            <sz val="9"/>
            <color indexed="81"/>
            <rFont val="Tahoma"/>
            <family val="2"/>
          </rPr>
          <t xml:space="preserve">Indiquer le motif de cette dépense
</t>
        </r>
      </text>
    </comment>
    <comment ref="BD44" authorId="0">
      <text>
        <r>
          <rPr>
            <b/>
            <sz val="9"/>
            <color indexed="81"/>
            <rFont val="Tahoma"/>
            <family val="2"/>
          </rPr>
          <t>Indiquer les n° de ces différentes factures ou Ventes comptoir</t>
        </r>
      </text>
    </comment>
    <comment ref="BL44" authorId="0">
      <text>
        <r>
          <rPr>
            <b/>
            <sz val="9"/>
            <color indexed="81"/>
            <rFont val="Tahoma"/>
            <family val="2"/>
          </rPr>
          <t>Indiquer les noms de ces différents clients ou les n° de ces ventes</t>
        </r>
      </text>
    </comment>
    <comment ref="BN44" authorId="0">
      <text>
        <r>
          <rPr>
            <b/>
            <sz val="9"/>
            <color indexed="81"/>
            <rFont val="Tahoma"/>
            <family val="2"/>
          </rPr>
          <t>Indiquer les noms de ces différents clients ou les n° de ces ventes</t>
        </r>
      </text>
    </comment>
    <comment ref="BP44" authorId="0">
      <text>
        <r>
          <rPr>
            <b/>
            <sz val="9"/>
            <color indexed="81"/>
            <rFont val="Tahoma"/>
            <family val="2"/>
          </rPr>
          <t>Indiquer les noms de ces différents clients ou les n° de ces ventes</t>
        </r>
      </text>
    </comment>
    <comment ref="BV4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48" authorId="0">
      <text>
        <r>
          <rPr>
            <b/>
            <sz val="9"/>
            <color indexed="81"/>
            <rFont val="Tahoma"/>
            <family val="2"/>
          </rPr>
          <t xml:space="preserve">Indiquer le motif de cette dépense
</t>
        </r>
      </text>
    </comment>
    <comment ref="AX48" authorId="0">
      <text>
        <r>
          <rPr>
            <b/>
            <sz val="9"/>
            <color indexed="81"/>
            <rFont val="Tahoma"/>
            <family val="2"/>
          </rPr>
          <t xml:space="preserve">Indiquer le motif de cette dépense
</t>
        </r>
      </text>
    </comment>
    <comment ref="AZ48" authorId="0">
      <text>
        <r>
          <rPr>
            <b/>
            <sz val="9"/>
            <color indexed="81"/>
            <rFont val="Tahoma"/>
            <family val="2"/>
          </rPr>
          <t xml:space="preserve">Indiquer le motif de cette dépense
</t>
        </r>
      </text>
    </comment>
    <comment ref="BD48" authorId="0">
      <text>
        <r>
          <rPr>
            <b/>
            <sz val="9"/>
            <color indexed="81"/>
            <rFont val="Tahoma"/>
            <family val="2"/>
          </rPr>
          <t>Indiquer les n° de ces différentes factures ou Ventes comptoir</t>
        </r>
      </text>
    </comment>
    <comment ref="BL48" authorId="0">
      <text>
        <r>
          <rPr>
            <b/>
            <sz val="9"/>
            <color indexed="81"/>
            <rFont val="Tahoma"/>
            <family val="2"/>
          </rPr>
          <t>Indiquer les nom de ce client ou le n° de cette vente</t>
        </r>
      </text>
    </comment>
    <comment ref="BN48" authorId="0">
      <text>
        <r>
          <rPr>
            <b/>
            <sz val="9"/>
            <color indexed="81"/>
            <rFont val="Tahoma"/>
            <family val="2"/>
          </rPr>
          <t>Indiquer les nom de ce client ou le n° de cette vente</t>
        </r>
      </text>
    </comment>
    <comment ref="BP48" authorId="0">
      <text>
        <r>
          <rPr>
            <b/>
            <sz val="9"/>
            <color indexed="81"/>
            <rFont val="Tahoma"/>
            <family val="2"/>
          </rPr>
          <t>Indiquer les nom de ce client ou le n° de cette vente</t>
        </r>
      </text>
    </comment>
    <comment ref="BV4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49" authorId="0">
      <text>
        <r>
          <rPr>
            <b/>
            <sz val="9"/>
            <color indexed="81"/>
            <rFont val="Tahoma"/>
            <family val="2"/>
          </rPr>
          <t xml:space="preserve">Indiquer le motif de cette dépense
</t>
        </r>
      </text>
    </comment>
    <comment ref="AX49" authorId="0">
      <text>
        <r>
          <rPr>
            <b/>
            <sz val="9"/>
            <color indexed="81"/>
            <rFont val="Tahoma"/>
            <family val="2"/>
          </rPr>
          <t xml:space="preserve">Indiquer le motif de cette dépense
</t>
        </r>
      </text>
    </comment>
    <comment ref="AZ49" authorId="0">
      <text>
        <r>
          <rPr>
            <b/>
            <sz val="9"/>
            <color indexed="81"/>
            <rFont val="Tahoma"/>
            <family val="2"/>
          </rPr>
          <t xml:space="preserve">Indiquer le motif de cette dépense
</t>
        </r>
      </text>
    </comment>
    <comment ref="BD49" authorId="0">
      <text>
        <r>
          <rPr>
            <b/>
            <sz val="9"/>
            <color indexed="81"/>
            <rFont val="Tahoma"/>
            <family val="2"/>
          </rPr>
          <t>Indiquer les n° de ces différentes factures ou Ventes comptoir</t>
        </r>
      </text>
    </comment>
    <comment ref="BL49" authorId="0">
      <text>
        <r>
          <rPr>
            <b/>
            <sz val="9"/>
            <color indexed="81"/>
            <rFont val="Tahoma"/>
            <family val="2"/>
          </rPr>
          <t>Indiquer les nom de ce client ou le n° de cette vente</t>
        </r>
      </text>
    </comment>
    <comment ref="BN49" authorId="0">
      <text>
        <r>
          <rPr>
            <b/>
            <sz val="9"/>
            <color indexed="81"/>
            <rFont val="Tahoma"/>
            <family val="2"/>
          </rPr>
          <t>Indiquer les nom de ce client ou le n° de cette vente</t>
        </r>
      </text>
    </comment>
    <comment ref="BP49" authorId="0">
      <text>
        <r>
          <rPr>
            <b/>
            <sz val="9"/>
            <color indexed="81"/>
            <rFont val="Tahoma"/>
            <family val="2"/>
          </rPr>
          <t>Indiquer les nom de ce client ou le n° de cette vente</t>
        </r>
      </text>
    </comment>
    <comment ref="BV4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50" authorId="0">
      <text>
        <r>
          <rPr>
            <b/>
            <sz val="9"/>
            <color indexed="81"/>
            <rFont val="Tahoma"/>
            <family val="2"/>
          </rPr>
          <t xml:space="preserve">Indiquer le motif de cette dépense
</t>
        </r>
      </text>
    </comment>
    <comment ref="AX50" authorId="0">
      <text>
        <r>
          <rPr>
            <b/>
            <sz val="9"/>
            <color indexed="81"/>
            <rFont val="Tahoma"/>
            <family val="2"/>
          </rPr>
          <t xml:space="preserve">Indiquer le motif de cette dépense
</t>
        </r>
      </text>
    </comment>
    <comment ref="AZ50" authorId="0">
      <text>
        <r>
          <rPr>
            <b/>
            <sz val="9"/>
            <color indexed="81"/>
            <rFont val="Tahoma"/>
            <family val="2"/>
          </rPr>
          <t xml:space="preserve">Indiquer le motif de cette dépense
</t>
        </r>
      </text>
    </comment>
    <comment ref="BD50" authorId="0">
      <text>
        <r>
          <rPr>
            <b/>
            <sz val="9"/>
            <color indexed="81"/>
            <rFont val="Tahoma"/>
            <family val="2"/>
          </rPr>
          <t>Indiquer les n° de ces différentes factures ou Ventes comptoir</t>
        </r>
      </text>
    </comment>
    <comment ref="BL50" authorId="0">
      <text>
        <r>
          <rPr>
            <b/>
            <sz val="9"/>
            <color indexed="81"/>
            <rFont val="Tahoma"/>
            <family val="2"/>
          </rPr>
          <t>Indiquer les nom de ce client ou le n° de cette vente</t>
        </r>
      </text>
    </comment>
    <comment ref="BN50" authorId="0">
      <text>
        <r>
          <rPr>
            <b/>
            <sz val="9"/>
            <color indexed="81"/>
            <rFont val="Tahoma"/>
            <family val="2"/>
          </rPr>
          <t>Indiquer les nom de ce client ou le n° de cette vente</t>
        </r>
      </text>
    </comment>
    <comment ref="BP50" authorId="0">
      <text>
        <r>
          <rPr>
            <b/>
            <sz val="9"/>
            <color indexed="81"/>
            <rFont val="Tahoma"/>
            <family val="2"/>
          </rPr>
          <t>Indiquer les nom de ce client ou le n° de cette vente</t>
        </r>
      </text>
    </comment>
    <comment ref="BV5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51" authorId="0">
      <text>
        <r>
          <rPr>
            <b/>
            <sz val="9"/>
            <color indexed="81"/>
            <rFont val="Tahoma"/>
            <family val="2"/>
          </rPr>
          <t xml:space="preserve">Indiquer le motif de cette dépense
</t>
        </r>
      </text>
    </comment>
    <comment ref="AX51" authorId="0">
      <text>
        <r>
          <rPr>
            <b/>
            <sz val="9"/>
            <color indexed="81"/>
            <rFont val="Tahoma"/>
            <family val="2"/>
          </rPr>
          <t xml:space="preserve">Indiquer le motif de cette dépense
</t>
        </r>
      </text>
    </comment>
    <comment ref="AZ51" authorId="0">
      <text>
        <r>
          <rPr>
            <b/>
            <sz val="9"/>
            <color indexed="81"/>
            <rFont val="Tahoma"/>
            <family val="2"/>
          </rPr>
          <t xml:space="preserve">Indiquer le motif de cette dépense
</t>
        </r>
      </text>
    </comment>
    <comment ref="BD51" authorId="0">
      <text>
        <r>
          <rPr>
            <b/>
            <sz val="9"/>
            <color indexed="81"/>
            <rFont val="Tahoma"/>
            <family val="2"/>
          </rPr>
          <t>Indiquer les n° de ces différentes factures ou Ventes comptoir</t>
        </r>
      </text>
    </comment>
    <comment ref="BL51" authorId="0">
      <text>
        <r>
          <rPr>
            <b/>
            <sz val="9"/>
            <color indexed="81"/>
            <rFont val="Tahoma"/>
            <family val="2"/>
          </rPr>
          <t>Indiquer les nom de ce client ou le n° de cette vente</t>
        </r>
      </text>
    </comment>
    <comment ref="BN51" authorId="0">
      <text>
        <r>
          <rPr>
            <b/>
            <sz val="9"/>
            <color indexed="81"/>
            <rFont val="Tahoma"/>
            <family val="2"/>
          </rPr>
          <t>Indiquer les nom de ce client ou le n° de cette vente</t>
        </r>
      </text>
    </comment>
    <comment ref="BP51" authorId="0">
      <text>
        <r>
          <rPr>
            <b/>
            <sz val="9"/>
            <color indexed="81"/>
            <rFont val="Tahoma"/>
            <family val="2"/>
          </rPr>
          <t>Indiquer les nom de ce client ou le n° de cette vente</t>
        </r>
      </text>
    </comment>
    <comment ref="BV5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52" authorId="0">
      <text>
        <r>
          <rPr>
            <b/>
            <sz val="9"/>
            <color indexed="81"/>
            <rFont val="Tahoma"/>
            <family val="2"/>
          </rPr>
          <t xml:space="preserve">Indiquer le motif de cette dépense
</t>
        </r>
      </text>
    </comment>
    <comment ref="AX52" authorId="0">
      <text>
        <r>
          <rPr>
            <b/>
            <sz val="9"/>
            <color indexed="81"/>
            <rFont val="Tahoma"/>
            <family val="2"/>
          </rPr>
          <t xml:space="preserve">Indiquer le motif de cette dépense
</t>
        </r>
      </text>
    </comment>
    <comment ref="AZ52" authorId="0">
      <text>
        <r>
          <rPr>
            <b/>
            <sz val="9"/>
            <color indexed="81"/>
            <rFont val="Tahoma"/>
            <family val="2"/>
          </rPr>
          <t xml:space="preserve">Indiquer le motif de cette dépense
</t>
        </r>
      </text>
    </comment>
    <comment ref="BD52" authorId="0">
      <text>
        <r>
          <rPr>
            <b/>
            <sz val="9"/>
            <color indexed="81"/>
            <rFont val="Tahoma"/>
            <family val="2"/>
          </rPr>
          <t>Indiquer les n° de ces différentes factures ou Ventes comptoir</t>
        </r>
      </text>
    </comment>
    <comment ref="BL52" authorId="0">
      <text>
        <r>
          <rPr>
            <b/>
            <sz val="9"/>
            <color indexed="81"/>
            <rFont val="Tahoma"/>
            <family val="2"/>
          </rPr>
          <t>Indiquer les nom de ce client ou le n° de cette vente</t>
        </r>
      </text>
    </comment>
    <comment ref="BN52" authorId="0">
      <text>
        <r>
          <rPr>
            <b/>
            <sz val="9"/>
            <color indexed="81"/>
            <rFont val="Tahoma"/>
            <family val="2"/>
          </rPr>
          <t>Indiquer les nom de ce client ou le n° de cette vente</t>
        </r>
      </text>
    </comment>
    <comment ref="BP52" authorId="0">
      <text>
        <r>
          <rPr>
            <b/>
            <sz val="9"/>
            <color indexed="81"/>
            <rFont val="Tahoma"/>
            <family val="2"/>
          </rPr>
          <t>Indiquer les nom de ce client ou le n° de cette vente</t>
        </r>
      </text>
    </comment>
    <comment ref="BV5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53" authorId="0">
      <text>
        <r>
          <rPr>
            <b/>
            <sz val="9"/>
            <color indexed="81"/>
            <rFont val="Tahoma"/>
            <family val="2"/>
          </rPr>
          <t xml:space="preserve">Indiquer le motif de cette dépense
</t>
        </r>
      </text>
    </comment>
    <comment ref="AX53" authorId="0">
      <text>
        <r>
          <rPr>
            <b/>
            <sz val="9"/>
            <color indexed="81"/>
            <rFont val="Tahoma"/>
            <family val="2"/>
          </rPr>
          <t xml:space="preserve">Indiquer le motif de cette dépense
</t>
        </r>
      </text>
    </comment>
    <comment ref="AZ53" authorId="0">
      <text>
        <r>
          <rPr>
            <b/>
            <sz val="9"/>
            <color indexed="81"/>
            <rFont val="Tahoma"/>
            <family val="2"/>
          </rPr>
          <t xml:space="preserve">Indiquer le motif de cette dépense
</t>
        </r>
      </text>
    </comment>
    <comment ref="BD53" authorId="0">
      <text>
        <r>
          <rPr>
            <b/>
            <sz val="9"/>
            <color indexed="81"/>
            <rFont val="Tahoma"/>
            <family val="2"/>
          </rPr>
          <t>Indiquer les n° de ces différentes factures ou Ventes comptoir</t>
        </r>
      </text>
    </comment>
    <comment ref="BL53" authorId="0">
      <text>
        <r>
          <rPr>
            <b/>
            <sz val="9"/>
            <color indexed="81"/>
            <rFont val="Tahoma"/>
            <family val="2"/>
          </rPr>
          <t>Indiquer les nom de ce client ou le n° de cette vente</t>
        </r>
      </text>
    </comment>
    <comment ref="BN53" authorId="0">
      <text>
        <r>
          <rPr>
            <b/>
            <sz val="9"/>
            <color indexed="81"/>
            <rFont val="Tahoma"/>
            <family val="2"/>
          </rPr>
          <t>Indiquer les nom de ce client ou le n° de cette vente</t>
        </r>
      </text>
    </comment>
    <comment ref="BP53" authorId="0">
      <text>
        <r>
          <rPr>
            <b/>
            <sz val="9"/>
            <color indexed="81"/>
            <rFont val="Tahoma"/>
            <family val="2"/>
          </rPr>
          <t>Indiquer les nom de ce client ou le n° de cette vente</t>
        </r>
      </text>
    </comment>
    <comment ref="BV5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54" authorId="0">
      <text>
        <r>
          <rPr>
            <b/>
            <sz val="9"/>
            <color indexed="81"/>
            <rFont val="Tahoma"/>
            <family val="2"/>
          </rPr>
          <t xml:space="preserve">Indiquer le motif de cette dépense
</t>
        </r>
      </text>
    </comment>
    <comment ref="AX54" authorId="0">
      <text>
        <r>
          <rPr>
            <b/>
            <sz val="9"/>
            <color indexed="81"/>
            <rFont val="Tahoma"/>
            <family val="2"/>
          </rPr>
          <t xml:space="preserve">Indiquer le motif de cette dépense
</t>
        </r>
      </text>
    </comment>
    <comment ref="AZ54" authorId="0">
      <text>
        <r>
          <rPr>
            <b/>
            <sz val="9"/>
            <color indexed="81"/>
            <rFont val="Tahoma"/>
            <family val="2"/>
          </rPr>
          <t xml:space="preserve">Indiquer le motif de cette dépense
</t>
        </r>
      </text>
    </comment>
    <comment ref="BD54" authorId="0">
      <text>
        <r>
          <rPr>
            <b/>
            <sz val="9"/>
            <color indexed="81"/>
            <rFont val="Tahoma"/>
            <family val="2"/>
          </rPr>
          <t>Indiquer les n° de ces différentes factures ou Ventes comptoir</t>
        </r>
      </text>
    </comment>
    <comment ref="BL54" authorId="0">
      <text>
        <r>
          <rPr>
            <b/>
            <sz val="9"/>
            <color indexed="81"/>
            <rFont val="Tahoma"/>
            <family val="2"/>
          </rPr>
          <t>Indiquer les nom de ce client ou le n° de cette vente</t>
        </r>
      </text>
    </comment>
    <comment ref="BN54" authorId="0">
      <text>
        <r>
          <rPr>
            <b/>
            <sz val="9"/>
            <color indexed="81"/>
            <rFont val="Tahoma"/>
            <family val="2"/>
          </rPr>
          <t>Indiquer les nom de ce client ou le n° de cette vente</t>
        </r>
      </text>
    </comment>
    <comment ref="BP54" authorId="0">
      <text>
        <r>
          <rPr>
            <b/>
            <sz val="9"/>
            <color indexed="81"/>
            <rFont val="Tahoma"/>
            <family val="2"/>
          </rPr>
          <t>Indiquer les nom de ce client ou le n° de cette vente</t>
        </r>
      </text>
    </comment>
    <comment ref="BV5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58" authorId="0">
      <text>
        <r>
          <rPr>
            <b/>
            <sz val="9"/>
            <color indexed="81"/>
            <rFont val="Tahoma"/>
            <family val="2"/>
          </rPr>
          <t xml:space="preserve">Indiquer le motif de cette dépense
</t>
        </r>
      </text>
    </comment>
    <comment ref="AX58" authorId="0">
      <text>
        <r>
          <rPr>
            <b/>
            <sz val="9"/>
            <color indexed="81"/>
            <rFont val="Tahoma"/>
            <family val="2"/>
          </rPr>
          <t xml:space="preserve">Indiquer le motif de cette dépense
</t>
        </r>
      </text>
    </comment>
    <comment ref="AZ58" authorId="0">
      <text>
        <r>
          <rPr>
            <b/>
            <sz val="9"/>
            <color indexed="81"/>
            <rFont val="Tahoma"/>
            <family val="2"/>
          </rPr>
          <t xml:space="preserve">Indiquer le motif de cette dépense
</t>
        </r>
      </text>
    </comment>
    <comment ref="BD58" authorId="0">
      <text>
        <r>
          <rPr>
            <b/>
            <sz val="9"/>
            <color indexed="81"/>
            <rFont val="Tahoma"/>
            <family val="2"/>
          </rPr>
          <t>Indiquer les n° de ces différentes factures ou Ventes comptoir</t>
        </r>
      </text>
    </comment>
    <comment ref="BL58" authorId="0">
      <text>
        <r>
          <rPr>
            <b/>
            <sz val="9"/>
            <color indexed="81"/>
            <rFont val="Tahoma"/>
            <family val="2"/>
          </rPr>
          <t>Indiquer le nom de ce client ou le n° de cette vente</t>
        </r>
      </text>
    </comment>
    <comment ref="BN58" authorId="0">
      <text>
        <r>
          <rPr>
            <b/>
            <sz val="9"/>
            <color indexed="81"/>
            <rFont val="Tahoma"/>
            <family val="2"/>
          </rPr>
          <t>Indiquer le nom de ce client ou le n° de cette vente</t>
        </r>
      </text>
    </comment>
    <comment ref="BP58" authorId="0">
      <text>
        <r>
          <rPr>
            <b/>
            <sz val="9"/>
            <color indexed="81"/>
            <rFont val="Tahoma"/>
            <family val="2"/>
          </rPr>
          <t>Indiquer le nom de ce client ou le n° de cette vente</t>
        </r>
      </text>
    </comment>
    <comment ref="BV5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59" authorId="0">
      <text>
        <r>
          <rPr>
            <b/>
            <sz val="9"/>
            <color indexed="81"/>
            <rFont val="Tahoma"/>
            <family val="2"/>
          </rPr>
          <t xml:space="preserve">Indiquer le motif de cette dépense
</t>
        </r>
      </text>
    </comment>
    <comment ref="AX59" authorId="0">
      <text>
        <r>
          <rPr>
            <b/>
            <sz val="9"/>
            <color indexed="81"/>
            <rFont val="Tahoma"/>
            <family val="2"/>
          </rPr>
          <t xml:space="preserve">Indiquer le motif de cette dépense
</t>
        </r>
      </text>
    </comment>
    <comment ref="AZ59" authorId="0">
      <text>
        <r>
          <rPr>
            <b/>
            <sz val="9"/>
            <color indexed="81"/>
            <rFont val="Tahoma"/>
            <family val="2"/>
          </rPr>
          <t xml:space="preserve">Indiquer le motif de cette dépense
</t>
        </r>
      </text>
    </comment>
    <comment ref="BD59" authorId="0">
      <text>
        <r>
          <rPr>
            <b/>
            <sz val="9"/>
            <color indexed="81"/>
            <rFont val="Tahoma"/>
            <family val="2"/>
          </rPr>
          <t>Indiquer les n° de ces différentes factures ou Ventes comptoir</t>
        </r>
      </text>
    </comment>
    <comment ref="BL59" authorId="0">
      <text>
        <r>
          <rPr>
            <b/>
            <sz val="9"/>
            <color indexed="81"/>
            <rFont val="Tahoma"/>
            <family val="2"/>
          </rPr>
          <t>Indiquer le nom de ce client ou le n° de cette vente</t>
        </r>
      </text>
    </comment>
    <comment ref="BN59" authorId="0">
      <text>
        <r>
          <rPr>
            <b/>
            <sz val="9"/>
            <color indexed="81"/>
            <rFont val="Tahoma"/>
            <family val="2"/>
          </rPr>
          <t>Indiquer le nom de ce client ou le n° de cette vente</t>
        </r>
      </text>
    </comment>
    <comment ref="BP59" authorId="0">
      <text>
        <r>
          <rPr>
            <b/>
            <sz val="9"/>
            <color indexed="81"/>
            <rFont val="Tahoma"/>
            <family val="2"/>
          </rPr>
          <t>Indiquer le nom de ce client ou le n° de cette vente</t>
        </r>
      </text>
    </comment>
    <comment ref="BV5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60" authorId="0">
      <text>
        <r>
          <rPr>
            <b/>
            <sz val="9"/>
            <color indexed="81"/>
            <rFont val="Tahoma"/>
            <family val="2"/>
          </rPr>
          <t xml:space="preserve">Indiquer le motif de cette dépense
</t>
        </r>
      </text>
    </comment>
    <comment ref="AX60" authorId="0">
      <text>
        <r>
          <rPr>
            <b/>
            <sz val="9"/>
            <color indexed="81"/>
            <rFont val="Tahoma"/>
            <family val="2"/>
          </rPr>
          <t xml:space="preserve">Indiquer le motif de cette dépense
</t>
        </r>
      </text>
    </comment>
    <comment ref="AZ60" authorId="0">
      <text>
        <r>
          <rPr>
            <b/>
            <sz val="9"/>
            <color indexed="81"/>
            <rFont val="Tahoma"/>
            <family val="2"/>
          </rPr>
          <t xml:space="preserve">Indiquer le motif de cette dépense
</t>
        </r>
      </text>
    </comment>
    <comment ref="BD60" authorId="0">
      <text>
        <r>
          <rPr>
            <b/>
            <sz val="9"/>
            <color indexed="81"/>
            <rFont val="Tahoma"/>
            <family val="2"/>
          </rPr>
          <t>Indiquer les n° de ces différentes factures ou Ventes comptoir</t>
        </r>
      </text>
    </comment>
    <comment ref="BL60" authorId="0">
      <text>
        <r>
          <rPr>
            <b/>
            <sz val="9"/>
            <color indexed="81"/>
            <rFont val="Tahoma"/>
            <family val="2"/>
          </rPr>
          <t>Indiquer le nom de ce client ou le n° de cette vente</t>
        </r>
      </text>
    </comment>
    <comment ref="BN60" authorId="0">
      <text>
        <r>
          <rPr>
            <b/>
            <sz val="9"/>
            <color indexed="81"/>
            <rFont val="Tahoma"/>
            <family val="2"/>
          </rPr>
          <t>Indiquer le nom de ce client ou le n° de cette vente</t>
        </r>
      </text>
    </comment>
    <comment ref="BP60" authorId="0">
      <text>
        <r>
          <rPr>
            <b/>
            <sz val="9"/>
            <color indexed="81"/>
            <rFont val="Tahoma"/>
            <family val="2"/>
          </rPr>
          <t>Indiquer le nom de ce client ou le n° de cette vente</t>
        </r>
      </text>
    </comment>
    <comment ref="BV6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61" authorId="0">
      <text>
        <r>
          <rPr>
            <b/>
            <sz val="9"/>
            <color indexed="81"/>
            <rFont val="Tahoma"/>
            <family val="2"/>
          </rPr>
          <t xml:space="preserve">Indiquer le motif de cette dépense
</t>
        </r>
      </text>
    </comment>
    <comment ref="AX61" authorId="0">
      <text>
        <r>
          <rPr>
            <b/>
            <sz val="9"/>
            <color indexed="81"/>
            <rFont val="Tahoma"/>
            <family val="2"/>
          </rPr>
          <t xml:space="preserve">Indiquer le motif de cette dépense
</t>
        </r>
      </text>
    </comment>
    <comment ref="AZ61" authorId="0">
      <text>
        <r>
          <rPr>
            <b/>
            <sz val="9"/>
            <color indexed="81"/>
            <rFont val="Tahoma"/>
            <family val="2"/>
          </rPr>
          <t xml:space="preserve">Indiquer le motif de cette dépense
</t>
        </r>
      </text>
    </comment>
    <comment ref="BD61" authorId="0">
      <text>
        <r>
          <rPr>
            <b/>
            <sz val="9"/>
            <color indexed="81"/>
            <rFont val="Tahoma"/>
            <family val="2"/>
          </rPr>
          <t>Indiquer les n° de ces différentes factures ou Ventes comptoir</t>
        </r>
      </text>
    </comment>
    <comment ref="BL61" authorId="0">
      <text>
        <r>
          <rPr>
            <b/>
            <sz val="9"/>
            <color indexed="81"/>
            <rFont val="Tahoma"/>
            <family val="2"/>
          </rPr>
          <t>Indiquer le nom de ce client ou le n° de cette vente</t>
        </r>
      </text>
    </comment>
    <comment ref="BN61" authorId="0">
      <text>
        <r>
          <rPr>
            <b/>
            <sz val="9"/>
            <color indexed="81"/>
            <rFont val="Tahoma"/>
            <family val="2"/>
          </rPr>
          <t>Indiquer le nom de ce client ou le n° de cette vente</t>
        </r>
      </text>
    </comment>
    <comment ref="BP61" authorId="0">
      <text>
        <r>
          <rPr>
            <b/>
            <sz val="9"/>
            <color indexed="81"/>
            <rFont val="Tahoma"/>
            <family val="2"/>
          </rPr>
          <t>Indiquer le nom de ce client ou le n° de cette vente</t>
        </r>
      </text>
    </comment>
    <comment ref="BV6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62" authorId="0">
      <text>
        <r>
          <rPr>
            <b/>
            <sz val="9"/>
            <color indexed="81"/>
            <rFont val="Tahoma"/>
            <family val="2"/>
          </rPr>
          <t xml:space="preserve">Indiquer le motif de cette dépense
</t>
        </r>
      </text>
    </comment>
    <comment ref="AX62" authorId="0">
      <text>
        <r>
          <rPr>
            <b/>
            <sz val="9"/>
            <color indexed="81"/>
            <rFont val="Tahoma"/>
            <family val="2"/>
          </rPr>
          <t xml:space="preserve">Indiquer le motif de cette dépense
</t>
        </r>
      </text>
    </comment>
    <comment ref="AZ62" authorId="0">
      <text>
        <r>
          <rPr>
            <b/>
            <sz val="9"/>
            <color indexed="81"/>
            <rFont val="Tahoma"/>
            <family val="2"/>
          </rPr>
          <t xml:space="preserve">Indiquer le motif de cette dépense
</t>
        </r>
      </text>
    </comment>
    <comment ref="BD62" authorId="0">
      <text>
        <r>
          <rPr>
            <b/>
            <sz val="9"/>
            <color indexed="81"/>
            <rFont val="Tahoma"/>
            <family val="2"/>
          </rPr>
          <t>Indiquer les n° de ces différentes factures ou Ventes comptoir</t>
        </r>
      </text>
    </comment>
    <comment ref="BL62" authorId="0">
      <text>
        <r>
          <rPr>
            <b/>
            <sz val="9"/>
            <color indexed="81"/>
            <rFont val="Tahoma"/>
            <family val="2"/>
          </rPr>
          <t>Indiquer le nom de ce client ou le n° de cette vente</t>
        </r>
      </text>
    </comment>
    <comment ref="BN62" authorId="0">
      <text>
        <r>
          <rPr>
            <b/>
            <sz val="9"/>
            <color indexed="81"/>
            <rFont val="Tahoma"/>
            <family val="2"/>
          </rPr>
          <t>Indiquer le nom de ce client ou le n° de cette vente</t>
        </r>
      </text>
    </comment>
    <comment ref="BP62" authorId="0">
      <text>
        <r>
          <rPr>
            <b/>
            <sz val="9"/>
            <color indexed="81"/>
            <rFont val="Tahoma"/>
            <family val="2"/>
          </rPr>
          <t>Indiquer le nom de ce client ou le n° de cette vente</t>
        </r>
      </text>
    </comment>
    <comment ref="BV6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63" authorId="0">
      <text>
        <r>
          <rPr>
            <b/>
            <sz val="9"/>
            <color indexed="81"/>
            <rFont val="Tahoma"/>
            <family val="2"/>
          </rPr>
          <t xml:space="preserve">Indiquer le motif de cette dépense
</t>
        </r>
      </text>
    </comment>
    <comment ref="AX63" authorId="0">
      <text>
        <r>
          <rPr>
            <b/>
            <sz val="9"/>
            <color indexed="81"/>
            <rFont val="Tahoma"/>
            <family val="2"/>
          </rPr>
          <t xml:space="preserve">Indiquer le motif de cette dépense
</t>
        </r>
      </text>
    </comment>
    <comment ref="AZ63" authorId="0">
      <text>
        <r>
          <rPr>
            <b/>
            <sz val="9"/>
            <color indexed="81"/>
            <rFont val="Tahoma"/>
            <family val="2"/>
          </rPr>
          <t xml:space="preserve">Indiquer le motif de cette dépense
</t>
        </r>
      </text>
    </comment>
    <comment ref="BD63" authorId="0">
      <text>
        <r>
          <rPr>
            <b/>
            <sz val="9"/>
            <color indexed="81"/>
            <rFont val="Tahoma"/>
            <family val="2"/>
          </rPr>
          <t>Indiquer les n° de ces différentes factures ou Ventes comptoir</t>
        </r>
      </text>
    </comment>
    <comment ref="BL63" authorId="0">
      <text>
        <r>
          <rPr>
            <b/>
            <sz val="9"/>
            <color indexed="81"/>
            <rFont val="Tahoma"/>
            <family val="2"/>
          </rPr>
          <t>Indiquer le nom de ce client ou le n° de cette vente</t>
        </r>
      </text>
    </comment>
    <comment ref="BN63" authorId="0">
      <text>
        <r>
          <rPr>
            <b/>
            <sz val="9"/>
            <color indexed="81"/>
            <rFont val="Tahoma"/>
            <family val="2"/>
          </rPr>
          <t>Indiquer le nom de ce client ou le n° de cette vente</t>
        </r>
      </text>
    </comment>
    <comment ref="BP63" authorId="0">
      <text>
        <r>
          <rPr>
            <b/>
            <sz val="9"/>
            <color indexed="81"/>
            <rFont val="Tahoma"/>
            <family val="2"/>
          </rPr>
          <t>Indiquer le nom de ce client ou le n° de cette vente</t>
        </r>
      </text>
    </comment>
    <comment ref="BV6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AV64" authorId="0">
      <text>
        <r>
          <rPr>
            <b/>
            <sz val="9"/>
            <color indexed="81"/>
            <rFont val="Tahoma"/>
            <family val="2"/>
          </rPr>
          <t xml:space="preserve">Indiquer le motif de cette dépense
</t>
        </r>
      </text>
    </comment>
    <comment ref="AX64" authorId="0">
      <text>
        <r>
          <rPr>
            <b/>
            <sz val="9"/>
            <color indexed="81"/>
            <rFont val="Tahoma"/>
            <family val="2"/>
          </rPr>
          <t xml:space="preserve">Indiquer le motif de cette dépense
</t>
        </r>
      </text>
    </comment>
    <comment ref="AZ64" authorId="0">
      <text>
        <r>
          <rPr>
            <b/>
            <sz val="9"/>
            <color indexed="81"/>
            <rFont val="Tahoma"/>
            <family val="2"/>
          </rPr>
          <t xml:space="preserve">Indiquer le motif de cette dépense
</t>
        </r>
      </text>
    </comment>
    <comment ref="BD64" authorId="0">
      <text>
        <r>
          <rPr>
            <b/>
            <sz val="9"/>
            <color indexed="81"/>
            <rFont val="Tahoma"/>
            <family val="2"/>
          </rPr>
          <t>Indiquer les n° de ces différentes factures ou Ventes comptoir</t>
        </r>
      </text>
    </comment>
    <comment ref="BL64" authorId="0">
      <text>
        <r>
          <rPr>
            <b/>
            <sz val="9"/>
            <color indexed="81"/>
            <rFont val="Tahoma"/>
            <family val="2"/>
          </rPr>
          <t>Indiquer le nom de ce client ou le n° de cette vente</t>
        </r>
      </text>
    </comment>
    <comment ref="BN64" authorId="0">
      <text>
        <r>
          <rPr>
            <b/>
            <sz val="9"/>
            <color indexed="81"/>
            <rFont val="Tahoma"/>
            <family val="2"/>
          </rPr>
          <t>Indiquer le nom de ce client ou le n° de cette vente</t>
        </r>
      </text>
    </comment>
    <comment ref="BP64" authorId="0">
      <text>
        <r>
          <rPr>
            <b/>
            <sz val="9"/>
            <color indexed="81"/>
            <rFont val="Tahoma"/>
            <family val="2"/>
          </rPr>
          <t>Indiquer le nom de ce client ou le n° de cette vente</t>
        </r>
      </text>
    </comment>
    <comment ref="BV6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5" authorId="0">
      <text>
        <r>
          <rPr>
            <sz val="12"/>
            <color indexed="81"/>
            <rFont val="Tahoma"/>
            <family val="2"/>
          </rPr>
          <t xml:space="preserve">GLOSS line Paris
</t>
        </r>
      </text>
    </comment>
    <comment ref="Z65" authorId="0">
      <text>
        <r>
          <rPr>
            <sz val="12"/>
            <color indexed="81"/>
            <rFont val="Tahoma"/>
            <family val="2"/>
          </rPr>
          <t xml:space="preserve">GLOSS line Paris
</t>
        </r>
      </text>
    </comment>
  </commentList>
</comments>
</file>

<file path=xl/comments3.xml><?xml version="1.0" encoding="utf-8"?>
<comments xmlns="http://schemas.openxmlformats.org/spreadsheetml/2006/main">
  <authors>
    <author>.</author>
    <author>User</author>
    <author>JPS</author>
  </authors>
  <commentList>
    <comment ref="B3" authorId="0">
      <text>
        <r>
          <rPr>
            <sz val="12"/>
            <color indexed="81"/>
            <rFont val="Tahoma"/>
            <family val="2"/>
          </rPr>
          <t xml:space="preserve">Indique la différence entre le chiffre des recettes du magasin et le chiffre calculé par l'insertion de tous les zones qui constitue le chiffre des Recettes
 </t>
        </r>
      </text>
    </comment>
    <comment ref="E3" authorId="0">
      <text>
        <r>
          <rPr>
            <b/>
            <sz val="9"/>
            <color indexed="81"/>
            <rFont val="Tahoma"/>
            <family val="2"/>
          </rPr>
          <t>Représente le total général de l'enveloppe.</t>
        </r>
        <r>
          <rPr>
            <sz val="9"/>
            <color indexed="81"/>
            <rFont val="Tahoma"/>
            <family val="2"/>
          </rPr>
          <t xml:space="preserve">
L'ensemble des différents types de paiement et des dépenses du jour qui peut être différent du rapport imprimé par "CO"car des paiements peuvent provenir de ventes qui ne sont pas du jour.</t>
        </r>
      </text>
    </comment>
    <comment ref="G3" authorId="1">
      <text>
        <r>
          <rPr>
            <sz val="9"/>
            <color indexed="81"/>
            <rFont val="Tahoma"/>
            <family val="2"/>
          </rPr>
          <t xml:space="preserve">Représente la différence de caisse constatée par la vendeuse lors du contrôle </t>
        </r>
        <r>
          <rPr>
            <u/>
            <sz val="9"/>
            <color indexed="81"/>
            <rFont val="Tahoma"/>
            <family val="2"/>
          </rPr>
          <t xml:space="preserve">matinal </t>
        </r>
        <r>
          <rPr>
            <sz val="9"/>
            <color indexed="81"/>
            <rFont val="Tahoma"/>
            <family val="2"/>
          </rPr>
          <t xml:space="preserve">de la caisse par rapport à celui qui avait été indiqué </t>
        </r>
        <r>
          <rPr>
            <u/>
            <sz val="9"/>
            <color indexed="81"/>
            <rFont val="Tahoma"/>
            <family val="2"/>
          </rPr>
          <t>la veille</t>
        </r>
        <r>
          <rPr>
            <sz val="9"/>
            <color indexed="81"/>
            <rFont val="Tahoma"/>
            <family val="2"/>
          </rPr>
          <t xml:space="preserve"> à la clôture de caisse 
</t>
        </r>
      </text>
    </comment>
    <comment ref="H3" authorId="1">
      <text>
        <r>
          <rPr>
            <sz val="9"/>
            <color indexed="81"/>
            <rFont val="Tahoma"/>
            <family val="2"/>
          </rPr>
          <t xml:space="preserve">Représente la différence de caisse constatée par la vendeuse lors du contrôle </t>
        </r>
        <r>
          <rPr>
            <u/>
            <sz val="9"/>
            <color indexed="81"/>
            <rFont val="Tahoma"/>
            <family val="2"/>
          </rPr>
          <t xml:space="preserve">matinal </t>
        </r>
        <r>
          <rPr>
            <sz val="9"/>
            <color indexed="81"/>
            <rFont val="Tahoma"/>
            <family val="2"/>
          </rPr>
          <t xml:space="preserve">de la caisse par rapport à celui qui avait été indiqué </t>
        </r>
        <r>
          <rPr>
            <u/>
            <sz val="9"/>
            <color indexed="81"/>
            <rFont val="Tahoma"/>
            <family val="2"/>
          </rPr>
          <t>la veille</t>
        </r>
        <r>
          <rPr>
            <sz val="9"/>
            <color indexed="81"/>
            <rFont val="Tahoma"/>
            <family val="2"/>
          </rPr>
          <t xml:space="preserve"> à la clôture de caisse 
</t>
        </r>
      </text>
    </comment>
    <comment ref="I3" authorId="0">
      <text>
        <r>
          <rPr>
            <sz val="12"/>
            <color indexed="81"/>
            <rFont val="Tahoma"/>
            <family val="2"/>
          </rPr>
          <t>Mister Cash</t>
        </r>
      </text>
    </comment>
    <comment ref="N3" authorId="0">
      <text>
        <r>
          <rPr>
            <sz val="12"/>
            <color indexed="81"/>
            <rFont val="Tahoma"/>
            <family val="2"/>
          </rPr>
          <t>Total Cartes de Crédit</t>
        </r>
        <r>
          <rPr>
            <sz val="8"/>
            <color indexed="81"/>
            <rFont val="Tahoma"/>
            <family val="2"/>
          </rPr>
          <t xml:space="preserve">
</t>
        </r>
      </text>
    </comment>
    <comment ref="O3" authorId="0">
      <text>
        <r>
          <rPr>
            <sz val="12"/>
            <color indexed="81"/>
            <rFont val="Tahoma"/>
            <family val="2"/>
          </rPr>
          <t>Supreme Award</t>
        </r>
        <r>
          <rPr>
            <sz val="8"/>
            <color indexed="81"/>
            <rFont val="Tahoma"/>
            <family val="2"/>
          </rPr>
          <t xml:space="preserve">
</t>
        </r>
      </text>
    </comment>
    <comment ref="Y3" authorId="0">
      <text>
        <r>
          <rPr>
            <b/>
            <sz val="9"/>
            <color indexed="81"/>
            <rFont val="Tahoma"/>
            <family val="2"/>
          </rPr>
          <t>Représente la totalité Billets + Monnaie insérée dans l'enveloppe Blanche</t>
        </r>
        <r>
          <rPr>
            <sz val="9"/>
            <color indexed="81"/>
            <rFont val="Tahoma"/>
            <family val="2"/>
          </rPr>
          <t xml:space="preserve">
</t>
        </r>
      </text>
    </comment>
    <comment ref="AA3" authorId="0">
      <text>
        <r>
          <rPr>
            <sz val="12"/>
            <color indexed="81"/>
            <rFont val="Tahoma"/>
            <family val="2"/>
          </rPr>
          <t xml:space="preserve">Billets </t>
        </r>
      </text>
    </comment>
    <comment ref="AB3" authorId="0">
      <text>
        <r>
          <rPr>
            <sz val="12"/>
            <color indexed="81"/>
            <rFont val="Tahoma"/>
            <family val="2"/>
          </rPr>
          <t xml:space="preserve">Billets </t>
        </r>
      </text>
    </comment>
    <comment ref="AC3" authorId="0">
      <text>
        <r>
          <rPr>
            <sz val="12"/>
            <color indexed="81"/>
            <rFont val="Tahoma"/>
            <family val="2"/>
          </rPr>
          <t xml:space="preserve">Billets </t>
        </r>
      </text>
    </comment>
    <comment ref="AD3" authorId="0">
      <text>
        <r>
          <rPr>
            <sz val="12"/>
            <color indexed="81"/>
            <rFont val="Tahoma"/>
            <family val="2"/>
          </rPr>
          <t xml:space="preserve">Billets </t>
        </r>
      </text>
    </comment>
    <comment ref="AE3" authorId="0">
      <text>
        <r>
          <rPr>
            <sz val="12"/>
            <color indexed="81"/>
            <rFont val="Tahoma"/>
            <family val="2"/>
          </rPr>
          <t xml:space="preserve">Billets </t>
        </r>
      </text>
    </comment>
    <comment ref="AF3" authorId="0">
      <text>
        <r>
          <rPr>
            <sz val="12"/>
            <color indexed="81"/>
            <rFont val="Tahoma"/>
            <family val="2"/>
          </rPr>
          <t xml:space="preserve">Billets </t>
        </r>
      </text>
    </comment>
    <comment ref="AG3" authorId="0">
      <text>
        <r>
          <rPr>
            <sz val="12"/>
            <color indexed="81"/>
            <rFont val="Tahoma"/>
            <family val="2"/>
          </rPr>
          <t xml:space="preserve">Billets </t>
        </r>
      </text>
    </comment>
    <comment ref="AI3" authorId="0">
      <text>
        <r>
          <rPr>
            <sz val="12"/>
            <color indexed="81"/>
            <rFont val="Tahoma"/>
            <family val="2"/>
          </rPr>
          <t>Monnaie</t>
        </r>
      </text>
    </comment>
    <comment ref="AJ3" authorId="0">
      <text>
        <r>
          <rPr>
            <sz val="12"/>
            <color indexed="81"/>
            <rFont val="Tahoma"/>
            <family val="2"/>
          </rPr>
          <t>Monnaie</t>
        </r>
      </text>
    </comment>
    <comment ref="AK3" authorId="0">
      <text>
        <r>
          <rPr>
            <sz val="12"/>
            <color indexed="81"/>
            <rFont val="Tahoma"/>
            <family val="2"/>
          </rPr>
          <t>Monnaie</t>
        </r>
      </text>
    </comment>
    <comment ref="AL3" authorId="0">
      <text>
        <r>
          <rPr>
            <sz val="12"/>
            <color indexed="81"/>
            <rFont val="Tahoma"/>
            <family val="2"/>
          </rPr>
          <t>Monnaie</t>
        </r>
      </text>
    </comment>
    <comment ref="AM3" authorId="0">
      <text>
        <r>
          <rPr>
            <sz val="12"/>
            <color indexed="81"/>
            <rFont val="Tahoma"/>
            <family val="2"/>
          </rPr>
          <t>Monnaie</t>
        </r>
      </text>
    </comment>
    <comment ref="AN3" authorId="0">
      <text>
        <r>
          <rPr>
            <sz val="12"/>
            <color indexed="81"/>
            <rFont val="Tahoma"/>
            <family val="2"/>
          </rPr>
          <t>Monnaie</t>
        </r>
      </text>
    </comment>
    <comment ref="AO3" authorId="0">
      <text>
        <r>
          <rPr>
            <sz val="12"/>
            <color indexed="81"/>
            <rFont val="Tahoma"/>
            <family val="2"/>
          </rPr>
          <t>Monnaie</t>
        </r>
      </text>
    </comment>
    <comment ref="AP3" authorId="0">
      <text>
        <r>
          <rPr>
            <sz val="12"/>
            <color indexed="81"/>
            <rFont val="Tahoma"/>
            <family val="2"/>
          </rPr>
          <t>Monnaie</t>
        </r>
      </text>
    </comment>
    <comment ref="AR3" authorId="0">
      <text>
        <r>
          <rPr>
            <b/>
            <sz val="9"/>
            <color indexed="81"/>
            <rFont val="Tahoma"/>
            <family val="2"/>
          </rPr>
          <t>Représente la totalité Billets + Monnaie insérée dans l'enveloppe Blanche</t>
        </r>
        <r>
          <rPr>
            <sz val="9"/>
            <color indexed="81"/>
            <rFont val="Tahoma"/>
            <family val="2"/>
          </rPr>
          <t xml:space="preserve">
</t>
        </r>
      </text>
    </comment>
    <comment ref="AT3" authorId="0">
      <text>
        <r>
          <rPr>
            <sz val="12"/>
            <color indexed="81"/>
            <rFont val="Tahoma"/>
            <family val="2"/>
          </rPr>
          <t>Devises étrangères</t>
        </r>
        <r>
          <rPr>
            <sz val="8"/>
            <color indexed="81"/>
            <rFont val="Tahoma"/>
            <family val="2"/>
          </rPr>
          <t xml:space="preserve">
</t>
        </r>
      </text>
    </comment>
    <comment ref="AU3" authorId="0">
      <text>
        <r>
          <rPr>
            <sz val="12"/>
            <color indexed="81"/>
            <rFont val="Tahoma"/>
            <family val="2"/>
          </rPr>
          <t>Conversion de la devise étrangère en Euro</t>
        </r>
      </text>
    </comment>
    <comment ref="AW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AY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BA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BD3" authorId="0">
      <text>
        <r>
          <rPr>
            <b/>
            <sz val="9"/>
            <color indexed="81"/>
            <rFont val="Tahoma"/>
            <family val="2"/>
          </rPr>
          <t>Description des Paiements de Factures , V.C antérieures ou Paiements déjà effectués (-)</t>
        </r>
      </text>
    </comment>
    <comment ref="BE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F3" authorId="0">
      <text>
        <r>
          <rPr>
            <b/>
            <sz val="9"/>
            <color indexed="81"/>
            <rFont val="Tahoma"/>
            <family val="2"/>
          </rPr>
          <t>Description des Paiements de Factures , V.C antérieures ou Paiements déjà effectués (-)</t>
        </r>
      </text>
    </comment>
    <comment ref="BG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H3" authorId="0">
      <text>
        <r>
          <rPr>
            <b/>
            <sz val="9"/>
            <color indexed="81"/>
            <rFont val="Tahoma"/>
            <family val="2"/>
          </rPr>
          <t>Description des Paiements de Factures , V.C antérieures ou Paiements déjà effectués (-)</t>
        </r>
      </text>
    </comment>
    <comment ref="BI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L3" authorId="0">
      <text>
        <r>
          <rPr>
            <b/>
            <sz val="9"/>
            <color indexed="81"/>
            <rFont val="Tahoma"/>
            <family val="2"/>
          </rPr>
          <t xml:space="preserve">Description des Paiements de Factures , Ventes Comptoir futures </t>
        </r>
      </text>
    </comment>
    <comment ref="BM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N3" authorId="0">
      <text>
        <r>
          <rPr>
            <b/>
            <sz val="9"/>
            <color indexed="81"/>
            <rFont val="Tahoma"/>
            <family val="2"/>
          </rPr>
          <t xml:space="preserve">Description des Paiements de Factures , Ventes Comptoir futures </t>
        </r>
      </text>
    </comment>
    <comment ref="BO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P3" authorId="0">
      <text>
        <r>
          <rPr>
            <b/>
            <sz val="9"/>
            <color indexed="81"/>
            <rFont val="Tahoma"/>
            <family val="2"/>
          </rPr>
          <t xml:space="preserve">Description des Paiements de Factures , Ventes Comptoir futures </t>
        </r>
      </text>
    </comment>
    <comment ref="BQ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R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V3" authorId="0">
      <text>
        <r>
          <rPr>
            <sz val="12"/>
            <color indexed="81"/>
            <rFont val="Tahoma"/>
            <family val="2"/>
          </rPr>
          <t xml:space="preserve">Indique la différence entre le chiffre des recettes du magasin et le chiffre calculé par l'insertion de tous les zones qui constitue le chiffre des Recettes
 </t>
        </r>
      </text>
    </comment>
    <comment ref="B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 authorId="2">
      <text>
        <r>
          <rPr>
            <b/>
            <sz val="9"/>
            <color indexed="81"/>
            <rFont val="Tahoma"/>
            <family val="2"/>
          </rPr>
          <t xml:space="preserve">Magasin Détail: Nivelles Cap Horn
</t>
        </r>
        <r>
          <rPr>
            <sz val="9"/>
            <color indexed="81"/>
            <rFont val="Tahoma"/>
            <family val="2"/>
          </rPr>
          <t xml:space="preserve">
</t>
        </r>
      </text>
    </comment>
    <comment ref="Z5" authorId="2">
      <text>
        <r>
          <rPr>
            <b/>
            <sz val="9"/>
            <color indexed="81"/>
            <rFont val="Tahoma"/>
            <family val="2"/>
          </rPr>
          <t xml:space="preserve">Magasin Détail: Nivelles Cap Horn
</t>
        </r>
        <r>
          <rPr>
            <sz val="9"/>
            <color indexed="81"/>
            <rFont val="Tahoma"/>
            <family val="2"/>
          </rPr>
          <t xml:space="preserve">
</t>
        </r>
      </text>
    </comment>
    <comment ref="AV5" authorId="0">
      <text>
        <r>
          <rPr>
            <b/>
            <sz val="9"/>
            <color indexed="81"/>
            <rFont val="Tahoma"/>
            <family val="2"/>
          </rPr>
          <t xml:space="preserve">Indiquer le motif de cette dépense
</t>
        </r>
      </text>
    </comment>
    <comment ref="AX5" authorId="0">
      <text>
        <r>
          <rPr>
            <b/>
            <sz val="9"/>
            <color indexed="81"/>
            <rFont val="Tahoma"/>
            <family val="2"/>
          </rPr>
          <t xml:space="preserve">Indiquer le motif de cette dépense
</t>
        </r>
      </text>
    </comment>
    <comment ref="AZ5" authorId="0">
      <text>
        <r>
          <rPr>
            <b/>
            <sz val="9"/>
            <color indexed="81"/>
            <rFont val="Tahoma"/>
            <family val="2"/>
          </rPr>
          <t xml:space="preserve">Indiquer le motif de cette dépense
</t>
        </r>
      </text>
    </comment>
    <comment ref="BD5" authorId="0">
      <text>
        <r>
          <rPr>
            <b/>
            <sz val="9"/>
            <color indexed="81"/>
            <rFont val="Tahoma"/>
            <family val="2"/>
          </rPr>
          <t>Indiquer les n° de ces différentes factures ou Ventes comptoir</t>
        </r>
      </text>
    </comment>
    <comment ref="BL5" authorId="0">
      <text>
        <r>
          <rPr>
            <b/>
            <sz val="9"/>
            <color indexed="81"/>
            <rFont val="Tahoma"/>
            <family val="2"/>
          </rPr>
          <t>Indiquer les noms de ces différents clients ou les n° de ces ventes</t>
        </r>
      </text>
    </comment>
    <comment ref="BN5" authorId="0">
      <text>
        <r>
          <rPr>
            <b/>
            <sz val="9"/>
            <color indexed="81"/>
            <rFont val="Tahoma"/>
            <family val="2"/>
          </rPr>
          <t>Indiquer les noms de ces différents clients ou les n° de ces ventes</t>
        </r>
      </text>
    </comment>
    <comment ref="BP5" authorId="0">
      <text>
        <r>
          <rPr>
            <b/>
            <sz val="9"/>
            <color indexed="81"/>
            <rFont val="Tahoma"/>
            <family val="2"/>
          </rPr>
          <t>Indiquer les noms de ces différents clients ou les n° de ces ventes</t>
        </r>
      </text>
    </comment>
    <comment ref="BV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 authorId="2">
      <text>
        <r>
          <rPr>
            <b/>
            <sz val="9"/>
            <color indexed="81"/>
            <rFont val="Tahoma"/>
            <family val="2"/>
          </rPr>
          <t xml:space="preserve">Magasin Détail: Nivelles Cap Horn
</t>
        </r>
        <r>
          <rPr>
            <sz val="9"/>
            <color indexed="81"/>
            <rFont val="Tahoma"/>
            <family val="2"/>
          </rPr>
          <t xml:space="preserve">
</t>
        </r>
      </text>
    </comment>
    <comment ref="Z6" authorId="2">
      <text>
        <r>
          <rPr>
            <b/>
            <sz val="9"/>
            <color indexed="81"/>
            <rFont val="Tahoma"/>
            <family val="2"/>
          </rPr>
          <t xml:space="preserve">Magasin Détail: Nivelles Cap Horn
</t>
        </r>
        <r>
          <rPr>
            <sz val="9"/>
            <color indexed="81"/>
            <rFont val="Tahoma"/>
            <family val="2"/>
          </rPr>
          <t xml:space="preserve">
</t>
        </r>
      </text>
    </comment>
    <comment ref="AV6" authorId="0">
      <text>
        <r>
          <rPr>
            <b/>
            <sz val="9"/>
            <color indexed="81"/>
            <rFont val="Tahoma"/>
            <family val="2"/>
          </rPr>
          <t xml:space="preserve">Indiquer le motif de cette dépense
</t>
        </r>
      </text>
    </comment>
    <comment ref="AX6" authorId="0">
      <text>
        <r>
          <rPr>
            <b/>
            <sz val="9"/>
            <color indexed="81"/>
            <rFont val="Tahoma"/>
            <family val="2"/>
          </rPr>
          <t xml:space="preserve">Indiquer le motif de cette dépense
</t>
        </r>
      </text>
    </comment>
    <comment ref="AZ6" authorId="0">
      <text>
        <r>
          <rPr>
            <b/>
            <sz val="9"/>
            <color indexed="81"/>
            <rFont val="Tahoma"/>
            <family val="2"/>
          </rPr>
          <t xml:space="preserve">Indiquer le motif de cette dépense
</t>
        </r>
      </text>
    </comment>
    <comment ref="BD6" authorId="0">
      <text>
        <r>
          <rPr>
            <b/>
            <sz val="9"/>
            <color indexed="81"/>
            <rFont val="Tahoma"/>
            <family val="2"/>
          </rPr>
          <t>Indiquer les n° de ces différentes factures ou Ventes comptoir</t>
        </r>
      </text>
    </comment>
    <comment ref="BL6" authorId="0">
      <text>
        <r>
          <rPr>
            <b/>
            <sz val="9"/>
            <color indexed="81"/>
            <rFont val="Tahoma"/>
            <family val="2"/>
          </rPr>
          <t>Indiquer les noms de ces différents clients ou les n° de ces ventes</t>
        </r>
      </text>
    </comment>
    <comment ref="BN6" authorId="0">
      <text>
        <r>
          <rPr>
            <b/>
            <sz val="9"/>
            <color indexed="81"/>
            <rFont val="Tahoma"/>
            <family val="2"/>
          </rPr>
          <t>Indiquer les noms de ces différents clients ou les n° de ces ventes</t>
        </r>
      </text>
    </comment>
    <comment ref="BP6" authorId="0">
      <text>
        <r>
          <rPr>
            <b/>
            <sz val="9"/>
            <color indexed="81"/>
            <rFont val="Tahoma"/>
            <family val="2"/>
          </rPr>
          <t>Indiquer les noms de ces différents clients ou les n° de ces ventes</t>
        </r>
      </text>
    </comment>
    <comment ref="BV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7" authorId="2">
      <text>
        <r>
          <rPr>
            <b/>
            <sz val="9"/>
            <color indexed="81"/>
            <rFont val="Tahoma"/>
            <family val="2"/>
          </rPr>
          <t xml:space="preserve">Magasin Détail: Nivelles Cap Horn
</t>
        </r>
        <r>
          <rPr>
            <sz val="9"/>
            <color indexed="81"/>
            <rFont val="Tahoma"/>
            <family val="2"/>
          </rPr>
          <t xml:space="preserve">
</t>
        </r>
      </text>
    </comment>
    <comment ref="Z7" authorId="2">
      <text>
        <r>
          <rPr>
            <b/>
            <sz val="9"/>
            <color indexed="81"/>
            <rFont val="Tahoma"/>
            <family val="2"/>
          </rPr>
          <t xml:space="preserve">Magasin Détail: Nivelles Cap Horn
</t>
        </r>
        <r>
          <rPr>
            <sz val="9"/>
            <color indexed="81"/>
            <rFont val="Tahoma"/>
            <family val="2"/>
          </rPr>
          <t xml:space="preserve">
</t>
        </r>
      </text>
    </comment>
    <comment ref="AV7" authorId="0">
      <text>
        <r>
          <rPr>
            <b/>
            <sz val="9"/>
            <color indexed="81"/>
            <rFont val="Tahoma"/>
            <family val="2"/>
          </rPr>
          <t xml:space="preserve">Indiquer le motif de cette dépense
</t>
        </r>
      </text>
    </comment>
    <comment ref="AX7" authorId="0">
      <text>
        <r>
          <rPr>
            <b/>
            <sz val="9"/>
            <color indexed="81"/>
            <rFont val="Tahoma"/>
            <family val="2"/>
          </rPr>
          <t xml:space="preserve">Indiquer le motif de cette dépense
</t>
        </r>
      </text>
    </comment>
    <comment ref="AZ7" authorId="0">
      <text>
        <r>
          <rPr>
            <b/>
            <sz val="9"/>
            <color indexed="81"/>
            <rFont val="Tahoma"/>
            <family val="2"/>
          </rPr>
          <t xml:space="preserve">Indiquer le motif de cette dépense
</t>
        </r>
      </text>
    </comment>
    <comment ref="BD7" authorId="0">
      <text>
        <r>
          <rPr>
            <b/>
            <sz val="9"/>
            <color indexed="81"/>
            <rFont val="Tahoma"/>
            <family val="2"/>
          </rPr>
          <t>Indiquer les n° de ces différentes factures ou Ventes comptoir</t>
        </r>
      </text>
    </comment>
    <comment ref="BL7" authorId="0">
      <text>
        <r>
          <rPr>
            <b/>
            <sz val="9"/>
            <color indexed="81"/>
            <rFont val="Tahoma"/>
            <family val="2"/>
          </rPr>
          <t>Indiquer les noms de ces différents clients ou les n° de ces ventes</t>
        </r>
      </text>
    </comment>
    <comment ref="BN7" authorId="0">
      <text>
        <r>
          <rPr>
            <b/>
            <sz val="9"/>
            <color indexed="81"/>
            <rFont val="Tahoma"/>
            <family val="2"/>
          </rPr>
          <t>Indiquer les noms de ces différents clients ou les n° de ces ventes</t>
        </r>
      </text>
    </comment>
    <comment ref="BP7" authorId="0">
      <text>
        <r>
          <rPr>
            <b/>
            <sz val="9"/>
            <color indexed="81"/>
            <rFont val="Tahoma"/>
            <family val="2"/>
          </rPr>
          <t>Indiquer les noms de ces différents clients ou les n° de ces ventes</t>
        </r>
      </text>
    </comment>
    <comment ref="BV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8" authorId="2">
      <text>
        <r>
          <rPr>
            <b/>
            <sz val="9"/>
            <color indexed="81"/>
            <rFont val="Tahoma"/>
            <family val="2"/>
          </rPr>
          <t xml:space="preserve">Magasin Détail: Nivelles Cap Horn
</t>
        </r>
        <r>
          <rPr>
            <sz val="9"/>
            <color indexed="81"/>
            <rFont val="Tahoma"/>
            <family val="2"/>
          </rPr>
          <t xml:space="preserve">
</t>
        </r>
      </text>
    </comment>
    <comment ref="Z8" authorId="2">
      <text>
        <r>
          <rPr>
            <b/>
            <sz val="9"/>
            <color indexed="81"/>
            <rFont val="Tahoma"/>
            <family val="2"/>
          </rPr>
          <t xml:space="preserve">Magasin Détail: Nivelles Cap Horn
</t>
        </r>
        <r>
          <rPr>
            <sz val="9"/>
            <color indexed="81"/>
            <rFont val="Tahoma"/>
            <family val="2"/>
          </rPr>
          <t xml:space="preserve">
</t>
        </r>
      </text>
    </comment>
    <comment ref="AV8" authorId="0">
      <text>
        <r>
          <rPr>
            <b/>
            <sz val="9"/>
            <color indexed="81"/>
            <rFont val="Tahoma"/>
            <family val="2"/>
          </rPr>
          <t xml:space="preserve">Indiquer le motif de cette dépense
</t>
        </r>
      </text>
    </comment>
    <comment ref="AX8" authorId="0">
      <text>
        <r>
          <rPr>
            <b/>
            <sz val="9"/>
            <color indexed="81"/>
            <rFont val="Tahoma"/>
            <family val="2"/>
          </rPr>
          <t xml:space="preserve">Indiquer le motif de cette dépense
</t>
        </r>
      </text>
    </comment>
    <comment ref="AZ8" authorId="0">
      <text>
        <r>
          <rPr>
            <b/>
            <sz val="9"/>
            <color indexed="81"/>
            <rFont val="Tahoma"/>
            <family val="2"/>
          </rPr>
          <t xml:space="preserve">Indiquer le motif de cette dépense
</t>
        </r>
      </text>
    </comment>
    <comment ref="BD8" authorId="0">
      <text>
        <r>
          <rPr>
            <b/>
            <sz val="9"/>
            <color indexed="81"/>
            <rFont val="Tahoma"/>
            <family val="2"/>
          </rPr>
          <t>Indiquer les n° de ces différentes factures ou Ventes comptoir</t>
        </r>
      </text>
    </comment>
    <comment ref="BL8" authorId="0">
      <text>
        <r>
          <rPr>
            <b/>
            <sz val="9"/>
            <color indexed="81"/>
            <rFont val="Tahoma"/>
            <family val="2"/>
          </rPr>
          <t>Indiquer les noms de ces différents clients ou les n° de ces ventes</t>
        </r>
      </text>
    </comment>
    <comment ref="BN8" authorId="0">
      <text>
        <r>
          <rPr>
            <b/>
            <sz val="9"/>
            <color indexed="81"/>
            <rFont val="Tahoma"/>
            <family val="2"/>
          </rPr>
          <t>Indiquer les noms de ces différents clients ou les n° de ces ventes</t>
        </r>
      </text>
    </comment>
    <comment ref="BP8" authorId="0">
      <text>
        <r>
          <rPr>
            <b/>
            <sz val="9"/>
            <color indexed="81"/>
            <rFont val="Tahoma"/>
            <family val="2"/>
          </rPr>
          <t>Indiquer les noms de ces différents clients ou les n° de ces ventes</t>
        </r>
      </text>
    </comment>
    <comment ref="BV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9" authorId="2">
      <text>
        <r>
          <rPr>
            <b/>
            <sz val="9"/>
            <color indexed="81"/>
            <rFont val="Tahoma"/>
            <family val="2"/>
          </rPr>
          <t xml:space="preserve">Magasin Détail: Nivelles Cap Horn
</t>
        </r>
        <r>
          <rPr>
            <sz val="9"/>
            <color indexed="81"/>
            <rFont val="Tahoma"/>
            <family val="2"/>
          </rPr>
          <t xml:space="preserve">
</t>
        </r>
      </text>
    </comment>
    <comment ref="Z9" authorId="2">
      <text>
        <r>
          <rPr>
            <b/>
            <sz val="9"/>
            <color indexed="81"/>
            <rFont val="Tahoma"/>
            <family val="2"/>
          </rPr>
          <t xml:space="preserve">Magasin Détail: Nivelles Cap Horn
</t>
        </r>
        <r>
          <rPr>
            <sz val="9"/>
            <color indexed="81"/>
            <rFont val="Tahoma"/>
            <family val="2"/>
          </rPr>
          <t xml:space="preserve">
</t>
        </r>
      </text>
    </comment>
    <comment ref="AV9" authorId="0">
      <text>
        <r>
          <rPr>
            <b/>
            <sz val="9"/>
            <color indexed="81"/>
            <rFont val="Tahoma"/>
            <family val="2"/>
          </rPr>
          <t xml:space="preserve">Indiquer le motif de cette dépense
</t>
        </r>
      </text>
    </comment>
    <comment ref="AX9" authorId="0">
      <text>
        <r>
          <rPr>
            <b/>
            <sz val="9"/>
            <color indexed="81"/>
            <rFont val="Tahoma"/>
            <family val="2"/>
          </rPr>
          <t xml:space="preserve">Indiquer le motif de cette dépense
</t>
        </r>
      </text>
    </comment>
    <comment ref="AZ9" authorId="0">
      <text>
        <r>
          <rPr>
            <b/>
            <sz val="9"/>
            <color indexed="81"/>
            <rFont val="Tahoma"/>
            <family val="2"/>
          </rPr>
          <t xml:space="preserve">Indiquer le motif de cette dépense
</t>
        </r>
      </text>
    </comment>
    <comment ref="BD9" authorId="0">
      <text>
        <r>
          <rPr>
            <b/>
            <sz val="9"/>
            <color indexed="81"/>
            <rFont val="Tahoma"/>
            <family val="2"/>
          </rPr>
          <t>Indiquer les n° de ces différentes factures ou Ventes comptoir</t>
        </r>
      </text>
    </comment>
    <comment ref="BL9" authorId="0">
      <text>
        <r>
          <rPr>
            <b/>
            <sz val="9"/>
            <color indexed="81"/>
            <rFont val="Tahoma"/>
            <family val="2"/>
          </rPr>
          <t>Indiquer les noms de ces différents clients ou les n° de ces ventes</t>
        </r>
      </text>
    </comment>
    <comment ref="BN9" authorId="0">
      <text>
        <r>
          <rPr>
            <b/>
            <sz val="9"/>
            <color indexed="81"/>
            <rFont val="Tahoma"/>
            <family val="2"/>
          </rPr>
          <t>Indiquer les noms de ces différents clients ou les n° de ces ventes</t>
        </r>
      </text>
    </comment>
    <comment ref="BP9" authorId="0">
      <text>
        <r>
          <rPr>
            <b/>
            <sz val="9"/>
            <color indexed="81"/>
            <rFont val="Tahoma"/>
            <family val="2"/>
          </rPr>
          <t>Indiquer les noms de ces différents clients ou les n° de ces ventes</t>
        </r>
      </text>
    </comment>
    <comment ref="BV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0" authorId="2">
      <text>
        <r>
          <rPr>
            <b/>
            <sz val="9"/>
            <color indexed="81"/>
            <rFont val="Tahoma"/>
            <family val="2"/>
          </rPr>
          <t xml:space="preserve">Magasin Détail: Nivelles Cap Horn
</t>
        </r>
        <r>
          <rPr>
            <sz val="9"/>
            <color indexed="81"/>
            <rFont val="Tahoma"/>
            <family val="2"/>
          </rPr>
          <t xml:space="preserve">
</t>
        </r>
      </text>
    </comment>
    <comment ref="Z10" authorId="2">
      <text>
        <r>
          <rPr>
            <b/>
            <sz val="9"/>
            <color indexed="81"/>
            <rFont val="Tahoma"/>
            <family val="2"/>
          </rPr>
          <t xml:space="preserve">Magasin Détail: Nivelles Cap Horn
</t>
        </r>
        <r>
          <rPr>
            <sz val="9"/>
            <color indexed="81"/>
            <rFont val="Tahoma"/>
            <family val="2"/>
          </rPr>
          <t xml:space="preserve">
</t>
        </r>
      </text>
    </comment>
    <comment ref="AV10" authorId="0">
      <text>
        <r>
          <rPr>
            <b/>
            <sz val="9"/>
            <color indexed="81"/>
            <rFont val="Tahoma"/>
            <family val="2"/>
          </rPr>
          <t xml:space="preserve">Indiquer le motif de cette dépense
</t>
        </r>
      </text>
    </comment>
    <comment ref="AX10" authorId="0">
      <text>
        <r>
          <rPr>
            <b/>
            <sz val="9"/>
            <color indexed="81"/>
            <rFont val="Tahoma"/>
            <family val="2"/>
          </rPr>
          <t xml:space="preserve">Indiquer le motif de cette dépense
</t>
        </r>
      </text>
    </comment>
    <comment ref="AZ10" authorId="0">
      <text>
        <r>
          <rPr>
            <b/>
            <sz val="9"/>
            <color indexed="81"/>
            <rFont val="Tahoma"/>
            <family val="2"/>
          </rPr>
          <t xml:space="preserve">Indiquer le motif de cette dépense
</t>
        </r>
      </text>
    </comment>
    <comment ref="BD10" authorId="0">
      <text>
        <r>
          <rPr>
            <b/>
            <sz val="9"/>
            <color indexed="81"/>
            <rFont val="Tahoma"/>
            <family val="2"/>
          </rPr>
          <t>Indiquer les n° de ces différentes factures ou Ventes comptoir</t>
        </r>
      </text>
    </comment>
    <comment ref="BL10" authorId="0">
      <text>
        <r>
          <rPr>
            <b/>
            <sz val="9"/>
            <color indexed="81"/>
            <rFont val="Tahoma"/>
            <family val="2"/>
          </rPr>
          <t>Indiquer les noms de ces différents clients ou les n° de ces ventes</t>
        </r>
      </text>
    </comment>
    <comment ref="BN10" authorId="0">
      <text>
        <r>
          <rPr>
            <b/>
            <sz val="9"/>
            <color indexed="81"/>
            <rFont val="Tahoma"/>
            <family val="2"/>
          </rPr>
          <t>Indiquer les noms de ces différents clients ou les n° de ces ventes</t>
        </r>
      </text>
    </comment>
    <comment ref="BP10" authorId="0">
      <text>
        <r>
          <rPr>
            <b/>
            <sz val="9"/>
            <color indexed="81"/>
            <rFont val="Tahoma"/>
            <family val="2"/>
          </rPr>
          <t>Indiquer les noms de ces différents clients ou les n° de ces ventes</t>
        </r>
      </text>
    </comment>
    <comment ref="BV1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1" authorId="2">
      <text>
        <r>
          <rPr>
            <b/>
            <sz val="9"/>
            <color indexed="81"/>
            <rFont val="Tahoma"/>
            <family val="2"/>
          </rPr>
          <t xml:space="preserve">Magasin Détail: Nivelles Cap Horn
</t>
        </r>
        <r>
          <rPr>
            <sz val="9"/>
            <color indexed="81"/>
            <rFont val="Tahoma"/>
            <family val="2"/>
          </rPr>
          <t xml:space="preserve">
</t>
        </r>
      </text>
    </comment>
    <comment ref="Z11" authorId="2">
      <text>
        <r>
          <rPr>
            <b/>
            <sz val="9"/>
            <color indexed="81"/>
            <rFont val="Tahoma"/>
            <family val="2"/>
          </rPr>
          <t xml:space="preserve">Magasin Détail: Nivelles Cap Horn
</t>
        </r>
        <r>
          <rPr>
            <sz val="9"/>
            <color indexed="81"/>
            <rFont val="Tahoma"/>
            <family val="2"/>
          </rPr>
          <t xml:space="preserve">
</t>
        </r>
      </text>
    </comment>
    <comment ref="AV11" authorId="0">
      <text>
        <r>
          <rPr>
            <b/>
            <sz val="9"/>
            <color indexed="81"/>
            <rFont val="Tahoma"/>
            <family val="2"/>
          </rPr>
          <t xml:space="preserve">Indiquer le motif de cette dépense
</t>
        </r>
      </text>
    </comment>
    <comment ref="AX11" authorId="0">
      <text>
        <r>
          <rPr>
            <b/>
            <sz val="9"/>
            <color indexed="81"/>
            <rFont val="Tahoma"/>
            <family val="2"/>
          </rPr>
          <t xml:space="preserve">Indiquer le motif de cette dépense
</t>
        </r>
      </text>
    </comment>
    <comment ref="AZ11" authorId="0">
      <text>
        <r>
          <rPr>
            <b/>
            <sz val="9"/>
            <color indexed="81"/>
            <rFont val="Tahoma"/>
            <family val="2"/>
          </rPr>
          <t xml:space="preserve">Indiquer le motif de cette dépense
</t>
        </r>
      </text>
    </comment>
    <comment ref="BD11" authorId="0">
      <text>
        <r>
          <rPr>
            <b/>
            <sz val="9"/>
            <color indexed="81"/>
            <rFont val="Tahoma"/>
            <family val="2"/>
          </rPr>
          <t>Indiquer les n° de ces différentes factures ou Ventes comptoir</t>
        </r>
      </text>
    </comment>
    <comment ref="BL11" authorId="0">
      <text>
        <r>
          <rPr>
            <b/>
            <sz val="9"/>
            <color indexed="81"/>
            <rFont val="Tahoma"/>
            <family val="2"/>
          </rPr>
          <t>Indiquer les noms de ces différents clients ou les n° de ces ventes</t>
        </r>
      </text>
    </comment>
    <comment ref="BN11" authorId="0">
      <text>
        <r>
          <rPr>
            <b/>
            <sz val="9"/>
            <color indexed="81"/>
            <rFont val="Tahoma"/>
            <family val="2"/>
          </rPr>
          <t>Indiquer les noms de ces différents clients ou les n° de ces ventes</t>
        </r>
      </text>
    </comment>
    <comment ref="BP11" authorId="0">
      <text>
        <r>
          <rPr>
            <b/>
            <sz val="9"/>
            <color indexed="81"/>
            <rFont val="Tahoma"/>
            <family val="2"/>
          </rPr>
          <t>Indiquer les noms de ces différents clients ou les n° de ces ventes</t>
        </r>
      </text>
    </comment>
    <comment ref="BV1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2" authorId="0">
      <text>
        <r>
          <rPr>
            <sz val="12"/>
            <color indexed="81"/>
            <rFont val="Tahoma"/>
            <family val="2"/>
          </rPr>
          <t xml:space="preserve">GLOSS line Paris
</t>
        </r>
      </text>
    </comment>
    <comment ref="Z12" authorId="0">
      <text>
        <r>
          <rPr>
            <sz val="12"/>
            <color indexed="81"/>
            <rFont val="Tahoma"/>
            <family val="2"/>
          </rPr>
          <t xml:space="preserve">GLOSS line Paris
</t>
        </r>
      </text>
    </comment>
    <comment ref="B1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5" authorId="2">
      <text>
        <r>
          <rPr>
            <b/>
            <sz val="9"/>
            <color indexed="81"/>
            <rFont val="Tahoma"/>
            <family val="2"/>
          </rPr>
          <t xml:space="preserve">Nivelles Lipstick
</t>
        </r>
        <r>
          <rPr>
            <sz val="9"/>
            <color indexed="81"/>
            <rFont val="Tahoma"/>
            <family val="2"/>
          </rPr>
          <t xml:space="preserve">
</t>
        </r>
      </text>
    </comment>
    <comment ref="Z15" authorId="2">
      <text>
        <r>
          <rPr>
            <b/>
            <sz val="9"/>
            <color indexed="81"/>
            <rFont val="Tahoma"/>
            <family val="2"/>
          </rPr>
          <t xml:space="preserve">Nivelles Lipstick
</t>
        </r>
        <r>
          <rPr>
            <sz val="9"/>
            <color indexed="81"/>
            <rFont val="Tahoma"/>
            <family val="2"/>
          </rPr>
          <t xml:space="preserve">
</t>
        </r>
      </text>
    </comment>
    <comment ref="AV15" authorId="0">
      <text>
        <r>
          <rPr>
            <b/>
            <sz val="9"/>
            <color indexed="81"/>
            <rFont val="Tahoma"/>
            <family val="2"/>
          </rPr>
          <t xml:space="preserve">Indiquer le motif de cette dépense
</t>
        </r>
      </text>
    </comment>
    <comment ref="AX15" authorId="0">
      <text>
        <r>
          <rPr>
            <b/>
            <sz val="9"/>
            <color indexed="81"/>
            <rFont val="Tahoma"/>
            <family val="2"/>
          </rPr>
          <t xml:space="preserve">Indiquer le motif de cette dépense
</t>
        </r>
      </text>
    </comment>
    <comment ref="AZ15" authorId="0">
      <text>
        <r>
          <rPr>
            <b/>
            <sz val="9"/>
            <color indexed="81"/>
            <rFont val="Tahoma"/>
            <family val="2"/>
          </rPr>
          <t xml:space="preserve">Indiquer le motif de cette dépense
</t>
        </r>
      </text>
    </comment>
    <comment ref="BD15" authorId="0">
      <text>
        <r>
          <rPr>
            <b/>
            <sz val="9"/>
            <color indexed="81"/>
            <rFont val="Tahoma"/>
            <family val="2"/>
          </rPr>
          <t>Indiquer les n° de ces différentes factures ou Ventes comptoir</t>
        </r>
      </text>
    </comment>
    <comment ref="BL15" authorId="0">
      <text>
        <r>
          <rPr>
            <b/>
            <sz val="9"/>
            <color indexed="81"/>
            <rFont val="Tahoma"/>
            <family val="2"/>
          </rPr>
          <t>Indiquer les nom de ce client ou le n° de cette vente</t>
        </r>
      </text>
    </comment>
    <comment ref="BN15" authorId="0">
      <text>
        <r>
          <rPr>
            <b/>
            <sz val="9"/>
            <color indexed="81"/>
            <rFont val="Tahoma"/>
            <family val="2"/>
          </rPr>
          <t>Indiquer les nom de ce client ou le n° de cette vente</t>
        </r>
      </text>
    </comment>
    <comment ref="BP15" authorId="0">
      <text>
        <r>
          <rPr>
            <b/>
            <sz val="9"/>
            <color indexed="81"/>
            <rFont val="Tahoma"/>
            <family val="2"/>
          </rPr>
          <t>Indiquer les nom de ce client ou le n° de cette vente</t>
        </r>
      </text>
    </comment>
    <comment ref="BV1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6" authorId="2">
      <text>
        <r>
          <rPr>
            <b/>
            <sz val="9"/>
            <color indexed="81"/>
            <rFont val="Tahoma"/>
            <family val="2"/>
          </rPr>
          <t xml:space="preserve">Nivelles Lipstick
</t>
        </r>
        <r>
          <rPr>
            <sz val="9"/>
            <color indexed="81"/>
            <rFont val="Tahoma"/>
            <family val="2"/>
          </rPr>
          <t xml:space="preserve">
</t>
        </r>
      </text>
    </comment>
    <comment ref="Z16" authorId="2">
      <text>
        <r>
          <rPr>
            <b/>
            <sz val="9"/>
            <color indexed="81"/>
            <rFont val="Tahoma"/>
            <family val="2"/>
          </rPr>
          <t xml:space="preserve">Nivelles Lipstick
</t>
        </r>
        <r>
          <rPr>
            <sz val="9"/>
            <color indexed="81"/>
            <rFont val="Tahoma"/>
            <family val="2"/>
          </rPr>
          <t xml:space="preserve">
</t>
        </r>
      </text>
    </comment>
    <comment ref="AV16" authorId="0">
      <text>
        <r>
          <rPr>
            <b/>
            <sz val="9"/>
            <color indexed="81"/>
            <rFont val="Tahoma"/>
            <family val="2"/>
          </rPr>
          <t xml:space="preserve">Indiquer le motif de cette dépense
</t>
        </r>
      </text>
    </comment>
    <comment ref="AX16" authorId="0">
      <text>
        <r>
          <rPr>
            <b/>
            <sz val="9"/>
            <color indexed="81"/>
            <rFont val="Tahoma"/>
            <family val="2"/>
          </rPr>
          <t xml:space="preserve">Indiquer le motif de cette dépense
</t>
        </r>
      </text>
    </comment>
    <comment ref="AZ16" authorId="0">
      <text>
        <r>
          <rPr>
            <b/>
            <sz val="9"/>
            <color indexed="81"/>
            <rFont val="Tahoma"/>
            <family val="2"/>
          </rPr>
          <t xml:space="preserve">Indiquer le motif de cette dépense
</t>
        </r>
      </text>
    </comment>
    <comment ref="BD16" authorId="0">
      <text>
        <r>
          <rPr>
            <b/>
            <sz val="9"/>
            <color indexed="81"/>
            <rFont val="Tahoma"/>
            <family val="2"/>
          </rPr>
          <t>Indiquer les n° de ces différentes factures ou Ventes comptoir</t>
        </r>
      </text>
    </comment>
    <comment ref="BL16" authorId="0">
      <text>
        <r>
          <rPr>
            <b/>
            <sz val="9"/>
            <color indexed="81"/>
            <rFont val="Tahoma"/>
            <family val="2"/>
          </rPr>
          <t>Indiquer les nom de ce client ou le n° de cette vente</t>
        </r>
      </text>
    </comment>
    <comment ref="BN16" authorId="0">
      <text>
        <r>
          <rPr>
            <b/>
            <sz val="9"/>
            <color indexed="81"/>
            <rFont val="Tahoma"/>
            <family val="2"/>
          </rPr>
          <t>Indiquer les nom de ce client ou le n° de cette vente</t>
        </r>
      </text>
    </comment>
    <comment ref="BP16" authorId="0">
      <text>
        <r>
          <rPr>
            <b/>
            <sz val="9"/>
            <color indexed="81"/>
            <rFont val="Tahoma"/>
            <family val="2"/>
          </rPr>
          <t>Indiquer les nom de ce client ou le n° de cette vente</t>
        </r>
      </text>
    </comment>
    <comment ref="BV1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7" authorId="2">
      <text>
        <r>
          <rPr>
            <b/>
            <sz val="9"/>
            <color indexed="81"/>
            <rFont val="Tahoma"/>
            <family val="2"/>
          </rPr>
          <t xml:space="preserve">Nivelles Lipstick
</t>
        </r>
        <r>
          <rPr>
            <sz val="9"/>
            <color indexed="81"/>
            <rFont val="Tahoma"/>
            <family val="2"/>
          </rPr>
          <t xml:space="preserve">
</t>
        </r>
      </text>
    </comment>
    <comment ref="Z17" authorId="2">
      <text>
        <r>
          <rPr>
            <b/>
            <sz val="9"/>
            <color indexed="81"/>
            <rFont val="Tahoma"/>
            <family val="2"/>
          </rPr>
          <t xml:space="preserve">Nivelles Lipstick
</t>
        </r>
        <r>
          <rPr>
            <sz val="9"/>
            <color indexed="81"/>
            <rFont val="Tahoma"/>
            <family val="2"/>
          </rPr>
          <t xml:space="preserve">
</t>
        </r>
      </text>
    </comment>
    <comment ref="AV17" authorId="0">
      <text>
        <r>
          <rPr>
            <b/>
            <sz val="9"/>
            <color indexed="81"/>
            <rFont val="Tahoma"/>
            <family val="2"/>
          </rPr>
          <t xml:space="preserve">Indiquer le motif de cette dépense
</t>
        </r>
      </text>
    </comment>
    <comment ref="AX17" authorId="0">
      <text>
        <r>
          <rPr>
            <b/>
            <sz val="9"/>
            <color indexed="81"/>
            <rFont val="Tahoma"/>
            <family val="2"/>
          </rPr>
          <t xml:space="preserve">Indiquer le motif de cette dépense
</t>
        </r>
      </text>
    </comment>
    <comment ref="AZ17" authorId="0">
      <text>
        <r>
          <rPr>
            <b/>
            <sz val="9"/>
            <color indexed="81"/>
            <rFont val="Tahoma"/>
            <family val="2"/>
          </rPr>
          <t xml:space="preserve">Indiquer le motif de cette dépense
</t>
        </r>
      </text>
    </comment>
    <comment ref="BD17" authorId="0">
      <text>
        <r>
          <rPr>
            <b/>
            <sz val="9"/>
            <color indexed="81"/>
            <rFont val="Tahoma"/>
            <family val="2"/>
          </rPr>
          <t>Indiquer les n° de ces différentes factures ou Ventes comptoir</t>
        </r>
      </text>
    </comment>
    <comment ref="BL17" authorId="0">
      <text>
        <r>
          <rPr>
            <b/>
            <sz val="9"/>
            <color indexed="81"/>
            <rFont val="Tahoma"/>
            <family val="2"/>
          </rPr>
          <t>Indiquer les nom de ce client ou le n° de cette vente</t>
        </r>
      </text>
    </comment>
    <comment ref="BN17" authorId="0">
      <text>
        <r>
          <rPr>
            <b/>
            <sz val="9"/>
            <color indexed="81"/>
            <rFont val="Tahoma"/>
            <family val="2"/>
          </rPr>
          <t>Indiquer les nom de ce client ou le n° de cette vente</t>
        </r>
      </text>
    </comment>
    <comment ref="BP17" authorId="0">
      <text>
        <r>
          <rPr>
            <b/>
            <sz val="9"/>
            <color indexed="81"/>
            <rFont val="Tahoma"/>
            <family val="2"/>
          </rPr>
          <t>Indiquer les nom de ce client ou le n° de cette vente</t>
        </r>
      </text>
    </comment>
    <comment ref="BV1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8" authorId="2">
      <text>
        <r>
          <rPr>
            <b/>
            <sz val="9"/>
            <color indexed="81"/>
            <rFont val="Tahoma"/>
            <family val="2"/>
          </rPr>
          <t xml:space="preserve">Nivelles Lipstick
</t>
        </r>
        <r>
          <rPr>
            <sz val="9"/>
            <color indexed="81"/>
            <rFont val="Tahoma"/>
            <family val="2"/>
          </rPr>
          <t xml:space="preserve">
</t>
        </r>
      </text>
    </comment>
    <comment ref="Z18" authorId="2">
      <text>
        <r>
          <rPr>
            <b/>
            <sz val="9"/>
            <color indexed="81"/>
            <rFont val="Tahoma"/>
            <family val="2"/>
          </rPr>
          <t xml:space="preserve">Nivelles Lipstick
</t>
        </r>
        <r>
          <rPr>
            <sz val="9"/>
            <color indexed="81"/>
            <rFont val="Tahoma"/>
            <family val="2"/>
          </rPr>
          <t xml:space="preserve">
</t>
        </r>
      </text>
    </comment>
    <comment ref="AV18" authorId="0">
      <text>
        <r>
          <rPr>
            <b/>
            <sz val="9"/>
            <color indexed="81"/>
            <rFont val="Tahoma"/>
            <family val="2"/>
          </rPr>
          <t xml:space="preserve">Indiquer le motif de cette dépense
</t>
        </r>
      </text>
    </comment>
    <comment ref="AX18" authorId="0">
      <text>
        <r>
          <rPr>
            <b/>
            <sz val="9"/>
            <color indexed="81"/>
            <rFont val="Tahoma"/>
            <family val="2"/>
          </rPr>
          <t xml:space="preserve">Indiquer le motif de cette dépense
</t>
        </r>
      </text>
    </comment>
    <comment ref="AZ18" authorId="0">
      <text>
        <r>
          <rPr>
            <b/>
            <sz val="9"/>
            <color indexed="81"/>
            <rFont val="Tahoma"/>
            <family val="2"/>
          </rPr>
          <t xml:space="preserve">Indiquer le motif de cette dépense
</t>
        </r>
      </text>
    </comment>
    <comment ref="BD18" authorId="0">
      <text>
        <r>
          <rPr>
            <b/>
            <sz val="9"/>
            <color indexed="81"/>
            <rFont val="Tahoma"/>
            <family val="2"/>
          </rPr>
          <t>Indiquer les n° de ces différentes factures ou Ventes comptoir</t>
        </r>
      </text>
    </comment>
    <comment ref="BL18" authorId="0">
      <text>
        <r>
          <rPr>
            <b/>
            <sz val="9"/>
            <color indexed="81"/>
            <rFont val="Tahoma"/>
            <family val="2"/>
          </rPr>
          <t>Indiquer les nom de ce client ou le n° de cette vente</t>
        </r>
      </text>
    </comment>
    <comment ref="BN18" authorId="0">
      <text>
        <r>
          <rPr>
            <b/>
            <sz val="9"/>
            <color indexed="81"/>
            <rFont val="Tahoma"/>
            <family val="2"/>
          </rPr>
          <t>Indiquer les nom de ce client ou le n° de cette vente</t>
        </r>
      </text>
    </comment>
    <comment ref="BP18" authorId="0">
      <text>
        <r>
          <rPr>
            <b/>
            <sz val="9"/>
            <color indexed="81"/>
            <rFont val="Tahoma"/>
            <family val="2"/>
          </rPr>
          <t>Indiquer les nom de ce client ou le n° de cette vente</t>
        </r>
      </text>
    </comment>
    <comment ref="BV1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9" authorId="2">
      <text>
        <r>
          <rPr>
            <b/>
            <sz val="9"/>
            <color indexed="81"/>
            <rFont val="Tahoma"/>
            <family val="2"/>
          </rPr>
          <t xml:space="preserve">Nivelles Lipstick
</t>
        </r>
        <r>
          <rPr>
            <sz val="9"/>
            <color indexed="81"/>
            <rFont val="Tahoma"/>
            <family val="2"/>
          </rPr>
          <t xml:space="preserve">
</t>
        </r>
      </text>
    </comment>
    <comment ref="Z19" authorId="2">
      <text>
        <r>
          <rPr>
            <b/>
            <sz val="9"/>
            <color indexed="81"/>
            <rFont val="Tahoma"/>
            <family val="2"/>
          </rPr>
          <t xml:space="preserve">Nivelles Lipstick
</t>
        </r>
        <r>
          <rPr>
            <sz val="9"/>
            <color indexed="81"/>
            <rFont val="Tahoma"/>
            <family val="2"/>
          </rPr>
          <t xml:space="preserve">
</t>
        </r>
      </text>
    </comment>
    <comment ref="AV19" authorId="0">
      <text>
        <r>
          <rPr>
            <b/>
            <sz val="9"/>
            <color indexed="81"/>
            <rFont val="Tahoma"/>
            <family val="2"/>
          </rPr>
          <t xml:space="preserve">Indiquer le motif de cette dépense
</t>
        </r>
      </text>
    </comment>
    <comment ref="AX19" authorId="0">
      <text>
        <r>
          <rPr>
            <b/>
            <sz val="9"/>
            <color indexed="81"/>
            <rFont val="Tahoma"/>
            <family val="2"/>
          </rPr>
          <t xml:space="preserve">Indiquer le motif de cette dépense
</t>
        </r>
      </text>
    </comment>
    <comment ref="AZ19" authorId="0">
      <text>
        <r>
          <rPr>
            <b/>
            <sz val="9"/>
            <color indexed="81"/>
            <rFont val="Tahoma"/>
            <family val="2"/>
          </rPr>
          <t xml:space="preserve">Indiquer le motif de cette dépense
</t>
        </r>
      </text>
    </comment>
    <comment ref="BD19" authorId="0">
      <text>
        <r>
          <rPr>
            <b/>
            <sz val="9"/>
            <color indexed="81"/>
            <rFont val="Tahoma"/>
            <family val="2"/>
          </rPr>
          <t>Indiquer les n° de ces différentes factures ou Ventes comptoir</t>
        </r>
      </text>
    </comment>
    <comment ref="BL19" authorId="0">
      <text>
        <r>
          <rPr>
            <b/>
            <sz val="9"/>
            <color indexed="81"/>
            <rFont val="Tahoma"/>
            <family val="2"/>
          </rPr>
          <t>Indiquer les nom de ce client ou le n° de cette vente</t>
        </r>
      </text>
    </comment>
    <comment ref="BN19" authorId="0">
      <text>
        <r>
          <rPr>
            <b/>
            <sz val="9"/>
            <color indexed="81"/>
            <rFont val="Tahoma"/>
            <family val="2"/>
          </rPr>
          <t>Indiquer les nom de ce client ou le n° de cette vente</t>
        </r>
      </text>
    </comment>
    <comment ref="BP19" authorId="0">
      <text>
        <r>
          <rPr>
            <b/>
            <sz val="9"/>
            <color indexed="81"/>
            <rFont val="Tahoma"/>
            <family val="2"/>
          </rPr>
          <t>Indiquer les nom de ce client ou le n° de cette vente</t>
        </r>
      </text>
    </comment>
    <comment ref="BV1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0" authorId="2">
      <text>
        <r>
          <rPr>
            <b/>
            <sz val="9"/>
            <color indexed="81"/>
            <rFont val="Tahoma"/>
            <family val="2"/>
          </rPr>
          <t xml:space="preserve">Nivelles Lipstick
</t>
        </r>
        <r>
          <rPr>
            <sz val="9"/>
            <color indexed="81"/>
            <rFont val="Tahoma"/>
            <family val="2"/>
          </rPr>
          <t xml:space="preserve">
</t>
        </r>
      </text>
    </comment>
    <comment ref="Z20" authorId="2">
      <text>
        <r>
          <rPr>
            <b/>
            <sz val="9"/>
            <color indexed="81"/>
            <rFont val="Tahoma"/>
            <family val="2"/>
          </rPr>
          <t xml:space="preserve">Nivelles Lipstick
</t>
        </r>
        <r>
          <rPr>
            <sz val="9"/>
            <color indexed="81"/>
            <rFont val="Tahoma"/>
            <family val="2"/>
          </rPr>
          <t xml:space="preserve">
</t>
        </r>
      </text>
    </comment>
    <comment ref="AV20" authorId="0">
      <text>
        <r>
          <rPr>
            <b/>
            <sz val="9"/>
            <color indexed="81"/>
            <rFont val="Tahoma"/>
            <family val="2"/>
          </rPr>
          <t xml:space="preserve">Indiquer le motif de cette dépense
</t>
        </r>
      </text>
    </comment>
    <comment ref="AX20" authorId="0">
      <text>
        <r>
          <rPr>
            <b/>
            <sz val="9"/>
            <color indexed="81"/>
            <rFont val="Tahoma"/>
            <family val="2"/>
          </rPr>
          <t xml:space="preserve">Indiquer le motif de cette dépense
</t>
        </r>
      </text>
    </comment>
    <comment ref="AZ20" authorId="0">
      <text>
        <r>
          <rPr>
            <b/>
            <sz val="9"/>
            <color indexed="81"/>
            <rFont val="Tahoma"/>
            <family val="2"/>
          </rPr>
          <t xml:space="preserve">Indiquer le motif de cette dépense
</t>
        </r>
      </text>
    </comment>
    <comment ref="BD20" authorId="0">
      <text>
        <r>
          <rPr>
            <b/>
            <sz val="9"/>
            <color indexed="81"/>
            <rFont val="Tahoma"/>
            <family val="2"/>
          </rPr>
          <t>Indiquer les n° de ces différentes factures ou Ventes comptoir</t>
        </r>
      </text>
    </comment>
    <comment ref="BL20" authorId="0">
      <text>
        <r>
          <rPr>
            <b/>
            <sz val="9"/>
            <color indexed="81"/>
            <rFont val="Tahoma"/>
            <family val="2"/>
          </rPr>
          <t>Indiquer les nom de ce client ou le n° de cette vente</t>
        </r>
      </text>
    </comment>
    <comment ref="BN20" authorId="0">
      <text>
        <r>
          <rPr>
            <b/>
            <sz val="9"/>
            <color indexed="81"/>
            <rFont val="Tahoma"/>
            <family val="2"/>
          </rPr>
          <t>Indiquer les nom de ce client ou le n° de cette vente</t>
        </r>
      </text>
    </comment>
    <comment ref="BP20" authorId="0">
      <text>
        <r>
          <rPr>
            <b/>
            <sz val="9"/>
            <color indexed="81"/>
            <rFont val="Tahoma"/>
            <family val="2"/>
          </rPr>
          <t>Indiquer les nom de ce client ou le n° de cette vente</t>
        </r>
      </text>
    </comment>
    <comment ref="BV2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1" authorId="2">
      <text>
        <r>
          <rPr>
            <b/>
            <sz val="9"/>
            <color indexed="81"/>
            <rFont val="Tahoma"/>
            <family val="2"/>
          </rPr>
          <t xml:space="preserve">Nivelles Lipstick
</t>
        </r>
        <r>
          <rPr>
            <sz val="9"/>
            <color indexed="81"/>
            <rFont val="Tahoma"/>
            <family val="2"/>
          </rPr>
          <t xml:space="preserve">
</t>
        </r>
      </text>
    </comment>
    <comment ref="Z21" authorId="2">
      <text>
        <r>
          <rPr>
            <b/>
            <sz val="9"/>
            <color indexed="81"/>
            <rFont val="Tahoma"/>
            <family val="2"/>
          </rPr>
          <t xml:space="preserve">Nivelles Lipstick
</t>
        </r>
        <r>
          <rPr>
            <sz val="9"/>
            <color indexed="81"/>
            <rFont val="Tahoma"/>
            <family val="2"/>
          </rPr>
          <t xml:space="preserve">
</t>
        </r>
      </text>
    </comment>
    <comment ref="AV21" authorId="0">
      <text>
        <r>
          <rPr>
            <b/>
            <sz val="9"/>
            <color indexed="81"/>
            <rFont val="Tahoma"/>
            <family val="2"/>
          </rPr>
          <t xml:space="preserve">Indiquer le motif de cette dépense
</t>
        </r>
      </text>
    </comment>
    <comment ref="AX21" authorId="0">
      <text>
        <r>
          <rPr>
            <b/>
            <sz val="9"/>
            <color indexed="81"/>
            <rFont val="Tahoma"/>
            <family val="2"/>
          </rPr>
          <t xml:space="preserve">Indiquer le motif de cette dépense
</t>
        </r>
      </text>
    </comment>
    <comment ref="AZ21" authorId="0">
      <text>
        <r>
          <rPr>
            <b/>
            <sz val="9"/>
            <color indexed="81"/>
            <rFont val="Tahoma"/>
            <family val="2"/>
          </rPr>
          <t xml:space="preserve">Indiquer le motif de cette dépense
</t>
        </r>
      </text>
    </comment>
    <comment ref="BD21" authorId="0">
      <text>
        <r>
          <rPr>
            <b/>
            <sz val="9"/>
            <color indexed="81"/>
            <rFont val="Tahoma"/>
            <family val="2"/>
          </rPr>
          <t>Indiquer les n° de ces différentes factures ou Ventes comptoir</t>
        </r>
      </text>
    </comment>
    <comment ref="BL21" authorId="0">
      <text>
        <r>
          <rPr>
            <b/>
            <sz val="9"/>
            <color indexed="81"/>
            <rFont val="Tahoma"/>
            <family val="2"/>
          </rPr>
          <t>Indiquer les nom de ce client ou le n° de cette vente</t>
        </r>
      </text>
    </comment>
    <comment ref="BN21" authorId="0">
      <text>
        <r>
          <rPr>
            <b/>
            <sz val="9"/>
            <color indexed="81"/>
            <rFont val="Tahoma"/>
            <family val="2"/>
          </rPr>
          <t>Indiquer les nom de ce client ou le n° de cette vente</t>
        </r>
      </text>
    </comment>
    <comment ref="BP21" authorId="0">
      <text>
        <r>
          <rPr>
            <b/>
            <sz val="9"/>
            <color indexed="81"/>
            <rFont val="Tahoma"/>
            <family val="2"/>
          </rPr>
          <t>Indiquer les nom de ce client ou le n° de cette vente</t>
        </r>
      </text>
    </comment>
    <comment ref="BV2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2" authorId="0">
      <text>
        <r>
          <rPr>
            <sz val="12"/>
            <color indexed="81"/>
            <rFont val="Tahoma"/>
            <family val="2"/>
          </rPr>
          <t xml:space="preserve">GLOSS line Paris
</t>
        </r>
      </text>
    </comment>
    <comment ref="Z22" authorId="0">
      <text>
        <r>
          <rPr>
            <sz val="12"/>
            <color indexed="81"/>
            <rFont val="Tahoma"/>
            <family val="2"/>
          </rPr>
          <t xml:space="preserve">GLOSS line Paris
</t>
        </r>
      </text>
    </comment>
    <comment ref="B2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5" authorId="2">
      <text>
        <r>
          <rPr>
            <b/>
            <sz val="9"/>
            <color indexed="81"/>
            <rFont val="Tahoma"/>
            <family val="2"/>
          </rPr>
          <t xml:space="preserve">Magasin Détail: Tournai Cap Horn
</t>
        </r>
        <r>
          <rPr>
            <sz val="9"/>
            <color indexed="81"/>
            <rFont val="Tahoma"/>
            <family val="2"/>
          </rPr>
          <t xml:space="preserve">
</t>
        </r>
      </text>
    </comment>
    <comment ref="Z25" authorId="2">
      <text>
        <r>
          <rPr>
            <b/>
            <sz val="9"/>
            <color indexed="81"/>
            <rFont val="Tahoma"/>
            <family val="2"/>
          </rPr>
          <t xml:space="preserve">Magasin Détail: Tournai Cap Horn
</t>
        </r>
        <r>
          <rPr>
            <sz val="9"/>
            <color indexed="81"/>
            <rFont val="Tahoma"/>
            <family val="2"/>
          </rPr>
          <t xml:space="preserve">
</t>
        </r>
      </text>
    </comment>
    <comment ref="AV25" authorId="0">
      <text>
        <r>
          <rPr>
            <b/>
            <sz val="9"/>
            <color indexed="81"/>
            <rFont val="Tahoma"/>
            <family val="2"/>
          </rPr>
          <t xml:space="preserve">Indiquer le motif de cette dépense
</t>
        </r>
      </text>
    </comment>
    <comment ref="AX25" authorId="0">
      <text>
        <r>
          <rPr>
            <b/>
            <sz val="9"/>
            <color indexed="81"/>
            <rFont val="Tahoma"/>
            <family val="2"/>
          </rPr>
          <t xml:space="preserve">Indiquer le motif de cette dépense
</t>
        </r>
      </text>
    </comment>
    <comment ref="AZ25" authorId="0">
      <text>
        <r>
          <rPr>
            <b/>
            <sz val="9"/>
            <color indexed="81"/>
            <rFont val="Tahoma"/>
            <family val="2"/>
          </rPr>
          <t xml:space="preserve">Indiquer le motif de cette dépense
</t>
        </r>
      </text>
    </comment>
    <comment ref="BD25" authorId="0">
      <text>
        <r>
          <rPr>
            <b/>
            <sz val="9"/>
            <color indexed="81"/>
            <rFont val="Tahoma"/>
            <family val="2"/>
          </rPr>
          <t>Indiquer les n° de ces différentes factures ou Ventes comptoir</t>
        </r>
      </text>
    </comment>
    <comment ref="BL25" authorId="0">
      <text>
        <r>
          <rPr>
            <b/>
            <sz val="9"/>
            <color indexed="81"/>
            <rFont val="Tahoma"/>
            <family val="2"/>
          </rPr>
          <t>Indiquer le nom de ce client ou le n° de cette vente</t>
        </r>
      </text>
    </comment>
    <comment ref="BN25" authorId="0">
      <text>
        <r>
          <rPr>
            <b/>
            <sz val="9"/>
            <color indexed="81"/>
            <rFont val="Tahoma"/>
            <family val="2"/>
          </rPr>
          <t>Indiquer le nom de ce client ou le n° de cette vente</t>
        </r>
      </text>
    </comment>
    <comment ref="BP25" authorId="0">
      <text>
        <r>
          <rPr>
            <b/>
            <sz val="9"/>
            <color indexed="81"/>
            <rFont val="Tahoma"/>
            <family val="2"/>
          </rPr>
          <t>Indiquer le nom de ce client ou le n° de cette vente</t>
        </r>
      </text>
    </comment>
    <comment ref="BV2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6" authorId="2">
      <text>
        <r>
          <rPr>
            <b/>
            <sz val="9"/>
            <color indexed="81"/>
            <rFont val="Tahoma"/>
            <family val="2"/>
          </rPr>
          <t xml:space="preserve">Magasin Détail: Tournai Cap Horn
</t>
        </r>
        <r>
          <rPr>
            <sz val="9"/>
            <color indexed="81"/>
            <rFont val="Tahoma"/>
            <family val="2"/>
          </rPr>
          <t xml:space="preserve">
</t>
        </r>
      </text>
    </comment>
    <comment ref="Z26" authorId="2">
      <text>
        <r>
          <rPr>
            <b/>
            <sz val="9"/>
            <color indexed="81"/>
            <rFont val="Tahoma"/>
            <family val="2"/>
          </rPr>
          <t xml:space="preserve">Magasin Détail: Tournai Cap Horn
</t>
        </r>
        <r>
          <rPr>
            <sz val="9"/>
            <color indexed="81"/>
            <rFont val="Tahoma"/>
            <family val="2"/>
          </rPr>
          <t xml:space="preserve">
</t>
        </r>
      </text>
    </comment>
    <comment ref="AV26" authorId="0">
      <text>
        <r>
          <rPr>
            <b/>
            <sz val="9"/>
            <color indexed="81"/>
            <rFont val="Tahoma"/>
            <family val="2"/>
          </rPr>
          <t xml:space="preserve">Indiquer le motif de cette dépense
</t>
        </r>
      </text>
    </comment>
    <comment ref="AX26" authorId="0">
      <text>
        <r>
          <rPr>
            <b/>
            <sz val="9"/>
            <color indexed="81"/>
            <rFont val="Tahoma"/>
            <family val="2"/>
          </rPr>
          <t xml:space="preserve">Indiquer le motif de cette dépense
</t>
        </r>
      </text>
    </comment>
    <comment ref="AZ26" authorId="0">
      <text>
        <r>
          <rPr>
            <b/>
            <sz val="9"/>
            <color indexed="81"/>
            <rFont val="Tahoma"/>
            <family val="2"/>
          </rPr>
          <t xml:space="preserve">Indiquer le motif de cette dépense
</t>
        </r>
      </text>
    </comment>
    <comment ref="BD26" authorId="0">
      <text>
        <r>
          <rPr>
            <b/>
            <sz val="9"/>
            <color indexed="81"/>
            <rFont val="Tahoma"/>
            <family val="2"/>
          </rPr>
          <t>Indiquer les n° de ces différentes factures ou Ventes comptoir</t>
        </r>
      </text>
    </comment>
    <comment ref="BL26" authorId="0">
      <text>
        <r>
          <rPr>
            <b/>
            <sz val="9"/>
            <color indexed="81"/>
            <rFont val="Tahoma"/>
            <family val="2"/>
          </rPr>
          <t>Indiquer le nom de ce client ou le n° de cette vente</t>
        </r>
      </text>
    </comment>
    <comment ref="BN26" authorId="0">
      <text>
        <r>
          <rPr>
            <b/>
            <sz val="9"/>
            <color indexed="81"/>
            <rFont val="Tahoma"/>
            <family val="2"/>
          </rPr>
          <t>Indiquer le nom de ce client ou le n° de cette vente</t>
        </r>
      </text>
    </comment>
    <comment ref="BP26" authorId="0">
      <text>
        <r>
          <rPr>
            <b/>
            <sz val="9"/>
            <color indexed="81"/>
            <rFont val="Tahoma"/>
            <family val="2"/>
          </rPr>
          <t>Indiquer le nom de ce client ou le n° de cette vente</t>
        </r>
      </text>
    </comment>
    <comment ref="BV2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7" authorId="2">
      <text>
        <r>
          <rPr>
            <b/>
            <sz val="9"/>
            <color indexed="81"/>
            <rFont val="Tahoma"/>
            <family val="2"/>
          </rPr>
          <t xml:space="preserve">Magasin Détail: Tournai Cap Horn
</t>
        </r>
        <r>
          <rPr>
            <sz val="9"/>
            <color indexed="81"/>
            <rFont val="Tahoma"/>
            <family val="2"/>
          </rPr>
          <t xml:space="preserve">
</t>
        </r>
      </text>
    </comment>
    <comment ref="Z27" authorId="2">
      <text>
        <r>
          <rPr>
            <b/>
            <sz val="9"/>
            <color indexed="81"/>
            <rFont val="Tahoma"/>
            <family val="2"/>
          </rPr>
          <t xml:space="preserve">Magasin Détail: Tournai Cap Horn
</t>
        </r>
        <r>
          <rPr>
            <sz val="9"/>
            <color indexed="81"/>
            <rFont val="Tahoma"/>
            <family val="2"/>
          </rPr>
          <t xml:space="preserve">
</t>
        </r>
      </text>
    </comment>
    <comment ref="AV27" authorId="0">
      <text>
        <r>
          <rPr>
            <b/>
            <sz val="9"/>
            <color indexed="81"/>
            <rFont val="Tahoma"/>
            <family val="2"/>
          </rPr>
          <t xml:space="preserve">Indiquer le motif de cette dépense
</t>
        </r>
      </text>
    </comment>
    <comment ref="AX27" authorId="0">
      <text>
        <r>
          <rPr>
            <b/>
            <sz val="9"/>
            <color indexed="81"/>
            <rFont val="Tahoma"/>
            <family val="2"/>
          </rPr>
          <t xml:space="preserve">Indiquer le motif de cette dépense
</t>
        </r>
      </text>
    </comment>
    <comment ref="AZ27" authorId="0">
      <text>
        <r>
          <rPr>
            <b/>
            <sz val="9"/>
            <color indexed="81"/>
            <rFont val="Tahoma"/>
            <family val="2"/>
          </rPr>
          <t xml:space="preserve">Indiquer le motif de cette dépense
</t>
        </r>
      </text>
    </comment>
    <comment ref="BD27" authorId="0">
      <text>
        <r>
          <rPr>
            <b/>
            <sz val="9"/>
            <color indexed="81"/>
            <rFont val="Tahoma"/>
            <family val="2"/>
          </rPr>
          <t>Indiquer les n° de ces différentes factures ou Ventes comptoir</t>
        </r>
      </text>
    </comment>
    <comment ref="BL27" authorId="0">
      <text>
        <r>
          <rPr>
            <b/>
            <sz val="9"/>
            <color indexed="81"/>
            <rFont val="Tahoma"/>
            <family val="2"/>
          </rPr>
          <t>Indiquer le nom de ce client ou le n° de cette vente</t>
        </r>
      </text>
    </comment>
    <comment ref="BN27" authorId="0">
      <text>
        <r>
          <rPr>
            <b/>
            <sz val="9"/>
            <color indexed="81"/>
            <rFont val="Tahoma"/>
            <family val="2"/>
          </rPr>
          <t>Indiquer le nom de ce client ou le n° de cette vente</t>
        </r>
      </text>
    </comment>
    <comment ref="BP27" authorId="0">
      <text>
        <r>
          <rPr>
            <b/>
            <sz val="9"/>
            <color indexed="81"/>
            <rFont val="Tahoma"/>
            <family val="2"/>
          </rPr>
          <t>Indiquer le nom de ce client ou le n° de cette vente</t>
        </r>
      </text>
    </comment>
    <comment ref="BV2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8" authorId="2">
      <text>
        <r>
          <rPr>
            <b/>
            <sz val="9"/>
            <color indexed="81"/>
            <rFont val="Tahoma"/>
            <family val="2"/>
          </rPr>
          <t xml:space="preserve">Magasin Détail: Tournai Cap Horn
</t>
        </r>
        <r>
          <rPr>
            <sz val="9"/>
            <color indexed="81"/>
            <rFont val="Tahoma"/>
            <family val="2"/>
          </rPr>
          <t xml:space="preserve">
</t>
        </r>
      </text>
    </comment>
    <comment ref="Z28" authorId="2">
      <text>
        <r>
          <rPr>
            <b/>
            <sz val="9"/>
            <color indexed="81"/>
            <rFont val="Tahoma"/>
            <family val="2"/>
          </rPr>
          <t xml:space="preserve">Magasin Détail: Tournai Cap Horn
</t>
        </r>
        <r>
          <rPr>
            <sz val="9"/>
            <color indexed="81"/>
            <rFont val="Tahoma"/>
            <family val="2"/>
          </rPr>
          <t xml:space="preserve">
</t>
        </r>
      </text>
    </comment>
    <comment ref="AV28" authorId="0">
      <text>
        <r>
          <rPr>
            <b/>
            <sz val="9"/>
            <color indexed="81"/>
            <rFont val="Tahoma"/>
            <family val="2"/>
          </rPr>
          <t xml:space="preserve">Indiquer le motif de cette dépense
</t>
        </r>
      </text>
    </comment>
    <comment ref="AX28" authorId="0">
      <text>
        <r>
          <rPr>
            <b/>
            <sz val="9"/>
            <color indexed="81"/>
            <rFont val="Tahoma"/>
            <family val="2"/>
          </rPr>
          <t xml:space="preserve">Indiquer le motif de cette dépense
</t>
        </r>
      </text>
    </comment>
    <comment ref="AZ28" authorId="0">
      <text>
        <r>
          <rPr>
            <b/>
            <sz val="9"/>
            <color indexed="81"/>
            <rFont val="Tahoma"/>
            <family val="2"/>
          </rPr>
          <t xml:space="preserve">Indiquer le motif de cette dépense
</t>
        </r>
      </text>
    </comment>
    <comment ref="BD28" authorId="0">
      <text>
        <r>
          <rPr>
            <b/>
            <sz val="9"/>
            <color indexed="81"/>
            <rFont val="Tahoma"/>
            <family val="2"/>
          </rPr>
          <t>Indiquer les n° de ces différentes factures ou Ventes comptoir</t>
        </r>
      </text>
    </comment>
    <comment ref="BL28" authorId="0">
      <text>
        <r>
          <rPr>
            <b/>
            <sz val="9"/>
            <color indexed="81"/>
            <rFont val="Tahoma"/>
            <family val="2"/>
          </rPr>
          <t>Indiquer le nom de ce client ou le n° de cette vente</t>
        </r>
      </text>
    </comment>
    <comment ref="BN28" authorId="0">
      <text>
        <r>
          <rPr>
            <b/>
            <sz val="9"/>
            <color indexed="81"/>
            <rFont val="Tahoma"/>
            <family val="2"/>
          </rPr>
          <t>Indiquer le nom de ce client ou le n° de cette vente</t>
        </r>
      </text>
    </comment>
    <comment ref="BP28" authorId="0">
      <text>
        <r>
          <rPr>
            <b/>
            <sz val="9"/>
            <color indexed="81"/>
            <rFont val="Tahoma"/>
            <family val="2"/>
          </rPr>
          <t>Indiquer le nom de ce client ou le n° de cette vente</t>
        </r>
      </text>
    </comment>
    <comment ref="BV2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9" authorId="2">
      <text>
        <r>
          <rPr>
            <b/>
            <sz val="9"/>
            <color indexed="81"/>
            <rFont val="Tahoma"/>
            <family val="2"/>
          </rPr>
          <t xml:space="preserve">Magasin Détail: Tournai Cap Horn
</t>
        </r>
        <r>
          <rPr>
            <sz val="9"/>
            <color indexed="81"/>
            <rFont val="Tahoma"/>
            <family val="2"/>
          </rPr>
          <t xml:space="preserve">
</t>
        </r>
      </text>
    </comment>
    <comment ref="Z29" authorId="2">
      <text>
        <r>
          <rPr>
            <b/>
            <sz val="9"/>
            <color indexed="81"/>
            <rFont val="Tahoma"/>
            <family val="2"/>
          </rPr>
          <t xml:space="preserve">Magasin Détail: Tournai Cap Horn
</t>
        </r>
        <r>
          <rPr>
            <sz val="9"/>
            <color indexed="81"/>
            <rFont val="Tahoma"/>
            <family val="2"/>
          </rPr>
          <t xml:space="preserve">
</t>
        </r>
      </text>
    </comment>
    <comment ref="AV29" authorId="0">
      <text>
        <r>
          <rPr>
            <b/>
            <sz val="9"/>
            <color indexed="81"/>
            <rFont val="Tahoma"/>
            <family val="2"/>
          </rPr>
          <t xml:space="preserve">Indiquer le motif de cette dépense
</t>
        </r>
      </text>
    </comment>
    <comment ref="AX29" authorId="0">
      <text>
        <r>
          <rPr>
            <b/>
            <sz val="9"/>
            <color indexed="81"/>
            <rFont val="Tahoma"/>
            <family val="2"/>
          </rPr>
          <t xml:space="preserve">Indiquer le motif de cette dépense
</t>
        </r>
      </text>
    </comment>
    <comment ref="AZ29" authorId="0">
      <text>
        <r>
          <rPr>
            <b/>
            <sz val="9"/>
            <color indexed="81"/>
            <rFont val="Tahoma"/>
            <family val="2"/>
          </rPr>
          <t xml:space="preserve">Indiquer le motif de cette dépense
</t>
        </r>
      </text>
    </comment>
    <comment ref="BD29" authorId="0">
      <text>
        <r>
          <rPr>
            <b/>
            <sz val="9"/>
            <color indexed="81"/>
            <rFont val="Tahoma"/>
            <family val="2"/>
          </rPr>
          <t>Indiquer les n° de ces différentes factures ou Ventes comptoir</t>
        </r>
      </text>
    </comment>
    <comment ref="BL29" authorId="0">
      <text>
        <r>
          <rPr>
            <b/>
            <sz val="9"/>
            <color indexed="81"/>
            <rFont val="Tahoma"/>
            <family val="2"/>
          </rPr>
          <t>Indiquer le nom de ce client ou le n° de cette vente</t>
        </r>
      </text>
    </comment>
    <comment ref="BN29" authorId="0">
      <text>
        <r>
          <rPr>
            <b/>
            <sz val="9"/>
            <color indexed="81"/>
            <rFont val="Tahoma"/>
            <family val="2"/>
          </rPr>
          <t>Indiquer le nom de ce client ou le n° de cette vente</t>
        </r>
      </text>
    </comment>
    <comment ref="BP29" authorId="0">
      <text>
        <r>
          <rPr>
            <b/>
            <sz val="9"/>
            <color indexed="81"/>
            <rFont val="Tahoma"/>
            <family val="2"/>
          </rPr>
          <t>Indiquer le nom de ce client ou le n° de cette vente</t>
        </r>
      </text>
    </comment>
    <comment ref="BV2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0" authorId="2">
      <text>
        <r>
          <rPr>
            <b/>
            <sz val="9"/>
            <color indexed="81"/>
            <rFont val="Tahoma"/>
            <family val="2"/>
          </rPr>
          <t xml:space="preserve">Magasin Détail: Tournai Cap Horn
</t>
        </r>
        <r>
          <rPr>
            <sz val="9"/>
            <color indexed="81"/>
            <rFont val="Tahoma"/>
            <family val="2"/>
          </rPr>
          <t xml:space="preserve">
</t>
        </r>
      </text>
    </comment>
    <comment ref="Z30" authorId="2">
      <text>
        <r>
          <rPr>
            <b/>
            <sz val="9"/>
            <color indexed="81"/>
            <rFont val="Tahoma"/>
            <family val="2"/>
          </rPr>
          <t xml:space="preserve">Magasin Détail: Tournai Cap Horn
</t>
        </r>
        <r>
          <rPr>
            <sz val="9"/>
            <color indexed="81"/>
            <rFont val="Tahoma"/>
            <family val="2"/>
          </rPr>
          <t xml:space="preserve">
</t>
        </r>
      </text>
    </comment>
    <comment ref="AV30" authorId="0">
      <text>
        <r>
          <rPr>
            <b/>
            <sz val="9"/>
            <color indexed="81"/>
            <rFont val="Tahoma"/>
            <family val="2"/>
          </rPr>
          <t xml:space="preserve">Indiquer le motif de cette dépense
</t>
        </r>
      </text>
    </comment>
    <comment ref="AX30" authorId="0">
      <text>
        <r>
          <rPr>
            <b/>
            <sz val="9"/>
            <color indexed="81"/>
            <rFont val="Tahoma"/>
            <family val="2"/>
          </rPr>
          <t xml:space="preserve">Indiquer le motif de cette dépense
</t>
        </r>
      </text>
    </comment>
    <comment ref="AZ30" authorId="0">
      <text>
        <r>
          <rPr>
            <b/>
            <sz val="9"/>
            <color indexed="81"/>
            <rFont val="Tahoma"/>
            <family val="2"/>
          </rPr>
          <t xml:space="preserve">Indiquer le motif de cette dépense
</t>
        </r>
      </text>
    </comment>
    <comment ref="BD30" authorId="0">
      <text>
        <r>
          <rPr>
            <b/>
            <sz val="9"/>
            <color indexed="81"/>
            <rFont val="Tahoma"/>
            <family val="2"/>
          </rPr>
          <t>Indiquer les n° de ces différentes factures ou Ventes comptoir</t>
        </r>
      </text>
    </comment>
    <comment ref="BL30" authorId="0">
      <text>
        <r>
          <rPr>
            <b/>
            <sz val="9"/>
            <color indexed="81"/>
            <rFont val="Tahoma"/>
            <family val="2"/>
          </rPr>
          <t>Indiquer le nom de ce client ou le n° de cette vente</t>
        </r>
      </text>
    </comment>
    <comment ref="BN30" authorId="0">
      <text>
        <r>
          <rPr>
            <b/>
            <sz val="9"/>
            <color indexed="81"/>
            <rFont val="Tahoma"/>
            <family val="2"/>
          </rPr>
          <t>Indiquer le nom de ce client ou le n° de cette vente</t>
        </r>
      </text>
    </comment>
    <comment ref="BP30" authorId="0">
      <text>
        <r>
          <rPr>
            <b/>
            <sz val="9"/>
            <color indexed="81"/>
            <rFont val="Tahoma"/>
            <family val="2"/>
          </rPr>
          <t>Indiquer le nom de ce client ou le n° de cette vente</t>
        </r>
      </text>
    </comment>
    <comment ref="BV3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1" authorId="2">
      <text>
        <r>
          <rPr>
            <b/>
            <sz val="9"/>
            <color indexed="81"/>
            <rFont val="Tahoma"/>
            <family val="2"/>
          </rPr>
          <t xml:space="preserve">Magasin Détail: Tournai Cap Horn
</t>
        </r>
        <r>
          <rPr>
            <sz val="9"/>
            <color indexed="81"/>
            <rFont val="Tahoma"/>
            <family val="2"/>
          </rPr>
          <t xml:space="preserve">
</t>
        </r>
      </text>
    </comment>
    <comment ref="Z31" authorId="2">
      <text>
        <r>
          <rPr>
            <b/>
            <sz val="9"/>
            <color indexed="81"/>
            <rFont val="Tahoma"/>
            <family val="2"/>
          </rPr>
          <t xml:space="preserve">Magasin Détail: Tournai Cap Horn
</t>
        </r>
        <r>
          <rPr>
            <sz val="9"/>
            <color indexed="81"/>
            <rFont val="Tahoma"/>
            <family val="2"/>
          </rPr>
          <t xml:space="preserve">
</t>
        </r>
      </text>
    </comment>
    <comment ref="AV31" authorId="0">
      <text>
        <r>
          <rPr>
            <b/>
            <sz val="9"/>
            <color indexed="81"/>
            <rFont val="Tahoma"/>
            <family val="2"/>
          </rPr>
          <t xml:space="preserve">Indiquer le motif de cette dépense
</t>
        </r>
      </text>
    </comment>
    <comment ref="AX31" authorId="0">
      <text>
        <r>
          <rPr>
            <b/>
            <sz val="9"/>
            <color indexed="81"/>
            <rFont val="Tahoma"/>
            <family val="2"/>
          </rPr>
          <t xml:space="preserve">Indiquer le motif de cette dépense
</t>
        </r>
      </text>
    </comment>
    <comment ref="AZ31" authorId="0">
      <text>
        <r>
          <rPr>
            <b/>
            <sz val="9"/>
            <color indexed="81"/>
            <rFont val="Tahoma"/>
            <family val="2"/>
          </rPr>
          <t xml:space="preserve">Indiquer le motif de cette dépense
</t>
        </r>
      </text>
    </comment>
    <comment ref="BD31" authorId="0">
      <text>
        <r>
          <rPr>
            <b/>
            <sz val="9"/>
            <color indexed="81"/>
            <rFont val="Tahoma"/>
            <family val="2"/>
          </rPr>
          <t>Indiquer les n° de ces différentes factures ou Ventes comptoir</t>
        </r>
      </text>
    </comment>
    <comment ref="BL31" authorId="0">
      <text>
        <r>
          <rPr>
            <b/>
            <sz val="9"/>
            <color indexed="81"/>
            <rFont val="Tahoma"/>
            <family val="2"/>
          </rPr>
          <t>Indiquer le nom de ce client ou le n° de cette vente</t>
        </r>
      </text>
    </comment>
    <comment ref="BN31" authorId="0">
      <text>
        <r>
          <rPr>
            <b/>
            <sz val="9"/>
            <color indexed="81"/>
            <rFont val="Tahoma"/>
            <family val="2"/>
          </rPr>
          <t>Indiquer le nom de ce client ou le n° de cette vente</t>
        </r>
      </text>
    </comment>
    <comment ref="BP31" authorId="0">
      <text>
        <r>
          <rPr>
            <b/>
            <sz val="9"/>
            <color indexed="81"/>
            <rFont val="Tahoma"/>
            <family val="2"/>
          </rPr>
          <t>Indiquer le nom de ce client ou le n° de cette vente</t>
        </r>
      </text>
    </comment>
    <comment ref="BV3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2" authorId="0">
      <text>
        <r>
          <rPr>
            <sz val="12"/>
            <color indexed="81"/>
            <rFont val="Tahoma"/>
            <family val="2"/>
          </rPr>
          <t xml:space="preserve">GLOSS line Paris
</t>
        </r>
      </text>
    </comment>
    <comment ref="Z32" authorId="0">
      <text>
        <r>
          <rPr>
            <sz val="12"/>
            <color indexed="81"/>
            <rFont val="Tahoma"/>
            <family val="2"/>
          </rPr>
          <t xml:space="preserve">GLOSS line Paris
</t>
        </r>
      </text>
    </comment>
    <comment ref="B3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8" authorId="2">
      <text>
        <r>
          <rPr>
            <b/>
            <sz val="9"/>
            <color indexed="81"/>
            <rFont val="Tahoma"/>
            <family val="2"/>
          </rPr>
          <t xml:space="preserve">Magasin Détail: Nivelles Cap Horn
</t>
        </r>
        <r>
          <rPr>
            <sz val="9"/>
            <color indexed="81"/>
            <rFont val="Tahoma"/>
            <family val="2"/>
          </rPr>
          <t xml:space="preserve">
</t>
        </r>
      </text>
    </comment>
    <comment ref="Z38" authorId="2">
      <text>
        <r>
          <rPr>
            <b/>
            <sz val="9"/>
            <color indexed="81"/>
            <rFont val="Tahoma"/>
            <family val="2"/>
          </rPr>
          <t xml:space="preserve">Magasin Détail: Nivelles Cap Horn
</t>
        </r>
        <r>
          <rPr>
            <sz val="9"/>
            <color indexed="81"/>
            <rFont val="Tahoma"/>
            <family val="2"/>
          </rPr>
          <t xml:space="preserve">
</t>
        </r>
      </text>
    </comment>
    <comment ref="AV38" authorId="0">
      <text>
        <r>
          <rPr>
            <b/>
            <sz val="9"/>
            <color indexed="81"/>
            <rFont val="Tahoma"/>
            <family val="2"/>
          </rPr>
          <t xml:space="preserve">Indiquer le motif de cette dépense
</t>
        </r>
      </text>
    </comment>
    <comment ref="AX38" authorId="0">
      <text>
        <r>
          <rPr>
            <b/>
            <sz val="9"/>
            <color indexed="81"/>
            <rFont val="Tahoma"/>
            <family val="2"/>
          </rPr>
          <t xml:space="preserve">Indiquer le motif de cette dépense
</t>
        </r>
      </text>
    </comment>
    <comment ref="AZ38" authorId="0">
      <text>
        <r>
          <rPr>
            <b/>
            <sz val="9"/>
            <color indexed="81"/>
            <rFont val="Tahoma"/>
            <family val="2"/>
          </rPr>
          <t xml:space="preserve">Indiquer le motif de cette dépense
</t>
        </r>
      </text>
    </comment>
    <comment ref="BD38" authorId="0">
      <text>
        <r>
          <rPr>
            <b/>
            <sz val="9"/>
            <color indexed="81"/>
            <rFont val="Tahoma"/>
            <family val="2"/>
          </rPr>
          <t>Indiquer les n° de ces différentes factures ou Ventes comptoir</t>
        </r>
      </text>
    </comment>
    <comment ref="BL38" authorId="0">
      <text>
        <r>
          <rPr>
            <b/>
            <sz val="9"/>
            <color indexed="81"/>
            <rFont val="Tahoma"/>
            <family val="2"/>
          </rPr>
          <t>Indiquer les noms de ces différents clients ou les n° de ces ventes</t>
        </r>
      </text>
    </comment>
    <comment ref="BN38" authorId="0">
      <text>
        <r>
          <rPr>
            <b/>
            <sz val="9"/>
            <color indexed="81"/>
            <rFont val="Tahoma"/>
            <family val="2"/>
          </rPr>
          <t>Indiquer les noms de ces différents clients ou les n° de ces ventes</t>
        </r>
      </text>
    </comment>
    <comment ref="BP38" authorId="0">
      <text>
        <r>
          <rPr>
            <b/>
            <sz val="9"/>
            <color indexed="81"/>
            <rFont val="Tahoma"/>
            <family val="2"/>
          </rPr>
          <t>Indiquer les noms de ces différents clients ou les n° de ces ventes</t>
        </r>
      </text>
    </comment>
    <comment ref="BV3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9" authorId="2">
      <text>
        <r>
          <rPr>
            <b/>
            <sz val="9"/>
            <color indexed="81"/>
            <rFont val="Tahoma"/>
            <family val="2"/>
          </rPr>
          <t xml:space="preserve">Magasin Détail: Nivelles Cap Horn
</t>
        </r>
        <r>
          <rPr>
            <sz val="9"/>
            <color indexed="81"/>
            <rFont val="Tahoma"/>
            <family val="2"/>
          </rPr>
          <t xml:space="preserve">
</t>
        </r>
      </text>
    </comment>
    <comment ref="Z39" authorId="2">
      <text>
        <r>
          <rPr>
            <b/>
            <sz val="9"/>
            <color indexed="81"/>
            <rFont val="Tahoma"/>
            <family val="2"/>
          </rPr>
          <t xml:space="preserve">Magasin Détail: Nivelles Cap Horn
</t>
        </r>
        <r>
          <rPr>
            <sz val="9"/>
            <color indexed="81"/>
            <rFont val="Tahoma"/>
            <family val="2"/>
          </rPr>
          <t xml:space="preserve">
</t>
        </r>
      </text>
    </comment>
    <comment ref="AV39" authorId="0">
      <text>
        <r>
          <rPr>
            <b/>
            <sz val="9"/>
            <color indexed="81"/>
            <rFont val="Tahoma"/>
            <family val="2"/>
          </rPr>
          <t xml:space="preserve">Indiquer le motif de cette dépense
</t>
        </r>
      </text>
    </comment>
    <comment ref="AX39" authorId="0">
      <text>
        <r>
          <rPr>
            <b/>
            <sz val="9"/>
            <color indexed="81"/>
            <rFont val="Tahoma"/>
            <family val="2"/>
          </rPr>
          <t xml:space="preserve">Indiquer le motif de cette dépense
</t>
        </r>
      </text>
    </comment>
    <comment ref="AZ39" authorId="0">
      <text>
        <r>
          <rPr>
            <b/>
            <sz val="9"/>
            <color indexed="81"/>
            <rFont val="Tahoma"/>
            <family val="2"/>
          </rPr>
          <t xml:space="preserve">Indiquer le motif de cette dépense
</t>
        </r>
      </text>
    </comment>
    <comment ref="BD39" authorId="0">
      <text>
        <r>
          <rPr>
            <b/>
            <sz val="9"/>
            <color indexed="81"/>
            <rFont val="Tahoma"/>
            <family val="2"/>
          </rPr>
          <t>Indiquer les n° de ces différentes factures ou Ventes comptoir</t>
        </r>
      </text>
    </comment>
    <comment ref="BL39" authorId="0">
      <text>
        <r>
          <rPr>
            <b/>
            <sz val="9"/>
            <color indexed="81"/>
            <rFont val="Tahoma"/>
            <family val="2"/>
          </rPr>
          <t>Indiquer les noms de ces différents clients ou les n° de ces ventes</t>
        </r>
      </text>
    </comment>
    <comment ref="BN39" authorId="0">
      <text>
        <r>
          <rPr>
            <b/>
            <sz val="9"/>
            <color indexed="81"/>
            <rFont val="Tahoma"/>
            <family val="2"/>
          </rPr>
          <t>Indiquer les noms de ces différents clients ou les n° de ces ventes</t>
        </r>
      </text>
    </comment>
    <comment ref="BP39" authorId="0">
      <text>
        <r>
          <rPr>
            <b/>
            <sz val="9"/>
            <color indexed="81"/>
            <rFont val="Tahoma"/>
            <family val="2"/>
          </rPr>
          <t>Indiquer les noms de ces différents clients ou les n° de ces ventes</t>
        </r>
      </text>
    </comment>
    <comment ref="BV3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0" authorId="2">
      <text>
        <r>
          <rPr>
            <b/>
            <sz val="9"/>
            <color indexed="81"/>
            <rFont val="Tahoma"/>
            <family val="2"/>
          </rPr>
          <t xml:space="preserve">Magasin Détail: Nivelles Cap Horn
</t>
        </r>
        <r>
          <rPr>
            <sz val="9"/>
            <color indexed="81"/>
            <rFont val="Tahoma"/>
            <family val="2"/>
          </rPr>
          <t xml:space="preserve">
</t>
        </r>
      </text>
    </comment>
    <comment ref="Z40" authorId="2">
      <text>
        <r>
          <rPr>
            <b/>
            <sz val="9"/>
            <color indexed="81"/>
            <rFont val="Tahoma"/>
            <family val="2"/>
          </rPr>
          <t xml:space="preserve">Magasin Détail: Nivelles Cap Horn
</t>
        </r>
        <r>
          <rPr>
            <sz val="9"/>
            <color indexed="81"/>
            <rFont val="Tahoma"/>
            <family val="2"/>
          </rPr>
          <t xml:space="preserve">
</t>
        </r>
      </text>
    </comment>
    <comment ref="AV40" authorId="0">
      <text>
        <r>
          <rPr>
            <b/>
            <sz val="9"/>
            <color indexed="81"/>
            <rFont val="Tahoma"/>
            <family val="2"/>
          </rPr>
          <t xml:space="preserve">Indiquer le motif de cette dépense
</t>
        </r>
      </text>
    </comment>
    <comment ref="AX40" authorId="0">
      <text>
        <r>
          <rPr>
            <b/>
            <sz val="9"/>
            <color indexed="81"/>
            <rFont val="Tahoma"/>
            <family val="2"/>
          </rPr>
          <t xml:space="preserve">Indiquer le motif de cette dépense
</t>
        </r>
      </text>
    </comment>
    <comment ref="AZ40" authorId="0">
      <text>
        <r>
          <rPr>
            <b/>
            <sz val="9"/>
            <color indexed="81"/>
            <rFont val="Tahoma"/>
            <family val="2"/>
          </rPr>
          <t xml:space="preserve">Indiquer le motif de cette dépense
</t>
        </r>
      </text>
    </comment>
    <comment ref="BD40" authorId="0">
      <text>
        <r>
          <rPr>
            <b/>
            <sz val="9"/>
            <color indexed="81"/>
            <rFont val="Tahoma"/>
            <family val="2"/>
          </rPr>
          <t>Indiquer les n° de ces différentes factures ou Ventes comptoir</t>
        </r>
      </text>
    </comment>
    <comment ref="BL40" authorId="0">
      <text>
        <r>
          <rPr>
            <b/>
            <sz val="9"/>
            <color indexed="81"/>
            <rFont val="Tahoma"/>
            <family val="2"/>
          </rPr>
          <t>Indiquer les noms de ces différents clients ou les n° de ces ventes</t>
        </r>
      </text>
    </comment>
    <comment ref="BN40" authorId="0">
      <text>
        <r>
          <rPr>
            <b/>
            <sz val="9"/>
            <color indexed="81"/>
            <rFont val="Tahoma"/>
            <family val="2"/>
          </rPr>
          <t>Indiquer les noms de ces différents clients ou les n° de ces ventes</t>
        </r>
      </text>
    </comment>
    <comment ref="BP40" authorId="0">
      <text>
        <r>
          <rPr>
            <b/>
            <sz val="9"/>
            <color indexed="81"/>
            <rFont val="Tahoma"/>
            <family val="2"/>
          </rPr>
          <t>Indiquer les noms de ces différents clients ou les n° de ces ventes</t>
        </r>
      </text>
    </comment>
    <comment ref="BV4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1" authorId="2">
      <text>
        <r>
          <rPr>
            <b/>
            <sz val="9"/>
            <color indexed="81"/>
            <rFont val="Tahoma"/>
            <family val="2"/>
          </rPr>
          <t xml:space="preserve">Magasin Détail: Nivelles Cap Horn
</t>
        </r>
        <r>
          <rPr>
            <sz val="9"/>
            <color indexed="81"/>
            <rFont val="Tahoma"/>
            <family val="2"/>
          </rPr>
          <t xml:space="preserve">
</t>
        </r>
      </text>
    </comment>
    <comment ref="Z41" authorId="2">
      <text>
        <r>
          <rPr>
            <b/>
            <sz val="9"/>
            <color indexed="81"/>
            <rFont val="Tahoma"/>
            <family val="2"/>
          </rPr>
          <t xml:space="preserve">Magasin Détail: Nivelles Cap Horn
</t>
        </r>
        <r>
          <rPr>
            <sz val="9"/>
            <color indexed="81"/>
            <rFont val="Tahoma"/>
            <family val="2"/>
          </rPr>
          <t xml:space="preserve">
</t>
        </r>
      </text>
    </comment>
    <comment ref="AV41" authorId="0">
      <text>
        <r>
          <rPr>
            <b/>
            <sz val="9"/>
            <color indexed="81"/>
            <rFont val="Tahoma"/>
            <family val="2"/>
          </rPr>
          <t xml:space="preserve">Indiquer le motif de cette dépense
</t>
        </r>
      </text>
    </comment>
    <comment ref="AX41" authorId="0">
      <text>
        <r>
          <rPr>
            <b/>
            <sz val="9"/>
            <color indexed="81"/>
            <rFont val="Tahoma"/>
            <family val="2"/>
          </rPr>
          <t xml:space="preserve">Indiquer le motif de cette dépense
</t>
        </r>
      </text>
    </comment>
    <comment ref="AZ41" authorId="0">
      <text>
        <r>
          <rPr>
            <b/>
            <sz val="9"/>
            <color indexed="81"/>
            <rFont val="Tahoma"/>
            <family val="2"/>
          </rPr>
          <t xml:space="preserve">Indiquer le motif de cette dépense
</t>
        </r>
      </text>
    </comment>
    <comment ref="BD41" authorId="0">
      <text>
        <r>
          <rPr>
            <b/>
            <sz val="9"/>
            <color indexed="81"/>
            <rFont val="Tahoma"/>
            <family val="2"/>
          </rPr>
          <t>Indiquer les n° de ces différentes factures ou Ventes comptoir</t>
        </r>
      </text>
    </comment>
    <comment ref="BL41" authorId="0">
      <text>
        <r>
          <rPr>
            <b/>
            <sz val="9"/>
            <color indexed="81"/>
            <rFont val="Tahoma"/>
            <family val="2"/>
          </rPr>
          <t>Indiquer les noms de ces différents clients ou les n° de ces ventes</t>
        </r>
      </text>
    </comment>
    <comment ref="BN41" authorId="0">
      <text>
        <r>
          <rPr>
            <b/>
            <sz val="9"/>
            <color indexed="81"/>
            <rFont val="Tahoma"/>
            <family val="2"/>
          </rPr>
          <t>Indiquer les noms de ces différents clients ou les n° de ces ventes</t>
        </r>
      </text>
    </comment>
    <comment ref="BP41" authorId="0">
      <text>
        <r>
          <rPr>
            <b/>
            <sz val="9"/>
            <color indexed="81"/>
            <rFont val="Tahoma"/>
            <family val="2"/>
          </rPr>
          <t>Indiquer les noms de ces différents clients ou les n° de ces ventes</t>
        </r>
      </text>
    </comment>
    <comment ref="BV4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2" authorId="2">
      <text>
        <r>
          <rPr>
            <b/>
            <sz val="9"/>
            <color indexed="81"/>
            <rFont val="Tahoma"/>
            <family val="2"/>
          </rPr>
          <t xml:space="preserve">Magasin Détail: Nivelles Cap Horn
</t>
        </r>
        <r>
          <rPr>
            <sz val="9"/>
            <color indexed="81"/>
            <rFont val="Tahoma"/>
            <family val="2"/>
          </rPr>
          <t xml:space="preserve">
</t>
        </r>
      </text>
    </comment>
    <comment ref="Z42" authorId="2">
      <text>
        <r>
          <rPr>
            <b/>
            <sz val="9"/>
            <color indexed="81"/>
            <rFont val="Tahoma"/>
            <family val="2"/>
          </rPr>
          <t xml:space="preserve">Magasin Détail: Nivelles Cap Horn
</t>
        </r>
        <r>
          <rPr>
            <sz val="9"/>
            <color indexed="81"/>
            <rFont val="Tahoma"/>
            <family val="2"/>
          </rPr>
          <t xml:space="preserve">
</t>
        </r>
      </text>
    </comment>
    <comment ref="AV42" authorId="0">
      <text>
        <r>
          <rPr>
            <b/>
            <sz val="9"/>
            <color indexed="81"/>
            <rFont val="Tahoma"/>
            <family val="2"/>
          </rPr>
          <t xml:space="preserve">Indiquer le motif de cette dépense
</t>
        </r>
      </text>
    </comment>
    <comment ref="AX42" authorId="0">
      <text>
        <r>
          <rPr>
            <b/>
            <sz val="9"/>
            <color indexed="81"/>
            <rFont val="Tahoma"/>
            <family val="2"/>
          </rPr>
          <t xml:space="preserve">Indiquer le motif de cette dépense
</t>
        </r>
      </text>
    </comment>
    <comment ref="AZ42" authorId="0">
      <text>
        <r>
          <rPr>
            <b/>
            <sz val="9"/>
            <color indexed="81"/>
            <rFont val="Tahoma"/>
            <family val="2"/>
          </rPr>
          <t xml:space="preserve">Indiquer le motif de cette dépense
</t>
        </r>
      </text>
    </comment>
    <comment ref="BD42" authorId="0">
      <text>
        <r>
          <rPr>
            <b/>
            <sz val="9"/>
            <color indexed="81"/>
            <rFont val="Tahoma"/>
            <family val="2"/>
          </rPr>
          <t>Indiquer les n° de ces différentes factures ou Ventes comptoir</t>
        </r>
      </text>
    </comment>
    <comment ref="BL42" authorId="0">
      <text>
        <r>
          <rPr>
            <b/>
            <sz val="9"/>
            <color indexed="81"/>
            <rFont val="Tahoma"/>
            <family val="2"/>
          </rPr>
          <t>Indiquer les noms de ces différents clients ou les n° de ces ventes</t>
        </r>
      </text>
    </comment>
    <comment ref="BN42" authorId="0">
      <text>
        <r>
          <rPr>
            <b/>
            <sz val="9"/>
            <color indexed="81"/>
            <rFont val="Tahoma"/>
            <family val="2"/>
          </rPr>
          <t>Indiquer les noms de ces différents clients ou les n° de ces ventes</t>
        </r>
      </text>
    </comment>
    <comment ref="BP42" authorId="0">
      <text>
        <r>
          <rPr>
            <b/>
            <sz val="9"/>
            <color indexed="81"/>
            <rFont val="Tahoma"/>
            <family val="2"/>
          </rPr>
          <t>Indiquer les noms de ces différents clients ou les n° de ces ventes</t>
        </r>
      </text>
    </comment>
    <comment ref="BV4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3" authorId="2">
      <text>
        <r>
          <rPr>
            <b/>
            <sz val="9"/>
            <color indexed="81"/>
            <rFont val="Tahoma"/>
            <family val="2"/>
          </rPr>
          <t xml:space="preserve">Magasin Détail: Nivelles Cap Horn
</t>
        </r>
        <r>
          <rPr>
            <sz val="9"/>
            <color indexed="81"/>
            <rFont val="Tahoma"/>
            <family val="2"/>
          </rPr>
          <t xml:space="preserve">
</t>
        </r>
      </text>
    </comment>
    <comment ref="Z43" authorId="2">
      <text>
        <r>
          <rPr>
            <b/>
            <sz val="9"/>
            <color indexed="81"/>
            <rFont val="Tahoma"/>
            <family val="2"/>
          </rPr>
          <t xml:space="preserve">Magasin Détail: Nivelles Cap Horn
</t>
        </r>
        <r>
          <rPr>
            <sz val="9"/>
            <color indexed="81"/>
            <rFont val="Tahoma"/>
            <family val="2"/>
          </rPr>
          <t xml:space="preserve">
</t>
        </r>
      </text>
    </comment>
    <comment ref="AV43" authorId="0">
      <text>
        <r>
          <rPr>
            <b/>
            <sz val="9"/>
            <color indexed="81"/>
            <rFont val="Tahoma"/>
            <family val="2"/>
          </rPr>
          <t xml:space="preserve">Indiquer le motif de cette dépense
</t>
        </r>
      </text>
    </comment>
    <comment ref="AX43" authorId="0">
      <text>
        <r>
          <rPr>
            <b/>
            <sz val="9"/>
            <color indexed="81"/>
            <rFont val="Tahoma"/>
            <family val="2"/>
          </rPr>
          <t xml:space="preserve">Indiquer le motif de cette dépense
</t>
        </r>
      </text>
    </comment>
    <comment ref="AZ43" authorId="0">
      <text>
        <r>
          <rPr>
            <b/>
            <sz val="9"/>
            <color indexed="81"/>
            <rFont val="Tahoma"/>
            <family val="2"/>
          </rPr>
          <t xml:space="preserve">Indiquer le motif de cette dépense
</t>
        </r>
      </text>
    </comment>
    <comment ref="BD43" authorId="0">
      <text>
        <r>
          <rPr>
            <b/>
            <sz val="9"/>
            <color indexed="81"/>
            <rFont val="Tahoma"/>
            <family val="2"/>
          </rPr>
          <t>Indiquer les n° de ces différentes factures ou Ventes comptoir</t>
        </r>
      </text>
    </comment>
    <comment ref="BL43" authorId="0">
      <text>
        <r>
          <rPr>
            <b/>
            <sz val="9"/>
            <color indexed="81"/>
            <rFont val="Tahoma"/>
            <family val="2"/>
          </rPr>
          <t>Indiquer les noms de ces différents clients ou les n° de ces ventes</t>
        </r>
      </text>
    </comment>
    <comment ref="BN43" authorId="0">
      <text>
        <r>
          <rPr>
            <b/>
            <sz val="9"/>
            <color indexed="81"/>
            <rFont val="Tahoma"/>
            <family val="2"/>
          </rPr>
          <t>Indiquer les noms de ces différents clients ou les n° de ces ventes</t>
        </r>
      </text>
    </comment>
    <comment ref="BP43" authorId="0">
      <text>
        <r>
          <rPr>
            <b/>
            <sz val="9"/>
            <color indexed="81"/>
            <rFont val="Tahoma"/>
            <family val="2"/>
          </rPr>
          <t>Indiquer les noms de ces différents clients ou les n° de ces ventes</t>
        </r>
      </text>
    </comment>
    <comment ref="BV4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4" authorId="2">
      <text>
        <r>
          <rPr>
            <b/>
            <sz val="9"/>
            <color indexed="81"/>
            <rFont val="Tahoma"/>
            <family val="2"/>
          </rPr>
          <t xml:space="preserve">Magasin Détail: Nivelles Cap Horn
</t>
        </r>
        <r>
          <rPr>
            <sz val="9"/>
            <color indexed="81"/>
            <rFont val="Tahoma"/>
            <family val="2"/>
          </rPr>
          <t xml:space="preserve">
</t>
        </r>
      </text>
    </comment>
    <comment ref="Z44" authorId="2">
      <text>
        <r>
          <rPr>
            <b/>
            <sz val="9"/>
            <color indexed="81"/>
            <rFont val="Tahoma"/>
            <family val="2"/>
          </rPr>
          <t xml:space="preserve">Magasin Détail: Nivelles Cap Horn
</t>
        </r>
        <r>
          <rPr>
            <sz val="9"/>
            <color indexed="81"/>
            <rFont val="Tahoma"/>
            <family val="2"/>
          </rPr>
          <t xml:space="preserve">
</t>
        </r>
      </text>
    </comment>
    <comment ref="AV44" authorId="0">
      <text>
        <r>
          <rPr>
            <b/>
            <sz val="9"/>
            <color indexed="81"/>
            <rFont val="Tahoma"/>
            <family val="2"/>
          </rPr>
          <t xml:space="preserve">Indiquer le motif de cette dépense
</t>
        </r>
      </text>
    </comment>
    <comment ref="AX44" authorId="0">
      <text>
        <r>
          <rPr>
            <b/>
            <sz val="9"/>
            <color indexed="81"/>
            <rFont val="Tahoma"/>
            <family val="2"/>
          </rPr>
          <t xml:space="preserve">Indiquer le motif de cette dépense
</t>
        </r>
      </text>
    </comment>
    <comment ref="AZ44" authorId="0">
      <text>
        <r>
          <rPr>
            <b/>
            <sz val="9"/>
            <color indexed="81"/>
            <rFont val="Tahoma"/>
            <family val="2"/>
          </rPr>
          <t xml:space="preserve">Indiquer le motif de cette dépense
</t>
        </r>
      </text>
    </comment>
    <comment ref="BD44" authorId="0">
      <text>
        <r>
          <rPr>
            <b/>
            <sz val="9"/>
            <color indexed="81"/>
            <rFont val="Tahoma"/>
            <family val="2"/>
          </rPr>
          <t>Indiquer les n° de ces différentes factures ou Ventes comptoir</t>
        </r>
      </text>
    </comment>
    <comment ref="BL44" authorId="0">
      <text>
        <r>
          <rPr>
            <b/>
            <sz val="9"/>
            <color indexed="81"/>
            <rFont val="Tahoma"/>
            <family val="2"/>
          </rPr>
          <t>Indiquer les noms de ces différents clients ou les n° de ces ventes</t>
        </r>
      </text>
    </comment>
    <comment ref="BN44" authorId="0">
      <text>
        <r>
          <rPr>
            <b/>
            <sz val="9"/>
            <color indexed="81"/>
            <rFont val="Tahoma"/>
            <family val="2"/>
          </rPr>
          <t>Indiquer les noms de ces différents clients ou les n° de ces ventes</t>
        </r>
      </text>
    </comment>
    <comment ref="BP44" authorId="0">
      <text>
        <r>
          <rPr>
            <b/>
            <sz val="9"/>
            <color indexed="81"/>
            <rFont val="Tahoma"/>
            <family val="2"/>
          </rPr>
          <t>Indiquer les noms de ces différents clients ou les n° de ces ventes</t>
        </r>
      </text>
    </comment>
    <comment ref="BV4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5" authorId="0">
      <text>
        <r>
          <rPr>
            <sz val="12"/>
            <color indexed="81"/>
            <rFont val="Tahoma"/>
            <family val="2"/>
          </rPr>
          <t xml:space="preserve">GLOSS line Paris
</t>
        </r>
      </text>
    </comment>
    <comment ref="Z45" authorId="0">
      <text>
        <r>
          <rPr>
            <sz val="12"/>
            <color indexed="81"/>
            <rFont val="Tahoma"/>
            <family val="2"/>
          </rPr>
          <t xml:space="preserve">GLOSS line Paris
</t>
        </r>
      </text>
    </comment>
    <comment ref="B4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8" authorId="2">
      <text>
        <r>
          <rPr>
            <b/>
            <sz val="9"/>
            <color indexed="81"/>
            <rFont val="Tahoma"/>
            <family val="2"/>
          </rPr>
          <t xml:space="preserve">Nivelles Lipstick
</t>
        </r>
        <r>
          <rPr>
            <sz val="9"/>
            <color indexed="81"/>
            <rFont val="Tahoma"/>
            <family val="2"/>
          </rPr>
          <t xml:space="preserve">
</t>
        </r>
      </text>
    </comment>
    <comment ref="Z48" authorId="2">
      <text>
        <r>
          <rPr>
            <b/>
            <sz val="9"/>
            <color indexed="81"/>
            <rFont val="Tahoma"/>
            <family val="2"/>
          </rPr>
          <t xml:space="preserve">Nivelles Lipstick
</t>
        </r>
        <r>
          <rPr>
            <sz val="9"/>
            <color indexed="81"/>
            <rFont val="Tahoma"/>
            <family val="2"/>
          </rPr>
          <t xml:space="preserve">
</t>
        </r>
      </text>
    </comment>
    <comment ref="AV48" authorId="0">
      <text>
        <r>
          <rPr>
            <b/>
            <sz val="9"/>
            <color indexed="81"/>
            <rFont val="Tahoma"/>
            <family val="2"/>
          </rPr>
          <t xml:space="preserve">Indiquer le motif de cette dépense
</t>
        </r>
      </text>
    </comment>
    <comment ref="AX48" authorId="0">
      <text>
        <r>
          <rPr>
            <b/>
            <sz val="9"/>
            <color indexed="81"/>
            <rFont val="Tahoma"/>
            <family val="2"/>
          </rPr>
          <t xml:space="preserve">Indiquer le motif de cette dépense
</t>
        </r>
      </text>
    </comment>
    <comment ref="AZ48" authorId="0">
      <text>
        <r>
          <rPr>
            <b/>
            <sz val="9"/>
            <color indexed="81"/>
            <rFont val="Tahoma"/>
            <family val="2"/>
          </rPr>
          <t xml:space="preserve">Indiquer le motif de cette dépense
</t>
        </r>
      </text>
    </comment>
    <comment ref="BD48" authorId="0">
      <text>
        <r>
          <rPr>
            <b/>
            <sz val="9"/>
            <color indexed="81"/>
            <rFont val="Tahoma"/>
            <family val="2"/>
          </rPr>
          <t>Indiquer les n° de ces différentes factures ou Ventes comptoir</t>
        </r>
      </text>
    </comment>
    <comment ref="BL48" authorId="0">
      <text>
        <r>
          <rPr>
            <b/>
            <sz val="9"/>
            <color indexed="81"/>
            <rFont val="Tahoma"/>
            <family val="2"/>
          </rPr>
          <t>Indiquer les nom de ce client ou le n° de cette vente</t>
        </r>
      </text>
    </comment>
    <comment ref="BN48" authorId="0">
      <text>
        <r>
          <rPr>
            <b/>
            <sz val="9"/>
            <color indexed="81"/>
            <rFont val="Tahoma"/>
            <family val="2"/>
          </rPr>
          <t>Indiquer les nom de ce client ou le n° de cette vente</t>
        </r>
      </text>
    </comment>
    <comment ref="BP48" authorId="0">
      <text>
        <r>
          <rPr>
            <b/>
            <sz val="9"/>
            <color indexed="81"/>
            <rFont val="Tahoma"/>
            <family val="2"/>
          </rPr>
          <t>Indiquer les nom de ce client ou le n° de cette vente</t>
        </r>
      </text>
    </comment>
    <comment ref="BV4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9" authorId="2">
      <text>
        <r>
          <rPr>
            <b/>
            <sz val="9"/>
            <color indexed="81"/>
            <rFont val="Tahoma"/>
            <family val="2"/>
          </rPr>
          <t xml:space="preserve">Nivelles Lipstick
</t>
        </r>
        <r>
          <rPr>
            <sz val="9"/>
            <color indexed="81"/>
            <rFont val="Tahoma"/>
            <family val="2"/>
          </rPr>
          <t xml:space="preserve">
</t>
        </r>
      </text>
    </comment>
    <comment ref="Z49" authorId="2">
      <text>
        <r>
          <rPr>
            <b/>
            <sz val="9"/>
            <color indexed="81"/>
            <rFont val="Tahoma"/>
            <family val="2"/>
          </rPr>
          <t xml:space="preserve">Nivelles Lipstick
</t>
        </r>
        <r>
          <rPr>
            <sz val="9"/>
            <color indexed="81"/>
            <rFont val="Tahoma"/>
            <family val="2"/>
          </rPr>
          <t xml:space="preserve">
</t>
        </r>
      </text>
    </comment>
    <comment ref="AV49" authorId="0">
      <text>
        <r>
          <rPr>
            <b/>
            <sz val="9"/>
            <color indexed="81"/>
            <rFont val="Tahoma"/>
            <family val="2"/>
          </rPr>
          <t xml:space="preserve">Indiquer le motif de cette dépense
</t>
        </r>
      </text>
    </comment>
    <comment ref="AX49" authorId="0">
      <text>
        <r>
          <rPr>
            <b/>
            <sz val="9"/>
            <color indexed="81"/>
            <rFont val="Tahoma"/>
            <family val="2"/>
          </rPr>
          <t xml:space="preserve">Indiquer le motif de cette dépense
</t>
        </r>
      </text>
    </comment>
    <comment ref="AZ49" authorId="0">
      <text>
        <r>
          <rPr>
            <b/>
            <sz val="9"/>
            <color indexed="81"/>
            <rFont val="Tahoma"/>
            <family val="2"/>
          </rPr>
          <t xml:space="preserve">Indiquer le motif de cette dépense
</t>
        </r>
      </text>
    </comment>
    <comment ref="BD49" authorId="0">
      <text>
        <r>
          <rPr>
            <b/>
            <sz val="9"/>
            <color indexed="81"/>
            <rFont val="Tahoma"/>
            <family val="2"/>
          </rPr>
          <t>Indiquer les n° de ces différentes factures ou Ventes comptoir</t>
        </r>
      </text>
    </comment>
    <comment ref="BL49" authorId="0">
      <text>
        <r>
          <rPr>
            <b/>
            <sz val="9"/>
            <color indexed="81"/>
            <rFont val="Tahoma"/>
            <family val="2"/>
          </rPr>
          <t>Indiquer les nom de ce client ou le n° de cette vente</t>
        </r>
      </text>
    </comment>
    <comment ref="BN49" authorId="0">
      <text>
        <r>
          <rPr>
            <b/>
            <sz val="9"/>
            <color indexed="81"/>
            <rFont val="Tahoma"/>
            <family val="2"/>
          </rPr>
          <t>Indiquer les nom de ce client ou le n° de cette vente</t>
        </r>
      </text>
    </comment>
    <comment ref="BP49" authorId="0">
      <text>
        <r>
          <rPr>
            <b/>
            <sz val="9"/>
            <color indexed="81"/>
            <rFont val="Tahoma"/>
            <family val="2"/>
          </rPr>
          <t>Indiquer les nom de ce client ou le n° de cette vente</t>
        </r>
      </text>
    </comment>
    <comment ref="BV4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0" authorId="2">
      <text>
        <r>
          <rPr>
            <b/>
            <sz val="9"/>
            <color indexed="81"/>
            <rFont val="Tahoma"/>
            <family val="2"/>
          </rPr>
          <t xml:space="preserve">Nivelles Lipstick
</t>
        </r>
        <r>
          <rPr>
            <sz val="9"/>
            <color indexed="81"/>
            <rFont val="Tahoma"/>
            <family val="2"/>
          </rPr>
          <t xml:space="preserve">
</t>
        </r>
      </text>
    </comment>
    <comment ref="Z50" authorId="2">
      <text>
        <r>
          <rPr>
            <b/>
            <sz val="9"/>
            <color indexed="81"/>
            <rFont val="Tahoma"/>
            <family val="2"/>
          </rPr>
          <t xml:space="preserve">Nivelles Lipstick
</t>
        </r>
        <r>
          <rPr>
            <sz val="9"/>
            <color indexed="81"/>
            <rFont val="Tahoma"/>
            <family val="2"/>
          </rPr>
          <t xml:space="preserve">
</t>
        </r>
      </text>
    </comment>
    <comment ref="AV50" authorId="0">
      <text>
        <r>
          <rPr>
            <b/>
            <sz val="9"/>
            <color indexed="81"/>
            <rFont val="Tahoma"/>
            <family val="2"/>
          </rPr>
          <t xml:space="preserve">Indiquer le motif de cette dépense
</t>
        </r>
      </text>
    </comment>
    <comment ref="AX50" authorId="0">
      <text>
        <r>
          <rPr>
            <b/>
            <sz val="9"/>
            <color indexed="81"/>
            <rFont val="Tahoma"/>
            <family val="2"/>
          </rPr>
          <t xml:space="preserve">Indiquer le motif de cette dépense
</t>
        </r>
      </text>
    </comment>
    <comment ref="AZ50" authorId="0">
      <text>
        <r>
          <rPr>
            <b/>
            <sz val="9"/>
            <color indexed="81"/>
            <rFont val="Tahoma"/>
            <family val="2"/>
          </rPr>
          <t xml:space="preserve">Indiquer le motif de cette dépense
</t>
        </r>
      </text>
    </comment>
    <comment ref="BD50" authorId="0">
      <text>
        <r>
          <rPr>
            <b/>
            <sz val="9"/>
            <color indexed="81"/>
            <rFont val="Tahoma"/>
            <family val="2"/>
          </rPr>
          <t>Indiquer les n° de ces différentes factures ou Ventes comptoir</t>
        </r>
      </text>
    </comment>
    <comment ref="BL50" authorId="0">
      <text>
        <r>
          <rPr>
            <b/>
            <sz val="9"/>
            <color indexed="81"/>
            <rFont val="Tahoma"/>
            <family val="2"/>
          </rPr>
          <t>Indiquer les nom de ce client ou le n° de cette vente</t>
        </r>
      </text>
    </comment>
    <comment ref="BN50" authorId="0">
      <text>
        <r>
          <rPr>
            <b/>
            <sz val="9"/>
            <color indexed="81"/>
            <rFont val="Tahoma"/>
            <family val="2"/>
          </rPr>
          <t>Indiquer les nom de ce client ou le n° de cette vente</t>
        </r>
      </text>
    </comment>
    <comment ref="BP50" authorId="0">
      <text>
        <r>
          <rPr>
            <b/>
            <sz val="9"/>
            <color indexed="81"/>
            <rFont val="Tahoma"/>
            <family val="2"/>
          </rPr>
          <t>Indiquer les nom de ce client ou le n° de cette vente</t>
        </r>
      </text>
    </comment>
    <comment ref="BV5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1" authorId="2">
      <text>
        <r>
          <rPr>
            <b/>
            <sz val="9"/>
            <color indexed="81"/>
            <rFont val="Tahoma"/>
            <family val="2"/>
          </rPr>
          <t xml:space="preserve">Nivelles Lipstick
</t>
        </r>
        <r>
          <rPr>
            <sz val="9"/>
            <color indexed="81"/>
            <rFont val="Tahoma"/>
            <family val="2"/>
          </rPr>
          <t xml:space="preserve">
</t>
        </r>
      </text>
    </comment>
    <comment ref="Z51" authorId="2">
      <text>
        <r>
          <rPr>
            <b/>
            <sz val="9"/>
            <color indexed="81"/>
            <rFont val="Tahoma"/>
            <family val="2"/>
          </rPr>
          <t xml:space="preserve">Nivelles Lipstick
</t>
        </r>
        <r>
          <rPr>
            <sz val="9"/>
            <color indexed="81"/>
            <rFont val="Tahoma"/>
            <family val="2"/>
          </rPr>
          <t xml:space="preserve">
</t>
        </r>
      </text>
    </comment>
    <comment ref="AV51" authorId="0">
      <text>
        <r>
          <rPr>
            <b/>
            <sz val="9"/>
            <color indexed="81"/>
            <rFont val="Tahoma"/>
            <family val="2"/>
          </rPr>
          <t xml:space="preserve">Indiquer le motif de cette dépense
</t>
        </r>
      </text>
    </comment>
    <comment ref="AX51" authorId="0">
      <text>
        <r>
          <rPr>
            <b/>
            <sz val="9"/>
            <color indexed="81"/>
            <rFont val="Tahoma"/>
            <family val="2"/>
          </rPr>
          <t xml:space="preserve">Indiquer le motif de cette dépense
</t>
        </r>
      </text>
    </comment>
    <comment ref="AZ51" authorId="0">
      <text>
        <r>
          <rPr>
            <b/>
            <sz val="9"/>
            <color indexed="81"/>
            <rFont val="Tahoma"/>
            <family val="2"/>
          </rPr>
          <t xml:space="preserve">Indiquer le motif de cette dépense
</t>
        </r>
      </text>
    </comment>
    <comment ref="BD51" authorId="0">
      <text>
        <r>
          <rPr>
            <b/>
            <sz val="9"/>
            <color indexed="81"/>
            <rFont val="Tahoma"/>
            <family val="2"/>
          </rPr>
          <t>Indiquer les n° de ces différentes factures ou Ventes comptoir</t>
        </r>
      </text>
    </comment>
    <comment ref="BL51" authorId="0">
      <text>
        <r>
          <rPr>
            <b/>
            <sz val="9"/>
            <color indexed="81"/>
            <rFont val="Tahoma"/>
            <family val="2"/>
          </rPr>
          <t>Indiquer les nom de ce client ou le n° de cette vente</t>
        </r>
      </text>
    </comment>
    <comment ref="BN51" authorId="0">
      <text>
        <r>
          <rPr>
            <b/>
            <sz val="9"/>
            <color indexed="81"/>
            <rFont val="Tahoma"/>
            <family val="2"/>
          </rPr>
          <t>Indiquer les nom de ce client ou le n° de cette vente</t>
        </r>
      </text>
    </comment>
    <comment ref="BP51" authorId="0">
      <text>
        <r>
          <rPr>
            <b/>
            <sz val="9"/>
            <color indexed="81"/>
            <rFont val="Tahoma"/>
            <family val="2"/>
          </rPr>
          <t>Indiquer les nom de ce client ou le n° de cette vente</t>
        </r>
      </text>
    </comment>
    <comment ref="BV5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2" authorId="2">
      <text>
        <r>
          <rPr>
            <b/>
            <sz val="9"/>
            <color indexed="81"/>
            <rFont val="Tahoma"/>
            <family val="2"/>
          </rPr>
          <t xml:space="preserve">Nivelles Lipstick
</t>
        </r>
        <r>
          <rPr>
            <sz val="9"/>
            <color indexed="81"/>
            <rFont val="Tahoma"/>
            <family val="2"/>
          </rPr>
          <t xml:space="preserve">
</t>
        </r>
      </text>
    </comment>
    <comment ref="Z52" authorId="2">
      <text>
        <r>
          <rPr>
            <b/>
            <sz val="9"/>
            <color indexed="81"/>
            <rFont val="Tahoma"/>
            <family val="2"/>
          </rPr>
          <t xml:space="preserve">Nivelles Lipstick
</t>
        </r>
        <r>
          <rPr>
            <sz val="9"/>
            <color indexed="81"/>
            <rFont val="Tahoma"/>
            <family val="2"/>
          </rPr>
          <t xml:space="preserve">
</t>
        </r>
      </text>
    </comment>
    <comment ref="AV52" authorId="0">
      <text>
        <r>
          <rPr>
            <b/>
            <sz val="9"/>
            <color indexed="81"/>
            <rFont val="Tahoma"/>
            <family val="2"/>
          </rPr>
          <t xml:space="preserve">Indiquer le motif de cette dépense
</t>
        </r>
      </text>
    </comment>
    <comment ref="AX52" authorId="0">
      <text>
        <r>
          <rPr>
            <b/>
            <sz val="9"/>
            <color indexed="81"/>
            <rFont val="Tahoma"/>
            <family val="2"/>
          </rPr>
          <t xml:space="preserve">Indiquer le motif de cette dépense
</t>
        </r>
      </text>
    </comment>
    <comment ref="AZ52" authorId="0">
      <text>
        <r>
          <rPr>
            <b/>
            <sz val="9"/>
            <color indexed="81"/>
            <rFont val="Tahoma"/>
            <family val="2"/>
          </rPr>
          <t xml:space="preserve">Indiquer le motif de cette dépense
</t>
        </r>
      </text>
    </comment>
    <comment ref="BD52" authorId="0">
      <text>
        <r>
          <rPr>
            <b/>
            <sz val="9"/>
            <color indexed="81"/>
            <rFont val="Tahoma"/>
            <family val="2"/>
          </rPr>
          <t>Indiquer les n° de ces différentes factures ou Ventes comptoir</t>
        </r>
      </text>
    </comment>
    <comment ref="BL52" authorId="0">
      <text>
        <r>
          <rPr>
            <b/>
            <sz val="9"/>
            <color indexed="81"/>
            <rFont val="Tahoma"/>
            <family val="2"/>
          </rPr>
          <t>Indiquer les nom de ce client ou le n° de cette vente</t>
        </r>
      </text>
    </comment>
    <comment ref="BN52" authorId="0">
      <text>
        <r>
          <rPr>
            <b/>
            <sz val="9"/>
            <color indexed="81"/>
            <rFont val="Tahoma"/>
            <family val="2"/>
          </rPr>
          <t>Indiquer les nom de ce client ou le n° de cette vente</t>
        </r>
      </text>
    </comment>
    <comment ref="BP52" authorId="0">
      <text>
        <r>
          <rPr>
            <b/>
            <sz val="9"/>
            <color indexed="81"/>
            <rFont val="Tahoma"/>
            <family val="2"/>
          </rPr>
          <t>Indiquer les nom de ce client ou le n° de cette vente</t>
        </r>
      </text>
    </comment>
    <comment ref="BV5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3" authorId="2">
      <text>
        <r>
          <rPr>
            <b/>
            <sz val="9"/>
            <color indexed="81"/>
            <rFont val="Tahoma"/>
            <family val="2"/>
          </rPr>
          <t xml:space="preserve">Nivelles Lipstick
</t>
        </r>
        <r>
          <rPr>
            <sz val="9"/>
            <color indexed="81"/>
            <rFont val="Tahoma"/>
            <family val="2"/>
          </rPr>
          <t xml:space="preserve">
</t>
        </r>
      </text>
    </comment>
    <comment ref="Z53" authorId="2">
      <text>
        <r>
          <rPr>
            <b/>
            <sz val="9"/>
            <color indexed="81"/>
            <rFont val="Tahoma"/>
            <family val="2"/>
          </rPr>
          <t xml:space="preserve">Nivelles Lipstick
</t>
        </r>
        <r>
          <rPr>
            <sz val="9"/>
            <color indexed="81"/>
            <rFont val="Tahoma"/>
            <family val="2"/>
          </rPr>
          <t xml:space="preserve">
</t>
        </r>
      </text>
    </comment>
    <comment ref="AV53" authorId="0">
      <text>
        <r>
          <rPr>
            <b/>
            <sz val="9"/>
            <color indexed="81"/>
            <rFont val="Tahoma"/>
            <family val="2"/>
          </rPr>
          <t xml:space="preserve">Indiquer le motif de cette dépense
</t>
        </r>
      </text>
    </comment>
    <comment ref="AX53" authorId="0">
      <text>
        <r>
          <rPr>
            <b/>
            <sz val="9"/>
            <color indexed="81"/>
            <rFont val="Tahoma"/>
            <family val="2"/>
          </rPr>
          <t xml:space="preserve">Indiquer le motif de cette dépense
</t>
        </r>
      </text>
    </comment>
    <comment ref="AZ53" authorId="0">
      <text>
        <r>
          <rPr>
            <b/>
            <sz val="9"/>
            <color indexed="81"/>
            <rFont val="Tahoma"/>
            <family val="2"/>
          </rPr>
          <t xml:space="preserve">Indiquer le motif de cette dépense
</t>
        </r>
      </text>
    </comment>
    <comment ref="BD53" authorId="0">
      <text>
        <r>
          <rPr>
            <b/>
            <sz val="9"/>
            <color indexed="81"/>
            <rFont val="Tahoma"/>
            <family val="2"/>
          </rPr>
          <t>Indiquer les n° de ces différentes factures ou Ventes comptoir</t>
        </r>
      </text>
    </comment>
    <comment ref="BL53" authorId="0">
      <text>
        <r>
          <rPr>
            <b/>
            <sz val="9"/>
            <color indexed="81"/>
            <rFont val="Tahoma"/>
            <family val="2"/>
          </rPr>
          <t>Indiquer les nom de ce client ou le n° de cette vente</t>
        </r>
      </text>
    </comment>
    <comment ref="BN53" authorId="0">
      <text>
        <r>
          <rPr>
            <b/>
            <sz val="9"/>
            <color indexed="81"/>
            <rFont val="Tahoma"/>
            <family val="2"/>
          </rPr>
          <t>Indiquer les nom de ce client ou le n° de cette vente</t>
        </r>
      </text>
    </comment>
    <comment ref="BP53" authorId="0">
      <text>
        <r>
          <rPr>
            <b/>
            <sz val="9"/>
            <color indexed="81"/>
            <rFont val="Tahoma"/>
            <family val="2"/>
          </rPr>
          <t>Indiquer les nom de ce client ou le n° de cette vente</t>
        </r>
      </text>
    </comment>
    <comment ref="BV5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4" authorId="2">
      <text>
        <r>
          <rPr>
            <b/>
            <sz val="9"/>
            <color indexed="81"/>
            <rFont val="Tahoma"/>
            <family val="2"/>
          </rPr>
          <t xml:space="preserve">Nivelles Lipstick
</t>
        </r>
        <r>
          <rPr>
            <sz val="9"/>
            <color indexed="81"/>
            <rFont val="Tahoma"/>
            <family val="2"/>
          </rPr>
          <t xml:space="preserve">
</t>
        </r>
      </text>
    </comment>
    <comment ref="Z54" authorId="2">
      <text>
        <r>
          <rPr>
            <b/>
            <sz val="9"/>
            <color indexed="81"/>
            <rFont val="Tahoma"/>
            <family val="2"/>
          </rPr>
          <t xml:space="preserve">Nivelles Lipstick
</t>
        </r>
        <r>
          <rPr>
            <sz val="9"/>
            <color indexed="81"/>
            <rFont val="Tahoma"/>
            <family val="2"/>
          </rPr>
          <t xml:space="preserve">
</t>
        </r>
      </text>
    </comment>
    <comment ref="AV54" authorId="0">
      <text>
        <r>
          <rPr>
            <b/>
            <sz val="9"/>
            <color indexed="81"/>
            <rFont val="Tahoma"/>
            <family val="2"/>
          </rPr>
          <t xml:space="preserve">Indiquer le motif de cette dépense
</t>
        </r>
      </text>
    </comment>
    <comment ref="AX54" authorId="0">
      <text>
        <r>
          <rPr>
            <b/>
            <sz val="9"/>
            <color indexed="81"/>
            <rFont val="Tahoma"/>
            <family val="2"/>
          </rPr>
          <t xml:space="preserve">Indiquer le motif de cette dépense
</t>
        </r>
      </text>
    </comment>
    <comment ref="AZ54" authorId="0">
      <text>
        <r>
          <rPr>
            <b/>
            <sz val="9"/>
            <color indexed="81"/>
            <rFont val="Tahoma"/>
            <family val="2"/>
          </rPr>
          <t xml:space="preserve">Indiquer le motif de cette dépense
</t>
        </r>
      </text>
    </comment>
    <comment ref="BD54" authorId="0">
      <text>
        <r>
          <rPr>
            <b/>
            <sz val="9"/>
            <color indexed="81"/>
            <rFont val="Tahoma"/>
            <family val="2"/>
          </rPr>
          <t>Indiquer les n° de ces différentes factures ou Ventes comptoir</t>
        </r>
      </text>
    </comment>
    <comment ref="BL54" authorId="0">
      <text>
        <r>
          <rPr>
            <b/>
            <sz val="9"/>
            <color indexed="81"/>
            <rFont val="Tahoma"/>
            <family val="2"/>
          </rPr>
          <t>Indiquer les nom de ce client ou le n° de cette vente</t>
        </r>
      </text>
    </comment>
    <comment ref="BN54" authorId="0">
      <text>
        <r>
          <rPr>
            <b/>
            <sz val="9"/>
            <color indexed="81"/>
            <rFont val="Tahoma"/>
            <family val="2"/>
          </rPr>
          <t>Indiquer les nom de ce client ou le n° de cette vente</t>
        </r>
      </text>
    </comment>
    <comment ref="BP54" authorId="0">
      <text>
        <r>
          <rPr>
            <b/>
            <sz val="9"/>
            <color indexed="81"/>
            <rFont val="Tahoma"/>
            <family val="2"/>
          </rPr>
          <t>Indiquer les nom de ce client ou le n° de cette vente</t>
        </r>
      </text>
    </comment>
    <comment ref="BV5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5" authorId="0">
      <text>
        <r>
          <rPr>
            <sz val="12"/>
            <color indexed="81"/>
            <rFont val="Tahoma"/>
            <family val="2"/>
          </rPr>
          <t xml:space="preserve">GLOSS line Paris
</t>
        </r>
      </text>
    </comment>
    <comment ref="Z55" authorId="0">
      <text>
        <r>
          <rPr>
            <sz val="12"/>
            <color indexed="81"/>
            <rFont val="Tahoma"/>
            <family val="2"/>
          </rPr>
          <t xml:space="preserve">GLOSS line Paris
</t>
        </r>
      </text>
    </comment>
    <comment ref="B5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8" authorId="2">
      <text>
        <r>
          <rPr>
            <b/>
            <sz val="9"/>
            <color indexed="81"/>
            <rFont val="Tahoma"/>
            <family val="2"/>
          </rPr>
          <t xml:space="preserve">Magasin Détail: Tournai Cap Horn
</t>
        </r>
        <r>
          <rPr>
            <sz val="9"/>
            <color indexed="81"/>
            <rFont val="Tahoma"/>
            <family val="2"/>
          </rPr>
          <t xml:space="preserve">
</t>
        </r>
      </text>
    </comment>
    <comment ref="Z58" authorId="2">
      <text>
        <r>
          <rPr>
            <b/>
            <sz val="9"/>
            <color indexed="81"/>
            <rFont val="Tahoma"/>
            <family val="2"/>
          </rPr>
          <t xml:space="preserve">Magasin Détail: Tournai Cap Horn
</t>
        </r>
        <r>
          <rPr>
            <sz val="9"/>
            <color indexed="81"/>
            <rFont val="Tahoma"/>
            <family val="2"/>
          </rPr>
          <t xml:space="preserve">
</t>
        </r>
      </text>
    </comment>
    <comment ref="AV58" authorId="0">
      <text>
        <r>
          <rPr>
            <b/>
            <sz val="9"/>
            <color indexed="81"/>
            <rFont val="Tahoma"/>
            <family val="2"/>
          </rPr>
          <t xml:space="preserve">Indiquer le motif de cette dépense
</t>
        </r>
      </text>
    </comment>
    <comment ref="AX58" authorId="0">
      <text>
        <r>
          <rPr>
            <b/>
            <sz val="9"/>
            <color indexed="81"/>
            <rFont val="Tahoma"/>
            <family val="2"/>
          </rPr>
          <t xml:space="preserve">Indiquer le motif de cette dépense
</t>
        </r>
      </text>
    </comment>
    <comment ref="AZ58" authorId="0">
      <text>
        <r>
          <rPr>
            <b/>
            <sz val="9"/>
            <color indexed="81"/>
            <rFont val="Tahoma"/>
            <family val="2"/>
          </rPr>
          <t xml:space="preserve">Indiquer le motif de cette dépense
</t>
        </r>
      </text>
    </comment>
    <comment ref="BD58" authorId="0">
      <text>
        <r>
          <rPr>
            <b/>
            <sz val="9"/>
            <color indexed="81"/>
            <rFont val="Tahoma"/>
            <family val="2"/>
          </rPr>
          <t>Indiquer les n° de ces différentes factures ou Ventes comptoir</t>
        </r>
      </text>
    </comment>
    <comment ref="BL58" authorId="0">
      <text>
        <r>
          <rPr>
            <b/>
            <sz val="9"/>
            <color indexed="81"/>
            <rFont val="Tahoma"/>
            <family val="2"/>
          </rPr>
          <t>Indiquer le nom de ce client ou le n° de cette vente</t>
        </r>
      </text>
    </comment>
    <comment ref="BN58" authorId="0">
      <text>
        <r>
          <rPr>
            <b/>
            <sz val="9"/>
            <color indexed="81"/>
            <rFont val="Tahoma"/>
            <family val="2"/>
          </rPr>
          <t>Indiquer le nom de ce client ou le n° de cette vente</t>
        </r>
      </text>
    </comment>
    <comment ref="BP58" authorId="0">
      <text>
        <r>
          <rPr>
            <b/>
            <sz val="9"/>
            <color indexed="81"/>
            <rFont val="Tahoma"/>
            <family val="2"/>
          </rPr>
          <t>Indiquer le nom de ce client ou le n° de cette vente</t>
        </r>
      </text>
    </comment>
    <comment ref="BV5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9" authorId="2">
      <text>
        <r>
          <rPr>
            <b/>
            <sz val="9"/>
            <color indexed="81"/>
            <rFont val="Tahoma"/>
            <family val="2"/>
          </rPr>
          <t xml:space="preserve">Magasin Détail: Tournai Cap Horn
</t>
        </r>
        <r>
          <rPr>
            <sz val="9"/>
            <color indexed="81"/>
            <rFont val="Tahoma"/>
            <family val="2"/>
          </rPr>
          <t xml:space="preserve">
</t>
        </r>
      </text>
    </comment>
    <comment ref="Z59" authorId="2">
      <text>
        <r>
          <rPr>
            <b/>
            <sz val="9"/>
            <color indexed="81"/>
            <rFont val="Tahoma"/>
            <family val="2"/>
          </rPr>
          <t xml:space="preserve">Magasin Détail: Tournai Cap Horn
</t>
        </r>
        <r>
          <rPr>
            <sz val="9"/>
            <color indexed="81"/>
            <rFont val="Tahoma"/>
            <family val="2"/>
          </rPr>
          <t xml:space="preserve">
</t>
        </r>
      </text>
    </comment>
    <comment ref="AV59" authorId="0">
      <text>
        <r>
          <rPr>
            <b/>
            <sz val="9"/>
            <color indexed="81"/>
            <rFont val="Tahoma"/>
            <family val="2"/>
          </rPr>
          <t xml:space="preserve">Indiquer le motif de cette dépense
</t>
        </r>
      </text>
    </comment>
    <comment ref="AX59" authorId="0">
      <text>
        <r>
          <rPr>
            <b/>
            <sz val="9"/>
            <color indexed="81"/>
            <rFont val="Tahoma"/>
            <family val="2"/>
          </rPr>
          <t xml:space="preserve">Indiquer le motif de cette dépense
</t>
        </r>
      </text>
    </comment>
    <comment ref="AZ59" authorId="0">
      <text>
        <r>
          <rPr>
            <b/>
            <sz val="9"/>
            <color indexed="81"/>
            <rFont val="Tahoma"/>
            <family val="2"/>
          </rPr>
          <t xml:space="preserve">Indiquer le motif de cette dépense
</t>
        </r>
      </text>
    </comment>
    <comment ref="BD59" authorId="0">
      <text>
        <r>
          <rPr>
            <b/>
            <sz val="9"/>
            <color indexed="81"/>
            <rFont val="Tahoma"/>
            <family val="2"/>
          </rPr>
          <t>Indiquer les n° de ces différentes factures ou Ventes comptoir</t>
        </r>
      </text>
    </comment>
    <comment ref="BL59" authorId="0">
      <text>
        <r>
          <rPr>
            <b/>
            <sz val="9"/>
            <color indexed="81"/>
            <rFont val="Tahoma"/>
            <family val="2"/>
          </rPr>
          <t>Indiquer le nom de ce client ou le n° de cette vente</t>
        </r>
      </text>
    </comment>
    <comment ref="BN59" authorId="0">
      <text>
        <r>
          <rPr>
            <b/>
            <sz val="9"/>
            <color indexed="81"/>
            <rFont val="Tahoma"/>
            <family val="2"/>
          </rPr>
          <t>Indiquer le nom de ce client ou le n° de cette vente</t>
        </r>
      </text>
    </comment>
    <comment ref="BP59" authorId="0">
      <text>
        <r>
          <rPr>
            <b/>
            <sz val="9"/>
            <color indexed="81"/>
            <rFont val="Tahoma"/>
            <family val="2"/>
          </rPr>
          <t>Indiquer le nom de ce client ou le n° de cette vente</t>
        </r>
      </text>
    </comment>
    <comment ref="BV5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0" authorId="2">
      <text>
        <r>
          <rPr>
            <b/>
            <sz val="9"/>
            <color indexed="81"/>
            <rFont val="Tahoma"/>
            <family val="2"/>
          </rPr>
          <t xml:space="preserve">Magasin Détail: Tournai Cap Horn
</t>
        </r>
        <r>
          <rPr>
            <sz val="9"/>
            <color indexed="81"/>
            <rFont val="Tahoma"/>
            <family val="2"/>
          </rPr>
          <t xml:space="preserve">
</t>
        </r>
      </text>
    </comment>
    <comment ref="Z60" authorId="2">
      <text>
        <r>
          <rPr>
            <b/>
            <sz val="9"/>
            <color indexed="81"/>
            <rFont val="Tahoma"/>
            <family val="2"/>
          </rPr>
          <t xml:space="preserve">Magasin Détail: Tournai Cap Horn
</t>
        </r>
        <r>
          <rPr>
            <sz val="9"/>
            <color indexed="81"/>
            <rFont val="Tahoma"/>
            <family val="2"/>
          </rPr>
          <t xml:space="preserve">
</t>
        </r>
      </text>
    </comment>
    <comment ref="AV60" authorId="0">
      <text>
        <r>
          <rPr>
            <b/>
            <sz val="9"/>
            <color indexed="81"/>
            <rFont val="Tahoma"/>
            <family val="2"/>
          </rPr>
          <t xml:space="preserve">Indiquer le motif de cette dépense
</t>
        </r>
      </text>
    </comment>
    <comment ref="AX60" authorId="0">
      <text>
        <r>
          <rPr>
            <b/>
            <sz val="9"/>
            <color indexed="81"/>
            <rFont val="Tahoma"/>
            <family val="2"/>
          </rPr>
          <t xml:space="preserve">Indiquer le motif de cette dépense
</t>
        </r>
      </text>
    </comment>
    <comment ref="AZ60" authorId="0">
      <text>
        <r>
          <rPr>
            <b/>
            <sz val="9"/>
            <color indexed="81"/>
            <rFont val="Tahoma"/>
            <family val="2"/>
          </rPr>
          <t xml:space="preserve">Indiquer le motif de cette dépense
</t>
        </r>
      </text>
    </comment>
    <comment ref="BD60" authorId="0">
      <text>
        <r>
          <rPr>
            <b/>
            <sz val="9"/>
            <color indexed="81"/>
            <rFont val="Tahoma"/>
            <family val="2"/>
          </rPr>
          <t>Indiquer les n° de ces différentes factures ou Ventes comptoir</t>
        </r>
      </text>
    </comment>
    <comment ref="BL60" authorId="0">
      <text>
        <r>
          <rPr>
            <b/>
            <sz val="9"/>
            <color indexed="81"/>
            <rFont val="Tahoma"/>
            <family val="2"/>
          </rPr>
          <t>Indiquer le nom de ce client ou le n° de cette vente</t>
        </r>
      </text>
    </comment>
    <comment ref="BN60" authorId="0">
      <text>
        <r>
          <rPr>
            <b/>
            <sz val="9"/>
            <color indexed="81"/>
            <rFont val="Tahoma"/>
            <family val="2"/>
          </rPr>
          <t>Indiquer le nom de ce client ou le n° de cette vente</t>
        </r>
      </text>
    </comment>
    <comment ref="BP60" authorId="0">
      <text>
        <r>
          <rPr>
            <b/>
            <sz val="9"/>
            <color indexed="81"/>
            <rFont val="Tahoma"/>
            <family val="2"/>
          </rPr>
          <t>Indiquer le nom de ce client ou le n° de cette vente</t>
        </r>
      </text>
    </comment>
    <comment ref="BV6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1" authorId="2">
      <text>
        <r>
          <rPr>
            <b/>
            <sz val="9"/>
            <color indexed="81"/>
            <rFont val="Tahoma"/>
            <family val="2"/>
          </rPr>
          <t xml:space="preserve">Magasin Détail: Tournai Cap Horn
</t>
        </r>
        <r>
          <rPr>
            <sz val="9"/>
            <color indexed="81"/>
            <rFont val="Tahoma"/>
            <family val="2"/>
          </rPr>
          <t xml:space="preserve">
</t>
        </r>
      </text>
    </comment>
    <comment ref="Z61" authorId="2">
      <text>
        <r>
          <rPr>
            <b/>
            <sz val="9"/>
            <color indexed="81"/>
            <rFont val="Tahoma"/>
            <family val="2"/>
          </rPr>
          <t xml:space="preserve">Magasin Détail: Tournai Cap Horn
</t>
        </r>
        <r>
          <rPr>
            <sz val="9"/>
            <color indexed="81"/>
            <rFont val="Tahoma"/>
            <family val="2"/>
          </rPr>
          <t xml:space="preserve">
</t>
        </r>
      </text>
    </comment>
    <comment ref="AV61" authorId="0">
      <text>
        <r>
          <rPr>
            <b/>
            <sz val="9"/>
            <color indexed="81"/>
            <rFont val="Tahoma"/>
            <family val="2"/>
          </rPr>
          <t xml:space="preserve">Indiquer le motif de cette dépense
</t>
        </r>
      </text>
    </comment>
    <comment ref="AX61" authorId="0">
      <text>
        <r>
          <rPr>
            <b/>
            <sz val="9"/>
            <color indexed="81"/>
            <rFont val="Tahoma"/>
            <family val="2"/>
          </rPr>
          <t xml:space="preserve">Indiquer le motif de cette dépense
</t>
        </r>
      </text>
    </comment>
    <comment ref="AZ61" authorId="0">
      <text>
        <r>
          <rPr>
            <b/>
            <sz val="9"/>
            <color indexed="81"/>
            <rFont val="Tahoma"/>
            <family val="2"/>
          </rPr>
          <t xml:space="preserve">Indiquer le motif de cette dépense
</t>
        </r>
      </text>
    </comment>
    <comment ref="BD61" authorId="0">
      <text>
        <r>
          <rPr>
            <b/>
            <sz val="9"/>
            <color indexed="81"/>
            <rFont val="Tahoma"/>
            <family val="2"/>
          </rPr>
          <t>Indiquer les n° de ces différentes factures ou Ventes comptoir</t>
        </r>
      </text>
    </comment>
    <comment ref="BL61" authorId="0">
      <text>
        <r>
          <rPr>
            <b/>
            <sz val="9"/>
            <color indexed="81"/>
            <rFont val="Tahoma"/>
            <family val="2"/>
          </rPr>
          <t>Indiquer le nom de ce client ou le n° de cette vente</t>
        </r>
      </text>
    </comment>
    <comment ref="BN61" authorId="0">
      <text>
        <r>
          <rPr>
            <b/>
            <sz val="9"/>
            <color indexed="81"/>
            <rFont val="Tahoma"/>
            <family val="2"/>
          </rPr>
          <t>Indiquer le nom de ce client ou le n° de cette vente</t>
        </r>
      </text>
    </comment>
    <comment ref="BP61" authorId="0">
      <text>
        <r>
          <rPr>
            <b/>
            <sz val="9"/>
            <color indexed="81"/>
            <rFont val="Tahoma"/>
            <family val="2"/>
          </rPr>
          <t>Indiquer le nom de ce client ou le n° de cette vente</t>
        </r>
      </text>
    </comment>
    <comment ref="BV6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2" authorId="2">
      <text>
        <r>
          <rPr>
            <b/>
            <sz val="9"/>
            <color indexed="81"/>
            <rFont val="Tahoma"/>
            <family val="2"/>
          </rPr>
          <t xml:space="preserve">Magasin Détail: Tournai Cap Horn
</t>
        </r>
        <r>
          <rPr>
            <sz val="9"/>
            <color indexed="81"/>
            <rFont val="Tahoma"/>
            <family val="2"/>
          </rPr>
          <t xml:space="preserve">
</t>
        </r>
      </text>
    </comment>
    <comment ref="Z62" authorId="2">
      <text>
        <r>
          <rPr>
            <b/>
            <sz val="9"/>
            <color indexed="81"/>
            <rFont val="Tahoma"/>
            <family val="2"/>
          </rPr>
          <t xml:space="preserve">Magasin Détail: Tournai Cap Horn
</t>
        </r>
        <r>
          <rPr>
            <sz val="9"/>
            <color indexed="81"/>
            <rFont val="Tahoma"/>
            <family val="2"/>
          </rPr>
          <t xml:space="preserve">
</t>
        </r>
      </text>
    </comment>
    <comment ref="AV62" authorId="0">
      <text>
        <r>
          <rPr>
            <b/>
            <sz val="9"/>
            <color indexed="81"/>
            <rFont val="Tahoma"/>
            <family val="2"/>
          </rPr>
          <t xml:space="preserve">Indiquer le motif de cette dépense
</t>
        </r>
      </text>
    </comment>
    <comment ref="AX62" authorId="0">
      <text>
        <r>
          <rPr>
            <b/>
            <sz val="9"/>
            <color indexed="81"/>
            <rFont val="Tahoma"/>
            <family val="2"/>
          </rPr>
          <t xml:space="preserve">Indiquer le motif de cette dépense
</t>
        </r>
      </text>
    </comment>
    <comment ref="AZ62" authorId="0">
      <text>
        <r>
          <rPr>
            <b/>
            <sz val="9"/>
            <color indexed="81"/>
            <rFont val="Tahoma"/>
            <family val="2"/>
          </rPr>
          <t xml:space="preserve">Indiquer le motif de cette dépense
</t>
        </r>
      </text>
    </comment>
    <comment ref="BD62" authorId="0">
      <text>
        <r>
          <rPr>
            <b/>
            <sz val="9"/>
            <color indexed="81"/>
            <rFont val="Tahoma"/>
            <family val="2"/>
          </rPr>
          <t>Indiquer les n° de ces différentes factures ou Ventes comptoir</t>
        </r>
      </text>
    </comment>
    <comment ref="BL62" authorId="0">
      <text>
        <r>
          <rPr>
            <b/>
            <sz val="9"/>
            <color indexed="81"/>
            <rFont val="Tahoma"/>
            <family val="2"/>
          </rPr>
          <t>Indiquer le nom de ce client ou le n° de cette vente</t>
        </r>
      </text>
    </comment>
    <comment ref="BN62" authorId="0">
      <text>
        <r>
          <rPr>
            <b/>
            <sz val="9"/>
            <color indexed="81"/>
            <rFont val="Tahoma"/>
            <family val="2"/>
          </rPr>
          <t>Indiquer le nom de ce client ou le n° de cette vente</t>
        </r>
      </text>
    </comment>
    <comment ref="BP62" authorId="0">
      <text>
        <r>
          <rPr>
            <b/>
            <sz val="9"/>
            <color indexed="81"/>
            <rFont val="Tahoma"/>
            <family val="2"/>
          </rPr>
          <t>Indiquer le nom de ce client ou le n° de cette vente</t>
        </r>
      </text>
    </comment>
    <comment ref="BV6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3" authorId="2">
      <text>
        <r>
          <rPr>
            <b/>
            <sz val="9"/>
            <color indexed="81"/>
            <rFont val="Tahoma"/>
            <family val="2"/>
          </rPr>
          <t xml:space="preserve">Magasin Détail: Tournai Cap Horn
</t>
        </r>
        <r>
          <rPr>
            <sz val="9"/>
            <color indexed="81"/>
            <rFont val="Tahoma"/>
            <family val="2"/>
          </rPr>
          <t xml:space="preserve">
</t>
        </r>
      </text>
    </comment>
    <comment ref="Z63" authorId="2">
      <text>
        <r>
          <rPr>
            <b/>
            <sz val="9"/>
            <color indexed="81"/>
            <rFont val="Tahoma"/>
            <family val="2"/>
          </rPr>
          <t xml:space="preserve">Magasin Détail: Tournai Cap Horn
</t>
        </r>
        <r>
          <rPr>
            <sz val="9"/>
            <color indexed="81"/>
            <rFont val="Tahoma"/>
            <family val="2"/>
          </rPr>
          <t xml:space="preserve">
</t>
        </r>
      </text>
    </comment>
    <comment ref="AV63" authorId="0">
      <text>
        <r>
          <rPr>
            <b/>
            <sz val="9"/>
            <color indexed="81"/>
            <rFont val="Tahoma"/>
            <family val="2"/>
          </rPr>
          <t xml:space="preserve">Indiquer le motif de cette dépense
</t>
        </r>
      </text>
    </comment>
    <comment ref="AX63" authorId="0">
      <text>
        <r>
          <rPr>
            <b/>
            <sz val="9"/>
            <color indexed="81"/>
            <rFont val="Tahoma"/>
            <family val="2"/>
          </rPr>
          <t xml:space="preserve">Indiquer le motif de cette dépense
</t>
        </r>
      </text>
    </comment>
    <comment ref="AZ63" authorId="0">
      <text>
        <r>
          <rPr>
            <b/>
            <sz val="9"/>
            <color indexed="81"/>
            <rFont val="Tahoma"/>
            <family val="2"/>
          </rPr>
          <t xml:space="preserve">Indiquer le motif de cette dépense
</t>
        </r>
      </text>
    </comment>
    <comment ref="BD63" authorId="0">
      <text>
        <r>
          <rPr>
            <b/>
            <sz val="9"/>
            <color indexed="81"/>
            <rFont val="Tahoma"/>
            <family val="2"/>
          </rPr>
          <t>Indiquer les n° de ces différentes factures ou Ventes comptoir</t>
        </r>
      </text>
    </comment>
    <comment ref="BL63" authorId="0">
      <text>
        <r>
          <rPr>
            <b/>
            <sz val="9"/>
            <color indexed="81"/>
            <rFont val="Tahoma"/>
            <family val="2"/>
          </rPr>
          <t>Indiquer le nom de ce client ou le n° de cette vente</t>
        </r>
      </text>
    </comment>
    <comment ref="BN63" authorId="0">
      <text>
        <r>
          <rPr>
            <b/>
            <sz val="9"/>
            <color indexed="81"/>
            <rFont val="Tahoma"/>
            <family val="2"/>
          </rPr>
          <t>Indiquer le nom de ce client ou le n° de cette vente</t>
        </r>
      </text>
    </comment>
    <comment ref="BP63" authorId="0">
      <text>
        <r>
          <rPr>
            <b/>
            <sz val="9"/>
            <color indexed="81"/>
            <rFont val="Tahoma"/>
            <family val="2"/>
          </rPr>
          <t>Indiquer le nom de ce client ou le n° de cette vente</t>
        </r>
      </text>
    </comment>
    <comment ref="BV6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4" authorId="2">
      <text>
        <r>
          <rPr>
            <b/>
            <sz val="9"/>
            <color indexed="81"/>
            <rFont val="Tahoma"/>
            <family val="2"/>
          </rPr>
          <t xml:space="preserve">Magasin Détail: Tournai Cap Horn
</t>
        </r>
        <r>
          <rPr>
            <sz val="9"/>
            <color indexed="81"/>
            <rFont val="Tahoma"/>
            <family val="2"/>
          </rPr>
          <t xml:space="preserve">
</t>
        </r>
      </text>
    </comment>
    <comment ref="Z64" authorId="2">
      <text>
        <r>
          <rPr>
            <b/>
            <sz val="9"/>
            <color indexed="81"/>
            <rFont val="Tahoma"/>
            <family val="2"/>
          </rPr>
          <t xml:space="preserve">Magasin Détail: Tournai Cap Horn
</t>
        </r>
        <r>
          <rPr>
            <sz val="9"/>
            <color indexed="81"/>
            <rFont val="Tahoma"/>
            <family val="2"/>
          </rPr>
          <t xml:space="preserve">
</t>
        </r>
      </text>
    </comment>
    <comment ref="AV64" authorId="0">
      <text>
        <r>
          <rPr>
            <b/>
            <sz val="9"/>
            <color indexed="81"/>
            <rFont val="Tahoma"/>
            <family val="2"/>
          </rPr>
          <t xml:space="preserve">Indiquer le motif de cette dépense
</t>
        </r>
      </text>
    </comment>
    <comment ref="AX64" authorId="0">
      <text>
        <r>
          <rPr>
            <b/>
            <sz val="9"/>
            <color indexed="81"/>
            <rFont val="Tahoma"/>
            <family val="2"/>
          </rPr>
          <t xml:space="preserve">Indiquer le motif de cette dépense
</t>
        </r>
      </text>
    </comment>
    <comment ref="AZ64" authorId="0">
      <text>
        <r>
          <rPr>
            <b/>
            <sz val="9"/>
            <color indexed="81"/>
            <rFont val="Tahoma"/>
            <family val="2"/>
          </rPr>
          <t xml:space="preserve">Indiquer le motif de cette dépense
</t>
        </r>
      </text>
    </comment>
    <comment ref="BD64" authorId="0">
      <text>
        <r>
          <rPr>
            <b/>
            <sz val="9"/>
            <color indexed="81"/>
            <rFont val="Tahoma"/>
            <family val="2"/>
          </rPr>
          <t>Indiquer les n° de ces différentes factures ou Ventes comptoir</t>
        </r>
      </text>
    </comment>
    <comment ref="BL64" authorId="0">
      <text>
        <r>
          <rPr>
            <b/>
            <sz val="9"/>
            <color indexed="81"/>
            <rFont val="Tahoma"/>
            <family val="2"/>
          </rPr>
          <t>Indiquer le nom de ce client ou le n° de cette vente</t>
        </r>
      </text>
    </comment>
    <comment ref="BN64" authorId="0">
      <text>
        <r>
          <rPr>
            <b/>
            <sz val="9"/>
            <color indexed="81"/>
            <rFont val="Tahoma"/>
            <family val="2"/>
          </rPr>
          <t>Indiquer le nom de ce client ou le n° de cette vente</t>
        </r>
      </text>
    </comment>
    <comment ref="BP64" authorId="0">
      <text>
        <r>
          <rPr>
            <b/>
            <sz val="9"/>
            <color indexed="81"/>
            <rFont val="Tahoma"/>
            <family val="2"/>
          </rPr>
          <t>Indiquer le nom de ce client ou le n° de cette vente</t>
        </r>
      </text>
    </comment>
    <comment ref="BV6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5" authorId="0">
      <text>
        <r>
          <rPr>
            <sz val="12"/>
            <color indexed="81"/>
            <rFont val="Tahoma"/>
            <family val="2"/>
          </rPr>
          <t xml:space="preserve">GLOSS line Paris
</t>
        </r>
      </text>
    </comment>
    <comment ref="Z65" authorId="0">
      <text>
        <r>
          <rPr>
            <sz val="12"/>
            <color indexed="81"/>
            <rFont val="Tahoma"/>
            <family val="2"/>
          </rPr>
          <t xml:space="preserve">GLOSS line Paris
</t>
        </r>
      </text>
    </comment>
  </commentList>
</comments>
</file>

<file path=xl/comments4.xml><?xml version="1.0" encoding="utf-8"?>
<comments xmlns="http://schemas.openxmlformats.org/spreadsheetml/2006/main">
  <authors>
    <author>.</author>
    <author>User</author>
    <author>JPS</author>
  </authors>
  <commentList>
    <comment ref="B3" authorId="0">
      <text>
        <r>
          <rPr>
            <sz val="12"/>
            <color indexed="81"/>
            <rFont val="Tahoma"/>
            <family val="2"/>
          </rPr>
          <t xml:space="preserve">Indique la différence entre le chiffre des recettes du magasin et le chiffre calculé par l'insertion de tous les zones qui constitue le chiffre des Recettes
 </t>
        </r>
      </text>
    </comment>
    <comment ref="E3" authorId="0">
      <text>
        <r>
          <rPr>
            <b/>
            <sz val="9"/>
            <color indexed="81"/>
            <rFont val="Tahoma"/>
            <family val="2"/>
          </rPr>
          <t>Représente le total général de l'enveloppe.</t>
        </r>
        <r>
          <rPr>
            <sz val="9"/>
            <color indexed="81"/>
            <rFont val="Tahoma"/>
            <family val="2"/>
          </rPr>
          <t xml:space="preserve">
L'ensemble des différents types de paiement et des dépenses du jour qui peut être différent du rapport imprimé par "CO"car des paiements peuvent provenir de ventes qui ne sont pas du jour.</t>
        </r>
      </text>
    </comment>
    <comment ref="G3" authorId="1">
      <text>
        <r>
          <rPr>
            <sz val="9"/>
            <color indexed="81"/>
            <rFont val="Tahoma"/>
            <family val="2"/>
          </rPr>
          <t xml:space="preserve">Représente la différence de caisse constatée par la vendeuse lors du contrôle </t>
        </r>
        <r>
          <rPr>
            <u/>
            <sz val="9"/>
            <color indexed="81"/>
            <rFont val="Tahoma"/>
            <family val="2"/>
          </rPr>
          <t xml:space="preserve">matinal </t>
        </r>
        <r>
          <rPr>
            <sz val="9"/>
            <color indexed="81"/>
            <rFont val="Tahoma"/>
            <family val="2"/>
          </rPr>
          <t xml:space="preserve">de la caisse par rapport à celui qui avait été indiqué </t>
        </r>
        <r>
          <rPr>
            <u/>
            <sz val="9"/>
            <color indexed="81"/>
            <rFont val="Tahoma"/>
            <family val="2"/>
          </rPr>
          <t>la veille</t>
        </r>
        <r>
          <rPr>
            <sz val="9"/>
            <color indexed="81"/>
            <rFont val="Tahoma"/>
            <family val="2"/>
          </rPr>
          <t xml:space="preserve"> à la clôture de caisse 
</t>
        </r>
      </text>
    </comment>
    <comment ref="H3" authorId="1">
      <text>
        <r>
          <rPr>
            <sz val="9"/>
            <color indexed="81"/>
            <rFont val="Tahoma"/>
            <family val="2"/>
          </rPr>
          <t xml:space="preserve">Représente la différence de caisse constatée par la vendeuse lors du contrôle </t>
        </r>
        <r>
          <rPr>
            <u/>
            <sz val="9"/>
            <color indexed="81"/>
            <rFont val="Tahoma"/>
            <family val="2"/>
          </rPr>
          <t xml:space="preserve">matinal </t>
        </r>
        <r>
          <rPr>
            <sz val="9"/>
            <color indexed="81"/>
            <rFont val="Tahoma"/>
            <family val="2"/>
          </rPr>
          <t xml:space="preserve">de la caisse par rapport à celui qui avait été indiqué </t>
        </r>
        <r>
          <rPr>
            <u/>
            <sz val="9"/>
            <color indexed="81"/>
            <rFont val="Tahoma"/>
            <family val="2"/>
          </rPr>
          <t>la veille</t>
        </r>
        <r>
          <rPr>
            <sz val="9"/>
            <color indexed="81"/>
            <rFont val="Tahoma"/>
            <family val="2"/>
          </rPr>
          <t xml:space="preserve"> à la clôture de caisse 
</t>
        </r>
      </text>
    </comment>
    <comment ref="I3" authorId="0">
      <text>
        <r>
          <rPr>
            <sz val="12"/>
            <color indexed="81"/>
            <rFont val="Tahoma"/>
            <family val="2"/>
          </rPr>
          <t>Mister Cash</t>
        </r>
      </text>
    </comment>
    <comment ref="N3" authorId="0">
      <text>
        <r>
          <rPr>
            <sz val="12"/>
            <color indexed="81"/>
            <rFont val="Tahoma"/>
            <family val="2"/>
          </rPr>
          <t>Total Cartes de Crédit</t>
        </r>
        <r>
          <rPr>
            <sz val="8"/>
            <color indexed="81"/>
            <rFont val="Tahoma"/>
            <family val="2"/>
          </rPr>
          <t xml:space="preserve">
</t>
        </r>
      </text>
    </comment>
    <comment ref="O3" authorId="0">
      <text>
        <r>
          <rPr>
            <sz val="12"/>
            <color indexed="81"/>
            <rFont val="Tahoma"/>
            <family val="2"/>
          </rPr>
          <t>Supreme Award</t>
        </r>
        <r>
          <rPr>
            <sz val="8"/>
            <color indexed="81"/>
            <rFont val="Tahoma"/>
            <family val="2"/>
          </rPr>
          <t xml:space="preserve">
</t>
        </r>
      </text>
    </comment>
    <comment ref="Y3" authorId="0">
      <text>
        <r>
          <rPr>
            <b/>
            <sz val="9"/>
            <color indexed="81"/>
            <rFont val="Tahoma"/>
            <family val="2"/>
          </rPr>
          <t>Représente la totalité Billets + Monnaie insérée dans l'enveloppe Blanche</t>
        </r>
        <r>
          <rPr>
            <sz val="9"/>
            <color indexed="81"/>
            <rFont val="Tahoma"/>
            <family val="2"/>
          </rPr>
          <t xml:space="preserve">
</t>
        </r>
      </text>
    </comment>
    <comment ref="AA3" authorId="0">
      <text>
        <r>
          <rPr>
            <sz val="12"/>
            <color indexed="81"/>
            <rFont val="Tahoma"/>
            <family val="2"/>
          </rPr>
          <t xml:space="preserve">Billets </t>
        </r>
      </text>
    </comment>
    <comment ref="AB3" authorId="0">
      <text>
        <r>
          <rPr>
            <sz val="12"/>
            <color indexed="81"/>
            <rFont val="Tahoma"/>
            <family val="2"/>
          </rPr>
          <t xml:space="preserve">Billets </t>
        </r>
      </text>
    </comment>
    <comment ref="AC3" authorId="0">
      <text>
        <r>
          <rPr>
            <sz val="12"/>
            <color indexed="81"/>
            <rFont val="Tahoma"/>
            <family val="2"/>
          </rPr>
          <t xml:space="preserve">Billets </t>
        </r>
      </text>
    </comment>
    <comment ref="AD3" authorId="0">
      <text>
        <r>
          <rPr>
            <sz val="12"/>
            <color indexed="81"/>
            <rFont val="Tahoma"/>
            <family val="2"/>
          </rPr>
          <t xml:space="preserve">Billets </t>
        </r>
      </text>
    </comment>
    <comment ref="AE3" authorId="0">
      <text>
        <r>
          <rPr>
            <sz val="12"/>
            <color indexed="81"/>
            <rFont val="Tahoma"/>
            <family val="2"/>
          </rPr>
          <t xml:space="preserve">Billets </t>
        </r>
      </text>
    </comment>
    <comment ref="AF3" authorId="0">
      <text>
        <r>
          <rPr>
            <sz val="12"/>
            <color indexed="81"/>
            <rFont val="Tahoma"/>
            <family val="2"/>
          </rPr>
          <t xml:space="preserve">Billets </t>
        </r>
      </text>
    </comment>
    <comment ref="AG3" authorId="0">
      <text>
        <r>
          <rPr>
            <sz val="12"/>
            <color indexed="81"/>
            <rFont val="Tahoma"/>
            <family val="2"/>
          </rPr>
          <t xml:space="preserve">Billets </t>
        </r>
      </text>
    </comment>
    <comment ref="AI3" authorId="0">
      <text>
        <r>
          <rPr>
            <sz val="12"/>
            <color indexed="81"/>
            <rFont val="Tahoma"/>
            <family val="2"/>
          </rPr>
          <t>Monnaie</t>
        </r>
      </text>
    </comment>
    <comment ref="AJ3" authorId="0">
      <text>
        <r>
          <rPr>
            <sz val="12"/>
            <color indexed="81"/>
            <rFont val="Tahoma"/>
            <family val="2"/>
          </rPr>
          <t>Monnaie</t>
        </r>
      </text>
    </comment>
    <comment ref="AK3" authorId="0">
      <text>
        <r>
          <rPr>
            <sz val="12"/>
            <color indexed="81"/>
            <rFont val="Tahoma"/>
            <family val="2"/>
          </rPr>
          <t>Monnaie</t>
        </r>
      </text>
    </comment>
    <comment ref="AL3" authorId="0">
      <text>
        <r>
          <rPr>
            <sz val="12"/>
            <color indexed="81"/>
            <rFont val="Tahoma"/>
            <family val="2"/>
          </rPr>
          <t>Monnaie</t>
        </r>
      </text>
    </comment>
    <comment ref="AM3" authorId="0">
      <text>
        <r>
          <rPr>
            <sz val="12"/>
            <color indexed="81"/>
            <rFont val="Tahoma"/>
            <family val="2"/>
          </rPr>
          <t>Monnaie</t>
        </r>
      </text>
    </comment>
    <comment ref="AN3" authorId="0">
      <text>
        <r>
          <rPr>
            <sz val="12"/>
            <color indexed="81"/>
            <rFont val="Tahoma"/>
            <family val="2"/>
          </rPr>
          <t>Monnaie</t>
        </r>
      </text>
    </comment>
    <comment ref="AO3" authorId="0">
      <text>
        <r>
          <rPr>
            <sz val="12"/>
            <color indexed="81"/>
            <rFont val="Tahoma"/>
            <family val="2"/>
          </rPr>
          <t>Monnaie</t>
        </r>
      </text>
    </comment>
    <comment ref="AP3" authorId="0">
      <text>
        <r>
          <rPr>
            <sz val="12"/>
            <color indexed="81"/>
            <rFont val="Tahoma"/>
            <family val="2"/>
          </rPr>
          <t>Monnaie</t>
        </r>
      </text>
    </comment>
    <comment ref="AR3" authorId="0">
      <text>
        <r>
          <rPr>
            <b/>
            <sz val="9"/>
            <color indexed="81"/>
            <rFont val="Tahoma"/>
            <family val="2"/>
          </rPr>
          <t>Représente la totalité Billets + Monnaie insérée dans l'enveloppe Blanche</t>
        </r>
        <r>
          <rPr>
            <sz val="9"/>
            <color indexed="81"/>
            <rFont val="Tahoma"/>
            <family val="2"/>
          </rPr>
          <t xml:space="preserve">
</t>
        </r>
      </text>
    </comment>
    <comment ref="AT3" authorId="0">
      <text>
        <r>
          <rPr>
            <sz val="12"/>
            <color indexed="81"/>
            <rFont val="Tahoma"/>
            <family val="2"/>
          </rPr>
          <t>Devises étrangères</t>
        </r>
        <r>
          <rPr>
            <sz val="8"/>
            <color indexed="81"/>
            <rFont val="Tahoma"/>
            <family val="2"/>
          </rPr>
          <t xml:space="preserve">
</t>
        </r>
      </text>
    </comment>
    <comment ref="AU3" authorId="0">
      <text>
        <r>
          <rPr>
            <sz val="12"/>
            <color indexed="81"/>
            <rFont val="Tahoma"/>
            <family val="2"/>
          </rPr>
          <t>Conversion de la devise étrangère en Euro</t>
        </r>
      </text>
    </comment>
    <comment ref="AW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AY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BA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BD3" authorId="0">
      <text>
        <r>
          <rPr>
            <b/>
            <sz val="9"/>
            <color indexed="81"/>
            <rFont val="Tahoma"/>
            <family val="2"/>
          </rPr>
          <t>Description des Paiements de Factures , V.C antérieures ou Paiements déjà effectués (-)</t>
        </r>
      </text>
    </comment>
    <comment ref="BE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F3" authorId="0">
      <text>
        <r>
          <rPr>
            <b/>
            <sz val="9"/>
            <color indexed="81"/>
            <rFont val="Tahoma"/>
            <family val="2"/>
          </rPr>
          <t>Description des Paiements de Factures , V.C antérieures ou Paiements déjà effectués (-)</t>
        </r>
      </text>
    </comment>
    <comment ref="BG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H3" authorId="0">
      <text>
        <r>
          <rPr>
            <b/>
            <sz val="9"/>
            <color indexed="81"/>
            <rFont val="Tahoma"/>
            <family val="2"/>
          </rPr>
          <t>Description des Paiements de Factures , V.C antérieures ou Paiements déjà effectués (-)</t>
        </r>
      </text>
    </comment>
    <comment ref="BI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L3" authorId="0">
      <text>
        <r>
          <rPr>
            <b/>
            <sz val="9"/>
            <color indexed="81"/>
            <rFont val="Tahoma"/>
            <family val="2"/>
          </rPr>
          <t xml:space="preserve">Description des Paiements de Factures , Ventes Comptoir futures </t>
        </r>
      </text>
    </comment>
    <comment ref="BM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N3" authorId="0">
      <text>
        <r>
          <rPr>
            <b/>
            <sz val="9"/>
            <color indexed="81"/>
            <rFont val="Tahoma"/>
            <family val="2"/>
          </rPr>
          <t xml:space="preserve">Description des Paiements de Factures , Ventes Comptoir futures </t>
        </r>
      </text>
    </comment>
    <comment ref="BO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P3" authorId="0">
      <text>
        <r>
          <rPr>
            <b/>
            <sz val="9"/>
            <color indexed="81"/>
            <rFont val="Tahoma"/>
            <family val="2"/>
          </rPr>
          <t xml:space="preserve">Description des Paiements de Factures , Ventes Comptoir futures </t>
        </r>
      </text>
    </comment>
    <comment ref="BQ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R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V3" authorId="0">
      <text>
        <r>
          <rPr>
            <sz val="12"/>
            <color indexed="81"/>
            <rFont val="Tahoma"/>
            <family val="2"/>
          </rPr>
          <t xml:space="preserve">Indique la différence entre le chiffre des recettes du magasin et le chiffre calculé par l'insertion de tous les zones qui constitue le chiffre des Recettes
 </t>
        </r>
      </text>
    </comment>
    <comment ref="B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 authorId="2">
      <text>
        <r>
          <rPr>
            <b/>
            <sz val="9"/>
            <color indexed="81"/>
            <rFont val="Tahoma"/>
            <family val="2"/>
          </rPr>
          <t xml:space="preserve">Magasin Détail: Nivelles Cap Horn
</t>
        </r>
        <r>
          <rPr>
            <sz val="9"/>
            <color indexed="81"/>
            <rFont val="Tahoma"/>
            <family val="2"/>
          </rPr>
          <t xml:space="preserve">
</t>
        </r>
      </text>
    </comment>
    <comment ref="AV5" authorId="0">
      <text>
        <r>
          <rPr>
            <b/>
            <sz val="9"/>
            <color indexed="81"/>
            <rFont val="Tahoma"/>
            <family val="2"/>
          </rPr>
          <t xml:space="preserve">Indiquer le motif de cette dépense
</t>
        </r>
      </text>
    </comment>
    <comment ref="AX5" authorId="0">
      <text>
        <r>
          <rPr>
            <b/>
            <sz val="9"/>
            <color indexed="81"/>
            <rFont val="Tahoma"/>
            <family val="2"/>
          </rPr>
          <t xml:space="preserve">Indiquer le motif de cette dépense
</t>
        </r>
      </text>
    </comment>
    <comment ref="AZ5" authorId="0">
      <text>
        <r>
          <rPr>
            <b/>
            <sz val="9"/>
            <color indexed="81"/>
            <rFont val="Tahoma"/>
            <family val="2"/>
          </rPr>
          <t xml:space="preserve">Indiquer le motif de cette dépense
</t>
        </r>
      </text>
    </comment>
    <comment ref="BD5" authorId="0">
      <text>
        <r>
          <rPr>
            <b/>
            <sz val="9"/>
            <color indexed="81"/>
            <rFont val="Tahoma"/>
            <family val="2"/>
          </rPr>
          <t>Indiquer les n° de ces différentes factures ou Ventes comptoir</t>
        </r>
      </text>
    </comment>
    <comment ref="BL5" authorId="0">
      <text>
        <r>
          <rPr>
            <b/>
            <sz val="9"/>
            <color indexed="81"/>
            <rFont val="Tahoma"/>
            <family val="2"/>
          </rPr>
          <t>Indiquer les noms de ces différents clients ou les n° de ces ventes</t>
        </r>
      </text>
    </comment>
    <comment ref="BN5" authorId="0">
      <text>
        <r>
          <rPr>
            <b/>
            <sz val="9"/>
            <color indexed="81"/>
            <rFont val="Tahoma"/>
            <family val="2"/>
          </rPr>
          <t>Indiquer les noms de ces différents clients ou les n° de ces ventes</t>
        </r>
      </text>
    </comment>
    <comment ref="BP5" authorId="0">
      <text>
        <r>
          <rPr>
            <b/>
            <sz val="9"/>
            <color indexed="81"/>
            <rFont val="Tahoma"/>
            <family val="2"/>
          </rPr>
          <t>Indiquer les noms de ces différents clients ou les n° de ces ventes</t>
        </r>
      </text>
    </comment>
    <comment ref="BV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 authorId="2">
      <text>
        <r>
          <rPr>
            <b/>
            <sz val="9"/>
            <color indexed="81"/>
            <rFont val="Tahoma"/>
            <family val="2"/>
          </rPr>
          <t xml:space="preserve">Magasin Détail: Nivelles Cap Horn
</t>
        </r>
        <r>
          <rPr>
            <sz val="9"/>
            <color indexed="81"/>
            <rFont val="Tahoma"/>
            <family val="2"/>
          </rPr>
          <t xml:space="preserve">
</t>
        </r>
      </text>
    </comment>
    <comment ref="AV6" authorId="0">
      <text>
        <r>
          <rPr>
            <b/>
            <sz val="9"/>
            <color indexed="81"/>
            <rFont val="Tahoma"/>
            <family val="2"/>
          </rPr>
          <t xml:space="preserve">Indiquer le motif de cette dépense
</t>
        </r>
      </text>
    </comment>
    <comment ref="AX6" authorId="0">
      <text>
        <r>
          <rPr>
            <b/>
            <sz val="9"/>
            <color indexed="81"/>
            <rFont val="Tahoma"/>
            <family val="2"/>
          </rPr>
          <t xml:space="preserve">Indiquer le motif de cette dépense
</t>
        </r>
      </text>
    </comment>
    <comment ref="AZ6" authorId="0">
      <text>
        <r>
          <rPr>
            <b/>
            <sz val="9"/>
            <color indexed="81"/>
            <rFont val="Tahoma"/>
            <family val="2"/>
          </rPr>
          <t xml:space="preserve">Indiquer le motif de cette dépense
</t>
        </r>
      </text>
    </comment>
    <comment ref="BD6" authorId="0">
      <text>
        <r>
          <rPr>
            <b/>
            <sz val="9"/>
            <color indexed="81"/>
            <rFont val="Tahoma"/>
            <family val="2"/>
          </rPr>
          <t>Indiquer les n° de ces différentes factures ou Ventes comptoir</t>
        </r>
      </text>
    </comment>
    <comment ref="BL6" authorId="0">
      <text>
        <r>
          <rPr>
            <b/>
            <sz val="9"/>
            <color indexed="81"/>
            <rFont val="Tahoma"/>
            <family val="2"/>
          </rPr>
          <t>Indiquer les noms de ces différents clients ou les n° de ces ventes</t>
        </r>
      </text>
    </comment>
    <comment ref="BN6" authorId="0">
      <text>
        <r>
          <rPr>
            <b/>
            <sz val="9"/>
            <color indexed="81"/>
            <rFont val="Tahoma"/>
            <family val="2"/>
          </rPr>
          <t>Indiquer les noms de ces différents clients ou les n° de ces ventes</t>
        </r>
      </text>
    </comment>
    <comment ref="BP6" authorId="0">
      <text>
        <r>
          <rPr>
            <b/>
            <sz val="9"/>
            <color indexed="81"/>
            <rFont val="Tahoma"/>
            <family val="2"/>
          </rPr>
          <t>Indiquer les noms de ces différents clients ou les n° de ces ventes</t>
        </r>
      </text>
    </comment>
    <comment ref="BV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7" authorId="2">
      <text>
        <r>
          <rPr>
            <b/>
            <sz val="9"/>
            <color indexed="81"/>
            <rFont val="Tahoma"/>
            <family val="2"/>
          </rPr>
          <t xml:space="preserve">Magasin Détail: Nivelles Cap Horn
</t>
        </r>
        <r>
          <rPr>
            <sz val="9"/>
            <color indexed="81"/>
            <rFont val="Tahoma"/>
            <family val="2"/>
          </rPr>
          <t xml:space="preserve">
</t>
        </r>
      </text>
    </comment>
    <comment ref="AV7" authorId="0">
      <text>
        <r>
          <rPr>
            <b/>
            <sz val="9"/>
            <color indexed="81"/>
            <rFont val="Tahoma"/>
            <family val="2"/>
          </rPr>
          <t xml:space="preserve">Indiquer le motif de cette dépense
</t>
        </r>
      </text>
    </comment>
    <comment ref="AX7" authorId="0">
      <text>
        <r>
          <rPr>
            <b/>
            <sz val="9"/>
            <color indexed="81"/>
            <rFont val="Tahoma"/>
            <family val="2"/>
          </rPr>
          <t xml:space="preserve">Indiquer le motif de cette dépense
</t>
        </r>
      </text>
    </comment>
    <comment ref="AZ7" authorId="0">
      <text>
        <r>
          <rPr>
            <b/>
            <sz val="9"/>
            <color indexed="81"/>
            <rFont val="Tahoma"/>
            <family val="2"/>
          </rPr>
          <t xml:space="preserve">Indiquer le motif de cette dépense
</t>
        </r>
      </text>
    </comment>
    <comment ref="BD7" authorId="0">
      <text>
        <r>
          <rPr>
            <b/>
            <sz val="9"/>
            <color indexed="81"/>
            <rFont val="Tahoma"/>
            <family val="2"/>
          </rPr>
          <t>Indiquer les n° de ces différentes factures ou Ventes comptoir</t>
        </r>
      </text>
    </comment>
    <comment ref="BL7" authorId="0">
      <text>
        <r>
          <rPr>
            <b/>
            <sz val="9"/>
            <color indexed="81"/>
            <rFont val="Tahoma"/>
            <family val="2"/>
          </rPr>
          <t>Indiquer les noms de ces différents clients ou les n° de ces ventes</t>
        </r>
      </text>
    </comment>
    <comment ref="BN7" authorId="0">
      <text>
        <r>
          <rPr>
            <b/>
            <sz val="9"/>
            <color indexed="81"/>
            <rFont val="Tahoma"/>
            <family val="2"/>
          </rPr>
          <t>Indiquer les noms de ces différents clients ou les n° de ces ventes</t>
        </r>
      </text>
    </comment>
    <comment ref="BP7" authorId="0">
      <text>
        <r>
          <rPr>
            <b/>
            <sz val="9"/>
            <color indexed="81"/>
            <rFont val="Tahoma"/>
            <family val="2"/>
          </rPr>
          <t>Indiquer les noms de ces différents clients ou les n° de ces ventes</t>
        </r>
      </text>
    </comment>
    <comment ref="BV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8" authorId="2">
      <text>
        <r>
          <rPr>
            <b/>
            <sz val="9"/>
            <color indexed="81"/>
            <rFont val="Tahoma"/>
            <family val="2"/>
          </rPr>
          <t xml:space="preserve">Magasin Détail: Nivelles Cap Horn
</t>
        </r>
        <r>
          <rPr>
            <sz val="9"/>
            <color indexed="81"/>
            <rFont val="Tahoma"/>
            <family val="2"/>
          </rPr>
          <t xml:space="preserve">
</t>
        </r>
      </text>
    </comment>
    <comment ref="AV8" authorId="0">
      <text>
        <r>
          <rPr>
            <b/>
            <sz val="9"/>
            <color indexed="81"/>
            <rFont val="Tahoma"/>
            <family val="2"/>
          </rPr>
          <t xml:space="preserve">Indiquer le motif de cette dépense
</t>
        </r>
      </text>
    </comment>
    <comment ref="AX8" authorId="0">
      <text>
        <r>
          <rPr>
            <b/>
            <sz val="9"/>
            <color indexed="81"/>
            <rFont val="Tahoma"/>
            <family val="2"/>
          </rPr>
          <t xml:space="preserve">Indiquer le motif de cette dépense
</t>
        </r>
      </text>
    </comment>
    <comment ref="AZ8" authorId="0">
      <text>
        <r>
          <rPr>
            <b/>
            <sz val="9"/>
            <color indexed="81"/>
            <rFont val="Tahoma"/>
            <family val="2"/>
          </rPr>
          <t xml:space="preserve">Indiquer le motif de cette dépense
</t>
        </r>
      </text>
    </comment>
    <comment ref="BD8" authorId="0">
      <text>
        <r>
          <rPr>
            <b/>
            <sz val="9"/>
            <color indexed="81"/>
            <rFont val="Tahoma"/>
            <family val="2"/>
          </rPr>
          <t>Indiquer les n° de ces différentes factures ou Ventes comptoir</t>
        </r>
      </text>
    </comment>
    <comment ref="BL8" authorId="0">
      <text>
        <r>
          <rPr>
            <b/>
            <sz val="9"/>
            <color indexed="81"/>
            <rFont val="Tahoma"/>
            <family val="2"/>
          </rPr>
          <t>Indiquer les noms de ces différents clients ou les n° de ces ventes</t>
        </r>
      </text>
    </comment>
    <comment ref="BN8" authorId="0">
      <text>
        <r>
          <rPr>
            <b/>
            <sz val="9"/>
            <color indexed="81"/>
            <rFont val="Tahoma"/>
            <family val="2"/>
          </rPr>
          <t>Indiquer les noms de ces différents clients ou les n° de ces ventes</t>
        </r>
      </text>
    </comment>
    <comment ref="BP8" authorId="0">
      <text>
        <r>
          <rPr>
            <b/>
            <sz val="9"/>
            <color indexed="81"/>
            <rFont val="Tahoma"/>
            <family val="2"/>
          </rPr>
          <t>Indiquer les noms de ces différents clients ou les n° de ces ventes</t>
        </r>
      </text>
    </comment>
    <comment ref="BV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9" authorId="2">
      <text>
        <r>
          <rPr>
            <b/>
            <sz val="9"/>
            <color indexed="81"/>
            <rFont val="Tahoma"/>
            <family val="2"/>
          </rPr>
          <t xml:space="preserve">Magasin Détail: Nivelles Cap Horn
</t>
        </r>
        <r>
          <rPr>
            <sz val="9"/>
            <color indexed="81"/>
            <rFont val="Tahoma"/>
            <family val="2"/>
          </rPr>
          <t xml:space="preserve">
</t>
        </r>
      </text>
    </comment>
    <comment ref="AV9" authorId="0">
      <text>
        <r>
          <rPr>
            <b/>
            <sz val="9"/>
            <color indexed="81"/>
            <rFont val="Tahoma"/>
            <family val="2"/>
          </rPr>
          <t xml:space="preserve">Indiquer le motif de cette dépense
</t>
        </r>
      </text>
    </comment>
    <comment ref="AX9" authorId="0">
      <text>
        <r>
          <rPr>
            <b/>
            <sz val="9"/>
            <color indexed="81"/>
            <rFont val="Tahoma"/>
            <family val="2"/>
          </rPr>
          <t xml:space="preserve">Indiquer le motif de cette dépense
</t>
        </r>
      </text>
    </comment>
    <comment ref="AZ9" authorId="0">
      <text>
        <r>
          <rPr>
            <b/>
            <sz val="9"/>
            <color indexed="81"/>
            <rFont val="Tahoma"/>
            <family val="2"/>
          </rPr>
          <t xml:space="preserve">Indiquer le motif de cette dépense
</t>
        </r>
      </text>
    </comment>
    <comment ref="BD9" authorId="0">
      <text>
        <r>
          <rPr>
            <b/>
            <sz val="9"/>
            <color indexed="81"/>
            <rFont val="Tahoma"/>
            <family val="2"/>
          </rPr>
          <t>Indiquer les n° de ces différentes factures ou Ventes comptoir</t>
        </r>
      </text>
    </comment>
    <comment ref="BL9" authorId="0">
      <text>
        <r>
          <rPr>
            <b/>
            <sz val="9"/>
            <color indexed="81"/>
            <rFont val="Tahoma"/>
            <family val="2"/>
          </rPr>
          <t>Indiquer les noms de ces différents clients ou les n° de ces ventes</t>
        </r>
      </text>
    </comment>
    <comment ref="BN9" authorId="0">
      <text>
        <r>
          <rPr>
            <b/>
            <sz val="9"/>
            <color indexed="81"/>
            <rFont val="Tahoma"/>
            <family val="2"/>
          </rPr>
          <t>Indiquer les noms de ces différents clients ou les n° de ces ventes</t>
        </r>
      </text>
    </comment>
    <comment ref="BP9" authorId="0">
      <text>
        <r>
          <rPr>
            <b/>
            <sz val="9"/>
            <color indexed="81"/>
            <rFont val="Tahoma"/>
            <family val="2"/>
          </rPr>
          <t>Indiquer les noms de ces différents clients ou les n° de ces ventes</t>
        </r>
      </text>
    </comment>
    <comment ref="BV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0" authorId="2">
      <text>
        <r>
          <rPr>
            <b/>
            <sz val="9"/>
            <color indexed="81"/>
            <rFont val="Tahoma"/>
            <family val="2"/>
          </rPr>
          <t xml:space="preserve">Magasin Détail: Nivelles Cap Horn
</t>
        </r>
        <r>
          <rPr>
            <sz val="9"/>
            <color indexed="81"/>
            <rFont val="Tahoma"/>
            <family val="2"/>
          </rPr>
          <t xml:space="preserve">
</t>
        </r>
      </text>
    </comment>
    <comment ref="AV10" authorId="0">
      <text>
        <r>
          <rPr>
            <b/>
            <sz val="9"/>
            <color indexed="81"/>
            <rFont val="Tahoma"/>
            <family val="2"/>
          </rPr>
          <t xml:space="preserve">Indiquer le motif de cette dépense
</t>
        </r>
      </text>
    </comment>
    <comment ref="AX10" authorId="0">
      <text>
        <r>
          <rPr>
            <b/>
            <sz val="9"/>
            <color indexed="81"/>
            <rFont val="Tahoma"/>
            <family val="2"/>
          </rPr>
          <t xml:space="preserve">Indiquer le motif de cette dépense
</t>
        </r>
      </text>
    </comment>
    <comment ref="AZ10" authorId="0">
      <text>
        <r>
          <rPr>
            <b/>
            <sz val="9"/>
            <color indexed="81"/>
            <rFont val="Tahoma"/>
            <family val="2"/>
          </rPr>
          <t xml:space="preserve">Indiquer le motif de cette dépense
</t>
        </r>
      </text>
    </comment>
    <comment ref="BD10" authorId="0">
      <text>
        <r>
          <rPr>
            <b/>
            <sz val="9"/>
            <color indexed="81"/>
            <rFont val="Tahoma"/>
            <family val="2"/>
          </rPr>
          <t>Indiquer les n° de ces différentes factures ou Ventes comptoir</t>
        </r>
      </text>
    </comment>
    <comment ref="BL10" authorId="0">
      <text>
        <r>
          <rPr>
            <b/>
            <sz val="9"/>
            <color indexed="81"/>
            <rFont val="Tahoma"/>
            <family val="2"/>
          </rPr>
          <t>Indiquer les noms de ces différents clients ou les n° de ces ventes</t>
        </r>
      </text>
    </comment>
    <comment ref="BN10" authorId="0">
      <text>
        <r>
          <rPr>
            <b/>
            <sz val="9"/>
            <color indexed="81"/>
            <rFont val="Tahoma"/>
            <family val="2"/>
          </rPr>
          <t>Indiquer les noms de ces différents clients ou les n° de ces ventes</t>
        </r>
      </text>
    </comment>
    <comment ref="BP10" authorId="0">
      <text>
        <r>
          <rPr>
            <b/>
            <sz val="9"/>
            <color indexed="81"/>
            <rFont val="Tahoma"/>
            <family val="2"/>
          </rPr>
          <t>Indiquer les noms de ces différents clients ou les n° de ces ventes</t>
        </r>
      </text>
    </comment>
    <comment ref="BV1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1" authorId="2">
      <text>
        <r>
          <rPr>
            <b/>
            <sz val="9"/>
            <color indexed="81"/>
            <rFont val="Tahoma"/>
            <family val="2"/>
          </rPr>
          <t xml:space="preserve">Magasin Détail: Nivelles Cap Horn
</t>
        </r>
        <r>
          <rPr>
            <sz val="9"/>
            <color indexed="81"/>
            <rFont val="Tahoma"/>
            <family val="2"/>
          </rPr>
          <t xml:space="preserve">
</t>
        </r>
      </text>
    </comment>
    <comment ref="AV11" authorId="0">
      <text>
        <r>
          <rPr>
            <b/>
            <sz val="9"/>
            <color indexed="81"/>
            <rFont val="Tahoma"/>
            <family val="2"/>
          </rPr>
          <t xml:space="preserve">Indiquer le motif de cette dépense
</t>
        </r>
      </text>
    </comment>
    <comment ref="AX11" authorId="0">
      <text>
        <r>
          <rPr>
            <b/>
            <sz val="9"/>
            <color indexed="81"/>
            <rFont val="Tahoma"/>
            <family val="2"/>
          </rPr>
          <t xml:space="preserve">Indiquer le motif de cette dépense
</t>
        </r>
      </text>
    </comment>
    <comment ref="AZ11" authorId="0">
      <text>
        <r>
          <rPr>
            <b/>
            <sz val="9"/>
            <color indexed="81"/>
            <rFont val="Tahoma"/>
            <family val="2"/>
          </rPr>
          <t xml:space="preserve">Indiquer le motif de cette dépense
</t>
        </r>
      </text>
    </comment>
    <comment ref="BD11" authorId="0">
      <text>
        <r>
          <rPr>
            <b/>
            <sz val="9"/>
            <color indexed="81"/>
            <rFont val="Tahoma"/>
            <family val="2"/>
          </rPr>
          <t>Indiquer les n° de ces différentes factures ou Ventes comptoir</t>
        </r>
      </text>
    </comment>
    <comment ref="BL11" authorId="0">
      <text>
        <r>
          <rPr>
            <b/>
            <sz val="9"/>
            <color indexed="81"/>
            <rFont val="Tahoma"/>
            <family val="2"/>
          </rPr>
          <t>Indiquer les noms de ces différents clients ou les n° de ces ventes</t>
        </r>
      </text>
    </comment>
    <comment ref="BN11" authorId="0">
      <text>
        <r>
          <rPr>
            <b/>
            <sz val="9"/>
            <color indexed="81"/>
            <rFont val="Tahoma"/>
            <family val="2"/>
          </rPr>
          <t>Indiquer les noms de ces différents clients ou les n° de ces ventes</t>
        </r>
      </text>
    </comment>
    <comment ref="BP11" authorId="0">
      <text>
        <r>
          <rPr>
            <b/>
            <sz val="9"/>
            <color indexed="81"/>
            <rFont val="Tahoma"/>
            <family val="2"/>
          </rPr>
          <t>Indiquer les noms de ces différents clients ou les n° de ces ventes</t>
        </r>
      </text>
    </comment>
    <comment ref="BV1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2" authorId="0">
      <text>
        <r>
          <rPr>
            <sz val="12"/>
            <color indexed="81"/>
            <rFont val="Tahoma"/>
            <family val="2"/>
          </rPr>
          <t xml:space="preserve">GLOSS line Paris
</t>
        </r>
      </text>
    </comment>
    <comment ref="B1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5" authorId="2">
      <text>
        <r>
          <rPr>
            <b/>
            <sz val="9"/>
            <color indexed="81"/>
            <rFont val="Tahoma"/>
            <family val="2"/>
          </rPr>
          <t xml:space="preserve">Nivelles Lipstick
</t>
        </r>
        <r>
          <rPr>
            <sz val="9"/>
            <color indexed="81"/>
            <rFont val="Tahoma"/>
            <family val="2"/>
          </rPr>
          <t xml:space="preserve">
</t>
        </r>
      </text>
    </comment>
    <comment ref="AV15" authorId="0">
      <text>
        <r>
          <rPr>
            <b/>
            <sz val="9"/>
            <color indexed="81"/>
            <rFont val="Tahoma"/>
            <family val="2"/>
          </rPr>
          <t xml:space="preserve">Indiquer le motif de cette dépense
</t>
        </r>
      </text>
    </comment>
    <comment ref="AX15" authorId="0">
      <text>
        <r>
          <rPr>
            <b/>
            <sz val="9"/>
            <color indexed="81"/>
            <rFont val="Tahoma"/>
            <family val="2"/>
          </rPr>
          <t xml:space="preserve">Indiquer le motif de cette dépense
</t>
        </r>
      </text>
    </comment>
    <comment ref="AZ15" authorId="0">
      <text>
        <r>
          <rPr>
            <b/>
            <sz val="9"/>
            <color indexed="81"/>
            <rFont val="Tahoma"/>
            <family val="2"/>
          </rPr>
          <t xml:space="preserve">Indiquer le motif de cette dépense
</t>
        </r>
      </text>
    </comment>
    <comment ref="BD15" authorId="0">
      <text>
        <r>
          <rPr>
            <b/>
            <sz val="9"/>
            <color indexed="81"/>
            <rFont val="Tahoma"/>
            <family val="2"/>
          </rPr>
          <t>Indiquer les n° de ces différentes factures ou Ventes comptoir</t>
        </r>
      </text>
    </comment>
    <comment ref="BL15" authorId="0">
      <text>
        <r>
          <rPr>
            <b/>
            <sz val="9"/>
            <color indexed="81"/>
            <rFont val="Tahoma"/>
            <family val="2"/>
          </rPr>
          <t>Indiquer les nom de ce client ou le n° de cette vente</t>
        </r>
      </text>
    </comment>
    <comment ref="BN15" authorId="0">
      <text>
        <r>
          <rPr>
            <b/>
            <sz val="9"/>
            <color indexed="81"/>
            <rFont val="Tahoma"/>
            <family val="2"/>
          </rPr>
          <t>Indiquer les nom de ce client ou le n° de cette vente</t>
        </r>
      </text>
    </comment>
    <comment ref="BP15" authorId="0">
      <text>
        <r>
          <rPr>
            <b/>
            <sz val="9"/>
            <color indexed="81"/>
            <rFont val="Tahoma"/>
            <family val="2"/>
          </rPr>
          <t>Indiquer les nom de ce client ou le n° de cette vente</t>
        </r>
      </text>
    </comment>
    <comment ref="BV1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6" authorId="2">
      <text>
        <r>
          <rPr>
            <b/>
            <sz val="9"/>
            <color indexed="81"/>
            <rFont val="Tahoma"/>
            <family val="2"/>
          </rPr>
          <t xml:space="preserve">Nivelles Lipstick
</t>
        </r>
        <r>
          <rPr>
            <sz val="9"/>
            <color indexed="81"/>
            <rFont val="Tahoma"/>
            <family val="2"/>
          </rPr>
          <t xml:space="preserve">
</t>
        </r>
      </text>
    </comment>
    <comment ref="AV16" authorId="0">
      <text>
        <r>
          <rPr>
            <b/>
            <sz val="9"/>
            <color indexed="81"/>
            <rFont val="Tahoma"/>
            <family val="2"/>
          </rPr>
          <t xml:space="preserve">Indiquer le motif de cette dépense
</t>
        </r>
      </text>
    </comment>
    <comment ref="AX16" authorId="0">
      <text>
        <r>
          <rPr>
            <b/>
            <sz val="9"/>
            <color indexed="81"/>
            <rFont val="Tahoma"/>
            <family val="2"/>
          </rPr>
          <t xml:space="preserve">Indiquer le motif de cette dépense
</t>
        </r>
      </text>
    </comment>
    <comment ref="AZ16" authorId="0">
      <text>
        <r>
          <rPr>
            <b/>
            <sz val="9"/>
            <color indexed="81"/>
            <rFont val="Tahoma"/>
            <family val="2"/>
          </rPr>
          <t xml:space="preserve">Indiquer le motif de cette dépense
</t>
        </r>
      </text>
    </comment>
    <comment ref="BD16" authorId="0">
      <text>
        <r>
          <rPr>
            <b/>
            <sz val="9"/>
            <color indexed="81"/>
            <rFont val="Tahoma"/>
            <family val="2"/>
          </rPr>
          <t>Indiquer les n° de ces différentes factures ou Ventes comptoir</t>
        </r>
      </text>
    </comment>
    <comment ref="BL16" authorId="0">
      <text>
        <r>
          <rPr>
            <b/>
            <sz val="9"/>
            <color indexed="81"/>
            <rFont val="Tahoma"/>
            <family val="2"/>
          </rPr>
          <t>Indiquer les nom de ce client ou le n° de cette vente</t>
        </r>
      </text>
    </comment>
    <comment ref="BN16" authorId="0">
      <text>
        <r>
          <rPr>
            <b/>
            <sz val="9"/>
            <color indexed="81"/>
            <rFont val="Tahoma"/>
            <family val="2"/>
          </rPr>
          <t>Indiquer les nom de ce client ou le n° de cette vente</t>
        </r>
      </text>
    </comment>
    <comment ref="BP16" authorId="0">
      <text>
        <r>
          <rPr>
            <b/>
            <sz val="9"/>
            <color indexed="81"/>
            <rFont val="Tahoma"/>
            <family val="2"/>
          </rPr>
          <t>Indiquer les nom de ce client ou le n° de cette vente</t>
        </r>
      </text>
    </comment>
    <comment ref="BV1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7" authorId="2">
      <text>
        <r>
          <rPr>
            <b/>
            <sz val="9"/>
            <color indexed="81"/>
            <rFont val="Tahoma"/>
            <family val="2"/>
          </rPr>
          <t xml:space="preserve">Nivelles Lipstick
</t>
        </r>
        <r>
          <rPr>
            <sz val="9"/>
            <color indexed="81"/>
            <rFont val="Tahoma"/>
            <family val="2"/>
          </rPr>
          <t xml:space="preserve">
</t>
        </r>
      </text>
    </comment>
    <comment ref="AV17" authorId="0">
      <text>
        <r>
          <rPr>
            <b/>
            <sz val="9"/>
            <color indexed="81"/>
            <rFont val="Tahoma"/>
            <family val="2"/>
          </rPr>
          <t xml:space="preserve">Indiquer le motif de cette dépense
</t>
        </r>
      </text>
    </comment>
    <comment ref="AX17" authorId="0">
      <text>
        <r>
          <rPr>
            <b/>
            <sz val="9"/>
            <color indexed="81"/>
            <rFont val="Tahoma"/>
            <family val="2"/>
          </rPr>
          <t xml:space="preserve">Indiquer le motif de cette dépense
</t>
        </r>
      </text>
    </comment>
    <comment ref="AZ17" authorId="0">
      <text>
        <r>
          <rPr>
            <b/>
            <sz val="9"/>
            <color indexed="81"/>
            <rFont val="Tahoma"/>
            <family val="2"/>
          </rPr>
          <t xml:space="preserve">Indiquer le motif de cette dépense
</t>
        </r>
      </text>
    </comment>
    <comment ref="BD17" authorId="0">
      <text>
        <r>
          <rPr>
            <b/>
            <sz val="9"/>
            <color indexed="81"/>
            <rFont val="Tahoma"/>
            <family val="2"/>
          </rPr>
          <t>Indiquer les n° de ces différentes factures ou Ventes comptoir</t>
        </r>
      </text>
    </comment>
    <comment ref="BL17" authorId="0">
      <text>
        <r>
          <rPr>
            <b/>
            <sz val="9"/>
            <color indexed="81"/>
            <rFont val="Tahoma"/>
            <family val="2"/>
          </rPr>
          <t>Indiquer les nom de ce client ou le n° de cette vente</t>
        </r>
      </text>
    </comment>
    <comment ref="BN17" authorId="0">
      <text>
        <r>
          <rPr>
            <b/>
            <sz val="9"/>
            <color indexed="81"/>
            <rFont val="Tahoma"/>
            <family val="2"/>
          </rPr>
          <t>Indiquer les nom de ce client ou le n° de cette vente</t>
        </r>
      </text>
    </comment>
    <comment ref="BP17" authorId="0">
      <text>
        <r>
          <rPr>
            <b/>
            <sz val="9"/>
            <color indexed="81"/>
            <rFont val="Tahoma"/>
            <family val="2"/>
          </rPr>
          <t>Indiquer les nom de ce client ou le n° de cette vente</t>
        </r>
      </text>
    </comment>
    <comment ref="BV1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8" authorId="2">
      <text>
        <r>
          <rPr>
            <b/>
            <sz val="9"/>
            <color indexed="81"/>
            <rFont val="Tahoma"/>
            <family val="2"/>
          </rPr>
          <t xml:space="preserve">Nivelles Lipstick
</t>
        </r>
        <r>
          <rPr>
            <sz val="9"/>
            <color indexed="81"/>
            <rFont val="Tahoma"/>
            <family val="2"/>
          </rPr>
          <t xml:space="preserve">
</t>
        </r>
      </text>
    </comment>
    <comment ref="AV18" authorId="0">
      <text>
        <r>
          <rPr>
            <b/>
            <sz val="9"/>
            <color indexed="81"/>
            <rFont val="Tahoma"/>
            <family val="2"/>
          </rPr>
          <t xml:space="preserve">Indiquer le motif de cette dépense
</t>
        </r>
      </text>
    </comment>
    <comment ref="AX18" authorId="0">
      <text>
        <r>
          <rPr>
            <b/>
            <sz val="9"/>
            <color indexed="81"/>
            <rFont val="Tahoma"/>
            <family val="2"/>
          </rPr>
          <t xml:space="preserve">Indiquer le motif de cette dépense
</t>
        </r>
      </text>
    </comment>
    <comment ref="AZ18" authorId="0">
      <text>
        <r>
          <rPr>
            <b/>
            <sz val="9"/>
            <color indexed="81"/>
            <rFont val="Tahoma"/>
            <family val="2"/>
          </rPr>
          <t xml:space="preserve">Indiquer le motif de cette dépense
</t>
        </r>
      </text>
    </comment>
    <comment ref="BD18" authorId="0">
      <text>
        <r>
          <rPr>
            <b/>
            <sz val="9"/>
            <color indexed="81"/>
            <rFont val="Tahoma"/>
            <family val="2"/>
          </rPr>
          <t>Indiquer les n° de ces différentes factures ou Ventes comptoir</t>
        </r>
      </text>
    </comment>
    <comment ref="BL18" authorId="0">
      <text>
        <r>
          <rPr>
            <b/>
            <sz val="9"/>
            <color indexed="81"/>
            <rFont val="Tahoma"/>
            <family val="2"/>
          </rPr>
          <t>Indiquer les nom de ce client ou le n° de cette vente</t>
        </r>
      </text>
    </comment>
    <comment ref="BN18" authorId="0">
      <text>
        <r>
          <rPr>
            <b/>
            <sz val="9"/>
            <color indexed="81"/>
            <rFont val="Tahoma"/>
            <family val="2"/>
          </rPr>
          <t>Indiquer les nom de ce client ou le n° de cette vente</t>
        </r>
      </text>
    </comment>
    <comment ref="BP18" authorId="0">
      <text>
        <r>
          <rPr>
            <b/>
            <sz val="9"/>
            <color indexed="81"/>
            <rFont val="Tahoma"/>
            <family val="2"/>
          </rPr>
          <t>Indiquer les nom de ce client ou le n° de cette vente</t>
        </r>
      </text>
    </comment>
    <comment ref="BV1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9" authorId="2">
      <text>
        <r>
          <rPr>
            <b/>
            <sz val="9"/>
            <color indexed="81"/>
            <rFont val="Tahoma"/>
            <family val="2"/>
          </rPr>
          <t xml:space="preserve">Nivelles Lipstick
</t>
        </r>
        <r>
          <rPr>
            <sz val="9"/>
            <color indexed="81"/>
            <rFont val="Tahoma"/>
            <family val="2"/>
          </rPr>
          <t xml:space="preserve">
</t>
        </r>
      </text>
    </comment>
    <comment ref="AV19" authorId="0">
      <text>
        <r>
          <rPr>
            <b/>
            <sz val="9"/>
            <color indexed="81"/>
            <rFont val="Tahoma"/>
            <family val="2"/>
          </rPr>
          <t xml:space="preserve">Indiquer le motif de cette dépense
</t>
        </r>
      </text>
    </comment>
    <comment ref="AX19" authorId="0">
      <text>
        <r>
          <rPr>
            <b/>
            <sz val="9"/>
            <color indexed="81"/>
            <rFont val="Tahoma"/>
            <family val="2"/>
          </rPr>
          <t xml:space="preserve">Indiquer le motif de cette dépense
</t>
        </r>
      </text>
    </comment>
    <comment ref="AZ19" authorId="0">
      <text>
        <r>
          <rPr>
            <b/>
            <sz val="9"/>
            <color indexed="81"/>
            <rFont val="Tahoma"/>
            <family val="2"/>
          </rPr>
          <t xml:space="preserve">Indiquer le motif de cette dépense
</t>
        </r>
      </text>
    </comment>
    <comment ref="BD19" authorId="0">
      <text>
        <r>
          <rPr>
            <b/>
            <sz val="9"/>
            <color indexed="81"/>
            <rFont val="Tahoma"/>
            <family val="2"/>
          </rPr>
          <t>Indiquer les n° de ces différentes factures ou Ventes comptoir</t>
        </r>
      </text>
    </comment>
    <comment ref="BL19" authorId="0">
      <text>
        <r>
          <rPr>
            <b/>
            <sz val="9"/>
            <color indexed="81"/>
            <rFont val="Tahoma"/>
            <family val="2"/>
          </rPr>
          <t>Indiquer les nom de ce client ou le n° de cette vente</t>
        </r>
      </text>
    </comment>
    <comment ref="BN19" authorId="0">
      <text>
        <r>
          <rPr>
            <b/>
            <sz val="9"/>
            <color indexed="81"/>
            <rFont val="Tahoma"/>
            <family val="2"/>
          </rPr>
          <t>Indiquer les nom de ce client ou le n° de cette vente</t>
        </r>
      </text>
    </comment>
    <comment ref="BP19" authorId="0">
      <text>
        <r>
          <rPr>
            <b/>
            <sz val="9"/>
            <color indexed="81"/>
            <rFont val="Tahoma"/>
            <family val="2"/>
          </rPr>
          <t>Indiquer les nom de ce client ou le n° de cette vente</t>
        </r>
      </text>
    </comment>
    <comment ref="BV1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0" authorId="2">
      <text>
        <r>
          <rPr>
            <b/>
            <sz val="9"/>
            <color indexed="81"/>
            <rFont val="Tahoma"/>
            <family val="2"/>
          </rPr>
          <t xml:space="preserve">Nivelles Lipstick
</t>
        </r>
        <r>
          <rPr>
            <sz val="9"/>
            <color indexed="81"/>
            <rFont val="Tahoma"/>
            <family val="2"/>
          </rPr>
          <t xml:space="preserve">
</t>
        </r>
      </text>
    </comment>
    <comment ref="AV20" authorId="0">
      <text>
        <r>
          <rPr>
            <b/>
            <sz val="9"/>
            <color indexed="81"/>
            <rFont val="Tahoma"/>
            <family val="2"/>
          </rPr>
          <t xml:space="preserve">Indiquer le motif de cette dépense
</t>
        </r>
      </text>
    </comment>
    <comment ref="AX20" authorId="0">
      <text>
        <r>
          <rPr>
            <b/>
            <sz val="9"/>
            <color indexed="81"/>
            <rFont val="Tahoma"/>
            <family val="2"/>
          </rPr>
          <t xml:space="preserve">Indiquer le motif de cette dépense
</t>
        </r>
      </text>
    </comment>
    <comment ref="AZ20" authorId="0">
      <text>
        <r>
          <rPr>
            <b/>
            <sz val="9"/>
            <color indexed="81"/>
            <rFont val="Tahoma"/>
            <family val="2"/>
          </rPr>
          <t xml:space="preserve">Indiquer le motif de cette dépense
</t>
        </r>
      </text>
    </comment>
    <comment ref="BD20" authorId="0">
      <text>
        <r>
          <rPr>
            <b/>
            <sz val="9"/>
            <color indexed="81"/>
            <rFont val="Tahoma"/>
            <family val="2"/>
          </rPr>
          <t>Indiquer les n° de ces différentes factures ou Ventes comptoir</t>
        </r>
      </text>
    </comment>
    <comment ref="BL20" authorId="0">
      <text>
        <r>
          <rPr>
            <b/>
            <sz val="9"/>
            <color indexed="81"/>
            <rFont val="Tahoma"/>
            <family val="2"/>
          </rPr>
          <t>Indiquer les nom de ce client ou le n° de cette vente</t>
        </r>
      </text>
    </comment>
    <comment ref="BN20" authorId="0">
      <text>
        <r>
          <rPr>
            <b/>
            <sz val="9"/>
            <color indexed="81"/>
            <rFont val="Tahoma"/>
            <family val="2"/>
          </rPr>
          <t>Indiquer les nom de ce client ou le n° de cette vente</t>
        </r>
      </text>
    </comment>
    <comment ref="BP20" authorId="0">
      <text>
        <r>
          <rPr>
            <b/>
            <sz val="9"/>
            <color indexed="81"/>
            <rFont val="Tahoma"/>
            <family val="2"/>
          </rPr>
          <t>Indiquer les nom de ce client ou le n° de cette vente</t>
        </r>
      </text>
    </comment>
    <comment ref="BV2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1" authorId="2">
      <text>
        <r>
          <rPr>
            <b/>
            <sz val="9"/>
            <color indexed="81"/>
            <rFont val="Tahoma"/>
            <family val="2"/>
          </rPr>
          <t xml:space="preserve">Nivelles Lipstick
</t>
        </r>
        <r>
          <rPr>
            <sz val="9"/>
            <color indexed="81"/>
            <rFont val="Tahoma"/>
            <family val="2"/>
          </rPr>
          <t xml:space="preserve">
</t>
        </r>
      </text>
    </comment>
    <comment ref="AV21" authorId="0">
      <text>
        <r>
          <rPr>
            <b/>
            <sz val="9"/>
            <color indexed="81"/>
            <rFont val="Tahoma"/>
            <family val="2"/>
          </rPr>
          <t xml:space="preserve">Indiquer le motif de cette dépense
</t>
        </r>
      </text>
    </comment>
    <comment ref="AX21" authorId="0">
      <text>
        <r>
          <rPr>
            <b/>
            <sz val="9"/>
            <color indexed="81"/>
            <rFont val="Tahoma"/>
            <family val="2"/>
          </rPr>
          <t xml:space="preserve">Indiquer le motif de cette dépense
</t>
        </r>
      </text>
    </comment>
    <comment ref="AZ21" authorId="0">
      <text>
        <r>
          <rPr>
            <b/>
            <sz val="9"/>
            <color indexed="81"/>
            <rFont val="Tahoma"/>
            <family val="2"/>
          </rPr>
          <t xml:space="preserve">Indiquer le motif de cette dépense
</t>
        </r>
      </text>
    </comment>
    <comment ref="BD21" authorId="0">
      <text>
        <r>
          <rPr>
            <b/>
            <sz val="9"/>
            <color indexed="81"/>
            <rFont val="Tahoma"/>
            <family val="2"/>
          </rPr>
          <t>Indiquer les n° de ces différentes factures ou Ventes comptoir</t>
        </r>
      </text>
    </comment>
    <comment ref="BL21" authorId="0">
      <text>
        <r>
          <rPr>
            <b/>
            <sz val="9"/>
            <color indexed="81"/>
            <rFont val="Tahoma"/>
            <family val="2"/>
          </rPr>
          <t>Indiquer les nom de ce client ou le n° de cette vente</t>
        </r>
      </text>
    </comment>
    <comment ref="BN21" authorId="0">
      <text>
        <r>
          <rPr>
            <b/>
            <sz val="9"/>
            <color indexed="81"/>
            <rFont val="Tahoma"/>
            <family val="2"/>
          </rPr>
          <t>Indiquer les nom de ce client ou le n° de cette vente</t>
        </r>
      </text>
    </comment>
    <comment ref="BP21" authorId="0">
      <text>
        <r>
          <rPr>
            <b/>
            <sz val="9"/>
            <color indexed="81"/>
            <rFont val="Tahoma"/>
            <family val="2"/>
          </rPr>
          <t>Indiquer les nom de ce client ou le n° de cette vente</t>
        </r>
      </text>
    </comment>
    <comment ref="BV2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2" authorId="0">
      <text>
        <r>
          <rPr>
            <sz val="12"/>
            <color indexed="81"/>
            <rFont val="Tahoma"/>
            <family val="2"/>
          </rPr>
          <t xml:space="preserve">GLOSS line Paris
</t>
        </r>
      </text>
    </comment>
    <comment ref="B2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5" authorId="2">
      <text>
        <r>
          <rPr>
            <b/>
            <sz val="9"/>
            <color indexed="81"/>
            <rFont val="Tahoma"/>
            <family val="2"/>
          </rPr>
          <t xml:space="preserve">Magasin Détail: Tournai Cap Horn
</t>
        </r>
        <r>
          <rPr>
            <sz val="9"/>
            <color indexed="81"/>
            <rFont val="Tahoma"/>
            <family val="2"/>
          </rPr>
          <t xml:space="preserve">
</t>
        </r>
      </text>
    </comment>
    <comment ref="AV25" authorId="0">
      <text>
        <r>
          <rPr>
            <b/>
            <sz val="9"/>
            <color indexed="81"/>
            <rFont val="Tahoma"/>
            <family val="2"/>
          </rPr>
          <t xml:space="preserve">Indiquer le motif de cette dépense
</t>
        </r>
      </text>
    </comment>
    <comment ref="AX25" authorId="0">
      <text>
        <r>
          <rPr>
            <b/>
            <sz val="9"/>
            <color indexed="81"/>
            <rFont val="Tahoma"/>
            <family val="2"/>
          </rPr>
          <t xml:space="preserve">Indiquer le motif de cette dépense
</t>
        </r>
      </text>
    </comment>
    <comment ref="AZ25" authorId="0">
      <text>
        <r>
          <rPr>
            <b/>
            <sz val="9"/>
            <color indexed="81"/>
            <rFont val="Tahoma"/>
            <family val="2"/>
          </rPr>
          <t xml:space="preserve">Indiquer le motif de cette dépense
</t>
        </r>
      </text>
    </comment>
    <comment ref="BD25" authorId="0">
      <text>
        <r>
          <rPr>
            <b/>
            <sz val="9"/>
            <color indexed="81"/>
            <rFont val="Tahoma"/>
            <family val="2"/>
          </rPr>
          <t>Indiquer les n° de ces différentes factures ou Ventes comptoir</t>
        </r>
      </text>
    </comment>
    <comment ref="BL25" authorId="0">
      <text>
        <r>
          <rPr>
            <b/>
            <sz val="9"/>
            <color indexed="81"/>
            <rFont val="Tahoma"/>
            <family val="2"/>
          </rPr>
          <t>Indiquer le nom de ce client ou le n° de cette vente</t>
        </r>
      </text>
    </comment>
    <comment ref="BN25" authorId="0">
      <text>
        <r>
          <rPr>
            <b/>
            <sz val="9"/>
            <color indexed="81"/>
            <rFont val="Tahoma"/>
            <family val="2"/>
          </rPr>
          <t>Indiquer le nom de ce client ou le n° de cette vente</t>
        </r>
      </text>
    </comment>
    <comment ref="BP25" authorId="0">
      <text>
        <r>
          <rPr>
            <b/>
            <sz val="9"/>
            <color indexed="81"/>
            <rFont val="Tahoma"/>
            <family val="2"/>
          </rPr>
          <t>Indiquer le nom de ce client ou le n° de cette vente</t>
        </r>
      </text>
    </comment>
    <comment ref="BV2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6" authorId="2">
      <text>
        <r>
          <rPr>
            <b/>
            <sz val="9"/>
            <color indexed="81"/>
            <rFont val="Tahoma"/>
            <family val="2"/>
          </rPr>
          <t xml:space="preserve">Magasin Détail: Tournai Cap Horn
</t>
        </r>
        <r>
          <rPr>
            <sz val="9"/>
            <color indexed="81"/>
            <rFont val="Tahoma"/>
            <family val="2"/>
          </rPr>
          <t xml:space="preserve">
</t>
        </r>
      </text>
    </comment>
    <comment ref="AV26" authorId="0">
      <text>
        <r>
          <rPr>
            <b/>
            <sz val="9"/>
            <color indexed="81"/>
            <rFont val="Tahoma"/>
            <family val="2"/>
          </rPr>
          <t xml:space="preserve">Indiquer le motif de cette dépense
</t>
        </r>
      </text>
    </comment>
    <comment ref="AX26" authorId="0">
      <text>
        <r>
          <rPr>
            <b/>
            <sz val="9"/>
            <color indexed="81"/>
            <rFont val="Tahoma"/>
            <family val="2"/>
          </rPr>
          <t xml:space="preserve">Indiquer le motif de cette dépense
</t>
        </r>
      </text>
    </comment>
    <comment ref="AZ26" authorId="0">
      <text>
        <r>
          <rPr>
            <b/>
            <sz val="9"/>
            <color indexed="81"/>
            <rFont val="Tahoma"/>
            <family val="2"/>
          </rPr>
          <t xml:space="preserve">Indiquer le motif de cette dépense
</t>
        </r>
      </text>
    </comment>
    <comment ref="BD26" authorId="0">
      <text>
        <r>
          <rPr>
            <b/>
            <sz val="9"/>
            <color indexed="81"/>
            <rFont val="Tahoma"/>
            <family val="2"/>
          </rPr>
          <t>Indiquer les n° de ces différentes factures ou Ventes comptoir</t>
        </r>
      </text>
    </comment>
    <comment ref="BL26" authorId="0">
      <text>
        <r>
          <rPr>
            <b/>
            <sz val="9"/>
            <color indexed="81"/>
            <rFont val="Tahoma"/>
            <family val="2"/>
          </rPr>
          <t>Indiquer le nom de ce client ou le n° de cette vente</t>
        </r>
      </text>
    </comment>
    <comment ref="BN26" authorId="0">
      <text>
        <r>
          <rPr>
            <b/>
            <sz val="9"/>
            <color indexed="81"/>
            <rFont val="Tahoma"/>
            <family val="2"/>
          </rPr>
          <t>Indiquer le nom de ce client ou le n° de cette vente</t>
        </r>
      </text>
    </comment>
    <comment ref="BP26" authorId="0">
      <text>
        <r>
          <rPr>
            <b/>
            <sz val="9"/>
            <color indexed="81"/>
            <rFont val="Tahoma"/>
            <family val="2"/>
          </rPr>
          <t>Indiquer le nom de ce client ou le n° de cette vente</t>
        </r>
      </text>
    </comment>
    <comment ref="BV2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7" authorId="2">
      <text>
        <r>
          <rPr>
            <b/>
            <sz val="9"/>
            <color indexed="81"/>
            <rFont val="Tahoma"/>
            <family val="2"/>
          </rPr>
          <t xml:space="preserve">Magasin Détail: Tournai Cap Horn
</t>
        </r>
        <r>
          <rPr>
            <sz val="9"/>
            <color indexed="81"/>
            <rFont val="Tahoma"/>
            <family val="2"/>
          </rPr>
          <t xml:space="preserve">
</t>
        </r>
      </text>
    </comment>
    <comment ref="AV27" authorId="0">
      <text>
        <r>
          <rPr>
            <b/>
            <sz val="9"/>
            <color indexed="81"/>
            <rFont val="Tahoma"/>
            <family val="2"/>
          </rPr>
          <t xml:space="preserve">Indiquer le motif de cette dépense
</t>
        </r>
      </text>
    </comment>
    <comment ref="AX27" authorId="0">
      <text>
        <r>
          <rPr>
            <b/>
            <sz val="9"/>
            <color indexed="81"/>
            <rFont val="Tahoma"/>
            <family val="2"/>
          </rPr>
          <t xml:space="preserve">Indiquer le motif de cette dépense
</t>
        </r>
      </text>
    </comment>
    <comment ref="AZ27" authorId="0">
      <text>
        <r>
          <rPr>
            <b/>
            <sz val="9"/>
            <color indexed="81"/>
            <rFont val="Tahoma"/>
            <family val="2"/>
          </rPr>
          <t xml:space="preserve">Indiquer le motif de cette dépense
</t>
        </r>
      </text>
    </comment>
    <comment ref="BD27" authorId="0">
      <text>
        <r>
          <rPr>
            <b/>
            <sz val="9"/>
            <color indexed="81"/>
            <rFont val="Tahoma"/>
            <family val="2"/>
          </rPr>
          <t>Indiquer les n° de ces différentes factures ou Ventes comptoir</t>
        </r>
      </text>
    </comment>
    <comment ref="BL27" authorId="0">
      <text>
        <r>
          <rPr>
            <b/>
            <sz val="9"/>
            <color indexed="81"/>
            <rFont val="Tahoma"/>
            <family val="2"/>
          </rPr>
          <t>Indiquer le nom de ce client ou le n° de cette vente</t>
        </r>
      </text>
    </comment>
    <comment ref="BN27" authorId="0">
      <text>
        <r>
          <rPr>
            <b/>
            <sz val="9"/>
            <color indexed="81"/>
            <rFont val="Tahoma"/>
            <family val="2"/>
          </rPr>
          <t>Indiquer le nom de ce client ou le n° de cette vente</t>
        </r>
      </text>
    </comment>
    <comment ref="BP27" authorId="0">
      <text>
        <r>
          <rPr>
            <b/>
            <sz val="9"/>
            <color indexed="81"/>
            <rFont val="Tahoma"/>
            <family val="2"/>
          </rPr>
          <t>Indiquer le nom de ce client ou le n° de cette vente</t>
        </r>
      </text>
    </comment>
    <comment ref="BV2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8" authorId="2">
      <text>
        <r>
          <rPr>
            <b/>
            <sz val="9"/>
            <color indexed="81"/>
            <rFont val="Tahoma"/>
            <family val="2"/>
          </rPr>
          <t xml:space="preserve">Magasin Détail: Tournai Cap Horn
</t>
        </r>
        <r>
          <rPr>
            <sz val="9"/>
            <color indexed="81"/>
            <rFont val="Tahoma"/>
            <family val="2"/>
          </rPr>
          <t xml:space="preserve">
</t>
        </r>
      </text>
    </comment>
    <comment ref="AV28" authorId="0">
      <text>
        <r>
          <rPr>
            <b/>
            <sz val="9"/>
            <color indexed="81"/>
            <rFont val="Tahoma"/>
            <family val="2"/>
          </rPr>
          <t xml:space="preserve">Indiquer le motif de cette dépense
</t>
        </r>
      </text>
    </comment>
    <comment ref="AX28" authorId="0">
      <text>
        <r>
          <rPr>
            <b/>
            <sz val="9"/>
            <color indexed="81"/>
            <rFont val="Tahoma"/>
            <family val="2"/>
          </rPr>
          <t xml:space="preserve">Indiquer le motif de cette dépense
</t>
        </r>
      </text>
    </comment>
    <comment ref="AZ28" authorId="0">
      <text>
        <r>
          <rPr>
            <b/>
            <sz val="9"/>
            <color indexed="81"/>
            <rFont val="Tahoma"/>
            <family val="2"/>
          </rPr>
          <t xml:space="preserve">Indiquer le motif de cette dépense
</t>
        </r>
      </text>
    </comment>
    <comment ref="BD28" authorId="0">
      <text>
        <r>
          <rPr>
            <b/>
            <sz val="9"/>
            <color indexed="81"/>
            <rFont val="Tahoma"/>
            <family val="2"/>
          </rPr>
          <t>Indiquer les n° de ces différentes factures ou Ventes comptoir</t>
        </r>
      </text>
    </comment>
    <comment ref="BL28" authorId="0">
      <text>
        <r>
          <rPr>
            <b/>
            <sz val="9"/>
            <color indexed="81"/>
            <rFont val="Tahoma"/>
            <family val="2"/>
          </rPr>
          <t>Indiquer le nom de ce client ou le n° de cette vente</t>
        </r>
      </text>
    </comment>
    <comment ref="BN28" authorId="0">
      <text>
        <r>
          <rPr>
            <b/>
            <sz val="9"/>
            <color indexed="81"/>
            <rFont val="Tahoma"/>
            <family val="2"/>
          </rPr>
          <t>Indiquer le nom de ce client ou le n° de cette vente</t>
        </r>
      </text>
    </comment>
    <comment ref="BP28" authorId="0">
      <text>
        <r>
          <rPr>
            <b/>
            <sz val="9"/>
            <color indexed="81"/>
            <rFont val="Tahoma"/>
            <family val="2"/>
          </rPr>
          <t>Indiquer le nom de ce client ou le n° de cette vente</t>
        </r>
      </text>
    </comment>
    <comment ref="BV2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9" authorId="2">
      <text>
        <r>
          <rPr>
            <b/>
            <sz val="9"/>
            <color indexed="81"/>
            <rFont val="Tahoma"/>
            <family val="2"/>
          </rPr>
          <t xml:space="preserve">Magasin Détail: Tournai Cap Horn
</t>
        </r>
        <r>
          <rPr>
            <sz val="9"/>
            <color indexed="81"/>
            <rFont val="Tahoma"/>
            <family val="2"/>
          </rPr>
          <t xml:space="preserve">
</t>
        </r>
      </text>
    </comment>
    <comment ref="AV29" authorId="0">
      <text>
        <r>
          <rPr>
            <b/>
            <sz val="9"/>
            <color indexed="81"/>
            <rFont val="Tahoma"/>
            <family val="2"/>
          </rPr>
          <t xml:space="preserve">Indiquer le motif de cette dépense
</t>
        </r>
      </text>
    </comment>
    <comment ref="AX29" authorId="0">
      <text>
        <r>
          <rPr>
            <b/>
            <sz val="9"/>
            <color indexed="81"/>
            <rFont val="Tahoma"/>
            <family val="2"/>
          </rPr>
          <t xml:space="preserve">Indiquer le motif de cette dépense
</t>
        </r>
      </text>
    </comment>
    <comment ref="AZ29" authorId="0">
      <text>
        <r>
          <rPr>
            <b/>
            <sz val="9"/>
            <color indexed="81"/>
            <rFont val="Tahoma"/>
            <family val="2"/>
          </rPr>
          <t xml:space="preserve">Indiquer le motif de cette dépense
</t>
        </r>
      </text>
    </comment>
    <comment ref="BD29" authorId="0">
      <text>
        <r>
          <rPr>
            <b/>
            <sz val="9"/>
            <color indexed="81"/>
            <rFont val="Tahoma"/>
            <family val="2"/>
          </rPr>
          <t>Indiquer les n° de ces différentes factures ou Ventes comptoir</t>
        </r>
      </text>
    </comment>
    <comment ref="BL29" authorId="0">
      <text>
        <r>
          <rPr>
            <b/>
            <sz val="9"/>
            <color indexed="81"/>
            <rFont val="Tahoma"/>
            <family val="2"/>
          </rPr>
          <t>Indiquer le nom de ce client ou le n° de cette vente</t>
        </r>
      </text>
    </comment>
    <comment ref="BN29" authorId="0">
      <text>
        <r>
          <rPr>
            <b/>
            <sz val="9"/>
            <color indexed="81"/>
            <rFont val="Tahoma"/>
            <family val="2"/>
          </rPr>
          <t>Indiquer le nom de ce client ou le n° de cette vente</t>
        </r>
      </text>
    </comment>
    <comment ref="BP29" authorId="0">
      <text>
        <r>
          <rPr>
            <b/>
            <sz val="9"/>
            <color indexed="81"/>
            <rFont val="Tahoma"/>
            <family val="2"/>
          </rPr>
          <t>Indiquer le nom de ce client ou le n° de cette vente</t>
        </r>
      </text>
    </comment>
    <comment ref="BV2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0" authorId="2">
      <text>
        <r>
          <rPr>
            <b/>
            <sz val="9"/>
            <color indexed="81"/>
            <rFont val="Tahoma"/>
            <family val="2"/>
          </rPr>
          <t xml:space="preserve">Magasin Détail: Tournai Cap Horn
</t>
        </r>
        <r>
          <rPr>
            <sz val="9"/>
            <color indexed="81"/>
            <rFont val="Tahoma"/>
            <family val="2"/>
          </rPr>
          <t xml:space="preserve">
</t>
        </r>
      </text>
    </comment>
    <comment ref="AV30" authorId="0">
      <text>
        <r>
          <rPr>
            <b/>
            <sz val="9"/>
            <color indexed="81"/>
            <rFont val="Tahoma"/>
            <family val="2"/>
          </rPr>
          <t xml:space="preserve">Indiquer le motif de cette dépense
</t>
        </r>
      </text>
    </comment>
    <comment ref="AX30" authorId="0">
      <text>
        <r>
          <rPr>
            <b/>
            <sz val="9"/>
            <color indexed="81"/>
            <rFont val="Tahoma"/>
            <family val="2"/>
          </rPr>
          <t xml:space="preserve">Indiquer le motif de cette dépense
</t>
        </r>
      </text>
    </comment>
    <comment ref="AZ30" authorId="0">
      <text>
        <r>
          <rPr>
            <b/>
            <sz val="9"/>
            <color indexed="81"/>
            <rFont val="Tahoma"/>
            <family val="2"/>
          </rPr>
          <t xml:space="preserve">Indiquer le motif de cette dépense
</t>
        </r>
      </text>
    </comment>
    <comment ref="BD30" authorId="0">
      <text>
        <r>
          <rPr>
            <b/>
            <sz val="9"/>
            <color indexed="81"/>
            <rFont val="Tahoma"/>
            <family val="2"/>
          </rPr>
          <t>Indiquer les n° de ces différentes factures ou Ventes comptoir</t>
        </r>
      </text>
    </comment>
    <comment ref="BL30" authorId="0">
      <text>
        <r>
          <rPr>
            <b/>
            <sz val="9"/>
            <color indexed="81"/>
            <rFont val="Tahoma"/>
            <family val="2"/>
          </rPr>
          <t>Indiquer le nom de ce client ou le n° de cette vente</t>
        </r>
      </text>
    </comment>
    <comment ref="BN30" authorId="0">
      <text>
        <r>
          <rPr>
            <b/>
            <sz val="9"/>
            <color indexed="81"/>
            <rFont val="Tahoma"/>
            <family val="2"/>
          </rPr>
          <t>Indiquer le nom de ce client ou le n° de cette vente</t>
        </r>
      </text>
    </comment>
    <comment ref="BP30" authorId="0">
      <text>
        <r>
          <rPr>
            <b/>
            <sz val="9"/>
            <color indexed="81"/>
            <rFont val="Tahoma"/>
            <family val="2"/>
          </rPr>
          <t>Indiquer le nom de ce client ou le n° de cette vente</t>
        </r>
      </text>
    </comment>
    <comment ref="BV3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1" authorId="2">
      <text>
        <r>
          <rPr>
            <b/>
            <sz val="9"/>
            <color indexed="81"/>
            <rFont val="Tahoma"/>
            <family val="2"/>
          </rPr>
          <t xml:space="preserve">Magasin Détail: Tournai Cap Horn
</t>
        </r>
        <r>
          <rPr>
            <sz val="9"/>
            <color indexed="81"/>
            <rFont val="Tahoma"/>
            <family val="2"/>
          </rPr>
          <t xml:space="preserve">
</t>
        </r>
      </text>
    </comment>
    <comment ref="AV31" authorId="0">
      <text>
        <r>
          <rPr>
            <b/>
            <sz val="9"/>
            <color indexed="81"/>
            <rFont val="Tahoma"/>
            <family val="2"/>
          </rPr>
          <t xml:space="preserve">Indiquer le motif de cette dépense
</t>
        </r>
      </text>
    </comment>
    <comment ref="AX31" authorId="0">
      <text>
        <r>
          <rPr>
            <b/>
            <sz val="9"/>
            <color indexed="81"/>
            <rFont val="Tahoma"/>
            <family val="2"/>
          </rPr>
          <t xml:space="preserve">Indiquer le motif de cette dépense
</t>
        </r>
      </text>
    </comment>
    <comment ref="AZ31" authorId="0">
      <text>
        <r>
          <rPr>
            <b/>
            <sz val="9"/>
            <color indexed="81"/>
            <rFont val="Tahoma"/>
            <family val="2"/>
          </rPr>
          <t xml:space="preserve">Indiquer le motif de cette dépense
</t>
        </r>
      </text>
    </comment>
    <comment ref="BD31" authorId="0">
      <text>
        <r>
          <rPr>
            <b/>
            <sz val="9"/>
            <color indexed="81"/>
            <rFont val="Tahoma"/>
            <family val="2"/>
          </rPr>
          <t>Indiquer les n° de ces différentes factures ou Ventes comptoir</t>
        </r>
      </text>
    </comment>
    <comment ref="BL31" authorId="0">
      <text>
        <r>
          <rPr>
            <b/>
            <sz val="9"/>
            <color indexed="81"/>
            <rFont val="Tahoma"/>
            <family val="2"/>
          </rPr>
          <t>Indiquer le nom de ce client ou le n° de cette vente</t>
        </r>
      </text>
    </comment>
    <comment ref="BN31" authorId="0">
      <text>
        <r>
          <rPr>
            <b/>
            <sz val="9"/>
            <color indexed="81"/>
            <rFont val="Tahoma"/>
            <family val="2"/>
          </rPr>
          <t>Indiquer le nom de ce client ou le n° de cette vente</t>
        </r>
      </text>
    </comment>
    <comment ref="BP31" authorId="0">
      <text>
        <r>
          <rPr>
            <b/>
            <sz val="9"/>
            <color indexed="81"/>
            <rFont val="Tahoma"/>
            <family val="2"/>
          </rPr>
          <t>Indiquer le nom de ce client ou le n° de cette vente</t>
        </r>
      </text>
    </comment>
    <comment ref="BV3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2" authorId="0">
      <text>
        <r>
          <rPr>
            <sz val="12"/>
            <color indexed="81"/>
            <rFont val="Tahoma"/>
            <family val="2"/>
          </rPr>
          <t xml:space="preserve">GLOSS line Paris
</t>
        </r>
      </text>
    </comment>
    <comment ref="B3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8" authorId="2">
      <text>
        <r>
          <rPr>
            <b/>
            <sz val="9"/>
            <color indexed="81"/>
            <rFont val="Tahoma"/>
            <family val="2"/>
          </rPr>
          <t xml:space="preserve">Magasin Détail: Nivelles Cap Horn
</t>
        </r>
        <r>
          <rPr>
            <sz val="9"/>
            <color indexed="81"/>
            <rFont val="Tahoma"/>
            <family val="2"/>
          </rPr>
          <t xml:space="preserve">
</t>
        </r>
      </text>
    </comment>
    <comment ref="AV38" authorId="0">
      <text>
        <r>
          <rPr>
            <b/>
            <sz val="9"/>
            <color indexed="81"/>
            <rFont val="Tahoma"/>
            <family val="2"/>
          </rPr>
          <t xml:space="preserve">Indiquer le motif de cette dépense
</t>
        </r>
      </text>
    </comment>
    <comment ref="AX38" authorId="0">
      <text>
        <r>
          <rPr>
            <b/>
            <sz val="9"/>
            <color indexed="81"/>
            <rFont val="Tahoma"/>
            <family val="2"/>
          </rPr>
          <t xml:space="preserve">Indiquer le motif de cette dépense
</t>
        </r>
      </text>
    </comment>
    <comment ref="AZ38" authorId="0">
      <text>
        <r>
          <rPr>
            <b/>
            <sz val="9"/>
            <color indexed="81"/>
            <rFont val="Tahoma"/>
            <family val="2"/>
          </rPr>
          <t xml:space="preserve">Indiquer le motif de cette dépense
</t>
        </r>
      </text>
    </comment>
    <comment ref="BD38" authorId="0">
      <text>
        <r>
          <rPr>
            <b/>
            <sz val="9"/>
            <color indexed="81"/>
            <rFont val="Tahoma"/>
            <family val="2"/>
          </rPr>
          <t>Indiquer les n° de ces différentes factures ou Ventes comptoir</t>
        </r>
      </text>
    </comment>
    <comment ref="BL38" authorId="0">
      <text>
        <r>
          <rPr>
            <b/>
            <sz val="9"/>
            <color indexed="81"/>
            <rFont val="Tahoma"/>
            <family val="2"/>
          </rPr>
          <t>Indiquer les noms de ces différents clients ou les n° de ces ventes</t>
        </r>
      </text>
    </comment>
    <comment ref="BN38" authorId="0">
      <text>
        <r>
          <rPr>
            <b/>
            <sz val="9"/>
            <color indexed="81"/>
            <rFont val="Tahoma"/>
            <family val="2"/>
          </rPr>
          <t>Indiquer les noms de ces différents clients ou les n° de ces ventes</t>
        </r>
      </text>
    </comment>
    <comment ref="BP38" authorId="0">
      <text>
        <r>
          <rPr>
            <b/>
            <sz val="9"/>
            <color indexed="81"/>
            <rFont val="Tahoma"/>
            <family val="2"/>
          </rPr>
          <t>Indiquer les noms de ces différents clients ou les n° de ces ventes</t>
        </r>
      </text>
    </comment>
    <comment ref="BV3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9" authorId="2">
      <text>
        <r>
          <rPr>
            <b/>
            <sz val="9"/>
            <color indexed="81"/>
            <rFont val="Tahoma"/>
            <family val="2"/>
          </rPr>
          <t xml:space="preserve">Magasin Détail: Nivelles Cap Horn
</t>
        </r>
        <r>
          <rPr>
            <sz val="9"/>
            <color indexed="81"/>
            <rFont val="Tahoma"/>
            <family val="2"/>
          </rPr>
          <t xml:space="preserve">
</t>
        </r>
      </text>
    </comment>
    <comment ref="AV39" authorId="0">
      <text>
        <r>
          <rPr>
            <b/>
            <sz val="9"/>
            <color indexed="81"/>
            <rFont val="Tahoma"/>
            <family val="2"/>
          </rPr>
          <t xml:space="preserve">Indiquer le motif de cette dépense
</t>
        </r>
      </text>
    </comment>
    <comment ref="AX39" authorId="0">
      <text>
        <r>
          <rPr>
            <b/>
            <sz val="9"/>
            <color indexed="81"/>
            <rFont val="Tahoma"/>
            <family val="2"/>
          </rPr>
          <t xml:space="preserve">Indiquer le motif de cette dépense
</t>
        </r>
      </text>
    </comment>
    <comment ref="AZ39" authorId="0">
      <text>
        <r>
          <rPr>
            <b/>
            <sz val="9"/>
            <color indexed="81"/>
            <rFont val="Tahoma"/>
            <family val="2"/>
          </rPr>
          <t xml:space="preserve">Indiquer le motif de cette dépense
</t>
        </r>
      </text>
    </comment>
    <comment ref="BD39" authorId="0">
      <text>
        <r>
          <rPr>
            <b/>
            <sz val="9"/>
            <color indexed="81"/>
            <rFont val="Tahoma"/>
            <family val="2"/>
          </rPr>
          <t>Indiquer les n° de ces différentes factures ou Ventes comptoir</t>
        </r>
      </text>
    </comment>
    <comment ref="BL39" authorId="0">
      <text>
        <r>
          <rPr>
            <b/>
            <sz val="9"/>
            <color indexed="81"/>
            <rFont val="Tahoma"/>
            <family val="2"/>
          </rPr>
          <t>Indiquer les noms de ces différents clients ou les n° de ces ventes</t>
        </r>
      </text>
    </comment>
    <comment ref="BN39" authorId="0">
      <text>
        <r>
          <rPr>
            <b/>
            <sz val="9"/>
            <color indexed="81"/>
            <rFont val="Tahoma"/>
            <family val="2"/>
          </rPr>
          <t>Indiquer les noms de ces différents clients ou les n° de ces ventes</t>
        </r>
      </text>
    </comment>
    <comment ref="BP39" authorId="0">
      <text>
        <r>
          <rPr>
            <b/>
            <sz val="9"/>
            <color indexed="81"/>
            <rFont val="Tahoma"/>
            <family val="2"/>
          </rPr>
          <t>Indiquer les noms de ces différents clients ou les n° de ces ventes</t>
        </r>
      </text>
    </comment>
    <comment ref="BV3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0" authorId="2">
      <text>
        <r>
          <rPr>
            <b/>
            <sz val="9"/>
            <color indexed="81"/>
            <rFont val="Tahoma"/>
            <family val="2"/>
          </rPr>
          <t xml:space="preserve">Magasin Détail: Nivelles Cap Horn
</t>
        </r>
        <r>
          <rPr>
            <sz val="9"/>
            <color indexed="81"/>
            <rFont val="Tahoma"/>
            <family val="2"/>
          </rPr>
          <t xml:space="preserve">
</t>
        </r>
      </text>
    </comment>
    <comment ref="AV40" authorId="0">
      <text>
        <r>
          <rPr>
            <b/>
            <sz val="9"/>
            <color indexed="81"/>
            <rFont val="Tahoma"/>
            <family val="2"/>
          </rPr>
          <t xml:space="preserve">Indiquer le motif de cette dépense
</t>
        </r>
      </text>
    </comment>
    <comment ref="AX40" authorId="0">
      <text>
        <r>
          <rPr>
            <b/>
            <sz val="9"/>
            <color indexed="81"/>
            <rFont val="Tahoma"/>
            <family val="2"/>
          </rPr>
          <t xml:space="preserve">Indiquer le motif de cette dépense
</t>
        </r>
      </text>
    </comment>
    <comment ref="AZ40" authorId="0">
      <text>
        <r>
          <rPr>
            <b/>
            <sz val="9"/>
            <color indexed="81"/>
            <rFont val="Tahoma"/>
            <family val="2"/>
          </rPr>
          <t xml:space="preserve">Indiquer le motif de cette dépense
</t>
        </r>
      </text>
    </comment>
    <comment ref="BD40" authorId="0">
      <text>
        <r>
          <rPr>
            <b/>
            <sz val="9"/>
            <color indexed="81"/>
            <rFont val="Tahoma"/>
            <family val="2"/>
          </rPr>
          <t>Indiquer les n° de ces différentes factures ou Ventes comptoir</t>
        </r>
      </text>
    </comment>
    <comment ref="BL40" authorId="0">
      <text>
        <r>
          <rPr>
            <b/>
            <sz val="9"/>
            <color indexed="81"/>
            <rFont val="Tahoma"/>
            <family val="2"/>
          </rPr>
          <t>Indiquer les noms de ces différents clients ou les n° de ces ventes</t>
        </r>
      </text>
    </comment>
    <comment ref="BN40" authorId="0">
      <text>
        <r>
          <rPr>
            <b/>
            <sz val="9"/>
            <color indexed="81"/>
            <rFont val="Tahoma"/>
            <family val="2"/>
          </rPr>
          <t>Indiquer les noms de ces différents clients ou les n° de ces ventes</t>
        </r>
      </text>
    </comment>
    <comment ref="BP40" authorId="0">
      <text>
        <r>
          <rPr>
            <b/>
            <sz val="9"/>
            <color indexed="81"/>
            <rFont val="Tahoma"/>
            <family val="2"/>
          </rPr>
          <t>Indiquer les noms de ces différents clients ou les n° de ces ventes</t>
        </r>
      </text>
    </comment>
    <comment ref="BV4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1" authorId="2">
      <text>
        <r>
          <rPr>
            <b/>
            <sz val="9"/>
            <color indexed="81"/>
            <rFont val="Tahoma"/>
            <family val="2"/>
          </rPr>
          <t xml:space="preserve">Magasin Détail: Nivelles Cap Horn
</t>
        </r>
        <r>
          <rPr>
            <sz val="9"/>
            <color indexed="81"/>
            <rFont val="Tahoma"/>
            <family val="2"/>
          </rPr>
          <t xml:space="preserve">
</t>
        </r>
      </text>
    </comment>
    <comment ref="AV41" authorId="0">
      <text>
        <r>
          <rPr>
            <b/>
            <sz val="9"/>
            <color indexed="81"/>
            <rFont val="Tahoma"/>
            <family val="2"/>
          </rPr>
          <t xml:space="preserve">Indiquer le motif de cette dépense
</t>
        </r>
      </text>
    </comment>
    <comment ref="AX41" authorId="0">
      <text>
        <r>
          <rPr>
            <b/>
            <sz val="9"/>
            <color indexed="81"/>
            <rFont val="Tahoma"/>
            <family val="2"/>
          </rPr>
          <t xml:space="preserve">Indiquer le motif de cette dépense
</t>
        </r>
      </text>
    </comment>
    <comment ref="AZ41" authorId="0">
      <text>
        <r>
          <rPr>
            <b/>
            <sz val="9"/>
            <color indexed="81"/>
            <rFont val="Tahoma"/>
            <family val="2"/>
          </rPr>
          <t xml:space="preserve">Indiquer le motif de cette dépense
</t>
        </r>
      </text>
    </comment>
    <comment ref="BD41" authorId="0">
      <text>
        <r>
          <rPr>
            <b/>
            <sz val="9"/>
            <color indexed="81"/>
            <rFont val="Tahoma"/>
            <family val="2"/>
          </rPr>
          <t>Indiquer les n° de ces différentes factures ou Ventes comptoir</t>
        </r>
      </text>
    </comment>
    <comment ref="BL41" authorId="0">
      <text>
        <r>
          <rPr>
            <b/>
            <sz val="9"/>
            <color indexed="81"/>
            <rFont val="Tahoma"/>
            <family val="2"/>
          </rPr>
          <t>Indiquer les noms de ces différents clients ou les n° de ces ventes</t>
        </r>
      </text>
    </comment>
    <comment ref="BN41" authorId="0">
      <text>
        <r>
          <rPr>
            <b/>
            <sz val="9"/>
            <color indexed="81"/>
            <rFont val="Tahoma"/>
            <family val="2"/>
          </rPr>
          <t>Indiquer les noms de ces différents clients ou les n° de ces ventes</t>
        </r>
      </text>
    </comment>
    <comment ref="BP41" authorId="0">
      <text>
        <r>
          <rPr>
            <b/>
            <sz val="9"/>
            <color indexed="81"/>
            <rFont val="Tahoma"/>
            <family val="2"/>
          </rPr>
          <t>Indiquer les noms de ces différents clients ou les n° de ces ventes</t>
        </r>
      </text>
    </comment>
    <comment ref="BV4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2" authorId="2">
      <text>
        <r>
          <rPr>
            <b/>
            <sz val="9"/>
            <color indexed="81"/>
            <rFont val="Tahoma"/>
            <family val="2"/>
          </rPr>
          <t xml:space="preserve">Magasin Détail: Nivelles Cap Horn
</t>
        </r>
        <r>
          <rPr>
            <sz val="9"/>
            <color indexed="81"/>
            <rFont val="Tahoma"/>
            <family val="2"/>
          </rPr>
          <t xml:space="preserve">
</t>
        </r>
      </text>
    </comment>
    <comment ref="AV42" authorId="0">
      <text>
        <r>
          <rPr>
            <b/>
            <sz val="9"/>
            <color indexed="81"/>
            <rFont val="Tahoma"/>
            <family val="2"/>
          </rPr>
          <t xml:space="preserve">Indiquer le motif de cette dépense
</t>
        </r>
      </text>
    </comment>
    <comment ref="AX42" authorId="0">
      <text>
        <r>
          <rPr>
            <b/>
            <sz val="9"/>
            <color indexed="81"/>
            <rFont val="Tahoma"/>
            <family val="2"/>
          </rPr>
          <t xml:space="preserve">Indiquer le motif de cette dépense
</t>
        </r>
      </text>
    </comment>
    <comment ref="AZ42" authorId="0">
      <text>
        <r>
          <rPr>
            <b/>
            <sz val="9"/>
            <color indexed="81"/>
            <rFont val="Tahoma"/>
            <family val="2"/>
          </rPr>
          <t xml:space="preserve">Indiquer le motif de cette dépense
</t>
        </r>
      </text>
    </comment>
    <comment ref="BD42" authorId="0">
      <text>
        <r>
          <rPr>
            <b/>
            <sz val="9"/>
            <color indexed="81"/>
            <rFont val="Tahoma"/>
            <family val="2"/>
          </rPr>
          <t>Indiquer les n° de ces différentes factures ou Ventes comptoir</t>
        </r>
      </text>
    </comment>
    <comment ref="BL42" authorId="0">
      <text>
        <r>
          <rPr>
            <b/>
            <sz val="9"/>
            <color indexed="81"/>
            <rFont val="Tahoma"/>
            <family val="2"/>
          </rPr>
          <t>Indiquer les noms de ces différents clients ou les n° de ces ventes</t>
        </r>
      </text>
    </comment>
    <comment ref="BN42" authorId="0">
      <text>
        <r>
          <rPr>
            <b/>
            <sz val="9"/>
            <color indexed="81"/>
            <rFont val="Tahoma"/>
            <family val="2"/>
          </rPr>
          <t>Indiquer les noms de ces différents clients ou les n° de ces ventes</t>
        </r>
      </text>
    </comment>
    <comment ref="BP42" authorId="0">
      <text>
        <r>
          <rPr>
            <b/>
            <sz val="9"/>
            <color indexed="81"/>
            <rFont val="Tahoma"/>
            <family val="2"/>
          </rPr>
          <t>Indiquer les noms de ces différents clients ou les n° de ces ventes</t>
        </r>
      </text>
    </comment>
    <comment ref="BV4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3" authorId="2">
      <text>
        <r>
          <rPr>
            <b/>
            <sz val="9"/>
            <color indexed="81"/>
            <rFont val="Tahoma"/>
            <family val="2"/>
          </rPr>
          <t xml:space="preserve">Magasin Détail: Nivelles Cap Horn
</t>
        </r>
        <r>
          <rPr>
            <sz val="9"/>
            <color indexed="81"/>
            <rFont val="Tahoma"/>
            <family val="2"/>
          </rPr>
          <t xml:space="preserve">
</t>
        </r>
      </text>
    </comment>
    <comment ref="AV43" authorId="0">
      <text>
        <r>
          <rPr>
            <b/>
            <sz val="9"/>
            <color indexed="81"/>
            <rFont val="Tahoma"/>
            <family val="2"/>
          </rPr>
          <t xml:space="preserve">Indiquer le motif de cette dépense
</t>
        </r>
      </text>
    </comment>
    <comment ref="AX43" authorId="0">
      <text>
        <r>
          <rPr>
            <b/>
            <sz val="9"/>
            <color indexed="81"/>
            <rFont val="Tahoma"/>
            <family val="2"/>
          </rPr>
          <t xml:space="preserve">Indiquer le motif de cette dépense
</t>
        </r>
      </text>
    </comment>
    <comment ref="AZ43" authorId="0">
      <text>
        <r>
          <rPr>
            <b/>
            <sz val="9"/>
            <color indexed="81"/>
            <rFont val="Tahoma"/>
            <family val="2"/>
          </rPr>
          <t xml:space="preserve">Indiquer le motif de cette dépense
</t>
        </r>
      </text>
    </comment>
    <comment ref="BD43" authorId="0">
      <text>
        <r>
          <rPr>
            <b/>
            <sz val="9"/>
            <color indexed="81"/>
            <rFont val="Tahoma"/>
            <family val="2"/>
          </rPr>
          <t>Indiquer les n° de ces différentes factures ou Ventes comptoir</t>
        </r>
      </text>
    </comment>
    <comment ref="BL43" authorId="0">
      <text>
        <r>
          <rPr>
            <b/>
            <sz val="9"/>
            <color indexed="81"/>
            <rFont val="Tahoma"/>
            <family val="2"/>
          </rPr>
          <t>Indiquer les noms de ces différents clients ou les n° de ces ventes</t>
        </r>
      </text>
    </comment>
    <comment ref="BN43" authorId="0">
      <text>
        <r>
          <rPr>
            <b/>
            <sz val="9"/>
            <color indexed="81"/>
            <rFont val="Tahoma"/>
            <family val="2"/>
          </rPr>
          <t>Indiquer les noms de ces différents clients ou les n° de ces ventes</t>
        </r>
      </text>
    </comment>
    <comment ref="BP43" authorId="0">
      <text>
        <r>
          <rPr>
            <b/>
            <sz val="9"/>
            <color indexed="81"/>
            <rFont val="Tahoma"/>
            <family val="2"/>
          </rPr>
          <t>Indiquer les noms de ces différents clients ou les n° de ces ventes</t>
        </r>
      </text>
    </comment>
    <comment ref="BV4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4" authorId="2">
      <text>
        <r>
          <rPr>
            <b/>
            <sz val="9"/>
            <color indexed="81"/>
            <rFont val="Tahoma"/>
            <family val="2"/>
          </rPr>
          <t xml:space="preserve">Magasin Détail: Nivelles Cap Horn
</t>
        </r>
        <r>
          <rPr>
            <sz val="9"/>
            <color indexed="81"/>
            <rFont val="Tahoma"/>
            <family val="2"/>
          </rPr>
          <t xml:space="preserve">
</t>
        </r>
      </text>
    </comment>
    <comment ref="AV44" authorId="0">
      <text>
        <r>
          <rPr>
            <b/>
            <sz val="9"/>
            <color indexed="81"/>
            <rFont val="Tahoma"/>
            <family val="2"/>
          </rPr>
          <t xml:space="preserve">Indiquer le motif de cette dépense
</t>
        </r>
      </text>
    </comment>
    <comment ref="AX44" authorId="0">
      <text>
        <r>
          <rPr>
            <b/>
            <sz val="9"/>
            <color indexed="81"/>
            <rFont val="Tahoma"/>
            <family val="2"/>
          </rPr>
          <t xml:space="preserve">Indiquer le motif de cette dépense
</t>
        </r>
      </text>
    </comment>
    <comment ref="AZ44" authorId="0">
      <text>
        <r>
          <rPr>
            <b/>
            <sz val="9"/>
            <color indexed="81"/>
            <rFont val="Tahoma"/>
            <family val="2"/>
          </rPr>
          <t xml:space="preserve">Indiquer le motif de cette dépense
</t>
        </r>
      </text>
    </comment>
    <comment ref="BD44" authorId="0">
      <text>
        <r>
          <rPr>
            <b/>
            <sz val="9"/>
            <color indexed="81"/>
            <rFont val="Tahoma"/>
            <family val="2"/>
          </rPr>
          <t>Indiquer les n° de ces différentes factures ou Ventes comptoir</t>
        </r>
      </text>
    </comment>
    <comment ref="BL44" authorId="0">
      <text>
        <r>
          <rPr>
            <b/>
            <sz val="9"/>
            <color indexed="81"/>
            <rFont val="Tahoma"/>
            <family val="2"/>
          </rPr>
          <t>Indiquer les noms de ces différents clients ou les n° de ces ventes</t>
        </r>
      </text>
    </comment>
    <comment ref="BN44" authorId="0">
      <text>
        <r>
          <rPr>
            <b/>
            <sz val="9"/>
            <color indexed="81"/>
            <rFont val="Tahoma"/>
            <family val="2"/>
          </rPr>
          <t>Indiquer les noms de ces différents clients ou les n° de ces ventes</t>
        </r>
      </text>
    </comment>
    <comment ref="BP44" authorId="0">
      <text>
        <r>
          <rPr>
            <b/>
            <sz val="9"/>
            <color indexed="81"/>
            <rFont val="Tahoma"/>
            <family val="2"/>
          </rPr>
          <t>Indiquer les noms de ces différents clients ou les n° de ces ventes</t>
        </r>
      </text>
    </comment>
    <comment ref="BV4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5" authorId="0">
      <text>
        <r>
          <rPr>
            <sz val="12"/>
            <color indexed="81"/>
            <rFont val="Tahoma"/>
            <family val="2"/>
          </rPr>
          <t xml:space="preserve">GLOSS line Paris
</t>
        </r>
      </text>
    </comment>
    <comment ref="B4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8" authorId="2">
      <text>
        <r>
          <rPr>
            <b/>
            <sz val="9"/>
            <color indexed="81"/>
            <rFont val="Tahoma"/>
            <family val="2"/>
          </rPr>
          <t xml:space="preserve">Nivelles Lipstick
</t>
        </r>
        <r>
          <rPr>
            <sz val="9"/>
            <color indexed="81"/>
            <rFont val="Tahoma"/>
            <family val="2"/>
          </rPr>
          <t xml:space="preserve">
</t>
        </r>
      </text>
    </comment>
    <comment ref="AV48" authorId="0">
      <text>
        <r>
          <rPr>
            <b/>
            <sz val="9"/>
            <color indexed="81"/>
            <rFont val="Tahoma"/>
            <family val="2"/>
          </rPr>
          <t xml:space="preserve">Indiquer le motif de cette dépense
</t>
        </r>
      </text>
    </comment>
    <comment ref="AX48" authorId="0">
      <text>
        <r>
          <rPr>
            <b/>
            <sz val="9"/>
            <color indexed="81"/>
            <rFont val="Tahoma"/>
            <family val="2"/>
          </rPr>
          <t xml:space="preserve">Indiquer le motif de cette dépense
</t>
        </r>
      </text>
    </comment>
    <comment ref="AZ48" authorId="0">
      <text>
        <r>
          <rPr>
            <b/>
            <sz val="9"/>
            <color indexed="81"/>
            <rFont val="Tahoma"/>
            <family val="2"/>
          </rPr>
          <t xml:space="preserve">Indiquer le motif de cette dépense
</t>
        </r>
      </text>
    </comment>
    <comment ref="BD48" authorId="0">
      <text>
        <r>
          <rPr>
            <b/>
            <sz val="9"/>
            <color indexed="81"/>
            <rFont val="Tahoma"/>
            <family val="2"/>
          </rPr>
          <t>Indiquer les n° de ces différentes factures ou Ventes comptoir</t>
        </r>
      </text>
    </comment>
    <comment ref="BL48" authorId="0">
      <text>
        <r>
          <rPr>
            <b/>
            <sz val="9"/>
            <color indexed="81"/>
            <rFont val="Tahoma"/>
            <family val="2"/>
          </rPr>
          <t>Indiquer les nom de ce client ou le n° de cette vente</t>
        </r>
      </text>
    </comment>
    <comment ref="BN48" authorId="0">
      <text>
        <r>
          <rPr>
            <b/>
            <sz val="9"/>
            <color indexed="81"/>
            <rFont val="Tahoma"/>
            <family val="2"/>
          </rPr>
          <t>Indiquer les nom de ce client ou le n° de cette vente</t>
        </r>
      </text>
    </comment>
    <comment ref="BP48" authorId="0">
      <text>
        <r>
          <rPr>
            <b/>
            <sz val="9"/>
            <color indexed="81"/>
            <rFont val="Tahoma"/>
            <family val="2"/>
          </rPr>
          <t>Indiquer les nom de ce client ou le n° de cette vente</t>
        </r>
      </text>
    </comment>
    <comment ref="BV4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9" authorId="2">
      <text>
        <r>
          <rPr>
            <b/>
            <sz val="9"/>
            <color indexed="81"/>
            <rFont val="Tahoma"/>
            <family val="2"/>
          </rPr>
          <t xml:space="preserve">Nivelles Lipstick
</t>
        </r>
        <r>
          <rPr>
            <sz val="9"/>
            <color indexed="81"/>
            <rFont val="Tahoma"/>
            <family val="2"/>
          </rPr>
          <t xml:space="preserve">
</t>
        </r>
      </text>
    </comment>
    <comment ref="AV49" authorId="0">
      <text>
        <r>
          <rPr>
            <b/>
            <sz val="9"/>
            <color indexed="81"/>
            <rFont val="Tahoma"/>
            <family val="2"/>
          </rPr>
          <t xml:space="preserve">Indiquer le motif de cette dépense
</t>
        </r>
      </text>
    </comment>
    <comment ref="AX49" authorId="0">
      <text>
        <r>
          <rPr>
            <b/>
            <sz val="9"/>
            <color indexed="81"/>
            <rFont val="Tahoma"/>
            <family val="2"/>
          </rPr>
          <t xml:space="preserve">Indiquer le motif de cette dépense
</t>
        </r>
      </text>
    </comment>
    <comment ref="AZ49" authorId="0">
      <text>
        <r>
          <rPr>
            <b/>
            <sz val="9"/>
            <color indexed="81"/>
            <rFont val="Tahoma"/>
            <family val="2"/>
          </rPr>
          <t xml:space="preserve">Indiquer le motif de cette dépense
</t>
        </r>
      </text>
    </comment>
    <comment ref="BD49" authorId="0">
      <text>
        <r>
          <rPr>
            <b/>
            <sz val="9"/>
            <color indexed="81"/>
            <rFont val="Tahoma"/>
            <family val="2"/>
          </rPr>
          <t>Indiquer les n° de ces différentes factures ou Ventes comptoir</t>
        </r>
      </text>
    </comment>
    <comment ref="BL49" authorId="0">
      <text>
        <r>
          <rPr>
            <b/>
            <sz val="9"/>
            <color indexed="81"/>
            <rFont val="Tahoma"/>
            <family val="2"/>
          </rPr>
          <t>Indiquer les nom de ce client ou le n° de cette vente</t>
        </r>
      </text>
    </comment>
    <comment ref="BN49" authorId="0">
      <text>
        <r>
          <rPr>
            <b/>
            <sz val="9"/>
            <color indexed="81"/>
            <rFont val="Tahoma"/>
            <family val="2"/>
          </rPr>
          <t>Indiquer les nom de ce client ou le n° de cette vente</t>
        </r>
      </text>
    </comment>
    <comment ref="BP49" authorId="0">
      <text>
        <r>
          <rPr>
            <b/>
            <sz val="9"/>
            <color indexed="81"/>
            <rFont val="Tahoma"/>
            <family val="2"/>
          </rPr>
          <t>Indiquer les nom de ce client ou le n° de cette vente</t>
        </r>
      </text>
    </comment>
    <comment ref="BV4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0" authorId="2">
      <text>
        <r>
          <rPr>
            <b/>
            <sz val="9"/>
            <color indexed="81"/>
            <rFont val="Tahoma"/>
            <family val="2"/>
          </rPr>
          <t xml:space="preserve">Nivelles Lipstick
</t>
        </r>
        <r>
          <rPr>
            <sz val="9"/>
            <color indexed="81"/>
            <rFont val="Tahoma"/>
            <family val="2"/>
          </rPr>
          <t xml:space="preserve">
</t>
        </r>
      </text>
    </comment>
    <comment ref="AV50" authorId="0">
      <text>
        <r>
          <rPr>
            <b/>
            <sz val="9"/>
            <color indexed="81"/>
            <rFont val="Tahoma"/>
            <family val="2"/>
          </rPr>
          <t xml:space="preserve">Indiquer le motif de cette dépense
</t>
        </r>
      </text>
    </comment>
    <comment ref="AX50" authorId="0">
      <text>
        <r>
          <rPr>
            <b/>
            <sz val="9"/>
            <color indexed="81"/>
            <rFont val="Tahoma"/>
            <family val="2"/>
          </rPr>
          <t xml:space="preserve">Indiquer le motif de cette dépense
</t>
        </r>
      </text>
    </comment>
    <comment ref="AZ50" authorId="0">
      <text>
        <r>
          <rPr>
            <b/>
            <sz val="9"/>
            <color indexed="81"/>
            <rFont val="Tahoma"/>
            <family val="2"/>
          </rPr>
          <t xml:space="preserve">Indiquer le motif de cette dépense
</t>
        </r>
      </text>
    </comment>
    <comment ref="BD50" authorId="0">
      <text>
        <r>
          <rPr>
            <b/>
            <sz val="9"/>
            <color indexed="81"/>
            <rFont val="Tahoma"/>
            <family val="2"/>
          </rPr>
          <t>Indiquer les n° de ces différentes factures ou Ventes comptoir</t>
        </r>
      </text>
    </comment>
    <comment ref="BL50" authorId="0">
      <text>
        <r>
          <rPr>
            <b/>
            <sz val="9"/>
            <color indexed="81"/>
            <rFont val="Tahoma"/>
            <family val="2"/>
          </rPr>
          <t>Indiquer les nom de ce client ou le n° de cette vente</t>
        </r>
      </text>
    </comment>
    <comment ref="BN50" authorId="0">
      <text>
        <r>
          <rPr>
            <b/>
            <sz val="9"/>
            <color indexed="81"/>
            <rFont val="Tahoma"/>
            <family val="2"/>
          </rPr>
          <t>Indiquer les nom de ce client ou le n° de cette vente</t>
        </r>
      </text>
    </comment>
    <comment ref="BP50" authorId="0">
      <text>
        <r>
          <rPr>
            <b/>
            <sz val="9"/>
            <color indexed="81"/>
            <rFont val="Tahoma"/>
            <family val="2"/>
          </rPr>
          <t>Indiquer les nom de ce client ou le n° de cette vente</t>
        </r>
      </text>
    </comment>
    <comment ref="BV5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1" authorId="2">
      <text>
        <r>
          <rPr>
            <b/>
            <sz val="9"/>
            <color indexed="81"/>
            <rFont val="Tahoma"/>
            <family val="2"/>
          </rPr>
          <t xml:space="preserve">Nivelles Lipstick
</t>
        </r>
        <r>
          <rPr>
            <sz val="9"/>
            <color indexed="81"/>
            <rFont val="Tahoma"/>
            <family val="2"/>
          </rPr>
          <t xml:space="preserve">
</t>
        </r>
      </text>
    </comment>
    <comment ref="AV51" authorId="0">
      <text>
        <r>
          <rPr>
            <b/>
            <sz val="9"/>
            <color indexed="81"/>
            <rFont val="Tahoma"/>
            <family val="2"/>
          </rPr>
          <t xml:space="preserve">Indiquer le motif de cette dépense
</t>
        </r>
      </text>
    </comment>
    <comment ref="AX51" authorId="0">
      <text>
        <r>
          <rPr>
            <b/>
            <sz val="9"/>
            <color indexed="81"/>
            <rFont val="Tahoma"/>
            <family val="2"/>
          </rPr>
          <t xml:space="preserve">Indiquer le motif de cette dépense
</t>
        </r>
      </text>
    </comment>
    <comment ref="AZ51" authorId="0">
      <text>
        <r>
          <rPr>
            <b/>
            <sz val="9"/>
            <color indexed="81"/>
            <rFont val="Tahoma"/>
            <family val="2"/>
          </rPr>
          <t xml:space="preserve">Indiquer le motif de cette dépense
</t>
        </r>
      </text>
    </comment>
    <comment ref="BD51" authorId="0">
      <text>
        <r>
          <rPr>
            <b/>
            <sz val="9"/>
            <color indexed="81"/>
            <rFont val="Tahoma"/>
            <family val="2"/>
          </rPr>
          <t>Indiquer les n° de ces différentes factures ou Ventes comptoir</t>
        </r>
      </text>
    </comment>
    <comment ref="BL51" authorId="0">
      <text>
        <r>
          <rPr>
            <b/>
            <sz val="9"/>
            <color indexed="81"/>
            <rFont val="Tahoma"/>
            <family val="2"/>
          </rPr>
          <t>Indiquer les nom de ce client ou le n° de cette vente</t>
        </r>
      </text>
    </comment>
    <comment ref="BN51" authorId="0">
      <text>
        <r>
          <rPr>
            <b/>
            <sz val="9"/>
            <color indexed="81"/>
            <rFont val="Tahoma"/>
            <family val="2"/>
          </rPr>
          <t>Indiquer les nom de ce client ou le n° de cette vente</t>
        </r>
      </text>
    </comment>
    <comment ref="BP51" authorId="0">
      <text>
        <r>
          <rPr>
            <b/>
            <sz val="9"/>
            <color indexed="81"/>
            <rFont val="Tahoma"/>
            <family val="2"/>
          </rPr>
          <t>Indiquer les nom de ce client ou le n° de cette vente</t>
        </r>
      </text>
    </comment>
    <comment ref="BV5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2" authorId="2">
      <text>
        <r>
          <rPr>
            <b/>
            <sz val="9"/>
            <color indexed="81"/>
            <rFont val="Tahoma"/>
            <family val="2"/>
          </rPr>
          <t xml:space="preserve">Nivelles Lipstick
</t>
        </r>
        <r>
          <rPr>
            <sz val="9"/>
            <color indexed="81"/>
            <rFont val="Tahoma"/>
            <family val="2"/>
          </rPr>
          <t xml:space="preserve">
</t>
        </r>
      </text>
    </comment>
    <comment ref="AV52" authorId="0">
      <text>
        <r>
          <rPr>
            <b/>
            <sz val="9"/>
            <color indexed="81"/>
            <rFont val="Tahoma"/>
            <family val="2"/>
          </rPr>
          <t xml:space="preserve">Indiquer le motif de cette dépense
</t>
        </r>
      </text>
    </comment>
    <comment ref="AX52" authorId="0">
      <text>
        <r>
          <rPr>
            <b/>
            <sz val="9"/>
            <color indexed="81"/>
            <rFont val="Tahoma"/>
            <family val="2"/>
          </rPr>
          <t xml:space="preserve">Indiquer le motif de cette dépense
</t>
        </r>
      </text>
    </comment>
    <comment ref="AZ52" authorId="0">
      <text>
        <r>
          <rPr>
            <b/>
            <sz val="9"/>
            <color indexed="81"/>
            <rFont val="Tahoma"/>
            <family val="2"/>
          </rPr>
          <t xml:space="preserve">Indiquer le motif de cette dépense
</t>
        </r>
      </text>
    </comment>
    <comment ref="BD52" authorId="0">
      <text>
        <r>
          <rPr>
            <b/>
            <sz val="9"/>
            <color indexed="81"/>
            <rFont val="Tahoma"/>
            <family val="2"/>
          </rPr>
          <t>Indiquer les n° de ces différentes factures ou Ventes comptoir</t>
        </r>
      </text>
    </comment>
    <comment ref="BL52" authorId="0">
      <text>
        <r>
          <rPr>
            <b/>
            <sz val="9"/>
            <color indexed="81"/>
            <rFont val="Tahoma"/>
            <family val="2"/>
          </rPr>
          <t>Indiquer les nom de ce client ou le n° de cette vente</t>
        </r>
      </text>
    </comment>
    <comment ref="BN52" authorId="0">
      <text>
        <r>
          <rPr>
            <b/>
            <sz val="9"/>
            <color indexed="81"/>
            <rFont val="Tahoma"/>
            <family val="2"/>
          </rPr>
          <t>Indiquer les nom de ce client ou le n° de cette vente</t>
        </r>
      </text>
    </comment>
    <comment ref="BP52" authorId="0">
      <text>
        <r>
          <rPr>
            <b/>
            <sz val="9"/>
            <color indexed="81"/>
            <rFont val="Tahoma"/>
            <family val="2"/>
          </rPr>
          <t>Indiquer les nom de ce client ou le n° de cette vente</t>
        </r>
      </text>
    </comment>
    <comment ref="BV5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3" authorId="2">
      <text>
        <r>
          <rPr>
            <b/>
            <sz val="9"/>
            <color indexed="81"/>
            <rFont val="Tahoma"/>
            <family val="2"/>
          </rPr>
          <t xml:space="preserve">Nivelles Lipstick
</t>
        </r>
        <r>
          <rPr>
            <sz val="9"/>
            <color indexed="81"/>
            <rFont val="Tahoma"/>
            <family val="2"/>
          </rPr>
          <t xml:space="preserve">
</t>
        </r>
      </text>
    </comment>
    <comment ref="AV53" authorId="0">
      <text>
        <r>
          <rPr>
            <b/>
            <sz val="9"/>
            <color indexed="81"/>
            <rFont val="Tahoma"/>
            <family val="2"/>
          </rPr>
          <t xml:space="preserve">Indiquer le motif de cette dépense
</t>
        </r>
      </text>
    </comment>
    <comment ref="AX53" authorId="0">
      <text>
        <r>
          <rPr>
            <b/>
            <sz val="9"/>
            <color indexed="81"/>
            <rFont val="Tahoma"/>
            <family val="2"/>
          </rPr>
          <t xml:space="preserve">Indiquer le motif de cette dépense
</t>
        </r>
      </text>
    </comment>
    <comment ref="AZ53" authorId="0">
      <text>
        <r>
          <rPr>
            <b/>
            <sz val="9"/>
            <color indexed="81"/>
            <rFont val="Tahoma"/>
            <family val="2"/>
          </rPr>
          <t xml:space="preserve">Indiquer le motif de cette dépense
</t>
        </r>
      </text>
    </comment>
    <comment ref="BD53" authorId="0">
      <text>
        <r>
          <rPr>
            <b/>
            <sz val="9"/>
            <color indexed="81"/>
            <rFont val="Tahoma"/>
            <family val="2"/>
          </rPr>
          <t>Indiquer les n° de ces différentes factures ou Ventes comptoir</t>
        </r>
      </text>
    </comment>
    <comment ref="BL53" authorId="0">
      <text>
        <r>
          <rPr>
            <b/>
            <sz val="9"/>
            <color indexed="81"/>
            <rFont val="Tahoma"/>
            <family val="2"/>
          </rPr>
          <t>Indiquer les nom de ce client ou le n° de cette vente</t>
        </r>
      </text>
    </comment>
    <comment ref="BN53" authorId="0">
      <text>
        <r>
          <rPr>
            <b/>
            <sz val="9"/>
            <color indexed="81"/>
            <rFont val="Tahoma"/>
            <family val="2"/>
          </rPr>
          <t>Indiquer les nom de ce client ou le n° de cette vente</t>
        </r>
      </text>
    </comment>
    <comment ref="BP53" authorId="0">
      <text>
        <r>
          <rPr>
            <b/>
            <sz val="9"/>
            <color indexed="81"/>
            <rFont val="Tahoma"/>
            <family val="2"/>
          </rPr>
          <t>Indiquer les nom de ce client ou le n° de cette vente</t>
        </r>
      </text>
    </comment>
    <comment ref="BV5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4" authorId="2">
      <text>
        <r>
          <rPr>
            <b/>
            <sz val="9"/>
            <color indexed="81"/>
            <rFont val="Tahoma"/>
            <family val="2"/>
          </rPr>
          <t xml:space="preserve">Nivelles Lipstick
</t>
        </r>
        <r>
          <rPr>
            <sz val="9"/>
            <color indexed="81"/>
            <rFont val="Tahoma"/>
            <family val="2"/>
          </rPr>
          <t xml:space="preserve">
</t>
        </r>
      </text>
    </comment>
    <comment ref="AV54" authorId="0">
      <text>
        <r>
          <rPr>
            <b/>
            <sz val="9"/>
            <color indexed="81"/>
            <rFont val="Tahoma"/>
            <family val="2"/>
          </rPr>
          <t xml:space="preserve">Indiquer le motif de cette dépense
</t>
        </r>
      </text>
    </comment>
    <comment ref="AX54" authorId="0">
      <text>
        <r>
          <rPr>
            <b/>
            <sz val="9"/>
            <color indexed="81"/>
            <rFont val="Tahoma"/>
            <family val="2"/>
          </rPr>
          <t xml:space="preserve">Indiquer le motif de cette dépense
</t>
        </r>
      </text>
    </comment>
    <comment ref="AZ54" authorId="0">
      <text>
        <r>
          <rPr>
            <b/>
            <sz val="9"/>
            <color indexed="81"/>
            <rFont val="Tahoma"/>
            <family val="2"/>
          </rPr>
          <t xml:space="preserve">Indiquer le motif de cette dépense
</t>
        </r>
      </text>
    </comment>
    <comment ref="BD54" authorId="0">
      <text>
        <r>
          <rPr>
            <b/>
            <sz val="9"/>
            <color indexed="81"/>
            <rFont val="Tahoma"/>
            <family val="2"/>
          </rPr>
          <t>Indiquer les n° de ces différentes factures ou Ventes comptoir</t>
        </r>
      </text>
    </comment>
    <comment ref="BL54" authorId="0">
      <text>
        <r>
          <rPr>
            <b/>
            <sz val="9"/>
            <color indexed="81"/>
            <rFont val="Tahoma"/>
            <family val="2"/>
          </rPr>
          <t>Indiquer les nom de ce client ou le n° de cette vente</t>
        </r>
      </text>
    </comment>
    <comment ref="BN54" authorId="0">
      <text>
        <r>
          <rPr>
            <b/>
            <sz val="9"/>
            <color indexed="81"/>
            <rFont val="Tahoma"/>
            <family val="2"/>
          </rPr>
          <t>Indiquer les nom de ce client ou le n° de cette vente</t>
        </r>
      </text>
    </comment>
    <comment ref="BP54" authorId="0">
      <text>
        <r>
          <rPr>
            <b/>
            <sz val="9"/>
            <color indexed="81"/>
            <rFont val="Tahoma"/>
            <family val="2"/>
          </rPr>
          <t>Indiquer les nom de ce client ou le n° de cette vente</t>
        </r>
      </text>
    </comment>
    <comment ref="BV5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5" authorId="0">
      <text>
        <r>
          <rPr>
            <sz val="12"/>
            <color indexed="81"/>
            <rFont val="Tahoma"/>
            <family val="2"/>
          </rPr>
          <t xml:space="preserve">GLOSS line Paris
</t>
        </r>
      </text>
    </comment>
    <comment ref="B5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8" authorId="2">
      <text>
        <r>
          <rPr>
            <b/>
            <sz val="9"/>
            <color indexed="81"/>
            <rFont val="Tahoma"/>
            <family val="2"/>
          </rPr>
          <t xml:space="preserve">Magasin Détail: Tournai Cap Horn
</t>
        </r>
        <r>
          <rPr>
            <sz val="9"/>
            <color indexed="81"/>
            <rFont val="Tahoma"/>
            <family val="2"/>
          </rPr>
          <t xml:space="preserve">
</t>
        </r>
      </text>
    </comment>
    <comment ref="AV58" authorId="0">
      <text>
        <r>
          <rPr>
            <b/>
            <sz val="9"/>
            <color indexed="81"/>
            <rFont val="Tahoma"/>
            <family val="2"/>
          </rPr>
          <t xml:space="preserve">Indiquer le motif de cette dépense
</t>
        </r>
      </text>
    </comment>
    <comment ref="AX58" authorId="0">
      <text>
        <r>
          <rPr>
            <b/>
            <sz val="9"/>
            <color indexed="81"/>
            <rFont val="Tahoma"/>
            <family val="2"/>
          </rPr>
          <t xml:space="preserve">Indiquer le motif de cette dépense
</t>
        </r>
      </text>
    </comment>
    <comment ref="AZ58" authorId="0">
      <text>
        <r>
          <rPr>
            <b/>
            <sz val="9"/>
            <color indexed="81"/>
            <rFont val="Tahoma"/>
            <family val="2"/>
          </rPr>
          <t xml:space="preserve">Indiquer le motif de cette dépense
</t>
        </r>
      </text>
    </comment>
    <comment ref="BD58" authorId="0">
      <text>
        <r>
          <rPr>
            <b/>
            <sz val="9"/>
            <color indexed="81"/>
            <rFont val="Tahoma"/>
            <family val="2"/>
          </rPr>
          <t>Indiquer les n° de ces différentes factures ou Ventes comptoir</t>
        </r>
      </text>
    </comment>
    <comment ref="BL58" authorId="0">
      <text>
        <r>
          <rPr>
            <b/>
            <sz val="9"/>
            <color indexed="81"/>
            <rFont val="Tahoma"/>
            <family val="2"/>
          </rPr>
          <t>Indiquer le nom de ce client ou le n° de cette vente</t>
        </r>
      </text>
    </comment>
    <comment ref="BN58" authorId="0">
      <text>
        <r>
          <rPr>
            <b/>
            <sz val="9"/>
            <color indexed="81"/>
            <rFont val="Tahoma"/>
            <family val="2"/>
          </rPr>
          <t>Indiquer le nom de ce client ou le n° de cette vente</t>
        </r>
      </text>
    </comment>
    <comment ref="BP58" authorId="0">
      <text>
        <r>
          <rPr>
            <b/>
            <sz val="9"/>
            <color indexed="81"/>
            <rFont val="Tahoma"/>
            <family val="2"/>
          </rPr>
          <t>Indiquer le nom de ce client ou le n° de cette vente</t>
        </r>
      </text>
    </comment>
    <comment ref="BV5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9" authorId="2">
      <text>
        <r>
          <rPr>
            <b/>
            <sz val="9"/>
            <color indexed="81"/>
            <rFont val="Tahoma"/>
            <family val="2"/>
          </rPr>
          <t xml:space="preserve">Magasin Détail: Tournai Cap Horn
</t>
        </r>
        <r>
          <rPr>
            <sz val="9"/>
            <color indexed="81"/>
            <rFont val="Tahoma"/>
            <family val="2"/>
          </rPr>
          <t xml:space="preserve">
</t>
        </r>
      </text>
    </comment>
    <comment ref="AV59" authorId="0">
      <text>
        <r>
          <rPr>
            <b/>
            <sz val="9"/>
            <color indexed="81"/>
            <rFont val="Tahoma"/>
            <family val="2"/>
          </rPr>
          <t xml:space="preserve">Indiquer le motif de cette dépense
</t>
        </r>
      </text>
    </comment>
    <comment ref="AX59" authorId="0">
      <text>
        <r>
          <rPr>
            <b/>
            <sz val="9"/>
            <color indexed="81"/>
            <rFont val="Tahoma"/>
            <family val="2"/>
          </rPr>
          <t xml:space="preserve">Indiquer le motif de cette dépense
</t>
        </r>
      </text>
    </comment>
    <comment ref="AZ59" authorId="0">
      <text>
        <r>
          <rPr>
            <b/>
            <sz val="9"/>
            <color indexed="81"/>
            <rFont val="Tahoma"/>
            <family val="2"/>
          </rPr>
          <t xml:space="preserve">Indiquer le motif de cette dépense
</t>
        </r>
      </text>
    </comment>
    <comment ref="BD59" authorId="0">
      <text>
        <r>
          <rPr>
            <b/>
            <sz val="9"/>
            <color indexed="81"/>
            <rFont val="Tahoma"/>
            <family val="2"/>
          </rPr>
          <t>Indiquer les n° de ces différentes factures ou Ventes comptoir</t>
        </r>
      </text>
    </comment>
    <comment ref="BL59" authorId="0">
      <text>
        <r>
          <rPr>
            <b/>
            <sz val="9"/>
            <color indexed="81"/>
            <rFont val="Tahoma"/>
            <family val="2"/>
          </rPr>
          <t>Indiquer le nom de ce client ou le n° de cette vente</t>
        </r>
      </text>
    </comment>
    <comment ref="BN59" authorId="0">
      <text>
        <r>
          <rPr>
            <b/>
            <sz val="9"/>
            <color indexed="81"/>
            <rFont val="Tahoma"/>
            <family val="2"/>
          </rPr>
          <t>Indiquer le nom de ce client ou le n° de cette vente</t>
        </r>
      </text>
    </comment>
    <comment ref="BP59" authorId="0">
      <text>
        <r>
          <rPr>
            <b/>
            <sz val="9"/>
            <color indexed="81"/>
            <rFont val="Tahoma"/>
            <family val="2"/>
          </rPr>
          <t>Indiquer le nom de ce client ou le n° de cette vente</t>
        </r>
      </text>
    </comment>
    <comment ref="BV5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0" authorId="2">
      <text>
        <r>
          <rPr>
            <b/>
            <sz val="9"/>
            <color indexed="81"/>
            <rFont val="Tahoma"/>
            <family val="2"/>
          </rPr>
          <t xml:space="preserve">Magasin Détail: Tournai Cap Horn
</t>
        </r>
        <r>
          <rPr>
            <sz val="9"/>
            <color indexed="81"/>
            <rFont val="Tahoma"/>
            <family val="2"/>
          </rPr>
          <t xml:space="preserve">
</t>
        </r>
      </text>
    </comment>
    <comment ref="AV60" authorId="0">
      <text>
        <r>
          <rPr>
            <b/>
            <sz val="9"/>
            <color indexed="81"/>
            <rFont val="Tahoma"/>
            <family val="2"/>
          </rPr>
          <t xml:space="preserve">Indiquer le motif de cette dépense
</t>
        </r>
      </text>
    </comment>
    <comment ref="AX60" authorId="0">
      <text>
        <r>
          <rPr>
            <b/>
            <sz val="9"/>
            <color indexed="81"/>
            <rFont val="Tahoma"/>
            <family val="2"/>
          </rPr>
          <t xml:space="preserve">Indiquer le motif de cette dépense
</t>
        </r>
      </text>
    </comment>
    <comment ref="AZ60" authorId="0">
      <text>
        <r>
          <rPr>
            <b/>
            <sz val="9"/>
            <color indexed="81"/>
            <rFont val="Tahoma"/>
            <family val="2"/>
          </rPr>
          <t xml:space="preserve">Indiquer le motif de cette dépense
</t>
        </r>
      </text>
    </comment>
    <comment ref="BD60" authorId="0">
      <text>
        <r>
          <rPr>
            <b/>
            <sz val="9"/>
            <color indexed="81"/>
            <rFont val="Tahoma"/>
            <family val="2"/>
          </rPr>
          <t>Indiquer les n° de ces différentes factures ou Ventes comptoir</t>
        </r>
      </text>
    </comment>
    <comment ref="BL60" authorId="0">
      <text>
        <r>
          <rPr>
            <b/>
            <sz val="9"/>
            <color indexed="81"/>
            <rFont val="Tahoma"/>
            <family val="2"/>
          </rPr>
          <t>Indiquer le nom de ce client ou le n° de cette vente</t>
        </r>
      </text>
    </comment>
    <comment ref="BN60" authorId="0">
      <text>
        <r>
          <rPr>
            <b/>
            <sz val="9"/>
            <color indexed="81"/>
            <rFont val="Tahoma"/>
            <family val="2"/>
          </rPr>
          <t>Indiquer le nom de ce client ou le n° de cette vente</t>
        </r>
      </text>
    </comment>
    <comment ref="BP60" authorId="0">
      <text>
        <r>
          <rPr>
            <b/>
            <sz val="9"/>
            <color indexed="81"/>
            <rFont val="Tahoma"/>
            <family val="2"/>
          </rPr>
          <t>Indiquer le nom de ce client ou le n° de cette vente</t>
        </r>
      </text>
    </comment>
    <comment ref="BV6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1" authorId="2">
      <text>
        <r>
          <rPr>
            <b/>
            <sz val="9"/>
            <color indexed="81"/>
            <rFont val="Tahoma"/>
            <family val="2"/>
          </rPr>
          <t xml:space="preserve">Magasin Détail: Tournai Cap Horn
</t>
        </r>
        <r>
          <rPr>
            <sz val="9"/>
            <color indexed="81"/>
            <rFont val="Tahoma"/>
            <family val="2"/>
          </rPr>
          <t xml:space="preserve">
</t>
        </r>
      </text>
    </comment>
    <comment ref="AV61" authorId="0">
      <text>
        <r>
          <rPr>
            <b/>
            <sz val="9"/>
            <color indexed="81"/>
            <rFont val="Tahoma"/>
            <family val="2"/>
          </rPr>
          <t xml:space="preserve">Indiquer le motif de cette dépense
</t>
        </r>
      </text>
    </comment>
    <comment ref="AX61" authorId="0">
      <text>
        <r>
          <rPr>
            <b/>
            <sz val="9"/>
            <color indexed="81"/>
            <rFont val="Tahoma"/>
            <family val="2"/>
          </rPr>
          <t xml:space="preserve">Indiquer le motif de cette dépense
</t>
        </r>
      </text>
    </comment>
    <comment ref="AZ61" authorId="0">
      <text>
        <r>
          <rPr>
            <b/>
            <sz val="9"/>
            <color indexed="81"/>
            <rFont val="Tahoma"/>
            <family val="2"/>
          </rPr>
          <t xml:space="preserve">Indiquer le motif de cette dépense
</t>
        </r>
      </text>
    </comment>
    <comment ref="BD61" authorId="0">
      <text>
        <r>
          <rPr>
            <b/>
            <sz val="9"/>
            <color indexed="81"/>
            <rFont val="Tahoma"/>
            <family val="2"/>
          </rPr>
          <t>Indiquer les n° de ces différentes factures ou Ventes comptoir</t>
        </r>
      </text>
    </comment>
    <comment ref="BL61" authorId="0">
      <text>
        <r>
          <rPr>
            <b/>
            <sz val="9"/>
            <color indexed="81"/>
            <rFont val="Tahoma"/>
            <family val="2"/>
          </rPr>
          <t>Indiquer le nom de ce client ou le n° de cette vente</t>
        </r>
      </text>
    </comment>
    <comment ref="BN61" authorId="0">
      <text>
        <r>
          <rPr>
            <b/>
            <sz val="9"/>
            <color indexed="81"/>
            <rFont val="Tahoma"/>
            <family val="2"/>
          </rPr>
          <t>Indiquer le nom de ce client ou le n° de cette vente</t>
        </r>
      </text>
    </comment>
    <comment ref="BP61" authorId="0">
      <text>
        <r>
          <rPr>
            <b/>
            <sz val="9"/>
            <color indexed="81"/>
            <rFont val="Tahoma"/>
            <family val="2"/>
          </rPr>
          <t>Indiquer le nom de ce client ou le n° de cette vente</t>
        </r>
      </text>
    </comment>
    <comment ref="BV6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2" authorId="2">
      <text>
        <r>
          <rPr>
            <b/>
            <sz val="9"/>
            <color indexed="81"/>
            <rFont val="Tahoma"/>
            <family val="2"/>
          </rPr>
          <t xml:space="preserve">Magasin Détail: Tournai Cap Horn
</t>
        </r>
        <r>
          <rPr>
            <sz val="9"/>
            <color indexed="81"/>
            <rFont val="Tahoma"/>
            <family val="2"/>
          </rPr>
          <t xml:space="preserve">
</t>
        </r>
      </text>
    </comment>
    <comment ref="AV62" authorId="0">
      <text>
        <r>
          <rPr>
            <b/>
            <sz val="9"/>
            <color indexed="81"/>
            <rFont val="Tahoma"/>
            <family val="2"/>
          </rPr>
          <t xml:space="preserve">Indiquer le motif de cette dépense
</t>
        </r>
      </text>
    </comment>
    <comment ref="AX62" authorId="0">
      <text>
        <r>
          <rPr>
            <b/>
            <sz val="9"/>
            <color indexed="81"/>
            <rFont val="Tahoma"/>
            <family val="2"/>
          </rPr>
          <t xml:space="preserve">Indiquer le motif de cette dépense
</t>
        </r>
      </text>
    </comment>
    <comment ref="AZ62" authorId="0">
      <text>
        <r>
          <rPr>
            <b/>
            <sz val="9"/>
            <color indexed="81"/>
            <rFont val="Tahoma"/>
            <family val="2"/>
          </rPr>
          <t xml:space="preserve">Indiquer le motif de cette dépense
</t>
        </r>
      </text>
    </comment>
    <comment ref="BD62" authorId="0">
      <text>
        <r>
          <rPr>
            <b/>
            <sz val="9"/>
            <color indexed="81"/>
            <rFont val="Tahoma"/>
            <family val="2"/>
          </rPr>
          <t>Indiquer les n° de ces différentes factures ou Ventes comptoir</t>
        </r>
      </text>
    </comment>
    <comment ref="BL62" authorId="0">
      <text>
        <r>
          <rPr>
            <b/>
            <sz val="9"/>
            <color indexed="81"/>
            <rFont val="Tahoma"/>
            <family val="2"/>
          </rPr>
          <t>Indiquer le nom de ce client ou le n° de cette vente</t>
        </r>
      </text>
    </comment>
    <comment ref="BN62" authorId="0">
      <text>
        <r>
          <rPr>
            <b/>
            <sz val="9"/>
            <color indexed="81"/>
            <rFont val="Tahoma"/>
            <family val="2"/>
          </rPr>
          <t>Indiquer le nom de ce client ou le n° de cette vente</t>
        </r>
      </text>
    </comment>
    <comment ref="BP62" authorId="0">
      <text>
        <r>
          <rPr>
            <b/>
            <sz val="9"/>
            <color indexed="81"/>
            <rFont val="Tahoma"/>
            <family val="2"/>
          </rPr>
          <t>Indiquer le nom de ce client ou le n° de cette vente</t>
        </r>
      </text>
    </comment>
    <comment ref="BV6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3" authorId="2">
      <text>
        <r>
          <rPr>
            <b/>
            <sz val="9"/>
            <color indexed="81"/>
            <rFont val="Tahoma"/>
            <family val="2"/>
          </rPr>
          <t xml:space="preserve">Magasin Détail: Tournai Cap Horn
</t>
        </r>
        <r>
          <rPr>
            <sz val="9"/>
            <color indexed="81"/>
            <rFont val="Tahoma"/>
            <family val="2"/>
          </rPr>
          <t xml:space="preserve">
</t>
        </r>
      </text>
    </comment>
    <comment ref="AV63" authorId="0">
      <text>
        <r>
          <rPr>
            <b/>
            <sz val="9"/>
            <color indexed="81"/>
            <rFont val="Tahoma"/>
            <family val="2"/>
          </rPr>
          <t xml:space="preserve">Indiquer le motif de cette dépense
</t>
        </r>
      </text>
    </comment>
    <comment ref="AX63" authorId="0">
      <text>
        <r>
          <rPr>
            <b/>
            <sz val="9"/>
            <color indexed="81"/>
            <rFont val="Tahoma"/>
            <family val="2"/>
          </rPr>
          <t xml:space="preserve">Indiquer le motif de cette dépense
</t>
        </r>
      </text>
    </comment>
    <comment ref="AZ63" authorId="0">
      <text>
        <r>
          <rPr>
            <b/>
            <sz val="9"/>
            <color indexed="81"/>
            <rFont val="Tahoma"/>
            <family val="2"/>
          </rPr>
          <t xml:space="preserve">Indiquer le motif de cette dépense
</t>
        </r>
      </text>
    </comment>
    <comment ref="BD63" authorId="0">
      <text>
        <r>
          <rPr>
            <b/>
            <sz val="9"/>
            <color indexed="81"/>
            <rFont val="Tahoma"/>
            <family val="2"/>
          </rPr>
          <t>Indiquer les n° de ces différentes factures ou Ventes comptoir</t>
        </r>
      </text>
    </comment>
    <comment ref="BL63" authorId="0">
      <text>
        <r>
          <rPr>
            <b/>
            <sz val="9"/>
            <color indexed="81"/>
            <rFont val="Tahoma"/>
            <family val="2"/>
          </rPr>
          <t>Indiquer le nom de ce client ou le n° de cette vente</t>
        </r>
      </text>
    </comment>
    <comment ref="BN63" authorId="0">
      <text>
        <r>
          <rPr>
            <b/>
            <sz val="9"/>
            <color indexed="81"/>
            <rFont val="Tahoma"/>
            <family val="2"/>
          </rPr>
          <t>Indiquer le nom de ce client ou le n° de cette vente</t>
        </r>
      </text>
    </comment>
    <comment ref="BP63" authorId="0">
      <text>
        <r>
          <rPr>
            <b/>
            <sz val="9"/>
            <color indexed="81"/>
            <rFont val="Tahoma"/>
            <family val="2"/>
          </rPr>
          <t>Indiquer le nom de ce client ou le n° de cette vente</t>
        </r>
      </text>
    </comment>
    <comment ref="BV6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4" authorId="2">
      <text>
        <r>
          <rPr>
            <b/>
            <sz val="9"/>
            <color indexed="81"/>
            <rFont val="Tahoma"/>
            <family val="2"/>
          </rPr>
          <t xml:space="preserve">Magasin Détail: Tournai Cap Horn
</t>
        </r>
        <r>
          <rPr>
            <sz val="9"/>
            <color indexed="81"/>
            <rFont val="Tahoma"/>
            <family val="2"/>
          </rPr>
          <t xml:space="preserve">
</t>
        </r>
      </text>
    </comment>
    <comment ref="AV64" authorId="0">
      <text>
        <r>
          <rPr>
            <b/>
            <sz val="9"/>
            <color indexed="81"/>
            <rFont val="Tahoma"/>
            <family val="2"/>
          </rPr>
          <t xml:space="preserve">Indiquer le motif de cette dépense
</t>
        </r>
      </text>
    </comment>
    <comment ref="AX64" authorId="0">
      <text>
        <r>
          <rPr>
            <b/>
            <sz val="9"/>
            <color indexed="81"/>
            <rFont val="Tahoma"/>
            <family val="2"/>
          </rPr>
          <t xml:space="preserve">Indiquer le motif de cette dépense
</t>
        </r>
      </text>
    </comment>
    <comment ref="AZ64" authorId="0">
      <text>
        <r>
          <rPr>
            <b/>
            <sz val="9"/>
            <color indexed="81"/>
            <rFont val="Tahoma"/>
            <family val="2"/>
          </rPr>
          <t xml:space="preserve">Indiquer le motif de cette dépense
</t>
        </r>
      </text>
    </comment>
    <comment ref="BD64" authorId="0">
      <text>
        <r>
          <rPr>
            <b/>
            <sz val="9"/>
            <color indexed="81"/>
            <rFont val="Tahoma"/>
            <family val="2"/>
          </rPr>
          <t>Indiquer les n° de ces différentes factures ou Ventes comptoir</t>
        </r>
      </text>
    </comment>
    <comment ref="BL64" authorId="0">
      <text>
        <r>
          <rPr>
            <b/>
            <sz val="9"/>
            <color indexed="81"/>
            <rFont val="Tahoma"/>
            <family val="2"/>
          </rPr>
          <t>Indiquer le nom de ce client ou le n° de cette vente</t>
        </r>
      </text>
    </comment>
    <comment ref="BN64" authorId="0">
      <text>
        <r>
          <rPr>
            <b/>
            <sz val="9"/>
            <color indexed="81"/>
            <rFont val="Tahoma"/>
            <family val="2"/>
          </rPr>
          <t>Indiquer le nom de ce client ou le n° de cette vente</t>
        </r>
      </text>
    </comment>
    <comment ref="BP64" authorId="0">
      <text>
        <r>
          <rPr>
            <b/>
            <sz val="9"/>
            <color indexed="81"/>
            <rFont val="Tahoma"/>
            <family val="2"/>
          </rPr>
          <t>Indiquer le nom de ce client ou le n° de cette vente</t>
        </r>
      </text>
    </comment>
    <comment ref="BV6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5" authorId="0">
      <text>
        <r>
          <rPr>
            <sz val="12"/>
            <color indexed="81"/>
            <rFont val="Tahoma"/>
            <family val="2"/>
          </rPr>
          <t xml:space="preserve">GLOSS line Paris
</t>
        </r>
      </text>
    </comment>
  </commentList>
</comments>
</file>

<file path=xl/comments5.xml><?xml version="1.0" encoding="utf-8"?>
<comments xmlns="http://schemas.openxmlformats.org/spreadsheetml/2006/main">
  <authors>
    <author>.</author>
    <author>User</author>
    <author>JPS</author>
  </authors>
  <commentList>
    <comment ref="B3" authorId="0">
      <text>
        <r>
          <rPr>
            <sz val="12"/>
            <color indexed="81"/>
            <rFont val="Tahoma"/>
            <family val="2"/>
          </rPr>
          <t xml:space="preserve">Indique la différence entre le chiffre des recettes du magasin et le chiffre calculé par l'insertion de tous les zones qui constitue le chiffre des Recettes
 </t>
        </r>
      </text>
    </comment>
    <comment ref="E3" authorId="0">
      <text>
        <r>
          <rPr>
            <b/>
            <sz val="9"/>
            <color indexed="81"/>
            <rFont val="Tahoma"/>
            <family val="2"/>
          </rPr>
          <t>Représente le total général de l'enveloppe.</t>
        </r>
        <r>
          <rPr>
            <sz val="9"/>
            <color indexed="81"/>
            <rFont val="Tahoma"/>
            <family val="2"/>
          </rPr>
          <t xml:space="preserve">
L'ensemble des différents types de paiement et des dépenses du jour qui peut être différent du rapport imprimé par "CO"car des paiements peuvent provenir de ventes qui ne sont pas du jour.</t>
        </r>
      </text>
    </comment>
    <comment ref="G3" authorId="1">
      <text>
        <r>
          <rPr>
            <sz val="9"/>
            <color indexed="81"/>
            <rFont val="Tahoma"/>
            <family val="2"/>
          </rPr>
          <t xml:space="preserve">Représente la différence de caisse constatée par la vendeuse lors du contrôle </t>
        </r>
        <r>
          <rPr>
            <u/>
            <sz val="9"/>
            <color indexed="81"/>
            <rFont val="Tahoma"/>
            <family val="2"/>
          </rPr>
          <t xml:space="preserve">matinal </t>
        </r>
        <r>
          <rPr>
            <sz val="9"/>
            <color indexed="81"/>
            <rFont val="Tahoma"/>
            <family val="2"/>
          </rPr>
          <t xml:space="preserve">de la caisse par rapport à celui qui avait été indiqué </t>
        </r>
        <r>
          <rPr>
            <u/>
            <sz val="9"/>
            <color indexed="81"/>
            <rFont val="Tahoma"/>
            <family val="2"/>
          </rPr>
          <t>la veille</t>
        </r>
        <r>
          <rPr>
            <sz val="9"/>
            <color indexed="81"/>
            <rFont val="Tahoma"/>
            <family val="2"/>
          </rPr>
          <t xml:space="preserve"> à la clôture de caisse 
</t>
        </r>
      </text>
    </comment>
    <comment ref="H3" authorId="1">
      <text>
        <r>
          <rPr>
            <sz val="9"/>
            <color indexed="81"/>
            <rFont val="Tahoma"/>
            <family val="2"/>
          </rPr>
          <t xml:space="preserve">Représente la différence de caisse constatée par la vendeuse lors du contrôle </t>
        </r>
        <r>
          <rPr>
            <u/>
            <sz val="9"/>
            <color indexed="81"/>
            <rFont val="Tahoma"/>
            <family val="2"/>
          </rPr>
          <t xml:space="preserve">matinal </t>
        </r>
        <r>
          <rPr>
            <sz val="9"/>
            <color indexed="81"/>
            <rFont val="Tahoma"/>
            <family val="2"/>
          </rPr>
          <t xml:space="preserve">de la caisse par rapport à celui qui avait été indiqué </t>
        </r>
        <r>
          <rPr>
            <u/>
            <sz val="9"/>
            <color indexed="81"/>
            <rFont val="Tahoma"/>
            <family val="2"/>
          </rPr>
          <t>la veille</t>
        </r>
        <r>
          <rPr>
            <sz val="9"/>
            <color indexed="81"/>
            <rFont val="Tahoma"/>
            <family val="2"/>
          </rPr>
          <t xml:space="preserve"> à la clôture de caisse 
</t>
        </r>
      </text>
    </comment>
    <comment ref="I3" authorId="0">
      <text>
        <r>
          <rPr>
            <sz val="12"/>
            <color indexed="81"/>
            <rFont val="Tahoma"/>
            <family val="2"/>
          </rPr>
          <t>Mister Cash</t>
        </r>
      </text>
    </comment>
    <comment ref="N3" authorId="0">
      <text>
        <r>
          <rPr>
            <sz val="12"/>
            <color indexed="81"/>
            <rFont val="Tahoma"/>
            <family val="2"/>
          </rPr>
          <t>Total Cartes de Crédit</t>
        </r>
        <r>
          <rPr>
            <sz val="8"/>
            <color indexed="81"/>
            <rFont val="Tahoma"/>
            <family val="2"/>
          </rPr>
          <t xml:space="preserve">
</t>
        </r>
      </text>
    </comment>
    <comment ref="O3" authorId="0">
      <text>
        <r>
          <rPr>
            <sz val="12"/>
            <color indexed="81"/>
            <rFont val="Tahoma"/>
            <family val="2"/>
          </rPr>
          <t>Supreme Award</t>
        </r>
        <r>
          <rPr>
            <sz val="8"/>
            <color indexed="81"/>
            <rFont val="Tahoma"/>
            <family val="2"/>
          </rPr>
          <t xml:space="preserve">
</t>
        </r>
      </text>
    </comment>
    <comment ref="Y3" authorId="0">
      <text>
        <r>
          <rPr>
            <b/>
            <sz val="9"/>
            <color indexed="81"/>
            <rFont val="Tahoma"/>
            <family val="2"/>
          </rPr>
          <t>Représente la totalité Billets + Monnaie insérée dans l'enveloppe Blanche</t>
        </r>
        <r>
          <rPr>
            <sz val="9"/>
            <color indexed="81"/>
            <rFont val="Tahoma"/>
            <family val="2"/>
          </rPr>
          <t xml:space="preserve">
</t>
        </r>
      </text>
    </comment>
    <comment ref="AA3" authorId="0">
      <text>
        <r>
          <rPr>
            <sz val="12"/>
            <color indexed="81"/>
            <rFont val="Tahoma"/>
            <family val="2"/>
          </rPr>
          <t xml:space="preserve">Billets </t>
        </r>
      </text>
    </comment>
    <comment ref="AB3" authorId="0">
      <text>
        <r>
          <rPr>
            <sz val="12"/>
            <color indexed="81"/>
            <rFont val="Tahoma"/>
            <family val="2"/>
          </rPr>
          <t xml:space="preserve">Billets </t>
        </r>
      </text>
    </comment>
    <comment ref="AC3" authorId="0">
      <text>
        <r>
          <rPr>
            <sz val="12"/>
            <color indexed="81"/>
            <rFont val="Tahoma"/>
            <family val="2"/>
          </rPr>
          <t xml:space="preserve">Billets </t>
        </r>
      </text>
    </comment>
    <comment ref="AD3" authorId="0">
      <text>
        <r>
          <rPr>
            <sz val="12"/>
            <color indexed="81"/>
            <rFont val="Tahoma"/>
            <family val="2"/>
          </rPr>
          <t xml:space="preserve">Billets </t>
        </r>
      </text>
    </comment>
    <comment ref="AE3" authorId="0">
      <text>
        <r>
          <rPr>
            <sz val="12"/>
            <color indexed="81"/>
            <rFont val="Tahoma"/>
            <family val="2"/>
          </rPr>
          <t xml:space="preserve">Billets </t>
        </r>
      </text>
    </comment>
    <comment ref="AF3" authorId="0">
      <text>
        <r>
          <rPr>
            <sz val="12"/>
            <color indexed="81"/>
            <rFont val="Tahoma"/>
            <family val="2"/>
          </rPr>
          <t xml:space="preserve">Billets </t>
        </r>
      </text>
    </comment>
    <comment ref="AG3" authorId="0">
      <text>
        <r>
          <rPr>
            <sz val="12"/>
            <color indexed="81"/>
            <rFont val="Tahoma"/>
            <family val="2"/>
          </rPr>
          <t xml:space="preserve">Billets </t>
        </r>
      </text>
    </comment>
    <comment ref="AI3" authorId="0">
      <text>
        <r>
          <rPr>
            <sz val="12"/>
            <color indexed="81"/>
            <rFont val="Tahoma"/>
            <family val="2"/>
          </rPr>
          <t>Monnaie</t>
        </r>
      </text>
    </comment>
    <comment ref="AJ3" authorId="0">
      <text>
        <r>
          <rPr>
            <sz val="12"/>
            <color indexed="81"/>
            <rFont val="Tahoma"/>
            <family val="2"/>
          </rPr>
          <t>Monnaie</t>
        </r>
      </text>
    </comment>
    <comment ref="AK3" authorId="0">
      <text>
        <r>
          <rPr>
            <sz val="12"/>
            <color indexed="81"/>
            <rFont val="Tahoma"/>
            <family val="2"/>
          </rPr>
          <t>Monnaie</t>
        </r>
      </text>
    </comment>
    <comment ref="AL3" authorId="0">
      <text>
        <r>
          <rPr>
            <sz val="12"/>
            <color indexed="81"/>
            <rFont val="Tahoma"/>
            <family val="2"/>
          </rPr>
          <t>Monnaie</t>
        </r>
      </text>
    </comment>
    <comment ref="AM3" authorId="0">
      <text>
        <r>
          <rPr>
            <sz val="12"/>
            <color indexed="81"/>
            <rFont val="Tahoma"/>
            <family val="2"/>
          </rPr>
          <t>Monnaie</t>
        </r>
      </text>
    </comment>
    <comment ref="AN3" authorId="0">
      <text>
        <r>
          <rPr>
            <sz val="12"/>
            <color indexed="81"/>
            <rFont val="Tahoma"/>
            <family val="2"/>
          </rPr>
          <t>Monnaie</t>
        </r>
      </text>
    </comment>
    <comment ref="AO3" authorId="0">
      <text>
        <r>
          <rPr>
            <sz val="12"/>
            <color indexed="81"/>
            <rFont val="Tahoma"/>
            <family val="2"/>
          </rPr>
          <t>Monnaie</t>
        </r>
      </text>
    </comment>
    <comment ref="AP3" authorId="0">
      <text>
        <r>
          <rPr>
            <sz val="12"/>
            <color indexed="81"/>
            <rFont val="Tahoma"/>
            <family val="2"/>
          </rPr>
          <t>Monnaie</t>
        </r>
      </text>
    </comment>
    <comment ref="AR3" authorId="0">
      <text>
        <r>
          <rPr>
            <b/>
            <sz val="9"/>
            <color indexed="81"/>
            <rFont val="Tahoma"/>
            <family val="2"/>
          </rPr>
          <t>Représente la totalité Billets + Monnaie insérée dans l'enveloppe Blanche</t>
        </r>
        <r>
          <rPr>
            <sz val="9"/>
            <color indexed="81"/>
            <rFont val="Tahoma"/>
            <family val="2"/>
          </rPr>
          <t xml:space="preserve">
</t>
        </r>
      </text>
    </comment>
    <comment ref="AT3" authorId="0">
      <text>
        <r>
          <rPr>
            <sz val="12"/>
            <color indexed="81"/>
            <rFont val="Tahoma"/>
            <family val="2"/>
          </rPr>
          <t>Devises étrangères</t>
        </r>
        <r>
          <rPr>
            <sz val="8"/>
            <color indexed="81"/>
            <rFont val="Tahoma"/>
            <family val="2"/>
          </rPr>
          <t xml:space="preserve">
</t>
        </r>
      </text>
    </comment>
    <comment ref="AU3" authorId="0">
      <text>
        <r>
          <rPr>
            <sz val="12"/>
            <color indexed="81"/>
            <rFont val="Tahoma"/>
            <family val="2"/>
          </rPr>
          <t>Conversion de la devise étrangère en Euro</t>
        </r>
      </text>
    </comment>
    <comment ref="AW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AY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BA3" authorId="0">
      <text>
        <r>
          <rPr>
            <b/>
            <sz val="9"/>
            <color indexed="81"/>
            <rFont val="Tahoma"/>
            <family val="2"/>
          </rPr>
          <t>Vous reprenez ici les dépenses pour lesquelles vous détenez un justificatif à joindre à la compta.</t>
        </r>
        <r>
          <rPr>
            <sz val="9"/>
            <color indexed="81"/>
            <rFont val="Tahoma"/>
            <family val="2"/>
          </rPr>
          <t xml:space="preserve">
</t>
        </r>
      </text>
    </comment>
    <comment ref="BD3" authorId="0">
      <text>
        <r>
          <rPr>
            <b/>
            <sz val="9"/>
            <color indexed="81"/>
            <rFont val="Tahoma"/>
            <family val="2"/>
          </rPr>
          <t>Description des Paiements de Factures , V.C antérieures ou Paiements déjà effectués (-)</t>
        </r>
      </text>
    </comment>
    <comment ref="BE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F3" authorId="0">
      <text>
        <r>
          <rPr>
            <b/>
            <sz val="9"/>
            <color indexed="81"/>
            <rFont val="Tahoma"/>
            <family val="2"/>
          </rPr>
          <t>Description des Paiements de Factures , V.C antérieures ou Paiements déjà effectués (-)</t>
        </r>
      </text>
    </comment>
    <comment ref="BG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H3" authorId="0">
      <text>
        <r>
          <rPr>
            <b/>
            <sz val="9"/>
            <color indexed="81"/>
            <rFont val="Tahoma"/>
            <family val="2"/>
          </rPr>
          <t>Description des Paiements de Factures , V.C antérieures ou Paiements déjà effectués (-)</t>
        </r>
      </text>
    </comment>
    <comment ref="BI3" authorId="0">
      <text>
        <r>
          <rPr>
            <b/>
            <sz val="9"/>
            <color indexed="81"/>
            <rFont val="Tahoma"/>
            <family val="2"/>
          </rPr>
          <t xml:space="preserve">Paiements Factures , V.C antérieures ou Paiements déjà effectués (-):
</t>
        </r>
        <r>
          <rPr>
            <sz val="9"/>
            <color indexed="81"/>
            <rFont val="Tahoma"/>
            <family val="2"/>
          </rPr>
          <t>Le client paie une facture ou une Vente Comptoir relative à une vente antérieure au jour.
Ne pas oublier de bien indiquer aussi le montant reçu dans la zone de paiement (cash ou chèque ou visa,...) puisque vous recevez bien ce paiement ce jour.</t>
        </r>
        <r>
          <rPr>
            <b/>
            <sz val="9"/>
            <color indexed="81"/>
            <rFont val="Tahoma"/>
            <family val="2"/>
          </rPr>
          <t xml:space="preserve">
Autre cas particulier:
</t>
        </r>
        <r>
          <rPr>
            <sz val="9"/>
            <color indexed="81"/>
            <rFont val="Tahoma"/>
            <family val="2"/>
          </rPr>
          <t xml:space="preserve">(le contraire)
cette zone peut aussi servir dans le cas où le client a déjà payé antérieurement la facture ou vente comptoir établie ce jour.
Dans ce cas, vous indiquerez le montant avec le signe négatif "-" et </t>
        </r>
        <r>
          <rPr>
            <b/>
            <u/>
            <sz val="9"/>
            <color indexed="81"/>
            <rFont val="Tahoma"/>
            <family val="2"/>
          </rPr>
          <t>RIEN</t>
        </r>
        <r>
          <rPr>
            <sz val="9"/>
            <color indexed="81"/>
            <rFont val="Tahoma"/>
            <family val="2"/>
          </rPr>
          <t xml:space="preserve"> dans la zone de paiement puisque vous avez déjà été payé antérieurement.</t>
        </r>
      </text>
    </comment>
    <comment ref="BL3" authorId="0">
      <text>
        <r>
          <rPr>
            <b/>
            <sz val="9"/>
            <color indexed="81"/>
            <rFont val="Tahoma"/>
            <family val="2"/>
          </rPr>
          <t xml:space="preserve">Description des Paiements de Factures , Ventes Comptoir futures </t>
        </r>
      </text>
    </comment>
    <comment ref="BM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N3" authorId="0">
      <text>
        <r>
          <rPr>
            <b/>
            <sz val="9"/>
            <color indexed="81"/>
            <rFont val="Tahoma"/>
            <family val="2"/>
          </rPr>
          <t xml:space="preserve">Description des Paiements de Factures , Ventes Comptoir futures </t>
        </r>
      </text>
    </comment>
    <comment ref="BO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P3" authorId="0">
      <text>
        <r>
          <rPr>
            <b/>
            <sz val="9"/>
            <color indexed="81"/>
            <rFont val="Tahoma"/>
            <family val="2"/>
          </rPr>
          <t xml:space="preserve">Description des Paiements de Factures , Ventes Comptoir futures </t>
        </r>
      </text>
    </comment>
    <comment ref="BQ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R3" authorId="0">
      <text>
        <r>
          <rPr>
            <b/>
            <sz val="9"/>
            <color indexed="81"/>
            <rFont val="Tahoma"/>
            <family val="2"/>
          </rPr>
          <t xml:space="preserve">Paiements Factures ou Ventes Comptoir futures:
</t>
        </r>
        <r>
          <rPr>
            <sz val="9"/>
            <color indexed="81"/>
            <rFont val="Tahoma"/>
            <family val="2"/>
          </rPr>
          <t>Le client paie une facture ou une Vente Comptoir relative à une vente future et postérieure au jour
(vous avez déjà cloturé le jour, imprimé les ventes et vous n'avez pas le temps de rentrer la vente dans le système).
Ne pas oublier de bien indiquer aussi le montant reçu dans la zone de paiement (cash ou chèque ou visa,...) puisque vous recevez bien ce paiement ce jour.</t>
        </r>
        <r>
          <rPr>
            <b/>
            <sz val="9"/>
            <color indexed="81"/>
            <rFont val="Tahoma"/>
            <family val="2"/>
          </rPr>
          <t xml:space="preserve">
</t>
        </r>
      </text>
    </comment>
    <comment ref="BV3" authorId="0">
      <text>
        <r>
          <rPr>
            <sz val="12"/>
            <color indexed="81"/>
            <rFont val="Tahoma"/>
            <family val="2"/>
          </rPr>
          <t xml:space="preserve">Indique la différence entre le chiffre des recettes du magasin et le chiffre calculé par l'insertion de tous les zones qui constitue le chiffre des Recettes
 </t>
        </r>
      </text>
    </comment>
    <comment ref="B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 authorId="2">
      <text>
        <r>
          <rPr>
            <b/>
            <sz val="9"/>
            <color indexed="81"/>
            <rFont val="Tahoma"/>
            <family val="2"/>
          </rPr>
          <t xml:space="preserve">Magasin Détail: Nivelles Cap Horn
</t>
        </r>
        <r>
          <rPr>
            <sz val="9"/>
            <color indexed="81"/>
            <rFont val="Tahoma"/>
            <family val="2"/>
          </rPr>
          <t xml:space="preserve">
</t>
        </r>
      </text>
    </comment>
    <comment ref="AV5" authorId="0">
      <text>
        <r>
          <rPr>
            <b/>
            <sz val="9"/>
            <color indexed="81"/>
            <rFont val="Tahoma"/>
            <family val="2"/>
          </rPr>
          <t xml:space="preserve">Indiquer le motif de cette dépense
</t>
        </r>
      </text>
    </comment>
    <comment ref="AX5" authorId="0">
      <text>
        <r>
          <rPr>
            <b/>
            <sz val="9"/>
            <color indexed="81"/>
            <rFont val="Tahoma"/>
            <family val="2"/>
          </rPr>
          <t xml:space="preserve">Indiquer le motif de cette dépense
</t>
        </r>
      </text>
    </comment>
    <comment ref="AZ5" authorId="0">
      <text>
        <r>
          <rPr>
            <b/>
            <sz val="9"/>
            <color indexed="81"/>
            <rFont val="Tahoma"/>
            <family val="2"/>
          </rPr>
          <t xml:space="preserve">Indiquer le motif de cette dépense
</t>
        </r>
      </text>
    </comment>
    <comment ref="BD5" authorId="0">
      <text>
        <r>
          <rPr>
            <b/>
            <sz val="9"/>
            <color indexed="81"/>
            <rFont val="Tahoma"/>
            <family val="2"/>
          </rPr>
          <t>Indiquer les n° de ces différentes factures ou Ventes comptoir</t>
        </r>
      </text>
    </comment>
    <comment ref="BL5" authorId="0">
      <text>
        <r>
          <rPr>
            <b/>
            <sz val="9"/>
            <color indexed="81"/>
            <rFont val="Tahoma"/>
            <family val="2"/>
          </rPr>
          <t>Indiquer les noms de ces différents clients ou les n° de ces ventes</t>
        </r>
      </text>
    </comment>
    <comment ref="BN5" authorId="0">
      <text>
        <r>
          <rPr>
            <b/>
            <sz val="9"/>
            <color indexed="81"/>
            <rFont val="Tahoma"/>
            <family val="2"/>
          </rPr>
          <t>Indiquer les noms de ces différents clients ou les n° de ces ventes</t>
        </r>
      </text>
    </comment>
    <comment ref="BP5" authorId="0">
      <text>
        <r>
          <rPr>
            <b/>
            <sz val="9"/>
            <color indexed="81"/>
            <rFont val="Tahoma"/>
            <family val="2"/>
          </rPr>
          <t>Indiquer les noms de ces différents clients ou les n° de ces ventes</t>
        </r>
      </text>
    </comment>
    <comment ref="BV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 authorId="2">
      <text>
        <r>
          <rPr>
            <b/>
            <sz val="9"/>
            <color indexed="81"/>
            <rFont val="Tahoma"/>
            <family val="2"/>
          </rPr>
          <t xml:space="preserve">Magasin Détail: Nivelles Cap Horn
</t>
        </r>
        <r>
          <rPr>
            <sz val="9"/>
            <color indexed="81"/>
            <rFont val="Tahoma"/>
            <family val="2"/>
          </rPr>
          <t xml:space="preserve">
</t>
        </r>
      </text>
    </comment>
    <comment ref="AV6" authorId="0">
      <text>
        <r>
          <rPr>
            <b/>
            <sz val="9"/>
            <color indexed="81"/>
            <rFont val="Tahoma"/>
            <family val="2"/>
          </rPr>
          <t xml:space="preserve">Indiquer le motif de cette dépense
</t>
        </r>
      </text>
    </comment>
    <comment ref="AX6" authorId="0">
      <text>
        <r>
          <rPr>
            <b/>
            <sz val="9"/>
            <color indexed="81"/>
            <rFont val="Tahoma"/>
            <family val="2"/>
          </rPr>
          <t xml:space="preserve">Indiquer le motif de cette dépense
</t>
        </r>
      </text>
    </comment>
    <comment ref="AZ6" authorId="0">
      <text>
        <r>
          <rPr>
            <b/>
            <sz val="9"/>
            <color indexed="81"/>
            <rFont val="Tahoma"/>
            <family val="2"/>
          </rPr>
          <t xml:space="preserve">Indiquer le motif de cette dépense
</t>
        </r>
      </text>
    </comment>
    <comment ref="BD6" authorId="0">
      <text>
        <r>
          <rPr>
            <b/>
            <sz val="9"/>
            <color indexed="81"/>
            <rFont val="Tahoma"/>
            <family val="2"/>
          </rPr>
          <t>Indiquer les n° de ces différentes factures ou Ventes comptoir</t>
        </r>
      </text>
    </comment>
    <comment ref="BL6" authorId="0">
      <text>
        <r>
          <rPr>
            <b/>
            <sz val="9"/>
            <color indexed="81"/>
            <rFont val="Tahoma"/>
            <family val="2"/>
          </rPr>
          <t>Indiquer les noms de ces différents clients ou les n° de ces ventes</t>
        </r>
      </text>
    </comment>
    <comment ref="BN6" authorId="0">
      <text>
        <r>
          <rPr>
            <b/>
            <sz val="9"/>
            <color indexed="81"/>
            <rFont val="Tahoma"/>
            <family val="2"/>
          </rPr>
          <t>Indiquer les noms de ces différents clients ou les n° de ces ventes</t>
        </r>
      </text>
    </comment>
    <comment ref="BP6" authorId="0">
      <text>
        <r>
          <rPr>
            <b/>
            <sz val="9"/>
            <color indexed="81"/>
            <rFont val="Tahoma"/>
            <family val="2"/>
          </rPr>
          <t>Indiquer les noms de ces différents clients ou les n° de ces ventes</t>
        </r>
      </text>
    </comment>
    <comment ref="BV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7" authorId="2">
      <text>
        <r>
          <rPr>
            <b/>
            <sz val="9"/>
            <color indexed="81"/>
            <rFont val="Tahoma"/>
            <family val="2"/>
          </rPr>
          <t xml:space="preserve">Magasin Détail: Nivelles Cap Horn
</t>
        </r>
        <r>
          <rPr>
            <sz val="9"/>
            <color indexed="81"/>
            <rFont val="Tahoma"/>
            <family val="2"/>
          </rPr>
          <t xml:space="preserve">
</t>
        </r>
      </text>
    </comment>
    <comment ref="AV7" authorId="0">
      <text>
        <r>
          <rPr>
            <b/>
            <sz val="9"/>
            <color indexed="81"/>
            <rFont val="Tahoma"/>
            <family val="2"/>
          </rPr>
          <t xml:space="preserve">Indiquer le motif de cette dépense
</t>
        </r>
      </text>
    </comment>
    <comment ref="AX7" authorId="0">
      <text>
        <r>
          <rPr>
            <b/>
            <sz val="9"/>
            <color indexed="81"/>
            <rFont val="Tahoma"/>
            <family val="2"/>
          </rPr>
          <t xml:space="preserve">Indiquer le motif de cette dépense
</t>
        </r>
      </text>
    </comment>
    <comment ref="AZ7" authorId="0">
      <text>
        <r>
          <rPr>
            <b/>
            <sz val="9"/>
            <color indexed="81"/>
            <rFont val="Tahoma"/>
            <family val="2"/>
          </rPr>
          <t xml:space="preserve">Indiquer le motif de cette dépense
</t>
        </r>
      </text>
    </comment>
    <comment ref="BD7" authorId="0">
      <text>
        <r>
          <rPr>
            <b/>
            <sz val="9"/>
            <color indexed="81"/>
            <rFont val="Tahoma"/>
            <family val="2"/>
          </rPr>
          <t>Indiquer les n° de ces différentes factures ou Ventes comptoir</t>
        </r>
      </text>
    </comment>
    <comment ref="BL7" authorId="0">
      <text>
        <r>
          <rPr>
            <b/>
            <sz val="9"/>
            <color indexed="81"/>
            <rFont val="Tahoma"/>
            <family val="2"/>
          </rPr>
          <t>Indiquer les noms de ces différents clients ou les n° de ces ventes</t>
        </r>
      </text>
    </comment>
    <comment ref="BN7" authorId="0">
      <text>
        <r>
          <rPr>
            <b/>
            <sz val="9"/>
            <color indexed="81"/>
            <rFont val="Tahoma"/>
            <family val="2"/>
          </rPr>
          <t>Indiquer les noms de ces différents clients ou les n° de ces ventes</t>
        </r>
      </text>
    </comment>
    <comment ref="BP7" authorId="0">
      <text>
        <r>
          <rPr>
            <b/>
            <sz val="9"/>
            <color indexed="81"/>
            <rFont val="Tahoma"/>
            <family val="2"/>
          </rPr>
          <t>Indiquer les noms de ces différents clients ou les n° de ces ventes</t>
        </r>
      </text>
    </comment>
    <comment ref="BV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8" authorId="2">
      <text>
        <r>
          <rPr>
            <b/>
            <sz val="9"/>
            <color indexed="81"/>
            <rFont val="Tahoma"/>
            <family val="2"/>
          </rPr>
          <t xml:space="preserve">Magasin Détail: Nivelles Cap Horn
</t>
        </r>
        <r>
          <rPr>
            <sz val="9"/>
            <color indexed="81"/>
            <rFont val="Tahoma"/>
            <family val="2"/>
          </rPr>
          <t xml:space="preserve">
</t>
        </r>
      </text>
    </comment>
    <comment ref="AV8" authorId="0">
      <text>
        <r>
          <rPr>
            <b/>
            <sz val="9"/>
            <color indexed="81"/>
            <rFont val="Tahoma"/>
            <family val="2"/>
          </rPr>
          <t xml:space="preserve">Indiquer le motif de cette dépense
</t>
        </r>
      </text>
    </comment>
    <comment ref="AX8" authorId="0">
      <text>
        <r>
          <rPr>
            <b/>
            <sz val="9"/>
            <color indexed="81"/>
            <rFont val="Tahoma"/>
            <family val="2"/>
          </rPr>
          <t xml:space="preserve">Indiquer le motif de cette dépense
</t>
        </r>
      </text>
    </comment>
    <comment ref="AZ8" authorId="0">
      <text>
        <r>
          <rPr>
            <b/>
            <sz val="9"/>
            <color indexed="81"/>
            <rFont val="Tahoma"/>
            <family val="2"/>
          </rPr>
          <t xml:space="preserve">Indiquer le motif de cette dépense
</t>
        </r>
      </text>
    </comment>
    <comment ref="BD8" authorId="0">
      <text>
        <r>
          <rPr>
            <b/>
            <sz val="9"/>
            <color indexed="81"/>
            <rFont val="Tahoma"/>
            <family val="2"/>
          </rPr>
          <t>Indiquer les n° de ces différentes factures ou Ventes comptoir</t>
        </r>
      </text>
    </comment>
    <comment ref="BL8" authorId="0">
      <text>
        <r>
          <rPr>
            <b/>
            <sz val="9"/>
            <color indexed="81"/>
            <rFont val="Tahoma"/>
            <family val="2"/>
          </rPr>
          <t>Indiquer les noms de ces différents clients ou les n° de ces ventes</t>
        </r>
      </text>
    </comment>
    <comment ref="BN8" authorId="0">
      <text>
        <r>
          <rPr>
            <b/>
            <sz val="9"/>
            <color indexed="81"/>
            <rFont val="Tahoma"/>
            <family val="2"/>
          </rPr>
          <t>Indiquer les noms de ces différents clients ou les n° de ces ventes</t>
        </r>
      </text>
    </comment>
    <comment ref="BP8" authorId="0">
      <text>
        <r>
          <rPr>
            <b/>
            <sz val="9"/>
            <color indexed="81"/>
            <rFont val="Tahoma"/>
            <family val="2"/>
          </rPr>
          <t>Indiquer les noms de ces différents clients ou les n° de ces ventes</t>
        </r>
      </text>
    </comment>
    <comment ref="BV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9" authorId="2">
      <text>
        <r>
          <rPr>
            <b/>
            <sz val="9"/>
            <color indexed="81"/>
            <rFont val="Tahoma"/>
            <family val="2"/>
          </rPr>
          <t xml:space="preserve">Magasin Détail: Nivelles Cap Horn
</t>
        </r>
        <r>
          <rPr>
            <sz val="9"/>
            <color indexed="81"/>
            <rFont val="Tahoma"/>
            <family val="2"/>
          </rPr>
          <t xml:space="preserve">
</t>
        </r>
      </text>
    </comment>
    <comment ref="AV9" authorId="0">
      <text>
        <r>
          <rPr>
            <b/>
            <sz val="9"/>
            <color indexed="81"/>
            <rFont val="Tahoma"/>
            <family val="2"/>
          </rPr>
          <t xml:space="preserve">Indiquer le motif de cette dépense
</t>
        </r>
      </text>
    </comment>
    <comment ref="AX9" authorId="0">
      <text>
        <r>
          <rPr>
            <b/>
            <sz val="9"/>
            <color indexed="81"/>
            <rFont val="Tahoma"/>
            <family val="2"/>
          </rPr>
          <t xml:space="preserve">Indiquer le motif de cette dépense
</t>
        </r>
      </text>
    </comment>
    <comment ref="AZ9" authorId="0">
      <text>
        <r>
          <rPr>
            <b/>
            <sz val="9"/>
            <color indexed="81"/>
            <rFont val="Tahoma"/>
            <family val="2"/>
          </rPr>
          <t xml:space="preserve">Indiquer le motif de cette dépense
</t>
        </r>
      </text>
    </comment>
    <comment ref="BD9" authorId="0">
      <text>
        <r>
          <rPr>
            <b/>
            <sz val="9"/>
            <color indexed="81"/>
            <rFont val="Tahoma"/>
            <family val="2"/>
          </rPr>
          <t>Indiquer les n° de ces différentes factures ou Ventes comptoir</t>
        </r>
      </text>
    </comment>
    <comment ref="BL9" authorId="0">
      <text>
        <r>
          <rPr>
            <b/>
            <sz val="9"/>
            <color indexed="81"/>
            <rFont val="Tahoma"/>
            <family val="2"/>
          </rPr>
          <t>Indiquer les noms de ces différents clients ou les n° de ces ventes</t>
        </r>
      </text>
    </comment>
    <comment ref="BN9" authorId="0">
      <text>
        <r>
          <rPr>
            <b/>
            <sz val="9"/>
            <color indexed="81"/>
            <rFont val="Tahoma"/>
            <family val="2"/>
          </rPr>
          <t>Indiquer les noms de ces différents clients ou les n° de ces ventes</t>
        </r>
      </text>
    </comment>
    <comment ref="BP9" authorId="0">
      <text>
        <r>
          <rPr>
            <b/>
            <sz val="9"/>
            <color indexed="81"/>
            <rFont val="Tahoma"/>
            <family val="2"/>
          </rPr>
          <t>Indiquer les noms de ces différents clients ou les n° de ces ventes</t>
        </r>
      </text>
    </comment>
    <comment ref="BV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0" authorId="2">
      <text>
        <r>
          <rPr>
            <b/>
            <sz val="9"/>
            <color indexed="81"/>
            <rFont val="Tahoma"/>
            <family val="2"/>
          </rPr>
          <t xml:space="preserve">Magasin Détail: Nivelles Cap Horn
</t>
        </r>
        <r>
          <rPr>
            <sz val="9"/>
            <color indexed="81"/>
            <rFont val="Tahoma"/>
            <family val="2"/>
          </rPr>
          <t xml:space="preserve">
</t>
        </r>
      </text>
    </comment>
    <comment ref="AV10" authorId="0">
      <text>
        <r>
          <rPr>
            <b/>
            <sz val="9"/>
            <color indexed="81"/>
            <rFont val="Tahoma"/>
            <family val="2"/>
          </rPr>
          <t xml:space="preserve">Indiquer le motif de cette dépense
</t>
        </r>
      </text>
    </comment>
    <comment ref="AX10" authorId="0">
      <text>
        <r>
          <rPr>
            <b/>
            <sz val="9"/>
            <color indexed="81"/>
            <rFont val="Tahoma"/>
            <family val="2"/>
          </rPr>
          <t xml:space="preserve">Indiquer le motif de cette dépense
</t>
        </r>
      </text>
    </comment>
    <comment ref="AZ10" authorId="0">
      <text>
        <r>
          <rPr>
            <b/>
            <sz val="9"/>
            <color indexed="81"/>
            <rFont val="Tahoma"/>
            <family val="2"/>
          </rPr>
          <t xml:space="preserve">Indiquer le motif de cette dépense
</t>
        </r>
      </text>
    </comment>
    <comment ref="BD10" authorId="0">
      <text>
        <r>
          <rPr>
            <b/>
            <sz val="9"/>
            <color indexed="81"/>
            <rFont val="Tahoma"/>
            <family val="2"/>
          </rPr>
          <t>Indiquer les n° de ces différentes factures ou Ventes comptoir</t>
        </r>
      </text>
    </comment>
    <comment ref="BL10" authorId="0">
      <text>
        <r>
          <rPr>
            <b/>
            <sz val="9"/>
            <color indexed="81"/>
            <rFont val="Tahoma"/>
            <family val="2"/>
          </rPr>
          <t>Indiquer les noms de ces différents clients ou les n° de ces ventes</t>
        </r>
      </text>
    </comment>
    <comment ref="BN10" authorId="0">
      <text>
        <r>
          <rPr>
            <b/>
            <sz val="9"/>
            <color indexed="81"/>
            <rFont val="Tahoma"/>
            <family val="2"/>
          </rPr>
          <t>Indiquer les noms de ces différents clients ou les n° de ces ventes</t>
        </r>
      </text>
    </comment>
    <comment ref="BP10" authorId="0">
      <text>
        <r>
          <rPr>
            <b/>
            <sz val="9"/>
            <color indexed="81"/>
            <rFont val="Tahoma"/>
            <family val="2"/>
          </rPr>
          <t>Indiquer les noms de ces différents clients ou les n° de ces ventes</t>
        </r>
      </text>
    </comment>
    <comment ref="BV1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1" authorId="2">
      <text>
        <r>
          <rPr>
            <b/>
            <sz val="9"/>
            <color indexed="81"/>
            <rFont val="Tahoma"/>
            <family val="2"/>
          </rPr>
          <t xml:space="preserve">Magasin Détail: Nivelles Cap Horn
</t>
        </r>
        <r>
          <rPr>
            <sz val="9"/>
            <color indexed="81"/>
            <rFont val="Tahoma"/>
            <family val="2"/>
          </rPr>
          <t xml:space="preserve">
</t>
        </r>
      </text>
    </comment>
    <comment ref="AV11" authorId="0">
      <text>
        <r>
          <rPr>
            <b/>
            <sz val="9"/>
            <color indexed="81"/>
            <rFont val="Tahoma"/>
            <family val="2"/>
          </rPr>
          <t xml:space="preserve">Indiquer le motif de cette dépense
</t>
        </r>
      </text>
    </comment>
    <comment ref="AX11" authorId="0">
      <text>
        <r>
          <rPr>
            <b/>
            <sz val="9"/>
            <color indexed="81"/>
            <rFont val="Tahoma"/>
            <family val="2"/>
          </rPr>
          <t xml:space="preserve">Indiquer le motif de cette dépense
</t>
        </r>
      </text>
    </comment>
    <comment ref="AZ11" authorId="0">
      <text>
        <r>
          <rPr>
            <b/>
            <sz val="9"/>
            <color indexed="81"/>
            <rFont val="Tahoma"/>
            <family val="2"/>
          </rPr>
          <t xml:space="preserve">Indiquer le motif de cette dépense
</t>
        </r>
      </text>
    </comment>
    <comment ref="BD11" authorId="0">
      <text>
        <r>
          <rPr>
            <b/>
            <sz val="9"/>
            <color indexed="81"/>
            <rFont val="Tahoma"/>
            <family val="2"/>
          </rPr>
          <t>Indiquer les n° de ces différentes factures ou Ventes comptoir</t>
        </r>
      </text>
    </comment>
    <comment ref="BL11" authorId="0">
      <text>
        <r>
          <rPr>
            <b/>
            <sz val="9"/>
            <color indexed="81"/>
            <rFont val="Tahoma"/>
            <family val="2"/>
          </rPr>
          <t>Indiquer les noms de ces différents clients ou les n° de ces ventes</t>
        </r>
      </text>
    </comment>
    <comment ref="BN11" authorId="0">
      <text>
        <r>
          <rPr>
            <b/>
            <sz val="9"/>
            <color indexed="81"/>
            <rFont val="Tahoma"/>
            <family val="2"/>
          </rPr>
          <t>Indiquer les noms de ces différents clients ou les n° de ces ventes</t>
        </r>
      </text>
    </comment>
    <comment ref="BP11" authorId="0">
      <text>
        <r>
          <rPr>
            <b/>
            <sz val="9"/>
            <color indexed="81"/>
            <rFont val="Tahoma"/>
            <family val="2"/>
          </rPr>
          <t>Indiquer les noms de ces différents clients ou les n° de ces ventes</t>
        </r>
      </text>
    </comment>
    <comment ref="BV1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2" authorId="0">
      <text>
        <r>
          <rPr>
            <sz val="12"/>
            <color indexed="81"/>
            <rFont val="Tahoma"/>
            <family val="2"/>
          </rPr>
          <t xml:space="preserve">GLOSS line Paris
</t>
        </r>
      </text>
    </comment>
    <comment ref="B1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5" authorId="2">
      <text>
        <r>
          <rPr>
            <b/>
            <sz val="9"/>
            <color indexed="81"/>
            <rFont val="Tahoma"/>
            <family val="2"/>
          </rPr>
          <t xml:space="preserve">Nivelles Lipstick
</t>
        </r>
        <r>
          <rPr>
            <sz val="9"/>
            <color indexed="81"/>
            <rFont val="Tahoma"/>
            <family val="2"/>
          </rPr>
          <t xml:space="preserve">
</t>
        </r>
      </text>
    </comment>
    <comment ref="AV15" authorId="0">
      <text>
        <r>
          <rPr>
            <b/>
            <sz val="9"/>
            <color indexed="81"/>
            <rFont val="Tahoma"/>
            <family val="2"/>
          </rPr>
          <t xml:space="preserve">Indiquer le motif de cette dépense
</t>
        </r>
      </text>
    </comment>
    <comment ref="AX15" authorId="0">
      <text>
        <r>
          <rPr>
            <b/>
            <sz val="9"/>
            <color indexed="81"/>
            <rFont val="Tahoma"/>
            <family val="2"/>
          </rPr>
          <t xml:space="preserve">Indiquer le motif de cette dépense
</t>
        </r>
      </text>
    </comment>
    <comment ref="AZ15" authorId="0">
      <text>
        <r>
          <rPr>
            <b/>
            <sz val="9"/>
            <color indexed="81"/>
            <rFont val="Tahoma"/>
            <family val="2"/>
          </rPr>
          <t xml:space="preserve">Indiquer le motif de cette dépense
</t>
        </r>
      </text>
    </comment>
    <comment ref="BD15" authorId="0">
      <text>
        <r>
          <rPr>
            <b/>
            <sz val="9"/>
            <color indexed="81"/>
            <rFont val="Tahoma"/>
            <family val="2"/>
          </rPr>
          <t>Indiquer les n° de ces différentes factures ou Ventes comptoir</t>
        </r>
      </text>
    </comment>
    <comment ref="BL15" authorId="0">
      <text>
        <r>
          <rPr>
            <b/>
            <sz val="9"/>
            <color indexed="81"/>
            <rFont val="Tahoma"/>
            <family val="2"/>
          </rPr>
          <t>Indiquer les nom de ce client ou le n° de cette vente</t>
        </r>
      </text>
    </comment>
    <comment ref="BN15" authorId="0">
      <text>
        <r>
          <rPr>
            <b/>
            <sz val="9"/>
            <color indexed="81"/>
            <rFont val="Tahoma"/>
            <family val="2"/>
          </rPr>
          <t>Indiquer les nom de ce client ou le n° de cette vente</t>
        </r>
      </text>
    </comment>
    <comment ref="BP15" authorId="0">
      <text>
        <r>
          <rPr>
            <b/>
            <sz val="9"/>
            <color indexed="81"/>
            <rFont val="Tahoma"/>
            <family val="2"/>
          </rPr>
          <t>Indiquer les nom de ce client ou le n° de cette vente</t>
        </r>
      </text>
    </comment>
    <comment ref="BV1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6" authorId="2">
      <text>
        <r>
          <rPr>
            <b/>
            <sz val="9"/>
            <color indexed="81"/>
            <rFont val="Tahoma"/>
            <family val="2"/>
          </rPr>
          <t xml:space="preserve">Nivelles Lipstick
</t>
        </r>
        <r>
          <rPr>
            <sz val="9"/>
            <color indexed="81"/>
            <rFont val="Tahoma"/>
            <family val="2"/>
          </rPr>
          <t xml:space="preserve">
</t>
        </r>
      </text>
    </comment>
    <comment ref="AV16" authorId="0">
      <text>
        <r>
          <rPr>
            <b/>
            <sz val="9"/>
            <color indexed="81"/>
            <rFont val="Tahoma"/>
            <family val="2"/>
          </rPr>
          <t xml:space="preserve">Indiquer le motif de cette dépense
</t>
        </r>
      </text>
    </comment>
    <comment ref="AX16" authorId="0">
      <text>
        <r>
          <rPr>
            <b/>
            <sz val="9"/>
            <color indexed="81"/>
            <rFont val="Tahoma"/>
            <family val="2"/>
          </rPr>
          <t xml:space="preserve">Indiquer le motif de cette dépense
</t>
        </r>
      </text>
    </comment>
    <comment ref="AZ16" authorId="0">
      <text>
        <r>
          <rPr>
            <b/>
            <sz val="9"/>
            <color indexed="81"/>
            <rFont val="Tahoma"/>
            <family val="2"/>
          </rPr>
          <t xml:space="preserve">Indiquer le motif de cette dépense
</t>
        </r>
      </text>
    </comment>
    <comment ref="BD16" authorId="0">
      <text>
        <r>
          <rPr>
            <b/>
            <sz val="9"/>
            <color indexed="81"/>
            <rFont val="Tahoma"/>
            <family val="2"/>
          </rPr>
          <t>Indiquer les n° de ces différentes factures ou Ventes comptoir</t>
        </r>
      </text>
    </comment>
    <comment ref="BL16" authorId="0">
      <text>
        <r>
          <rPr>
            <b/>
            <sz val="9"/>
            <color indexed="81"/>
            <rFont val="Tahoma"/>
            <family val="2"/>
          </rPr>
          <t>Indiquer les nom de ce client ou le n° de cette vente</t>
        </r>
      </text>
    </comment>
    <comment ref="BN16" authorId="0">
      <text>
        <r>
          <rPr>
            <b/>
            <sz val="9"/>
            <color indexed="81"/>
            <rFont val="Tahoma"/>
            <family val="2"/>
          </rPr>
          <t>Indiquer les nom de ce client ou le n° de cette vente</t>
        </r>
      </text>
    </comment>
    <comment ref="BP16" authorId="0">
      <text>
        <r>
          <rPr>
            <b/>
            <sz val="9"/>
            <color indexed="81"/>
            <rFont val="Tahoma"/>
            <family val="2"/>
          </rPr>
          <t>Indiquer les nom de ce client ou le n° de cette vente</t>
        </r>
      </text>
    </comment>
    <comment ref="BV1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7" authorId="2">
      <text>
        <r>
          <rPr>
            <b/>
            <sz val="9"/>
            <color indexed="81"/>
            <rFont val="Tahoma"/>
            <family val="2"/>
          </rPr>
          <t xml:space="preserve">Nivelles Lipstick
</t>
        </r>
        <r>
          <rPr>
            <sz val="9"/>
            <color indexed="81"/>
            <rFont val="Tahoma"/>
            <family val="2"/>
          </rPr>
          <t xml:space="preserve">
</t>
        </r>
      </text>
    </comment>
    <comment ref="AV17" authorId="0">
      <text>
        <r>
          <rPr>
            <b/>
            <sz val="9"/>
            <color indexed="81"/>
            <rFont val="Tahoma"/>
            <family val="2"/>
          </rPr>
          <t xml:space="preserve">Indiquer le motif de cette dépense
</t>
        </r>
      </text>
    </comment>
    <comment ref="AX17" authorId="0">
      <text>
        <r>
          <rPr>
            <b/>
            <sz val="9"/>
            <color indexed="81"/>
            <rFont val="Tahoma"/>
            <family val="2"/>
          </rPr>
          <t xml:space="preserve">Indiquer le motif de cette dépense
</t>
        </r>
      </text>
    </comment>
    <comment ref="AZ17" authorId="0">
      <text>
        <r>
          <rPr>
            <b/>
            <sz val="9"/>
            <color indexed="81"/>
            <rFont val="Tahoma"/>
            <family val="2"/>
          </rPr>
          <t xml:space="preserve">Indiquer le motif de cette dépense
</t>
        </r>
      </text>
    </comment>
    <comment ref="BD17" authorId="0">
      <text>
        <r>
          <rPr>
            <b/>
            <sz val="9"/>
            <color indexed="81"/>
            <rFont val="Tahoma"/>
            <family val="2"/>
          </rPr>
          <t>Indiquer les n° de ces différentes factures ou Ventes comptoir</t>
        </r>
      </text>
    </comment>
    <comment ref="BL17" authorId="0">
      <text>
        <r>
          <rPr>
            <b/>
            <sz val="9"/>
            <color indexed="81"/>
            <rFont val="Tahoma"/>
            <family val="2"/>
          </rPr>
          <t>Indiquer les nom de ce client ou le n° de cette vente</t>
        </r>
      </text>
    </comment>
    <comment ref="BN17" authorId="0">
      <text>
        <r>
          <rPr>
            <b/>
            <sz val="9"/>
            <color indexed="81"/>
            <rFont val="Tahoma"/>
            <family val="2"/>
          </rPr>
          <t>Indiquer les nom de ce client ou le n° de cette vente</t>
        </r>
      </text>
    </comment>
    <comment ref="BP17" authorId="0">
      <text>
        <r>
          <rPr>
            <b/>
            <sz val="9"/>
            <color indexed="81"/>
            <rFont val="Tahoma"/>
            <family val="2"/>
          </rPr>
          <t>Indiquer les nom de ce client ou le n° de cette vente</t>
        </r>
      </text>
    </comment>
    <comment ref="BV1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8" authorId="2">
      <text>
        <r>
          <rPr>
            <b/>
            <sz val="9"/>
            <color indexed="81"/>
            <rFont val="Tahoma"/>
            <family val="2"/>
          </rPr>
          <t xml:space="preserve">Nivelles Lipstick
</t>
        </r>
        <r>
          <rPr>
            <sz val="9"/>
            <color indexed="81"/>
            <rFont val="Tahoma"/>
            <family val="2"/>
          </rPr>
          <t xml:space="preserve">
</t>
        </r>
      </text>
    </comment>
    <comment ref="AV18" authorId="0">
      <text>
        <r>
          <rPr>
            <b/>
            <sz val="9"/>
            <color indexed="81"/>
            <rFont val="Tahoma"/>
            <family val="2"/>
          </rPr>
          <t xml:space="preserve">Indiquer le motif de cette dépense
</t>
        </r>
      </text>
    </comment>
    <comment ref="AX18" authorId="0">
      <text>
        <r>
          <rPr>
            <b/>
            <sz val="9"/>
            <color indexed="81"/>
            <rFont val="Tahoma"/>
            <family val="2"/>
          </rPr>
          <t xml:space="preserve">Indiquer le motif de cette dépense
</t>
        </r>
      </text>
    </comment>
    <comment ref="AZ18" authorId="0">
      <text>
        <r>
          <rPr>
            <b/>
            <sz val="9"/>
            <color indexed="81"/>
            <rFont val="Tahoma"/>
            <family val="2"/>
          </rPr>
          <t xml:space="preserve">Indiquer le motif de cette dépense
</t>
        </r>
      </text>
    </comment>
    <comment ref="BD18" authorId="0">
      <text>
        <r>
          <rPr>
            <b/>
            <sz val="9"/>
            <color indexed="81"/>
            <rFont val="Tahoma"/>
            <family val="2"/>
          </rPr>
          <t>Indiquer les n° de ces différentes factures ou Ventes comptoir</t>
        </r>
      </text>
    </comment>
    <comment ref="BL18" authorId="0">
      <text>
        <r>
          <rPr>
            <b/>
            <sz val="9"/>
            <color indexed="81"/>
            <rFont val="Tahoma"/>
            <family val="2"/>
          </rPr>
          <t>Indiquer les nom de ce client ou le n° de cette vente</t>
        </r>
      </text>
    </comment>
    <comment ref="BN18" authorId="0">
      <text>
        <r>
          <rPr>
            <b/>
            <sz val="9"/>
            <color indexed="81"/>
            <rFont val="Tahoma"/>
            <family val="2"/>
          </rPr>
          <t>Indiquer les nom de ce client ou le n° de cette vente</t>
        </r>
      </text>
    </comment>
    <comment ref="BP18" authorId="0">
      <text>
        <r>
          <rPr>
            <b/>
            <sz val="9"/>
            <color indexed="81"/>
            <rFont val="Tahoma"/>
            <family val="2"/>
          </rPr>
          <t>Indiquer les nom de ce client ou le n° de cette vente</t>
        </r>
      </text>
    </comment>
    <comment ref="BV1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1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19" authorId="2">
      <text>
        <r>
          <rPr>
            <b/>
            <sz val="9"/>
            <color indexed="81"/>
            <rFont val="Tahoma"/>
            <family val="2"/>
          </rPr>
          <t xml:space="preserve">Nivelles Lipstick
</t>
        </r>
        <r>
          <rPr>
            <sz val="9"/>
            <color indexed="81"/>
            <rFont val="Tahoma"/>
            <family val="2"/>
          </rPr>
          <t xml:space="preserve">
</t>
        </r>
      </text>
    </comment>
    <comment ref="AV19" authorId="0">
      <text>
        <r>
          <rPr>
            <b/>
            <sz val="9"/>
            <color indexed="81"/>
            <rFont val="Tahoma"/>
            <family val="2"/>
          </rPr>
          <t xml:space="preserve">Indiquer le motif de cette dépense
</t>
        </r>
      </text>
    </comment>
    <comment ref="AX19" authorId="0">
      <text>
        <r>
          <rPr>
            <b/>
            <sz val="9"/>
            <color indexed="81"/>
            <rFont val="Tahoma"/>
            <family val="2"/>
          </rPr>
          <t xml:space="preserve">Indiquer le motif de cette dépense
</t>
        </r>
      </text>
    </comment>
    <comment ref="AZ19" authorId="0">
      <text>
        <r>
          <rPr>
            <b/>
            <sz val="9"/>
            <color indexed="81"/>
            <rFont val="Tahoma"/>
            <family val="2"/>
          </rPr>
          <t xml:space="preserve">Indiquer le motif de cette dépense
</t>
        </r>
      </text>
    </comment>
    <comment ref="BD19" authorId="0">
      <text>
        <r>
          <rPr>
            <b/>
            <sz val="9"/>
            <color indexed="81"/>
            <rFont val="Tahoma"/>
            <family val="2"/>
          </rPr>
          <t>Indiquer les n° de ces différentes factures ou Ventes comptoir</t>
        </r>
      </text>
    </comment>
    <comment ref="BL19" authorId="0">
      <text>
        <r>
          <rPr>
            <b/>
            <sz val="9"/>
            <color indexed="81"/>
            <rFont val="Tahoma"/>
            <family val="2"/>
          </rPr>
          <t>Indiquer les nom de ce client ou le n° de cette vente</t>
        </r>
      </text>
    </comment>
    <comment ref="BN19" authorId="0">
      <text>
        <r>
          <rPr>
            <b/>
            <sz val="9"/>
            <color indexed="81"/>
            <rFont val="Tahoma"/>
            <family val="2"/>
          </rPr>
          <t>Indiquer les nom de ce client ou le n° de cette vente</t>
        </r>
      </text>
    </comment>
    <comment ref="BP19" authorId="0">
      <text>
        <r>
          <rPr>
            <b/>
            <sz val="9"/>
            <color indexed="81"/>
            <rFont val="Tahoma"/>
            <family val="2"/>
          </rPr>
          <t>Indiquer les nom de ce client ou le n° de cette vente</t>
        </r>
      </text>
    </comment>
    <comment ref="BV1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0" authorId="2">
      <text>
        <r>
          <rPr>
            <b/>
            <sz val="9"/>
            <color indexed="81"/>
            <rFont val="Tahoma"/>
            <family val="2"/>
          </rPr>
          <t xml:space="preserve">Nivelles Lipstick
</t>
        </r>
        <r>
          <rPr>
            <sz val="9"/>
            <color indexed="81"/>
            <rFont val="Tahoma"/>
            <family val="2"/>
          </rPr>
          <t xml:space="preserve">
</t>
        </r>
      </text>
    </comment>
    <comment ref="AV20" authorId="0">
      <text>
        <r>
          <rPr>
            <b/>
            <sz val="9"/>
            <color indexed="81"/>
            <rFont val="Tahoma"/>
            <family val="2"/>
          </rPr>
          <t xml:space="preserve">Indiquer le motif de cette dépense
</t>
        </r>
      </text>
    </comment>
    <comment ref="AX20" authorId="0">
      <text>
        <r>
          <rPr>
            <b/>
            <sz val="9"/>
            <color indexed="81"/>
            <rFont val="Tahoma"/>
            <family val="2"/>
          </rPr>
          <t xml:space="preserve">Indiquer le motif de cette dépense
</t>
        </r>
      </text>
    </comment>
    <comment ref="AZ20" authorId="0">
      <text>
        <r>
          <rPr>
            <b/>
            <sz val="9"/>
            <color indexed="81"/>
            <rFont val="Tahoma"/>
            <family val="2"/>
          </rPr>
          <t xml:space="preserve">Indiquer le motif de cette dépense
</t>
        </r>
      </text>
    </comment>
    <comment ref="BD20" authorId="0">
      <text>
        <r>
          <rPr>
            <b/>
            <sz val="9"/>
            <color indexed="81"/>
            <rFont val="Tahoma"/>
            <family val="2"/>
          </rPr>
          <t>Indiquer les n° de ces différentes factures ou Ventes comptoir</t>
        </r>
      </text>
    </comment>
    <comment ref="BL20" authorId="0">
      <text>
        <r>
          <rPr>
            <b/>
            <sz val="9"/>
            <color indexed="81"/>
            <rFont val="Tahoma"/>
            <family val="2"/>
          </rPr>
          <t>Indiquer les nom de ce client ou le n° de cette vente</t>
        </r>
      </text>
    </comment>
    <comment ref="BN20" authorId="0">
      <text>
        <r>
          <rPr>
            <b/>
            <sz val="9"/>
            <color indexed="81"/>
            <rFont val="Tahoma"/>
            <family val="2"/>
          </rPr>
          <t>Indiquer les nom de ce client ou le n° de cette vente</t>
        </r>
      </text>
    </comment>
    <comment ref="BP20" authorId="0">
      <text>
        <r>
          <rPr>
            <b/>
            <sz val="9"/>
            <color indexed="81"/>
            <rFont val="Tahoma"/>
            <family val="2"/>
          </rPr>
          <t>Indiquer les nom de ce client ou le n° de cette vente</t>
        </r>
      </text>
    </comment>
    <comment ref="BV2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1" authorId="2">
      <text>
        <r>
          <rPr>
            <b/>
            <sz val="9"/>
            <color indexed="81"/>
            <rFont val="Tahoma"/>
            <family val="2"/>
          </rPr>
          <t xml:space="preserve">Nivelles Lipstick
</t>
        </r>
        <r>
          <rPr>
            <sz val="9"/>
            <color indexed="81"/>
            <rFont val="Tahoma"/>
            <family val="2"/>
          </rPr>
          <t xml:space="preserve">
</t>
        </r>
      </text>
    </comment>
    <comment ref="AV21" authorId="0">
      <text>
        <r>
          <rPr>
            <b/>
            <sz val="9"/>
            <color indexed="81"/>
            <rFont val="Tahoma"/>
            <family val="2"/>
          </rPr>
          <t xml:space="preserve">Indiquer le motif de cette dépense
</t>
        </r>
      </text>
    </comment>
    <comment ref="AX21" authorId="0">
      <text>
        <r>
          <rPr>
            <b/>
            <sz val="9"/>
            <color indexed="81"/>
            <rFont val="Tahoma"/>
            <family val="2"/>
          </rPr>
          <t xml:space="preserve">Indiquer le motif de cette dépense
</t>
        </r>
      </text>
    </comment>
    <comment ref="AZ21" authorId="0">
      <text>
        <r>
          <rPr>
            <b/>
            <sz val="9"/>
            <color indexed="81"/>
            <rFont val="Tahoma"/>
            <family val="2"/>
          </rPr>
          <t xml:space="preserve">Indiquer le motif de cette dépense
</t>
        </r>
      </text>
    </comment>
    <comment ref="BD21" authorId="0">
      <text>
        <r>
          <rPr>
            <b/>
            <sz val="9"/>
            <color indexed="81"/>
            <rFont val="Tahoma"/>
            <family val="2"/>
          </rPr>
          <t>Indiquer les n° de ces différentes factures ou Ventes comptoir</t>
        </r>
      </text>
    </comment>
    <comment ref="BL21" authorId="0">
      <text>
        <r>
          <rPr>
            <b/>
            <sz val="9"/>
            <color indexed="81"/>
            <rFont val="Tahoma"/>
            <family val="2"/>
          </rPr>
          <t>Indiquer les nom de ce client ou le n° de cette vente</t>
        </r>
      </text>
    </comment>
    <comment ref="BN21" authorId="0">
      <text>
        <r>
          <rPr>
            <b/>
            <sz val="9"/>
            <color indexed="81"/>
            <rFont val="Tahoma"/>
            <family val="2"/>
          </rPr>
          <t>Indiquer les nom de ce client ou le n° de cette vente</t>
        </r>
      </text>
    </comment>
    <comment ref="BP21" authorId="0">
      <text>
        <r>
          <rPr>
            <b/>
            <sz val="9"/>
            <color indexed="81"/>
            <rFont val="Tahoma"/>
            <family val="2"/>
          </rPr>
          <t>Indiquer les nom de ce client ou le n° de cette vente</t>
        </r>
      </text>
    </comment>
    <comment ref="BV2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2" authorId="0">
      <text>
        <r>
          <rPr>
            <sz val="12"/>
            <color indexed="81"/>
            <rFont val="Tahoma"/>
            <family val="2"/>
          </rPr>
          <t xml:space="preserve">GLOSS line Paris
</t>
        </r>
      </text>
    </comment>
    <comment ref="B2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5" authorId="2">
      <text>
        <r>
          <rPr>
            <b/>
            <sz val="9"/>
            <color indexed="81"/>
            <rFont val="Tahoma"/>
            <family val="2"/>
          </rPr>
          <t xml:space="preserve">Magasin Détail: Tournai Cap Horn
</t>
        </r>
        <r>
          <rPr>
            <sz val="9"/>
            <color indexed="81"/>
            <rFont val="Tahoma"/>
            <family val="2"/>
          </rPr>
          <t xml:space="preserve">
</t>
        </r>
      </text>
    </comment>
    <comment ref="AV25" authorId="0">
      <text>
        <r>
          <rPr>
            <b/>
            <sz val="9"/>
            <color indexed="81"/>
            <rFont val="Tahoma"/>
            <family val="2"/>
          </rPr>
          <t xml:space="preserve">Indiquer le motif de cette dépense
</t>
        </r>
      </text>
    </comment>
    <comment ref="AX25" authorId="0">
      <text>
        <r>
          <rPr>
            <b/>
            <sz val="9"/>
            <color indexed="81"/>
            <rFont val="Tahoma"/>
            <family val="2"/>
          </rPr>
          <t xml:space="preserve">Indiquer le motif de cette dépense
</t>
        </r>
      </text>
    </comment>
    <comment ref="AZ25" authorId="0">
      <text>
        <r>
          <rPr>
            <b/>
            <sz val="9"/>
            <color indexed="81"/>
            <rFont val="Tahoma"/>
            <family val="2"/>
          </rPr>
          <t xml:space="preserve">Indiquer le motif de cette dépense
</t>
        </r>
      </text>
    </comment>
    <comment ref="BD25" authorId="0">
      <text>
        <r>
          <rPr>
            <b/>
            <sz val="9"/>
            <color indexed="81"/>
            <rFont val="Tahoma"/>
            <family val="2"/>
          </rPr>
          <t>Indiquer les n° de ces différentes factures ou Ventes comptoir</t>
        </r>
      </text>
    </comment>
    <comment ref="BL25" authorId="0">
      <text>
        <r>
          <rPr>
            <b/>
            <sz val="9"/>
            <color indexed="81"/>
            <rFont val="Tahoma"/>
            <family val="2"/>
          </rPr>
          <t>Indiquer le nom de ce client ou le n° de cette vente</t>
        </r>
      </text>
    </comment>
    <comment ref="BN25" authorId="0">
      <text>
        <r>
          <rPr>
            <b/>
            <sz val="9"/>
            <color indexed="81"/>
            <rFont val="Tahoma"/>
            <family val="2"/>
          </rPr>
          <t>Indiquer le nom de ce client ou le n° de cette vente</t>
        </r>
      </text>
    </comment>
    <comment ref="BP25" authorId="0">
      <text>
        <r>
          <rPr>
            <b/>
            <sz val="9"/>
            <color indexed="81"/>
            <rFont val="Tahoma"/>
            <family val="2"/>
          </rPr>
          <t>Indiquer le nom de ce client ou le n° de cette vente</t>
        </r>
      </text>
    </comment>
    <comment ref="BV25"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6" authorId="2">
      <text>
        <r>
          <rPr>
            <b/>
            <sz val="9"/>
            <color indexed="81"/>
            <rFont val="Tahoma"/>
            <family val="2"/>
          </rPr>
          <t xml:space="preserve">Magasin Détail: Tournai Cap Horn
</t>
        </r>
        <r>
          <rPr>
            <sz val="9"/>
            <color indexed="81"/>
            <rFont val="Tahoma"/>
            <family val="2"/>
          </rPr>
          <t xml:space="preserve">
</t>
        </r>
      </text>
    </comment>
    <comment ref="AV26" authorId="0">
      <text>
        <r>
          <rPr>
            <b/>
            <sz val="9"/>
            <color indexed="81"/>
            <rFont val="Tahoma"/>
            <family val="2"/>
          </rPr>
          <t xml:space="preserve">Indiquer le motif de cette dépense
</t>
        </r>
      </text>
    </comment>
    <comment ref="AX26" authorId="0">
      <text>
        <r>
          <rPr>
            <b/>
            <sz val="9"/>
            <color indexed="81"/>
            <rFont val="Tahoma"/>
            <family val="2"/>
          </rPr>
          <t xml:space="preserve">Indiquer le motif de cette dépense
</t>
        </r>
      </text>
    </comment>
    <comment ref="AZ26" authorId="0">
      <text>
        <r>
          <rPr>
            <b/>
            <sz val="9"/>
            <color indexed="81"/>
            <rFont val="Tahoma"/>
            <family val="2"/>
          </rPr>
          <t xml:space="preserve">Indiquer le motif de cette dépense
</t>
        </r>
      </text>
    </comment>
    <comment ref="BD26" authorId="0">
      <text>
        <r>
          <rPr>
            <b/>
            <sz val="9"/>
            <color indexed="81"/>
            <rFont val="Tahoma"/>
            <family val="2"/>
          </rPr>
          <t>Indiquer les n° de ces différentes factures ou Ventes comptoir</t>
        </r>
      </text>
    </comment>
    <comment ref="BL26" authorId="0">
      <text>
        <r>
          <rPr>
            <b/>
            <sz val="9"/>
            <color indexed="81"/>
            <rFont val="Tahoma"/>
            <family val="2"/>
          </rPr>
          <t>Indiquer le nom de ce client ou le n° de cette vente</t>
        </r>
      </text>
    </comment>
    <comment ref="BN26" authorId="0">
      <text>
        <r>
          <rPr>
            <b/>
            <sz val="9"/>
            <color indexed="81"/>
            <rFont val="Tahoma"/>
            <family val="2"/>
          </rPr>
          <t>Indiquer le nom de ce client ou le n° de cette vente</t>
        </r>
      </text>
    </comment>
    <comment ref="BP26" authorId="0">
      <text>
        <r>
          <rPr>
            <b/>
            <sz val="9"/>
            <color indexed="81"/>
            <rFont val="Tahoma"/>
            <family val="2"/>
          </rPr>
          <t>Indiquer le nom de ce client ou le n° de cette vente</t>
        </r>
      </text>
    </comment>
    <comment ref="BV26"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7" authorId="2">
      <text>
        <r>
          <rPr>
            <b/>
            <sz val="9"/>
            <color indexed="81"/>
            <rFont val="Tahoma"/>
            <family val="2"/>
          </rPr>
          <t xml:space="preserve">Magasin Détail: Tournai Cap Horn
</t>
        </r>
        <r>
          <rPr>
            <sz val="9"/>
            <color indexed="81"/>
            <rFont val="Tahoma"/>
            <family val="2"/>
          </rPr>
          <t xml:space="preserve">
</t>
        </r>
      </text>
    </comment>
    <comment ref="AV27" authorId="0">
      <text>
        <r>
          <rPr>
            <b/>
            <sz val="9"/>
            <color indexed="81"/>
            <rFont val="Tahoma"/>
            <family val="2"/>
          </rPr>
          <t xml:space="preserve">Indiquer le motif de cette dépense
</t>
        </r>
      </text>
    </comment>
    <comment ref="AX27" authorId="0">
      <text>
        <r>
          <rPr>
            <b/>
            <sz val="9"/>
            <color indexed="81"/>
            <rFont val="Tahoma"/>
            <family val="2"/>
          </rPr>
          <t xml:space="preserve">Indiquer le motif de cette dépense
</t>
        </r>
      </text>
    </comment>
    <comment ref="AZ27" authorId="0">
      <text>
        <r>
          <rPr>
            <b/>
            <sz val="9"/>
            <color indexed="81"/>
            <rFont val="Tahoma"/>
            <family val="2"/>
          </rPr>
          <t xml:space="preserve">Indiquer le motif de cette dépense
</t>
        </r>
      </text>
    </comment>
    <comment ref="BD27" authorId="0">
      <text>
        <r>
          <rPr>
            <b/>
            <sz val="9"/>
            <color indexed="81"/>
            <rFont val="Tahoma"/>
            <family val="2"/>
          </rPr>
          <t>Indiquer les n° de ces différentes factures ou Ventes comptoir</t>
        </r>
      </text>
    </comment>
    <comment ref="BL27" authorId="0">
      <text>
        <r>
          <rPr>
            <b/>
            <sz val="9"/>
            <color indexed="81"/>
            <rFont val="Tahoma"/>
            <family val="2"/>
          </rPr>
          <t>Indiquer le nom de ce client ou le n° de cette vente</t>
        </r>
      </text>
    </comment>
    <comment ref="BN27" authorId="0">
      <text>
        <r>
          <rPr>
            <b/>
            <sz val="9"/>
            <color indexed="81"/>
            <rFont val="Tahoma"/>
            <family val="2"/>
          </rPr>
          <t>Indiquer le nom de ce client ou le n° de cette vente</t>
        </r>
      </text>
    </comment>
    <comment ref="BP27" authorId="0">
      <text>
        <r>
          <rPr>
            <b/>
            <sz val="9"/>
            <color indexed="81"/>
            <rFont val="Tahoma"/>
            <family val="2"/>
          </rPr>
          <t>Indiquer le nom de ce client ou le n° de cette vente</t>
        </r>
      </text>
    </comment>
    <comment ref="BV27"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8" authorId="2">
      <text>
        <r>
          <rPr>
            <b/>
            <sz val="9"/>
            <color indexed="81"/>
            <rFont val="Tahoma"/>
            <family val="2"/>
          </rPr>
          <t xml:space="preserve">Magasin Détail: Tournai Cap Horn
</t>
        </r>
        <r>
          <rPr>
            <sz val="9"/>
            <color indexed="81"/>
            <rFont val="Tahoma"/>
            <family val="2"/>
          </rPr>
          <t xml:space="preserve">
</t>
        </r>
      </text>
    </comment>
    <comment ref="AV28" authorId="0">
      <text>
        <r>
          <rPr>
            <b/>
            <sz val="9"/>
            <color indexed="81"/>
            <rFont val="Tahoma"/>
            <family val="2"/>
          </rPr>
          <t xml:space="preserve">Indiquer le motif de cette dépense
</t>
        </r>
      </text>
    </comment>
    <comment ref="AX28" authorId="0">
      <text>
        <r>
          <rPr>
            <b/>
            <sz val="9"/>
            <color indexed="81"/>
            <rFont val="Tahoma"/>
            <family val="2"/>
          </rPr>
          <t xml:space="preserve">Indiquer le motif de cette dépense
</t>
        </r>
      </text>
    </comment>
    <comment ref="AZ28" authorId="0">
      <text>
        <r>
          <rPr>
            <b/>
            <sz val="9"/>
            <color indexed="81"/>
            <rFont val="Tahoma"/>
            <family val="2"/>
          </rPr>
          <t xml:space="preserve">Indiquer le motif de cette dépense
</t>
        </r>
      </text>
    </comment>
    <comment ref="BD28" authorId="0">
      <text>
        <r>
          <rPr>
            <b/>
            <sz val="9"/>
            <color indexed="81"/>
            <rFont val="Tahoma"/>
            <family val="2"/>
          </rPr>
          <t>Indiquer les n° de ces différentes factures ou Ventes comptoir</t>
        </r>
      </text>
    </comment>
    <comment ref="BL28" authorId="0">
      <text>
        <r>
          <rPr>
            <b/>
            <sz val="9"/>
            <color indexed="81"/>
            <rFont val="Tahoma"/>
            <family val="2"/>
          </rPr>
          <t>Indiquer le nom de ce client ou le n° de cette vente</t>
        </r>
      </text>
    </comment>
    <comment ref="BN28" authorId="0">
      <text>
        <r>
          <rPr>
            <b/>
            <sz val="9"/>
            <color indexed="81"/>
            <rFont val="Tahoma"/>
            <family val="2"/>
          </rPr>
          <t>Indiquer le nom de ce client ou le n° de cette vente</t>
        </r>
      </text>
    </comment>
    <comment ref="BP28" authorId="0">
      <text>
        <r>
          <rPr>
            <b/>
            <sz val="9"/>
            <color indexed="81"/>
            <rFont val="Tahoma"/>
            <family val="2"/>
          </rPr>
          <t>Indiquer le nom de ce client ou le n° de cette vente</t>
        </r>
      </text>
    </comment>
    <comment ref="BV2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2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29" authorId="2">
      <text>
        <r>
          <rPr>
            <b/>
            <sz val="9"/>
            <color indexed="81"/>
            <rFont val="Tahoma"/>
            <family val="2"/>
          </rPr>
          <t xml:space="preserve">Magasin Détail: Tournai Cap Horn
</t>
        </r>
        <r>
          <rPr>
            <sz val="9"/>
            <color indexed="81"/>
            <rFont val="Tahoma"/>
            <family val="2"/>
          </rPr>
          <t xml:space="preserve">
</t>
        </r>
      </text>
    </comment>
    <comment ref="AV29" authorId="0">
      <text>
        <r>
          <rPr>
            <b/>
            <sz val="9"/>
            <color indexed="81"/>
            <rFont val="Tahoma"/>
            <family val="2"/>
          </rPr>
          <t xml:space="preserve">Indiquer le motif de cette dépense
</t>
        </r>
      </text>
    </comment>
    <comment ref="AX29" authorId="0">
      <text>
        <r>
          <rPr>
            <b/>
            <sz val="9"/>
            <color indexed="81"/>
            <rFont val="Tahoma"/>
            <family val="2"/>
          </rPr>
          <t xml:space="preserve">Indiquer le motif de cette dépense
</t>
        </r>
      </text>
    </comment>
    <comment ref="AZ29" authorId="0">
      <text>
        <r>
          <rPr>
            <b/>
            <sz val="9"/>
            <color indexed="81"/>
            <rFont val="Tahoma"/>
            <family val="2"/>
          </rPr>
          <t xml:space="preserve">Indiquer le motif de cette dépense
</t>
        </r>
      </text>
    </comment>
    <comment ref="BD29" authorId="0">
      <text>
        <r>
          <rPr>
            <b/>
            <sz val="9"/>
            <color indexed="81"/>
            <rFont val="Tahoma"/>
            <family val="2"/>
          </rPr>
          <t>Indiquer les n° de ces différentes factures ou Ventes comptoir</t>
        </r>
      </text>
    </comment>
    <comment ref="BL29" authorId="0">
      <text>
        <r>
          <rPr>
            <b/>
            <sz val="9"/>
            <color indexed="81"/>
            <rFont val="Tahoma"/>
            <family val="2"/>
          </rPr>
          <t>Indiquer le nom de ce client ou le n° de cette vente</t>
        </r>
      </text>
    </comment>
    <comment ref="BN29" authorId="0">
      <text>
        <r>
          <rPr>
            <b/>
            <sz val="9"/>
            <color indexed="81"/>
            <rFont val="Tahoma"/>
            <family val="2"/>
          </rPr>
          <t>Indiquer le nom de ce client ou le n° de cette vente</t>
        </r>
      </text>
    </comment>
    <comment ref="BP29" authorId="0">
      <text>
        <r>
          <rPr>
            <b/>
            <sz val="9"/>
            <color indexed="81"/>
            <rFont val="Tahoma"/>
            <family val="2"/>
          </rPr>
          <t>Indiquer le nom de ce client ou le n° de cette vente</t>
        </r>
      </text>
    </comment>
    <comment ref="BV2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0" authorId="2">
      <text>
        <r>
          <rPr>
            <b/>
            <sz val="9"/>
            <color indexed="81"/>
            <rFont val="Tahoma"/>
            <family val="2"/>
          </rPr>
          <t xml:space="preserve">Magasin Détail: Tournai Cap Horn
</t>
        </r>
        <r>
          <rPr>
            <sz val="9"/>
            <color indexed="81"/>
            <rFont val="Tahoma"/>
            <family val="2"/>
          </rPr>
          <t xml:space="preserve">
</t>
        </r>
      </text>
    </comment>
    <comment ref="AV30" authorId="0">
      <text>
        <r>
          <rPr>
            <b/>
            <sz val="9"/>
            <color indexed="81"/>
            <rFont val="Tahoma"/>
            <family val="2"/>
          </rPr>
          <t xml:space="preserve">Indiquer le motif de cette dépense
</t>
        </r>
      </text>
    </comment>
    <comment ref="AX30" authorId="0">
      <text>
        <r>
          <rPr>
            <b/>
            <sz val="9"/>
            <color indexed="81"/>
            <rFont val="Tahoma"/>
            <family val="2"/>
          </rPr>
          <t xml:space="preserve">Indiquer le motif de cette dépense
</t>
        </r>
      </text>
    </comment>
    <comment ref="AZ30" authorId="0">
      <text>
        <r>
          <rPr>
            <b/>
            <sz val="9"/>
            <color indexed="81"/>
            <rFont val="Tahoma"/>
            <family val="2"/>
          </rPr>
          <t xml:space="preserve">Indiquer le motif de cette dépense
</t>
        </r>
      </text>
    </comment>
    <comment ref="BD30" authorId="0">
      <text>
        <r>
          <rPr>
            <b/>
            <sz val="9"/>
            <color indexed="81"/>
            <rFont val="Tahoma"/>
            <family val="2"/>
          </rPr>
          <t>Indiquer les n° de ces différentes factures ou Ventes comptoir</t>
        </r>
      </text>
    </comment>
    <comment ref="BL30" authorId="0">
      <text>
        <r>
          <rPr>
            <b/>
            <sz val="9"/>
            <color indexed="81"/>
            <rFont val="Tahoma"/>
            <family val="2"/>
          </rPr>
          <t>Indiquer le nom de ce client ou le n° de cette vente</t>
        </r>
      </text>
    </comment>
    <comment ref="BN30" authorId="0">
      <text>
        <r>
          <rPr>
            <b/>
            <sz val="9"/>
            <color indexed="81"/>
            <rFont val="Tahoma"/>
            <family val="2"/>
          </rPr>
          <t>Indiquer le nom de ce client ou le n° de cette vente</t>
        </r>
      </text>
    </comment>
    <comment ref="BP30" authorId="0">
      <text>
        <r>
          <rPr>
            <b/>
            <sz val="9"/>
            <color indexed="81"/>
            <rFont val="Tahoma"/>
            <family val="2"/>
          </rPr>
          <t>Indiquer le nom de ce client ou le n° de cette vente</t>
        </r>
      </text>
    </comment>
    <comment ref="BV3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1" authorId="2">
      <text>
        <r>
          <rPr>
            <b/>
            <sz val="9"/>
            <color indexed="81"/>
            <rFont val="Tahoma"/>
            <family val="2"/>
          </rPr>
          <t xml:space="preserve">Magasin Détail: Tournai Cap Horn
</t>
        </r>
        <r>
          <rPr>
            <sz val="9"/>
            <color indexed="81"/>
            <rFont val="Tahoma"/>
            <family val="2"/>
          </rPr>
          <t xml:space="preserve">
</t>
        </r>
      </text>
    </comment>
    <comment ref="AV31" authorId="0">
      <text>
        <r>
          <rPr>
            <b/>
            <sz val="9"/>
            <color indexed="81"/>
            <rFont val="Tahoma"/>
            <family val="2"/>
          </rPr>
          <t xml:space="preserve">Indiquer le motif de cette dépense
</t>
        </r>
      </text>
    </comment>
    <comment ref="AX31" authorId="0">
      <text>
        <r>
          <rPr>
            <b/>
            <sz val="9"/>
            <color indexed="81"/>
            <rFont val="Tahoma"/>
            <family val="2"/>
          </rPr>
          <t xml:space="preserve">Indiquer le motif de cette dépense
</t>
        </r>
      </text>
    </comment>
    <comment ref="AZ31" authorId="0">
      <text>
        <r>
          <rPr>
            <b/>
            <sz val="9"/>
            <color indexed="81"/>
            <rFont val="Tahoma"/>
            <family val="2"/>
          </rPr>
          <t xml:space="preserve">Indiquer le motif de cette dépense
</t>
        </r>
      </text>
    </comment>
    <comment ref="BD31" authorId="0">
      <text>
        <r>
          <rPr>
            <b/>
            <sz val="9"/>
            <color indexed="81"/>
            <rFont val="Tahoma"/>
            <family val="2"/>
          </rPr>
          <t>Indiquer les n° de ces différentes factures ou Ventes comptoir</t>
        </r>
      </text>
    </comment>
    <comment ref="BL31" authorId="0">
      <text>
        <r>
          <rPr>
            <b/>
            <sz val="9"/>
            <color indexed="81"/>
            <rFont val="Tahoma"/>
            <family val="2"/>
          </rPr>
          <t>Indiquer le nom de ce client ou le n° de cette vente</t>
        </r>
      </text>
    </comment>
    <comment ref="BN31" authorId="0">
      <text>
        <r>
          <rPr>
            <b/>
            <sz val="9"/>
            <color indexed="81"/>
            <rFont val="Tahoma"/>
            <family val="2"/>
          </rPr>
          <t>Indiquer le nom de ce client ou le n° de cette vente</t>
        </r>
      </text>
    </comment>
    <comment ref="BP31" authorId="0">
      <text>
        <r>
          <rPr>
            <b/>
            <sz val="9"/>
            <color indexed="81"/>
            <rFont val="Tahoma"/>
            <family val="2"/>
          </rPr>
          <t>Indiquer le nom de ce client ou le n° de cette vente</t>
        </r>
      </text>
    </comment>
    <comment ref="BV3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2" authorId="0">
      <text>
        <r>
          <rPr>
            <sz val="12"/>
            <color indexed="81"/>
            <rFont val="Tahoma"/>
            <family val="2"/>
          </rPr>
          <t xml:space="preserve">GLOSS line Paris
</t>
        </r>
      </text>
    </comment>
    <comment ref="B3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8" authorId="2">
      <text>
        <r>
          <rPr>
            <b/>
            <sz val="9"/>
            <color indexed="81"/>
            <rFont val="Tahoma"/>
            <family val="2"/>
          </rPr>
          <t xml:space="preserve">Magasin Détail: Nivelles Cap Horn
</t>
        </r>
        <r>
          <rPr>
            <sz val="9"/>
            <color indexed="81"/>
            <rFont val="Tahoma"/>
            <family val="2"/>
          </rPr>
          <t xml:space="preserve">
</t>
        </r>
      </text>
    </comment>
    <comment ref="AV38" authorId="0">
      <text>
        <r>
          <rPr>
            <b/>
            <sz val="9"/>
            <color indexed="81"/>
            <rFont val="Tahoma"/>
            <family val="2"/>
          </rPr>
          <t xml:space="preserve">Indiquer le motif de cette dépense
</t>
        </r>
      </text>
    </comment>
    <comment ref="AX38" authorId="0">
      <text>
        <r>
          <rPr>
            <b/>
            <sz val="9"/>
            <color indexed="81"/>
            <rFont val="Tahoma"/>
            <family val="2"/>
          </rPr>
          <t xml:space="preserve">Indiquer le motif de cette dépense
</t>
        </r>
      </text>
    </comment>
    <comment ref="AZ38" authorId="0">
      <text>
        <r>
          <rPr>
            <b/>
            <sz val="9"/>
            <color indexed="81"/>
            <rFont val="Tahoma"/>
            <family val="2"/>
          </rPr>
          <t xml:space="preserve">Indiquer le motif de cette dépense
</t>
        </r>
      </text>
    </comment>
    <comment ref="BD38" authorId="0">
      <text>
        <r>
          <rPr>
            <b/>
            <sz val="9"/>
            <color indexed="81"/>
            <rFont val="Tahoma"/>
            <family val="2"/>
          </rPr>
          <t>Indiquer les n° de ces différentes factures ou Ventes comptoir</t>
        </r>
      </text>
    </comment>
    <comment ref="BL38" authorId="0">
      <text>
        <r>
          <rPr>
            <b/>
            <sz val="9"/>
            <color indexed="81"/>
            <rFont val="Tahoma"/>
            <family val="2"/>
          </rPr>
          <t>Indiquer les noms de ces différents clients ou les n° de ces ventes</t>
        </r>
      </text>
    </comment>
    <comment ref="BN38" authorId="0">
      <text>
        <r>
          <rPr>
            <b/>
            <sz val="9"/>
            <color indexed="81"/>
            <rFont val="Tahoma"/>
            <family val="2"/>
          </rPr>
          <t>Indiquer les noms de ces différents clients ou les n° de ces ventes</t>
        </r>
      </text>
    </comment>
    <comment ref="BP38" authorId="0">
      <text>
        <r>
          <rPr>
            <b/>
            <sz val="9"/>
            <color indexed="81"/>
            <rFont val="Tahoma"/>
            <family val="2"/>
          </rPr>
          <t>Indiquer les noms de ces différents clients ou les n° de ces ventes</t>
        </r>
      </text>
    </comment>
    <comment ref="BV3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3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39" authorId="2">
      <text>
        <r>
          <rPr>
            <b/>
            <sz val="9"/>
            <color indexed="81"/>
            <rFont val="Tahoma"/>
            <family val="2"/>
          </rPr>
          <t xml:space="preserve">Magasin Détail: Nivelles Cap Horn
</t>
        </r>
        <r>
          <rPr>
            <sz val="9"/>
            <color indexed="81"/>
            <rFont val="Tahoma"/>
            <family val="2"/>
          </rPr>
          <t xml:space="preserve">
</t>
        </r>
      </text>
    </comment>
    <comment ref="AV39" authorId="0">
      <text>
        <r>
          <rPr>
            <b/>
            <sz val="9"/>
            <color indexed="81"/>
            <rFont val="Tahoma"/>
            <family val="2"/>
          </rPr>
          <t xml:space="preserve">Indiquer le motif de cette dépense
</t>
        </r>
      </text>
    </comment>
    <comment ref="AX39" authorId="0">
      <text>
        <r>
          <rPr>
            <b/>
            <sz val="9"/>
            <color indexed="81"/>
            <rFont val="Tahoma"/>
            <family val="2"/>
          </rPr>
          <t xml:space="preserve">Indiquer le motif de cette dépense
</t>
        </r>
      </text>
    </comment>
    <comment ref="AZ39" authorId="0">
      <text>
        <r>
          <rPr>
            <b/>
            <sz val="9"/>
            <color indexed="81"/>
            <rFont val="Tahoma"/>
            <family val="2"/>
          </rPr>
          <t xml:space="preserve">Indiquer le motif de cette dépense
</t>
        </r>
      </text>
    </comment>
    <comment ref="BD39" authorId="0">
      <text>
        <r>
          <rPr>
            <b/>
            <sz val="9"/>
            <color indexed="81"/>
            <rFont val="Tahoma"/>
            <family val="2"/>
          </rPr>
          <t>Indiquer les n° de ces différentes factures ou Ventes comptoir</t>
        </r>
      </text>
    </comment>
    <comment ref="BL39" authorId="0">
      <text>
        <r>
          <rPr>
            <b/>
            <sz val="9"/>
            <color indexed="81"/>
            <rFont val="Tahoma"/>
            <family val="2"/>
          </rPr>
          <t>Indiquer les noms de ces différents clients ou les n° de ces ventes</t>
        </r>
      </text>
    </comment>
    <comment ref="BN39" authorId="0">
      <text>
        <r>
          <rPr>
            <b/>
            <sz val="9"/>
            <color indexed="81"/>
            <rFont val="Tahoma"/>
            <family val="2"/>
          </rPr>
          <t>Indiquer les noms de ces différents clients ou les n° de ces ventes</t>
        </r>
      </text>
    </comment>
    <comment ref="BP39" authorId="0">
      <text>
        <r>
          <rPr>
            <b/>
            <sz val="9"/>
            <color indexed="81"/>
            <rFont val="Tahoma"/>
            <family val="2"/>
          </rPr>
          <t>Indiquer les noms de ces différents clients ou les n° de ces ventes</t>
        </r>
      </text>
    </comment>
    <comment ref="BV3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0" authorId="2">
      <text>
        <r>
          <rPr>
            <b/>
            <sz val="9"/>
            <color indexed="81"/>
            <rFont val="Tahoma"/>
            <family val="2"/>
          </rPr>
          <t xml:space="preserve">Magasin Détail: Nivelles Cap Horn
</t>
        </r>
        <r>
          <rPr>
            <sz val="9"/>
            <color indexed="81"/>
            <rFont val="Tahoma"/>
            <family val="2"/>
          </rPr>
          <t xml:space="preserve">
</t>
        </r>
      </text>
    </comment>
    <comment ref="AV40" authorId="0">
      <text>
        <r>
          <rPr>
            <b/>
            <sz val="9"/>
            <color indexed="81"/>
            <rFont val="Tahoma"/>
            <family val="2"/>
          </rPr>
          <t xml:space="preserve">Indiquer le motif de cette dépense
</t>
        </r>
      </text>
    </comment>
    <comment ref="AX40" authorId="0">
      <text>
        <r>
          <rPr>
            <b/>
            <sz val="9"/>
            <color indexed="81"/>
            <rFont val="Tahoma"/>
            <family val="2"/>
          </rPr>
          <t xml:space="preserve">Indiquer le motif de cette dépense
</t>
        </r>
      </text>
    </comment>
    <comment ref="AZ40" authorId="0">
      <text>
        <r>
          <rPr>
            <b/>
            <sz val="9"/>
            <color indexed="81"/>
            <rFont val="Tahoma"/>
            <family val="2"/>
          </rPr>
          <t xml:space="preserve">Indiquer le motif de cette dépense
</t>
        </r>
      </text>
    </comment>
    <comment ref="BD40" authorId="0">
      <text>
        <r>
          <rPr>
            <b/>
            <sz val="9"/>
            <color indexed="81"/>
            <rFont val="Tahoma"/>
            <family val="2"/>
          </rPr>
          <t>Indiquer les n° de ces différentes factures ou Ventes comptoir</t>
        </r>
      </text>
    </comment>
    <comment ref="BL40" authorId="0">
      <text>
        <r>
          <rPr>
            <b/>
            <sz val="9"/>
            <color indexed="81"/>
            <rFont val="Tahoma"/>
            <family val="2"/>
          </rPr>
          <t>Indiquer les noms de ces différents clients ou les n° de ces ventes</t>
        </r>
      </text>
    </comment>
    <comment ref="BN40" authorId="0">
      <text>
        <r>
          <rPr>
            <b/>
            <sz val="9"/>
            <color indexed="81"/>
            <rFont val="Tahoma"/>
            <family val="2"/>
          </rPr>
          <t>Indiquer les noms de ces différents clients ou les n° de ces ventes</t>
        </r>
      </text>
    </comment>
    <comment ref="BP40" authorId="0">
      <text>
        <r>
          <rPr>
            <b/>
            <sz val="9"/>
            <color indexed="81"/>
            <rFont val="Tahoma"/>
            <family val="2"/>
          </rPr>
          <t>Indiquer les noms de ces différents clients ou les n° de ces ventes</t>
        </r>
      </text>
    </comment>
    <comment ref="BV4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1" authorId="2">
      <text>
        <r>
          <rPr>
            <b/>
            <sz val="9"/>
            <color indexed="81"/>
            <rFont val="Tahoma"/>
            <family val="2"/>
          </rPr>
          <t xml:space="preserve">Magasin Détail: Nivelles Cap Horn
</t>
        </r>
        <r>
          <rPr>
            <sz val="9"/>
            <color indexed="81"/>
            <rFont val="Tahoma"/>
            <family val="2"/>
          </rPr>
          <t xml:space="preserve">
</t>
        </r>
      </text>
    </comment>
    <comment ref="AV41" authorId="0">
      <text>
        <r>
          <rPr>
            <b/>
            <sz val="9"/>
            <color indexed="81"/>
            <rFont val="Tahoma"/>
            <family val="2"/>
          </rPr>
          <t xml:space="preserve">Indiquer le motif de cette dépense
</t>
        </r>
      </text>
    </comment>
    <comment ref="AX41" authorId="0">
      <text>
        <r>
          <rPr>
            <b/>
            <sz val="9"/>
            <color indexed="81"/>
            <rFont val="Tahoma"/>
            <family val="2"/>
          </rPr>
          <t xml:space="preserve">Indiquer le motif de cette dépense
</t>
        </r>
      </text>
    </comment>
    <comment ref="AZ41" authorId="0">
      <text>
        <r>
          <rPr>
            <b/>
            <sz val="9"/>
            <color indexed="81"/>
            <rFont val="Tahoma"/>
            <family val="2"/>
          </rPr>
          <t xml:space="preserve">Indiquer le motif de cette dépense
</t>
        </r>
      </text>
    </comment>
    <comment ref="BD41" authorId="0">
      <text>
        <r>
          <rPr>
            <b/>
            <sz val="9"/>
            <color indexed="81"/>
            <rFont val="Tahoma"/>
            <family val="2"/>
          </rPr>
          <t>Indiquer les n° de ces différentes factures ou Ventes comptoir</t>
        </r>
      </text>
    </comment>
    <comment ref="BL41" authorId="0">
      <text>
        <r>
          <rPr>
            <b/>
            <sz val="9"/>
            <color indexed="81"/>
            <rFont val="Tahoma"/>
            <family val="2"/>
          </rPr>
          <t>Indiquer les noms de ces différents clients ou les n° de ces ventes</t>
        </r>
      </text>
    </comment>
    <comment ref="BN41" authorId="0">
      <text>
        <r>
          <rPr>
            <b/>
            <sz val="9"/>
            <color indexed="81"/>
            <rFont val="Tahoma"/>
            <family val="2"/>
          </rPr>
          <t>Indiquer les noms de ces différents clients ou les n° de ces ventes</t>
        </r>
      </text>
    </comment>
    <comment ref="BP41" authorId="0">
      <text>
        <r>
          <rPr>
            <b/>
            <sz val="9"/>
            <color indexed="81"/>
            <rFont val="Tahoma"/>
            <family val="2"/>
          </rPr>
          <t>Indiquer les noms de ces différents clients ou les n° de ces ventes</t>
        </r>
      </text>
    </comment>
    <comment ref="BV4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2" authorId="2">
      <text>
        <r>
          <rPr>
            <b/>
            <sz val="9"/>
            <color indexed="81"/>
            <rFont val="Tahoma"/>
            <family val="2"/>
          </rPr>
          <t xml:space="preserve">Magasin Détail: Nivelles Cap Horn
</t>
        </r>
        <r>
          <rPr>
            <sz val="9"/>
            <color indexed="81"/>
            <rFont val="Tahoma"/>
            <family val="2"/>
          </rPr>
          <t xml:space="preserve">
</t>
        </r>
      </text>
    </comment>
    <comment ref="AV42" authorId="0">
      <text>
        <r>
          <rPr>
            <b/>
            <sz val="9"/>
            <color indexed="81"/>
            <rFont val="Tahoma"/>
            <family val="2"/>
          </rPr>
          <t xml:space="preserve">Indiquer le motif de cette dépense
</t>
        </r>
      </text>
    </comment>
    <comment ref="AX42" authorId="0">
      <text>
        <r>
          <rPr>
            <b/>
            <sz val="9"/>
            <color indexed="81"/>
            <rFont val="Tahoma"/>
            <family val="2"/>
          </rPr>
          <t xml:space="preserve">Indiquer le motif de cette dépense
</t>
        </r>
      </text>
    </comment>
    <comment ref="AZ42" authorId="0">
      <text>
        <r>
          <rPr>
            <b/>
            <sz val="9"/>
            <color indexed="81"/>
            <rFont val="Tahoma"/>
            <family val="2"/>
          </rPr>
          <t xml:space="preserve">Indiquer le motif de cette dépense
</t>
        </r>
      </text>
    </comment>
    <comment ref="BD42" authorId="0">
      <text>
        <r>
          <rPr>
            <b/>
            <sz val="9"/>
            <color indexed="81"/>
            <rFont val="Tahoma"/>
            <family val="2"/>
          </rPr>
          <t>Indiquer les n° de ces différentes factures ou Ventes comptoir</t>
        </r>
      </text>
    </comment>
    <comment ref="BL42" authorId="0">
      <text>
        <r>
          <rPr>
            <b/>
            <sz val="9"/>
            <color indexed="81"/>
            <rFont val="Tahoma"/>
            <family val="2"/>
          </rPr>
          <t>Indiquer les noms de ces différents clients ou les n° de ces ventes</t>
        </r>
      </text>
    </comment>
    <comment ref="BN42" authorId="0">
      <text>
        <r>
          <rPr>
            <b/>
            <sz val="9"/>
            <color indexed="81"/>
            <rFont val="Tahoma"/>
            <family val="2"/>
          </rPr>
          <t>Indiquer les noms de ces différents clients ou les n° de ces ventes</t>
        </r>
      </text>
    </comment>
    <comment ref="BP42" authorId="0">
      <text>
        <r>
          <rPr>
            <b/>
            <sz val="9"/>
            <color indexed="81"/>
            <rFont val="Tahoma"/>
            <family val="2"/>
          </rPr>
          <t>Indiquer les noms de ces différents clients ou les n° de ces ventes</t>
        </r>
      </text>
    </comment>
    <comment ref="BV4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3" authorId="2">
      <text>
        <r>
          <rPr>
            <b/>
            <sz val="9"/>
            <color indexed="81"/>
            <rFont val="Tahoma"/>
            <family val="2"/>
          </rPr>
          <t xml:space="preserve">Magasin Détail: Nivelles Cap Horn
</t>
        </r>
        <r>
          <rPr>
            <sz val="9"/>
            <color indexed="81"/>
            <rFont val="Tahoma"/>
            <family val="2"/>
          </rPr>
          <t xml:space="preserve">
</t>
        </r>
      </text>
    </comment>
    <comment ref="AV43" authorId="0">
      <text>
        <r>
          <rPr>
            <b/>
            <sz val="9"/>
            <color indexed="81"/>
            <rFont val="Tahoma"/>
            <family val="2"/>
          </rPr>
          <t xml:space="preserve">Indiquer le motif de cette dépense
</t>
        </r>
      </text>
    </comment>
    <comment ref="AX43" authorId="0">
      <text>
        <r>
          <rPr>
            <b/>
            <sz val="9"/>
            <color indexed="81"/>
            <rFont val="Tahoma"/>
            <family val="2"/>
          </rPr>
          <t xml:space="preserve">Indiquer le motif de cette dépense
</t>
        </r>
      </text>
    </comment>
    <comment ref="AZ43" authorId="0">
      <text>
        <r>
          <rPr>
            <b/>
            <sz val="9"/>
            <color indexed="81"/>
            <rFont val="Tahoma"/>
            <family val="2"/>
          </rPr>
          <t xml:space="preserve">Indiquer le motif de cette dépense
</t>
        </r>
      </text>
    </comment>
    <comment ref="BD43" authorId="0">
      <text>
        <r>
          <rPr>
            <b/>
            <sz val="9"/>
            <color indexed="81"/>
            <rFont val="Tahoma"/>
            <family val="2"/>
          </rPr>
          <t>Indiquer les n° de ces différentes factures ou Ventes comptoir</t>
        </r>
      </text>
    </comment>
    <comment ref="BL43" authorId="0">
      <text>
        <r>
          <rPr>
            <b/>
            <sz val="9"/>
            <color indexed="81"/>
            <rFont val="Tahoma"/>
            <family val="2"/>
          </rPr>
          <t>Indiquer les noms de ces différents clients ou les n° de ces ventes</t>
        </r>
      </text>
    </comment>
    <comment ref="BN43" authorId="0">
      <text>
        <r>
          <rPr>
            <b/>
            <sz val="9"/>
            <color indexed="81"/>
            <rFont val="Tahoma"/>
            <family val="2"/>
          </rPr>
          <t>Indiquer les noms de ces différents clients ou les n° de ces ventes</t>
        </r>
      </text>
    </comment>
    <comment ref="BP43" authorId="0">
      <text>
        <r>
          <rPr>
            <b/>
            <sz val="9"/>
            <color indexed="81"/>
            <rFont val="Tahoma"/>
            <family val="2"/>
          </rPr>
          <t>Indiquer les noms de ces différents clients ou les n° de ces ventes</t>
        </r>
      </text>
    </comment>
    <comment ref="BV4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4" authorId="2">
      <text>
        <r>
          <rPr>
            <b/>
            <sz val="9"/>
            <color indexed="81"/>
            <rFont val="Tahoma"/>
            <family val="2"/>
          </rPr>
          <t xml:space="preserve">Magasin Détail: Nivelles Cap Horn
</t>
        </r>
        <r>
          <rPr>
            <sz val="9"/>
            <color indexed="81"/>
            <rFont val="Tahoma"/>
            <family val="2"/>
          </rPr>
          <t xml:space="preserve">
</t>
        </r>
      </text>
    </comment>
    <comment ref="AV44" authorId="0">
      <text>
        <r>
          <rPr>
            <b/>
            <sz val="9"/>
            <color indexed="81"/>
            <rFont val="Tahoma"/>
            <family val="2"/>
          </rPr>
          <t xml:space="preserve">Indiquer le motif de cette dépense
</t>
        </r>
      </text>
    </comment>
    <comment ref="AX44" authorId="0">
      <text>
        <r>
          <rPr>
            <b/>
            <sz val="9"/>
            <color indexed="81"/>
            <rFont val="Tahoma"/>
            <family val="2"/>
          </rPr>
          <t xml:space="preserve">Indiquer le motif de cette dépense
</t>
        </r>
      </text>
    </comment>
    <comment ref="AZ44" authorId="0">
      <text>
        <r>
          <rPr>
            <b/>
            <sz val="9"/>
            <color indexed="81"/>
            <rFont val="Tahoma"/>
            <family val="2"/>
          </rPr>
          <t xml:space="preserve">Indiquer le motif de cette dépense
</t>
        </r>
      </text>
    </comment>
    <comment ref="BD44" authorId="0">
      <text>
        <r>
          <rPr>
            <b/>
            <sz val="9"/>
            <color indexed="81"/>
            <rFont val="Tahoma"/>
            <family val="2"/>
          </rPr>
          <t>Indiquer les n° de ces différentes factures ou Ventes comptoir</t>
        </r>
      </text>
    </comment>
    <comment ref="BL44" authorId="0">
      <text>
        <r>
          <rPr>
            <b/>
            <sz val="9"/>
            <color indexed="81"/>
            <rFont val="Tahoma"/>
            <family val="2"/>
          </rPr>
          <t>Indiquer les noms de ces différents clients ou les n° de ces ventes</t>
        </r>
      </text>
    </comment>
    <comment ref="BN44" authorId="0">
      <text>
        <r>
          <rPr>
            <b/>
            <sz val="9"/>
            <color indexed="81"/>
            <rFont val="Tahoma"/>
            <family val="2"/>
          </rPr>
          <t>Indiquer les noms de ces différents clients ou les n° de ces ventes</t>
        </r>
      </text>
    </comment>
    <comment ref="BP44" authorId="0">
      <text>
        <r>
          <rPr>
            <b/>
            <sz val="9"/>
            <color indexed="81"/>
            <rFont val="Tahoma"/>
            <family val="2"/>
          </rPr>
          <t>Indiquer les noms de ces différents clients ou les n° de ces ventes</t>
        </r>
      </text>
    </comment>
    <comment ref="BV4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5" authorId="0">
      <text>
        <r>
          <rPr>
            <sz val="12"/>
            <color indexed="81"/>
            <rFont val="Tahoma"/>
            <family val="2"/>
          </rPr>
          <t xml:space="preserve">GLOSS line Paris
</t>
        </r>
      </text>
    </comment>
    <comment ref="B4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8" authorId="2">
      <text>
        <r>
          <rPr>
            <b/>
            <sz val="9"/>
            <color indexed="81"/>
            <rFont val="Tahoma"/>
            <family val="2"/>
          </rPr>
          <t xml:space="preserve">Nivelles Lipstick
</t>
        </r>
        <r>
          <rPr>
            <sz val="9"/>
            <color indexed="81"/>
            <rFont val="Tahoma"/>
            <family val="2"/>
          </rPr>
          <t xml:space="preserve">
</t>
        </r>
      </text>
    </comment>
    <comment ref="AV48" authorId="0">
      <text>
        <r>
          <rPr>
            <b/>
            <sz val="9"/>
            <color indexed="81"/>
            <rFont val="Tahoma"/>
            <family val="2"/>
          </rPr>
          <t xml:space="preserve">Indiquer le motif de cette dépense
</t>
        </r>
      </text>
    </comment>
    <comment ref="AX48" authorId="0">
      <text>
        <r>
          <rPr>
            <b/>
            <sz val="9"/>
            <color indexed="81"/>
            <rFont val="Tahoma"/>
            <family val="2"/>
          </rPr>
          <t xml:space="preserve">Indiquer le motif de cette dépense
</t>
        </r>
      </text>
    </comment>
    <comment ref="AZ48" authorId="0">
      <text>
        <r>
          <rPr>
            <b/>
            <sz val="9"/>
            <color indexed="81"/>
            <rFont val="Tahoma"/>
            <family val="2"/>
          </rPr>
          <t xml:space="preserve">Indiquer le motif de cette dépense
</t>
        </r>
      </text>
    </comment>
    <comment ref="BD48" authorId="0">
      <text>
        <r>
          <rPr>
            <b/>
            <sz val="9"/>
            <color indexed="81"/>
            <rFont val="Tahoma"/>
            <family val="2"/>
          </rPr>
          <t>Indiquer les n° de ces différentes factures ou Ventes comptoir</t>
        </r>
      </text>
    </comment>
    <comment ref="BL48" authorId="0">
      <text>
        <r>
          <rPr>
            <b/>
            <sz val="9"/>
            <color indexed="81"/>
            <rFont val="Tahoma"/>
            <family val="2"/>
          </rPr>
          <t>Indiquer les nom de ce client ou le n° de cette vente</t>
        </r>
      </text>
    </comment>
    <comment ref="BN48" authorId="0">
      <text>
        <r>
          <rPr>
            <b/>
            <sz val="9"/>
            <color indexed="81"/>
            <rFont val="Tahoma"/>
            <family val="2"/>
          </rPr>
          <t>Indiquer les nom de ce client ou le n° de cette vente</t>
        </r>
      </text>
    </comment>
    <comment ref="BP48" authorId="0">
      <text>
        <r>
          <rPr>
            <b/>
            <sz val="9"/>
            <color indexed="81"/>
            <rFont val="Tahoma"/>
            <family val="2"/>
          </rPr>
          <t>Indiquer les nom de ce client ou le n° de cette vente</t>
        </r>
      </text>
    </comment>
    <comment ref="BV4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4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49" authorId="2">
      <text>
        <r>
          <rPr>
            <b/>
            <sz val="9"/>
            <color indexed="81"/>
            <rFont val="Tahoma"/>
            <family val="2"/>
          </rPr>
          <t xml:space="preserve">Nivelles Lipstick
</t>
        </r>
        <r>
          <rPr>
            <sz val="9"/>
            <color indexed="81"/>
            <rFont val="Tahoma"/>
            <family val="2"/>
          </rPr>
          <t xml:space="preserve">
</t>
        </r>
      </text>
    </comment>
    <comment ref="AV49" authorId="0">
      <text>
        <r>
          <rPr>
            <b/>
            <sz val="9"/>
            <color indexed="81"/>
            <rFont val="Tahoma"/>
            <family val="2"/>
          </rPr>
          <t xml:space="preserve">Indiquer le motif de cette dépense
</t>
        </r>
      </text>
    </comment>
    <comment ref="AX49" authorId="0">
      <text>
        <r>
          <rPr>
            <b/>
            <sz val="9"/>
            <color indexed="81"/>
            <rFont val="Tahoma"/>
            <family val="2"/>
          </rPr>
          <t xml:space="preserve">Indiquer le motif de cette dépense
</t>
        </r>
      </text>
    </comment>
    <comment ref="AZ49" authorId="0">
      <text>
        <r>
          <rPr>
            <b/>
            <sz val="9"/>
            <color indexed="81"/>
            <rFont val="Tahoma"/>
            <family val="2"/>
          </rPr>
          <t xml:space="preserve">Indiquer le motif de cette dépense
</t>
        </r>
      </text>
    </comment>
    <comment ref="BD49" authorId="0">
      <text>
        <r>
          <rPr>
            <b/>
            <sz val="9"/>
            <color indexed="81"/>
            <rFont val="Tahoma"/>
            <family val="2"/>
          </rPr>
          <t>Indiquer les n° de ces différentes factures ou Ventes comptoir</t>
        </r>
      </text>
    </comment>
    <comment ref="BL49" authorId="0">
      <text>
        <r>
          <rPr>
            <b/>
            <sz val="9"/>
            <color indexed="81"/>
            <rFont val="Tahoma"/>
            <family val="2"/>
          </rPr>
          <t>Indiquer les nom de ce client ou le n° de cette vente</t>
        </r>
      </text>
    </comment>
    <comment ref="BN49" authorId="0">
      <text>
        <r>
          <rPr>
            <b/>
            <sz val="9"/>
            <color indexed="81"/>
            <rFont val="Tahoma"/>
            <family val="2"/>
          </rPr>
          <t>Indiquer les nom de ce client ou le n° de cette vente</t>
        </r>
      </text>
    </comment>
    <comment ref="BP49" authorId="0">
      <text>
        <r>
          <rPr>
            <b/>
            <sz val="9"/>
            <color indexed="81"/>
            <rFont val="Tahoma"/>
            <family val="2"/>
          </rPr>
          <t>Indiquer les nom de ce client ou le n° de cette vente</t>
        </r>
      </text>
    </comment>
    <comment ref="BV4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0" authorId="2">
      <text>
        <r>
          <rPr>
            <b/>
            <sz val="9"/>
            <color indexed="81"/>
            <rFont val="Tahoma"/>
            <family val="2"/>
          </rPr>
          <t xml:space="preserve">Nivelles Lipstick
</t>
        </r>
        <r>
          <rPr>
            <sz val="9"/>
            <color indexed="81"/>
            <rFont val="Tahoma"/>
            <family val="2"/>
          </rPr>
          <t xml:space="preserve">
</t>
        </r>
      </text>
    </comment>
    <comment ref="AV50" authorId="0">
      <text>
        <r>
          <rPr>
            <b/>
            <sz val="9"/>
            <color indexed="81"/>
            <rFont val="Tahoma"/>
            <family val="2"/>
          </rPr>
          <t xml:space="preserve">Indiquer le motif de cette dépense
</t>
        </r>
      </text>
    </comment>
    <comment ref="AX50" authorId="0">
      <text>
        <r>
          <rPr>
            <b/>
            <sz val="9"/>
            <color indexed="81"/>
            <rFont val="Tahoma"/>
            <family val="2"/>
          </rPr>
          <t xml:space="preserve">Indiquer le motif de cette dépense
</t>
        </r>
      </text>
    </comment>
    <comment ref="AZ50" authorId="0">
      <text>
        <r>
          <rPr>
            <b/>
            <sz val="9"/>
            <color indexed="81"/>
            <rFont val="Tahoma"/>
            <family val="2"/>
          </rPr>
          <t xml:space="preserve">Indiquer le motif de cette dépense
</t>
        </r>
      </text>
    </comment>
    <comment ref="BD50" authorId="0">
      <text>
        <r>
          <rPr>
            <b/>
            <sz val="9"/>
            <color indexed="81"/>
            <rFont val="Tahoma"/>
            <family val="2"/>
          </rPr>
          <t>Indiquer les n° de ces différentes factures ou Ventes comptoir</t>
        </r>
      </text>
    </comment>
    <comment ref="BL50" authorId="0">
      <text>
        <r>
          <rPr>
            <b/>
            <sz val="9"/>
            <color indexed="81"/>
            <rFont val="Tahoma"/>
            <family val="2"/>
          </rPr>
          <t>Indiquer les nom de ce client ou le n° de cette vente</t>
        </r>
      </text>
    </comment>
    <comment ref="BN50" authorId="0">
      <text>
        <r>
          <rPr>
            <b/>
            <sz val="9"/>
            <color indexed="81"/>
            <rFont val="Tahoma"/>
            <family val="2"/>
          </rPr>
          <t>Indiquer les nom de ce client ou le n° de cette vente</t>
        </r>
      </text>
    </comment>
    <comment ref="BP50" authorId="0">
      <text>
        <r>
          <rPr>
            <b/>
            <sz val="9"/>
            <color indexed="81"/>
            <rFont val="Tahoma"/>
            <family val="2"/>
          </rPr>
          <t>Indiquer les nom de ce client ou le n° de cette vente</t>
        </r>
      </text>
    </comment>
    <comment ref="BV5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1" authorId="2">
      <text>
        <r>
          <rPr>
            <b/>
            <sz val="9"/>
            <color indexed="81"/>
            <rFont val="Tahoma"/>
            <family val="2"/>
          </rPr>
          <t xml:space="preserve">Nivelles Lipstick
</t>
        </r>
        <r>
          <rPr>
            <sz val="9"/>
            <color indexed="81"/>
            <rFont val="Tahoma"/>
            <family val="2"/>
          </rPr>
          <t xml:space="preserve">
</t>
        </r>
      </text>
    </comment>
    <comment ref="AV51" authorId="0">
      <text>
        <r>
          <rPr>
            <b/>
            <sz val="9"/>
            <color indexed="81"/>
            <rFont val="Tahoma"/>
            <family val="2"/>
          </rPr>
          <t xml:space="preserve">Indiquer le motif de cette dépense
</t>
        </r>
      </text>
    </comment>
    <comment ref="AX51" authorId="0">
      <text>
        <r>
          <rPr>
            <b/>
            <sz val="9"/>
            <color indexed="81"/>
            <rFont val="Tahoma"/>
            <family val="2"/>
          </rPr>
          <t xml:space="preserve">Indiquer le motif de cette dépense
</t>
        </r>
      </text>
    </comment>
    <comment ref="AZ51" authorId="0">
      <text>
        <r>
          <rPr>
            <b/>
            <sz val="9"/>
            <color indexed="81"/>
            <rFont val="Tahoma"/>
            <family val="2"/>
          </rPr>
          <t xml:space="preserve">Indiquer le motif de cette dépense
</t>
        </r>
      </text>
    </comment>
    <comment ref="BD51" authorId="0">
      <text>
        <r>
          <rPr>
            <b/>
            <sz val="9"/>
            <color indexed="81"/>
            <rFont val="Tahoma"/>
            <family val="2"/>
          </rPr>
          <t>Indiquer les n° de ces différentes factures ou Ventes comptoir</t>
        </r>
      </text>
    </comment>
    <comment ref="BL51" authorId="0">
      <text>
        <r>
          <rPr>
            <b/>
            <sz val="9"/>
            <color indexed="81"/>
            <rFont val="Tahoma"/>
            <family val="2"/>
          </rPr>
          <t>Indiquer les nom de ce client ou le n° de cette vente</t>
        </r>
      </text>
    </comment>
    <comment ref="BN51" authorId="0">
      <text>
        <r>
          <rPr>
            <b/>
            <sz val="9"/>
            <color indexed="81"/>
            <rFont val="Tahoma"/>
            <family val="2"/>
          </rPr>
          <t>Indiquer les nom de ce client ou le n° de cette vente</t>
        </r>
      </text>
    </comment>
    <comment ref="BP51" authorId="0">
      <text>
        <r>
          <rPr>
            <b/>
            <sz val="9"/>
            <color indexed="81"/>
            <rFont val="Tahoma"/>
            <family val="2"/>
          </rPr>
          <t>Indiquer les nom de ce client ou le n° de cette vente</t>
        </r>
      </text>
    </comment>
    <comment ref="BV5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2" authorId="2">
      <text>
        <r>
          <rPr>
            <b/>
            <sz val="9"/>
            <color indexed="81"/>
            <rFont val="Tahoma"/>
            <family val="2"/>
          </rPr>
          <t xml:space="preserve">Nivelles Lipstick
</t>
        </r>
        <r>
          <rPr>
            <sz val="9"/>
            <color indexed="81"/>
            <rFont val="Tahoma"/>
            <family val="2"/>
          </rPr>
          <t xml:space="preserve">
</t>
        </r>
      </text>
    </comment>
    <comment ref="AV52" authorId="0">
      <text>
        <r>
          <rPr>
            <b/>
            <sz val="9"/>
            <color indexed="81"/>
            <rFont val="Tahoma"/>
            <family val="2"/>
          </rPr>
          <t xml:space="preserve">Indiquer le motif de cette dépense
</t>
        </r>
      </text>
    </comment>
    <comment ref="AX52" authorId="0">
      <text>
        <r>
          <rPr>
            <b/>
            <sz val="9"/>
            <color indexed="81"/>
            <rFont val="Tahoma"/>
            <family val="2"/>
          </rPr>
          <t xml:space="preserve">Indiquer le motif de cette dépense
</t>
        </r>
      </text>
    </comment>
    <comment ref="AZ52" authorId="0">
      <text>
        <r>
          <rPr>
            <b/>
            <sz val="9"/>
            <color indexed="81"/>
            <rFont val="Tahoma"/>
            <family val="2"/>
          </rPr>
          <t xml:space="preserve">Indiquer le motif de cette dépense
</t>
        </r>
      </text>
    </comment>
    <comment ref="BD52" authorId="0">
      <text>
        <r>
          <rPr>
            <b/>
            <sz val="9"/>
            <color indexed="81"/>
            <rFont val="Tahoma"/>
            <family val="2"/>
          </rPr>
          <t>Indiquer les n° de ces différentes factures ou Ventes comptoir</t>
        </r>
      </text>
    </comment>
    <comment ref="BL52" authorId="0">
      <text>
        <r>
          <rPr>
            <b/>
            <sz val="9"/>
            <color indexed="81"/>
            <rFont val="Tahoma"/>
            <family val="2"/>
          </rPr>
          <t>Indiquer les nom de ce client ou le n° de cette vente</t>
        </r>
      </text>
    </comment>
    <comment ref="BN52" authorId="0">
      <text>
        <r>
          <rPr>
            <b/>
            <sz val="9"/>
            <color indexed="81"/>
            <rFont val="Tahoma"/>
            <family val="2"/>
          </rPr>
          <t>Indiquer les nom de ce client ou le n° de cette vente</t>
        </r>
      </text>
    </comment>
    <comment ref="BP52" authorId="0">
      <text>
        <r>
          <rPr>
            <b/>
            <sz val="9"/>
            <color indexed="81"/>
            <rFont val="Tahoma"/>
            <family val="2"/>
          </rPr>
          <t>Indiquer les nom de ce client ou le n° de cette vente</t>
        </r>
      </text>
    </comment>
    <comment ref="BV5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3" authorId="2">
      <text>
        <r>
          <rPr>
            <b/>
            <sz val="9"/>
            <color indexed="81"/>
            <rFont val="Tahoma"/>
            <family val="2"/>
          </rPr>
          <t xml:space="preserve">Nivelles Lipstick
</t>
        </r>
        <r>
          <rPr>
            <sz val="9"/>
            <color indexed="81"/>
            <rFont val="Tahoma"/>
            <family val="2"/>
          </rPr>
          <t xml:space="preserve">
</t>
        </r>
      </text>
    </comment>
    <comment ref="AV53" authorId="0">
      <text>
        <r>
          <rPr>
            <b/>
            <sz val="9"/>
            <color indexed="81"/>
            <rFont val="Tahoma"/>
            <family val="2"/>
          </rPr>
          <t xml:space="preserve">Indiquer le motif de cette dépense
</t>
        </r>
      </text>
    </comment>
    <comment ref="AX53" authorId="0">
      <text>
        <r>
          <rPr>
            <b/>
            <sz val="9"/>
            <color indexed="81"/>
            <rFont val="Tahoma"/>
            <family val="2"/>
          </rPr>
          <t xml:space="preserve">Indiquer le motif de cette dépense
</t>
        </r>
      </text>
    </comment>
    <comment ref="AZ53" authorId="0">
      <text>
        <r>
          <rPr>
            <b/>
            <sz val="9"/>
            <color indexed="81"/>
            <rFont val="Tahoma"/>
            <family val="2"/>
          </rPr>
          <t xml:space="preserve">Indiquer le motif de cette dépense
</t>
        </r>
      </text>
    </comment>
    <comment ref="BD53" authorId="0">
      <text>
        <r>
          <rPr>
            <b/>
            <sz val="9"/>
            <color indexed="81"/>
            <rFont val="Tahoma"/>
            <family val="2"/>
          </rPr>
          <t>Indiquer les n° de ces différentes factures ou Ventes comptoir</t>
        </r>
      </text>
    </comment>
    <comment ref="BL53" authorId="0">
      <text>
        <r>
          <rPr>
            <b/>
            <sz val="9"/>
            <color indexed="81"/>
            <rFont val="Tahoma"/>
            <family val="2"/>
          </rPr>
          <t>Indiquer les nom de ce client ou le n° de cette vente</t>
        </r>
      </text>
    </comment>
    <comment ref="BN53" authorId="0">
      <text>
        <r>
          <rPr>
            <b/>
            <sz val="9"/>
            <color indexed="81"/>
            <rFont val="Tahoma"/>
            <family val="2"/>
          </rPr>
          <t>Indiquer les nom de ce client ou le n° de cette vente</t>
        </r>
      </text>
    </comment>
    <comment ref="BP53" authorId="0">
      <text>
        <r>
          <rPr>
            <b/>
            <sz val="9"/>
            <color indexed="81"/>
            <rFont val="Tahoma"/>
            <family val="2"/>
          </rPr>
          <t>Indiquer les nom de ce client ou le n° de cette vente</t>
        </r>
      </text>
    </comment>
    <comment ref="BV5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4" authorId="2">
      <text>
        <r>
          <rPr>
            <b/>
            <sz val="9"/>
            <color indexed="81"/>
            <rFont val="Tahoma"/>
            <family val="2"/>
          </rPr>
          <t xml:space="preserve">Nivelles Lipstick
</t>
        </r>
        <r>
          <rPr>
            <sz val="9"/>
            <color indexed="81"/>
            <rFont val="Tahoma"/>
            <family val="2"/>
          </rPr>
          <t xml:space="preserve">
</t>
        </r>
      </text>
    </comment>
    <comment ref="AV54" authorId="0">
      <text>
        <r>
          <rPr>
            <b/>
            <sz val="9"/>
            <color indexed="81"/>
            <rFont val="Tahoma"/>
            <family val="2"/>
          </rPr>
          <t xml:space="preserve">Indiquer le motif de cette dépense
</t>
        </r>
      </text>
    </comment>
    <comment ref="AX54" authorId="0">
      <text>
        <r>
          <rPr>
            <b/>
            <sz val="9"/>
            <color indexed="81"/>
            <rFont val="Tahoma"/>
            <family val="2"/>
          </rPr>
          <t xml:space="preserve">Indiquer le motif de cette dépense
</t>
        </r>
      </text>
    </comment>
    <comment ref="AZ54" authorId="0">
      <text>
        <r>
          <rPr>
            <b/>
            <sz val="9"/>
            <color indexed="81"/>
            <rFont val="Tahoma"/>
            <family val="2"/>
          </rPr>
          <t xml:space="preserve">Indiquer le motif de cette dépense
</t>
        </r>
      </text>
    </comment>
    <comment ref="BD54" authorId="0">
      <text>
        <r>
          <rPr>
            <b/>
            <sz val="9"/>
            <color indexed="81"/>
            <rFont val="Tahoma"/>
            <family val="2"/>
          </rPr>
          <t>Indiquer les n° de ces différentes factures ou Ventes comptoir</t>
        </r>
      </text>
    </comment>
    <comment ref="BL54" authorId="0">
      <text>
        <r>
          <rPr>
            <b/>
            <sz val="9"/>
            <color indexed="81"/>
            <rFont val="Tahoma"/>
            <family val="2"/>
          </rPr>
          <t>Indiquer les nom de ce client ou le n° de cette vente</t>
        </r>
      </text>
    </comment>
    <comment ref="BN54" authorId="0">
      <text>
        <r>
          <rPr>
            <b/>
            <sz val="9"/>
            <color indexed="81"/>
            <rFont val="Tahoma"/>
            <family val="2"/>
          </rPr>
          <t>Indiquer les nom de ce client ou le n° de cette vente</t>
        </r>
      </text>
    </comment>
    <comment ref="BP54" authorId="0">
      <text>
        <r>
          <rPr>
            <b/>
            <sz val="9"/>
            <color indexed="81"/>
            <rFont val="Tahoma"/>
            <family val="2"/>
          </rPr>
          <t>Indiquer les nom de ce client ou le n° de cette vente</t>
        </r>
      </text>
    </comment>
    <comment ref="BV5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5" authorId="0">
      <text>
        <r>
          <rPr>
            <sz val="12"/>
            <color indexed="81"/>
            <rFont val="Tahoma"/>
            <family val="2"/>
          </rPr>
          <t xml:space="preserve">GLOSS line Paris
</t>
        </r>
      </text>
    </comment>
    <comment ref="B5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8" authorId="2">
      <text>
        <r>
          <rPr>
            <b/>
            <sz val="9"/>
            <color indexed="81"/>
            <rFont val="Tahoma"/>
            <family val="2"/>
          </rPr>
          <t xml:space="preserve">Magasin Détail: Tournai Cap Horn
</t>
        </r>
        <r>
          <rPr>
            <sz val="9"/>
            <color indexed="81"/>
            <rFont val="Tahoma"/>
            <family val="2"/>
          </rPr>
          <t xml:space="preserve">
</t>
        </r>
      </text>
    </comment>
    <comment ref="AV58" authorId="0">
      <text>
        <r>
          <rPr>
            <b/>
            <sz val="9"/>
            <color indexed="81"/>
            <rFont val="Tahoma"/>
            <family val="2"/>
          </rPr>
          <t xml:space="preserve">Indiquer le motif de cette dépense
</t>
        </r>
      </text>
    </comment>
    <comment ref="AX58" authorId="0">
      <text>
        <r>
          <rPr>
            <b/>
            <sz val="9"/>
            <color indexed="81"/>
            <rFont val="Tahoma"/>
            <family val="2"/>
          </rPr>
          <t xml:space="preserve">Indiquer le motif de cette dépense
</t>
        </r>
      </text>
    </comment>
    <comment ref="AZ58" authorId="0">
      <text>
        <r>
          <rPr>
            <b/>
            <sz val="9"/>
            <color indexed="81"/>
            <rFont val="Tahoma"/>
            <family val="2"/>
          </rPr>
          <t xml:space="preserve">Indiquer le motif de cette dépense
</t>
        </r>
      </text>
    </comment>
    <comment ref="BD58" authorId="0">
      <text>
        <r>
          <rPr>
            <b/>
            <sz val="9"/>
            <color indexed="81"/>
            <rFont val="Tahoma"/>
            <family val="2"/>
          </rPr>
          <t>Indiquer les n° de ces différentes factures ou Ventes comptoir</t>
        </r>
      </text>
    </comment>
    <comment ref="BL58" authorId="0">
      <text>
        <r>
          <rPr>
            <b/>
            <sz val="9"/>
            <color indexed="81"/>
            <rFont val="Tahoma"/>
            <family val="2"/>
          </rPr>
          <t>Indiquer le nom de ce client ou le n° de cette vente</t>
        </r>
      </text>
    </comment>
    <comment ref="BN58" authorId="0">
      <text>
        <r>
          <rPr>
            <b/>
            <sz val="9"/>
            <color indexed="81"/>
            <rFont val="Tahoma"/>
            <family val="2"/>
          </rPr>
          <t>Indiquer le nom de ce client ou le n° de cette vente</t>
        </r>
      </text>
    </comment>
    <comment ref="BP58" authorId="0">
      <text>
        <r>
          <rPr>
            <b/>
            <sz val="9"/>
            <color indexed="81"/>
            <rFont val="Tahoma"/>
            <family val="2"/>
          </rPr>
          <t>Indiquer le nom de ce client ou le n° de cette vente</t>
        </r>
      </text>
    </comment>
    <comment ref="BV58"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5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59" authorId="2">
      <text>
        <r>
          <rPr>
            <b/>
            <sz val="9"/>
            <color indexed="81"/>
            <rFont val="Tahoma"/>
            <family val="2"/>
          </rPr>
          <t xml:space="preserve">Magasin Détail: Tournai Cap Horn
</t>
        </r>
        <r>
          <rPr>
            <sz val="9"/>
            <color indexed="81"/>
            <rFont val="Tahoma"/>
            <family val="2"/>
          </rPr>
          <t xml:space="preserve">
</t>
        </r>
      </text>
    </comment>
    <comment ref="AV59" authorId="0">
      <text>
        <r>
          <rPr>
            <b/>
            <sz val="9"/>
            <color indexed="81"/>
            <rFont val="Tahoma"/>
            <family val="2"/>
          </rPr>
          <t xml:space="preserve">Indiquer le motif de cette dépense
</t>
        </r>
      </text>
    </comment>
    <comment ref="AX59" authorId="0">
      <text>
        <r>
          <rPr>
            <b/>
            <sz val="9"/>
            <color indexed="81"/>
            <rFont val="Tahoma"/>
            <family val="2"/>
          </rPr>
          <t xml:space="preserve">Indiquer le motif de cette dépense
</t>
        </r>
      </text>
    </comment>
    <comment ref="AZ59" authorId="0">
      <text>
        <r>
          <rPr>
            <b/>
            <sz val="9"/>
            <color indexed="81"/>
            <rFont val="Tahoma"/>
            <family val="2"/>
          </rPr>
          <t xml:space="preserve">Indiquer le motif de cette dépense
</t>
        </r>
      </text>
    </comment>
    <comment ref="BD59" authorId="0">
      <text>
        <r>
          <rPr>
            <b/>
            <sz val="9"/>
            <color indexed="81"/>
            <rFont val="Tahoma"/>
            <family val="2"/>
          </rPr>
          <t>Indiquer les n° de ces différentes factures ou Ventes comptoir</t>
        </r>
      </text>
    </comment>
    <comment ref="BL59" authorId="0">
      <text>
        <r>
          <rPr>
            <b/>
            <sz val="9"/>
            <color indexed="81"/>
            <rFont val="Tahoma"/>
            <family val="2"/>
          </rPr>
          <t>Indiquer le nom de ce client ou le n° de cette vente</t>
        </r>
      </text>
    </comment>
    <comment ref="BN59" authorId="0">
      <text>
        <r>
          <rPr>
            <b/>
            <sz val="9"/>
            <color indexed="81"/>
            <rFont val="Tahoma"/>
            <family val="2"/>
          </rPr>
          <t>Indiquer le nom de ce client ou le n° de cette vente</t>
        </r>
      </text>
    </comment>
    <comment ref="BP59" authorId="0">
      <text>
        <r>
          <rPr>
            <b/>
            <sz val="9"/>
            <color indexed="81"/>
            <rFont val="Tahoma"/>
            <family val="2"/>
          </rPr>
          <t>Indiquer le nom de ce client ou le n° de cette vente</t>
        </r>
      </text>
    </comment>
    <comment ref="BV59"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0" authorId="2">
      <text>
        <r>
          <rPr>
            <b/>
            <sz val="9"/>
            <color indexed="81"/>
            <rFont val="Tahoma"/>
            <family val="2"/>
          </rPr>
          <t xml:space="preserve">Magasin Détail: Tournai Cap Horn
</t>
        </r>
        <r>
          <rPr>
            <sz val="9"/>
            <color indexed="81"/>
            <rFont val="Tahoma"/>
            <family val="2"/>
          </rPr>
          <t xml:space="preserve">
</t>
        </r>
      </text>
    </comment>
    <comment ref="AV60" authorId="0">
      <text>
        <r>
          <rPr>
            <b/>
            <sz val="9"/>
            <color indexed="81"/>
            <rFont val="Tahoma"/>
            <family val="2"/>
          </rPr>
          <t xml:space="preserve">Indiquer le motif de cette dépense
</t>
        </r>
      </text>
    </comment>
    <comment ref="AX60" authorId="0">
      <text>
        <r>
          <rPr>
            <b/>
            <sz val="9"/>
            <color indexed="81"/>
            <rFont val="Tahoma"/>
            <family val="2"/>
          </rPr>
          <t xml:space="preserve">Indiquer le motif de cette dépense
</t>
        </r>
      </text>
    </comment>
    <comment ref="AZ60" authorId="0">
      <text>
        <r>
          <rPr>
            <b/>
            <sz val="9"/>
            <color indexed="81"/>
            <rFont val="Tahoma"/>
            <family val="2"/>
          </rPr>
          <t xml:space="preserve">Indiquer le motif de cette dépense
</t>
        </r>
      </text>
    </comment>
    <comment ref="BD60" authorId="0">
      <text>
        <r>
          <rPr>
            <b/>
            <sz val="9"/>
            <color indexed="81"/>
            <rFont val="Tahoma"/>
            <family val="2"/>
          </rPr>
          <t>Indiquer les n° de ces différentes factures ou Ventes comptoir</t>
        </r>
      </text>
    </comment>
    <comment ref="BL60" authorId="0">
      <text>
        <r>
          <rPr>
            <b/>
            <sz val="9"/>
            <color indexed="81"/>
            <rFont val="Tahoma"/>
            <family val="2"/>
          </rPr>
          <t>Indiquer le nom de ce client ou le n° de cette vente</t>
        </r>
      </text>
    </comment>
    <comment ref="BN60" authorId="0">
      <text>
        <r>
          <rPr>
            <b/>
            <sz val="9"/>
            <color indexed="81"/>
            <rFont val="Tahoma"/>
            <family val="2"/>
          </rPr>
          <t>Indiquer le nom de ce client ou le n° de cette vente</t>
        </r>
      </text>
    </comment>
    <comment ref="BP60" authorId="0">
      <text>
        <r>
          <rPr>
            <b/>
            <sz val="9"/>
            <color indexed="81"/>
            <rFont val="Tahoma"/>
            <family val="2"/>
          </rPr>
          <t>Indiquer le nom de ce client ou le n° de cette vente</t>
        </r>
      </text>
    </comment>
    <comment ref="BV60"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1" authorId="2">
      <text>
        <r>
          <rPr>
            <b/>
            <sz val="9"/>
            <color indexed="81"/>
            <rFont val="Tahoma"/>
            <family val="2"/>
          </rPr>
          <t xml:space="preserve">Magasin Détail: Tournai Cap Horn
</t>
        </r>
        <r>
          <rPr>
            <sz val="9"/>
            <color indexed="81"/>
            <rFont val="Tahoma"/>
            <family val="2"/>
          </rPr>
          <t xml:space="preserve">
</t>
        </r>
      </text>
    </comment>
    <comment ref="AV61" authorId="0">
      <text>
        <r>
          <rPr>
            <b/>
            <sz val="9"/>
            <color indexed="81"/>
            <rFont val="Tahoma"/>
            <family val="2"/>
          </rPr>
          <t xml:space="preserve">Indiquer le motif de cette dépense
</t>
        </r>
      </text>
    </comment>
    <comment ref="AX61" authorId="0">
      <text>
        <r>
          <rPr>
            <b/>
            <sz val="9"/>
            <color indexed="81"/>
            <rFont val="Tahoma"/>
            <family val="2"/>
          </rPr>
          <t xml:space="preserve">Indiquer le motif de cette dépense
</t>
        </r>
      </text>
    </comment>
    <comment ref="AZ61" authorId="0">
      <text>
        <r>
          <rPr>
            <b/>
            <sz val="9"/>
            <color indexed="81"/>
            <rFont val="Tahoma"/>
            <family val="2"/>
          </rPr>
          <t xml:space="preserve">Indiquer le motif de cette dépense
</t>
        </r>
      </text>
    </comment>
    <comment ref="BD61" authorId="0">
      <text>
        <r>
          <rPr>
            <b/>
            <sz val="9"/>
            <color indexed="81"/>
            <rFont val="Tahoma"/>
            <family val="2"/>
          </rPr>
          <t>Indiquer les n° de ces différentes factures ou Ventes comptoir</t>
        </r>
      </text>
    </comment>
    <comment ref="BL61" authorId="0">
      <text>
        <r>
          <rPr>
            <b/>
            <sz val="9"/>
            <color indexed="81"/>
            <rFont val="Tahoma"/>
            <family val="2"/>
          </rPr>
          <t>Indiquer le nom de ce client ou le n° de cette vente</t>
        </r>
      </text>
    </comment>
    <comment ref="BN61" authorId="0">
      <text>
        <r>
          <rPr>
            <b/>
            <sz val="9"/>
            <color indexed="81"/>
            <rFont val="Tahoma"/>
            <family val="2"/>
          </rPr>
          <t>Indiquer le nom de ce client ou le n° de cette vente</t>
        </r>
      </text>
    </comment>
    <comment ref="BP61" authorId="0">
      <text>
        <r>
          <rPr>
            <b/>
            <sz val="9"/>
            <color indexed="81"/>
            <rFont val="Tahoma"/>
            <family val="2"/>
          </rPr>
          <t>Indiquer le nom de ce client ou le n° de cette vente</t>
        </r>
      </text>
    </comment>
    <comment ref="BV61"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2" authorId="2">
      <text>
        <r>
          <rPr>
            <b/>
            <sz val="9"/>
            <color indexed="81"/>
            <rFont val="Tahoma"/>
            <family val="2"/>
          </rPr>
          <t xml:space="preserve">Magasin Détail: Tournai Cap Horn
</t>
        </r>
        <r>
          <rPr>
            <sz val="9"/>
            <color indexed="81"/>
            <rFont val="Tahoma"/>
            <family val="2"/>
          </rPr>
          <t xml:space="preserve">
</t>
        </r>
      </text>
    </comment>
    <comment ref="AV62" authorId="0">
      <text>
        <r>
          <rPr>
            <b/>
            <sz val="9"/>
            <color indexed="81"/>
            <rFont val="Tahoma"/>
            <family val="2"/>
          </rPr>
          <t xml:space="preserve">Indiquer le motif de cette dépense
</t>
        </r>
      </text>
    </comment>
    <comment ref="AX62" authorId="0">
      <text>
        <r>
          <rPr>
            <b/>
            <sz val="9"/>
            <color indexed="81"/>
            <rFont val="Tahoma"/>
            <family val="2"/>
          </rPr>
          <t xml:space="preserve">Indiquer le motif de cette dépense
</t>
        </r>
      </text>
    </comment>
    <comment ref="AZ62" authorId="0">
      <text>
        <r>
          <rPr>
            <b/>
            <sz val="9"/>
            <color indexed="81"/>
            <rFont val="Tahoma"/>
            <family val="2"/>
          </rPr>
          <t xml:space="preserve">Indiquer le motif de cette dépense
</t>
        </r>
      </text>
    </comment>
    <comment ref="BD62" authorId="0">
      <text>
        <r>
          <rPr>
            <b/>
            <sz val="9"/>
            <color indexed="81"/>
            <rFont val="Tahoma"/>
            <family val="2"/>
          </rPr>
          <t>Indiquer les n° de ces différentes factures ou Ventes comptoir</t>
        </r>
      </text>
    </comment>
    <comment ref="BL62" authorId="0">
      <text>
        <r>
          <rPr>
            <b/>
            <sz val="9"/>
            <color indexed="81"/>
            <rFont val="Tahoma"/>
            <family val="2"/>
          </rPr>
          <t>Indiquer le nom de ce client ou le n° de cette vente</t>
        </r>
      </text>
    </comment>
    <comment ref="BN62" authorId="0">
      <text>
        <r>
          <rPr>
            <b/>
            <sz val="9"/>
            <color indexed="81"/>
            <rFont val="Tahoma"/>
            <family val="2"/>
          </rPr>
          <t>Indiquer le nom de ce client ou le n° de cette vente</t>
        </r>
      </text>
    </comment>
    <comment ref="BP62" authorId="0">
      <text>
        <r>
          <rPr>
            <b/>
            <sz val="9"/>
            <color indexed="81"/>
            <rFont val="Tahoma"/>
            <family val="2"/>
          </rPr>
          <t>Indiquer le nom de ce client ou le n° de cette vente</t>
        </r>
      </text>
    </comment>
    <comment ref="BV62"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3" authorId="2">
      <text>
        <r>
          <rPr>
            <b/>
            <sz val="9"/>
            <color indexed="81"/>
            <rFont val="Tahoma"/>
            <family val="2"/>
          </rPr>
          <t xml:space="preserve">Magasin Détail: Tournai Cap Horn
</t>
        </r>
        <r>
          <rPr>
            <sz val="9"/>
            <color indexed="81"/>
            <rFont val="Tahoma"/>
            <family val="2"/>
          </rPr>
          <t xml:space="preserve">
</t>
        </r>
      </text>
    </comment>
    <comment ref="AV63" authorId="0">
      <text>
        <r>
          <rPr>
            <b/>
            <sz val="9"/>
            <color indexed="81"/>
            <rFont val="Tahoma"/>
            <family val="2"/>
          </rPr>
          <t xml:space="preserve">Indiquer le motif de cette dépense
</t>
        </r>
      </text>
    </comment>
    <comment ref="AX63" authorId="0">
      <text>
        <r>
          <rPr>
            <b/>
            <sz val="9"/>
            <color indexed="81"/>
            <rFont val="Tahoma"/>
            <family val="2"/>
          </rPr>
          <t xml:space="preserve">Indiquer le motif de cette dépense
</t>
        </r>
      </text>
    </comment>
    <comment ref="AZ63" authorId="0">
      <text>
        <r>
          <rPr>
            <b/>
            <sz val="9"/>
            <color indexed="81"/>
            <rFont val="Tahoma"/>
            <family val="2"/>
          </rPr>
          <t xml:space="preserve">Indiquer le motif de cette dépense
</t>
        </r>
      </text>
    </comment>
    <comment ref="BD63" authorId="0">
      <text>
        <r>
          <rPr>
            <b/>
            <sz val="9"/>
            <color indexed="81"/>
            <rFont val="Tahoma"/>
            <family val="2"/>
          </rPr>
          <t>Indiquer les n° de ces différentes factures ou Ventes comptoir</t>
        </r>
      </text>
    </comment>
    <comment ref="BL63" authorId="0">
      <text>
        <r>
          <rPr>
            <b/>
            <sz val="9"/>
            <color indexed="81"/>
            <rFont val="Tahoma"/>
            <family val="2"/>
          </rPr>
          <t>Indiquer le nom de ce client ou le n° de cette vente</t>
        </r>
      </text>
    </comment>
    <comment ref="BN63" authorId="0">
      <text>
        <r>
          <rPr>
            <b/>
            <sz val="9"/>
            <color indexed="81"/>
            <rFont val="Tahoma"/>
            <family val="2"/>
          </rPr>
          <t>Indiquer le nom de ce client ou le n° de cette vente</t>
        </r>
      </text>
    </comment>
    <comment ref="BP63" authorId="0">
      <text>
        <r>
          <rPr>
            <b/>
            <sz val="9"/>
            <color indexed="81"/>
            <rFont val="Tahoma"/>
            <family val="2"/>
          </rPr>
          <t>Indiquer le nom de ce client ou le n° de cette vente</t>
        </r>
      </text>
    </comment>
    <comment ref="BV63"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B6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4" authorId="2">
      <text>
        <r>
          <rPr>
            <b/>
            <sz val="9"/>
            <color indexed="81"/>
            <rFont val="Tahoma"/>
            <family val="2"/>
          </rPr>
          <t xml:space="preserve">Magasin Détail: Tournai Cap Horn
</t>
        </r>
        <r>
          <rPr>
            <sz val="9"/>
            <color indexed="81"/>
            <rFont val="Tahoma"/>
            <family val="2"/>
          </rPr>
          <t xml:space="preserve">
</t>
        </r>
      </text>
    </comment>
    <comment ref="AV64" authorId="0">
      <text>
        <r>
          <rPr>
            <b/>
            <sz val="9"/>
            <color indexed="81"/>
            <rFont val="Tahoma"/>
            <family val="2"/>
          </rPr>
          <t xml:space="preserve">Indiquer le motif de cette dépense
</t>
        </r>
      </text>
    </comment>
    <comment ref="AX64" authorId="0">
      <text>
        <r>
          <rPr>
            <b/>
            <sz val="9"/>
            <color indexed="81"/>
            <rFont val="Tahoma"/>
            <family val="2"/>
          </rPr>
          <t xml:space="preserve">Indiquer le motif de cette dépense
</t>
        </r>
      </text>
    </comment>
    <comment ref="AZ64" authorId="0">
      <text>
        <r>
          <rPr>
            <b/>
            <sz val="9"/>
            <color indexed="81"/>
            <rFont val="Tahoma"/>
            <family val="2"/>
          </rPr>
          <t xml:space="preserve">Indiquer le motif de cette dépense
</t>
        </r>
      </text>
    </comment>
    <comment ref="BD64" authorId="0">
      <text>
        <r>
          <rPr>
            <b/>
            <sz val="9"/>
            <color indexed="81"/>
            <rFont val="Tahoma"/>
            <family val="2"/>
          </rPr>
          <t>Indiquer les n° de ces différentes factures ou Ventes comptoir</t>
        </r>
      </text>
    </comment>
    <comment ref="BL64" authorId="0">
      <text>
        <r>
          <rPr>
            <b/>
            <sz val="9"/>
            <color indexed="81"/>
            <rFont val="Tahoma"/>
            <family val="2"/>
          </rPr>
          <t>Indiquer le nom de ce client ou le n° de cette vente</t>
        </r>
      </text>
    </comment>
    <comment ref="BN64" authorId="0">
      <text>
        <r>
          <rPr>
            <b/>
            <sz val="9"/>
            <color indexed="81"/>
            <rFont val="Tahoma"/>
            <family val="2"/>
          </rPr>
          <t>Indiquer le nom de ce client ou le n° de cette vente</t>
        </r>
      </text>
    </comment>
    <comment ref="BP64" authorId="0">
      <text>
        <r>
          <rPr>
            <b/>
            <sz val="9"/>
            <color indexed="81"/>
            <rFont val="Tahoma"/>
            <family val="2"/>
          </rPr>
          <t>Indiquer le nom de ce client ou le n° de cette vente</t>
        </r>
      </text>
    </comment>
    <comment ref="BV64" authorId="1">
      <text>
        <r>
          <rPr>
            <sz val="9"/>
            <color indexed="81"/>
            <rFont val="Tahoma"/>
            <family val="2"/>
          </rPr>
          <t>Représente la différence de caisse du</t>
        </r>
        <r>
          <rPr>
            <u/>
            <sz val="9"/>
            <color indexed="81"/>
            <rFont val="Tahoma"/>
            <family val="2"/>
          </rPr>
          <t xml:space="preserve"> jour</t>
        </r>
        <r>
          <rPr>
            <sz val="9"/>
            <color indexed="81"/>
            <rFont val="Tahoma"/>
            <family val="2"/>
          </rPr>
          <t xml:space="preserve"> suite aux différents types de paiement ,dépenses, paiements autres encodés par la vendeuse par rapport à l'impression du rapport journalier "Co" et en tenant compte des différences d'ouverture et de fermeture de caisse.
Cette différence peut être nulle même si le "Total Général Enveloppes" est différent de celui du "Total Rapport Imprimé (CO)" car des paiements peuvent provenir de ventes qui ne sont pas du jour.
En cas de différence </t>
        </r>
        <r>
          <rPr>
            <u/>
            <sz val="9"/>
            <color indexed="81"/>
            <rFont val="Tahoma"/>
            <family val="2"/>
          </rPr>
          <t>positive</t>
        </r>
        <r>
          <rPr>
            <sz val="9"/>
            <color indexed="81"/>
            <rFont val="Tahoma"/>
            <family val="2"/>
          </rPr>
          <t xml:space="preserve">: 
Bien vérifier si on a encodé toutes les ventes.
Voir le nombre d'étiquettes indiqué sur le rapport journalier et la bonne concordance avec les étiquettes dans l'enveloppe.  
En cas de différence </t>
        </r>
        <r>
          <rPr>
            <u/>
            <sz val="9"/>
            <color indexed="81"/>
            <rFont val="Tahoma"/>
            <family val="2"/>
          </rPr>
          <t>négative</t>
        </r>
        <r>
          <rPr>
            <sz val="9"/>
            <color indexed="81"/>
            <rFont val="Tahoma"/>
            <family val="2"/>
          </rPr>
          <t>:
Bien vérifier si une vente n'a pas été encodée 2 x ou si les remises accordées sont correctes.</t>
        </r>
      </text>
    </comment>
    <comment ref="W65" authorId="0">
      <text>
        <r>
          <rPr>
            <sz val="12"/>
            <color indexed="81"/>
            <rFont val="Tahoma"/>
            <family val="2"/>
          </rPr>
          <t xml:space="preserve">GLOSS line Paris
</t>
        </r>
      </text>
    </comment>
  </commentList>
</comments>
</file>

<file path=xl/sharedStrings.xml><?xml version="1.0" encoding="utf-8"?>
<sst xmlns="http://schemas.openxmlformats.org/spreadsheetml/2006/main" count="7715" uniqueCount="91">
  <si>
    <t>tot sem</t>
  </si>
  <si>
    <t>Total Nbre de billets + nbre pièces monnaie:</t>
  </si>
  <si>
    <t>TOT</t>
  </si>
  <si>
    <t>Nombre de billets + nbre pièces de monnaie:</t>
  </si>
  <si>
    <t>totaux:</t>
  </si>
  <si>
    <t/>
  </si>
  <si>
    <t>Marseille</t>
  </si>
  <si>
    <t xml:space="preserve"> </t>
  </si>
  <si>
    <t>Bruxelles</t>
  </si>
  <si>
    <t>Paris</t>
  </si>
  <si>
    <t>Enveloppe brune (Monnaie)</t>
  </si>
  <si>
    <t>Enveloppe brune (Billets)</t>
  </si>
  <si>
    <r>
      <rPr>
        <b/>
        <u/>
        <sz val="12"/>
        <rFont val="Times New Roman"/>
        <family val="1"/>
      </rPr>
      <t>A</t>
    </r>
    <r>
      <rPr>
        <b/>
        <u/>
        <sz val="14"/>
        <rFont val="Times New Roman"/>
        <family val="1"/>
      </rPr>
      <t xml:space="preserve"> partir du début du mois,</t>
    </r>
    <r>
      <rPr>
        <b/>
        <sz val="14"/>
        <rFont val="Times New Roman"/>
        <family val="1"/>
      </rPr>
      <t xml:space="preserve"> les Recetttes</t>
    </r>
    <r>
      <rPr>
        <b/>
        <sz val="12"/>
        <rFont val="Times New Roman"/>
        <family val="1"/>
      </rPr>
      <t xml:space="preserve"> au cas où la semaine de recettes est à cheval sur 2 mois différents</t>
    </r>
  </si>
  <si>
    <t>DATE</t>
  </si>
  <si>
    <t>DIFFER. REC</t>
  </si>
  <si>
    <t>Différence:</t>
  </si>
  <si>
    <t>Total V.C 2 et 3 + personnel:</t>
  </si>
  <si>
    <t>Total Factures + V.C 4:</t>
  </si>
  <si>
    <r>
      <rPr>
        <b/>
        <sz val="12"/>
        <rFont val="Times New Roman"/>
        <family val="1"/>
      </rPr>
      <t xml:space="preserve">TOTAL     </t>
    </r>
    <r>
      <rPr>
        <b/>
        <sz val="9"/>
        <rFont val="Times New Roman"/>
        <family val="1"/>
      </rPr>
      <t>Pai Fac. ou VC futures             Ligne 3</t>
    </r>
  </si>
  <si>
    <t>Pai Fac. VC futures             Ligne 3</t>
  </si>
  <si>
    <t>Description des Paiements FA ou VC futures            Ligne 3</t>
  </si>
  <si>
    <t>Pai Fac. VC futures             Ligne 2</t>
  </si>
  <si>
    <t>Description des Paiements FA ou VC futures            Ligne 2</t>
  </si>
  <si>
    <t>Pai Fac. VC futures             Ligne 1</t>
  </si>
  <si>
    <t>Description des Paiements FA ou VC futures            Ligne 1</t>
  </si>
  <si>
    <r>
      <rPr>
        <b/>
        <sz val="12"/>
        <rFont val="Times New Roman"/>
        <family val="1"/>
      </rPr>
      <t>TOTAL</t>
    </r>
    <r>
      <rPr>
        <b/>
        <sz val="9"/>
        <rFont val="Times New Roman"/>
        <family val="1"/>
      </rPr>
      <t xml:space="preserve"> Fact. ou VC antér. ou Prélèv. d'env. antér. ou Paiem. déjà effect.</t>
    </r>
  </si>
  <si>
    <t>Factures antérieures Paiements déjà effect. Ligne 3</t>
  </si>
  <si>
    <t>Description des Paiements Factures ou V.C antérieures ou Prélèvement d'une Enveloppe antérieure ou Paiement déjà effectué (-): Ligne 3</t>
  </si>
  <si>
    <t>Factures antérieures Paiements déjà effect. Ligne 2</t>
  </si>
  <si>
    <t>Description des Paiements Factures ou V.C antérieures ou Prélèvement d'une Enveloppe antérieure ou Paiement déjà effectué (-): Ligne 2</t>
  </si>
  <si>
    <t>Factures antérieures Paiements déjà effect. Ligne 1</t>
  </si>
  <si>
    <t>Description des Paiements Factures ou V.C antérieures ou Prélèvement d'une Enveloppe antérieure ou Paiement déjà effectué (-): Ligne 1</t>
  </si>
  <si>
    <r>
      <rPr>
        <b/>
        <sz val="12"/>
        <rFont val="Times New Roman"/>
        <family val="1"/>
      </rPr>
      <t>TOTAL</t>
    </r>
    <r>
      <rPr>
        <b/>
        <sz val="9"/>
        <rFont val="Times New Roman"/>
        <family val="1"/>
      </rPr>
      <t xml:space="preserve"> Dépenses avec justif.</t>
    </r>
  </si>
  <si>
    <t>Avec Justif.  Montant Ligne 3</t>
  </si>
  <si>
    <t>Description des Dépenses AVEC Justif.  Ligne 3</t>
  </si>
  <si>
    <t>Avec Justif.  Montant Ligne 2</t>
  </si>
  <si>
    <t>Description des Dépenses AVEC Justif.  Ligne 2</t>
  </si>
  <si>
    <t>Avec Justif.  Montant Ligne 1</t>
  </si>
  <si>
    <t>Description des Dépenses AVEC Justif.  Ligne 1</t>
  </si>
  <si>
    <t>DEV ETRAN CONV. EN  €</t>
  </si>
  <si>
    <t>DEVIS. ETRAN.</t>
  </si>
  <si>
    <t>TOTAL Enveloppe Brune</t>
  </si>
  <si>
    <r>
      <t>TOTAL</t>
    </r>
    <r>
      <rPr>
        <b/>
        <sz val="8"/>
        <rFont val="Times New Roman"/>
        <family val="1"/>
      </rPr>
      <t xml:space="preserve"> MONNAIE</t>
    </r>
  </si>
  <si>
    <r>
      <rPr>
        <b/>
        <sz val="5"/>
        <rFont val="Times New Roman"/>
        <family val="1"/>
      </rPr>
      <t>MONNAIE</t>
    </r>
    <r>
      <rPr>
        <b/>
        <sz val="9"/>
        <rFont val="Times New Roman"/>
        <family val="1"/>
      </rPr>
      <t xml:space="preserve"> </t>
    </r>
    <r>
      <rPr>
        <b/>
        <sz val="12"/>
        <rFont val="Times New Roman"/>
        <family val="1"/>
      </rPr>
      <t>0,01€</t>
    </r>
  </si>
  <si>
    <r>
      <rPr>
        <b/>
        <sz val="5"/>
        <rFont val="Times New Roman"/>
        <family val="1"/>
      </rPr>
      <t>MONNAIE</t>
    </r>
    <r>
      <rPr>
        <b/>
        <sz val="9"/>
        <rFont val="Times New Roman"/>
        <family val="1"/>
      </rPr>
      <t xml:space="preserve"> </t>
    </r>
    <r>
      <rPr>
        <b/>
        <sz val="12"/>
        <rFont val="Times New Roman"/>
        <family val="1"/>
      </rPr>
      <t>0,02€</t>
    </r>
  </si>
  <si>
    <r>
      <rPr>
        <b/>
        <sz val="5"/>
        <rFont val="Times New Roman"/>
        <family val="1"/>
      </rPr>
      <t>MONNAIE</t>
    </r>
    <r>
      <rPr>
        <b/>
        <sz val="9"/>
        <rFont val="Times New Roman"/>
        <family val="1"/>
      </rPr>
      <t xml:space="preserve"> </t>
    </r>
    <r>
      <rPr>
        <b/>
        <sz val="12"/>
        <rFont val="Times New Roman"/>
        <family val="1"/>
      </rPr>
      <t>0,05€</t>
    </r>
  </si>
  <si>
    <r>
      <rPr>
        <b/>
        <sz val="5"/>
        <rFont val="Times New Roman"/>
        <family val="1"/>
      </rPr>
      <t>MONNAIE</t>
    </r>
    <r>
      <rPr>
        <b/>
        <sz val="9"/>
        <rFont val="Times New Roman"/>
        <family val="1"/>
      </rPr>
      <t xml:space="preserve"> </t>
    </r>
    <r>
      <rPr>
        <b/>
        <sz val="12"/>
        <rFont val="Times New Roman"/>
        <family val="1"/>
      </rPr>
      <t>0,10€</t>
    </r>
  </si>
  <si>
    <r>
      <rPr>
        <b/>
        <sz val="5"/>
        <rFont val="Times New Roman"/>
        <family val="1"/>
      </rPr>
      <t>MONNAIE</t>
    </r>
    <r>
      <rPr>
        <b/>
        <sz val="9"/>
        <rFont val="Times New Roman"/>
        <family val="1"/>
      </rPr>
      <t xml:space="preserve"> </t>
    </r>
    <r>
      <rPr>
        <b/>
        <sz val="12"/>
        <rFont val="Times New Roman"/>
        <family val="1"/>
      </rPr>
      <t>0,20€</t>
    </r>
  </si>
  <si>
    <r>
      <rPr>
        <b/>
        <sz val="5"/>
        <rFont val="Times New Roman"/>
        <family val="1"/>
      </rPr>
      <t>MONNAIE</t>
    </r>
    <r>
      <rPr>
        <b/>
        <sz val="9"/>
        <rFont val="Times New Roman"/>
        <family val="1"/>
      </rPr>
      <t xml:space="preserve"> </t>
    </r>
    <r>
      <rPr>
        <b/>
        <sz val="12"/>
        <rFont val="Times New Roman"/>
        <family val="1"/>
      </rPr>
      <t>0,50€</t>
    </r>
  </si>
  <si>
    <r>
      <rPr>
        <b/>
        <sz val="5"/>
        <rFont val="Times New Roman"/>
        <family val="1"/>
      </rPr>
      <t>MONNAIE</t>
    </r>
    <r>
      <rPr>
        <b/>
        <sz val="6"/>
        <rFont val="Times New Roman"/>
        <family val="1"/>
      </rPr>
      <t xml:space="preserve"> </t>
    </r>
    <r>
      <rPr>
        <b/>
        <sz val="14"/>
        <rFont val="Times New Roman"/>
        <family val="1"/>
      </rPr>
      <t>1€</t>
    </r>
  </si>
  <si>
    <r>
      <rPr>
        <b/>
        <sz val="5"/>
        <rFont val="Times New Roman"/>
        <family val="1"/>
      </rPr>
      <t>MONNAIE</t>
    </r>
    <r>
      <rPr>
        <b/>
        <sz val="6"/>
        <rFont val="Times New Roman"/>
        <family val="1"/>
      </rPr>
      <t xml:space="preserve"> </t>
    </r>
    <r>
      <rPr>
        <b/>
        <sz val="14"/>
        <rFont val="Times New Roman"/>
        <family val="1"/>
      </rPr>
      <t>2€</t>
    </r>
  </si>
  <si>
    <t>TOTAL BILLETS</t>
  </si>
  <si>
    <r>
      <rPr>
        <b/>
        <sz val="6"/>
        <rFont val="Times New Roman"/>
        <family val="1"/>
      </rPr>
      <t>BILLETS</t>
    </r>
    <r>
      <rPr>
        <b/>
        <sz val="9"/>
        <rFont val="Times New Roman"/>
        <family val="1"/>
      </rPr>
      <t xml:space="preserve"> </t>
    </r>
    <r>
      <rPr>
        <b/>
        <sz val="14"/>
        <rFont val="Times New Roman"/>
        <family val="1"/>
      </rPr>
      <t>5€</t>
    </r>
  </si>
  <si>
    <r>
      <rPr>
        <b/>
        <sz val="6"/>
        <rFont val="Times New Roman"/>
        <family val="1"/>
      </rPr>
      <t>BILLETS</t>
    </r>
    <r>
      <rPr>
        <b/>
        <sz val="9"/>
        <rFont val="Times New Roman"/>
        <family val="1"/>
      </rPr>
      <t xml:space="preserve"> </t>
    </r>
    <r>
      <rPr>
        <b/>
        <sz val="14"/>
        <rFont val="Times New Roman"/>
        <family val="1"/>
      </rPr>
      <t>10€</t>
    </r>
  </si>
  <si>
    <r>
      <rPr>
        <b/>
        <sz val="6"/>
        <rFont val="Times New Roman"/>
        <family val="1"/>
      </rPr>
      <t>BILLETS</t>
    </r>
    <r>
      <rPr>
        <b/>
        <sz val="9"/>
        <rFont val="Times New Roman"/>
        <family val="1"/>
      </rPr>
      <t xml:space="preserve"> </t>
    </r>
    <r>
      <rPr>
        <b/>
        <sz val="14"/>
        <rFont val="Times New Roman"/>
        <family val="1"/>
      </rPr>
      <t>20€</t>
    </r>
  </si>
  <si>
    <r>
      <rPr>
        <b/>
        <sz val="6"/>
        <rFont val="Times New Roman"/>
        <family val="1"/>
      </rPr>
      <t>BILLETS</t>
    </r>
    <r>
      <rPr>
        <b/>
        <sz val="9"/>
        <rFont val="Times New Roman"/>
        <family val="1"/>
      </rPr>
      <t xml:space="preserve"> </t>
    </r>
    <r>
      <rPr>
        <b/>
        <sz val="14"/>
        <rFont val="Times New Roman"/>
        <family val="1"/>
      </rPr>
      <t>50€</t>
    </r>
  </si>
  <si>
    <r>
      <rPr>
        <b/>
        <sz val="6"/>
        <rFont val="Times New Roman"/>
        <family val="1"/>
      </rPr>
      <t>BILLETS</t>
    </r>
    <r>
      <rPr>
        <b/>
        <sz val="9"/>
        <rFont val="Times New Roman"/>
        <family val="1"/>
      </rPr>
      <t xml:space="preserve"> </t>
    </r>
    <r>
      <rPr>
        <b/>
        <sz val="14"/>
        <rFont val="Times New Roman"/>
        <family val="1"/>
      </rPr>
      <t>100€</t>
    </r>
  </si>
  <si>
    <r>
      <rPr>
        <b/>
        <sz val="6"/>
        <rFont val="Times New Roman"/>
        <family val="1"/>
      </rPr>
      <t>BILLETS</t>
    </r>
    <r>
      <rPr>
        <b/>
        <sz val="9"/>
        <rFont val="Times New Roman"/>
        <family val="1"/>
      </rPr>
      <t xml:space="preserve"> </t>
    </r>
    <r>
      <rPr>
        <b/>
        <sz val="14"/>
        <rFont val="Times New Roman"/>
        <family val="1"/>
      </rPr>
      <t>200€</t>
    </r>
  </si>
  <si>
    <r>
      <rPr>
        <b/>
        <sz val="6"/>
        <rFont val="Times New Roman"/>
        <family val="1"/>
      </rPr>
      <t>BILLETS</t>
    </r>
    <r>
      <rPr>
        <b/>
        <sz val="8"/>
        <rFont val="Times New Roman"/>
        <family val="1"/>
      </rPr>
      <t xml:space="preserve"> </t>
    </r>
    <r>
      <rPr>
        <b/>
        <sz val="14"/>
        <rFont val="Times New Roman"/>
        <family val="1"/>
      </rPr>
      <t>500€</t>
    </r>
  </si>
  <si>
    <t>TOTAL Enveloppe Blanche</t>
  </si>
  <si>
    <t>Description N.C ou Avoir</t>
  </si>
  <si>
    <t>Note Crédit / Avoir</t>
  </si>
  <si>
    <t>Description de Divers</t>
  </si>
  <si>
    <t>Divers</t>
  </si>
  <si>
    <t>Traite</t>
  </si>
  <si>
    <t>Virement</t>
  </si>
  <si>
    <t>Chèque</t>
  </si>
  <si>
    <t>Supreme Award</t>
  </si>
  <si>
    <t>Total Carte Crédit</t>
  </si>
  <si>
    <t>Diners</t>
  </si>
  <si>
    <t>American Express</t>
  </si>
  <si>
    <t>Eurocard</t>
  </si>
  <si>
    <t>Visa</t>
  </si>
  <si>
    <t>BANKSYS</t>
  </si>
  <si>
    <t>Différence Fonds Caisse Fermeture</t>
  </si>
  <si>
    <t>Différence Fonds Caisse Ouverture</t>
  </si>
  <si>
    <t>VENTES CO Rapport Imrimé</t>
  </si>
  <si>
    <t>Tot Gén ENV</t>
  </si>
  <si>
    <t>Magasin</t>
  </si>
  <si>
    <r>
      <rPr>
        <b/>
        <u/>
        <sz val="14"/>
        <rFont val="Times New Roman"/>
        <family val="1"/>
      </rPr>
      <t>Jusqu'à la fin du mois</t>
    </r>
    <r>
      <rPr>
        <b/>
        <sz val="14"/>
        <rFont val="Times New Roman"/>
        <family val="1"/>
      </rPr>
      <t>, les Recettes</t>
    </r>
    <r>
      <rPr>
        <b/>
        <sz val="12"/>
        <rFont val="Times New Roman"/>
        <family val="1"/>
      </rPr>
      <t xml:space="preserve"> au cas où la semaine de recettes est à cheval sur 2 mois différents</t>
    </r>
  </si>
  <si>
    <t>40S2015</t>
  </si>
  <si>
    <t xml:space="preserve">               Semaine: </t>
  </si>
  <si>
    <t>Line</t>
  </si>
  <si>
    <t>SOCIETE:</t>
  </si>
  <si>
    <t>41S2015</t>
  </si>
  <si>
    <t>42S2015</t>
  </si>
  <si>
    <t>43S2015</t>
  </si>
  <si>
    <t>44S2015</t>
  </si>
  <si>
    <t>2 critères (date et lieu)  à retrouver dans la colonne C et D des semaines et insérer les valeurs de la colonne F des semaines dans le tableau</t>
  </si>
  <si>
    <t>Date</t>
  </si>
  <si>
    <t>Voici ce que devrait être le résultat final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</si>
</sst>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m"/>
    <numFmt numFmtId="165" formatCode="&quot;€&quot;\ #,##0.00"/>
    <numFmt numFmtId="166" formatCode="&quot;€&quot;\ #,##0"/>
    <numFmt numFmtId="167" formatCode="\+0.00;\-0.00"/>
    <numFmt numFmtId="168" formatCode="[$-80C]ddd\ dd/mm/yyyy"/>
    <numFmt numFmtId="169" formatCode="dd/mm/yy"/>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name val="Times New Roman"/>
      <family val="1"/>
    </font>
    <font>
      <b/>
      <sz val="10"/>
      <name val="Times New Roman"/>
      <family val="1"/>
    </font>
    <font>
      <b/>
      <sz val="11"/>
      <name val="Times New Roman"/>
      <family val="1"/>
    </font>
    <font>
      <b/>
      <sz val="12"/>
      <name val="Times New Roman"/>
      <family val="1"/>
    </font>
    <font>
      <b/>
      <u/>
      <sz val="12"/>
      <name val="Times New Roman"/>
      <family val="1"/>
    </font>
    <font>
      <b/>
      <u/>
      <sz val="14"/>
      <name val="Times New Roman"/>
      <family val="1"/>
    </font>
    <font>
      <b/>
      <sz val="14"/>
      <name val="Times New Roman"/>
      <family val="1"/>
    </font>
    <font>
      <sz val="11"/>
      <name val="Times New Roman"/>
      <family val="1"/>
    </font>
    <font>
      <b/>
      <sz val="9"/>
      <name val="Times New Roman"/>
      <family val="1"/>
    </font>
    <font>
      <sz val="9"/>
      <name val="Times New Roman"/>
      <family val="1"/>
    </font>
    <font>
      <b/>
      <sz val="8"/>
      <name val="Times New Roman"/>
      <family val="1"/>
    </font>
    <font>
      <b/>
      <sz val="5"/>
      <name val="Times New Roman"/>
      <family val="1"/>
    </font>
    <font>
      <b/>
      <sz val="6"/>
      <name val="Times New Roman"/>
      <family val="1"/>
    </font>
    <font>
      <b/>
      <u/>
      <sz val="10"/>
      <name val="Times New Roman"/>
      <family val="1"/>
    </font>
    <font>
      <sz val="12"/>
      <color indexed="81"/>
      <name val="Tahoma"/>
      <family val="2"/>
    </font>
    <font>
      <b/>
      <sz val="9"/>
      <color indexed="81"/>
      <name val="Tahoma"/>
      <family val="2"/>
    </font>
    <font>
      <sz val="9"/>
      <color indexed="81"/>
      <name val="Tahoma"/>
      <family val="2"/>
    </font>
    <font>
      <u/>
      <sz val="9"/>
      <color indexed="81"/>
      <name val="Tahoma"/>
      <family val="2"/>
    </font>
    <font>
      <b/>
      <u/>
      <sz val="9"/>
      <color indexed="81"/>
      <name val="Tahoma"/>
      <family val="2"/>
    </font>
    <font>
      <sz val="8"/>
      <color indexed="81"/>
      <name val="Tahoma"/>
      <family val="2"/>
    </font>
    <font>
      <sz val="10"/>
      <name val="Arial"/>
      <family val="2"/>
    </font>
    <font>
      <sz val="10"/>
      <color rgb="FF333333"/>
      <name val="Times New Roman"/>
      <family val="1"/>
    </font>
    <font>
      <sz val="9"/>
      <color rgb="FF333333"/>
      <name val="Courier New"/>
      <family val="3"/>
    </font>
  </fonts>
  <fills count="19">
    <fill>
      <patternFill patternType="none"/>
    </fill>
    <fill>
      <patternFill patternType="gray125"/>
    </fill>
    <fill>
      <patternFill patternType="solid">
        <fgColor indexed="13"/>
        <bgColor indexed="64"/>
      </patternFill>
    </fill>
    <fill>
      <patternFill patternType="solid">
        <fgColor indexed="53"/>
        <bgColor indexed="64"/>
      </patternFill>
    </fill>
    <fill>
      <patternFill patternType="solid">
        <fgColor rgb="FF99FFCC"/>
        <bgColor indexed="64"/>
      </patternFill>
    </fill>
    <fill>
      <patternFill patternType="solid">
        <fgColor indexed="51"/>
        <bgColor indexed="64"/>
      </patternFill>
    </fill>
    <fill>
      <patternFill patternType="solid">
        <fgColor indexed="44"/>
        <bgColor indexed="64"/>
      </patternFill>
    </fill>
    <fill>
      <patternFill patternType="solid">
        <fgColor rgb="FFFFFF00"/>
        <bgColor indexed="64"/>
      </patternFill>
    </fill>
    <fill>
      <patternFill patternType="solid">
        <fgColor indexed="45"/>
        <bgColor indexed="64"/>
      </patternFill>
    </fill>
    <fill>
      <patternFill patternType="solid">
        <fgColor theme="0" tint="-0.14999847407452621"/>
        <bgColor indexed="64"/>
      </patternFill>
    </fill>
    <fill>
      <patternFill patternType="solid">
        <fgColor rgb="FFCC6600"/>
        <bgColor indexed="64"/>
      </patternFill>
    </fill>
    <fill>
      <patternFill patternType="solid">
        <fgColor theme="9" tint="0.79998168889431442"/>
        <bgColor indexed="64"/>
      </patternFill>
    </fill>
    <fill>
      <patternFill patternType="solid">
        <fgColor rgb="FFFFCC6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3" tint="0.59999389629810485"/>
        <bgColor indexed="64"/>
      </patternFill>
    </fill>
    <fill>
      <patternFill patternType="solid">
        <fgColor indexed="15"/>
        <bgColor indexed="64"/>
      </patternFill>
    </fill>
    <fill>
      <patternFill patternType="solid">
        <fgColor indexed="52"/>
        <bgColor indexed="64"/>
      </patternFill>
    </fill>
    <fill>
      <patternFill patternType="solid">
        <fgColor theme="9" tint="0.59999389629810485"/>
        <bgColor indexed="64"/>
      </patternFill>
    </fill>
  </fills>
  <borders count="83">
    <border>
      <left/>
      <right/>
      <top/>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medium">
        <color indexed="64"/>
      </bottom>
      <diagonal/>
    </border>
    <border>
      <left/>
      <right/>
      <top style="medium">
        <color indexed="64"/>
      </top>
      <bottom/>
      <diagonal/>
    </border>
    <border>
      <left/>
      <right style="medium">
        <color auto="1"/>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ck">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right/>
      <top style="medium">
        <color indexed="64"/>
      </top>
      <bottom style="thick">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style="thick">
        <color indexed="64"/>
      </right>
      <top style="thin">
        <color indexed="64"/>
      </top>
      <bottom style="medium">
        <color indexed="64"/>
      </bottom>
      <diagonal/>
    </border>
    <border>
      <left style="thick">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ck">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right style="thin">
        <color auto="1"/>
      </right>
      <top style="thin">
        <color auto="1"/>
      </top>
      <bottom/>
      <diagonal/>
    </border>
    <border>
      <left style="thick">
        <color indexed="64"/>
      </left>
      <right/>
      <top style="thin">
        <color indexed="64"/>
      </top>
      <bottom/>
      <diagonal/>
    </border>
    <border>
      <left style="medium">
        <color indexed="64"/>
      </left>
      <right style="thick">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ck">
        <color indexed="64"/>
      </right>
      <top style="thin">
        <color indexed="64"/>
      </top>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style="thin">
        <color auto="1"/>
      </top>
      <bottom/>
      <diagonal/>
    </border>
    <border>
      <left style="thick">
        <color indexed="64"/>
      </left>
      <right style="thick">
        <color indexed="64"/>
      </right>
      <top style="thick">
        <color indexed="64"/>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thick">
        <color indexed="64"/>
      </left>
      <right style="thick">
        <color indexed="64"/>
      </right>
      <top style="thick">
        <color indexed="64"/>
      </top>
      <bottom/>
      <diagonal/>
    </border>
    <border>
      <left style="medium">
        <color indexed="64"/>
      </left>
      <right style="thick">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right/>
      <top/>
      <bottom style="medium">
        <color indexed="64"/>
      </bottom>
      <diagonal/>
    </border>
    <border>
      <left/>
      <right/>
      <top style="thick">
        <color indexed="64"/>
      </top>
      <bottom/>
      <diagonal/>
    </border>
    <border>
      <left style="thin">
        <color indexed="64"/>
      </left>
      <right style="thin">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medium">
        <color auto="1"/>
      </top>
      <bottom style="thick">
        <color indexed="64"/>
      </bottom>
      <diagonal/>
    </border>
    <border>
      <left style="thick">
        <color indexed="64"/>
      </left>
      <right style="thick">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ck">
        <color indexed="64"/>
      </left>
      <right style="thin">
        <color indexed="64"/>
      </right>
      <top/>
      <bottom style="medium">
        <color indexed="64"/>
      </bottom>
      <diagonal/>
    </border>
    <border>
      <left style="thick">
        <color indexed="64"/>
      </left>
      <right style="thin">
        <color indexed="64"/>
      </right>
      <top/>
      <bottom style="thin">
        <color indexed="64"/>
      </bottom>
      <diagonal/>
    </border>
    <border>
      <left style="thick">
        <color indexed="64"/>
      </left>
      <right style="thick">
        <color indexed="64"/>
      </right>
      <top/>
      <bottom/>
      <diagonal/>
    </border>
    <border>
      <left style="thin">
        <color auto="1"/>
      </left>
      <right/>
      <top/>
      <bottom style="thin">
        <color auto="1"/>
      </bottom>
      <diagonal/>
    </border>
    <border>
      <left style="medium">
        <color indexed="64"/>
      </left>
      <right style="thick">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top style="thick">
        <color indexed="64"/>
      </top>
      <bottom style="thick">
        <color indexed="64"/>
      </bottom>
      <diagonal/>
    </border>
    <border>
      <left style="thin">
        <color indexed="64"/>
      </left>
      <right/>
      <top/>
      <bottom/>
      <diagonal/>
    </border>
    <border>
      <left style="thin">
        <color indexed="64"/>
      </left>
      <right style="thin">
        <color indexed="64"/>
      </right>
      <top style="thick">
        <color indexed="64"/>
      </top>
      <bottom style="thin">
        <color indexed="64"/>
      </bottom>
      <diagonal/>
    </border>
    <border>
      <left style="thick">
        <color indexed="64"/>
      </left>
      <right/>
      <top/>
      <bottom style="thin">
        <color indexed="64"/>
      </bottom>
      <diagonal/>
    </border>
    <border>
      <left style="thick">
        <color indexed="64"/>
      </left>
      <right/>
      <top/>
      <bottom/>
      <diagonal/>
    </border>
  </borders>
  <cellStyleXfs count="4">
    <xf numFmtId="0" fontId="0" fillId="0" borderId="0"/>
    <xf numFmtId="0" fontId="3" fillId="0" borderId="0"/>
    <xf numFmtId="0" fontId="1" fillId="0" borderId="0"/>
    <xf numFmtId="0" fontId="23" fillId="0" borderId="0"/>
  </cellStyleXfs>
  <cellXfs count="245">
    <xf numFmtId="0" fontId="0" fillId="0" borderId="0" xfId="0"/>
    <xf numFmtId="0" fontId="4" fillId="0" borderId="0" xfId="1" applyFont="1" applyBorder="1" applyAlignment="1" applyProtection="1">
      <alignment vertical="center"/>
    </xf>
    <xf numFmtId="164" fontId="4" fillId="2" borderId="1" xfId="1" applyNumberFormat="1" applyFont="1" applyFill="1" applyBorder="1" applyAlignment="1" applyProtection="1">
      <alignment horizontal="center" vertical="center" shrinkToFit="1"/>
    </xf>
    <xf numFmtId="4" fontId="4" fillId="2" borderId="1" xfId="1" applyNumberFormat="1" applyFont="1" applyFill="1" applyBorder="1" applyAlignment="1" applyProtection="1">
      <alignment horizontal="center" vertical="center"/>
    </xf>
    <xf numFmtId="164" fontId="4" fillId="2" borderId="2" xfId="1" applyNumberFormat="1" applyFont="1" applyFill="1" applyBorder="1" applyAlignment="1" applyProtection="1">
      <alignment horizontal="center" vertical="center" shrinkToFit="1"/>
    </xf>
    <xf numFmtId="2" fontId="4" fillId="3" borderId="3" xfId="1" applyNumberFormat="1" applyFont="1" applyFill="1" applyBorder="1" applyAlignment="1" applyProtection="1">
      <alignment horizontal="center" vertical="center"/>
    </xf>
    <xf numFmtId="2" fontId="4" fillId="2" borderId="4" xfId="1" applyNumberFormat="1" applyFont="1" applyFill="1" applyBorder="1" applyAlignment="1" applyProtection="1">
      <alignment horizontal="center" vertical="center"/>
    </xf>
    <xf numFmtId="2" fontId="4" fillId="2" borderId="5" xfId="1" applyNumberFormat="1" applyFont="1" applyFill="1" applyBorder="1" applyAlignment="1" applyProtection="1">
      <alignment horizontal="center" vertical="center"/>
    </xf>
    <xf numFmtId="1" fontId="4" fillId="2" borderId="5" xfId="1" applyNumberFormat="1" applyFont="1" applyFill="1" applyBorder="1" applyAlignment="1" applyProtection="1">
      <alignment horizontal="center" vertical="center"/>
    </xf>
    <xf numFmtId="1" fontId="4" fillId="3" borderId="3" xfId="1" applyNumberFormat="1" applyFont="1" applyFill="1" applyBorder="1" applyAlignment="1" applyProtection="1">
      <alignment horizontal="center" vertical="center"/>
    </xf>
    <xf numFmtId="1" fontId="4" fillId="2" borderId="4" xfId="1" applyNumberFormat="1" applyFont="1" applyFill="1" applyBorder="1" applyAlignment="1" applyProtection="1">
      <alignment horizontal="center" vertical="center"/>
    </xf>
    <xf numFmtId="0" fontId="3" fillId="0" borderId="6" xfId="1" applyBorder="1" applyProtection="1"/>
    <xf numFmtId="0" fontId="4" fillId="0" borderId="0" xfId="1" applyFont="1" applyBorder="1" applyAlignment="1" applyProtection="1">
      <alignment horizontal="right" vertical="center"/>
    </xf>
    <xf numFmtId="4" fontId="4" fillId="0" borderId="0" xfId="1" applyNumberFormat="1" applyFont="1" applyFill="1" applyBorder="1" applyAlignment="1" applyProtection="1">
      <alignment horizontal="center" vertical="center"/>
    </xf>
    <xf numFmtId="165" fontId="4" fillId="0" borderId="0" xfId="1" applyNumberFormat="1" applyFont="1" applyFill="1" applyBorder="1" applyAlignment="1" applyProtection="1">
      <alignment horizontal="center" vertical="center"/>
    </xf>
    <xf numFmtId="4" fontId="4" fillId="0" borderId="7" xfId="1" applyNumberFormat="1" applyFont="1" applyFill="1" applyBorder="1" applyAlignment="1" applyProtection="1">
      <alignment horizontal="center" vertical="center"/>
    </xf>
    <xf numFmtId="166" fontId="4" fillId="0" borderId="0" xfId="1" applyNumberFormat="1" applyFont="1" applyFill="1" applyBorder="1" applyAlignment="1" applyProtection="1">
      <alignment horizontal="center" vertical="center"/>
    </xf>
    <xf numFmtId="3" fontId="4" fillId="0" borderId="0" xfId="1" applyNumberFormat="1" applyFont="1" applyFill="1" applyBorder="1" applyAlignment="1" applyProtection="1">
      <alignment horizontal="center" vertical="center"/>
    </xf>
    <xf numFmtId="3" fontId="4" fillId="3" borderId="3" xfId="1" applyNumberFormat="1" applyFont="1" applyFill="1" applyBorder="1" applyAlignment="1" applyProtection="1">
      <alignment horizontal="center" vertical="center"/>
    </xf>
    <xf numFmtId="3" fontId="4" fillId="4" borderId="2" xfId="1" applyNumberFormat="1" applyFont="1" applyFill="1" applyBorder="1" applyAlignment="1" applyProtection="1">
      <alignment horizontal="center" vertical="center"/>
    </xf>
    <xf numFmtId="3" fontId="4" fillId="4" borderId="1" xfId="1" applyNumberFormat="1" applyFont="1" applyFill="1" applyBorder="1" applyAlignment="1" applyProtection="1">
      <alignment horizontal="center" vertical="center"/>
    </xf>
    <xf numFmtId="0" fontId="3" fillId="0" borderId="0" xfId="1" applyBorder="1" applyProtection="1"/>
    <xf numFmtId="4" fontId="4" fillId="0" borderId="8" xfId="1" applyNumberFormat="1" applyFont="1" applyFill="1" applyBorder="1" applyAlignment="1" applyProtection="1">
      <alignment horizontal="center" vertical="center"/>
    </xf>
    <xf numFmtId="4" fontId="4" fillId="0" borderId="9" xfId="1" applyNumberFormat="1" applyFont="1" applyFill="1" applyBorder="1" applyAlignment="1" applyProtection="1">
      <alignment horizontal="center" vertical="center"/>
    </xf>
    <xf numFmtId="4" fontId="4" fillId="0" borderId="10" xfId="1" applyNumberFormat="1" applyFont="1" applyFill="1" applyBorder="1" applyAlignment="1" applyProtection="1">
      <alignment horizontal="left" vertical="center"/>
    </xf>
    <xf numFmtId="0" fontId="4" fillId="0" borderId="11" xfId="1" applyFont="1" applyFill="1" applyBorder="1" applyAlignment="1" applyProtection="1">
      <alignment vertical="center"/>
    </xf>
    <xf numFmtId="4" fontId="4" fillId="0" borderId="11" xfId="1" applyNumberFormat="1" applyFont="1" applyFill="1" applyBorder="1" applyAlignment="1" applyProtection="1">
      <alignment horizontal="center" vertical="center"/>
    </xf>
    <xf numFmtId="2" fontId="3" fillId="0" borderId="0" xfId="1" applyNumberFormat="1" applyFont="1" applyBorder="1" applyAlignment="1" applyProtection="1">
      <alignment vertical="center"/>
    </xf>
    <xf numFmtId="0" fontId="4" fillId="0" borderId="0" xfId="1" applyFont="1" applyBorder="1" applyAlignment="1" applyProtection="1">
      <alignment horizontal="center" vertical="center"/>
    </xf>
    <xf numFmtId="164" fontId="4" fillId="5" borderId="1" xfId="1" applyNumberFormat="1" applyFont="1" applyFill="1" applyBorder="1" applyAlignment="1" applyProtection="1">
      <alignment horizontal="center" vertical="center" shrinkToFit="1"/>
    </xf>
    <xf numFmtId="4" fontId="4" fillId="5" borderId="1" xfId="1" applyNumberFormat="1" applyFont="1" applyFill="1" applyBorder="1" applyAlignment="1" applyProtection="1">
      <alignment horizontal="center" vertical="center"/>
    </xf>
    <xf numFmtId="164" fontId="4" fillId="5" borderId="2" xfId="1" applyNumberFormat="1" applyFont="1" applyFill="1" applyBorder="1" applyAlignment="1" applyProtection="1">
      <alignment horizontal="center" vertical="center" shrinkToFit="1"/>
    </xf>
    <xf numFmtId="4" fontId="4" fillId="3" borderId="3" xfId="1" applyNumberFormat="1" applyFont="1" applyFill="1" applyBorder="1" applyAlignment="1" applyProtection="1">
      <alignment horizontal="center" vertical="center"/>
    </xf>
    <xf numFmtId="3" fontId="4" fillId="5" borderId="1" xfId="1" applyNumberFormat="1" applyFont="1" applyFill="1" applyBorder="1" applyAlignment="1" applyProtection="1">
      <alignment horizontal="center" vertical="center"/>
    </xf>
    <xf numFmtId="4" fontId="4" fillId="0" borderId="7" xfId="1" applyNumberFormat="1" applyFont="1" applyFill="1" applyBorder="1" applyAlignment="1" applyProtection="1">
      <alignment horizontal="left" vertical="center"/>
    </xf>
    <xf numFmtId="0" fontId="3" fillId="0" borderId="0" xfId="1" applyNumberFormat="1" applyFont="1" applyFill="1" applyBorder="1" applyAlignment="1" applyProtection="1">
      <alignment horizontal="center" vertical="center"/>
    </xf>
    <xf numFmtId="0" fontId="3" fillId="3" borderId="3" xfId="1" applyNumberFormat="1" applyFont="1" applyFill="1" applyBorder="1" applyAlignment="1" applyProtection="1">
      <alignment horizontal="center" vertical="center"/>
    </xf>
    <xf numFmtId="1" fontId="3" fillId="4" borderId="12" xfId="1" applyNumberFormat="1" applyFont="1" applyFill="1" applyBorder="1" applyAlignment="1" applyProtection="1">
      <alignment horizontal="center" vertical="center"/>
    </xf>
    <xf numFmtId="1" fontId="3" fillId="4" borderId="13" xfId="1" applyNumberFormat="1" applyFont="1" applyFill="1" applyBorder="1" applyAlignment="1" applyProtection="1">
      <alignment horizontal="center" vertical="center"/>
    </xf>
    <xf numFmtId="3" fontId="3" fillId="3" borderId="3" xfId="1" applyNumberFormat="1" applyFont="1" applyFill="1" applyBorder="1" applyAlignment="1" applyProtection="1">
      <alignment horizontal="center" vertical="center"/>
    </xf>
    <xf numFmtId="1" fontId="3" fillId="3" borderId="3" xfId="1" applyNumberFormat="1" applyFont="1" applyFill="1" applyBorder="1" applyAlignment="1" applyProtection="1">
      <alignment horizontal="center" vertical="center"/>
    </xf>
    <xf numFmtId="0" fontId="4" fillId="0" borderId="14" xfId="1" applyFont="1" applyBorder="1" applyAlignment="1" applyProtection="1">
      <alignment vertical="center"/>
    </xf>
    <xf numFmtId="0" fontId="4" fillId="0" borderId="11" xfId="1" applyFont="1" applyBorder="1" applyAlignment="1" applyProtection="1">
      <alignment vertical="center"/>
    </xf>
    <xf numFmtId="0" fontId="4" fillId="0" borderId="11" xfId="1" applyFont="1" applyFill="1" applyBorder="1" applyAlignment="1" applyProtection="1">
      <alignment horizontal="left" vertical="center"/>
    </xf>
    <xf numFmtId="4" fontId="4" fillId="0" borderId="2" xfId="1" applyNumberFormat="1" applyFont="1" applyFill="1" applyBorder="1" applyAlignment="1" applyProtection="1">
      <alignment horizontal="center" vertical="center"/>
    </xf>
    <xf numFmtId="0" fontId="4" fillId="0" borderId="7" xfId="1" applyFont="1" applyFill="1" applyBorder="1" applyAlignment="1" applyProtection="1">
      <alignment vertical="center"/>
    </xf>
    <xf numFmtId="2" fontId="3" fillId="0" borderId="7" xfId="1" applyNumberFormat="1" applyFont="1" applyFill="1" applyBorder="1" applyAlignment="1" applyProtection="1">
      <alignment horizontal="left" vertical="center"/>
    </xf>
    <xf numFmtId="0" fontId="3" fillId="0" borderId="0" xfId="1" applyFont="1" applyFill="1" applyBorder="1" applyAlignment="1" applyProtection="1">
      <alignment vertical="center"/>
    </xf>
    <xf numFmtId="4" fontId="3" fillId="6" borderId="2" xfId="1" applyNumberFormat="1" applyFont="1" applyFill="1" applyBorder="1" applyAlignment="1" applyProtection="1">
      <alignment horizontal="center" vertical="center"/>
    </xf>
    <xf numFmtId="4" fontId="4" fillId="6" borderId="2" xfId="1" applyNumberFormat="1" applyFont="1" applyFill="1" applyBorder="1" applyAlignment="1" applyProtection="1">
      <alignment horizontal="center" vertical="center"/>
    </xf>
    <xf numFmtId="4" fontId="4" fillId="3" borderId="15" xfId="1" applyNumberFormat="1" applyFont="1" applyFill="1" applyBorder="1" applyAlignment="1" applyProtection="1">
      <alignment horizontal="center" vertical="center"/>
    </xf>
    <xf numFmtId="4" fontId="4" fillId="6" borderId="16" xfId="1" applyNumberFormat="1" applyFont="1" applyFill="1" applyBorder="1" applyAlignment="1" applyProtection="1">
      <alignment horizontal="center" vertical="center"/>
    </xf>
    <xf numFmtId="4" fontId="4" fillId="6" borderId="17" xfId="1" applyNumberFormat="1" applyFont="1" applyFill="1" applyBorder="1" applyAlignment="1" applyProtection="1">
      <alignment horizontal="center" vertical="center"/>
    </xf>
    <xf numFmtId="3" fontId="4" fillId="6" borderId="17" xfId="1" applyNumberFormat="1" applyFont="1" applyFill="1" applyBorder="1" applyAlignment="1" applyProtection="1">
      <alignment horizontal="center" vertical="center"/>
    </xf>
    <xf numFmtId="3" fontId="4" fillId="6" borderId="18" xfId="1" applyNumberFormat="1" applyFont="1" applyFill="1" applyBorder="1" applyAlignment="1" applyProtection="1">
      <alignment horizontal="center" vertical="center"/>
    </xf>
    <xf numFmtId="3" fontId="4" fillId="3" borderId="19" xfId="1" applyNumberFormat="1" applyFont="1" applyFill="1" applyBorder="1" applyAlignment="1" applyProtection="1">
      <alignment horizontal="center" vertical="center"/>
    </xf>
    <xf numFmtId="3" fontId="4" fillId="6" borderId="16" xfId="1" applyNumberFormat="1" applyFont="1" applyFill="1" applyBorder="1" applyAlignment="1" applyProtection="1">
      <alignment horizontal="center" vertical="center"/>
    </xf>
    <xf numFmtId="4" fontId="4" fillId="6" borderId="1" xfId="1" applyNumberFormat="1" applyFont="1" applyFill="1" applyBorder="1" applyAlignment="1" applyProtection="1">
      <alignment horizontal="center" vertical="center"/>
    </xf>
    <xf numFmtId="164" fontId="3" fillId="6" borderId="1" xfId="1" applyNumberFormat="1" applyFont="1" applyFill="1" applyBorder="1" applyAlignment="1" applyProtection="1">
      <alignment horizontal="center" vertical="center" shrinkToFit="1"/>
    </xf>
    <xf numFmtId="0" fontId="0" fillId="0" borderId="20" xfId="0" applyBorder="1" applyAlignment="1">
      <alignment horizontal="right" vertical="center"/>
    </xf>
    <xf numFmtId="0" fontId="3" fillId="0" borderId="0" xfId="1" applyFont="1" applyBorder="1" applyAlignment="1" applyProtection="1">
      <alignment vertical="center"/>
    </xf>
    <xf numFmtId="164" fontId="5" fillId="7" borderId="21" xfId="1" applyNumberFormat="1" applyFont="1" applyFill="1" applyBorder="1" applyAlignment="1" applyProtection="1">
      <alignment horizontal="center" vertical="center" wrapText="1" shrinkToFit="1"/>
    </xf>
    <xf numFmtId="167" fontId="3" fillId="8" borderId="22" xfId="1" applyNumberFormat="1" applyFont="1" applyFill="1" applyBorder="1" applyAlignment="1" applyProtection="1">
      <alignment horizontal="center" vertical="center" wrapText="1" shrinkToFit="1"/>
    </xf>
    <xf numFmtId="4" fontId="3" fillId="0" borderId="23" xfId="1" applyNumberFormat="1" applyFont="1" applyFill="1" applyBorder="1" applyAlignment="1" applyProtection="1">
      <alignment horizontal="center" vertical="center" wrapText="1" shrinkToFit="1"/>
    </xf>
    <xf numFmtId="4" fontId="3" fillId="0" borderId="22" xfId="1" applyNumberFormat="1" applyFont="1" applyFill="1" applyBorder="1" applyAlignment="1" applyProtection="1">
      <alignment horizontal="center" vertical="center" wrapText="1" shrinkToFit="1"/>
    </xf>
    <xf numFmtId="4" fontId="3" fillId="0" borderId="24" xfId="1" applyNumberFormat="1" applyFont="1" applyFill="1" applyBorder="1" applyAlignment="1" applyProtection="1">
      <alignment horizontal="center" vertical="center" wrapText="1" shrinkToFit="1"/>
    </xf>
    <xf numFmtId="4" fontId="4" fillId="7" borderId="25" xfId="1" applyNumberFormat="1" applyFont="1" applyFill="1" applyBorder="1" applyAlignment="1" applyProtection="1">
      <alignment horizontal="center" vertical="center" wrapText="1" shrinkToFit="1"/>
    </xf>
    <xf numFmtId="4" fontId="3" fillId="0" borderId="26" xfId="1" applyNumberFormat="1" applyFont="1" applyBorder="1" applyAlignment="1" applyProtection="1">
      <alignment horizontal="center" vertical="center" wrapText="1" shrinkToFit="1"/>
      <protection locked="0"/>
    </xf>
    <xf numFmtId="0" fontId="3" fillId="0" borderId="21" xfId="1" applyNumberFormat="1" applyFont="1" applyBorder="1" applyAlignment="1" applyProtection="1">
      <alignment horizontal="center" vertical="center" wrapText="1" shrinkToFit="1"/>
      <protection locked="0"/>
    </xf>
    <xf numFmtId="4" fontId="3" fillId="0" borderId="21" xfId="1" applyNumberFormat="1" applyFont="1" applyBorder="1" applyAlignment="1" applyProtection="1">
      <alignment horizontal="center" vertical="center" wrapText="1" shrinkToFit="1"/>
      <protection locked="0"/>
    </xf>
    <xf numFmtId="164" fontId="5" fillId="7" borderId="27" xfId="1" applyNumberFormat="1" applyFont="1" applyFill="1" applyBorder="1" applyAlignment="1" applyProtection="1">
      <alignment horizontal="center" vertical="center" wrapText="1" shrinkToFit="1"/>
    </xf>
    <xf numFmtId="164" fontId="5" fillId="7" borderId="28" xfId="1" applyNumberFormat="1" applyFont="1" applyFill="1" applyBorder="1" applyAlignment="1" applyProtection="1">
      <alignment horizontal="center" vertical="center" wrapText="1" shrinkToFit="1"/>
    </xf>
    <xf numFmtId="4" fontId="3" fillId="0" borderId="29" xfId="1" applyNumberFormat="1" applyFont="1" applyBorder="1" applyAlignment="1" applyProtection="1">
      <alignment horizontal="center" vertical="center" wrapText="1" shrinkToFit="1"/>
      <protection locked="0"/>
    </xf>
    <xf numFmtId="3" fontId="3" fillId="0" borderId="30" xfId="1" applyNumberFormat="1" applyFont="1" applyBorder="1" applyAlignment="1" applyProtection="1">
      <alignment horizontal="center" vertical="center" wrapText="1" shrinkToFit="1"/>
      <protection locked="0"/>
    </xf>
    <xf numFmtId="4" fontId="4" fillId="2" borderId="25" xfId="1" applyNumberFormat="1" applyFont="1" applyFill="1" applyBorder="1" applyAlignment="1" applyProtection="1">
      <alignment horizontal="center" vertical="center"/>
    </xf>
    <xf numFmtId="4" fontId="4" fillId="2" borderId="31" xfId="1" applyNumberFormat="1" applyFont="1" applyFill="1" applyBorder="1" applyAlignment="1" applyProtection="1">
      <alignment horizontal="center" vertical="center" wrapText="1" shrinkToFit="1"/>
    </xf>
    <xf numFmtId="3" fontId="4" fillId="0" borderId="32" xfId="1" applyNumberFormat="1" applyFont="1" applyBorder="1" applyAlignment="1" applyProtection="1">
      <alignment horizontal="center" vertical="center" wrapText="1" shrinkToFit="1"/>
      <protection locked="0"/>
    </xf>
    <xf numFmtId="3" fontId="4" fillId="0" borderId="21" xfId="1" applyNumberFormat="1" applyFont="1" applyBorder="1" applyAlignment="1" applyProtection="1">
      <alignment horizontal="center" vertical="center" wrapText="1" shrinkToFit="1"/>
      <protection locked="0"/>
    </xf>
    <xf numFmtId="3" fontId="4" fillId="0" borderId="33" xfId="1" applyNumberFormat="1" applyFont="1" applyBorder="1" applyAlignment="1" applyProtection="1">
      <alignment horizontal="center" vertical="center" wrapText="1" shrinkToFit="1"/>
      <protection locked="0"/>
    </xf>
    <xf numFmtId="3" fontId="4" fillId="2" borderId="20" xfId="1" applyNumberFormat="1" applyFont="1" applyFill="1" applyBorder="1" applyAlignment="1" applyProtection="1">
      <alignment horizontal="center" vertical="center" wrapText="1" shrinkToFit="1"/>
    </xf>
    <xf numFmtId="3" fontId="4" fillId="0" borderId="34" xfId="1" applyNumberFormat="1" applyFont="1" applyBorder="1" applyAlignment="1" applyProtection="1">
      <alignment horizontal="center" vertical="center" wrapText="1" shrinkToFit="1"/>
      <protection locked="0"/>
    </xf>
    <xf numFmtId="3" fontId="4" fillId="0" borderId="22" xfId="1" applyNumberFormat="1" applyFont="1" applyBorder="1" applyAlignment="1" applyProtection="1">
      <alignment horizontal="center" vertical="center" wrapText="1" shrinkToFit="1"/>
      <protection locked="0"/>
    </xf>
    <xf numFmtId="3" fontId="4" fillId="0" borderId="35" xfId="1" applyNumberFormat="1" applyFont="1" applyBorder="1" applyAlignment="1" applyProtection="1">
      <alignment horizontal="center" vertical="center" wrapText="1" shrinkToFit="1"/>
      <protection locked="0"/>
    </xf>
    <xf numFmtId="4" fontId="4" fillId="7" borderId="27" xfId="1" applyNumberFormat="1" applyFont="1" applyFill="1" applyBorder="1" applyAlignment="1" applyProtection="1">
      <alignment horizontal="center" vertical="center" wrapText="1" shrinkToFit="1"/>
    </xf>
    <xf numFmtId="4" fontId="4" fillId="2" borderId="36" xfId="1" applyNumberFormat="1" applyFont="1" applyFill="1" applyBorder="1" applyAlignment="1" applyProtection="1">
      <alignment horizontal="center" vertical="center" wrapText="1"/>
    </xf>
    <xf numFmtId="164" fontId="5" fillId="7" borderId="37" xfId="1" applyNumberFormat="1" applyFont="1" applyFill="1" applyBorder="1" applyAlignment="1" applyProtection="1">
      <alignment horizontal="center" vertical="center" wrapText="1" shrinkToFit="1"/>
    </xf>
    <xf numFmtId="4" fontId="3" fillId="0" borderId="22" xfId="1" applyNumberFormat="1" applyFont="1" applyBorder="1" applyAlignment="1" applyProtection="1">
      <alignment horizontal="center" vertical="center" wrapText="1" shrinkToFit="1"/>
      <protection locked="0"/>
    </xf>
    <xf numFmtId="4" fontId="3" fillId="0" borderId="38" xfId="1" applyNumberFormat="1" applyFont="1" applyBorder="1" applyAlignment="1" applyProtection="1">
      <alignment horizontal="center" vertical="center" wrapText="1" shrinkToFit="1"/>
      <protection locked="0"/>
    </xf>
    <xf numFmtId="4" fontId="3" fillId="2" borderId="37" xfId="1" applyNumberFormat="1" applyFont="1" applyFill="1" applyBorder="1" applyAlignment="1" applyProtection="1">
      <alignment horizontal="center" vertical="center"/>
    </xf>
    <xf numFmtId="4" fontId="3" fillId="0" borderId="24" xfId="1" applyNumberFormat="1" applyFont="1" applyBorder="1" applyAlignment="1" applyProtection="1">
      <alignment horizontal="center" vertical="center" wrapText="1" shrinkToFit="1"/>
      <protection locked="0"/>
    </xf>
    <xf numFmtId="2" fontId="4" fillId="7" borderId="39" xfId="1" applyNumberFormat="1" applyFont="1" applyFill="1" applyBorder="1" applyAlignment="1" applyProtection="1">
      <alignment horizontal="center" vertical="center" wrapText="1" shrinkToFit="1"/>
    </xf>
    <xf numFmtId="0" fontId="5" fillId="0" borderId="40" xfId="1" applyNumberFormat="1" applyFont="1" applyBorder="1" applyAlignment="1" applyProtection="1">
      <alignment horizontal="center" vertical="center" wrapText="1" shrinkToFit="1"/>
      <protection locked="0"/>
    </xf>
    <xf numFmtId="168" fontId="3" fillId="0" borderId="22" xfId="1" applyNumberFormat="1" applyFont="1" applyFill="1" applyBorder="1" applyAlignment="1" applyProtection="1">
      <alignment horizontal="center" vertical="center" wrapText="1" shrinkToFit="1"/>
      <protection locked="0"/>
    </xf>
    <xf numFmtId="167" fontId="3" fillId="8" borderId="26" xfId="1" applyNumberFormat="1" applyFont="1" applyFill="1" applyBorder="1" applyAlignment="1" applyProtection="1">
      <alignment horizontal="center" vertical="center" wrapText="1" shrinkToFit="1"/>
    </xf>
    <xf numFmtId="0" fontId="3" fillId="0" borderId="22" xfId="1" applyFont="1" applyBorder="1" applyAlignment="1" applyProtection="1">
      <alignment horizontal="center" vertical="center" wrapText="1" shrinkToFit="1"/>
    </xf>
    <xf numFmtId="164" fontId="5" fillId="7" borderId="25" xfId="1" applyNumberFormat="1" applyFont="1" applyFill="1" applyBorder="1" applyAlignment="1" applyProtection="1">
      <alignment horizontal="center" vertical="center" wrapText="1" shrinkToFit="1"/>
    </xf>
    <xf numFmtId="4" fontId="3" fillId="0" borderId="41" xfId="1" applyNumberFormat="1" applyFont="1" applyBorder="1" applyAlignment="1" applyProtection="1">
      <alignment horizontal="center" vertical="center" wrapText="1" shrinkToFit="1"/>
      <protection locked="0"/>
    </xf>
    <xf numFmtId="3" fontId="3" fillId="0" borderId="38" xfId="1" applyNumberFormat="1" applyFont="1" applyBorder="1" applyAlignment="1" applyProtection="1">
      <alignment horizontal="center" vertical="center" wrapText="1" shrinkToFit="1"/>
      <protection locked="0"/>
    </xf>
    <xf numFmtId="4" fontId="4" fillId="2" borderId="42" xfId="1" applyNumberFormat="1" applyFont="1" applyFill="1" applyBorder="1" applyAlignment="1" applyProtection="1">
      <alignment horizontal="center" vertical="center"/>
    </xf>
    <xf numFmtId="4" fontId="4" fillId="2" borderId="43" xfId="1" applyNumberFormat="1" applyFont="1" applyFill="1" applyBorder="1" applyAlignment="1" applyProtection="1">
      <alignment horizontal="center" vertical="center" wrapText="1"/>
    </xf>
    <xf numFmtId="164" fontId="5" fillId="7" borderId="39" xfId="1" applyNumberFormat="1" applyFont="1" applyFill="1" applyBorder="1" applyAlignment="1" applyProtection="1">
      <alignment horizontal="center" vertical="center" wrapText="1" shrinkToFit="1"/>
    </xf>
    <xf numFmtId="4" fontId="3" fillId="2" borderId="44" xfId="1" applyNumberFormat="1" applyFont="1" applyFill="1" applyBorder="1" applyAlignment="1" applyProtection="1">
      <alignment horizontal="center" vertical="center"/>
    </xf>
    <xf numFmtId="0" fontId="3" fillId="0" borderId="0" xfId="1" applyFont="1" applyBorder="1" applyAlignment="1" applyProtection="1">
      <alignment vertical="center" wrapText="1"/>
    </xf>
    <xf numFmtId="4" fontId="4" fillId="2" borderId="42" xfId="1" applyNumberFormat="1" applyFont="1" applyFill="1" applyBorder="1" applyAlignment="1" applyProtection="1">
      <alignment horizontal="center" vertical="center" wrapText="1"/>
    </xf>
    <xf numFmtId="4" fontId="3" fillId="2" borderId="44" xfId="1" applyNumberFormat="1" applyFont="1" applyFill="1" applyBorder="1" applyAlignment="1" applyProtection="1">
      <alignment horizontal="center" vertical="center" wrapText="1"/>
    </xf>
    <xf numFmtId="0" fontId="3" fillId="0" borderId="0" xfId="1" applyFont="1" applyBorder="1" applyAlignment="1" applyProtection="1">
      <alignment vertical="center" wrapText="1" shrinkToFit="1"/>
    </xf>
    <xf numFmtId="164" fontId="5" fillId="7" borderId="45" xfId="1" applyNumberFormat="1" applyFont="1" applyFill="1" applyBorder="1" applyAlignment="1" applyProtection="1">
      <alignment horizontal="center" vertical="center" wrapText="1" shrinkToFit="1"/>
    </xf>
    <xf numFmtId="164" fontId="5" fillId="7" borderId="46" xfId="1" applyNumberFormat="1" applyFont="1" applyFill="1" applyBorder="1" applyAlignment="1" applyProtection="1">
      <alignment horizontal="center" vertical="center" wrapText="1" shrinkToFit="1"/>
    </xf>
    <xf numFmtId="4" fontId="3" fillId="0" borderId="10" xfId="1" applyNumberFormat="1" applyFont="1" applyBorder="1" applyAlignment="1" applyProtection="1">
      <alignment horizontal="center" vertical="center" wrapText="1" shrinkToFit="1"/>
      <protection locked="0"/>
    </xf>
    <xf numFmtId="3" fontId="3" fillId="0" borderId="47" xfId="1" applyNumberFormat="1" applyFont="1" applyBorder="1" applyAlignment="1" applyProtection="1">
      <alignment horizontal="center" vertical="center" wrapText="1" shrinkToFit="1"/>
      <protection locked="0"/>
    </xf>
    <xf numFmtId="4" fontId="4" fillId="2" borderId="48" xfId="1" applyNumberFormat="1" applyFont="1" applyFill="1" applyBorder="1" applyAlignment="1" applyProtection="1">
      <alignment horizontal="center" vertical="center" wrapText="1" shrinkToFit="1"/>
    </xf>
    <xf numFmtId="4" fontId="4" fillId="7" borderId="45" xfId="1" applyNumberFormat="1" applyFont="1" applyFill="1" applyBorder="1" applyAlignment="1" applyProtection="1">
      <alignment horizontal="center" vertical="center" wrapText="1" shrinkToFit="1"/>
    </xf>
    <xf numFmtId="4" fontId="4" fillId="2" borderId="49" xfId="1" applyNumberFormat="1" applyFont="1" applyFill="1" applyBorder="1" applyAlignment="1" applyProtection="1">
      <alignment horizontal="center" vertical="center" wrapText="1"/>
    </xf>
    <xf numFmtId="164" fontId="5" fillId="7" borderId="50" xfId="1" applyNumberFormat="1" applyFont="1" applyFill="1" applyBorder="1" applyAlignment="1" applyProtection="1">
      <alignment horizontal="center" vertical="center" wrapText="1" shrinkToFit="1"/>
    </xf>
    <xf numFmtId="4" fontId="3" fillId="2" borderId="44" xfId="1" applyNumberFormat="1" applyFont="1" applyFill="1" applyBorder="1" applyAlignment="1" applyProtection="1">
      <alignment horizontal="center" vertical="center" wrapText="1" shrinkToFit="1"/>
    </xf>
    <xf numFmtId="0" fontId="4" fillId="0" borderId="0" xfId="1" applyFont="1" applyFill="1" applyBorder="1" applyAlignment="1" applyProtection="1">
      <alignment vertical="center"/>
    </xf>
    <xf numFmtId="0" fontId="4" fillId="9" borderId="0" xfId="1" applyFont="1" applyFill="1" applyBorder="1" applyAlignment="1" applyProtection="1">
      <alignment vertical="center"/>
    </xf>
    <xf numFmtId="4" fontId="4" fillId="9" borderId="0" xfId="1" applyNumberFormat="1" applyFont="1" applyFill="1" applyBorder="1" applyAlignment="1" applyProtection="1">
      <alignment horizontal="left" vertical="center"/>
    </xf>
    <xf numFmtId="4" fontId="4" fillId="9" borderId="0" xfId="1" applyNumberFormat="1" applyFont="1" applyFill="1" applyBorder="1" applyAlignment="1" applyProtection="1">
      <alignment horizontal="center" vertical="center"/>
    </xf>
    <xf numFmtId="165" fontId="4" fillId="9" borderId="0" xfId="1" applyNumberFormat="1" applyFont="1" applyFill="1" applyBorder="1" applyAlignment="1" applyProtection="1">
      <alignment horizontal="center" vertical="center"/>
    </xf>
    <xf numFmtId="166" fontId="4" fillId="9" borderId="0" xfId="1" applyNumberFormat="1" applyFont="1" applyFill="1" applyBorder="1" applyAlignment="1" applyProtection="1">
      <alignment horizontal="center" vertical="center"/>
    </xf>
    <xf numFmtId="4" fontId="4" fillId="9" borderId="51" xfId="1" applyNumberFormat="1" applyFont="1" applyFill="1" applyBorder="1" applyAlignment="1" applyProtection="1">
      <alignment horizontal="left" vertical="center"/>
    </xf>
    <xf numFmtId="0" fontId="3" fillId="9" borderId="0" xfId="1" applyNumberFormat="1" applyFont="1" applyFill="1" applyBorder="1" applyAlignment="1" applyProtection="1">
      <alignment horizontal="center" vertical="center"/>
    </xf>
    <xf numFmtId="0" fontId="3" fillId="9" borderId="52" xfId="1" applyNumberFormat="1" applyFont="1" applyFill="1" applyBorder="1" applyAlignment="1" applyProtection="1">
      <alignment horizontal="center" vertical="center"/>
    </xf>
    <xf numFmtId="1" fontId="3" fillId="9" borderId="0" xfId="1" applyNumberFormat="1" applyFont="1" applyFill="1" applyBorder="1" applyAlignment="1" applyProtection="1">
      <alignment horizontal="center" vertical="center"/>
    </xf>
    <xf numFmtId="3" fontId="3" fillId="9" borderId="52" xfId="1" applyNumberFormat="1" applyFont="1" applyFill="1" applyBorder="1" applyAlignment="1" applyProtection="1">
      <alignment horizontal="center" vertical="center"/>
    </xf>
    <xf numFmtId="0" fontId="3" fillId="9" borderId="0" xfId="1" applyFill="1" applyBorder="1" applyProtection="1"/>
    <xf numFmtId="1" fontId="3" fillId="9" borderId="52" xfId="1" applyNumberFormat="1" applyFont="1" applyFill="1" applyBorder="1" applyAlignment="1" applyProtection="1">
      <alignment horizontal="center" vertical="center"/>
    </xf>
    <xf numFmtId="0" fontId="4" fillId="9" borderId="0" xfId="1" applyFont="1" applyFill="1" applyBorder="1" applyAlignment="1" applyProtection="1">
      <alignment horizontal="left" vertical="center"/>
    </xf>
    <xf numFmtId="2" fontId="3" fillId="9" borderId="0" xfId="1" applyNumberFormat="1" applyFont="1" applyFill="1" applyBorder="1" applyAlignment="1" applyProtection="1">
      <alignment horizontal="left" vertical="center"/>
    </xf>
    <xf numFmtId="0" fontId="4" fillId="9" borderId="0" xfId="1" applyFont="1" applyFill="1" applyBorder="1" applyAlignment="1" applyProtection="1">
      <alignment horizontal="center" vertical="center"/>
    </xf>
    <xf numFmtId="167" fontId="3" fillId="8" borderId="53" xfId="1" applyNumberFormat="1" applyFont="1" applyFill="1" applyBorder="1" applyAlignment="1" applyProtection="1">
      <alignment horizontal="center" vertical="center" wrapText="1" shrinkToFit="1"/>
    </xf>
    <xf numFmtId="164" fontId="5" fillId="7" borderId="54" xfId="1" applyNumberFormat="1" applyFont="1" applyFill="1" applyBorder="1" applyAlignment="1" applyProtection="1">
      <alignment horizontal="center" vertical="center" wrapText="1" shrinkToFit="1"/>
    </xf>
    <xf numFmtId="4" fontId="4" fillId="2" borderId="37" xfId="1" applyNumberFormat="1" applyFont="1" applyFill="1" applyBorder="1" applyAlignment="1" applyProtection="1">
      <alignment horizontal="center" vertical="center"/>
    </xf>
    <xf numFmtId="4" fontId="4" fillId="2" borderId="44" xfId="1" applyNumberFormat="1" applyFont="1" applyFill="1" applyBorder="1" applyAlignment="1" applyProtection="1">
      <alignment horizontal="center" vertical="center"/>
    </xf>
    <xf numFmtId="4" fontId="4" fillId="2" borderId="44" xfId="1" applyNumberFormat="1" applyFont="1" applyFill="1" applyBorder="1" applyAlignment="1" applyProtection="1">
      <alignment horizontal="center" vertical="center" wrapText="1"/>
    </xf>
    <xf numFmtId="4" fontId="4" fillId="2" borderId="44" xfId="1" applyNumberFormat="1" applyFont="1" applyFill="1" applyBorder="1" applyAlignment="1" applyProtection="1">
      <alignment horizontal="center" vertical="center" wrapText="1" shrinkToFit="1"/>
    </xf>
    <xf numFmtId="2" fontId="4" fillId="7" borderId="37" xfId="1" applyNumberFormat="1" applyFont="1" applyFill="1" applyBorder="1" applyAlignment="1" applyProtection="1">
      <alignment horizontal="center" vertical="center" wrapText="1" shrinkToFit="1"/>
    </xf>
    <xf numFmtId="0" fontId="6" fillId="0" borderId="0" xfId="1" applyFont="1" applyFill="1" applyBorder="1" applyAlignment="1" applyProtection="1">
      <alignment vertical="center"/>
    </xf>
    <xf numFmtId="0" fontId="6" fillId="8" borderId="0" xfId="1" applyFont="1" applyFill="1" applyAlignment="1" applyProtection="1">
      <alignment horizontal="left" vertical="center"/>
    </xf>
    <xf numFmtId="0" fontId="6" fillId="8" borderId="0" xfId="1" applyFont="1" applyFill="1" applyBorder="1" applyAlignment="1" applyProtection="1">
      <alignment horizontal="right" vertical="center"/>
    </xf>
    <xf numFmtId="0" fontId="6" fillId="10" borderId="55" xfId="1" applyFont="1" applyFill="1" applyBorder="1" applyAlignment="1" applyProtection="1">
      <alignment vertical="center"/>
    </xf>
    <xf numFmtId="0" fontId="6" fillId="10" borderId="56" xfId="1" applyFont="1" applyFill="1" applyBorder="1" applyAlignment="1" applyProtection="1">
      <alignment vertical="center"/>
    </xf>
    <xf numFmtId="0" fontId="6" fillId="10" borderId="57" xfId="1" applyFont="1" applyFill="1" applyBorder="1" applyAlignment="1" applyProtection="1">
      <alignment horizontal="left" vertical="center"/>
    </xf>
    <xf numFmtId="0" fontId="6" fillId="0" borderId="55" xfId="1" applyFont="1" applyFill="1" applyBorder="1" applyAlignment="1" applyProtection="1">
      <alignment horizontal="right" vertical="center"/>
    </xf>
    <xf numFmtId="0" fontId="6" fillId="0" borderId="56" xfId="1" applyFont="1" applyFill="1" applyBorder="1" applyAlignment="1" applyProtection="1">
      <alignment vertical="center"/>
    </xf>
    <xf numFmtId="0" fontId="3" fillId="0" borderId="56" xfId="1" applyBorder="1" applyAlignment="1">
      <alignment vertical="center"/>
    </xf>
    <xf numFmtId="0" fontId="6" fillId="0" borderId="0" xfId="1" applyFont="1" applyFill="1" applyBorder="1" applyAlignment="1" applyProtection="1">
      <alignment horizontal="center" vertical="center"/>
    </xf>
    <xf numFmtId="0" fontId="0" fillId="0" borderId="0" xfId="0" applyAlignment="1">
      <alignment horizontal="right" vertical="center"/>
    </xf>
    <xf numFmtId="4" fontId="3" fillId="7" borderId="25" xfId="1" applyNumberFormat="1" applyFont="1" applyFill="1" applyBorder="1" applyAlignment="1" applyProtection="1">
      <alignment horizontal="center" vertical="center" wrapText="1" shrinkToFit="1"/>
    </xf>
    <xf numFmtId="4" fontId="3" fillId="7" borderId="45" xfId="1" applyNumberFormat="1" applyFont="1" applyFill="1" applyBorder="1" applyAlignment="1" applyProtection="1">
      <alignment horizontal="center" vertical="center" wrapText="1" shrinkToFit="1"/>
    </xf>
    <xf numFmtId="0" fontId="10" fillId="0" borderId="0" xfId="1" applyFont="1" applyBorder="1" applyAlignment="1" applyProtection="1">
      <alignment vertical="top"/>
    </xf>
    <xf numFmtId="0" fontId="12" fillId="0" borderId="0" xfId="1" applyFont="1" applyBorder="1" applyProtection="1"/>
    <xf numFmtId="0" fontId="6" fillId="10" borderId="78" xfId="1" applyFont="1" applyFill="1" applyBorder="1" applyAlignment="1" applyProtection="1">
      <alignment horizontal="left" vertical="center"/>
    </xf>
    <xf numFmtId="0" fontId="6" fillId="0" borderId="0" xfId="1" applyFont="1" applyBorder="1" applyAlignment="1" applyProtection="1">
      <alignment vertical="center"/>
    </xf>
    <xf numFmtId="0" fontId="6" fillId="0" borderId="0" xfId="1" applyFont="1" applyBorder="1" applyAlignment="1" applyProtection="1">
      <alignment horizontal="center" vertical="center"/>
    </xf>
    <xf numFmtId="0" fontId="6" fillId="2" borderId="0" xfId="1" applyFont="1" applyFill="1" applyBorder="1" applyAlignment="1" applyProtection="1">
      <alignment horizontal="center" vertical="center"/>
    </xf>
    <xf numFmtId="0" fontId="6" fillId="2" borderId="0" xfId="1" applyFont="1" applyFill="1" applyBorder="1" applyAlignment="1" applyProtection="1">
      <alignment vertical="center"/>
    </xf>
    <xf numFmtId="2" fontId="6" fillId="2" borderId="0" xfId="1" applyNumberFormat="1" applyFont="1" applyFill="1" applyBorder="1" applyAlignment="1" applyProtection="1">
      <alignment vertical="center"/>
    </xf>
    <xf numFmtId="0" fontId="6" fillId="2" borderId="0" xfId="1" applyFont="1" applyFill="1" applyBorder="1" applyAlignment="1" applyProtection="1">
      <alignment horizontal="right" vertical="center"/>
    </xf>
    <xf numFmtId="169" fontId="3" fillId="2" borderId="0" xfId="1" applyNumberFormat="1" applyFont="1" applyFill="1" applyAlignment="1" applyProtection="1">
      <alignment vertical="center"/>
    </xf>
    <xf numFmtId="0" fontId="6" fillId="0" borderId="0" xfId="1" applyFont="1" applyFill="1" applyAlignment="1" applyProtection="1">
      <alignment vertical="center"/>
    </xf>
    <xf numFmtId="0" fontId="6" fillId="0" borderId="0" xfId="1" applyFont="1" applyFill="1" applyAlignment="1" applyProtection="1">
      <alignment horizontal="right" vertical="center"/>
    </xf>
    <xf numFmtId="0" fontId="6" fillId="0" borderId="0" xfId="1" applyFont="1" applyAlignment="1" applyProtection="1">
      <alignment vertical="center" shrinkToFit="1"/>
    </xf>
    <xf numFmtId="0" fontId="6" fillId="0" borderId="0" xfId="1" applyFont="1" applyAlignment="1" applyProtection="1">
      <alignment vertical="center"/>
    </xf>
    <xf numFmtId="0" fontId="6" fillId="16" borderId="0" xfId="1" applyFont="1" applyFill="1" applyAlignment="1" applyProtection="1">
      <alignment horizontal="right" vertical="center"/>
      <protection locked="0"/>
    </xf>
    <xf numFmtId="0" fontId="6" fillId="17" borderId="0" xfId="1" applyFont="1" applyFill="1" applyAlignment="1" applyProtection="1">
      <alignment horizontal="left" vertical="center"/>
    </xf>
    <xf numFmtId="2" fontId="3" fillId="0" borderId="0" xfId="1" applyNumberFormat="1" applyFont="1" applyFill="1" applyAlignment="1" applyProtection="1">
      <alignment vertical="center" shrinkToFit="1"/>
    </xf>
    <xf numFmtId="164" fontId="16" fillId="0" borderId="0" xfId="1" applyNumberFormat="1" applyFont="1" applyAlignment="1" applyProtection="1">
      <alignment horizontal="center" vertical="center"/>
    </xf>
    <xf numFmtId="2" fontId="3" fillId="0" borderId="22" xfId="1" applyNumberFormat="1" applyFont="1" applyBorder="1" applyAlignment="1" applyProtection="1">
      <alignment horizontal="center" vertical="center" wrapText="1" shrinkToFit="1"/>
      <protection locked="0"/>
    </xf>
    <xf numFmtId="2" fontId="24" fillId="0" borderId="22" xfId="0" applyNumberFormat="1" applyFont="1" applyBorder="1" applyAlignment="1">
      <alignment horizontal="center" vertical="center"/>
    </xf>
    <xf numFmtId="168" fontId="3" fillId="0" borderId="4" xfId="1" applyNumberFormat="1" applyFont="1" applyFill="1" applyBorder="1" applyAlignment="1" applyProtection="1">
      <alignment horizontal="center" vertical="center" wrapText="1" shrinkToFit="1"/>
      <protection locked="0"/>
    </xf>
    <xf numFmtId="2" fontId="25" fillId="0" borderId="22" xfId="0" applyNumberFormat="1" applyFont="1" applyBorder="1" applyAlignment="1">
      <alignment horizontal="center" vertical="center"/>
    </xf>
    <xf numFmtId="0" fontId="10" fillId="0" borderId="80" xfId="1" applyNumberFormat="1" applyFont="1" applyBorder="1" applyAlignment="1" applyProtection="1">
      <alignment horizontal="center" vertical="center" wrapText="1" shrinkToFit="1"/>
      <protection locked="0"/>
    </xf>
    <xf numFmtId="168" fontId="3" fillId="0" borderId="81" xfId="1" applyNumberFormat="1" applyFont="1" applyFill="1" applyBorder="1" applyAlignment="1" applyProtection="1">
      <alignment horizontal="center" vertical="center" wrapText="1" shrinkToFit="1"/>
      <protection locked="0"/>
    </xf>
    <xf numFmtId="0" fontId="2" fillId="0" borderId="3" xfId="0" applyNumberFormat="1" applyFont="1" applyBorder="1" applyAlignment="1">
      <alignment horizontal="center"/>
    </xf>
    <xf numFmtId="0" fontId="2" fillId="0" borderId="3" xfId="0" applyFont="1" applyBorder="1" applyAlignment="1">
      <alignment horizontal="center"/>
    </xf>
    <xf numFmtId="3" fontId="6" fillId="0" borderId="0" xfId="1" applyNumberFormat="1" applyFont="1" applyAlignment="1" applyProtection="1">
      <alignment horizontal="center" vertical="center"/>
    </xf>
    <xf numFmtId="0" fontId="3" fillId="0" borderId="0" xfId="1" applyAlignment="1">
      <alignment horizontal="center" vertical="center"/>
    </xf>
    <xf numFmtId="0" fontId="0" fillId="0" borderId="0" xfId="0" applyAlignment="1">
      <alignment horizontal="center" vertical="center"/>
    </xf>
    <xf numFmtId="0" fontId="6" fillId="8" borderId="0" xfId="1" applyFont="1" applyFill="1" applyAlignment="1" applyProtection="1">
      <alignment horizontal="left" vertical="center"/>
    </xf>
    <xf numFmtId="0" fontId="0" fillId="0" borderId="0" xfId="0" applyAlignment="1">
      <alignment vertical="center"/>
    </xf>
    <xf numFmtId="0" fontId="6" fillId="10" borderId="56" xfId="1" applyFont="1" applyFill="1" applyBorder="1" applyAlignment="1" applyProtection="1">
      <alignment horizontal="center" vertical="center"/>
    </xf>
    <xf numFmtId="0" fontId="3" fillId="10" borderId="56" xfId="1" applyFill="1" applyBorder="1" applyAlignment="1">
      <alignment horizontal="center" vertical="center"/>
    </xf>
    <xf numFmtId="0" fontId="3" fillId="0" borderId="56" xfId="1" applyBorder="1" applyAlignment="1">
      <alignment vertical="center"/>
    </xf>
    <xf numFmtId="0" fontId="11" fillId="0" borderId="21" xfId="1" applyFont="1" applyFill="1" applyBorder="1" applyAlignment="1" applyProtection="1">
      <alignment horizontal="center" vertical="center" wrapText="1"/>
    </xf>
    <xf numFmtId="0" fontId="0" fillId="0" borderId="60" xfId="0" applyFill="1" applyBorder="1" applyAlignment="1">
      <alignment horizontal="center" vertical="center" wrapText="1"/>
    </xf>
    <xf numFmtId="3" fontId="11" fillId="0" borderId="32" xfId="1" applyNumberFormat="1" applyFont="1" applyBorder="1" applyAlignment="1" applyProtection="1">
      <alignment horizontal="center" vertical="center" wrapText="1"/>
    </xf>
    <xf numFmtId="0" fontId="3" fillId="0" borderId="59" xfId="1" applyBorder="1" applyAlignment="1">
      <alignment horizontal="center" vertical="center" wrapText="1"/>
    </xf>
    <xf numFmtId="164" fontId="13" fillId="0" borderId="48" xfId="1" applyNumberFormat="1" applyFont="1" applyBorder="1" applyAlignment="1" applyProtection="1">
      <alignment horizontal="center" vertical="center" shrinkToFit="1"/>
    </xf>
    <xf numFmtId="0" fontId="3" fillId="0" borderId="68" xfId="1" applyBorder="1" applyAlignment="1">
      <alignment horizontal="center" vertical="center" shrinkToFit="1"/>
    </xf>
    <xf numFmtId="3" fontId="5" fillId="0" borderId="33" xfId="1" applyNumberFormat="1" applyFont="1" applyBorder="1" applyAlignment="1" applyProtection="1">
      <alignment horizontal="center" vertical="center" textRotation="90" wrapText="1"/>
    </xf>
    <xf numFmtId="0" fontId="2" fillId="0" borderId="67" xfId="1" applyFont="1" applyBorder="1" applyAlignment="1">
      <alignment horizontal="center" vertical="center" textRotation="90" wrapText="1"/>
    </xf>
    <xf numFmtId="2" fontId="3" fillId="0" borderId="21" xfId="1" applyNumberFormat="1" applyFont="1" applyBorder="1" applyAlignment="1" applyProtection="1">
      <alignment horizontal="center" vertical="center" wrapText="1" shrinkToFit="1"/>
    </xf>
    <xf numFmtId="0" fontId="3" fillId="0" borderId="60" xfId="1" applyBorder="1" applyAlignment="1">
      <alignment horizontal="center" vertical="center" wrapText="1" shrinkToFit="1"/>
    </xf>
    <xf numFmtId="3" fontId="11" fillId="15" borderId="21" xfId="1" applyNumberFormat="1" applyFont="1" applyFill="1" applyBorder="1" applyAlignment="1" applyProtection="1">
      <alignment horizontal="center" vertical="center" wrapText="1"/>
    </xf>
    <xf numFmtId="0" fontId="0" fillId="15" borderId="60" xfId="0" applyFill="1" applyBorder="1" applyAlignment="1">
      <alignment horizontal="center" vertical="center" wrapText="1"/>
    </xf>
    <xf numFmtId="3" fontId="11" fillId="0" borderId="21" xfId="1" applyNumberFormat="1" applyFont="1" applyBorder="1" applyAlignment="1" applyProtection="1">
      <alignment horizontal="center" vertical="center" wrapText="1"/>
    </xf>
    <xf numFmtId="0" fontId="3" fillId="0" borderId="60" xfId="1" applyBorder="1" applyAlignment="1">
      <alignment horizontal="center" vertical="center" wrapText="1"/>
    </xf>
    <xf numFmtId="3" fontId="11" fillId="0" borderId="21" xfId="1" applyNumberFormat="1" applyFont="1" applyBorder="1" applyAlignment="1" applyProtection="1">
      <alignment horizontal="center" vertical="center"/>
    </xf>
    <xf numFmtId="0" fontId="3" fillId="0" borderId="60" xfId="1" applyBorder="1" applyAlignment="1">
      <alignment horizontal="center" vertical="center"/>
    </xf>
    <xf numFmtId="3" fontId="11" fillId="0" borderId="48" xfId="1" applyNumberFormat="1" applyFont="1" applyBorder="1" applyAlignment="1" applyProtection="1">
      <alignment horizontal="center" vertical="center" wrapText="1"/>
    </xf>
    <xf numFmtId="0" fontId="3" fillId="0" borderId="58" xfId="1" applyBorder="1" applyAlignment="1">
      <alignment horizontal="center" vertical="center" wrapText="1"/>
    </xf>
    <xf numFmtId="0" fontId="3" fillId="0" borderId="58" xfId="1" applyBorder="1" applyAlignment="1">
      <alignment horizontal="center" vertical="center" shrinkToFit="1"/>
    </xf>
    <xf numFmtId="3" fontId="5" fillId="0" borderId="26" xfId="1" applyNumberFormat="1" applyFont="1" applyBorder="1" applyAlignment="1" applyProtection="1">
      <alignment horizontal="center" vertical="center" textRotation="90" wrapText="1"/>
    </xf>
    <xf numFmtId="0" fontId="2" fillId="0" borderId="69" xfId="1" applyFont="1" applyBorder="1" applyAlignment="1">
      <alignment horizontal="center" vertical="center" textRotation="90" wrapText="1"/>
    </xf>
    <xf numFmtId="0" fontId="0" fillId="0" borderId="60" xfId="0" applyBorder="1" applyAlignment="1">
      <alignment horizontal="center" vertical="center" wrapText="1"/>
    </xf>
    <xf numFmtId="3" fontId="5" fillId="0" borderId="32" xfId="1" applyNumberFormat="1" applyFont="1" applyBorder="1" applyAlignment="1" applyProtection="1">
      <alignment horizontal="center" vertical="center" textRotation="90" wrapText="1"/>
    </xf>
    <xf numFmtId="0" fontId="2" fillId="0" borderId="59" xfId="0" applyFont="1" applyBorder="1" applyAlignment="1">
      <alignment horizontal="center" vertical="center" textRotation="90" wrapText="1"/>
    </xf>
    <xf numFmtId="3" fontId="11" fillId="0" borderId="77" xfId="1" applyNumberFormat="1" applyFont="1" applyBorder="1" applyAlignment="1" applyProtection="1">
      <alignment horizontal="center" vertical="center" wrapText="1"/>
    </xf>
    <xf numFmtId="3" fontId="11" fillId="0" borderId="67" xfId="1" applyNumberFormat="1" applyFont="1" applyBorder="1" applyAlignment="1" applyProtection="1">
      <alignment horizontal="center" vertical="center" wrapText="1"/>
    </xf>
    <xf numFmtId="3" fontId="11" fillId="0" borderId="76" xfId="1" applyNumberFormat="1" applyFont="1" applyBorder="1" applyAlignment="1" applyProtection="1">
      <alignment horizontal="center" vertical="center" wrapText="1"/>
    </xf>
    <xf numFmtId="3" fontId="11" fillId="0" borderId="60" xfId="1" applyNumberFormat="1" applyFont="1" applyBorder="1" applyAlignment="1" applyProtection="1">
      <alignment horizontal="center" vertical="center" wrapText="1"/>
    </xf>
    <xf numFmtId="3" fontId="11" fillId="0" borderId="75" xfId="1" applyNumberFormat="1" applyFont="1" applyBorder="1" applyAlignment="1" applyProtection="1">
      <alignment horizontal="center" vertical="center" wrapText="1"/>
    </xf>
    <xf numFmtId="3" fontId="11" fillId="0" borderId="59" xfId="1" applyNumberFormat="1" applyFont="1" applyBorder="1" applyAlignment="1" applyProtection="1">
      <alignment horizontal="center" vertical="center" wrapText="1"/>
    </xf>
    <xf numFmtId="3" fontId="11" fillId="0" borderId="58" xfId="1" applyNumberFormat="1" applyFont="1" applyBorder="1" applyAlignment="1" applyProtection="1">
      <alignment horizontal="center" vertical="center" wrapText="1"/>
    </xf>
    <xf numFmtId="0" fontId="11" fillId="0" borderId="77" xfId="1" applyFont="1" applyBorder="1" applyAlignment="1" applyProtection="1">
      <alignment horizontal="center" vertical="center" wrapText="1"/>
    </xf>
    <xf numFmtId="0" fontId="11" fillId="0" borderId="67" xfId="1" applyFont="1" applyBorder="1" applyAlignment="1" applyProtection="1">
      <alignment horizontal="center" vertical="center" wrapText="1"/>
    </xf>
    <xf numFmtId="0" fontId="11" fillId="0" borderId="76" xfId="1" applyFont="1" applyBorder="1" applyAlignment="1" applyProtection="1">
      <alignment horizontal="center" vertical="center" wrapText="1"/>
    </xf>
    <xf numFmtId="0" fontId="11" fillId="0" borderId="60" xfId="1" applyFont="1" applyBorder="1" applyAlignment="1" applyProtection="1">
      <alignment horizontal="center" vertical="center" wrapText="1"/>
    </xf>
    <xf numFmtId="0" fontId="11" fillId="0" borderId="75" xfId="1" applyFont="1" applyBorder="1" applyAlignment="1" applyProtection="1">
      <alignment horizontal="center" vertical="center" wrapText="1"/>
    </xf>
    <xf numFmtId="0" fontId="11" fillId="0" borderId="59" xfId="1" applyFont="1" applyBorder="1" applyAlignment="1" applyProtection="1">
      <alignment horizontal="center" vertical="center" wrapText="1"/>
    </xf>
    <xf numFmtId="3" fontId="11" fillId="14" borderId="71" xfId="1" applyNumberFormat="1" applyFont="1" applyFill="1" applyBorder="1" applyAlignment="1" applyProtection="1">
      <alignment horizontal="center" vertical="center" wrapText="1"/>
    </xf>
    <xf numFmtId="3" fontId="11" fillId="14" borderId="63" xfId="1" applyNumberFormat="1" applyFont="1" applyFill="1" applyBorder="1" applyAlignment="1" applyProtection="1">
      <alignment horizontal="center" vertical="center" wrapText="1"/>
    </xf>
    <xf numFmtId="3" fontId="11" fillId="14" borderId="72" xfId="1" applyNumberFormat="1" applyFont="1" applyFill="1" applyBorder="1" applyAlignment="1" applyProtection="1">
      <alignment horizontal="center" vertical="center" wrapText="1"/>
    </xf>
    <xf numFmtId="0" fontId="3" fillId="14" borderId="64" xfId="1" applyFill="1" applyBorder="1" applyAlignment="1">
      <alignment horizontal="center" vertical="center" wrapText="1"/>
    </xf>
    <xf numFmtId="3" fontId="11" fillId="14" borderId="70" xfId="1" applyNumberFormat="1" applyFont="1" applyFill="1" applyBorder="1" applyAlignment="1" applyProtection="1">
      <alignment horizontal="center" vertical="center" wrapText="1"/>
    </xf>
    <xf numFmtId="0" fontId="3" fillId="0" borderId="62" xfId="1" applyBorder="1" applyAlignment="1">
      <alignment horizontal="center" vertical="center" wrapText="1"/>
    </xf>
    <xf numFmtId="3" fontId="11" fillId="0" borderId="74" xfId="1" applyNumberFormat="1" applyFont="1" applyBorder="1" applyAlignment="1" applyProtection="1">
      <alignment horizontal="center" vertical="center" wrapText="1"/>
    </xf>
    <xf numFmtId="0" fontId="3" fillId="0" borderId="66" xfId="1" applyBorder="1" applyAlignment="1">
      <alignment horizontal="center" vertical="center" wrapText="1"/>
    </xf>
    <xf numFmtId="49" fontId="11" fillId="0" borderId="73" xfId="1" applyNumberFormat="1" applyFont="1" applyBorder="1" applyAlignment="1" applyProtection="1">
      <alignment horizontal="center" vertical="center" wrapText="1"/>
    </xf>
    <xf numFmtId="49" fontId="3" fillId="0" borderId="65" xfId="1" applyNumberFormat="1" applyBorder="1" applyAlignment="1">
      <alignment horizontal="center" vertical="center" wrapText="1"/>
    </xf>
    <xf numFmtId="3" fontId="11" fillId="13" borderId="34" xfId="1" applyNumberFormat="1" applyFont="1" applyFill="1" applyBorder="1" applyAlignment="1" applyProtection="1">
      <alignment horizontal="center" vertical="center" wrapText="1"/>
    </xf>
    <xf numFmtId="3" fontId="11" fillId="13" borderId="61" xfId="1" applyNumberFormat="1" applyFont="1" applyFill="1" applyBorder="1" applyAlignment="1" applyProtection="1">
      <alignment horizontal="center" vertical="center" wrapText="1"/>
    </xf>
    <xf numFmtId="3" fontId="11" fillId="13" borderId="21" xfId="1" applyNumberFormat="1" applyFont="1" applyFill="1" applyBorder="1" applyAlignment="1" applyProtection="1">
      <alignment horizontal="center" vertical="center" wrapText="1"/>
    </xf>
    <xf numFmtId="0" fontId="3" fillId="13" borderId="60" xfId="1" applyFill="1" applyBorder="1" applyAlignment="1">
      <alignment horizontal="center" vertical="center" wrapText="1"/>
    </xf>
    <xf numFmtId="3" fontId="11" fillId="11" borderId="21" xfId="1" applyNumberFormat="1" applyFont="1" applyFill="1" applyBorder="1" applyAlignment="1" applyProtection="1">
      <alignment horizontal="center" vertical="center" wrapText="1"/>
    </xf>
    <xf numFmtId="0" fontId="0" fillId="11" borderId="60" xfId="0" applyFill="1" applyBorder="1" applyAlignment="1">
      <alignment horizontal="center" vertical="center" wrapText="1"/>
    </xf>
    <xf numFmtId="3" fontId="11" fillId="12" borderId="21" xfId="1" applyNumberFormat="1" applyFont="1" applyFill="1" applyBorder="1" applyAlignment="1" applyProtection="1">
      <alignment horizontal="center" vertical="center" wrapText="1"/>
    </xf>
    <xf numFmtId="3" fontId="11" fillId="12" borderId="60" xfId="1" applyNumberFormat="1" applyFont="1" applyFill="1" applyBorder="1" applyAlignment="1" applyProtection="1">
      <alignment horizontal="center" vertical="center" wrapText="1"/>
    </xf>
    <xf numFmtId="0" fontId="2" fillId="18" borderId="79" xfId="0" applyFont="1" applyFill="1" applyBorder="1" applyAlignment="1">
      <alignment horizontal="center" vertical="center" wrapText="1"/>
    </xf>
    <xf numFmtId="0" fontId="2" fillId="0" borderId="0" xfId="0" applyFont="1" applyAlignment="1">
      <alignment horizontal="center" vertical="center" wrapText="1"/>
    </xf>
    <xf numFmtId="0" fontId="2" fillId="0" borderId="79" xfId="0" applyFont="1" applyBorder="1" applyAlignment="1">
      <alignment horizontal="center" vertical="center" wrapText="1"/>
    </xf>
    <xf numFmtId="0" fontId="0" fillId="7" borderId="82" xfId="0" applyFill="1" applyBorder="1" applyAlignment="1"/>
    <xf numFmtId="0" fontId="0" fillId="0" borderId="0" xfId="0" applyAlignment="1"/>
  </cellXfs>
  <cellStyles count="4">
    <cellStyle name="Normal" xfId="0" builtinId="0"/>
    <cellStyle name="Normal 2" xfId="1"/>
    <cellStyle name="Normal 2 2" xfId="2"/>
    <cellStyle name="Normal 3" xfId="3"/>
  </cellStyles>
  <dxfs count="270">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17"/>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PS/Dropbox/PATRICK/OK%20SOCIETE/REC%20JBL-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line sprl"/>
      <sheetName val="JB line sprl Modèle"/>
      <sheetName val="46S2015bis"/>
      <sheetName val="RECAP1"/>
      <sheetName val="FORMULE"/>
      <sheetName val="Feuil1"/>
      <sheetName val="Feuil2"/>
      <sheetName val="Feuil3"/>
      <sheetName val="45S2015"/>
    </sheetNames>
    <sheetDataSet>
      <sheetData sheetId="0"/>
      <sheetData sheetId="1"/>
      <sheetData sheetId="2">
        <row r="2">
          <cell r="A2">
            <v>42275</v>
          </cell>
          <cell r="B2" t="str">
            <v>Paris</v>
          </cell>
          <cell r="C2">
            <v>914.86</v>
          </cell>
        </row>
        <row r="3">
          <cell r="A3">
            <v>42276</v>
          </cell>
          <cell r="B3" t="str">
            <v>Paris</v>
          </cell>
          <cell r="C3">
            <v>399.7</v>
          </cell>
        </row>
        <row r="4">
          <cell r="A4">
            <v>42277</v>
          </cell>
          <cell r="B4" t="str">
            <v>Paris</v>
          </cell>
          <cell r="C4">
            <v>738.8</v>
          </cell>
        </row>
        <row r="5">
          <cell r="A5"/>
          <cell r="B5"/>
          <cell r="C5"/>
        </row>
        <row r="6">
          <cell r="A6"/>
          <cell r="B6"/>
          <cell r="C6"/>
        </row>
        <row r="7">
          <cell r="A7"/>
          <cell r="B7"/>
          <cell r="C7"/>
        </row>
        <row r="8">
          <cell r="A8"/>
          <cell r="B8"/>
          <cell r="C8"/>
        </row>
        <row r="9">
          <cell r="A9" t="str">
            <v>totaux:</v>
          </cell>
          <cell r="B9"/>
          <cell r="C9">
            <v>2053.3599999999997</v>
          </cell>
        </row>
        <row r="10">
          <cell r="A10">
            <v>42275</v>
          </cell>
          <cell r="B10" t="str">
            <v>Bruxelles</v>
          </cell>
          <cell r="C10">
            <v>424</v>
          </cell>
        </row>
        <row r="11">
          <cell r="A11">
            <v>42276</v>
          </cell>
          <cell r="B11" t="str">
            <v>Bruxelles</v>
          </cell>
          <cell r="C11">
            <v>1246.8700000000001</v>
          </cell>
        </row>
        <row r="12">
          <cell r="A12">
            <v>42277</v>
          </cell>
          <cell r="B12" t="str">
            <v>Bruxelles</v>
          </cell>
          <cell r="C12">
            <v>528</v>
          </cell>
        </row>
        <row r="13">
          <cell r="A13"/>
          <cell r="B13"/>
          <cell r="C13"/>
        </row>
        <row r="14">
          <cell r="A14"/>
          <cell r="B14"/>
          <cell r="C14"/>
        </row>
        <row r="15">
          <cell r="A15"/>
          <cell r="B15"/>
          <cell r="C15"/>
        </row>
        <row r="16">
          <cell r="A16"/>
          <cell r="B16"/>
          <cell r="C16"/>
        </row>
        <row r="17">
          <cell r="A17" t="str">
            <v>totaux:</v>
          </cell>
          <cell r="B17"/>
          <cell r="C17">
            <v>2198.87</v>
          </cell>
        </row>
        <row r="18">
          <cell r="A18" t="str">
            <v>Les Recetttes à partir du début du mois au cas où la semaine de recettes est à cheval sur 2 mois différents</v>
          </cell>
          <cell r="B18"/>
          <cell r="C18"/>
        </row>
        <row r="19">
          <cell r="A19"/>
          <cell r="B19"/>
          <cell r="C19"/>
        </row>
        <row r="20">
          <cell r="A20"/>
          <cell r="B20"/>
          <cell r="C20"/>
        </row>
        <row r="21">
          <cell r="A21"/>
          <cell r="B21"/>
          <cell r="C21"/>
        </row>
        <row r="22">
          <cell r="A22">
            <v>42278</v>
          </cell>
          <cell r="B22" t="str">
            <v>Paris</v>
          </cell>
          <cell r="C22">
            <v>424.75</v>
          </cell>
        </row>
        <row r="23">
          <cell r="A23">
            <v>42279</v>
          </cell>
          <cell r="B23" t="str">
            <v>Paris</v>
          </cell>
          <cell r="C23">
            <v>493.85</v>
          </cell>
        </row>
        <row r="24">
          <cell r="A24">
            <v>42280</v>
          </cell>
          <cell r="B24" t="str">
            <v>Paris</v>
          </cell>
          <cell r="C24">
            <v>2281</v>
          </cell>
        </row>
        <row r="25">
          <cell r="A25">
            <v>42281</v>
          </cell>
          <cell r="B25" t="str">
            <v>Paris</v>
          </cell>
          <cell r="C25" t="str">
            <v xml:space="preserve"> </v>
          </cell>
        </row>
        <row r="26">
          <cell r="A26" t="str">
            <v>totaux:</v>
          </cell>
          <cell r="B26"/>
          <cell r="C26">
            <v>3199.6</v>
          </cell>
        </row>
        <row r="27">
          <cell r="A27"/>
          <cell r="B27"/>
          <cell r="C27"/>
        </row>
        <row r="28">
          <cell r="A28"/>
          <cell r="B28"/>
          <cell r="C28"/>
        </row>
        <row r="29">
          <cell r="A29"/>
          <cell r="B29"/>
          <cell r="C29"/>
        </row>
        <row r="30">
          <cell r="A30">
            <v>42278</v>
          </cell>
          <cell r="B30" t="str">
            <v>Bruxelles</v>
          </cell>
          <cell r="C30">
            <v>754.87</v>
          </cell>
        </row>
        <row r="31">
          <cell r="A31">
            <v>42279</v>
          </cell>
          <cell r="B31" t="str">
            <v>Bruxelles</v>
          </cell>
          <cell r="C31">
            <v>1399.8600000000001</v>
          </cell>
        </row>
        <row r="32">
          <cell r="A32">
            <v>42280</v>
          </cell>
          <cell r="B32" t="str">
            <v>Bruxelles</v>
          </cell>
          <cell r="C32">
            <v>903.95</v>
          </cell>
        </row>
        <row r="33">
          <cell r="A33">
            <v>42281</v>
          </cell>
          <cell r="B33" t="str">
            <v>Bruxelles</v>
          </cell>
          <cell r="C33" t="str">
            <v xml:space="preserve"> </v>
          </cell>
        </row>
        <row r="34">
          <cell r="A34" t="str">
            <v>totaux:</v>
          </cell>
          <cell r="B34"/>
          <cell r="C34">
            <v>3058.6800000000003</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69"/>
  <sheetViews>
    <sheetView workbookViewId="0">
      <pane xSplit="4" ySplit="4" topLeftCell="E5" activePane="bottomRight" state="frozen"/>
      <selection pane="topRight" activeCell="E1" sqref="E1"/>
      <selection pane="bottomLeft" activeCell="A5" sqref="A5"/>
      <selection pane="bottomRight"/>
    </sheetView>
  </sheetViews>
  <sheetFormatPr baseColWidth="10" defaultRowHeight="15" x14ac:dyDescent="0.25"/>
  <cols>
    <col min="3" max="3" width="14.140625" customWidth="1"/>
  </cols>
  <sheetData>
    <row r="1" spans="1:75" s="154" customFormat="1" ht="24.95" customHeight="1" thickBot="1" x14ac:dyDescent="0.3">
      <c r="A1" s="147"/>
      <c r="B1" s="138"/>
      <c r="C1" s="161"/>
      <c r="D1" s="168" t="s">
        <v>83</v>
      </c>
      <c r="E1" s="167"/>
      <c r="F1" s="166" t="s">
        <v>82</v>
      </c>
      <c r="G1" s="166"/>
      <c r="H1" s="166"/>
      <c r="I1" s="177" t="s">
        <v>81</v>
      </c>
      <c r="J1" s="178"/>
      <c r="K1" s="179"/>
      <c r="L1" s="165" t="s">
        <v>80</v>
      </c>
      <c r="P1" s="161"/>
      <c r="Q1" s="161"/>
      <c r="R1" s="161"/>
      <c r="T1" s="164"/>
      <c r="U1" s="164"/>
      <c r="V1" s="164"/>
      <c r="W1" s="164"/>
      <c r="X1" s="164"/>
      <c r="Y1" s="164"/>
      <c r="AA1" s="164"/>
      <c r="AC1" s="164"/>
      <c r="AE1" s="164"/>
      <c r="AG1" s="161"/>
      <c r="AH1" s="163"/>
      <c r="AI1" s="162"/>
      <c r="AJ1" s="161"/>
      <c r="AK1" s="160"/>
      <c r="AL1" s="158"/>
      <c r="AM1" s="158"/>
      <c r="AN1" s="158"/>
      <c r="AO1" s="158"/>
      <c r="AP1" s="157"/>
      <c r="AQ1" s="157"/>
      <c r="AR1" s="159"/>
      <c r="AS1" s="158"/>
      <c r="AT1" s="157"/>
      <c r="AU1" s="156"/>
      <c r="AV1" s="156"/>
      <c r="BA1" s="155"/>
    </row>
    <row r="2" spans="1:75" s="138" customFormat="1" ht="24.95" customHeight="1" thickTop="1" thickBot="1" x14ac:dyDescent="0.3">
      <c r="A2" s="147"/>
      <c r="B2" s="180" t="s">
        <v>79</v>
      </c>
      <c r="C2" s="181"/>
      <c r="D2" s="181"/>
      <c r="E2" s="181"/>
      <c r="F2" s="181"/>
      <c r="G2" s="181"/>
      <c r="H2" s="181"/>
      <c r="I2" s="181"/>
      <c r="J2" s="181"/>
      <c r="K2" s="181"/>
      <c r="L2" s="181"/>
      <c r="M2" s="139"/>
      <c r="N2" s="139"/>
      <c r="O2" s="139"/>
      <c r="P2" s="140"/>
      <c r="Q2" s="140"/>
      <c r="R2" s="140"/>
      <c r="S2" s="140"/>
      <c r="T2" s="140"/>
      <c r="U2" s="140"/>
      <c r="V2" s="140"/>
      <c r="W2" s="140"/>
      <c r="X2" s="146"/>
      <c r="Y2" s="145"/>
      <c r="Z2" s="144"/>
      <c r="AA2" s="153"/>
      <c r="AB2" s="182" t="s">
        <v>11</v>
      </c>
      <c r="AC2" s="183"/>
      <c r="AD2" s="183"/>
      <c r="AE2" s="183"/>
      <c r="AF2" s="183"/>
      <c r="AG2" s="183"/>
      <c r="AH2" s="183"/>
      <c r="AI2" s="142"/>
      <c r="AJ2" s="182" t="s">
        <v>10</v>
      </c>
      <c r="AK2" s="183"/>
      <c r="AL2" s="183"/>
      <c r="AM2" s="183"/>
      <c r="AN2" s="183"/>
      <c r="AO2" s="183"/>
      <c r="AP2" s="183"/>
      <c r="AQ2" s="184"/>
      <c r="AR2" s="142"/>
      <c r="AS2" s="141"/>
      <c r="AT2" s="139"/>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39"/>
    </row>
    <row r="3" spans="1:75" s="152" customFormat="1" ht="24.75" customHeight="1" thickTop="1" x14ac:dyDescent="0.2">
      <c r="A3" s="185"/>
      <c r="B3" s="187" t="s">
        <v>14</v>
      </c>
      <c r="C3" s="189" t="s">
        <v>13</v>
      </c>
      <c r="D3" s="191" t="s">
        <v>78</v>
      </c>
      <c r="E3" s="193" t="s">
        <v>77</v>
      </c>
      <c r="F3" s="195" t="s">
        <v>76</v>
      </c>
      <c r="G3" s="197" t="s">
        <v>75</v>
      </c>
      <c r="H3" s="197" t="s">
        <v>74</v>
      </c>
      <c r="I3" s="197" t="s">
        <v>73</v>
      </c>
      <c r="J3" s="199" t="s">
        <v>72</v>
      </c>
      <c r="K3" s="199" t="s">
        <v>71</v>
      </c>
      <c r="L3" s="197" t="s">
        <v>70</v>
      </c>
      <c r="M3" s="197" t="s">
        <v>69</v>
      </c>
      <c r="N3" s="197" t="s">
        <v>68</v>
      </c>
      <c r="O3" s="197" t="s">
        <v>67</v>
      </c>
      <c r="P3" s="197" t="s">
        <v>66</v>
      </c>
      <c r="Q3" s="197" t="s">
        <v>65</v>
      </c>
      <c r="R3" s="197" t="s">
        <v>64</v>
      </c>
      <c r="S3" s="197" t="s">
        <v>63</v>
      </c>
      <c r="T3" s="204" t="s">
        <v>62</v>
      </c>
      <c r="U3" s="197" t="s">
        <v>61</v>
      </c>
      <c r="V3" s="207" t="s">
        <v>60</v>
      </c>
      <c r="W3" s="189" t="s">
        <v>13</v>
      </c>
      <c r="X3" s="201" t="s">
        <v>42</v>
      </c>
      <c r="Y3" s="201" t="s">
        <v>59</v>
      </c>
      <c r="Z3" s="189" t="s">
        <v>13</v>
      </c>
      <c r="AA3" s="209" t="s">
        <v>58</v>
      </c>
      <c r="AB3" s="211" t="s">
        <v>57</v>
      </c>
      <c r="AC3" s="211" t="s">
        <v>56</v>
      </c>
      <c r="AD3" s="211" t="s">
        <v>55</v>
      </c>
      <c r="AE3" s="211" t="s">
        <v>54</v>
      </c>
      <c r="AF3" s="211" t="s">
        <v>53</v>
      </c>
      <c r="AG3" s="213" t="s">
        <v>52</v>
      </c>
      <c r="AH3" s="201" t="s">
        <v>51</v>
      </c>
      <c r="AI3" s="216" t="s">
        <v>50</v>
      </c>
      <c r="AJ3" s="218" t="s">
        <v>49</v>
      </c>
      <c r="AK3" s="218" t="s">
        <v>48</v>
      </c>
      <c r="AL3" s="218" t="s">
        <v>47</v>
      </c>
      <c r="AM3" s="218" t="s">
        <v>46</v>
      </c>
      <c r="AN3" s="218" t="s">
        <v>45</v>
      </c>
      <c r="AO3" s="218" t="s">
        <v>44</v>
      </c>
      <c r="AP3" s="220" t="s">
        <v>43</v>
      </c>
      <c r="AQ3" s="201" t="s">
        <v>42</v>
      </c>
      <c r="AR3" s="201" t="s">
        <v>41</v>
      </c>
      <c r="AS3" s="189" t="s">
        <v>13</v>
      </c>
      <c r="AT3" s="228" t="s">
        <v>40</v>
      </c>
      <c r="AU3" s="230" t="s">
        <v>39</v>
      </c>
      <c r="AV3" s="224" t="s">
        <v>38</v>
      </c>
      <c r="AW3" s="222" t="s">
        <v>37</v>
      </c>
      <c r="AX3" s="224" t="s">
        <v>36</v>
      </c>
      <c r="AY3" s="222" t="s">
        <v>35</v>
      </c>
      <c r="AZ3" s="224" t="s">
        <v>34</v>
      </c>
      <c r="BA3" s="222" t="s">
        <v>33</v>
      </c>
      <c r="BB3" s="226" t="s">
        <v>32</v>
      </c>
      <c r="BC3" s="189" t="s">
        <v>13</v>
      </c>
      <c r="BD3" s="232" t="s">
        <v>31</v>
      </c>
      <c r="BE3" s="234" t="s">
        <v>30</v>
      </c>
      <c r="BF3" s="232" t="s">
        <v>29</v>
      </c>
      <c r="BG3" s="234" t="s">
        <v>28</v>
      </c>
      <c r="BH3" s="232" t="s">
        <v>27</v>
      </c>
      <c r="BI3" s="234" t="s">
        <v>26</v>
      </c>
      <c r="BJ3" s="234" t="s">
        <v>25</v>
      </c>
      <c r="BK3" s="189" t="s">
        <v>13</v>
      </c>
      <c r="BL3" s="238" t="s">
        <v>24</v>
      </c>
      <c r="BM3" s="238" t="s">
        <v>23</v>
      </c>
      <c r="BN3" s="238" t="s">
        <v>22</v>
      </c>
      <c r="BO3" s="238" t="s">
        <v>21</v>
      </c>
      <c r="BP3" s="238" t="s">
        <v>20</v>
      </c>
      <c r="BQ3" s="238" t="s">
        <v>19</v>
      </c>
      <c r="BR3" s="238" t="s">
        <v>18</v>
      </c>
      <c r="BS3" s="236" t="s">
        <v>17</v>
      </c>
      <c r="BT3" s="236" t="s">
        <v>16</v>
      </c>
      <c r="BU3" s="236" t="s">
        <v>15</v>
      </c>
      <c r="BV3" s="187" t="s">
        <v>14</v>
      </c>
      <c r="BW3" s="189" t="s">
        <v>13</v>
      </c>
    </row>
    <row r="4" spans="1:75" s="151" customFormat="1" ht="63.75" customHeight="1" thickBot="1" x14ac:dyDescent="0.3">
      <c r="A4" s="186"/>
      <c r="B4" s="188"/>
      <c r="C4" s="190"/>
      <c r="D4" s="192"/>
      <c r="E4" s="194"/>
      <c r="F4" s="196"/>
      <c r="G4" s="198"/>
      <c r="H4" s="198"/>
      <c r="I4" s="198"/>
      <c r="J4" s="200"/>
      <c r="K4" s="200"/>
      <c r="L4" s="198"/>
      <c r="M4" s="198"/>
      <c r="N4" s="198"/>
      <c r="O4" s="198"/>
      <c r="P4" s="198"/>
      <c r="Q4" s="198"/>
      <c r="R4" s="198"/>
      <c r="S4" s="198"/>
      <c r="T4" s="205"/>
      <c r="U4" s="206"/>
      <c r="V4" s="208"/>
      <c r="W4" s="190"/>
      <c r="X4" s="202"/>
      <c r="Y4" s="202"/>
      <c r="Z4" s="203"/>
      <c r="AA4" s="210"/>
      <c r="AB4" s="212"/>
      <c r="AC4" s="212"/>
      <c r="AD4" s="212"/>
      <c r="AE4" s="212"/>
      <c r="AF4" s="212"/>
      <c r="AG4" s="214"/>
      <c r="AH4" s="215"/>
      <c r="AI4" s="217"/>
      <c r="AJ4" s="219"/>
      <c r="AK4" s="219"/>
      <c r="AL4" s="219"/>
      <c r="AM4" s="219"/>
      <c r="AN4" s="219"/>
      <c r="AO4" s="219"/>
      <c r="AP4" s="221"/>
      <c r="AQ4" s="215"/>
      <c r="AR4" s="202"/>
      <c r="AS4" s="203"/>
      <c r="AT4" s="229"/>
      <c r="AU4" s="231"/>
      <c r="AV4" s="225"/>
      <c r="AW4" s="223"/>
      <c r="AX4" s="225"/>
      <c r="AY4" s="223"/>
      <c r="AZ4" s="225"/>
      <c r="BA4" s="223"/>
      <c r="BB4" s="227"/>
      <c r="BC4" s="203"/>
      <c r="BD4" s="233"/>
      <c r="BE4" s="235"/>
      <c r="BF4" s="233"/>
      <c r="BG4" s="235"/>
      <c r="BH4" s="233"/>
      <c r="BI4" s="235"/>
      <c r="BJ4" s="198"/>
      <c r="BK4" s="203"/>
      <c r="BL4" s="239"/>
      <c r="BM4" s="239"/>
      <c r="BN4" s="239"/>
      <c r="BO4" s="239"/>
      <c r="BP4" s="239"/>
      <c r="BQ4" s="239"/>
      <c r="BR4" s="239"/>
      <c r="BS4" s="237"/>
      <c r="BT4" s="237"/>
      <c r="BU4" s="237"/>
      <c r="BV4" s="188"/>
      <c r="BW4" s="203"/>
    </row>
    <row r="5" spans="1:75" s="105" customFormat="1" ht="19.5" customHeight="1" thickTop="1" x14ac:dyDescent="0.25">
      <c r="A5" s="94"/>
      <c r="B5" s="93"/>
      <c r="C5" s="92">
        <v>42275</v>
      </c>
      <c r="D5" s="91" t="s">
        <v>9</v>
      </c>
      <c r="E5" s="90"/>
      <c r="F5" s="89">
        <v>914.86</v>
      </c>
      <c r="G5" s="89" t="s">
        <v>7</v>
      </c>
      <c r="H5" s="89" t="s">
        <v>7</v>
      </c>
      <c r="I5" s="89"/>
      <c r="J5" s="89"/>
      <c r="K5" s="89" t="s">
        <v>7</v>
      </c>
      <c r="L5" s="89" t="s">
        <v>7</v>
      </c>
      <c r="M5" s="89" t="s">
        <v>7</v>
      </c>
      <c r="N5" s="136">
        <f t="shared" ref="N5:N11" si="0">SUM(J5:M5)</f>
        <v>0</v>
      </c>
      <c r="O5" s="87" t="s">
        <v>7</v>
      </c>
      <c r="P5" s="86" t="s">
        <v>7</v>
      </c>
      <c r="Q5" s="86" t="s">
        <v>7</v>
      </c>
      <c r="R5" s="86" t="s">
        <v>7</v>
      </c>
      <c r="S5" s="86" t="s">
        <v>7</v>
      </c>
      <c r="T5" s="86" t="s">
        <v>7</v>
      </c>
      <c r="U5" s="86" t="s">
        <v>7</v>
      </c>
      <c r="V5" s="86">
        <v>0</v>
      </c>
      <c r="W5" s="100">
        <f t="shared" ref="W5:W11" si="1">IF(C5=0," ",C5)</f>
        <v>42275</v>
      </c>
      <c r="X5" s="112"/>
      <c r="Y5" s="111"/>
      <c r="Z5" s="106">
        <f t="shared" ref="Z5:Z11" si="2">IF(C5=0," ",C5)</f>
        <v>42275</v>
      </c>
      <c r="AA5" s="82"/>
      <c r="AB5" s="81"/>
      <c r="AC5" s="80"/>
      <c r="AD5" s="77"/>
      <c r="AE5" s="77"/>
      <c r="AF5" s="77"/>
      <c r="AG5" s="76"/>
      <c r="AH5" s="79">
        <f t="shared" ref="AH5:AH11" si="3">IF(C5=0,0,SUM(AA5)*500+SUM(AB5)*200+SUM(AC5)*100+SUM(AD5)*50+SUM(AE5)*20+SUM(AF5)*10+SUM(AG5)*5)</f>
        <v>0</v>
      </c>
      <c r="AI5" s="78"/>
      <c r="AJ5" s="77"/>
      <c r="AK5" s="77"/>
      <c r="AL5" s="77"/>
      <c r="AM5" s="77"/>
      <c r="AN5" s="77"/>
      <c r="AO5" s="77"/>
      <c r="AP5" s="76"/>
      <c r="AQ5" s="75">
        <f t="shared" ref="AQ5:AQ11" si="4">IF(C5=0,0,SUM(AI5)*2+SUM(AJ5)*1+SUM(AK5)*0.5+SUM(AL5)*0.2+SUM(AM5)*0.1+SUM(AN5)*0.05+SUM(AO5)*0.02+SUM(AP5)*0.01)</f>
        <v>0</v>
      </c>
      <c r="AR5" s="110">
        <f t="shared" ref="AR5:AR11" si="5">AH5+AQ5</f>
        <v>0</v>
      </c>
      <c r="AS5" s="61">
        <f t="shared" ref="AS5:AS11" si="6">IF(C5=0," ",C5)</f>
        <v>42275</v>
      </c>
      <c r="AT5" s="109" t="s">
        <v>7</v>
      </c>
      <c r="AU5" s="108" t="s">
        <v>7</v>
      </c>
      <c r="AV5" s="68" t="s">
        <v>7</v>
      </c>
      <c r="AW5" s="69" t="s">
        <v>7</v>
      </c>
      <c r="AX5" s="68" t="s">
        <v>7</v>
      </c>
      <c r="AY5" s="69" t="s">
        <v>7</v>
      </c>
      <c r="AZ5" s="68" t="s">
        <v>7</v>
      </c>
      <c r="BA5" s="69" t="s">
        <v>7</v>
      </c>
      <c r="BB5" s="66">
        <f t="shared" ref="BB5:BB11" si="7">IF(C5=0,0,SUM(AW5,AY5,BA5))</f>
        <v>0</v>
      </c>
      <c r="BC5" s="107">
        <f t="shared" ref="BC5:BC11" si="8">IF(C5=0," ",C5)</f>
        <v>42275</v>
      </c>
      <c r="BD5" s="68" t="s">
        <v>7</v>
      </c>
      <c r="BE5" s="69" t="s">
        <v>7</v>
      </c>
      <c r="BF5" s="68" t="s">
        <v>7</v>
      </c>
      <c r="BG5" s="69" t="s">
        <v>7</v>
      </c>
      <c r="BH5" s="68" t="s">
        <v>7</v>
      </c>
      <c r="BI5" s="69" t="s">
        <v>7</v>
      </c>
      <c r="BJ5" s="66">
        <f t="shared" ref="BJ5:BJ11" si="9">IF(C5=0,0,SUM(BE5,BG5,BI5))</f>
        <v>0</v>
      </c>
      <c r="BK5" s="106">
        <f t="shared" ref="BK5:BK11" si="10">IF(C5=0," ",C5)</f>
        <v>42275</v>
      </c>
      <c r="BL5" s="68" t="s">
        <v>7</v>
      </c>
      <c r="BM5" s="69" t="s">
        <v>7</v>
      </c>
      <c r="BN5" s="68" t="s">
        <v>7</v>
      </c>
      <c r="BO5" s="69" t="s">
        <v>7</v>
      </c>
      <c r="BP5" s="68" t="s">
        <v>7</v>
      </c>
      <c r="BQ5" s="67" t="s">
        <v>7</v>
      </c>
      <c r="BR5" s="66">
        <f t="shared" ref="BR5:BR11" si="11">IF(C5=0,0,SUM(BM5,BO5,BQ5))</f>
        <v>0</v>
      </c>
      <c r="BS5" s="65">
        <v>0</v>
      </c>
      <c r="BT5" s="64">
        <v>0</v>
      </c>
      <c r="BU5" s="63">
        <v>0</v>
      </c>
      <c r="BV5" s="62"/>
      <c r="BW5" s="61">
        <f t="shared" ref="BW5:BW11" si="12">IF(C5=0," ",C5)</f>
        <v>42275</v>
      </c>
    </row>
    <row r="6" spans="1:75" s="102" customFormat="1" ht="20.100000000000001" customHeight="1" x14ac:dyDescent="0.25">
      <c r="A6" s="94"/>
      <c r="B6" s="93"/>
      <c r="C6" s="92">
        <v>42276</v>
      </c>
      <c r="D6" s="91" t="s">
        <v>9</v>
      </c>
      <c r="E6" s="90"/>
      <c r="F6" s="89">
        <v>399.7</v>
      </c>
      <c r="G6" s="89" t="s">
        <v>7</v>
      </c>
      <c r="H6" s="89" t="s">
        <v>7</v>
      </c>
      <c r="I6" s="89"/>
      <c r="J6" s="89"/>
      <c r="K6" s="89" t="s">
        <v>7</v>
      </c>
      <c r="L6" s="89" t="s">
        <v>7</v>
      </c>
      <c r="M6" s="89" t="s">
        <v>7</v>
      </c>
      <c r="N6" s="135">
        <f t="shared" si="0"/>
        <v>0</v>
      </c>
      <c r="O6" s="87" t="s">
        <v>7</v>
      </c>
      <c r="P6" s="86" t="s">
        <v>7</v>
      </c>
      <c r="Q6" s="86" t="s">
        <v>7</v>
      </c>
      <c r="R6" s="86" t="s">
        <v>7</v>
      </c>
      <c r="S6" s="86" t="s">
        <v>7</v>
      </c>
      <c r="T6" s="86" t="s">
        <v>7</v>
      </c>
      <c r="U6" s="86" t="s">
        <v>7</v>
      </c>
      <c r="V6" s="86">
        <v>0</v>
      </c>
      <c r="W6" s="100">
        <f t="shared" si="1"/>
        <v>42276</v>
      </c>
      <c r="X6" s="99"/>
      <c r="Y6" s="66"/>
      <c r="Z6" s="95">
        <f t="shared" si="2"/>
        <v>42276</v>
      </c>
      <c r="AA6" s="82"/>
      <c r="AB6" s="81"/>
      <c r="AC6" s="80"/>
      <c r="AD6" s="77"/>
      <c r="AE6" s="77"/>
      <c r="AF6" s="77"/>
      <c r="AG6" s="76"/>
      <c r="AH6" s="79">
        <f t="shared" si="3"/>
        <v>0</v>
      </c>
      <c r="AI6" s="78"/>
      <c r="AJ6" s="77"/>
      <c r="AK6" s="77"/>
      <c r="AL6" s="77"/>
      <c r="AM6" s="77"/>
      <c r="AN6" s="77"/>
      <c r="AO6" s="77"/>
      <c r="AP6" s="76"/>
      <c r="AQ6" s="75">
        <f t="shared" si="4"/>
        <v>0</v>
      </c>
      <c r="AR6" s="103">
        <f t="shared" si="5"/>
        <v>0</v>
      </c>
      <c r="AS6" s="61">
        <f t="shared" si="6"/>
        <v>42276</v>
      </c>
      <c r="AT6" s="97" t="s">
        <v>7</v>
      </c>
      <c r="AU6" s="96" t="s">
        <v>7</v>
      </c>
      <c r="AV6" s="68" t="s">
        <v>7</v>
      </c>
      <c r="AW6" s="69" t="s">
        <v>7</v>
      </c>
      <c r="AX6" s="68" t="s">
        <v>7</v>
      </c>
      <c r="AY6" s="69" t="s">
        <v>7</v>
      </c>
      <c r="AZ6" s="68" t="s">
        <v>7</v>
      </c>
      <c r="BA6" s="69" t="s">
        <v>7</v>
      </c>
      <c r="BB6" s="66">
        <f t="shared" si="7"/>
        <v>0</v>
      </c>
      <c r="BC6" s="71">
        <f t="shared" si="8"/>
        <v>42276</v>
      </c>
      <c r="BD6" s="68" t="s">
        <v>7</v>
      </c>
      <c r="BE6" s="69" t="s">
        <v>7</v>
      </c>
      <c r="BF6" s="68" t="s">
        <v>7</v>
      </c>
      <c r="BG6" s="69" t="s">
        <v>7</v>
      </c>
      <c r="BH6" s="68" t="s">
        <v>7</v>
      </c>
      <c r="BI6" s="69" t="s">
        <v>7</v>
      </c>
      <c r="BJ6" s="66">
        <f t="shared" si="9"/>
        <v>0</v>
      </c>
      <c r="BK6" s="95">
        <f t="shared" si="10"/>
        <v>42276</v>
      </c>
      <c r="BL6" s="68" t="s">
        <v>7</v>
      </c>
      <c r="BM6" s="69" t="s">
        <v>7</v>
      </c>
      <c r="BN6" s="68" t="s">
        <v>7</v>
      </c>
      <c r="BO6" s="69" t="s">
        <v>7</v>
      </c>
      <c r="BP6" s="68" t="s">
        <v>7</v>
      </c>
      <c r="BQ6" s="67" t="s">
        <v>7</v>
      </c>
      <c r="BR6" s="66">
        <f t="shared" si="11"/>
        <v>0</v>
      </c>
      <c r="BS6" s="65">
        <v>0</v>
      </c>
      <c r="BT6" s="64">
        <v>0</v>
      </c>
      <c r="BU6" s="63">
        <v>0</v>
      </c>
      <c r="BV6" s="62"/>
      <c r="BW6" s="61">
        <f t="shared" si="12"/>
        <v>42276</v>
      </c>
    </row>
    <row r="7" spans="1:75" s="60" customFormat="1" ht="20.100000000000001" customHeight="1" x14ac:dyDescent="0.25">
      <c r="A7" s="94"/>
      <c r="B7" s="93"/>
      <c r="C7" s="92">
        <v>42277</v>
      </c>
      <c r="D7" s="91" t="s">
        <v>9</v>
      </c>
      <c r="E7" s="90"/>
      <c r="F7" s="89">
        <v>738.8</v>
      </c>
      <c r="G7" s="89" t="s">
        <v>7</v>
      </c>
      <c r="H7" s="89" t="s">
        <v>7</v>
      </c>
      <c r="I7" s="89"/>
      <c r="J7" s="89"/>
      <c r="K7" s="89" t="s">
        <v>7</v>
      </c>
      <c r="L7" s="89" t="s">
        <v>7</v>
      </c>
      <c r="M7" s="89" t="s">
        <v>7</v>
      </c>
      <c r="N7" s="134">
        <f t="shared" si="0"/>
        <v>0</v>
      </c>
      <c r="O7" s="87" t="s">
        <v>7</v>
      </c>
      <c r="P7" s="86" t="s">
        <v>7</v>
      </c>
      <c r="Q7" s="86" t="s">
        <v>7</v>
      </c>
      <c r="R7" s="86" t="s">
        <v>7</v>
      </c>
      <c r="S7" s="86" t="s">
        <v>7</v>
      </c>
      <c r="T7" s="86" t="s">
        <v>7</v>
      </c>
      <c r="U7" s="86" t="s">
        <v>7</v>
      </c>
      <c r="V7" s="86">
        <v>0</v>
      </c>
      <c r="W7" s="100">
        <f t="shared" si="1"/>
        <v>42277</v>
      </c>
      <c r="X7" s="99"/>
      <c r="Y7" s="66"/>
      <c r="Z7" s="95">
        <f t="shared" si="2"/>
        <v>42277</v>
      </c>
      <c r="AA7" s="82"/>
      <c r="AB7" s="81"/>
      <c r="AC7" s="80"/>
      <c r="AD7" s="77"/>
      <c r="AE7" s="77"/>
      <c r="AF7" s="77"/>
      <c r="AG7" s="76"/>
      <c r="AH7" s="79">
        <f t="shared" si="3"/>
        <v>0</v>
      </c>
      <c r="AI7" s="78"/>
      <c r="AJ7" s="77"/>
      <c r="AK7" s="77"/>
      <c r="AL7" s="77"/>
      <c r="AM7" s="77"/>
      <c r="AN7" s="77"/>
      <c r="AO7" s="77"/>
      <c r="AP7" s="76"/>
      <c r="AQ7" s="75">
        <f t="shared" si="4"/>
        <v>0</v>
      </c>
      <c r="AR7" s="98">
        <f t="shared" si="5"/>
        <v>0</v>
      </c>
      <c r="AS7" s="61">
        <f t="shared" si="6"/>
        <v>42277</v>
      </c>
      <c r="AT7" s="97" t="s">
        <v>7</v>
      </c>
      <c r="AU7" s="96" t="s">
        <v>7</v>
      </c>
      <c r="AV7" s="68" t="s">
        <v>7</v>
      </c>
      <c r="AW7" s="69" t="s">
        <v>7</v>
      </c>
      <c r="AX7" s="68" t="s">
        <v>7</v>
      </c>
      <c r="AY7" s="69" t="s">
        <v>7</v>
      </c>
      <c r="AZ7" s="68" t="s">
        <v>7</v>
      </c>
      <c r="BA7" s="69" t="s">
        <v>7</v>
      </c>
      <c r="BB7" s="66">
        <f t="shared" si="7"/>
        <v>0</v>
      </c>
      <c r="BC7" s="71">
        <f t="shared" si="8"/>
        <v>42277</v>
      </c>
      <c r="BD7" s="68" t="s">
        <v>7</v>
      </c>
      <c r="BE7" s="69" t="s">
        <v>7</v>
      </c>
      <c r="BF7" s="68" t="s">
        <v>7</v>
      </c>
      <c r="BG7" s="69" t="s">
        <v>7</v>
      </c>
      <c r="BH7" s="68" t="s">
        <v>7</v>
      </c>
      <c r="BI7" s="69" t="s">
        <v>7</v>
      </c>
      <c r="BJ7" s="66">
        <f t="shared" si="9"/>
        <v>0</v>
      </c>
      <c r="BK7" s="95">
        <f t="shared" si="10"/>
        <v>42277</v>
      </c>
      <c r="BL7" s="68" t="s">
        <v>7</v>
      </c>
      <c r="BM7" s="69" t="s">
        <v>7</v>
      </c>
      <c r="BN7" s="68" t="s">
        <v>7</v>
      </c>
      <c r="BO7" s="69" t="s">
        <v>7</v>
      </c>
      <c r="BP7" s="68" t="s">
        <v>7</v>
      </c>
      <c r="BQ7" s="67" t="s">
        <v>7</v>
      </c>
      <c r="BR7" s="66">
        <f t="shared" si="11"/>
        <v>0</v>
      </c>
      <c r="BS7" s="65">
        <v>0</v>
      </c>
      <c r="BT7" s="64">
        <v>0</v>
      </c>
      <c r="BU7" s="63">
        <v>0</v>
      </c>
      <c r="BV7" s="62"/>
      <c r="BW7" s="61">
        <f t="shared" si="12"/>
        <v>42277</v>
      </c>
    </row>
    <row r="8" spans="1:75" s="60" customFormat="1" ht="20.100000000000001" customHeight="1" x14ac:dyDescent="0.25">
      <c r="A8" s="94"/>
      <c r="B8" s="93"/>
      <c r="C8" s="92"/>
      <c r="D8" s="91" t="s">
        <v>9</v>
      </c>
      <c r="E8" s="90"/>
      <c r="F8" s="89"/>
      <c r="G8" s="89" t="s">
        <v>7</v>
      </c>
      <c r="H8" s="89" t="s">
        <v>7</v>
      </c>
      <c r="I8" s="89"/>
      <c r="J8" s="89"/>
      <c r="K8" s="89" t="s">
        <v>7</v>
      </c>
      <c r="L8" s="89" t="s">
        <v>7</v>
      </c>
      <c r="M8" s="89" t="s">
        <v>7</v>
      </c>
      <c r="N8" s="134">
        <f t="shared" si="0"/>
        <v>0</v>
      </c>
      <c r="O8" s="87" t="s">
        <v>7</v>
      </c>
      <c r="P8" s="86" t="s">
        <v>7</v>
      </c>
      <c r="Q8" s="86" t="s">
        <v>7</v>
      </c>
      <c r="R8" s="86" t="s">
        <v>7</v>
      </c>
      <c r="S8" s="86" t="s">
        <v>7</v>
      </c>
      <c r="T8" s="86" t="s">
        <v>7</v>
      </c>
      <c r="U8" s="86" t="s">
        <v>7</v>
      </c>
      <c r="V8" s="86">
        <v>0</v>
      </c>
      <c r="W8" s="100" t="str">
        <f t="shared" si="1"/>
        <v xml:space="preserve"> </v>
      </c>
      <c r="X8" s="99"/>
      <c r="Y8" s="66"/>
      <c r="Z8" s="95" t="str">
        <f t="shared" si="2"/>
        <v xml:space="preserve"> </v>
      </c>
      <c r="AA8" s="82"/>
      <c r="AB8" s="81"/>
      <c r="AC8" s="80"/>
      <c r="AD8" s="77"/>
      <c r="AE8" s="77"/>
      <c r="AF8" s="77"/>
      <c r="AG8" s="76"/>
      <c r="AH8" s="79">
        <f t="shared" si="3"/>
        <v>0</v>
      </c>
      <c r="AI8" s="78"/>
      <c r="AJ8" s="77"/>
      <c r="AK8" s="77"/>
      <c r="AL8" s="77"/>
      <c r="AM8" s="77"/>
      <c r="AN8" s="77"/>
      <c r="AO8" s="77"/>
      <c r="AP8" s="76"/>
      <c r="AQ8" s="75">
        <f t="shared" si="4"/>
        <v>0</v>
      </c>
      <c r="AR8" s="98">
        <f t="shared" si="5"/>
        <v>0</v>
      </c>
      <c r="AS8" s="61" t="str">
        <f t="shared" si="6"/>
        <v xml:space="preserve"> </v>
      </c>
      <c r="AT8" s="97" t="s">
        <v>7</v>
      </c>
      <c r="AU8" s="96" t="s">
        <v>7</v>
      </c>
      <c r="AV8" s="68" t="s">
        <v>7</v>
      </c>
      <c r="AW8" s="69" t="s">
        <v>7</v>
      </c>
      <c r="AX8" s="68" t="s">
        <v>7</v>
      </c>
      <c r="AY8" s="69" t="s">
        <v>7</v>
      </c>
      <c r="AZ8" s="68" t="s">
        <v>7</v>
      </c>
      <c r="BA8" s="69" t="s">
        <v>7</v>
      </c>
      <c r="BB8" s="66">
        <f t="shared" si="7"/>
        <v>0</v>
      </c>
      <c r="BC8" s="71" t="str">
        <f t="shared" si="8"/>
        <v xml:space="preserve"> </v>
      </c>
      <c r="BD8" s="68" t="s">
        <v>7</v>
      </c>
      <c r="BE8" s="69" t="s">
        <v>7</v>
      </c>
      <c r="BF8" s="68" t="s">
        <v>7</v>
      </c>
      <c r="BG8" s="69" t="s">
        <v>7</v>
      </c>
      <c r="BH8" s="68" t="s">
        <v>7</v>
      </c>
      <c r="BI8" s="69" t="s">
        <v>7</v>
      </c>
      <c r="BJ8" s="66">
        <f t="shared" si="9"/>
        <v>0</v>
      </c>
      <c r="BK8" s="95" t="str">
        <f t="shared" si="10"/>
        <v xml:space="preserve"> </v>
      </c>
      <c r="BL8" s="68" t="s">
        <v>7</v>
      </c>
      <c r="BM8" s="69" t="s">
        <v>7</v>
      </c>
      <c r="BN8" s="68" t="s">
        <v>7</v>
      </c>
      <c r="BO8" s="69" t="s">
        <v>7</v>
      </c>
      <c r="BP8" s="68" t="s">
        <v>7</v>
      </c>
      <c r="BQ8" s="67" t="s">
        <v>7</v>
      </c>
      <c r="BR8" s="66">
        <f t="shared" si="11"/>
        <v>0</v>
      </c>
      <c r="BS8" s="65">
        <v>0</v>
      </c>
      <c r="BT8" s="64">
        <v>0</v>
      </c>
      <c r="BU8" s="63">
        <v>0</v>
      </c>
      <c r="BV8" s="62"/>
      <c r="BW8" s="61" t="str">
        <f t="shared" si="12"/>
        <v xml:space="preserve"> </v>
      </c>
    </row>
    <row r="9" spans="1:75" s="60" customFormat="1" ht="20.100000000000001" customHeight="1" x14ac:dyDescent="0.25">
      <c r="A9" s="94"/>
      <c r="B9" s="93"/>
      <c r="C9" s="92"/>
      <c r="D9" s="91" t="s">
        <v>9</v>
      </c>
      <c r="E9" s="90"/>
      <c r="F9" s="89"/>
      <c r="G9" s="89" t="s">
        <v>7</v>
      </c>
      <c r="H9" s="89" t="s">
        <v>7</v>
      </c>
      <c r="I9" s="89"/>
      <c r="J9" s="89"/>
      <c r="K9" s="89" t="s">
        <v>7</v>
      </c>
      <c r="L9" s="89" t="s">
        <v>7</v>
      </c>
      <c r="M9" s="89" t="s">
        <v>7</v>
      </c>
      <c r="N9" s="134">
        <f t="shared" si="0"/>
        <v>0</v>
      </c>
      <c r="O9" s="87" t="s">
        <v>7</v>
      </c>
      <c r="P9" s="86" t="s">
        <v>7</v>
      </c>
      <c r="Q9" s="86" t="s">
        <v>7</v>
      </c>
      <c r="R9" s="86" t="s">
        <v>7</v>
      </c>
      <c r="S9" s="86" t="s">
        <v>7</v>
      </c>
      <c r="T9" s="86" t="s">
        <v>7</v>
      </c>
      <c r="U9" s="86" t="s">
        <v>7</v>
      </c>
      <c r="V9" s="86">
        <v>0</v>
      </c>
      <c r="W9" s="100" t="str">
        <f t="shared" si="1"/>
        <v xml:space="preserve"> </v>
      </c>
      <c r="X9" s="99"/>
      <c r="Y9" s="66"/>
      <c r="Z9" s="95" t="str">
        <f t="shared" si="2"/>
        <v xml:space="preserve"> </v>
      </c>
      <c r="AA9" s="82"/>
      <c r="AB9" s="81"/>
      <c r="AC9" s="80"/>
      <c r="AD9" s="77"/>
      <c r="AE9" s="77"/>
      <c r="AF9" s="77"/>
      <c r="AG9" s="76"/>
      <c r="AH9" s="79">
        <f t="shared" si="3"/>
        <v>0</v>
      </c>
      <c r="AI9" s="78"/>
      <c r="AJ9" s="77"/>
      <c r="AK9" s="77"/>
      <c r="AL9" s="77"/>
      <c r="AM9" s="77"/>
      <c r="AN9" s="77"/>
      <c r="AO9" s="77"/>
      <c r="AP9" s="76"/>
      <c r="AQ9" s="75">
        <f t="shared" si="4"/>
        <v>0</v>
      </c>
      <c r="AR9" s="98">
        <f t="shared" si="5"/>
        <v>0</v>
      </c>
      <c r="AS9" s="61" t="str">
        <f t="shared" si="6"/>
        <v xml:space="preserve"> </v>
      </c>
      <c r="AT9" s="97" t="s">
        <v>7</v>
      </c>
      <c r="AU9" s="96" t="s">
        <v>7</v>
      </c>
      <c r="AV9" s="68" t="s">
        <v>7</v>
      </c>
      <c r="AW9" s="69" t="s">
        <v>7</v>
      </c>
      <c r="AX9" s="68" t="s">
        <v>7</v>
      </c>
      <c r="AY9" s="69" t="s">
        <v>7</v>
      </c>
      <c r="AZ9" s="68" t="s">
        <v>7</v>
      </c>
      <c r="BA9" s="69" t="s">
        <v>7</v>
      </c>
      <c r="BB9" s="66">
        <f t="shared" si="7"/>
        <v>0</v>
      </c>
      <c r="BC9" s="71" t="str">
        <f t="shared" si="8"/>
        <v xml:space="preserve"> </v>
      </c>
      <c r="BD9" s="68" t="s">
        <v>7</v>
      </c>
      <c r="BE9" s="69" t="s">
        <v>7</v>
      </c>
      <c r="BF9" s="68" t="s">
        <v>7</v>
      </c>
      <c r="BG9" s="69" t="s">
        <v>7</v>
      </c>
      <c r="BH9" s="68" t="s">
        <v>7</v>
      </c>
      <c r="BI9" s="69" t="s">
        <v>7</v>
      </c>
      <c r="BJ9" s="66">
        <f t="shared" si="9"/>
        <v>0</v>
      </c>
      <c r="BK9" s="95" t="str">
        <f t="shared" si="10"/>
        <v xml:space="preserve"> </v>
      </c>
      <c r="BL9" s="68" t="s">
        <v>7</v>
      </c>
      <c r="BM9" s="69" t="s">
        <v>7</v>
      </c>
      <c r="BN9" s="68" t="s">
        <v>7</v>
      </c>
      <c r="BO9" s="69" t="s">
        <v>7</v>
      </c>
      <c r="BP9" s="68" t="s">
        <v>7</v>
      </c>
      <c r="BQ9" s="67" t="s">
        <v>7</v>
      </c>
      <c r="BR9" s="66">
        <f t="shared" si="11"/>
        <v>0</v>
      </c>
      <c r="BS9" s="65">
        <v>0</v>
      </c>
      <c r="BT9" s="64">
        <v>0</v>
      </c>
      <c r="BU9" s="63">
        <v>0</v>
      </c>
      <c r="BV9" s="62"/>
      <c r="BW9" s="61" t="str">
        <f t="shared" si="12"/>
        <v xml:space="preserve"> </v>
      </c>
    </row>
    <row r="10" spans="1:75" s="60" customFormat="1" ht="20.100000000000001" customHeight="1" x14ac:dyDescent="0.25">
      <c r="A10" s="94"/>
      <c r="B10" s="93"/>
      <c r="C10" s="92"/>
      <c r="D10" s="91" t="s">
        <v>9</v>
      </c>
      <c r="E10" s="90"/>
      <c r="F10" s="89"/>
      <c r="G10" s="89" t="s">
        <v>7</v>
      </c>
      <c r="H10" s="89" t="s">
        <v>7</v>
      </c>
      <c r="I10" s="89"/>
      <c r="J10" s="89"/>
      <c r="K10" s="89" t="s">
        <v>7</v>
      </c>
      <c r="L10" s="89" t="s">
        <v>7</v>
      </c>
      <c r="M10" s="89" t="s">
        <v>7</v>
      </c>
      <c r="N10" s="134">
        <f t="shared" si="0"/>
        <v>0</v>
      </c>
      <c r="O10" s="87" t="s">
        <v>7</v>
      </c>
      <c r="P10" s="86" t="s">
        <v>7</v>
      </c>
      <c r="Q10" s="86" t="s">
        <v>7</v>
      </c>
      <c r="R10" s="86" t="s">
        <v>7</v>
      </c>
      <c r="S10" s="86" t="s">
        <v>7</v>
      </c>
      <c r="T10" s="86" t="s">
        <v>7</v>
      </c>
      <c r="U10" s="86" t="s">
        <v>7</v>
      </c>
      <c r="V10" s="86">
        <v>0</v>
      </c>
      <c r="W10" s="100" t="str">
        <f t="shared" si="1"/>
        <v xml:space="preserve"> </v>
      </c>
      <c r="X10" s="99"/>
      <c r="Y10" s="66"/>
      <c r="Z10" s="95" t="str">
        <f t="shared" si="2"/>
        <v xml:space="preserve"> </v>
      </c>
      <c r="AA10" s="82"/>
      <c r="AB10" s="81"/>
      <c r="AC10" s="80"/>
      <c r="AD10" s="77"/>
      <c r="AE10" s="77"/>
      <c r="AF10" s="77"/>
      <c r="AG10" s="76"/>
      <c r="AH10" s="79">
        <f t="shared" si="3"/>
        <v>0</v>
      </c>
      <c r="AI10" s="78"/>
      <c r="AJ10" s="77"/>
      <c r="AK10" s="77"/>
      <c r="AL10" s="77"/>
      <c r="AM10" s="77"/>
      <c r="AN10" s="77"/>
      <c r="AO10" s="77"/>
      <c r="AP10" s="76"/>
      <c r="AQ10" s="75">
        <f t="shared" si="4"/>
        <v>0</v>
      </c>
      <c r="AR10" s="98">
        <f t="shared" si="5"/>
        <v>0</v>
      </c>
      <c r="AS10" s="61" t="str">
        <f t="shared" si="6"/>
        <v xml:space="preserve"> </v>
      </c>
      <c r="AT10" s="97" t="s">
        <v>7</v>
      </c>
      <c r="AU10" s="96" t="s">
        <v>7</v>
      </c>
      <c r="AV10" s="68" t="s">
        <v>7</v>
      </c>
      <c r="AW10" s="69" t="s">
        <v>7</v>
      </c>
      <c r="AX10" s="68" t="s">
        <v>7</v>
      </c>
      <c r="AY10" s="69" t="s">
        <v>7</v>
      </c>
      <c r="AZ10" s="68" t="s">
        <v>7</v>
      </c>
      <c r="BA10" s="69" t="s">
        <v>7</v>
      </c>
      <c r="BB10" s="66">
        <f t="shared" si="7"/>
        <v>0</v>
      </c>
      <c r="BC10" s="71" t="str">
        <f t="shared" si="8"/>
        <v xml:space="preserve"> </v>
      </c>
      <c r="BD10" s="68" t="s">
        <v>7</v>
      </c>
      <c r="BE10" s="69" t="s">
        <v>7</v>
      </c>
      <c r="BF10" s="68" t="s">
        <v>7</v>
      </c>
      <c r="BG10" s="69" t="s">
        <v>7</v>
      </c>
      <c r="BH10" s="68" t="s">
        <v>7</v>
      </c>
      <c r="BI10" s="69" t="s">
        <v>7</v>
      </c>
      <c r="BJ10" s="66">
        <f t="shared" si="9"/>
        <v>0</v>
      </c>
      <c r="BK10" s="95" t="str">
        <f t="shared" si="10"/>
        <v xml:space="preserve"> </v>
      </c>
      <c r="BL10" s="68" t="s">
        <v>7</v>
      </c>
      <c r="BM10" s="69" t="s">
        <v>7</v>
      </c>
      <c r="BN10" s="68" t="s">
        <v>7</v>
      </c>
      <c r="BO10" s="69" t="s">
        <v>7</v>
      </c>
      <c r="BP10" s="68" t="s">
        <v>7</v>
      </c>
      <c r="BQ10" s="67" t="s">
        <v>7</v>
      </c>
      <c r="BR10" s="66">
        <f t="shared" si="11"/>
        <v>0</v>
      </c>
      <c r="BS10" s="65">
        <v>0</v>
      </c>
      <c r="BT10" s="64">
        <v>0</v>
      </c>
      <c r="BU10" s="63">
        <v>0</v>
      </c>
      <c r="BV10" s="62"/>
      <c r="BW10" s="61" t="str">
        <f t="shared" si="12"/>
        <v xml:space="preserve"> </v>
      </c>
    </row>
    <row r="11" spans="1:75" s="60" customFormat="1" ht="20.100000000000001" customHeight="1" thickBot="1" x14ac:dyDescent="0.3">
      <c r="A11" s="94"/>
      <c r="B11" s="93"/>
      <c r="C11" s="92"/>
      <c r="D11" s="91" t="s">
        <v>9</v>
      </c>
      <c r="E11" s="137"/>
      <c r="F11" s="89" t="s">
        <v>5</v>
      </c>
      <c r="G11" s="89" t="s">
        <v>5</v>
      </c>
      <c r="H11" s="89" t="s">
        <v>5</v>
      </c>
      <c r="I11" s="89" t="s">
        <v>5</v>
      </c>
      <c r="J11" s="89" t="s">
        <v>5</v>
      </c>
      <c r="K11" s="89" t="s">
        <v>5</v>
      </c>
      <c r="L11" s="89" t="s">
        <v>5</v>
      </c>
      <c r="M11" s="89" t="s">
        <v>5</v>
      </c>
      <c r="N11" s="133">
        <f t="shared" si="0"/>
        <v>0</v>
      </c>
      <c r="O11" s="87" t="s">
        <v>5</v>
      </c>
      <c r="P11" s="86" t="s">
        <v>5</v>
      </c>
      <c r="Q11" s="86" t="s">
        <v>5</v>
      </c>
      <c r="R11" s="86" t="s">
        <v>5</v>
      </c>
      <c r="S11" s="86" t="s">
        <v>5</v>
      </c>
      <c r="T11" s="86" t="s">
        <v>5</v>
      </c>
      <c r="U11" s="86" t="s">
        <v>5</v>
      </c>
      <c r="V11" s="86">
        <v>0</v>
      </c>
      <c r="W11" s="85" t="str">
        <f t="shared" si="1"/>
        <v xml:space="preserve"> </v>
      </c>
      <c r="X11" s="84"/>
      <c r="Y11" s="66"/>
      <c r="Z11" s="70" t="str">
        <f t="shared" si="2"/>
        <v xml:space="preserve"> </v>
      </c>
      <c r="AA11" s="82" t="s">
        <v>5</v>
      </c>
      <c r="AB11" s="81" t="s">
        <v>5</v>
      </c>
      <c r="AC11" s="80" t="s">
        <v>5</v>
      </c>
      <c r="AD11" s="77" t="s">
        <v>5</v>
      </c>
      <c r="AE11" s="77" t="s">
        <v>5</v>
      </c>
      <c r="AF11" s="77" t="s">
        <v>5</v>
      </c>
      <c r="AG11" s="76" t="s">
        <v>5</v>
      </c>
      <c r="AH11" s="79">
        <f t="shared" si="3"/>
        <v>0</v>
      </c>
      <c r="AI11" s="78"/>
      <c r="AJ11" s="77"/>
      <c r="AK11" s="77"/>
      <c r="AL11" s="77"/>
      <c r="AM11" s="77"/>
      <c r="AN11" s="77"/>
      <c r="AO11" s="77"/>
      <c r="AP11" s="76"/>
      <c r="AQ11" s="75">
        <f t="shared" si="4"/>
        <v>0</v>
      </c>
      <c r="AR11" s="74">
        <f t="shared" si="5"/>
        <v>0</v>
      </c>
      <c r="AS11" s="61" t="str">
        <f t="shared" si="6"/>
        <v xml:space="preserve"> </v>
      </c>
      <c r="AT11" s="73" t="s">
        <v>5</v>
      </c>
      <c r="AU11" s="72" t="s">
        <v>5</v>
      </c>
      <c r="AV11" s="68" t="s">
        <v>5</v>
      </c>
      <c r="AW11" s="69" t="s">
        <v>5</v>
      </c>
      <c r="AX11" s="68" t="s">
        <v>5</v>
      </c>
      <c r="AY11" s="69" t="s">
        <v>5</v>
      </c>
      <c r="AZ11" s="68" t="s">
        <v>5</v>
      </c>
      <c r="BA11" s="69" t="s">
        <v>5</v>
      </c>
      <c r="BB11" s="66">
        <f t="shared" si="7"/>
        <v>0</v>
      </c>
      <c r="BC11" s="71" t="str">
        <f t="shared" si="8"/>
        <v xml:space="preserve"> </v>
      </c>
      <c r="BD11" s="68" t="s">
        <v>5</v>
      </c>
      <c r="BE11" s="69" t="s">
        <v>5</v>
      </c>
      <c r="BF11" s="68" t="s">
        <v>5</v>
      </c>
      <c r="BG11" s="69" t="s">
        <v>5</v>
      </c>
      <c r="BH11" s="68" t="s">
        <v>5</v>
      </c>
      <c r="BI11" s="69" t="s">
        <v>5</v>
      </c>
      <c r="BJ11" s="66">
        <f t="shared" si="9"/>
        <v>0</v>
      </c>
      <c r="BK11" s="70" t="str">
        <f t="shared" si="10"/>
        <v xml:space="preserve"> </v>
      </c>
      <c r="BL11" s="68" t="s">
        <v>5</v>
      </c>
      <c r="BM11" s="69" t="s">
        <v>5</v>
      </c>
      <c r="BN11" s="68" t="s">
        <v>5</v>
      </c>
      <c r="BO11" s="69" t="s">
        <v>5</v>
      </c>
      <c r="BP11" s="68" t="s">
        <v>5</v>
      </c>
      <c r="BQ11" s="67" t="s">
        <v>5</v>
      </c>
      <c r="BR11" s="66">
        <f t="shared" si="11"/>
        <v>0</v>
      </c>
      <c r="BS11" s="65">
        <v>0</v>
      </c>
      <c r="BT11" s="64">
        <v>0</v>
      </c>
      <c r="BU11" s="63">
        <v>0</v>
      </c>
      <c r="BV11" s="62"/>
      <c r="BW11" s="61" t="str">
        <f t="shared" si="12"/>
        <v xml:space="preserve"> </v>
      </c>
    </row>
    <row r="12" spans="1:75" s="47" customFormat="1" ht="20.100000000000001" customHeight="1" thickBot="1" x14ac:dyDescent="0.3">
      <c r="A12" s="59"/>
      <c r="B12" s="57">
        <f>SUM(B5:B11)</f>
        <v>0</v>
      </c>
      <c r="C12" s="58" t="s">
        <v>4</v>
      </c>
      <c r="D12" s="58"/>
      <c r="E12" s="57">
        <f t="shared" ref="E12:S12" si="13">SUM(E5:E11)</f>
        <v>0</v>
      </c>
      <c r="F12" s="57">
        <f t="shared" si="13"/>
        <v>2053.3599999999997</v>
      </c>
      <c r="G12" s="57">
        <f t="shared" si="13"/>
        <v>0</v>
      </c>
      <c r="H12" s="57">
        <f t="shared" si="13"/>
        <v>0</v>
      </c>
      <c r="I12" s="57">
        <f t="shared" si="13"/>
        <v>0</v>
      </c>
      <c r="J12" s="49">
        <f t="shared" si="13"/>
        <v>0</v>
      </c>
      <c r="K12" s="49">
        <f t="shared" si="13"/>
        <v>0</v>
      </c>
      <c r="L12" s="49">
        <f t="shared" si="13"/>
        <v>0</v>
      </c>
      <c r="M12" s="49">
        <f t="shared" si="13"/>
        <v>0</v>
      </c>
      <c r="N12" s="57">
        <f t="shared" si="13"/>
        <v>0</v>
      </c>
      <c r="O12" s="57">
        <f t="shared" si="13"/>
        <v>0</v>
      </c>
      <c r="P12" s="57">
        <f t="shared" si="13"/>
        <v>0</v>
      </c>
      <c r="Q12" s="57">
        <f t="shared" si="13"/>
        <v>0</v>
      </c>
      <c r="R12" s="57">
        <f t="shared" si="13"/>
        <v>0</v>
      </c>
      <c r="S12" s="57">
        <f t="shared" si="13"/>
        <v>0</v>
      </c>
      <c r="T12" s="48"/>
      <c r="U12" s="57">
        <f>SUM(U5:U11)</f>
        <v>0</v>
      </c>
      <c r="V12" s="48"/>
      <c r="W12" s="48"/>
      <c r="X12" s="50"/>
      <c r="Y12" s="50"/>
      <c r="Z12" s="48"/>
      <c r="AA12" s="54">
        <f>SUM(AA5:AA11)*500</f>
        <v>0</v>
      </c>
      <c r="AB12" s="53">
        <f>SUM(AB5:AB11)*200</f>
        <v>0</v>
      </c>
      <c r="AC12" s="53">
        <f>SUM(AC5:AC11)*100</f>
        <v>0</v>
      </c>
      <c r="AD12" s="53">
        <f>SUM(AD5:AD11)*50</f>
        <v>0</v>
      </c>
      <c r="AE12" s="53">
        <f>SUM(AE5:AE11)*20</f>
        <v>0</v>
      </c>
      <c r="AF12" s="53">
        <f>SUM(AF5:AF11)*10</f>
        <v>0</v>
      </c>
      <c r="AG12" s="56">
        <f>SUM(AG5:AG11)*5</f>
        <v>0</v>
      </c>
      <c r="AH12" s="55">
        <f>SUM(AA12:AG12)</f>
        <v>0</v>
      </c>
      <c r="AI12" s="54">
        <f>SUM(AI5:AI11)*2</f>
        <v>0</v>
      </c>
      <c r="AJ12" s="53">
        <f>SUM(AJ5:AJ11)*1</f>
        <v>0</v>
      </c>
      <c r="AK12" s="52">
        <f>SUM(AK5:AK11)*0.5</f>
        <v>0</v>
      </c>
      <c r="AL12" s="52">
        <f>SUM(AL5:AL11)*0.2</f>
        <v>0</v>
      </c>
      <c r="AM12" s="52">
        <f>SUM(AM5:AM11)*0.1</f>
        <v>0</v>
      </c>
      <c r="AN12" s="52">
        <f>SUM(AN5:AN11)*0.05</f>
        <v>0</v>
      </c>
      <c r="AO12" s="52">
        <f>SUM(AO5:AO11)*0.02</f>
        <v>0</v>
      </c>
      <c r="AP12" s="51">
        <f>SUM(AP5:AP11)*0.01</f>
        <v>0</v>
      </c>
      <c r="AQ12" s="50">
        <f>SUM(AI12:AP12)</f>
        <v>0</v>
      </c>
      <c r="AR12" s="50">
        <f>SUM(AR5:AR11)</f>
        <v>0</v>
      </c>
      <c r="AS12" s="48"/>
      <c r="AT12" s="48"/>
      <c r="AU12" s="49">
        <f>SUM(AU5:AU11)</f>
        <v>0</v>
      </c>
      <c r="AV12" s="48"/>
      <c r="AW12" s="48">
        <f>SUM(AW5:AW11)</f>
        <v>0</v>
      </c>
      <c r="AX12" s="48"/>
      <c r="AY12" s="48">
        <f>SUM(AY5:AY11)</f>
        <v>0</v>
      </c>
      <c r="AZ12" s="48"/>
      <c r="BA12" s="48">
        <f>SUM(BA5:BA11)</f>
        <v>0</v>
      </c>
      <c r="BB12" s="49">
        <f>SUM(BB5:BB11)</f>
        <v>0</v>
      </c>
      <c r="BC12" s="48"/>
      <c r="BD12" s="48"/>
      <c r="BE12" s="48">
        <f>SUM(BE5:BE11)</f>
        <v>0</v>
      </c>
      <c r="BF12" s="48"/>
      <c r="BG12" s="48">
        <f>SUM(BG5:BG11)</f>
        <v>0</v>
      </c>
      <c r="BH12" s="48"/>
      <c r="BI12" s="48">
        <f>SUM(BI5:BI11)</f>
        <v>0</v>
      </c>
      <c r="BJ12" s="49">
        <f>SUM(BJ5:BJ11)</f>
        <v>0</v>
      </c>
      <c r="BK12" s="48"/>
      <c r="BL12" s="48"/>
      <c r="BM12" s="48">
        <f>SUM(BM5:BM11)</f>
        <v>0</v>
      </c>
      <c r="BN12" s="48"/>
      <c r="BO12" s="48">
        <f>SUM(BO5:BO11)</f>
        <v>0</v>
      </c>
      <c r="BP12" s="48"/>
      <c r="BQ12" s="48">
        <f t="shared" ref="BQ12:BV12" si="14">SUM(BQ5:BQ11)</f>
        <v>0</v>
      </c>
      <c r="BR12" s="49">
        <f t="shared" si="14"/>
        <v>0</v>
      </c>
      <c r="BS12" s="49">
        <f t="shared" si="14"/>
        <v>0</v>
      </c>
      <c r="BT12" s="49">
        <f t="shared" si="14"/>
        <v>0</v>
      </c>
      <c r="BU12" s="49">
        <f t="shared" si="14"/>
        <v>0</v>
      </c>
      <c r="BV12" s="49">
        <f t="shared" si="14"/>
        <v>0</v>
      </c>
      <c r="BW12" s="48"/>
    </row>
    <row r="13" spans="1:75" s="1" customFormat="1" ht="21" customHeight="1" thickTop="1" thickBot="1" x14ac:dyDescent="0.25">
      <c r="A13" s="28"/>
      <c r="B13" s="13"/>
      <c r="C13" s="13"/>
      <c r="D13" s="34"/>
      <c r="E13" s="34"/>
      <c r="F13" s="46"/>
      <c r="G13" s="15"/>
      <c r="H13" s="15"/>
      <c r="I13" s="15"/>
      <c r="J13" s="45"/>
      <c r="K13" s="45"/>
      <c r="L13" s="115"/>
      <c r="M13" s="115"/>
      <c r="O13" s="44"/>
      <c r="P13" s="25"/>
      <c r="Q13" s="25"/>
      <c r="R13" s="25"/>
      <c r="S13" s="43" t="s">
        <v>3</v>
      </c>
      <c r="T13" s="25"/>
      <c r="U13" s="25"/>
      <c r="V13" s="25"/>
      <c r="W13" s="42"/>
      <c r="X13" s="40"/>
      <c r="Z13" s="21"/>
      <c r="AA13" s="38">
        <f t="shared" ref="AA13:AG13" si="15">SUM(AA5:AA11)</f>
        <v>0</v>
      </c>
      <c r="AB13" s="38">
        <f t="shared" si="15"/>
        <v>0</v>
      </c>
      <c r="AC13" s="38">
        <f t="shared" si="15"/>
        <v>0</v>
      </c>
      <c r="AD13" s="38">
        <f t="shared" si="15"/>
        <v>0</v>
      </c>
      <c r="AE13" s="38">
        <f t="shared" si="15"/>
        <v>0</v>
      </c>
      <c r="AF13" s="38">
        <f t="shared" si="15"/>
        <v>0</v>
      </c>
      <c r="AG13" s="37">
        <f t="shared" si="15"/>
        <v>0</v>
      </c>
      <c r="AH13" s="39">
        <f>SUM(AA13:AG13)</f>
        <v>0</v>
      </c>
      <c r="AI13" s="38">
        <f t="shared" ref="AI13:AP13" si="16">SUM(AI5:AI11)</f>
        <v>0</v>
      </c>
      <c r="AJ13" s="38">
        <f t="shared" si="16"/>
        <v>0</v>
      </c>
      <c r="AK13" s="38">
        <f t="shared" si="16"/>
        <v>0</v>
      </c>
      <c r="AL13" s="38">
        <f t="shared" si="16"/>
        <v>0</v>
      </c>
      <c r="AM13" s="38">
        <f t="shared" si="16"/>
        <v>0</v>
      </c>
      <c r="AN13" s="38">
        <f t="shared" si="16"/>
        <v>0</v>
      </c>
      <c r="AO13" s="38">
        <f t="shared" si="16"/>
        <v>0</v>
      </c>
      <c r="AP13" s="37">
        <f t="shared" si="16"/>
        <v>0</v>
      </c>
      <c r="AQ13" s="36">
        <f>SUM(AI13:AP13)</f>
        <v>0</v>
      </c>
      <c r="AS13" s="35"/>
      <c r="AT13" s="34"/>
      <c r="AU13" s="16"/>
      <c r="AV13" s="13"/>
      <c r="AW13" s="15"/>
      <c r="AX13" s="14"/>
      <c r="AY13" s="14"/>
      <c r="AZ13" s="14"/>
      <c r="BA13" s="14"/>
      <c r="BB13" s="14"/>
      <c r="BC13" s="14"/>
      <c r="BD13" s="14"/>
      <c r="BE13" s="15"/>
      <c r="BF13" s="14"/>
      <c r="BG13" s="14"/>
      <c r="BH13" s="14"/>
      <c r="BI13" s="14"/>
      <c r="BJ13" s="14"/>
      <c r="BK13" s="14"/>
      <c r="BL13" s="14"/>
      <c r="BM13" s="15"/>
      <c r="BN13" s="14"/>
      <c r="BO13" s="14"/>
      <c r="BP13" s="14"/>
      <c r="BQ13" s="14"/>
      <c r="BR13" s="14"/>
      <c r="BS13" s="14"/>
      <c r="BT13" s="13"/>
      <c r="BU13" s="34"/>
    </row>
    <row r="14" spans="1:75" s="116" customFormat="1" ht="9.9499999999999993" customHeight="1" thickTop="1" thickBot="1" x14ac:dyDescent="0.25">
      <c r="A14" s="130"/>
      <c r="B14" s="118"/>
      <c r="C14" s="118"/>
      <c r="D14" s="117"/>
      <c r="E14" s="117"/>
      <c r="F14" s="129"/>
      <c r="G14" s="118"/>
      <c r="H14" s="118"/>
      <c r="I14" s="118"/>
      <c r="O14" s="118"/>
      <c r="S14" s="128"/>
      <c r="X14" s="127"/>
      <c r="Z14" s="126"/>
      <c r="AA14" s="124"/>
      <c r="AB14" s="124"/>
      <c r="AC14" s="124"/>
      <c r="AD14" s="124"/>
      <c r="AE14" s="124"/>
      <c r="AF14" s="124"/>
      <c r="AG14" s="124"/>
      <c r="AH14" s="125"/>
      <c r="AI14" s="124"/>
      <c r="AJ14" s="124"/>
      <c r="AK14" s="124"/>
      <c r="AL14" s="124"/>
      <c r="AM14" s="124"/>
      <c r="AN14" s="124"/>
      <c r="AO14" s="124"/>
      <c r="AP14" s="124"/>
      <c r="AQ14" s="123"/>
      <c r="AS14" s="122"/>
      <c r="AT14" s="121"/>
      <c r="AU14" s="120"/>
      <c r="AV14" s="118"/>
      <c r="AW14" s="118"/>
      <c r="AX14" s="119"/>
      <c r="AY14" s="119"/>
      <c r="AZ14" s="119"/>
      <c r="BA14" s="119"/>
      <c r="BB14" s="119"/>
      <c r="BC14" s="119"/>
      <c r="BD14" s="119"/>
      <c r="BE14" s="118"/>
      <c r="BF14" s="119"/>
      <c r="BG14" s="119"/>
      <c r="BH14" s="119"/>
      <c r="BI14" s="119"/>
      <c r="BJ14" s="119"/>
      <c r="BK14" s="119"/>
      <c r="BL14" s="119"/>
      <c r="BM14" s="118"/>
      <c r="BN14" s="119"/>
      <c r="BO14" s="119"/>
      <c r="BP14" s="119"/>
      <c r="BQ14" s="119"/>
      <c r="BR14" s="119"/>
      <c r="BS14" s="119"/>
      <c r="BT14" s="118"/>
      <c r="BU14" s="117"/>
    </row>
    <row r="15" spans="1:75" s="105" customFormat="1" ht="19.5" customHeight="1" thickTop="1" x14ac:dyDescent="0.25">
      <c r="A15" s="94"/>
      <c r="B15" s="93"/>
      <c r="C15" s="92">
        <v>42275</v>
      </c>
      <c r="D15" s="91" t="s">
        <v>8</v>
      </c>
      <c r="E15" s="90"/>
      <c r="F15" s="89">
        <v>424</v>
      </c>
      <c r="G15" s="89" t="s">
        <v>7</v>
      </c>
      <c r="H15" s="89" t="s">
        <v>7</v>
      </c>
      <c r="I15" s="89"/>
      <c r="J15" s="89"/>
      <c r="K15" s="89"/>
      <c r="L15" s="89" t="s">
        <v>7</v>
      </c>
      <c r="M15" s="89" t="s">
        <v>7</v>
      </c>
      <c r="N15" s="136">
        <f t="shared" ref="N15:N21" si="17">SUM(J15:M15)</f>
        <v>0</v>
      </c>
      <c r="O15" s="87" t="s">
        <v>7</v>
      </c>
      <c r="P15" s="86" t="s">
        <v>7</v>
      </c>
      <c r="Q15" s="86" t="s">
        <v>7</v>
      </c>
      <c r="R15" s="86" t="s">
        <v>7</v>
      </c>
      <c r="S15" s="86" t="s">
        <v>7</v>
      </c>
      <c r="T15" s="86" t="s">
        <v>7</v>
      </c>
      <c r="U15" s="86" t="s">
        <v>7</v>
      </c>
      <c r="V15" s="86">
        <v>0</v>
      </c>
      <c r="W15" s="113">
        <f t="shared" ref="W15:W21" si="18">IF(C15=0," ",C15)</f>
        <v>42275</v>
      </c>
      <c r="X15" s="112"/>
      <c r="Y15" s="150"/>
      <c r="Z15" s="71">
        <f t="shared" ref="Z15:Z21" si="19">IF(C15=0," ",C15)</f>
        <v>42275</v>
      </c>
      <c r="AA15" s="82"/>
      <c r="AB15" s="81"/>
      <c r="AC15" s="80"/>
      <c r="AD15" s="77"/>
      <c r="AE15" s="77"/>
      <c r="AF15" s="77"/>
      <c r="AG15" s="76"/>
      <c r="AH15" s="79">
        <f t="shared" ref="AH15:AH21" si="20">IF(C15=0,0,SUM(AA15)*500+SUM(AB15)*200+SUM(AC15)*100+SUM(AD15)*50+SUM(AE15)*20+SUM(AF15)*10+SUM(AG15)*5)</f>
        <v>0</v>
      </c>
      <c r="AI15" s="78"/>
      <c r="AJ15" s="77"/>
      <c r="AK15" s="77"/>
      <c r="AL15" s="77"/>
      <c r="AM15" s="77"/>
      <c r="AN15" s="77"/>
      <c r="AO15" s="77"/>
      <c r="AP15" s="76"/>
      <c r="AQ15" s="75">
        <f t="shared" ref="AQ15:AQ21" si="21">IF(C15=0,0,SUM(AI15)*2+SUM(AJ15)*1+SUM(AK15)*0.5+SUM(AL15)*0.2+SUM(AM15)*0.1+SUM(AN15)*0.05+SUM(AO15)*0.02+SUM(AP15)*0.01)</f>
        <v>0</v>
      </c>
      <c r="AR15" s="110">
        <f t="shared" ref="AR15:AR21" si="22">AH15+AQ15</f>
        <v>0</v>
      </c>
      <c r="AS15" s="61">
        <f t="shared" ref="AS15:AS21" si="23">IF(C15=0," ",C15)</f>
        <v>42275</v>
      </c>
      <c r="AT15" s="109"/>
      <c r="AU15" s="108"/>
      <c r="AV15" s="68"/>
      <c r="AW15" s="69"/>
      <c r="AX15" s="68"/>
      <c r="AY15" s="69"/>
      <c r="AZ15" s="68"/>
      <c r="BA15" s="69"/>
      <c r="BB15" s="66">
        <f t="shared" ref="BB15:BB21" si="24">IF(C15=0,0,SUM(AW15,AY15,BA15))</f>
        <v>0</v>
      </c>
      <c r="BC15" s="107">
        <f t="shared" ref="BC15:BC21" si="25">IF(C15=0," ",C15)</f>
        <v>42275</v>
      </c>
      <c r="BD15" s="68" t="s">
        <v>7</v>
      </c>
      <c r="BE15" s="69" t="s">
        <v>7</v>
      </c>
      <c r="BF15" s="68" t="s">
        <v>7</v>
      </c>
      <c r="BG15" s="69" t="s">
        <v>7</v>
      </c>
      <c r="BH15" s="68" t="s">
        <v>7</v>
      </c>
      <c r="BI15" s="69" t="s">
        <v>7</v>
      </c>
      <c r="BJ15" s="66">
        <f t="shared" ref="BJ15:BJ21" si="26">IF(C15=0,0,SUM(BE15,BG15,BI15))</f>
        <v>0</v>
      </c>
      <c r="BK15" s="106">
        <f t="shared" ref="BK15:BK21" si="27">IF(C15=0," ",C15)</f>
        <v>42275</v>
      </c>
      <c r="BL15" s="68" t="s">
        <v>7</v>
      </c>
      <c r="BM15" s="69" t="s">
        <v>7</v>
      </c>
      <c r="BN15" s="68" t="s">
        <v>7</v>
      </c>
      <c r="BO15" s="69" t="s">
        <v>7</v>
      </c>
      <c r="BP15" s="68" t="s">
        <v>7</v>
      </c>
      <c r="BQ15" s="67" t="s">
        <v>7</v>
      </c>
      <c r="BR15" s="66">
        <f t="shared" ref="BR15:BR21" si="28">IF(C15=0,0,SUM(BM15,BO15,BQ15))</f>
        <v>0</v>
      </c>
      <c r="BS15" s="65">
        <v>0</v>
      </c>
      <c r="BT15" s="64">
        <v>0</v>
      </c>
      <c r="BU15" s="63">
        <v>0</v>
      </c>
      <c r="BV15" s="62"/>
      <c r="BW15" s="61">
        <f t="shared" ref="BW15:BW21" si="29">IF(C15=0," ",C15)</f>
        <v>42275</v>
      </c>
    </row>
    <row r="16" spans="1:75" s="102" customFormat="1" ht="20.100000000000001" customHeight="1" x14ac:dyDescent="0.25">
      <c r="A16" s="94"/>
      <c r="B16" s="93"/>
      <c r="C16" s="92">
        <v>42276</v>
      </c>
      <c r="D16" s="91" t="s">
        <v>8</v>
      </c>
      <c r="E16" s="90"/>
      <c r="F16" s="89">
        <v>1246.8499999999999</v>
      </c>
      <c r="G16" s="89" t="s">
        <v>7</v>
      </c>
      <c r="H16" s="89" t="s">
        <v>7</v>
      </c>
      <c r="I16" s="89"/>
      <c r="J16" s="89"/>
      <c r="K16" s="89"/>
      <c r="L16" s="89" t="s">
        <v>7</v>
      </c>
      <c r="M16" s="89" t="s">
        <v>7</v>
      </c>
      <c r="N16" s="135">
        <f t="shared" si="17"/>
        <v>0</v>
      </c>
      <c r="O16" s="87" t="s">
        <v>7</v>
      </c>
      <c r="P16" s="86" t="s">
        <v>7</v>
      </c>
      <c r="Q16" s="86" t="s">
        <v>7</v>
      </c>
      <c r="R16" s="86" t="s">
        <v>7</v>
      </c>
      <c r="S16" s="86" t="s">
        <v>7</v>
      </c>
      <c r="T16" s="86" t="s">
        <v>7</v>
      </c>
      <c r="U16" s="86" t="s">
        <v>7</v>
      </c>
      <c r="V16" s="86">
        <v>0</v>
      </c>
      <c r="W16" s="100">
        <f t="shared" si="18"/>
        <v>42276</v>
      </c>
      <c r="X16" s="99"/>
      <c r="Y16" s="149"/>
      <c r="Z16" s="71">
        <f t="shared" si="19"/>
        <v>42276</v>
      </c>
      <c r="AA16" s="82"/>
      <c r="AB16" s="81"/>
      <c r="AC16" s="80"/>
      <c r="AD16" s="77"/>
      <c r="AE16" s="77"/>
      <c r="AF16" s="77"/>
      <c r="AG16" s="76"/>
      <c r="AH16" s="79">
        <f t="shared" si="20"/>
        <v>0</v>
      </c>
      <c r="AI16" s="78"/>
      <c r="AJ16" s="77"/>
      <c r="AK16" s="77"/>
      <c r="AL16" s="77"/>
      <c r="AM16" s="77"/>
      <c r="AN16" s="77"/>
      <c r="AO16" s="77"/>
      <c r="AP16" s="76"/>
      <c r="AQ16" s="75">
        <f t="shared" si="21"/>
        <v>0</v>
      </c>
      <c r="AR16" s="103">
        <f t="shared" si="22"/>
        <v>0</v>
      </c>
      <c r="AS16" s="61">
        <f t="shared" si="23"/>
        <v>42276</v>
      </c>
      <c r="AT16" s="97"/>
      <c r="AU16" s="96"/>
      <c r="AV16" s="68"/>
      <c r="AW16" s="69"/>
      <c r="AX16" s="68"/>
      <c r="AY16" s="69"/>
      <c r="AZ16" s="68"/>
      <c r="BA16" s="69"/>
      <c r="BB16" s="66">
        <f t="shared" si="24"/>
        <v>0</v>
      </c>
      <c r="BC16" s="71">
        <f t="shared" si="25"/>
        <v>42276</v>
      </c>
      <c r="BD16" s="68" t="s">
        <v>7</v>
      </c>
      <c r="BE16" s="69" t="s">
        <v>7</v>
      </c>
      <c r="BF16" s="68" t="s">
        <v>7</v>
      </c>
      <c r="BG16" s="69" t="s">
        <v>7</v>
      </c>
      <c r="BH16" s="68" t="s">
        <v>7</v>
      </c>
      <c r="BI16" s="69" t="s">
        <v>7</v>
      </c>
      <c r="BJ16" s="66">
        <f t="shared" si="26"/>
        <v>0</v>
      </c>
      <c r="BK16" s="95">
        <f t="shared" si="27"/>
        <v>42276</v>
      </c>
      <c r="BL16" s="68" t="s">
        <v>7</v>
      </c>
      <c r="BM16" s="69" t="s">
        <v>7</v>
      </c>
      <c r="BN16" s="68" t="s">
        <v>7</v>
      </c>
      <c r="BO16" s="69" t="s">
        <v>7</v>
      </c>
      <c r="BP16" s="68" t="s">
        <v>7</v>
      </c>
      <c r="BQ16" s="67" t="s">
        <v>7</v>
      </c>
      <c r="BR16" s="66">
        <f t="shared" si="28"/>
        <v>0</v>
      </c>
      <c r="BS16" s="65">
        <v>0</v>
      </c>
      <c r="BT16" s="64">
        <v>0</v>
      </c>
      <c r="BU16" s="63">
        <v>0</v>
      </c>
      <c r="BV16" s="62"/>
      <c r="BW16" s="61">
        <f t="shared" si="29"/>
        <v>42276</v>
      </c>
    </row>
    <row r="17" spans="1:75" s="60" customFormat="1" ht="20.100000000000001" customHeight="1" x14ac:dyDescent="0.25">
      <c r="A17" s="94"/>
      <c r="B17" s="93"/>
      <c r="C17" s="92">
        <v>42277</v>
      </c>
      <c r="D17" s="91" t="s">
        <v>8</v>
      </c>
      <c r="E17" s="90"/>
      <c r="F17" s="89">
        <v>528</v>
      </c>
      <c r="G17" s="89" t="s">
        <v>7</v>
      </c>
      <c r="H17" s="89" t="s">
        <v>7</v>
      </c>
      <c r="I17" s="89"/>
      <c r="J17" s="89"/>
      <c r="K17" s="89"/>
      <c r="L17" s="89" t="s">
        <v>7</v>
      </c>
      <c r="M17" s="89" t="s">
        <v>7</v>
      </c>
      <c r="N17" s="134">
        <f t="shared" si="17"/>
        <v>0</v>
      </c>
      <c r="O17" s="87" t="s">
        <v>7</v>
      </c>
      <c r="P17" s="86" t="s">
        <v>7</v>
      </c>
      <c r="Q17" s="86" t="s">
        <v>7</v>
      </c>
      <c r="R17" s="86" t="s">
        <v>7</v>
      </c>
      <c r="S17" s="86" t="s">
        <v>7</v>
      </c>
      <c r="T17" s="86" t="s">
        <v>7</v>
      </c>
      <c r="U17" s="86" t="s">
        <v>7</v>
      </c>
      <c r="V17" s="86">
        <v>0</v>
      </c>
      <c r="W17" s="100">
        <f t="shared" si="18"/>
        <v>42277</v>
      </c>
      <c r="X17" s="99"/>
      <c r="Y17" s="149"/>
      <c r="Z17" s="71">
        <f t="shared" si="19"/>
        <v>42277</v>
      </c>
      <c r="AA17" s="82"/>
      <c r="AB17" s="81"/>
      <c r="AC17" s="80"/>
      <c r="AD17" s="77"/>
      <c r="AE17" s="77"/>
      <c r="AF17" s="77"/>
      <c r="AG17" s="76"/>
      <c r="AH17" s="79">
        <f t="shared" si="20"/>
        <v>0</v>
      </c>
      <c r="AI17" s="78"/>
      <c r="AJ17" s="77"/>
      <c r="AK17" s="77"/>
      <c r="AL17" s="77"/>
      <c r="AM17" s="77"/>
      <c r="AN17" s="77"/>
      <c r="AO17" s="77"/>
      <c r="AP17" s="76"/>
      <c r="AQ17" s="75">
        <f t="shared" si="21"/>
        <v>0</v>
      </c>
      <c r="AR17" s="98">
        <f t="shared" si="22"/>
        <v>0</v>
      </c>
      <c r="AS17" s="61">
        <f t="shared" si="23"/>
        <v>42277</v>
      </c>
      <c r="AT17" s="97"/>
      <c r="AU17" s="96"/>
      <c r="AV17" s="68"/>
      <c r="AW17" s="69"/>
      <c r="AX17" s="68"/>
      <c r="AY17" s="69"/>
      <c r="AZ17" s="68"/>
      <c r="BA17" s="69"/>
      <c r="BB17" s="66">
        <f t="shared" si="24"/>
        <v>0</v>
      </c>
      <c r="BC17" s="71">
        <f t="shared" si="25"/>
        <v>42277</v>
      </c>
      <c r="BD17" s="68" t="s">
        <v>7</v>
      </c>
      <c r="BE17" s="69" t="s">
        <v>7</v>
      </c>
      <c r="BF17" s="68" t="s">
        <v>7</v>
      </c>
      <c r="BG17" s="69" t="s">
        <v>7</v>
      </c>
      <c r="BH17" s="68" t="s">
        <v>7</v>
      </c>
      <c r="BI17" s="69" t="s">
        <v>7</v>
      </c>
      <c r="BJ17" s="66">
        <f t="shared" si="26"/>
        <v>0</v>
      </c>
      <c r="BK17" s="95">
        <f t="shared" si="27"/>
        <v>42277</v>
      </c>
      <c r="BL17" s="68" t="s">
        <v>7</v>
      </c>
      <c r="BM17" s="69" t="s">
        <v>7</v>
      </c>
      <c r="BN17" s="68" t="s">
        <v>7</v>
      </c>
      <c r="BO17" s="69" t="s">
        <v>7</v>
      </c>
      <c r="BP17" s="68" t="s">
        <v>7</v>
      </c>
      <c r="BQ17" s="67" t="s">
        <v>7</v>
      </c>
      <c r="BR17" s="66">
        <f t="shared" si="28"/>
        <v>0</v>
      </c>
      <c r="BS17" s="65">
        <v>0</v>
      </c>
      <c r="BT17" s="64">
        <v>0</v>
      </c>
      <c r="BU17" s="63">
        <v>0</v>
      </c>
      <c r="BV17" s="62"/>
      <c r="BW17" s="61">
        <f t="shared" si="29"/>
        <v>42277</v>
      </c>
    </row>
    <row r="18" spans="1:75" s="60" customFormat="1" ht="20.100000000000001" customHeight="1" x14ac:dyDescent="0.25">
      <c r="A18" s="94"/>
      <c r="B18" s="93"/>
      <c r="C18" s="92"/>
      <c r="D18" s="91" t="s">
        <v>8</v>
      </c>
      <c r="E18" s="90"/>
      <c r="F18" s="89"/>
      <c r="G18" s="89" t="s">
        <v>7</v>
      </c>
      <c r="H18" s="89" t="s">
        <v>7</v>
      </c>
      <c r="I18" s="89"/>
      <c r="J18" s="89"/>
      <c r="K18" s="89"/>
      <c r="L18" s="89" t="s">
        <v>7</v>
      </c>
      <c r="M18" s="89" t="s">
        <v>7</v>
      </c>
      <c r="N18" s="134">
        <f t="shared" si="17"/>
        <v>0</v>
      </c>
      <c r="O18" s="87" t="s">
        <v>7</v>
      </c>
      <c r="P18" s="86" t="s">
        <v>7</v>
      </c>
      <c r="Q18" s="86" t="s">
        <v>7</v>
      </c>
      <c r="R18" s="86" t="s">
        <v>7</v>
      </c>
      <c r="S18" s="86" t="s">
        <v>7</v>
      </c>
      <c r="T18" s="86" t="s">
        <v>7</v>
      </c>
      <c r="U18" s="86" t="s">
        <v>7</v>
      </c>
      <c r="V18" s="86">
        <v>0</v>
      </c>
      <c r="W18" s="100" t="str">
        <f t="shared" si="18"/>
        <v xml:space="preserve"> </v>
      </c>
      <c r="X18" s="99"/>
      <c r="Y18" s="149"/>
      <c r="Z18" s="71" t="str">
        <f t="shared" si="19"/>
        <v xml:space="preserve"> </v>
      </c>
      <c r="AA18" s="82"/>
      <c r="AB18" s="81"/>
      <c r="AC18" s="80"/>
      <c r="AD18" s="77"/>
      <c r="AE18" s="77"/>
      <c r="AF18" s="77"/>
      <c r="AG18" s="76"/>
      <c r="AH18" s="79">
        <f t="shared" si="20"/>
        <v>0</v>
      </c>
      <c r="AI18" s="78"/>
      <c r="AJ18" s="77"/>
      <c r="AK18" s="77"/>
      <c r="AL18" s="77"/>
      <c r="AM18" s="77"/>
      <c r="AN18" s="77"/>
      <c r="AO18" s="77"/>
      <c r="AP18" s="76"/>
      <c r="AQ18" s="75">
        <f t="shared" si="21"/>
        <v>0</v>
      </c>
      <c r="AR18" s="98">
        <f t="shared" si="22"/>
        <v>0</v>
      </c>
      <c r="AS18" s="61" t="str">
        <f t="shared" si="23"/>
        <v xml:space="preserve"> </v>
      </c>
      <c r="AT18" s="97"/>
      <c r="AU18" s="96"/>
      <c r="AV18" s="68"/>
      <c r="AW18" s="69"/>
      <c r="AX18" s="68"/>
      <c r="AY18" s="69"/>
      <c r="AZ18" s="68"/>
      <c r="BA18" s="69"/>
      <c r="BB18" s="66">
        <f t="shared" si="24"/>
        <v>0</v>
      </c>
      <c r="BC18" s="71" t="str">
        <f t="shared" si="25"/>
        <v xml:space="preserve"> </v>
      </c>
      <c r="BD18" s="68" t="s">
        <v>7</v>
      </c>
      <c r="BE18" s="69" t="s">
        <v>7</v>
      </c>
      <c r="BF18" s="68" t="s">
        <v>7</v>
      </c>
      <c r="BG18" s="69" t="s">
        <v>7</v>
      </c>
      <c r="BH18" s="68" t="s">
        <v>7</v>
      </c>
      <c r="BI18" s="69" t="s">
        <v>7</v>
      </c>
      <c r="BJ18" s="66">
        <f t="shared" si="26"/>
        <v>0</v>
      </c>
      <c r="BK18" s="95" t="str">
        <f t="shared" si="27"/>
        <v xml:space="preserve"> </v>
      </c>
      <c r="BL18" s="68" t="s">
        <v>7</v>
      </c>
      <c r="BM18" s="69" t="s">
        <v>7</v>
      </c>
      <c r="BN18" s="68" t="s">
        <v>7</v>
      </c>
      <c r="BO18" s="69" t="s">
        <v>7</v>
      </c>
      <c r="BP18" s="68" t="s">
        <v>7</v>
      </c>
      <c r="BQ18" s="67" t="s">
        <v>7</v>
      </c>
      <c r="BR18" s="66">
        <f t="shared" si="28"/>
        <v>0</v>
      </c>
      <c r="BS18" s="65">
        <v>0</v>
      </c>
      <c r="BT18" s="64">
        <v>0</v>
      </c>
      <c r="BU18" s="63">
        <v>0</v>
      </c>
      <c r="BV18" s="62"/>
      <c r="BW18" s="61" t="str">
        <f t="shared" si="29"/>
        <v xml:space="preserve"> </v>
      </c>
    </row>
    <row r="19" spans="1:75" s="60" customFormat="1" ht="20.100000000000001" customHeight="1" x14ac:dyDescent="0.25">
      <c r="A19" s="94"/>
      <c r="B19" s="93"/>
      <c r="C19" s="92"/>
      <c r="D19" s="91" t="s">
        <v>8</v>
      </c>
      <c r="E19" s="90"/>
      <c r="F19" s="89"/>
      <c r="G19" s="89" t="s">
        <v>7</v>
      </c>
      <c r="H19" s="89" t="s">
        <v>7</v>
      </c>
      <c r="I19" s="89"/>
      <c r="J19" s="89"/>
      <c r="K19" s="89"/>
      <c r="L19" s="89" t="s">
        <v>7</v>
      </c>
      <c r="M19" s="89" t="s">
        <v>7</v>
      </c>
      <c r="N19" s="134">
        <f t="shared" si="17"/>
        <v>0</v>
      </c>
      <c r="O19" s="87" t="s">
        <v>7</v>
      </c>
      <c r="P19" s="86" t="s">
        <v>7</v>
      </c>
      <c r="Q19" s="86" t="s">
        <v>7</v>
      </c>
      <c r="R19" s="86" t="s">
        <v>7</v>
      </c>
      <c r="S19" s="86" t="s">
        <v>7</v>
      </c>
      <c r="T19" s="86" t="s">
        <v>7</v>
      </c>
      <c r="U19" s="86" t="s">
        <v>7</v>
      </c>
      <c r="V19" s="86">
        <v>0</v>
      </c>
      <c r="W19" s="100" t="str">
        <f t="shared" si="18"/>
        <v xml:space="preserve"> </v>
      </c>
      <c r="X19" s="99"/>
      <c r="Y19" s="149"/>
      <c r="Z19" s="71" t="str">
        <f t="shared" si="19"/>
        <v xml:space="preserve"> </v>
      </c>
      <c r="AA19" s="82"/>
      <c r="AB19" s="81"/>
      <c r="AC19" s="80"/>
      <c r="AD19" s="77"/>
      <c r="AE19" s="77"/>
      <c r="AF19" s="77"/>
      <c r="AG19" s="76"/>
      <c r="AH19" s="79">
        <f t="shared" si="20"/>
        <v>0</v>
      </c>
      <c r="AI19" s="78"/>
      <c r="AJ19" s="77"/>
      <c r="AK19" s="77"/>
      <c r="AL19" s="77"/>
      <c r="AM19" s="77"/>
      <c r="AN19" s="77"/>
      <c r="AO19" s="77"/>
      <c r="AP19" s="76"/>
      <c r="AQ19" s="75">
        <f t="shared" si="21"/>
        <v>0</v>
      </c>
      <c r="AR19" s="98">
        <f t="shared" si="22"/>
        <v>0</v>
      </c>
      <c r="AS19" s="61" t="str">
        <f t="shared" si="23"/>
        <v xml:space="preserve"> </v>
      </c>
      <c r="AT19" s="97"/>
      <c r="AU19" s="96"/>
      <c r="AV19" s="68"/>
      <c r="AW19" s="69"/>
      <c r="AX19" s="68"/>
      <c r="AY19" s="69"/>
      <c r="AZ19" s="68"/>
      <c r="BA19" s="69"/>
      <c r="BB19" s="66">
        <f t="shared" si="24"/>
        <v>0</v>
      </c>
      <c r="BC19" s="71" t="str">
        <f t="shared" si="25"/>
        <v xml:space="preserve"> </v>
      </c>
      <c r="BD19" s="68" t="s">
        <v>7</v>
      </c>
      <c r="BE19" s="69" t="s">
        <v>7</v>
      </c>
      <c r="BF19" s="68" t="s">
        <v>7</v>
      </c>
      <c r="BG19" s="69" t="s">
        <v>7</v>
      </c>
      <c r="BH19" s="68" t="s">
        <v>7</v>
      </c>
      <c r="BI19" s="69" t="s">
        <v>7</v>
      </c>
      <c r="BJ19" s="66">
        <f t="shared" si="26"/>
        <v>0</v>
      </c>
      <c r="BK19" s="95" t="str">
        <f t="shared" si="27"/>
        <v xml:space="preserve"> </v>
      </c>
      <c r="BL19" s="68" t="s">
        <v>7</v>
      </c>
      <c r="BM19" s="69" t="s">
        <v>7</v>
      </c>
      <c r="BN19" s="68" t="s">
        <v>7</v>
      </c>
      <c r="BO19" s="69" t="s">
        <v>7</v>
      </c>
      <c r="BP19" s="68" t="s">
        <v>7</v>
      </c>
      <c r="BQ19" s="67" t="s">
        <v>7</v>
      </c>
      <c r="BR19" s="66">
        <f t="shared" si="28"/>
        <v>0</v>
      </c>
      <c r="BS19" s="65">
        <v>0</v>
      </c>
      <c r="BT19" s="64">
        <v>0</v>
      </c>
      <c r="BU19" s="63">
        <v>0</v>
      </c>
      <c r="BV19" s="62"/>
      <c r="BW19" s="61" t="str">
        <f t="shared" si="29"/>
        <v xml:space="preserve"> </v>
      </c>
    </row>
    <row r="20" spans="1:75" s="60" customFormat="1" ht="20.100000000000001" customHeight="1" x14ac:dyDescent="0.25">
      <c r="A20" s="94"/>
      <c r="B20" s="93"/>
      <c r="C20" s="92"/>
      <c r="D20" s="91" t="s">
        <v>8</v>
      </c>
      <c r="E20" s="90"/>
      <c r="F20" s="89"/>
      <c r="G20" s="89" t="s">
        <v>7</v>
      </c>
      <c r="H20" s="89" t="s">
        <v>7</v>
      </c>
      <c r="I20" s="89"/>
      <c r="J20" s="89"/>
      <c r="K20" s="89"/>
      <c r="L20" s="89" t="s">
        <v>7</v>
      </c>
      <c r="M20" s="89" t="s">
        <v>7</v>
      </c>
      <c r="N20" s="134">
        <f t="shared" si="17"/>
        <v>0</v>
      </c>
      <c r="O20" s="87" t="s">
        <v>7</v>
      </c>
      <c r="P20" s="86" t="s">
        <v>7</v>
      </c>
      <c r="Q20" s="86" t="s">
        <v>7</v>
      </c>
      <c r="R20" s="86" t="s">
        <v>7</v>
      </c>
      <c r="S20" s="86" t="s">
        <v>7</v>
      </c>
      <c r="T20" s="86" t="s">
        <v>7</v>
      </c>
      <c r="U20" s="86" t="s">
        <v>7</v>
      </c>
      <c r="V20" s="86">
        <v>0</v>
      </c>
      <c r="W20" s="100" t="str">
        <f t="shared" si="18"/>
        <v xml:space="preserve"> </v>
      </c>
      <c r="X20" s="99"/>
      <c r="Y20" s="149"/>
      <c r="Z20" s="71" t="str">
        <f t="shared" si="19"/>
        <v xml:space="preserve"> </v>
      </c>
      <c r="AA20" s="82"/>
      <c r="AB20" s="81"/>
      <c r="AC20" s="80"/>
      <c r="AD20" s="77"/>
      <c r="AE20" s="77"/>
      <c r="AF20" s="77"/>
      <c r="AG20" s="76"/>
      <c r="AH20" s="79">
        <f t="shared" si="20"/>
        <v>0</v>
      </c>
      <c r="AI20" s="78"/>
      <c r="AJ20" s="77"/>
      <c r="AK20" s="77"/>
      <c r="AL20" s="77"/>
      <c r="AM20" s="77"/>
      <c r="AN20" s="77"/>
      <c r="AO20" s="77"/>
      <c r="AP20" s="76"/>
      <c r="AQ20" s="75">
        <f t="shared" si="21"/>
        <v>0</v>
      </c>
      <c r="AR20" s="98">
        <f t="shared" si="22"/>
        <v>0</v>
      </c>
      <c r="AS20" s="61" t="str">
        <f t="shared" si="23"/>
        <v xml:space="preserve"> </v>
      </c>
      <c r="AT20" s="97"/>
      <c r="AU20" s="96"/>
      <c r="AV20" s="68"/>
      <c r="AW20" s="69"/>
      <c r="AX20" s="68"/>
      <c r="AY20" s="69"/>
      <c r="AZ20" s="68"/>
      <c r="BA20" s="69"/>
      <c r="BB20" s="66">
        <f t="shared" si="24"/>
        <v>0</v>
      </c>
      <c r="BC20" s="71" t="str">
        <f t="shared" si="25"/>
        <v xml:space="preserve"> </v>
      </c>
      <c r="BD20" s="68" t="s">
        <v>7</v>
      </c>
      <c r="BE20" s="69" t="s">
        <v>7</v>
      </c>
      <c r="BF20" s="68" t="s">
        <v>7</v>
      </c>
      <c r="BG20" s="69" t="s">
        <v>7</v>
      </c>
      <c r="BH20" s="68" t="s">
        <v>7</v>
      </c>
      <c r="BI20" s="69" t="s">
        <v>7</v>
      </c>
      <c r="BJ20" s="66">
        <f t="shared" si="26"/>
        <v>0</v>
      </c>
      <c r="BK20" s="95" t="str">
        <f t="shared" si="27"/>
        <v xml:space="preserve"> </v>
      </c>
      <c r="BL20" s="68" t="s">
        <v>7</v>
      </c>
      <c r="BM20" s="69" t="s">
        <v>7</v>
      </c>
      <c r="BN20" s="68" t="s">
        <v>7</v>
      </c>
      <c r="BO20" s="69" t="s">
        <v>7</v>
      </c>
      <c r="BP20" s="68" t="s">
        <v>7</v>
      </c>
      <c r="BQ20" s="67" t="s">
        <v>7</v>
      </c>
      <c r="BR20" s="66">
        <f t="shared" si="28"/>
        <v>0</v>
      </c>
      <c r="BS20" s="65">
        <v>0</v>
      </c>
      <c r="BT20" s="64">
        <v>0</v>
      </c>
      <c r="BU20" s="63">
        <v>0</v>
      </c>
      <c r="BV20" s="62"/>
      <c r="BW20" s="61" t="str">
        <f t="shared" si="29"/>
        <v xml:space="preserve"> </v>
      </c>
    </row>
    <row r="21" spans="1:75" s="60" customFormat="1" ht="20.100000000000001" customHeight="1" thickBot="1" x14ac:dyDescent="0.3">
      <c r="A21" s="94"/>
      <c r="B21" s="93"/>
      <c r="C21" s="92"/>
      <c r="D21" s="91" t="s">
        <v>8</v>
      </c>
      <c r="E21" s="90"/>
      <c r="F21" s="89" t="s">
        <v>5</v>
      </c>
      <c r="G21" s="89" t="s">
        <v>5</v>
      </c>
      <c r="H21" s="89" t="s">
        <v>5</v>
      </c>
      <c r="I21" s="89" t="s">
        <v>5</v>
      </c>
      <c r="J21" s="89" t="s">
        <v>5</v>
      </c>
      <c r="K21" s="89" t="s">
        <v>5</v>
      </c>
      <c r="L21" s="89" t="s">
        <v>5</v>
      </c>
      <c r="M21" s="89" t="s">
        <v>5</v>
      </c>
      <c r="N21" s="133">
        <f t="shared" si="17"/>
        <v>0</v>
      </c>
      <c r="O21" s="87" t="s">
        <v>5</v>
      </c>
      <c r="P21" s="86" t="s">
        <v>5</v>
      </c>
      <c r="Q21" s="86" t="s">
        <v>5</v>
      </c>
      <c r="R21" s="86" t="s">
        <v>5</v>
      </c>
      <c r="S21" s="86" t="s">
        <v>5</v>
      </c>
      <c r="T21" s="86" t="s">
        <v>5</v>
      </c>
      <c r="U21" s="86" t="s">
        <v>5</v>
      </c>
      <c r="V21" s="86">
        <v>0</v>
      </c>
      <c r="W21" s="85" t="str">
        <f t="shared" si="18"/>
        <v xml:space="preserve"> </v>
      </c>
      <c r="X21" s="84"/>
      <c r="Y21" s="149"/>
      <c r="Z21" s="71" t="str">
        <f t="shared" si="19"/>
        <v xml:space="preserve"> </v>
      </c>
      <c r="AA21" s="82" t="s">
        <v>5</v>
      </c>
      <c r="AB21" s="81" t="s">
        <v>5</v>
      </c>
      <c r="AC21" s="80" t="s">
        <v>5</v>
      </c>
      <c r="AD21" s="77" t="s">
        <v>5</v>
      </c>
      <c r="AE21" s="77" t="s">
        <v>5</v>
      </c>
      <c r="AF21" s="77" t="s">
        <v>5</v>
      </c>
      <c r="AG21" s="76" t="s">
        <v>5</v>
      </c>
      <c r="AH21" s="79">
        <f t="shared" si="20"/>
        <v>0</v>
      </c>
      <c r="AI21" s="78" t="s">
        <v>5</v>
      </c>
      <c r="AJ21" s="77" t="s">
        <v>5</v>
      </c>
      <c r="AK21" s="77" t="s">
        <v>5</v>
      </c>
      <c r="AL21" s="77" t="s">
        <v>5</v>
      </c>
      <c r="AM21" s="77" t="s">
        <v>5</v>
      </c>
      <c r="AN21" s="77" t="s">
        <v>5</v>
      </c>
      <c r="AO21" s="77" t="s">
        <v>5</v>
      </c>
      <c r="AP21" s="76" t="s">
        <v>5</v>
      </c>
      <c r="AQ21" s="75">
        <f t="shared" si="21"/>
        <v>0</v>
      </c>
      <c r="AR21" s="74">
        <f t="shared" si="22"/>
        <v>0</v>
      </c>
      <c r="AS21" s="61" t="str">
        <f t="shared" si="23"/>
        <v xml:space="preserve"> </v>
      </c>
      <c r="AT21" s="73"/>
      <c r="AU21" s="72"/>
      <c r="AV21" s="68"/>
      <c r="AW21" s="69"/>
      <c r="AX21" s="68"/>
      <c r="AY21" s="69"/>
      <c r="AZ21" s="68"/>
      <c r="BA21" s="69"/>
      <c r="BB21" s="66">
        <f t="shared" si="24"/>
        <v>0</v>
      </c>
      <c r="BC21" s="132" t="str">
        <f t="shared" si="25"/>
        <v xml:space="preserve"> </v>
      </c>
      <c r="BD21" s="68" t="s">
        <v>5</v>
      </c>
      <c r="BE21" s="69" t="s">
        <v>5</v>
      </c>
      <c r="BF21" s="68" t="s">
        <v>5</v>
      </c>
      <c r="BG21" s="69" t="s">
        <v>5</v>
      </c>
      <c r="BH21" s="68" t="s">
        <v>5</v>
      </c>
      <c r="BI21" s="69" t="s">
        <v>5</v>
      </c>
      <c r="BJ21" s="66">
        <f t="shared" si="26"/>
        <v>0</v>
      </c>
      <c r="BK21" s="70" t="str">
        <f t="shared" si="27"/>
        <v xml:space="preserve"> </v>
      </c>
      <c r="BL21" s="68" t="s">
        <v>5</v>
      </c>
      <c r="BM21" s="69" t="s">
        <v>5</v>
      </c>
      <c r="BN21" s="68" t="s">
        <v>5</v>
      </c>
      <c r="BO21" s="69" t="s">
        <v>5</v>
      </c>
      <c r="BP21" s="68" t="s">
        <v>5</v>
      </c>
      <c r="BQ21" s="67" t="s">
        <v>5</v>
      </c>
      <c r="BR21" s="66">
        <f t="shared" si="28"/>
        <v>0</v>
      </c>
      <c r="BS21" s="65">
        <v>0</v>
      </c>
      <c r="BT21" s="64">
        <v>0</v>
      </c>
      <c r="BU21" s="63">
        <v>0</v>
      </c>
      <c r="BV21" s="131"/>
      <c r="BW21" s="61" t="str">
        <f t="shared" si="29"/>
        <v xml:space="preserve"> </v>
      </c>
    </row>
    <row r="22" spans="1:75" s="47" customFormat="1" ht="20.100000000000001" customHeight="1" thickBot="1" x14ac:dyDescent="0.3">
      <c r="A22" s="59"/>
      <c r="B22" s="57">
        <f>SUM(B15:B21)</f>
        <v>0</v>
      </c>
      <c r="C22" s="58" t="s">
        <v>4</v>
      </c>
      <c r="D22" s="58"/>
      <c r="E22" s="57">
        <f t="shared" ref="E22:S22" si="30">SUM(E15:E21)</f>
        <v>0</v>
      </c>
      <c r="F22" s="57">
        <f t="shared" si="30"/>
        <v>2198.85</v>
      </c>
      <c r="G22" s="57">
        <f t="shared" si="30"/>
        <v>0</v>
      </c>
      <c r="H22" s="57">
        <f t="shared" si="30"/>
        <v>0</v>
      </c>
      <c r="I22" s="57">
        <f t="shared" si="30"/>
        <v>0</v>
      </c>
      <c r="J22" s="49">
        <f t="shared" si="30"/>
        <v>0</v>
      </c>
      <c r="K22" s="49">
        <f t="shared" si="30"/>
        <v>0</v>
      </c>
      <c r="L22" s="49">
        <f t="shared" si="30"/>
        <v>0</v>
      </c>
      <c r="M22" s="49">
        <f t="shared" si="30"/>
        <v>0</v>
      </c>
      <c r="N22" s="57">
        <f t="shared" si="30"/>
        <v>0</v>
      </c>
      <c r="O22" s="57">
        <f t="shared" si="30"/>
        <v>0</v>
      </c>
      <c r="P22" s="57">
        <f t="shared" si="30"/>
        <v>0</v>
      </c>
      <c r="Q22" s="57">
        <f t="shared" si="30"/>
        <v>0</v>
      </c>
      <c r="R22" s="57">
        <f t="shared" si="30"/>
        <v>0</v>
      </c>
      <c r="S22" s="57">
        <f t="shared" si="30"/>
        <v>0</v>
      </c>
      <c r="T22" s="48"/>
      <c r="U22" s="57">
        <f>SUM(U15:U21)</f>
        <v>0</v>
      </c>
      <c r="V22" s="48"/>
      <c r="W22" s="48"/>
      <c r="X22" s="50"/>
      <c r="Y22" s="50"/>
      <c r="Z22" s="48"/>
      <c r="AA22" s="54">
        <f>SUM(AA15:AA21)*500</f>
        <v>0</v>
      </c>
      <c r="AB22" s="53">
        <f>SUM(AB15:AB21)*200</f>
        <v>0</v>
      </c>
      <c r="AC22" s="53">
        <f>SUM(AC15:AC21)*100</f>
        <v>0</v>
      </c>
      <c r="AD22" s="53">
        <f>SUM(AD15:AD21)*50</f>
        <v>0</v>
      </c>
      <c r="AE22" s="53">
        <f>SUM(AE15:AE21)*20</f>
        <v>0</v>
      </c>
      <c r="AF22" s="53">
        <f>SUM(AF15:AF21)*10</f>
        <v>0</v>
      </c>
      <c r="AG22" s="56">
        <f>SUM(AG15:AG21)*5</f>
        <v>0</v>
      </c>
      <c r="AH22" s="55">
        <f>SUM(AA22:AG22)</f>
        <v>0</v>
      </c>
      <c r="AI22" s="54">
        <f>SUM(AI15:AI21)*2</f>
        <v>0</v>
      </c>
      <c r="AJ22" s="53">
        <f>SUM(AJ15:AJ21)*1</f>
        <v>0</v>
      </c>
      <c r="AK22" s="52">
        <f>SUM(AK15:AK21)*0.5</f>
        <v>0</v>
      </c>
      <c r="AL22" s="52">
        <f>SUM(AL15:AL21)*0.2</f>
        <v>0</v>
      </c>
      <c r="AM22" s="52">
        <f>SUM(AM15:AM21)*0.1</f>
        <v>0</v>
      </c>
      <c r="AN22" s="52">
        <f>SUM(AN15:AN21)*0.05</f>
        <v>0</v>
      </c>
      <c r="AO22" s="52">
        <f>SUM(AO15:AO21)*0.02</f>
        <v>0</v>
      </c>
      <c r="AP22" s="51">
        <f>SUM(AP15:AP21)*0.01</f>
        <v>0</v>
      </c>
      <c r="AQ22" s="50">
        <f>SUM(AI22:AP22)</f>
        <v>0</v>
      </c>
      <c r="AR22" s="50">
        <f>SUM(AR15:AR21)</f>
        <v>0</v>
      </c>
      <c r="AS22" s="48"/>
      <c r="AT22" s="48"/>
      <c r="AU22" s="49">
        <f>SUM(AU15:AU21)</f>
        <v>0</v>
      </c>
      <c r="AV22" s="48"/>
      <c r="AW22" s="48">
        <f>SUM(AW15:AW21)</f>
        <v>0</v>
      </c>
      <c r="AX22" s="48"/>
      <c r="AY22" s="48">
        <f>SUM(AY15:AY21)</f>
        <v>0</v>
      </c>
      <c r="AZ22" s="48"/>
      <c r="BA22" s="48">
        <f>SUM(BA15:BA21)</f>
        <v>0</v>
      </c>
      <c r="BB22" s="49">
        <f>SUM(BB15:BB21)</f>
        <v>0</v>
      </c>
      <c r="BC22" s="48"/>
      <c r="BD22" s="48"/>
      <c r="BE22" s="48">
        <f>SUM(BE15:BE21)</f>
        <v>0</v>
      </c>
      <c r="BF22" s="48"/>
      <c r="BG22" s="48">
        <f>SUM(BG15:BG21)</f>
        <v>0</v>
      </c>
      <c r="BH22" s="48"/>
      <c r="BI22" s="48">
        <f>SUM(BI15:BI21)</f>
        <v>0</v>
      </c>
      <c r="BJ22" s="49">
        <f>SUM(BJ15:BJ21)</f>
        <v>0</v>
      </c>
      <c r="BK22" s="48"/>
      <c r="BL22" s="48"/>
      <c r="BM22" s="48">
        <f>SUM(BM15:BM21)</f>
        <v>0</v>
      </c>
      <c r="BN22" s="48"/>
      <c r="BO22" s="48">
        <f>SUM(BO15:BO21)</f>
        <v>0</v>
      </c>
      <c r="BP22" s="48"/>
      <c r="BQ22" s="48">
        <f t="shared" ref="BQ22:BV22" si="31">SUM(BQ15:BQ21)</f>
        <v>0</v>
      </c>
      <c r="BR22" s="49">
        <f t="shared" si="31"/>
        <v>0</v>
      </c>
      <c r="BS22" s="49">
        <f t="shared" si="31"/>
        <v>0</v>
      </c>
      <c r="BT22" s="49">
        <f t="shared" si="31"/>
        <v>0</v>
      </c>
      <c r="BU22" s="49">
        <f t="shared" si="31"/>
        <v>0</v>
      </c>
      <c r="BV22" s="49">
        <f t="shared" si="31"/>
        <v>0</v>
      </c>
      <c r="BW22" s="48"/>
    </row>
    <row r="23" spans="1:75" s="1" customFormat="1" ht="21" customHeight="1" thickTop="1" thickBot="1" x14ac:dyDescent="0.25">
      <c r="A23" s="28"/>
      <c r="B23" s="13"/>
      <c r="C23" s="13"/>
      <c r="D23" s="34"/>
      <c r="E23" s="34"/>
      <c r="F23" s="46"/>
      <c r="G23" s="15"/>
      <c r="H23" s="15"/>
      <c r="I23" s="15"/>
      <c r="J23" s="45"/>
      <c r="K23" s="45"/>
      <c r="O23" s="44"/>
      <c r="P23" s="42"/>
      <c r="Q23" s="42"/>
      <c r="R23" s="42"/>
      <c r="S23" s="43" t="s">
        <v>3</v>
      </c>
      <c r="T23" s="42"/>
      <c r="U23" s="42"/>
      <c r="V23" s="42"/>
      <c r="W23" s="42"/>
      <c r="X23" s="40"/>
      <c r="Z23" s="21"/>
      <c r="AA23" s="38">
        <f t="shared" ref="AA23:AG23" si="32">SUM(AA15:AA21)</f>
        <v>0</v>
      </c>
      <c r="AB23" s="38">
        <f t="shared" si="32"/>
        <v>0</v>
      </c>
      <c r="AC23" s="38">
        <f t="shared" si="32"/>
        <v>0</v>
      </c>
      <c r="AD23" s="38">
        <f t="shared" si="32"/>
        <v>0</v>
      </c>
      <c r="AE23" s="38">
        <f t="shared" si="32"/>
        <v>0</v>
      </c>
      <c r="AF23" s="38">
        <f t="shared" si="32"/>
        <v>0</v>
      </c>
      <c r="AG23" s="37">
        <f t="shared" si="32"/>
        <v>0</v>
      </c>
      <c r="AH23" s="39">
        <f>SUM(AA23:AG23)</f>
        <v>0</v>
      </c>
      <c r="AI23" s="38">
        <f t="shared" ref="AI23:AP23" si="33">SUM(AI15:AI21)</f>
        <v>0</v>
      </c>
      <c r="AJ23" s="38">
        <f t="shared" si="33"/>
        <v>0</v>
      </c>
      <c r="AK23" s="38">
        <f t="shared" si="33"/>
        <v>0</v>
      </c>
      <c r="AL23" s="38">
        <f t="shared" si="33"/>
        <v>0</v>
      </c>
      <c r="AM23" s="38">
        <f t="shared" si="33"/>
        <v>0</v>
      </c>
      <c r="AN23" s="38">
        <f t="shared" si="33"/>
        <v>0</v>
      </c>
      <c r="AO23" s="38">
        <f t="shared" si="33"/>
        <v>0</v>
      </c>
      <c r="AP23" s="37">
        <f t="shared" si="33"/>
        <v>0</v>
      </c>
      <c r="AQ23" s="36">
        <f>SUM(AI23:AP23)</f>
        <v>0</v>
      </c>
      <c r="AS23" s="35"/>
      <c r="AT23" s="34"/>
      <c r="AU23" s="16"/>
      <c r="AV23" s="13"/>
      <c r="AW23" s="15"/>
      <c r="AX23" s="14"/>
      <c r="AY23" s="14"/>
      <c r="AZ23" s="14"/>
      <c r="BA23" s="14"/>
      <c r="BB23" s="14"/>
      <c r="BC23" s="14"/>
      <c r="BD23" s="14"/>
      <c r="BE23" s="15"/>
      <c r="BF23" s="14"/>
      <c r="BG23" s="14"/>
      <c r="BH23" s="14"/>
      <c r="BI23" s="14"/>
      <c r="BJ23" s="14"/>
      <c r="BK23" s="14"/>
      <c r="BL23" s="14"/>
      <c r="BM23" s="15"/>
      <c r="BN23" s="14"/>
      <c r="BO23" s="14"/>
      <c r="BP23" s="14"/>
      <c r="BQ23" s="14"/>
      <c r="BR23" s="14"/>
      <c r="BS23" s="14"/>
      <c r="BT23" s="13"/>
      <c r="BU23" s="34"/>
    </row>
    <row r="24" spans="1:75" s="115" customFormat="1" ht="9.9499999999999993" customHeight="1" thickTop="1" thickBot="1" x14ac:dyDescent="0.25">
      <c r="A24" s="130"/>
      <c r="B24" s="118"/>
      <c r="C24" s="118"/>
      <c r="D24" s="117"/>
      <c r="E24" s="117"/>
      <c r="F24" s="129"/>
      <c r="G24" s="118"/>
      <c r="H24" s="118"/>
      <c r="I24" s="118"/>
      <c r="J24" s="116"/>
      <c r="K24" s="116"/>
      <c r="L24" s="116"/>
      <c r="M24" s="116"/>
      <c r="N24" s="116"/>
      <c r="O24" s="118"/>
      <c r="P24" s="116"/>
      <c r="Q24" s="116"/>
      <c r="R24" s="116"/>
      <c r="S24" s="128"/>
      <c r="T24" s="116"/>
      <c r="U24" s="116"/>
      <c r="V24" s="116"/>
      <c r="W24" s="116"/>
      <c r="X24" s="127"/>
      <c r="Y24" s="116"/>
      <c r="Z24" s="126"/>
      <c r="AA24" s="124"/>
      <c r="AB24" s="124"/>
      <c r="AC24" s="124"/>
      <c r="AD24" s="124"/>
      <c r="AE24" s="124"/>
      <c r="AF24" s="124"/>
      <c r="AG24" s="124"/>
      <c r="AH24" s="125"/>
      <c r="AI24" s="124"/>
      <c r="AJ24" s="124"/>
      <c r="AK24" s="124"/>
      <c r="AL24" s="124"/>
      <c r="AM24" s="124"/>
      <c r="AN24" s="124"/>
      <c r="AO24" s="124"/>
      <c r="AP24" s="124"/>
      <c r="AQ24" s="123"/>
      <c r="AR24" s="116"/>
      <c r="AS24" s="122"/>
      <c r="AT24" s="121"/>
      <c r="AU24" s="120"/>
      <c r="AV24" s="118"/>
      <c r="AW24" s="118"/>
      <c r="AX24" s="119"/>
      <c r="AY24" s="119"/>
      <c r="AZ24" s="119"/>
      <c r="BA24" s="119"/>
      <c r="BB24" s="119"/>
      <c r="BC24" s="119"/>
      <c r="BD24" s="119"/>
      <c r="BE24" s="118"/>
      <c r="BF24" s="119"/>
      <c r="BG24" s="119"/>
      <c r="BH24" s="119"/>
      <c r="BI24" s="119"/>
      <c r="BJ24" s="119"/>
      <c r="BK24" s="119"/>
      <c r="BL24" s="119"/>
      <c r="BM24" s="118"/>
      <c r="BN24" s="119"/>
      <c r="BO24" s="119"/>
      <c r="BP24" s="119"/>
      <c r="BQ24" s="119"/>
      <c r="BR24" s="119"/>
      <c r="BS24" s="119"/>
      <c r="BT24" s="118"/>
      <c r="BU24" s="117"/>
      <c r="BV24" s="116"/>
      <c r="BW24" s="116"/>
    </row>
    <row r="25" spans="1:75" s="105" customFormat="1" ht="19.5" customHeight="1" thickTop="1" x14ac:dyDescent="0.25">
      <c r="A25" s="94"/>
      <c r="B25" s="93"/>
      <c r="C25" s="92">
        <v>42275</v>
      </c>
      <c r="D25" s="91" t="s">
        <v>6</v>
      </c>
      <c r="E25" s="90"/>
      <c r="F25" s="89">
        <v>523.9</v>
      </c>
      <c r="G25" s="89"/>
      <c r="H25" s="89"/>
      <c r="I25" s="89"/>
      <c r="J25" s="89"/>
      <c r="K25" s="89"/>
      <c r="L25" s="89" t="s">
        <v>7</v>
      </c>
      <c r="M25" s="89" t="s">
        <v>7</v>
      </c>
      <c r="N25" s="114">
        <f t="shared" ref="N25:N31" si="34">SUM(J25:M25)</f>
        <v>0</v>
      </c>
      <c r="O25" s="87" t="s">
        <v>7</v>
      </c>
      <c r="P25" s="86" t="s">
        <v>7</v>
      </c>
      <c r="Q25" s="86" t="s">
        <v>7</v>
      </c>
      <c r="R25" s="86" t="s">
        <v>7</v>
      </c>
      <c r="S25" s="86" t="s">
        <v>7</v>
      </c>
      <c r="T25" s="86" t="s">
        <v>7</v>
      </c>
      <c r="U25" s="86" t="s">
        <v>7</v>
      </c>
      <c r="V25" s="86">
        <v>0</v>
      </c>
      <c r="W25" s="113">
        <f t="shared" ref="W25:W31" si="35">IF(C25=0," ",C25)</f>
        <v>42275</v>
      </c>
      <c r="X25" s="112"/>
      <c r="Y25" s="111"/>
      <c r="Z25" s="106">
        <f t="shared" ref="Z25:Z31" si="36">IF(C25=0," ",C25)</f>
        <v>42275</v>
      </c>
      <c r="AA25" s="82" t="s">
        <v>5</v>
      </c>
      <c r="AB25" s="81" t="s">
        <v>5</v>
      </c>
      <c r="AC25" s="80"/>
      <c r="AD25" s="77"/>
      <c r="AE25" s="77"/>
      <c r="AF25" s="77"/>
      <c r="AG25" s="76"/>
      <c r="AH25" s="79">
        <f t="shared" ref="AH25:AH31" si="37">IF(C25=0,0,SUM(AA25)*500+SUM(AB25)*200+SUM(AC25)*100+SUM(AD25)*50+SUM(AE25)*20+SUM(AF25)*10+SUM(AG25)*5)</f>
        <v>0</v>
      </c>
      <c r="AI25" s="78"/>
      <c r="AJ25" s="77"/>
      <c r="AK25" s="77"/>
      <c r="AL25" s="77"/>
      <c r="AM25" s="77"/>
      <c r="AN25" s="77"/>
      <c r="AO25" s="77"/>
      <c r="AP25" s="76" t="s">
        <v>7</v>
      </c>
      <c r="AQ25" s="75">
        <f t="shared" ref="AQ25:AQ31" si="38">IF(C25=0,0,SUM(AI25)*2+SUM(AJ25)*1+SUM(AK25)*0.5+SUM(AL25)*0.2+SUM(AM25)*0.1+SUM(AN25)*0.05+SUM(AO25)*0.02+SUM(AP25)*0.01)</f>
        <v>0</v>
      </c>
      <c r="AR25" s="110">
        <f t="shared" ref="AR25:AR31" si="39">AH25+AQ25</f>
        <v>0</v>
      </c>
      <c r="AS25" s="61">
        <f t="shared" ref="AS25:AS31" si="40">IF(C25=0," ",C25)</f>
        <v>42275</v>
      </c>
      <c r="AT25" s="109" t="s">
        <v>7</v>
      </c>
      <c r="AU25" s="108" t="s">
        <v>7</v>
      </c>
      <c r="AV25" s="68" t="s">
        <v>7</v>
      </c>
      <c r="AW25" s="69" t="s">
        <v>7</v>
      </c>
      <c r="AX25" s="68" t="s">
        <v>7</v>
      </c>
      <c r="AY25" s="69" t="s">
        <v>7</v>
      </c>
      <c r="AZ25" s="68" t="s">
        <v>7</v>
      </c>
      <c r="BA25" s="69" t="s">
        <v>7</v>
      </c>
      <c r="BB25" s="66">
        <f t="shared" ref="BB25:BB31" si="41">IF(C25=0,0,SUM(AW25,AY25,BA25))</f>
        <v>0</v>
      </c>
      <c r="BC25" s="107">
        <f t="shared" ref="BC25:BC31" si="42">IF(C25=0," ",C25)</f>
        <v>42275</v>
      </c>
      <c r="BD25" s="68" t="s">
        <v>7</v>
      </c>
      <c r="BE25" s="69" t="s">
        <v>7</v>
      </c>
      <c r="BF25" s="68" t="s">
        <v>7</v>
      </c>
      <c r="BG25" s="69" t="s">
        <v>7</v>
      </c>
      <c r="BH25" s="68" t="s">
        <v>7</v>
      </c>
      <c r="BI25" s="69" t="s">
        <v>7</v>
      </c>
      <c r="BJ25" s="66">
        <f t="shared" ref="BJ25:BJ31" si="43">IF(C25=0,0,SUM(BE25,BG25,BI25))</f>
        <v>0</v>
      </c>
      <c r="BK25" s="106">
        <f t="shared" ref="BK25:BK31" si="44">IF(C25=0," ",C25)</f>
        <v>42275</v>
      </c>
      <c r="BL25" s="68" t="s">
        <v>7</v>
      </c>
      <c r="BM25" s="69" t="s">
        <v>7</v>
      </c>
      <c r="BN25" s="68" t="s">
        <v>7</v>
      </c>
      <c r="BO25" s="69" t="s">
        <v>7</v>
      </c>
      <c r="BP25" s="68" t="s">
        <v>7</v>
      </c>
      <c r="BQ25" s="67" t="s">
        <v>7</v>
      </c>
      <c r="BR25" s="66">
        <f t="shared" ref="BR25:BR31" si="45">IF(C25=0,0,SUM(BM25,BO25,BQ25))</f>
        <v>0</v>
      </c>
      <c r="BS25" s="65">
        <v>0</v>
      </c>
      <c r="BT25" s="64">
        <v>0</v>
      </c>
      <c r="BU25" s="63">
        <v>0</v>
      </c>
      <c r="BV25" s="62"/>
      <c r="BW25" s="61">
        <f t="shared" ref="BW25:BW31" si="46">IF(C25=0," ",C25)</f>
        <v>42275</v>
      </c>
    </row>
    <row r="26" spans="1:75" s="102" customFormat="1" ht="20.100000000000001" customHeight="1" x14ac:dyDescent="0.25">
      <c r="A26" s="94"/>
      <c r="B26" s="93"/>
      <c r="C26" s="92">
        <v>42276</v>
      </c>
      <c r="D26" s="91" t="s">
        <v>6</v>
      </c>
      <c r="E26" s="90"/>
      <c r="F26" s="89">
        <v>113</v>
      </c>
      <c r="G26" s="89"/>
      <c r="H26" s="89"/>
      <c r="I26" s="89"/>
      <c r="J26" s="89"/>
      <c r="K26" s="89"/>
      <c r="L26" s="89" t="s">
        <v>7</v>
      </c>
      <c r="M26" s="89" t="s">
        <v>7</v>
      </c>
      <c r="N26" s="104">
        <f t="shared" si="34"/>
        <v>0</v>
      </c>
      <c r="O26" s="87" t="s">
        <v>7</v>
      </c>
      <c r="P26" s="86" t="s">
        <v>7</v>
      </c>
      <c r="Q26" s="86" t="s">
        <v>7</v>
      </c>
      <c r="R26" s="86" t="s">
        <v>7</v>
      </c>
      <c r="S26" s="86" t="s">
        <v>7</v>
      </c>
      <c r="T26" s="86" t="s">
        <v>7</v>
      </c>
      <c r="U26" s="86" t="s">
        <v>7</v>
      </c>
      <c r="V26" s="86">
        <v>0</v>
      </c>
      <c r="W26" s="100">
        <f t="shared" si="35"/>
        <v>42276</v>
      </c>
      <c r="X26" s="99"/>
      <c r="Y26" s="66"/>
      <c r="Z26" s="95">
        <f t="shared" si="36"/>
        <v>42276</v>
      </c>
      <c r="AA26" s="82" t="s">
        <v>5</v>
      </c>
      <c r="AB26" s="81" t="s">
        <v>5</v>
      </c>
      <c r="AC26" s="80"/>
      <c r="AD26" s="77"/>
      <c r="AE26" s="77"/>
      <c r="AF26" s="77"/>
      <c r="AG26" s="76"/>
      <c r="AH26" s="79">
        <f t="shared" si="37"/>
        <v>0</v>
      </c>
      <c r="AI26" s="78"/>
      <c r="AJ26" s="77"/>
      <c r="AK26" s="77"/>
      <c r="AL26" s="77"/>
      <c r="AM26" s="77"/>
      <c r="AN26" s="77"/>
      <c r="AO26" s="77"/>
      <c r="AP26" s="76" t="s">
        <v>7</v>
      </c>
      <c r="AQ26" s="75">
        <f t="shared" si="38"/>
        <v>0</v>
      </c>
      <c r="AR26" s="103">
        <f t="shared" si="39"/>
        <v>0</v>
      </c>
      <c r="AS26" s="61">
        <f t="shared" si="40"/>
        <v>42276</v>
      </c>
      <c r="AT26" s="97" t="s">
        <v>7</v>
      </c>
      <c r="AU26" s="96" t="s">
        <v>7</v>
      </c>
      <c r="AV26" s="68" t="s">
        <v>7</v>
      </c>
      <c r="AW26" s="69" t="s">
        <v>7</v>
      </c>
      <c r="AX26" s="68" t="s">
        <v>7</v>
      </c>
      <c r="AY26" s="69" t="s">
        <v>7</v>
      </c>
      <c r="AZ26" s="68" t="s">
        <v>7</v>
      </c>
      <c r="BA26" s="69" t="s">
        <v>7</v>
      </c>
      <c r="BB26" s="66">
        <f t="shared" si="41"/>
        <v>0</v>
      </c>
      <c r="BC26" s="71">
        <f t="shared" si="42"/>
        <v>42276</v>
      </c>
      <c r="BD26" s="68" t="s">
        <v>7</v>
      </c>
      <c r="BE26" s="69" t="s">
        <v>7</v>
      </c>
      <c r="BF26" s="68" t="s">
        <v>7</v>
      </c>
      <c r="BG26" s="69" t="s">
        <v>7</v>
      </c>
      <c r="BH26" s="68" t="s">
        <v>7</v>
      </c>
      <c r="BI26" s="69" t="s">
        <v>7</v>
      </c>
      <c r="BJ26" s="66">
        <f t="shared" si="43"/>
        <v>0</v>
      </c>
      <c r="BK26" s="95">
        <f t="shared" si="44"/>
        <v>42276</v>
      </c>
      <c r="BL26" s="68" t="s">
        <v>7</v>
      </c>
      <c r="BM26" s="69" t="s">
        <v>7</v>
      </c>
      <c r="BN26" s="68" t="s">
        <v>7</v>
      </c>
      <c r="BO26" s="69" t="s">
        <v>7</v>
      </c>
      <c r="BP26" s="68" t="s">
        <v>7</v>
      </c>
      <c r="BQ26" s="67" t="s">
        <v>7</v>
      </c>
      <c r="BR26" s="66">
        <f t="shared" si="45"/>
        <v>0</v>
      </c>
      <c r="BS26" s="65">
        <v>0</v>
      </c>
      <c r="BT26" s="64">
        <v>0</v>
      </c>
      <c r="BU26" s="63">
        <v>0</v>
      </c>
      <c r="BV26" s="62"/>
      <c r="BW26" s="61">
        <f t="shared" si="46"/>
        <v>42276</v>
      </c>
    </row>
    <row r="27" spans="1:75" s="60" customFormat="1" ht="20.100000000000001" customHeight="1" x14ac:dyDescent="0.25">
      <c r="A27" s="94"/>
      <c r="B27" s="93"/>
      <c r="C27" s="92">
        <v>42277</v>
      </c>
      <c r="D27" s="91" t="s">
        <v>6</v>
      </c>
      <c r="E27" s="90"/>
      <c r="F27" s="89">
        <v>408.85</v>
      </c>
      <c r="G27" s="89"/>
      <c r="H27" s="89"/>
      <c r="I27" s="89"/>
      <c r="J27" s="89"/>
      <c r="K27" s="89"/>
      <c r="L27" s="89" t="s">
        <v>7</v>
      </c>
      <c r="M27" s="89" t="s">
        <v>7</v>
      </c>
      <c r="N27" s="101">
        <f t="shared" si="34"/>
        <v>0</v>
      </c>
      <c r="O27" s="87" t="s">
        <v>7</v>
      </c>
      <c r="P27" s="86" t="s">
        <v>7</v>
      </c>
      <c r="Q27" s="86" t="s">
        <v>7</v>
      </c>
      <c r="R27" s="86" t="s">
        <v>7</v>
      </c>
      <c r="S27" s="86" t="s">
        <v>7</v>
      </c>
      <c r="T27" s="86" t="s">
        <v>7</v>
      </c>
      <c r="U27" s="86" t="s">
        <v>7</v>
      </c>
      <c r="V27" s="86">
        <v>0</v>
      </c>
      <c r="W27" s="100">
        <f t="shared" si="35"/>
        <v>42277</v>
      </c>
      <c r="X27" s="99"/>
      <c r="Y27" s="66"/>
      <c r="Z27" s="95">
        <f t="shared" si="36"/>
        <v>42277</v>
      </c>
      <c r="AA27" s="82" t="s">
        <v>5</v>
      </c>
      <c r="AB27" s="81" t="s">
        <v>5</v>
      </c>
      <c r="AC27" s="80"/>
      <c r="AD27" s="77"/>
      <c r="AE27" s="77"/>
      <c r="AF27" s="77"/>
      <c r="AG27" s="76"/>
      <c r="AH27" s="79">
        <f t="shared" si="37"/>
        <v>0</v>
      </c>
      <c r="AI27" s="78"/>
      <c r="AJ27" s="77"/>
      <c r="AK27" s="77"/>
      <c r="AL27" s="77"/>
      <c r="AM27" s="77"/>
      <c r="AN27" s="77"/>
      <c r="AO27" s="77"/>
      <c r="AP27" s="76" t="s">
        <v>7</v>
      </c>
      <c r="AQ27" s="75">
        <f t="shared" si="38"/>
        <v>0</v>
      </c>
      <c r="AR27" s="98">
        <f t="shared" si="39"/>
        <v>0</v>
      </c>
      <c r="AS27" s="61">
        <f t="shared" si="40"/>
        <v>42277</v>
      </c>
      <c r="AT27" s="97" t="s">
        <v>7</v>
      </c>
      <c r="AU27" s="96" t="s">
        <v>7</v>
      </c>
      <c r="AV27" s="68" t="s">
        <v>7</v>
      </c>
      <c r="AW27" s="69" t="s">
        <v>7</v>
      </c>
      <c r="AX27" s="68" t="s">
        <v>7</v>
      </c>
      <c r="AY27" s="69" t="s">
        <v>7</v>
      </c>
      <c r="AZ27" s="68" t="s">
        <v>7</v>
      </c>
      <c r="BA27" s="69" t="s">
        <v>7</v>
      </c>
      <c r="BB27" s="66">
        <f t="shared" si="41"/>
        <v>0</v>
      </c>
      <c r="BC27" s="71">
        <f t="shared" si="42"/>
        <v>42277</v>
      </c>
      <c r="BD27" s="68" t="s">
        <v>7</v>
      </c>
      <c r="BE27" s="69" t="s">
        <v>7</v>
      </c>
      <c r="BF27" s="68" t="s">
        <v>7</v>
      </c>
      <c r="BG27" s="69" t="s">
        <v>7</v>
      </c>
      <c r="BH27" s="68" t="s">
        <v>7</v>
      </c>
      <c r="BI27" s="69" t="s">
        <v>7</v>
      </c>
      <c r="BJ27" s="66">
        <f t="shared" si="43"/>
        <v>0</v>
      </c>
      <c r="BK27" s="95">
        <f t="shared" si="44"/>
        <v>42277</v>
      </c>
      <c r="BL27" s="68" t="s">
        <v>7</v>
      </c>
      <c r="BM27" s="69" t="s">
        <v>7</v>
      </c>
      <c r="BN27" s="68" t="s">
        <v>7</v>
      </c>
      <c r="BO27" s="69" t="s">
        <v>7</v>
      </c>
      <c r="BP27" s="68" t="s">
        <v>7</v>
      </c>
      <c r="BQ27" s="67" t="s">
        <v>7</v>
      </c>
      <c r="BR27" s="66">
        <f t="shared" si="45"/>
        <v>0</v>
      </c>
      <c r="BS27" s="65">
        <v>0</v>
      </c>
      <c r="BT27" s="64">
        <v>0</v>
      </c>
      <c r="BU27" s="63">
        <v>0</v>
      </c>
      <c r="BV27" s="62"/>
      <c r="BW27" s="61">
        <f t="shared" si="46"/>
        <v>42277</v>
      </c>
    </row>
    <row r="28" spans="1:75" s="60" customFormat="1" ht="20.100000000000001" customHeight="1" x14ac:dyDescent="0.25">
      <c r="A28" s="94"/>
      <c r="B28" s="93"/>
      <c r="C28" s="92"/>
      <c r="D28" s="91" t="s">
        <v>6</v>
      </c>
      <c r="E28" s="90"/>
      <c r="F28" s="89"/>
      <c r="G28" s="89"/>
      <c r="H28" s="89"/>
      <c r="I28" s="89"/>
      <c r="J28" s="89"/>
      <c r="K28" s="89"/>
      <c r="L28" s="89" t="s">
        <v>7</v>
      </c>
      <c r="M28" s="89" t="s">
        <v>7</v>
      </c>
      <c r="N28" s="101">
        <f t="shared" si="34"/>
        <v>0</v>
      </c>
      <c r="O28" s="87" t="s">
        <v>7</v>
      </c>
      <c r="P28" s="86" t="s">
        <v>7</v>
      </c>
      <c r="Q28" s="86" t="s">
        <v>7</v>
      </c>
      <c r="R28" s="86" t="s">
        <v>7</v>
      </c>
      <c r="S28" s="86" t="s">
        <v>7</v>
      </c>
      <c r="T28" s="86" t="s">
        <v>7</v>
      </c>
      <c r="U28" s="86" t="s">
        <v>7</v>
      </c>
      <c r="V28" s="86">
        <v>0</v>
      </c>
      <c r="W28" s="100" t="str">
        <f t="shared" si="35"/>
        <v xml:space="preserve"> </v>
      </c>
      <c r="X28" s="99"/>
      <c r="Y28" s="66"/>
      <c r="Z28" s="95" t="str">
        <f t="shared" si="36"/>
        <v xml:space="preserve"> </v>
      </c>
      <c r="AA28" s="82" t="s">
        <v>5</v>
      </c>
      <c r="AB28" s="81" t="s">
        <v>5</v>
      </c>
      <c r="AC28" s="80"/>
      <c r="AD28" s="77"/>
      <c r="AE28" s="77"/>
      <c r="AF28" s="77"/>
      <c r="AG28" s="76"/>
      <c r="AH28" s="79">
        <f t="shared" si="37"/>
        <v>0</v>
      </c>
      <c r="AI28" s="78"/>
      <c r="AJ28" s="77"/>
      <c r="AK28" s="77"/>
      <c r="AL28" s="77"/>
      <c r="AM28" s="77"/>
      <c r="AN28" s="77"/>
      <c r="AO28" s="77"/>
      <c r="AP28" s="76" t="s">
        <v>7</v>
      </c>
      <c r="AQ28" s="75">
        <f t="shared" si="38"/>
        <v>0</v>
      </c>
      <c r="AR28" s="98">
        <f t="shared" si="39"/>
        <v>0</v>
      </c>
      <c r="AS28" s="61" t="str">
        <f t="shared" si="40"/>
        <v xml:space="preserve"> </v>
      </c>
      <c r="AT28" s="97" t="s">
        <v>7</v>
      </c>
      <c r="AU28" s="96" t="s">
        <v>7</v>
      </c>
      <c r="AV28" s="68" t="s">
        <v>7</v>
      </c>
      <c r="AW28" s="69" t="s">
        <v>7</v>
      </c>
      <c r="AX28" s="68" t="s">
        <v>7</v>
      </c>
      <c r="AY28" s="69" t="s">
        <v>7</v>
      </c>
      <c r="AZ28" s="68" t="s">
        <v>7</v>
      </c>
      <c r="BA28" s="69" t="s">
        <v>7</v>
      </c>
      <c r="BB28" s="66">
        <f t="shared" si="41"/>
        <v>0</v>
      </c>
      <c r="BC28" s="71" t="str">
        <f t="shared" si="42"/>
        <v xml:space="preserve"> </v>
      </c>
      <c r="BD28" s="68" t="s">
        <v>7</v>
      </c>
      <c r="BE28" s="69" t="s">
        <v>7</v>
      </c>
      <c r="BF28" s="68" t="s">
        <v>7</v>
      </c>
      <c r="BG28" s="69" t="s">
        <v>7</v>
      </c>
      <c r="BH28" s="68" t="s">
        <v>7</v>
      </c>
      <c r="BI28" s="69" t="s">
        <v>7</v>
      </c>
      <c r="BJ28" s="66">
        <f t="shared" si="43"/>
        <v>0</v>
      </c>
      <c r="BK28" s="95" t="str">
        <f t="shared" si="44"/>
        <v xml:space="preserve"> </v>
      </c>
      <c r="BL28" s="68" t="s">
        <v>7</v>
      </c>
      <c r="BM28" s="69" t="s">
        <v>7</v>
      </c>
      <c r="BN28" s="68" t="s">
        <v>7</v>
      </c>
      <c r="BO28" s="69" t="s">
        <v>7</v>
      </c>
      <c r="BP28" s="68" t="s">
        <v>7</v>
      </c>
      <c r="BQ28" s="67" t="s">
        <v>7</v>
      </c>
      <c r="BR28" s="66">
        <f t="shared" si="45"/>
        <v>0</v>
      </c>
      <c r="BS28" s="65">
        <v>0</v>
      </c>
      <c r="BT28" s="64">
        <v>0</v>
      </c>
      <c r="BU28" s="63">
        <v>0</v>
      </c>
      <c r="BV28" s="62"/>
      <c r="BW28" s="61" t="str">
        <f t="shared" si="46"/>
        <v xml:space="preserve"> </v>
      </c>
    </row>
    <row r="29" spans="1:75" s="60" customFormat="1" ht="20.100000000000001" customHeight="1" x14ac:dyDescent="0.25">
      <c r="A29" s="94"/>
      <c r="B29" s="93"/>
      <c r="C29" s="92"/>
      <c r="D29" s="91" t="s">
        <v>6</v>
      </c>
      <c r="E29" s="90"/>
      <c r="F29" s="89"/>
      <c r="G29" s="89"/>
      <c r="H29" s="89"/>
      <c r="I29" s="89"/>
      <c r="J29" s="89"/>
      <c r="K29" s="89"/>
      <c r="L29" s="89" t="s">
        <v>7</v>
      </c>
      <c r="M29" s="89" t="s">
        <v>7</v>
      </c>
      <c r="N29" s="101">
        <f t="shared" si="34"/>
        <v>0</v>
      </c>
      <c r="O29" s="87" t="s">
        <v>7</v>
      </c>
      <c r="P29" s="86" t="s">
        <v>7</v>
      </c>
      <c r="Q29" s="86" t="s">
        <v>7</v>
      </c>
      <c r="R29" s="86" t="s">
        <v>7</v>
      </c>
      <c r="S29" s="86" t="s">
        <v>7</v>
      </c>
      <c r="T29" s="86" t="s">
        <v>7</v>
      </c>
      <c r="U29" s="86" t="s">
        <v>7</v>
      </c>
      <c r="V29" s="86">
        <v>0</v>
      </c>
      <c r="W29" s="100" t="str">
        <f t="shared" si="35"/>
        <v xml:space="preserve"> </v>
      </c>
      <c r="X29" s="99"/>
      <c r="Y29" s="66"/>
      <c r="Z29" s="95" t="str">
        <f t="shared" si="36"/>
        <v xml:space="preserve"> </v>
      </c>
      <c r="AA29" s="82" t="s">
        <v>5</v>
      </c>
      <c r="AB29" s="81" t="s">
        <v>5</v>
      </c>
      <c r="AC29" s="80"/>
      <c r="AD29" s="77"/>
      <c r="AE29" s="77"/>
      <c r="AF29" s="77"/>
      <c r="AG29" s="76"/>
      <c r="AH29" s="79">
        <f t="shared" si="37"/>
        <v>0</v>
      </c>
      <c r="AI29" s="78"/>
      <c r="AJ29" s="77"/>
      <c r="AK29" s="77"/>
      <c r="AL29" s="77"/>
      <c r="AM29" s="77"/>
      <c r="AN29" s="77"/>
      <c r="AO29" s="77"/>
      <c r="AP29" s="76" t="s">
        <v>7</v>
      </c>
      <c r="AQ29" s="75">
        <f t="shared" si="38"/>
        <v>0</v>
      </c>
      <c r="AR29" s="98">
        <f t="shared" si="39"/>
        <v>0</v>
      </c>
      <c r="AS29" s="61" t="str">
        <f t="shared" si="40"/>
        <v xml:space="preserve"> </v>
      </c>
      <c r="AT29" s="97" t="s">
        <v>7</v>
      </c>
      <c r="AU29" s="96" t="s">
        <v>7</v>
      </c>
      <c r="AV29" s="68" t="s">
        <v>7</v>
      </c>
      <c r="AW29" s="69" t="s">
        <v>7</v>
      </c>
      <c r="AX29" s="68" t="s">
        <v>7</v>
      </c>
      <c r="AY29" s="69" t="s">
        <v>7</v>
      </c>
      <c r="AZ29" s="68" t="s">
        <v>7</v>
      </c>
      <c r="BA29" s="69" t="s">
        <v>7</v>
      </c>
      <c r="BB29" s="66">
        <f t="shared" si="41"/>
        <v>0</v>
      </c>
      <c r="BC29" s="71" t="str">
        <f t="shared" si="42"/>
        <v xml:space="preserve"> </v>
      </c>
      <c r="BD29" s="68" t="s">
        <v>7</v>
      </c>
      <c r="BE29" s="69" t="s">
        <v>7</v>
      </c>
      <c r="BF29" s="68" t="s">
        <v>7</v>
      </c>
      <c r="BG29" s="69" t="s">
        <v>7</v>
      </c>
      <c r="BH29" s="68" t="s">
        <v>7</v>
      </c>
      <c r="BI29" s="69" t="s">
        <v>7</v>
      </c>
      <c r="BJ29" s="66">
        <f t="shared" si="43"/>
        <v>0</v>
      </c>
      <c r="BK29" s="95" t="str">
        <f t="shared" si="44"/>
        <v xml:space="preserve"> </v>
      </c>
      <c r="BL29" s="68" t="s">
        <v>7</v>
      </c>
      <c r="BM29" s="69" t="s">
        <v>7</v>
      </c>
      <c r="BN29" s="68" t="s">
        <v>7</v>
      </c>
      <c r="BO29" s="69" t="s">
        <v>7</v>
      </c>
      <c r="BP29" s="68" t="s">
        <v>7</v>
      </c>
      <c r="BQ29" s="67" t="s">
        <v>7</v>
      </c>
      <c r="BR29" s="66">
        <f t="shared" si="45"/>
        <v>0</v>
      </c>
      <c r="BS29" s="65">
        <v>0</v>
      </c>
      <c r="BT29" s="64">
        <v>0</v>
      </c>
      <c r="BU29" s="63">
        <v>0</v>
      </c>
      <c r="BV29" s="62"/>
      <c r="BW29" s="61" t="str">
        <f t="shared" si="46"/>
        <v xml:space="preserve"> </v>
      </c>
    </row>
    <row r="30" spans="1:75" s="60" customFormat="1" ht="20.100000000000001" customHeight="1" x14ac:dyDescent="0.25">
      <c r="A30" s="94"/>
      <c r="B30" s="93"/>
      <c r="C30" s="92"/>
      <c r="D30" s="91" t="s">
        <v>6</v>
      </c>
      <c r="E30" s="90"/>
      <c r="F30" s="89"/>
      <c r="G30" s="89"/>
      <c r="H30" s="89"/>
      <c r="I30" s="89"/>
      <c r="J30" s="89"/>
      <c r="K30" s="89"/>
      <c r="L30" s="89" t="s">
        <v>7</v>
      </c>
      <c r="M30" s="89" t="s">
        <v>7</v>
      </c>
      <c r="N30" s="101">
        <f t="shared" si="34"/>
        <v>0</v>
      </c>
      <c r="O30" s="87" t="s">
        <v>7</v>
      </c>
      <c r="P30" s="86" t="s">
        <v>7</v>
      </c>
      <c r="Q30" s="86" t="s">
        <v>7</v>
      </c>
      <c r="R30" s="86" t="s">
        <v>7</v>
      </c>
      <c r="S30" s="86" t="s">
        <v>7</v>
      </c>
      <c r="T30" s="86" t="s">
        <v>7</v>
      </c>
      <c r="U30" s="86" t="s">
        <v>7</v>
      </c>
      <c r="V30" s="86">
        <v>0</v>
      </c>
      <c r="W30" s="100" t="str">
        <f t="shared" si="35"/>
        <v xml:space="preserve"> </v>
      </c>
      <c r="X30" s="99"/>
      <c r="Y30" s="66"/>
      <c r="Z30" s="95" t="str">
        <f t="shared" si="36"/>
        <v xml:space="preserve"> </v>
      </c>
      <c r="AA30" s="82" t="s">
        <v>5</v>
      </c>
      <c r="AB30" s="81" t="s">
        <v>5</v>
      </c>
      <c r="AC30" s="80" t="s">
        <v>5</v>
      </c>
      <c r="AD30" s="77" t="s">
        <v>5</v>
      </c>
      <c r="AE30" s="77" t="s">
        <v>5</v>
      </c>
      <c r="AF30" s="77" t="s">
        <v>5</v>
      </c>
      <c r="AG30" s="76" t="s">
        <v>5</v>
      </c>
      <c r="AH30" s="79">
        <f t="shared" si="37"/>
        <v>0</v>
      </c>
      <c r="AI30" s="78"/>
      <c r="AJ30" s="77"/>
      <c r="AK30" s="77"/>
      <c r="AL30" s="77"/>
      <c r="AM30" s="77"/>
      <c r="AN30" s="77"/>
      <c r="AO30" s="77"/>
      <c r="AP30" s="76" t="s">
        <v>7</v>
      </c>
      <c r="AQ30" s="75">
        <f t="shared" si="38"/>
        <v>0</v>
      </c>
      <c r="AR30" s="98">
        <f t="shared" si="39"/>
        <v>0</v>
      </c>
      <c r="AS30" s="61" t="str">
        <f t="shared" si="40"/>
        <v xml:space="preserve"> </v>
      </c>
      <c r="AT30" s="97" t="s">
        <v>7</v>
      </c>
      <c r="AU30" s="96" t="s">
        <v>7</v>
      </c>
      <c r="AV30" s="68" t="s">
        <v>7</v>
      </c>
      <c r="AW30" s="69" t="s">
        <v>7</v>
      </c>
      <c r="AX30" s="68" t="s">
        <v>7</v>
      </c>
      <c r="AY30" s="69" t="s">
        <v>7</v>
      </c>
      <c r="AZ30" s="68" t="s">
        <v>7</v>
      </c>
      <c r="BA30" s="69" t="s">
        <v>7</v>
      </c>
      <c r="BB30" s="66">
        <f t="shared" si="41"/>
        <v>0</v>
      </c>
      <c r="BC30" s="71" t="str">
        <f t="shared" si="42"/>
        <v xml:space="preserve"> </v>
      </c>
      <c r="BD30" s="68" t="s">
        <v>7</v>
      </c>
      <c r="BE30" s="69" t="s">
        <v>7</v>
      </c>
      <c r="BF30" s="68" t="s">
        <v>7</v>
      </c>
      <c r="BG30" s="69" t="s">
        <v>7</v>
      </c>
      <c r="BH30" s="68" t="s">
        <v>7</v>
      </c>
      <c r="BI30" s="69" t="s">
        <v>7</v>
      </c>
      <c r="BJ30" s="66">
        <f t="shared" si="43"/>
        <v>0</v>
      </c>
      <c r="BK30" s="95" t="str">
        <f t="shared" si="44"/>
        <v xml:space="preserve"> </v>
      </c>
      <c r="BL30" s="68" t="s">
        <v>7</v>
      </c>
      <c r="BM30" s="69" t="s">
        <v>7</v>
      </c>
      <c r="BN30" s="68" t="s">
        <v>7</v>
      </c>
      <c r="BO30" s="69" t="s">
        <v>7</v>
      </c>
      <c r="BP30" s="68" t="s">
        <v>7</v>
      </c>
      <c r="BQ30" s="67" t="s">
        <v>7</v>
      </c>
      <c r="BR30" s="66">
        <f t="shared" si="45"/>
        <v>0</v>
      </c>
      <c r="BS30" s="65">
        <v>0</v>
      </c>
      <c r="BT30" s="64">
        <v>0</v>
      </c>
      <c r="BU30" s="63">
        <v>0</v>
      </c>
      <c r="BV30" s="62"/>
      <c r="BW30" s="61" t="str">
        <f t="shared" si="46"/>
        <v xml:space="preserve"> </v>
      </c>
    </row>
    <row r="31" spans="1:75" s="60" customFormat="1" ht="20.100000000000001" customHeight="1" thickBot="1" x14ac:dyDescent="0.3">
      <c r="A31" s="94"/>
      <c r="B31" s="93"/>
      <c r="C31" s="92"/>
      <c r="D31" s="91" t="s">
        <v>6</v>
      </c>
      <c r="E31" s="90"/>
      <c r="F31" s="89" t="s">
        <v>5</v>
      </c>
      <c r="G31" s="89" t="s">
        <v>5</v>
      </c>
      <c r="H31" s="89" t="s">
        <v>5</v>
      </c>
      <c r="I31" s="89" t="s">
        <v>5</v>
      </c>
      <c r="J31" s="89" t="s">
        <v>5</v>
      </c>
      <c r="K31" s="89" t="s">
        <v>5</v>
      </c>
      <c r="L31" s="89" t="s">
        <v>5</v>
      </c>
      <c r="M31" s="89" t="s">
        <v>5</v>
      </c>
      <c r="N31" s="88">
        <f t="shared" si="34"/>
        <v>0</v>
      </c>
      <c r="O31" s="87" t="s">
        <v>5</v>
      </c>
      <c r="P31" s="86" t="s">
        <v>5</v>
      </c>
      <c r="Q31" s="86" t="s">
        <v>5</v>
      </c>
      <c r="R31" s="86" t="s">
        <v>5</v>
      </c>
      <c r="S31" s="86" t="s">
        <v>5</v>
      </c>
      <c r="T31" s="86" t="s">
        <v>5</v>
      </c>
      <c r="U31" s="86" t="s">
        <v>5</v>
      </c>
      <c r="V31" s="86">
        <v>0</v>
      </c>
      <c r="W31" s="85" t="str">
        <f t="shared" si="35"/>
        <v xml:space="preserve"> </v>
      </c>
      <c r="X31" s="84"/>
      <c r="Y31" s="83"/>
      <c r="Z31" s="70" t="str">
        <f t="shared" si="36"/>
        <v xml:space="preserve"> </v>
      </c>
      <c r="AA31" s="82" t="s">
        <v>5</v>
      </c>
      <c r="AB31" s="81" t="s">
        <v>5</v>
      </c>
      <c r="AC31" s="80" t="s">
        <v>5</v>
      </c>
      <c r="AD31" s="77" t="s">
        <v>5</v>
      </c>
      <c r="AE31" s="77" t="s">
        <v>5</v>
      </c>
      <c r="AF31" s="77" t="s">
        <v>5</v>
      </c>
      <c r="AG31" s="76" t="s">
        <v>5</v>
      </c>
      <c r="AH31" s="79">
        <f t="shared" si="37"/>
        <v>0</v>
      </c>
      <c r="AI31" s="78" t="s">
        <v>5</v>
      </c>
      <c r="AJ31" s="77" t="s">
        <v>5</v>
      </c>
      <c r="AK31" s="77" t="s">
        <v>5</v>
      </c>
      <c r="AL31" s="77" t="s">
        <v>5</v>
      </c>
      <c r="AM31" s="77" t="s">
        <v>5</v>
      </c>
      <c r="AN31" s="77" t="s">
        <v>5</v>
      </c>
      <c r="AO31" s="77" t="s">
        <v>5</v>
      </c>
      <c r="AP31" s="76" t="s">
        <v>5</v>
      </c>
      <c r="AQ31" s="75">
        <f t="shared" si="38"/>
        <v>0</v>
      </c>
      <c r="AR31" s="74">
        <f t="shared" si="39"/>
        <v>0</v>
      </c>
      <c r="AS31" s="61" t="str">
        <f t="shared" si="40"/>
        <v xml:space="preserve"> </v>
      </c>
      <c r="AT31" s="73" t="s">
        <v>5</v>
      </c>
      <c r="AU31" s="72" t="s">
        <v>5</v>
      </c>
      <c r="AV31" s="68" t="s">
        <v>5</v>
      </c>
      <c r="AW31" s="69" t="s">
        <v>5</v>
      </c>
      <c r="AX31" s="68" t="s">
        <v>5</v>
      </c>
      <c r="AY31" s="69" t="s">
        <v>5</v>
      </c>
      <c r="AZ31" s="68" t="s">
        <v>5</v>
      </c>
      <c r="BA31" s="69" t="s">
        <v>5</v>
      </c>
      <c r="BB31" s="66">
        <f t="shared" si="41"/>
        <v>0</v>
      </c>
      <c r="BC31" s="71" t="str">
        <f t="shared" si="42"/>
        <v xml:space="preserve"> </v>
      </c>
      <c r="BD31" s="68" t="s">
        <v>5</v>
      </c>
      <c r="BE31" s="69" t="s">
        <v>5</v>
      </c>
      <c r="BF31" s="68" t="s">
        <v>5</v>
      </c>
      <c r="BG31" s="69" t="s">
        <v>5</v>
      </c>
      <c r="BH31" s="68" t="s">
        <v>5</v>
      </c>
      <c r="BI31" s="69" t="s">
        <v>5</v>
      </c>
      <c r="BJ31" s="66">
        <f t="shared" si="43"/>
        <v>0</v>
      </c>
      <c r="BK31" s="70" t="str">
        <f t="shared" si="44"/>
        <v xml:space="preserve"> </v>
      </c>
      <c r="BL31" s="68" t="s">
        <v>5</v>
      </c>
      <c r="BM31" s="69" t="s">
        <v>5</v>
      </c>
      <c r="BN31" s="68" t="s">
        <v>5</v>
      </c>
      <c r="BO31" s="69" t="s">
        <v>5</v>
      </c>
      <c r="BP31" s="68" t="s">
        <v>5</v>
      </c>
      <c r="BQ31" s="67" t="s">
        <v>5</v>
      </c>
      <c r="BR31" s="66">
        <f t="shared" si="45"/>
        <v>0</v>
      </c>
      <c r="BS31" s="65">
        <v>0</v>
      </c>
      <c r="BT31" s="64">
        <v>0</v>
      </c>
      <c r="BU31" s="63">
        <v>0</v>
      </c>
      <c r="BV31" s="62"/>
      <c r="BW31" s="61" t="str">
        <f t="shared" si="46"/>
        <v xml:space="preserve"> </v>
      </c>
    </row>
    <row r="32" spans="1:75" s="47" customFormat="1" ht="20.100000000000001" customHeight="1" thickBot="1" x14ac:dyDescent="0.3">
      <c r="A32" s="59"/>
      <c r="B32" s="57">
        <f>SUM(B25:B31)</f>
        <v>0</v>
      </c>
      <c r="C32" s="58" t="s">
        <v>4</v>
      </c>
      <c r="D32" s="58"/>
      <c r="E32" s="57">
        <f t="shared" ref="E32:S32" si="47">SUM(E25:E31)</f>
        <v>0</v>
      </c>
      <c r="F32" s="57">
        <f t="shared" si="47"/>
        <v>1045.75</v>
      </c>
      <c r="G32" s="57">
        <f t="shared" si="47"/>
        <v>0</v>
      </c>
      <c r="H32" s="57">
        <f t="shared" si="47"/>
        <v>0</v>
      </c>
      <c r="I32" s="57">
        <f t="shared" si="47"/>
        <v>0</v>
      </c>
      <c r="J32" s="49">
        <f t="shared" si="47"/>
        <v>0</v>
      </c>
      <c r="K32" s="49">
        <f t="shared" si="47"/>
        <v>0</v>
      </c>
      <c r="L32" s="49">
        <f t="shared" si="47"/>
        <v>0</v>
      </c>
      <c r="M32" s="49">
        <f t="shared" si="47"/>
        <v>0</v>
      </c>
      <c r="N32" s="57">
        <f t="shared" si="47"/>
        <v>0</v>
      </c>
      <c r="O32" s="57">
        <f t="shared" si="47"/>
        <v>0</v>
      </c>
      <c r="P32" s="57">
        <f t="shared" si="47"/>
        <v>0</v>
      </c>
      <c r="Q32" s="57">
        <f t="shared" si="47"/>
        <v>0</v>
      </c>
      <c r="R32" s="57">
        <f t="shared" si="47"/>
        <v>0</v>
      </c>
      <c r="S32" s="57">
        <f t="shared" si="47"/>
        <v>0</v>
      </c>
      <c r="T32" s="48"/>
      <c r="U32" s="57">
        <f>SUM(U25:U31)</f>
        <v>0</v>
      </c>
      <c r="V32" s="48"/>
      <c r="W32" s="48"/>
      <c r="X32" s="50"/>
      <c r="Y32" s="50"/>
      <c r="Z32" s="48"/>
      <c r="AA32" s="54">
        <f>SUM(AA25:AA31)*500</f>
        <v>0</v>
      </c>
      <c r="AB32" s="53">
        <f>SUM(AB25:AB31)*200</f>
        <v>0</v>
      </c>
      <c r="AC32" s="53">
        <f>SUM(AC25:AC31)*100</f>
        <v>0</v>
      </c>
      <c r="AD32" s="53">
        <f>SUM(AD25:AD31)*50</f>
        <v>0</v>
      </c>
      <c r="AE32" s="53">
        <f>SUM(AE25:AE31)*20</f>
        <v>0</v>
      </c>
      <c r="AF32" s="53">
        <f>SUM(AF25:AF31)*10</f>
        <v>0</v>
      </c>
      <c r="AG32" s="56">
        <f>SUM(AG25:AG31)*5</f>
        <v>0</v>
      </c>
      <c r="AH32" s="55">
        <f>SUM(AA32:AG32)</f>
        <v>0</v>
      </c>
      <c r="AI32" s="54">
        <f>SUM(AI25:AI31)*2</f>
        <v>0</v>
      </c>
      <c r="AJ32" s="53">
        <f>SUM(AJ25:AJ31)*1</f>
        <v>0</v>
      </c>
      <c r="AK32" s="52">
        <f>SUM(AK25:AK31)*0.5</f>
        <v>0</v>
      </c>
      <c r="AL32" s="52">
        <f>SUM(AL25:AL31)*0.2</f>
        <v>0</v>
      </c>
      <c r="AM32" s="52">
        <f>SUM(AM25:AM31)*0.1</f>
        <v>0</v>
      </c>
      <c r="AN32" s="52">
        <f>SUM(AN25:AN31)*0.05</f>
        <v>0</v>
      </c>
      <c r="AO32" s="52">
        <f>SUM(AO25:AO31)*0.02</f>
        <v>0</v>
      </c>
      <c r="AP32" s="51">
        <f>SUM(AP25:AP31)*0.01</f>
        <v>0</v>
      </c>
      <c r="AQ32" s="50">
        <f>SUM(AI32:AP32)</f>
        <v>0</v>
      </c>
      <c r="AR32" s="50">
        <f>SUM(AR25:AR31)</f>
        <v>0</v>
      </c>
      <c r="AS32" s="48"/>
      <c r="AT32" s="48"/>
      <c r="AU32" s="49">
        <f>SUM(AU25:AU31)</f>
        <v>0</v>
      </c>
      <c r="AV32" s="48"/>
      <c r="AW32" s="48">
        <f>SUM(AW25:AW31)</f>
        <v>0</v>
      </c>
      <c r="AX32" s="48"/>
      <c r="AY32" s="48">
        <f>SUM(AY25:AY31)</f>
        <v>0</v>
      </c>
      <c r="AZ32" s="48"/>
      <c r="BA32" s="48">
        <f>SUM(BA25:BA31)</f>
        <v>0</v>
      </c>
      <c r="BB32" s="49">
        <f>SUM(BB25:BB31)</f>
        <v>0</v>
      </c>
      <c r="BC32" s="48"/>
      <c r="BD32" s="48"/>
      <c r="BE32" s="48">
        <f>SUM(BE25:BE31)</f>
        <v>0</v>
      </c>
      <c r="BF32" s="48"/>
      <c r="BG32" s="48">
        <f>SUM(BG25:BG31)</f>
        <v>0</v>
      </c>
      <c r="BH32" s="48"/>
      <c r="BI32" s="48">
        <f>SUM(BI25:BI31)</f>
        <v>0</v>
      </c>
      <c r="BJ32" s="49">
        <f>SUM(BJ25:BJ31)</f>
        <v>0</v>
      </c>
      <c r="BK32" s="48"/>
      <c r="BL32" s="48"/>
      <c r="BM32" s="48">
        <f>SUM(BM25:BM31)</f>
        <v>0</v>
      </c>
      <c r="BN32" s="48"/>
      <c r="BO32" s="48">
        <f>SUM(BO25:BO31)</f>
        <v>0</v>
      </c>
      <c r="BP32" s="48"/>
      <c r="BQ32" s="48">
        <f t="shared" ref="BQ32:BV32" si="48">SUM(BQ25:BQ31)</f>
        <v>0</v>
      </c>
      <c r="BR32" s="49">
        <f t="shared" si="48"/>
        <v>0</v>
      </c>
      <c r="BS32" s="49">
        <f t="shared" si="48"/>
        <v>0</v>
      </c>
      <c r="BT32" s="49">
        <f t="shared" si="48"/>
        <v>0</v>
      </c>
      <c r="BU32" s="49">
        <f t="shared" si="48"/>
        <v>0</v>
      </c>
      <c r="BV32" s="49">
        <f t="shared" si="48"/>
        <v>0</v>
      </c>
      <c r="BW32" s="48"/>
    </row>
    <row r="33" spans="1:75" s="1" customFormat="1" ht="21" customHeight="1" thickTop="1" thickBot="1" x14ac:dyDescent="0.25">
      <c r="A33" s="28"/>
      <c r="B33" s="13"/>
      <c r="C33" s="34"/>
      <c r="D33" s="34"/>
      <c r="E33" s="46"/>
      <c r="F33" s="15"/>
      <c r="G33" s="15"/>
      <c r="H33" s="15"/>
      <c r="I33" s="45"/>
      <c r="J33" s="45"/>
      <c r="N33" s="44"/>
      <c r="O33" s="42"/>
      <c r="P33" s="42"/>
      <c r="Q33" s="42"/>
      <c r="R33" s="43" t="s">
        <v>3</v>
      </c>
      <c r="S33" s="42"/>
      <c r="T33" s="42"/>
      <c r="U33" s="42"/>
      <c r="V33" s="42"/>
      <c r="W33" s="41"/>
      <c r="X33" s="40"/>
      <c r="Y33" s="21"/>
      <c r="Z33" s="21"/>
      <c r="AA33" s="38">
        <f t="shared" ref="AA33:AG33" si="49">SUM(AA25:AA31)</f>
        <v>0</v>
      </c>
      <c r="AB33" s="38">
        <f t="shared" si="49"/>
        <v>0</v>
      </c>
      <c r="AC33" s="38">
        <f t="shared" si="49"/>
        <v>0</v>
      </c>
      <c r="AD33" s="38">
        <f t="shared" si="49"/>
        <v>0</v>
      </c>
      <c r="AE33" s="38">
        <f t="shared" si="49"/>
        <v>0</v>
      </c>
      <c r="AF33" s="38">
        <f t="shared" si="49"/>
        <v>0</v>
      </c>
      <c r="AG33" s="37">
        <f t="shared" si="49"/>
        <v>0</v>
      </c>
      <c r="AH33" s="39">
        <f>SUM(AA33:AG33)</f>
        <v>0</v>
      </c>
      <c r="AI33" s="38">
        <f t="shared" ref="AI33:AP33" si="50">SUM(AI25:AI31)</f>
        <v>0</v>
      </c>
      <c r="AJ33" s="38">
        <f t="shared" si="50"/>
        <v>0</v>
      </c>
      <c r="AK33" s="38">
        <f t="shared" si="50"/>
        <v>0</v>
      </c>
      <c r="AL33" s="38">
        <f t="shared" si="50"/>
        <v>0</v>
      </c>
      <c r="AM33" s="38">
        <f t="shared" si="50"/>
        <v>0</v>
      </c>
      <c r="AN33" s="38">
        <f t="shared" si="50"/>
        <v>0</v>
      </c>
      <c r="AO33" s="38">
        <f t="shared" si="50"/>
        <v>0</v>
      </c>
      <c r="AP33" s="37">
        <f t="shared" si="50"/>
        <v>0</v>
      </c>
      <c r="AQ33" s="36">
        <f>SUM(AI33:AP33)</f>
        <v>0</v>
      </c>
      <c r="AR33" s="35"/>
      <c r="AS33" s="34"/>
      <c r="AT33" s="16"/>
      <c r="AU33" s="13"/>
      <c r="AV33" s="15"/>
      <c r="AW33" s="14"/>
      <c r="AX33" s="14"/>
      <c r="AY33" s="14"/>
      <c r="AZ33" s="14"/>
      <c r="BA33" s="14"/>
      <c r="BB33" s="14"/>
      <c r="BC33" s="14"/>
      <c r="BD33" s="15"/>
      <c r="BE33" s="14"/>
      <c r="BF33" s="14"/>
      <c r="BG33" s="14"/>
      <c r="BH33" s="14"/>
      <c r="BI33" s="14"/>
      <c r="BJ33" s="14"/>
      <c r="BK33" s="14"/>
      <c r="BL33" s="15"/>
      <c r="BM33" s="14"/>
      <c r="BN33" s="14"/>
      <c r="BO33" s="14"/>
      <c r="BP33" s="14"/>
      <c r="BQ33" s="14"/>
      <c r="BR33" s="14"/>
      <c r="BS33" s="13"/>
      <c r="BT33" s="34"/>
    </row>
    <row r="34" spans="1:75" s="1" customFormat="1" ht="35.1" customHeight="1" thickTop="1" thickBot="1" x14ac:dyDescent="0.3">
      <c r="A34" s="148"/>
      <c r="B34" s="30">
        <f>SUM(B12+B22+B32)</f>
        <v>0</v>
      </c>
      <c r="C34" s="31" t="s">
        <v>2</v>
      </c>
      <c r="D34" s="31"/>
      <c r="E34" s="30">
        <f t="shared" ref="E34:S34" si="51">SUM(E12+E22+E32)</f>
        <v>0</v>
      </c>
      <c r="F34" s="30">
        <f t="shared" si="51"/>
        <v>5297.9599999999991</v>
      </c>
      <c r="G34" s="30">
        <f t="shared" si="51"/>
        <v>0</v>
      </c>
      <c r="H34" s="30">
        <f t="shared" si="51"/>
        <v>0</v>
      </c>
      <c r="I34" s="30">
        <f t="shared" si="51"/>
        <v>0</v>
      </c>
      <c r="J34" s="30">
        <f t="shared" si="51"/>
        <v>0</v>
      </c>
      <c r="K34" s="30">
        <f t="shared" si="51"/>
        <v>0</v>
      </c>
      <c r="L34" s="30">
        <f t="shared" si="51"/>
        <v>0</v>
      </c>
      <c r="M34" s="30">
        <f t="shared" si="51"/>
        <v>0</v>
      </c>
      <c r="N34" s="30">
        <f t="shared" si="51"/>
        <v>0</v>
      </c>
      <c r="O34" s="30">
        <f t="shared" si="51"/>
        <v>0</v>
      </c>
      <c r="P34" s="30">
        <f t="shared" si="51"/>
        <v>0</v>
      </c>
      <c r="Q34" s="30">
        <f t="shared" si="51"/>
        <v>0</v>
      </c>
      <c r="R34" s="30">
        <f t="shared" si="51"/>
        <v>0</v>
      </c>
      <c r="S34" s="30">
        <f t="shared" si="51"/>
        <v>0</v>
      </c>
      <c r="T34" s="30"/>
      <c r="U34" s="30">
        <f>SUM(U12+U22+U32)</f>
        <v>0</v>
      </c>
      <c r="V34" s="30"/>
      <c r="W34" s="30"/>
      <c r="X34" s="32">
        <f>SUM(X12+X22+X32)</f>
        <v>0</v>
      </c>
      <c r="Y34" s="32">
        <f>SUM(Y12+Y22+Y32)</f>
        <v>0</v>
      </c>
      <c r="Z34" s="30"/>
      <c r="AA34" s="33">
        <f t="shared" ref="AA34:AR34" si="52">SUM(AA12+AA22+AA32)</f>
        <v>0</v>
      </c>
      <c r="AB34" s="33">
        <f t="shared" si="52"/>
        <v>0</v>
      </c>
      <c r="AC34" s="33">
        <f t="shared" si="52"/>
        <v>0</v>
      </c>
      <c r="AD34" s="33">
        <f t="shared" si="52"/>
        <v>0</v>
      </c>
      <c r="AE34" s="33">
        <f t="shared" si="52"/>
        <v>0</v>
      </c>
      <c r="AF34" s="33">
        <f t="shared" si="52"/>
        <v>0</v>
      </c>
      <c r="AG34" s="33">
        <f t="shared" si="52"/>
        <v>0</v>
      </c>
      <c r="AH34" s="18">
        <f t="shared" si="52"/>
        <v>0</v>
      </c>
      <c r="AI34" s="33">
        <f t="shared" si="52"/>
        <v>0</v>
      </c>
      <c r="AJ34" s="33">
        <f t="shared" si="52"/>
        <v>0</v>
      </c>
      <c r="AK34" s="30">
        <f t="shared" si="52"/>
        <v>0</v>
      </c>
      <c r="AL34" s="30">
        <f t="shared" si="52"/>
        <v>0</v>
      </c>
      <c r="AM34" s="30">
        <f t="shared" si="52"/>
        <v>0</v>
      </c>
      <c r="AN34" s="30">
        <f t="shared" si="52"/>
        <v>0</v>
      </c>
      <c r="AO34" s="30">
        <f t="shared" si="52"/>
        <v>0</v>
      </c>
      <c r="AP34" s="30">
        <f t="shared" si="52"/>
        <v>0</v>
      </c>
      <c r="AQ34" s="32">
        <f t="shared" si="52"/>
        <v>0</v>
      </c>
      <c r="AR34" s="32">
        <f t="shared" si="52"/>
        <v>0</v>
      </c>
      <c r="AS34" s="31"/>
      <c r="AT34" s="30"/>
      <c r="AU34" s="30">
        <f>SUM(AU12+AU22+AU32)</f>
        <v>0</v>
      </c>
      <c r="AV34" s="30"/>
      <c r="AW34" s="30">
        <f>SUM(AW12+AW22+AW32)</f>
        <v>0</v>
      </c>
      <c r="AX34" s="30"/>
      <c r="AY34" s="30">
        <f>SUM(AY12+AY22+AY32)</f>
        <v>0</v>
      </c>
      <c r="AZ34" s="30"/>
      <c r="BA34" s="30">
        <f>SUM(BA12+BA22+BA32)</f>
        <v>0</v>
      </c>
      <c r="BB34" s="30">
        <f>SUM(BB12+BB22+BB32)</f>
        <v>0</v>
      </c>
      <c r="BC34" s="30"/>
      <c r="BD34" s="30"/>
      <c r="BE34" s="30">
        <f>SUM(BE12+BE22+BE32)</f>
        <v>0</v>
      </c>
      <c r="BF34" s="30"/>
      <c r="BG34" s="30">
        <f>SUM(BG12+BG22+BG32)</f>
        <v>0</v>
      </c>
      <c r="BH34" s="30"/>
      <c r="BI34" s="30">
        <f>SUM(BI12+BI22+BI32)</f>
        <v>0</v>
      </c>
      <c r="BJ34" s="30">
        <f>SUM(BJ12+BJ22+BJ32)</f>
        <v>0</v>
      </c>
      <c r="BK34" s="30"/>
      <c r="BL34" s="30"/>
      <c r="BM34" s="30">
        <f>SUM(BM12+BM22+BM32)</f>
        <v>0</v>
      </c>
      <c r="BN34" s="30"/>
      <c r="BO34" s="30">
        <f>SUM(BO12+BO22+BO32)</f>
        <v>0</v>
      </c>
      <c r="BP34" s="30"/>
      <c r="BQ34" s="30">
        <f t="shared" ref="BQ34:BV34" si="53">SUM(BQ12+BQ22+BQ32)</f>
        <v>0</v>
      </c>
      <c r="BR34" s="30">
        <f t="shared" si="53"/>
        <v>0</v>
      </c>
      <c r="BS34" s="30">
        <f t="shared" si="53"/>
        <v>0</v>
      </c>
      <c r="BT34" s="30">
        <f t="shared" si="53"/>
        <v>0</v>
      </c>
      <c r="BU34" s="30">
        <f t="shared" si="53"/>
        <v>0</v>
      </c>
      <c r="BV34" s="30">
        <f t="shared" si="53"/>
        <v>0</v>
      </c>
      <c r="BW34" s="29"/>
    </row>
    <row r="35" spans="1:75" s="1" customFormat="1" ht="31.5" customHeight="1" thickTop="1" thickBot="1" x14ac:dyDescent="0.25">
      <c r="A35" s="28"/>
      <c r="B35" s="13"/>
      <c r="C35" s="13"/>
      <c r="F35" s="27"/>
      <c r="G35" s="15"/>
      <c r="H35" s="15"/>
      <c r="I35" s="15"/>
      <c r="J35" s="45"/>
      <c r="K35" s="45"/>
      <c r="S35" s="24" t="s">
        <v>1</v>
      </c>
      <c r="T35" s="23"/>
      <c r="U35" s="23"/>
      <c r="V35" s="23"/>
      <c r="W35" s="23"/>
      <c r="X35" s="18"/>
      <c r="Z35" s="21"/>
      <c r="AA35" s="20">
        <f t="shared" ref="AA35:AG35" si="54">SUM(AA13+AA23+AA33)</f>
        <v>0</v>
      </c>
      <c r="AB35" s="20">
        <f t="shared" si="54"/>
        <v>0</v>
      </c>
      <c r="AC35" s="20">
        <f t="shared" si="54"/>
        <v>0</v>
      </c>
      <c r="AD35" s="20">
        <f t="shared" si="54"/>
        <v>0</v>
      </c>
      <c r="AE35" s="20">
        <f t="shared" si="54"/>
        <v>0</v>
      </c>
      <c r="AF35" s="20">
        <f t="shared" si="54"/>
        <v>0</v>
      </c>
      <c r="AG35" s="20">
        <f t="shared" si="54"/>
        <v>0</v>
      </c>
      <c r="AH35" s="18">
        <f>SUM(AA35:AG35)</f>
        <v>0</v>
      </c>
      <c r="AI35" s="20">
        <f t="shared" ref="AI35:AP35" si="55">SUM(AI13+AI23+AI33)</f>
        <v>0</v>
      </c>
      <c r="AJ35" s="20">
        <f t="shared" si="55"/>
        <v>0</v>
      </c>
      <c r="AK35" s="20">
        <f t="shared" si="55"/>
        <v>0</v>
      </c>
      <c r="AL35" s="20">
        <f t="shared" si="55"/>
        <v>0</v>
      </c>
      <c r="AM35" s="20">
        <f t="shared" si="55"/>
        <v>0</v>
      </c>
      <c r="AN35" s="20">
        <f t="shared" si="55"/>
        <v>0</v>
      </c>
      <c r="AO35" s="20">
        <f t="shared" si="55"/>
        <v>0</v>
      </c>
      <c r="AP35" s="19">
        <f t="shared" si="55"/>
        <v>0</v>
      </c>
      <c r="AQ35" s="18">
        <f>SUM(AI35:AP35)</f>
        <v>0</v>
      </c>
      <c r="AS35" s="17"/>
      <c r="AU35" s="16"/>
      <c r="AV35" s="13"/>
      <c r="AW35" s="15"/>
      <c r="AX35" s="14"/>
      <c r="AY35" s="14"/>
      <c r="AZ35" s="14"/>
      <c r="BA35" s="14"/>
      <c r="BB35" s="14"/>
      <c r="BC35" s="14"/>
      <c r="BD35" s="14"/>
      <c r="BE35" s="15"/>
      <c r="BF35" s="14"/>
      <c r="BG35" s="14"/>
      <c r="BH35" s="14"/>
      <c r="BI35" s="14"/>
      <c r="BJ35" s="14"/>
      <c r="BK35" s="14"/>
      <c r="BL35" s="14"/>
      <c r="BM35" s="15"/>
      <c r="BN35" s="14"/>
      <c r="BO35" s="14"/>
      <c r="BP35" s="14"/>
      <c r="BQ35" s="14"/>
      <c r="BR35" s="14"/>
      <c r="BS35" s="14"/>
      <c r="BT35" s="13"/>
    </row>
    <row r="36" spans="1:75" s="138" customFormat="1" ht="24.95" customHeight="1" thickTop="1" thickBot="1" x14ac:dyDescent="0.3">
      <c r="A36" s="147"/>
      <c r="B36" s="180" t="s">
        <v>12</v>
      </c>
      <c r="C36" s="181"/>
      <c r="D36" s="181"/>
      <c r="E36" s="181"/>
      <c r="F36" s="181"/>
      <c r="G36" s="181"/>
      <c r="H36" s="181"/>
      <c r="I36" s="181"/>
      <c r="J36" s="181"/>
      <c r="K36" s="181"/>
      <c r="L36" s="181"/>
      <c r="M36" s="139"/>
      <c r="N36" s="139"/>
      <c r="O36" s="139"/>
      <c r="P36" s="140"/>
      <c r="Q36" s="140"/>
      <c r="R36" s="140"/>
      <c r="S36" s="140"/>
      <c r="T36" s="140"/>
      <c r="U36" s="140"/>
      <c r="V36" s="140"/>
      <c r="W36" s="140"/>
      <c r="X36" s="146"/>
      <c r="Y36" s="145"/>
      <c r="Z36" s="144"/>
      <c r="AA36" s="143"/>
      <c r="AB36" s="182" t="s">
        <v>11</v>
      </c>
      <c r="AC36" s="183"/>
      <c r="AD36" s="183"/>
      <c r="AE36" s="183"/>
      <c r="AF36" s="183"/>
      <c r="AG36" s="183"/>
      <c r="AH36" s="183"/>
      <c r="AI36" s="142"/>
      <c r="AJ36" s="182" t="s">
        <v>10</v>
      </c>
      <c r="AK36" s="183"/>
      <c r="AL36" s="183"/>
      <c r="AM36" s="183"/>
      <c r="AN36" s="183"/>
      <c r="AO36" s="183"/>
      <c r="AP36" s="183"/>
      <c r="AQ36" s="184"/>
      <c r="AR36" s="142"/>
      <c r="AS36" s="141"/>
      <c r="AT36" s="139"/>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39"/>
    </row>
    <row r="37" spans="1:75" s="115" customFormat="1" ht="9.9499999999999993" customHeight="1" thickTop="1" thickBot="1" x14ac:dyDescent="0.25">
      <c r="A37" s="130"/>
      <c r="B37" s="118"/>
      <c r="C37" s="118"/>
      <c r="D37" s="117"/>
      <c r="E37" s="117"/>
      <c r="F37" s="129"/>
      <c r="G37" s="118"/>
      <c r="H37" s="118"/>
      <c r="I37" s="118"/>
      <c r="J37" s="116"/>
      <c r="K37" s="116"/>
      <c r="L37" s="116"/>
      <c r="M37" s="116"/>
      <c r="N37" s="116"/>
      <c r="O37" s="118"/>
      <c r="P37" s="116"/>
      <c r="Q37" s="116"/>
      <c r="R37" s="116"/>
      <c r="S37" s="128"/>
      <c r="T37" s="116"/>
      <c r="U37" s="116"/>
      <c r="V37" s="116"/>
      <c r="W37" s="116"/>
      <c r="X37" s="127"/>
      <c r="Y37" s="116"/>
      <c r="Z37" s="126"/>
      <c r="AA37" s="124"/>
      <c r="AB37" s="124"/>
      <c r="AC37" s="124"/>
      <c r="AD37" s="124"/>
      <c r="AE37" s="124"/>
      <c r="AF37" s="124"/>
      <c r="AG37" s="124"/>
      <c r="AH37" s="125"/>
      <c r="AI37" s="124"/>
      <c r="AJ37" s="124"/>
      <c r="AK37" s="124"/>
      <c r="AL37" s="124"/>
      <c r="AM37" s="124"/>
      <c r="AN37" s="124"/>
      <c r="AO37" s="124"/>
      <c r="AP37" s="124"/>
      <c r="AQ37" s="123"/>
      <c r="AR37" s="116"/>
      <c r="AS37" s="122"/>
      <c r="AT37" s="121"/>
      <c r="AU37" s="120"/>
      <c r="AV37" s="118"/>
      <c r="AW37" s="118"/>
      <c r="AX37" s="119"/>
      <c r="AY37" s="119"/>
      <c r="AZ37" s="119"/>
      <c r="BA37" s="119"/>
      <c r="BB37" s="119"/>
      <c r="BC37" s="119"/>
      <c r="BD37" s="119"/>
      <c r="BE37" s="118"/>
      <c r="BF37" s="119"/>
      <c r="BG37" s="119"/>
      <c r="BH37" s="119"/>
      <c r="BI37" s="119"/>
      <c r="BJ37" s="119"/>
      <c r="BK37" s="119"/>
      <c r="BL37" s="119"/>
      <c r="BM37" s="118"/>
      <c r="BN37" s="119"/>
      <c r="BO37" s="119"/>
      <c r="BP37" s="119"/>
      <c r="BQ37" s="119"/>
      <c r="BR37" s="119"/>
      <c r="BS37" s="119"/>
      <c r="BT37" s="118"/>
      <c r="BU37" s="117"/>
      <c r="BV37" s="116"/>
      <c r="BW37" s="116"/>
    </row>
    <row r="38" spans="1:75" s="105" customFormat="1" ht="19.5" customHeight="1" thickTop="1" x14ac:dyDescent="0.25">
      <c r="A38" s="94"/>
      <c r="B38" s="93"/>
      <c r="C38" s="92"/>
      <c r="D38" s="91" t="s">
        <v>9</v>
      </c>
      <c r="E38" s="90"/>
      <c r="F38" s="89"/>
      <c r="G38" s="89" t="s">
        <v>7</v>
      </c>
      <c r="H38" s="89" t="s">
        <v>7</v>
      </c>
      <c r="I38" s="89"/>
      <c r="J38" s="89"/>
      <c r="K38" s="89" t="s">
        <v>7</v>
      </c>
      <c r="L38" s="89" t="s">
        <v>7</v>
      </c>
      <c r="M38" s="89" t="s">
        <v>7</v>
      </c>
      <c r="N38" s="136">
        <f t="shared" ref="N38:N44" si="56">SUM(J38:M38)</f>
        <v>0</v>
      </c>
      <c r="O38" s="87" t="s">
        <v>7</v>
      </c>
      <c r="P38" s="86" t="s">
        <v>7</v>
      </c>
      <c r="Q38" s="86" t="s">
        <v>7</v>
      </c>
      <c r="R38" s="86" t="s">
        <v>7</v>
      </c>
      <c r="S38" s="86" t="s">
        <v>7</v>
      </c>
      <c r="T38" s="86" t="s">
        <v>7</v>
      </c>
      <c r="U38" s="86" t="s">
        <v>7</v>
      </c>
      <c r="V38" s="86">
        <v>0</v>
      </c>
      <c r="W38" s="100" t="str">
        <f t="shared" ref="W38:W44" si="57">IF(C38=0," ",C38)</f>
        <v xml:space="preserve"> </v>
      </c>
      <c r="X38" s="112"/>
      <c r="Y38" s="111"/>
      <c r="Z38" s="106" t="str">
        <f t="shared" ref="Z38:Z44" si="58">IF(C38=0," ",C38)</f>
        <v xml:space="preserve"> </v>
      </c>
      <c r="AA38" s="82" t="s">
        <v>5</v>
      </c>
      <c r="AB38" s="81" t="s">
        <v>5</v>
      </c>
      <c r="AC38" s="80"/>
      <c r="AD38" s="77"/>
      <c r="AE38" s="77"/>
      <c r="AF38" s="77"/>
      <c r="AG38" s="76"/>
      <c r="AH38" s="79">
        <f t="shared" ref="AH38:AH44" si="59">IF(C38=0,0,SUM(AA38)*500+SUM(AB38)*200+SUM(AC38)*100+SUM(AD38)*50+SUM(AE38)*20+SUM(AF38)*10+SUM(AG38)*5)</f>
        <v>0</v>
      </c>
      <c r="AI38" s="78"/>
      <c r="AJ38" s="77"/>
      <c r="AK38" s="77"/>
      <c r="AL38" s="77"/>
      <c r="AM38" s="77"/>
      <c r="AN38" s="77"/>
      <c r="AO38" s="77"/>
      <c r="AP38" s="76" t="s">
        <v>7</v>
      </c>
      <c r="AQ38" s="75">
        <f t="shared" ref="AQ38:AQ44" si="60">IF(C38=0,0,SUM(AI38)*2+SUM(AJ38)*1+SUM(AK38)*0.5+SUM(AL38)*0.2+SUM(AM38)*0.1+SUM(AN38)*0.05+SUM(AO38)*0.02+SUM(AP38)*0.01)</f>
        <v>0</v>
      </c>
      <c r="AR38" s="110">
        <f t="shared" ref="AR38:AR44" si="61">AH38+AQ38</f>
        <v>0</v>
      </c>
      <c r="AS38" s="61" t="str">
        <f t="shared" ref="AS38:AS44" si="62">IF(C38=0," ",C38)</f>
        <v xml:space="preserve"> </v>
      </c>
      <c r="AT38" s="109" t="s">
        <v>7</v>
      </c>
      <c r="AU38" s="108" t="s">
        <v>7</v>
      </c>
      <c r="AV38" s="68" t="s">
        <v>7</v>
      </c>
      <c r="AW38" s="69" t="s">
        <v>7</v>
      </c>
      <c r="AX38" s="68" t="s">
        <v>7</v>
      </c>
      <c r="AY38" s="69" t="s">
        <v>7</v>
      </c>
      <c r="AZ38" s="68" t="s">
        <v>7</v>
      </c>
      <c r="BA38" s="69" t="s">
        <v>7</v>
      </c>
      <c r="BB38" s="66">
        <f t="shared" ref="BB38:BB44" si="63">IF(C38=0,0,SUM(AW38,AY38,BA38))</f>
        <v>0</v>
      </c>
      <c r="BC38" s="107" t="str">
        <f t="shared" ref="BC38:BC44" si="64">IF(C38=0," ",C38)</f>
        <v xml:space="preserve"> </v>
      </c>
      <c r="BD38" s="68" t="s">
        <v>7</v>
      </c>
      <c r="BE38" s="69" t="s">
        <v>7</v>
      </c>
      <c r="BF38" s="68" t="s">
        <v>7</v>
      </c>
      <c r="BG38" s="69" t="s">
        <v>7</v>
      </c>
      <c r="BH38" s="68" t="s">
        <v>7</v>
      </c>
      <c r="BI38" s="69" t="s">
        <v>7</v>
      </c>
      <c r="BJ38" s="66">
        <f t="shared" ref="BJ38:BJ44" si="65">IF(C38=0,0,SUM(BE38,BG38,BI38))</f>
        <v>0</v>
      </c>
      <c r="BK38" s="106" t="str">
        <f t="shared" ref="BK38:BK44" si="66">IF(C38=0," ",C38)</f>
        <v xml:space="preserve"> </v>
      </c>
      <c r="BL38" s="68" t="s">
        <v>7</v>
      </c>
      <c r="BM38" s="69" t="s">
        <v>7</v>
      </c>
      <c r="BN38" s="68" t="s">
        <v>7</v>
      </c>
      <c r="BO38" s="69" t="s">
        <v>7</v>
      </c>
      <c r="BP38" s="68" t="s">
        <v>7</v>
      </c>
      <c r="BQ38" s="67" t="s">
        <v>7</v>
      </c>
      <c r="BR38" s="66">
        <f t="shared" ref="BR38:BR44" si="67">IF(C38=0,0,SUM(BM38,BO38,BQ38))</f>
        <v>0</v>
      </c>
      <c r="BS38" s="65">
        <v>0</v>
      </c>
      <c r="BT38" s="64">
        <v>0</v>
      </c>
      <c r="BU38" s="63">
        <v>0</v>
      </c>
      <c r="BV38" s="62"/>
      <c r="BW38" s="61" t="str">
        <f t="shared" ref="BW38:BW44" si="68">IF(C38=0," ",C38)</f>
        <v xml:space="preserve"> </v>
      </c>
    </row>
    <row r="39" spans="1:75" s="102" customFormat="1" ht="20.100000000000001" customHeight="1" x14ac:dyDescent="0.25">
      <c r="A39" s="94"/>
      <c r="B39" s="93"/>
      <c r="C39" s="92"/>
      <c r="D39" s="91" t="s">
        <v>9</v>
      </c>
      <c r="E39" s="90"/>
      <c r="F39" s="89"/>
      <c r="G39" s="89" t="s">
        <v>7</v>
      </c>
      <c r="H39" s="89" t="s">
        <v>7</v>
      </c>
      <c r="I39" s="89"/>
      <c r="J39" s="89"/>
      <c r="K39" s="89" t="s">
        <v>7</v>
      </c>
      <c r="L39" s="89" t="s">
        <v>7</v>
      </c>
      <c r="M39" s="89" t="s">
        <v>7</v>
      </c>
      <c r="N39" s="135">
        <f t="shared" si="56"/>
        <v>0</v>
      </c>
      <c r="O39" s="87" t="s">
        <v>7</v>
      </c>
      <c r="P39" s="86" t="s">
        <v>7</v>
      </c>
      <c r="Q39" s="86" t="s">
        <v>7</v>
      </c>
      <c r="R39" s="86" t="s">
        <v>7</v>
      </c>
      <c r="S39" s="86" t="s">
        <v>7</v>
      </c>
      <c r="T39" s="86" t="s">
        <v>7</v>
      </c>
      <c r="U39" s="86" t="s">
        <v>7</v>
      </c>
      <c r="V39" s="86">
        <v>0</v>
      </c>
      <c r="W39" s="100" t="str">
        <f t="shared" si="57"/>
        <v xml:space="preserve"> </v>
      </c>
      <c r="X39" s="99"/>
      <c r="Y39" s="66"/>
      <c r="Z39" s="95" t="str">
        <f t="shared" si="58"/>
        <v xml:space="preserve"> </v>
      </c>
      <c r="AA39" s="82" t="s">
        <v>5</v>
      </c>
      <c r="AB39" s="81" t="s">
        <v>5</v>
      </c>
      <c r="AC39" s="80"/>
      <c r="AD39" s="77"/>
      <c r="AE39" s="77"/>
      <c r="AF39" s="77"/>
      <c r="AG39" s="76"/>
      <c r="AH39" s="79">
        <f t="shared" si="59"/>
        <v>0</v>
      </c>
      <c r="AI39" s="78"/>
      <c r="AJ39" s="77"/>
      <c r="AK39" s="77"/>
      <c r="AL39" s="77"/>
      <c r="AM39" s="77"/>
      <c r="AN39" s="77"/>
      <c r="AO39" s="77"/>
      <c r="AP39" s="76" t="s">
        <v>7</v>
      </c>
      <c r="AQ39" s="75">
        <f t="shared" si="60"/>
        <v>0</v>
      </c>
      <c r="AR39" s="103">
        <f t="shared" si="61"/>
        <v>0</v>
      </c>
      <c r="AS39" s="61" t="str">
        <f t="shared" si="62"/>
        <v xml:space="preserve"> </v>
      </c>
      <c r="AT39" s="97" t="s">
        <v>7</v>
      </c>
      <c r="AU39" s="96" t="s">
        <v>7</v>
      </c>
      <c r="AV39" s="68" t="s">
        <v>7</v>
      </c>
      <c r="AW39" s="69" t="s">
        <v>7</v>
      </c>
      <c r="AX39" s="68" t="s">
        <v>7</v>
      </c>
      <c r="AY39" s="69" t="s">
        <v>7</v>
      </c>
      <c r="AZ39" s="68" t="s">
        <v>7</v>
      </c>
      <c r="BA39" s="69" t="s">
        <v>7</v>
      </c>
      <c r="BB39" s="66">
        <f t="shared" si="63"/>
        <v>0</v>
      </c>
      <c r="BC39" s="71" t="str">
        <f t="shared" si="64"/>
        <v xml:space="preserve"> </v>
      </c>
      <c r="BD39" s="68" t="s">
        <v>7</v>
      </c>
      <c r="BE39" s="69" t="s">
        <v>7</v>
      </c>
      <c r="BF39" s="68" t="s">
        <v>7</v>
      </c>
      <c r="BG39" s="69" t="s">
        <v>7</v>
      </c>
      <c r="BH39" s="68" t="s">
        <v>7</v>
      </c>
      <c r="BI39" s="69" t="s">
        <v>7</v>
      </c>
      <c r="BJ39" s="66">
        <f t="shared" si="65"/>
        <v>0</v>
      </c>
      <c r="BK39" s="95" t="str">
        <f t="shared" si="66"/>
        <v xml:space="preserve"> </v>
      </c>
      <c r="BL39" s="68" t="s">
        <v>7</v>
      </c>
      <c r="BM39" s="69" t="s">
        <v>7</v>
      </c>
      <c r="BN39" s="68" t="s">
        <v>7</v>
      </c>
      <c r="BO39" s="69" t="s">
        <v>7</v>
      </c>
      <c r="BP39" s="68" t="s">
        <v>7</v>
      </c>
      <c r="BQ39" s="67" t="s">
        <v>7</v>
      </c>
      <c r="BR39" s="66">
        <f t="shared" si="67"/>
        <v>0</v>
      </c>
      <c r="BS39" s="65">
        <v>0</v>
      </c>
      <c r="BT39" s="64">
        <v>0</v>
      </c>
      <c r="BU39" s="63">
        <v>0</v>
      </c>
      <c r="BV39" s="62"/>
      <c r="BW39" s="61" t="str">
        <f t="shared" si="68"/>
        <v xml:space="preserve"> </v>
      </c>
    </row>
    <row r="40" spans="1:75" s="60" customFormat="1" ht="20.100000000000001" customHeight="1" x14ac:dyDescent="0.25">
      <c r="A40" s="94"/>
      <c r="B40" s="93"/>
      <c r="C40" s="92"/>
      <c r="D40" s="91" t="s">
        <v>9</v>
      </c>
      <c r="E40" s="90"/>
      <c r="F40" s="89"/>
      <c r="G40" s="89" t="s">
        <v>7</v>
      </c>
      <c r="H40" s="89" t="s">
        <v>7</v>
      </c>
      <c r="I40" s="89"/>
      <c r="J40" s="89"/>
      <c r="K40" s="89" t="s">
        <v>7</v>
      </c>
      <c r="L40" s="89" t="s">
        <v>7</v>
      </c>
      <c r="M40" s="89" t="s">
        <v>7</v>
      </c>
      <c r="N40" s="134">
        <f t="shared" si="56"/>
        <v>0</v>
      </c>
      <c r="O40" s="87" t="s">
        <v>7</v>
      </c>
      <c r="P40" s="86" t="s">
        <v>7</v>
      </c>
      <c r="Q40" s="86" t="s">
        <v>7</v>
      </c>
      <c r="R40" s="86" t="s">
        <v>7</v>
      </c>
      <c r="S40" s="86" t="s">
        <v>7</v>
      </c>
      <c r="T40" s="86" t="s">
        <v>7</v>
      </c>
      <c r="U40" s="86" t="s">
        <v>7</v>
      </c>
      <c r="V40" s="86">
        <v>0</v>
      </c>
      <c r="W40" s="100" t="str">
        <f t="shared" si="57"/>
        <v xml:space="preserve"> </v>
      </c>
      <c r="X40" s="99"/>
      <c r="Y40" s="66"/>
      <c r="Z40" s="95" t="str">
        <f t="shared" si="58"/>
        <v xml:space="preserve"> </v>
      </c>
      <c r="AA40" s="82" t="s">
        <v>5</v>
      </c>
      <c r="AB40" s="81" t="s">
        <v>5</v>
      </c>
      <c r="AC40" s="80"/>
      <c r="AD40" s="77"/>
      <c r="AE40" s="77"/>
      <c r="AF40" s="77"/>
      <c r="AG40" s="76"/>
      <c r="AH40" s="79">
        <f t="shared" si="59"/>
        <v>0</v>
      </c>
      <c r="AI40" s="78"/>
      <c r="AJ40" s="77"/>
      <c r="AK40" s="77"/>
      <c r="AL40" s="77"/>
      <c r="AM40" s="77"/>
      <c r="AN40" s="77"/>
      <c r="AO40" s="77"/>
      <c r="AP40" s="76" t="s">
        <v>7</v>
      </c>
      <c r="AQ40" s="75">
        <f t="shared" si="60"/>
        <v>0</v>
      </c>
      <c r="AR40" s="98">
        <f t="shared" si="61"/>
        <v>0</v>
      </c>
      <c r="AS40" s="61" t="str">
        <f t="shared" si="62"/>
        <v xml:space="preserve"> </v>
      </c>
      <c r="AT40" s="97" t="s">
        <v>7</v>
      </c>
      <c r="AU40" s="96" t="s">
        <v>7</v>
      </c>
      <c r="AV40" s="68" t="s">
        <v>7</v>
      </c>
      <c r="AW40" s="69" t="s">
        <v>7</v>
      </c>
      <c r="AX40" s="68" t="s">
        <v>7</v>
      </c>
      <c r="AY40" s="69" t="s">
        <v>7</v>
      </c>
      <c r="AZ40" s="68" t="s">
        <v>7</v>
      </c>
      <c r="BA40" s="69" t="s">
        <v>7</v>
      </c>
      <c r="BB40" s="66">
        <f t="shared" si="63"/>
        <v>0</v>
      </c>
      <c r="BC40" s="71" t="str">
        <f t="shared" si="64"/>
        <v xml:space="preserve"> </v>
      </c>
      <c r="BD40" s="68" t="s">
        <v>7</v>
      </c>
      <c r="BE40" s="69" t="s">
        <v>7</v>
      </c>
      <c r="BF40" s="68" t="s">
        <v>7</v>
      </c>
      <c r="BG40" s="69" t="s">
        <v>7</v>
      </c>
      <c r="BH40" s="68" t="s">
        <v>7</v>
      </c>
      <c r="BI40" s="69" t="s">
        <v>7</v>
      </c>
      <c r="BJ40" s="66">
        <f t="shared" si="65"/>
        <v>0</v>
      </c>
      <c r="BK40" s="95" t="str">
        <f t="shared" si="66"/>
        <v xml:space="preserve"> </v>
      </c>
      <c r="BL40" s="68" t="s">
        <v>7</v>
      </c>
      <c r="BM40" s="69" t="s">
        <v>7</v>
      </c>
      <c r="BN40" s="68" t="s">
        <v>7</v>
      </c>
      <c r="BO40" s="69" t="s">
        <v>7</v>
      </c>
      <c r="BP40" s="68" t="s">
        <v>7</v>
      </c>
      <c r="BQ40" s="67" t="s">
        <v>7</v>
      </c>
      <c r="BR40" s="66">
        <f t="shared" si="67"/>
        <v>0</v>
      </c>
      <c r="BS40" s="65">
        <v>0</v>
      </c>
      <c r="BT40" s="64">
        <v>0</v>
      </c>
      <c r="BU40" s="63">
        <v>0</v>
      </c>
      <c r="BV40" s="62"/>
      <c r="BW40" s="61" t="str">
        <f t="shared" si="68"/>
        <v xml:space="preserve"> </v>
      </c>
    </row>
    <row r="41" spans="1:75" s="60" customFormat="1" ht="20.100000000000001" customHeight="1" x14ac:dyDescent="0.25">
      <c r="A41" s="94"/>
      <c r="B41" s="93"/>
      <c r="C41" s="92">
        <v>42278</v>
      </c>
      <c r="D41" s="91" t="s">
        <v>9</v>
      </c>
      <c r="E41" s="90"/>
      <c r="F41" s="89">
        <v>424.75</v>
      </c>
      <c r="G41" s="89" t="s">
        <v>7</v>
      </c>
      <c r="H41" s="89" t="s">
        <v>7</v>
      </c>
      <c r="I41" s="89"/>
      <c r="J41" s="89"/>
      <c r="K41" s="89" t="s">
        <v>7</v>
      </c>
      <c r="L41" s="89" t="s">
        <v>7</v>
      </c>
      <c r="M41" s="89" t="s">
        <v>7</v>
      </c>
      <c r="N41" s="134">
        <f t="shared" si="56"/>
        <v>0</v>
      </c>
      <c r="O41" s="87" t="s">
        <v>7</v>
      </c>
      <c r="P41" s="86" t="s">
        <v>7</v>
      </c>
      <c r="Q41" s="86" t="s">
        <v>7</v>
      </c>
      <c r="R41" s="86" t="s">
        <v>7</v>
      </c>
      <c r="S41" s="86" t="s">
        <v>7</v>
      </c>
      <c r="T41" s="86" t="s">
        <v>7</v>
      </c>
      <c r="U41" s="86" t="s">
        <v>7</v>
      </c>
      <c r="V41" s="86">
        <v>0</v>
      </c>
      <c r="W41" s="100">
        <f t="shared" si="57"/>
        <v>42278</v>
      </c>
      <c r="X41" s="99"/>
      <c r="Y41" s="66"/>
      <c r="Z41" s="95">
        <f t="shared" si="58"/>
        <v>42278</v>
      </c>
      <c r="AA41" s="82" t="s">
        <v>5</v>
      </c>
      <c r="AB41" s="81" t="s">
        <v>5</v>
      </c>
      <c r="AC41" s="80"/>
      <c r="AD41" s="77"/>
      <c r="AE41" s="77"/>
      <c r="AF41" s="77"/>
      <c r="AG41" s="76"/>
      <c r="AH41" s="79">
        <f t="shared" si="59"/>
        <v>0</v>
      </c>
      <c r="AI41" s="78"/>
      <c r="AJ41" s="77"/>
      <c r="AK41" s="77"/>
      <c r="AL41" s="77"/>
      <c r="AM41" s="77"/>
      <c r="AN41" s="77"/>
      <c r="AO41" s="77"/>
      <c r="AP41" s="76" t="s">
        <v>7</v>
      </c>
      <c r="AQ41" s="75">
        <f t="shared" si="60"/>
        <v>0</v>
      </c>
      <c r="AR41" s="98">
        <f t="shared" si="61"/>
        <v>0</v>
      </c>
      <c r="AS41" s="61">
        <f t="shared" si="62"/>
        <v>42278</v>
      </c>
      <c r="AT41" s="97" t="s">
        <v>7</v>
      </c>
      <c r="AU41" s="96" t="s">
        <v>7</v>
      </c>
      <c r="AV41" s="68" t="s">
        <v>7</v>
      </c>
      <c r="AW41" s="69" t="s">
        <v>7</v>
      </c>
      <c r="AX41" s="68" t="s">
        <v>7</v>
      </c>
      <c r="AY41" s="69" t="s">
        <v>7</v>
      </c>
      <c r="AZ41" s="68" t="s">
        <v>7</v>
      </c>
      <c r="BA41" s="69" t="s">
        <v>7</v>
      </c>
      <c r="BB41" s="66">
        <f t="shared" si="63"/>
        <v>0</v>
      </c>
      <c r="BC41" s="71">
        <f t="shared" si="64"/>
        <v>42278</v>
      </c>
      <c r="BD41" s="68" t="s">
        <v>7</v>
      </c>
      <c r="BE41" s="69" t="s">
        <v>7</v>
      </c>
      <c r="BF41" s="68" t="s">
        <v>7</v>
      </c>
      <c r="BG41" s="69" t="s">
        <v>7</v>
      </c>
      <c r="BH41" s="68" t="s">
        <v>7</v>
      </c>
      <c r="BI41" s="69" t="s">
        <v>7</v>
      </c>
      <c r="BJ41" s="66">
        <f t="shared" si="65"/>
        <v>0</v>
      </c>
      <c r="BK41" s="95">
        <f t="shared" si="66"/>
        <v>42278</v>
      </c>
      <c r="BL41" s="68" t="s">
        <v>7</v>
      </c>
      <c r="BM41" s="69" t="s">
        <v>7</v>
      </c>
      <c r="BN41" s="68" t="s">
        <v>7</v>
      </c>
      <c r="BO41" s="69" t="s">
        <v>7</v>
      </c>
      <c r="BP41" s="68" t="s">
        <v>7</v>
      </c>
      <c r="BQ41" s="67" t="s">
        <v>7</v>
      </c>
      <c r="BR41" s="66">
        <f t="shared" si="67"/>
        <v>0</v>
      </c>
      <c r="BS41" s="65">
        <v>0</v>
      </c>
      <c r="BT41" s="64">
        <v>0</v>
      </c>
      <c r="BU41" s="63">
        <v>0</v>
      </c>
      <c r="BV41" s="62"/>
      <c r="BW41" s="61">
        <f t="shared" si="68"/>
        <v>42278</v>
      </c>
    </row>
    <row r="42" spans="1:75" s="60" customFormat="1" ht="20.100000000000001" customHeight="1" x14ac:dyDescent="0.25">
      <c r="A42" s="94"/>
      <c r="B42" s="93"/>
      <c r="C42" s="92">
        <v>42279</v>
      </c>
      <c r="D42" s="91" t="s">
        <v>9</v>
      </c>
      <c r="E42" s="90"/>
      <c r="F42" s="89">
        <v>493.85</v>
      </c>
      <c r="G42" s="89" t="s">
        <v>7</v>
      </c>
      <c r="H42" s="89" t="s">
        <v>7</v>
      </c>
      <c r="I42" s="89"/>
      <c r="J42" s="89"/>
      <c r="K42" s="89" t="s">
        <v>7</v>
      </c>
      <c r="L42" s="89" t="s">
        <v>7</v>
      </c>
      <c r="M42" s="89" t="s">
        <v>7</v>
      </c>
      <c r="N42" s="134">
        <f t="shared" si="56"/>
        <v>0</v>
      </c>
      <c r="O42" s="87" t="s">
        <v>7</v>
      </c>
      <c r="P42" s="86" t="s">
        <v>7</v>
      </c>
      <c r="Q42" s="86" t="s">
        <v>7</v>
      </c>
      <c r="R42" s="86" t="s">
        <v>7</v>
      </c>
      <c r="S42" s="86" t="s">
        <v>7</v>
      </c>
      <c r="T42" s="86" t="s">
        <v>7</v>
      </c>
      <c r="U42" s="86" t="s">
        <v>7</v>
      </c>
      <c r="V42" s="86">
        <v>0</v>
      </c>
      <c r="W42" s="100">
        <f t="shared" si="57"/>
        <v>42279</v>
      </c>
      <c r="X42" s="99"/>
      <c r="Y42" s="66"/>
      <c r="Z42" s="95">
        <f t="shared" si="58"/>
        <v>42279</v>
      </c>
      <c r="AA42" s="82" t="s">
        <v>5</v>
      </c>
      <c r="AB42" s="81" t="s">
        <v>5</v>
      </c>
      <c r="AC42" s="80"/>
      <c r="AD42" s="77"/>
      <c r="AE42" s="77"/>
      <c r="AF42" s="77"/>
      <c r="AG42" s="76"/>
      <c r="AH42" s="79">
        <f t="shared" si="59"/>
        <v>0</v>
      </c>
      <c r="AI42" s="78"/>
      <c r="AJ42" s="77"/>
      <c r="AK42" s="77"/>
      <c r="AL42" s="77"/>
      <c r="AM42" s="77"/>
      <c r="AN42" s="77"/>
      <c r="AO42" s="77"/>
      <c r="AP42" s="76" t="s">
        <v>7</v>
      </c>
      <c r="AQ42" s="75">
        <f t="shared" si="60"/>
        <v>0</v>
      </c>
      <c r="AR42" s="98">
        <f t="shared" si="61"/>
        <v>0</v>
      </c>
      <c r="AS42" s="61">
        <f t="shared" si="62"/>
        <v>42279</v>
      </c>
      <c r="AT42" s="97" t="s">
        <v>7</v>
      </c>
      <c r="AU42" s="96" t="s">
        <v>7</v>
      </c>
      <c r="AV42" s="68" t="s">
        <v>7</v>
      </c>
      <c r="AW42" s="69" t="s">
        <v>7</v>
      </c>
      <c r="AX42" s="68" t="s">
        <v>7</v>
      </c>
      <c r="AY42" s="69" t="s">
        <v>7</v>
      </c>
      <c r="AZ42" s="68" t="s">
        <v>7</v>
      </c>
      <c r="BA42" s="69" t="s">
        <v>7</v>
      </c>
      <c r="BB42" s="66">
        <f t="shared" si="63"/>
        <v>0</v>
      </c>
      <c r="BC42" s="71">
        <f t="shared" si="64"/>
        <v>42279</v>
      </c>
      <c r="BD42" s="68" t="s">
        <v>7</v>
      </c>
      <c r="BE42" s="69" t="s">
        <v>7</v>
      </c>
      <c r="BF42" s="68" t="s">
        <v>7</v>
      </c>
      <c r="BG42" s="69" t="s">
        <v>7</v>
      </c>
      <c r="BH42" s="68" t="s">
        <v>7</v>
      </c>
      <c r="BI42" s="69" t="s">
        <v>7</v>
      </c>
      <c r="BJ42" s="66">
        <f t="shared" si="65"/>
        <v>0</v>
      </c>
      <c r="BK42" s="95">
        <f t="shared" si="66"/>
        <v>42279</v>
      </c>
      <c r="BL42" s="68" t="s">
        <v>7</v>
      </c>
      <c r="BM42" s="69" t="s">
        <v>7</v>
      </c>
      <c r="BN42" s="68" t="s">
        <v>7</v>
      </c>
      <c r="BO42" s="69" t="s">
        <v>7</v>
      </c>
      <c r="BP42" s="68" t="s">
        <v>7</v>
      </c>
      <c r="BQ42" s="67" t="s">
        <v>7</v>
      </c>
      <c r="BR42" s="66">
        <f t="shared" si="67"/>
        <v>0</v>
      </c>
      <c r="BS42" s="65">
        <v>0</v>
      </c>
      <c r="BT42" s="64">
        <v>0</v>
      </c>
      <c r="BU42" s="63">
        <v>0</v>
      </c>
      <c r="BV42" s="62"/>
      <c r="BW42" s="61">
        <f t="shared" si="68"/>
        <v>42279</v>
      </c>
    </row>
    <row r="43" spans="1:75" s="60" customFormat="1" ht="20.100000000000001" customHeight="1" x14ac:dyDescent="0.25">
      <c r="A43" s="94"/>
      <c r="B43" s="93"/>
      <c r="C43" s="92">
        <v>42280</v>
      </c>
      <c r="D43" s="91" t="s">
        <v>9</v>
      </c>
      <c r="E43" s="90"/>
      <c r="F43" s="89">
        <v>2281</v>
      </c>
      <c r="G43" s="89" t="s">
        <v>7</v>
      </c>
      <c r="H43" s="89" t="s">
        <v>7</v>
      </c>
      <c r="I43" s="89"/>
      <c r="J43" s="89"/>
      <c r="K43" s="89" t="s">
        <v>7</v>
      </c>
      <c r="L43" s="89" t="s">
        <v>7</v>
      </c>
      <c r="M43" s="89" t="s">
        <v>7</v>
      </c>
      <c r="N43" s="134">
        <f t="shared" si="56"/>
        <v>0</v>
      </c>
      <c r="O43" s="87" t="s">
        <v>7</v>
      </c>
      <c r="P43" s="86" t="s">
        <v>7</v>
      </c>
      <c r="Q43" s="86" t="s">
        <v>7</v>
      </c>
      <c r="R43" s="86" t="s">
        <v>7</v>
      </c>
      <c r="S43" s="86" t="s">
        <v>7</v>
      </c>
      <c r="T43" s="86" t="s">
        <v>7</v>
      </c>
      <c r="U43" s="86" t="s">
        <v>7</v>
      </c>
      <c r="V43" s="86">
        <v>0</v>
      </c>
      <c r="W43" s="100">
        <f t="shared" si="57"/>
        <v>42280</v>
      </c>
      <c r="X43" s="99"/>
      <c r="Y43" s="66"/>
      <c r="Z43" s="95">
        <f t="shared" si="58"/>
        <v>42280</v>
      </c>
      <c r="AA43" s="82" t="s">
        <v>5</v>
      </c>
      <c r="AB43" s="81" t="s">
        <v>5</v>
      </c>
      <c r="AC43" s="80"/>
      <c r="AD43" s="77"/>
      <c r="AE43" s="77"/>
      <c r="AF43" s="77"/>
      <c r="AG43" s="76"/>
      <c r="AH43" s="79">
        <f t="shared" si="59"/>
        <v>0</v>
      </c>
      <c r="AI43" s="78"/>
      <c r="AJ43" s="77"/>
      <c r="AK43" s="77"/>
      <c r="AL43" s="77"/>
      <c r="AM43" s="77"/>
      <c r="AN43" s="77"/>
      <c r="AO43" s="77"/>
      <c r="AP43" s="76" t="s">
        <v>7</v>
      </c>
      <c r="AQ43" s="75">
        <f t="shared" si="60"/>
        <v>0</v>
      </c>
      <c r="AR43" s="98">
        <f t="shared" si="61"/>
        <v>0</v>
      </c>
      <c r="AS43" s="61">
        <f t="shared" si="62"/>
        <v>42280</v>
      </c>
      <c r="AT43" s="97" t="s">
        <v>7</v>
      </c>
      <c r="AU43" s="96" t="s">
        <v>7</v>
      </c>
      <c r="AV43" s="68" t="s">
        <v>7</v>
      </c>
      <c r="AW43" s="69" t="s">
        <v>7</v>
      </c>
      <c r="AX43" s="68" t="s">
        <v>7</v>
      </c>
      <c r="AY43" s="69" t="s">
        <v>7</v>
      </c>
      <c r="AZ43" s="68" t="s">
        <v>7</v>
      </c>
      <c r="BA43" s="69" t="s">
        <v>7</v>
      </c>
      <c r="BB43" s="66">
        <f t="shared" si="63"/>
        <v>0</v>
      </c>
      <c r="BC43" s="71">
        <f t="shared" si="64"/>
        <v>42280</v>
      </c>
      <c r="BD43" s="68" t="s">
        <v>7</v>
      </c>
      <c r="BE43" s="69" t="s">
        <v>7</v>
      </c>
      <c r="BF43" s="68" t="s">
        <v>7</v>
      </c>
      <c r="BG43" s="69" t="s">
        <v>7</v>
      </c>
      <c r="BH43" s="68" t="s">
        <v>7</v>
      </c>
      <c r="BI43" s="69" t="s">
        <v>7</v>
      </c>
      <c r="BJ43" s="66">
        <f t="shared" si="65"/>
        <v>0</v>
      </c>
      <c r="BK43" s="95">
        <f t="shared" si="66"/>
        <v>42280</v>
      </c>
      <c r="BL43" s="68" t="s">
        <v>7</v>
      </c>
      <c r="BM43" s="69" t="s">
        <v>7</v>
      </c>
      <c r="BN43" s="68" t="s">
        <v>7</v>
      </c>
      <c r="BO43" s="69" t="s">
        <v>7</v>
      </c>
      <c r="BP43" s="68" t="s">
        <v>7</v>
      </c>
      <c r="BQ43" s="67" t="s">
        <v>7</v>
      </c>
      <c r="BR43" s="66">
        <f t="shared" si="67"/>
        <v>0</v>
      </c>
      <c r="BS43" s="65">
        <v>0</v>
      </c>
      <c r="BT43" s="64">
        <v>0</v>
      </c>
      <c r="BU43" s="63">
        <v>0</v>
      </c>
      <c r="BV43" s="62"/>
      <c r="BW43" s="61">
        <f t="shared" si="68"/>
        <v>42280</v>
      </c>
    </row>
    <row r="44" spans="1:75" s="60" customFormat="1" ht="20.100000000000001" customHeight="1" thickBot="1" x14ac:dyDescent="0.3">
      <c r="A44" s="94"/>
      <c r="B44" s="93"/>
      <c r="C44" s="92">
        <v>42281</v>
      </c>
      <c r="D44" s="91" t="s">
        <v>9</v>
      </c>
      <c r="E44" s="137"/>
      <c r="F44" s="89"/>
      <c r="G44" s="89" t="s">
        <v>5</v>
      </c>
      <c r="H44" s="89" t="s">
        <v>5</v>
      </c>
      <c r="I44" s="89" t="s">
        <v>5</v>
      </c>
      <c r="J44" s="89" t="s">
        <v>5</v>
      </c>
      <c r="K44" s="89" t="s">
        <v>5</v>
      </c>
      <c r="L44" s="89" t="s">
        <v>5</v>
      </c>
      <c r="M44" s="89" t="s">
        <v>5</v>
      </c>
      <c r="N44" s="133">
        <f t="shared" si="56"/>
        <v>0</v>
      </c>
      <c r="O44" s="87" t="s">
        <v>5</v>
      </c>
      <c r="P44" s="86" t="s">
        <v>5</v>
      </c>
      <c r="Q44" s="86" t="s">
        <v>5</v>
      </c>
      <c r="R44" s="86" t="s">
        <v>5</v>
      </c>
      <c r="S44" s="86" t="s">
        <v>5</v>
      </c>
      <c r="T44" s="86" t="s">
        <v>5</v>
      </c>
      <c r="U44" s="86" t="s">
        <v>5</v>
      </c>
      <c r="V44" s="86">
        <v>0</v>
      </c>
      <c r="W44" s="85">
        <f t="shared" si="57"/>
        <v>42281</v>
      </c>
      <c r="X44" s="84"/>
      <c r="Y44" s="66"/>
      <c r="Z44" s="70">
        <f t="shared" si="58"/>
        <v>42281</v>
      </c>
      <c r="AA44" s="82" t="s">
        <v>5</v>
      </c>
      <c r="AB44" s="81" t="s">
        <v>5</v>
      </c>
      <c r="AC44" s="80" t="s">
        <v>5</v>
      </c>
      <c r="AD44" s="77" t="s">
        <v>5</v>
      </c>
      <c r="AE44" s="77" t="s">
        <v>5</v>
      </c>
      <c r="AF44" s="77" t="s">
        <v>5</v>
      </c>
      <c r="AG44" s="76" t="s">
        <v>5</v>
      </c>
      <c r="AH44" s="79">
        <f t="shared" si="59"/>
        <v>0</v>
      </c>
      <c r="AI44" s="78" t="s">
        <v>5</v>
      </c>
      <c r="AJ44" s="77" t="s">
        <v>5</v>
      </c>
      <c r="AK44" s="77" t="s">
        <v>5</v>
      </c>
      <c r="AL44" s="77" t="s">
        <v>5</v>
      </c>
      <c r="AM44" s="77" t="s">
        <v>5</v>
      </c>
      <c r="AN44" s="77" t="s">
        <v>5</v>
      </c>
      <c r="AO44" s="77" t="s">
        <v>5</v>
      </c>
      <c r="AP44" s="76" t="s">
        <v>5</v>
      </c>
      <c r="AQ44" s="75">
        <f t="shared" si="60"/>
        <v>0</v>
      </c>
      <c r="AR44" s="74">
        <f t="shared" si="61"/>
        <v>0</v>
      </c>
      <c r="AS44" s="61">
        <f t="shared" si="62"/>
        <v>42281</v>
      </c>
      <c r="AT44" s="73" t="s">
        <v>5</v>
      </c>
      <c r="AU44" s="72" t="s">
        <v>5</v>
      </c>
      <c r="AV44" s="68" t="s">
        <v>5</v>
      </c>
      <c r="AW44" s="69" t="s">
        <v>5</v>
      </c>
      <c r="AX44" s="68" t="s">
        <v>5</v>
      </c>
      <c r="AY44" s="69" t="s">
        <v>5</v>
      </c>
      <c r="AZ44" s="68" t="s">
        <v>5</v>
      </c>
      <c r="BA44" s="69" t="s">
        <v>5</v>
      </c>
      <c r="BB44" s="66">
        <f t="shared" si="63"/>
        <v>0</v>
      </c>
      <c r="BC44" s="71">
        <f t="shared" si="64"/>
        <v>42281</v>
      </c>
      <c r="BD44" s="68" t="s">
        <v>5</v>
      </c>
      <c r="BE44" s="69" t="s">
        <v>5</v>
      </c>
      <c r="BF44" s="68" t="s">
        <v>5</v>
      </c>
      <c r="BG44" s="69" t="s">
        <v>5</v>
      </c>
      <c r="BH44" s="68" t="s">
        <v>5</v>
      </c>
      <c r="BI44" s="69" t="s">
        <v>5</v>
      </c>
      <c r="BJ44" s="66">
        <f t="shared" si="65"/>
        <v>0</v>
      </c>
      <c r="BK44" s="70">
        <f t="shared" si="66"/>
        <v>42281</v>
      </c>
      <c r="BL44" s="68" t="s">
        <v>5</v>
      </c>
      <c r="BM44" s="69" t="s">
        <v>5</v>
      </c>
      <c r="BN44" s="68" t="s">
        <v>5</v>
      </c>
      <c r="BO44" s="69" t="s">
        <v>5</v>
      </c>
      <c r="BP44" s="68" t="s">
        <v>5</v>
      </c>
      <c r="BQ44" s="67" t="s">
        <v>5</v>
      </c>
      <c r="BR44" s="66">
        <f t="shared" si="67"/>
        <v>0</v>
      </c>
      <c r="BS44" s="65">
        <v>0</v>
      </c>
      <c r="BT44" s="64">
        <v>0</v>
      </c>
      <c r="BU44" s="63">
        <v>0</v>
      </c>
      <c r="BV44" s="62"/>
      <c r="BW44" s="61">
        <f t="shared" si="68"/>
        <v>42281</v>
      </c>
    </row>
    <row r="45" spans="1:75" s="47" customFormat="1" ht="20.100000000000001" customHeight="1" thickBot="1" x14ac:dyDescent="0.3">
      <c r="A45" s="59"/>
      <c r="B45" s="57">
        <f>SUM(B38:B44)</f>
        <v>0</v>
      </c>
      <c r="C45" s="58" t="s">
        <v>4</v>
      </c>
      <c r="D45" s="58"/>
      <c r="E45" s="57">
        <f t="shared" ref="E45:S45" si="69">SUM(E38:E44)</f>
        <v>0</v>
      </c>
      <c r="F45" s="57">
        <f t="shared" si="69"/>
        <v>3199.6</v>
      </c>
      <c r="G45" s="57">
        <f t="shared" si="69"/>
        <v>0</v>
      </c>
      <c r="H45" s="57">
        <f t="shared" si="69"/>
        <v>0</v>
      </c>
      <c r="I45" s="57">
        <f t="shared" si="69"/>
        <v>0</v>
      </c>
      <c r="J45" s="49">
        <f t="shared" si="69"/>
        <v>0</v>
      </c>
      <c r="K45" s="49">
        <f t="shared" si="69"/>
        <v>0</v>
      </c>
      <c r="L45" s="49">
        <f t="shared" si="69"/>
        <v>0</v>
      </c>
      <c r="M45" s="49">
        <f t="shared" si="69"/>
        <v>0</v>
      </c>
      <c r="N45" s="57">
        <f t="shared" si="69"/>
        <v>0</v>
      </c>
      <c r="O45" s="57">
        <f t="shared" si="69"/>
        <v>0</v>
      </c>
      <c r="P45" s="57">
        <f t="shared" si="69"/>
        <v>0</v>
      </c>
      <c r="Q45" s="57">
        <f t="shared" si="69"/>
        <v>0</v>
      </c>
      <c r="R45" s="57">
        <f t="shared" si="69"/>
        <v>0</v>
      </c>
      <c r="S45" s="57">
        <f t="shared" si="69"/>
        <v>0</v>
      </c>
      <c r="T45" s="48"/>
      <c r="U45" s="57">
        <f>SUM(U38:U44)</f>
        <v>0</v>
      </c>
      <c r="V45" s="48"/>
      <c r="W45" s="48"/>
      <c r="X45" s="50"/>
      <c r="Y45" s="50"/>
      <c r="Z45" s="48"/>
      <c r="AA45" s="54">
        <f>SUM(AA38:AA44)*500</f>
        <v>0</v>
      </c>
      <c r="AB45" s="53">
        <f>SUM(AB38:AB44)*200</f>
        <v>0</v>
      </c>
      <c r="AC45" s="53">
        <f>SUM(AC38:AC44)*100</f>
        <v>0</v>
      </c>
      <c r="AD45" s="53">
        <f>SUM(AD38:AD44)*50</f>
        <v>0</v>
      </c>
      <c r="AE45" s="53">
        <f>SUM(AE38:AE44)*20</f>
        <v>0</v>
      </c>
      <c r="AF45" s="53">
        <f>SUM(AF38:AF44)*10</f>
        <v>0</v>
      </c>
      <c r="AG45" s="56">
        <f>SUM(AG38:AG44)*5</f>
        <v>0</v>
      </c>
      <c r="AH45" s="55">
        <f>SUM(AA45:AG45)</f>
        <v>0</v>
      </c>
      <c r="AI45" s="54">
        <f>SUM(AI38:AI44)*2</f>
        <v>0</v>
      </c>
      <c r="AJ45" s="53">
        <f>SUM(AJ38:AJ44)*1</f>
        <v>0</v>
      </c>
      <c r="AK45" s="52">
        <f>SUM(AK38:AK44)*0.5</f>
        <v>0</v>
      </c>
      <c r="AL45" s="52">
        <f>SUM(AL38:AL44)*0.2</f>
        <v>0</v>
      </c>
      <c r="AM45" s="52">
        <f>SUM(AM38:AM44)*0.1</f>
        <v>0</v>
      </c>
      <c r="AN45" s="52">
        <f>SUM(AN38:AN44)*0.05</f>
        <v>0</v>
      </c>
      <c r="AO45" s="52">
        <f>SUM(AO38:AO44)*0.02</f>
        <v>0</v>
      </c>
      <c r="AP45" s="51">
        <f>SUM(AP38:AP44)*0.01</f>
        <v>0</v>
      </c>
      <c r="AQ45" s="50">
        <f>SUM(AI45:AP45)</f>
        <v>0</v>
      </c>
      <c r="AR45" s="50">
        <f>SUM(AR38:AR44)</f>
        <v>0</v>
      </c>
      <c r="AS45" s="48"/>
      <c r="AT45" s="48"/>
      <c r="AU45" s="49">
        <f>SUM(AU38:AU44)</f>
        <v>0</v>
      </c>
      <c r="AV45" s="48"/>
      <c r="AW45" s="48">
        <f>SUM(AW38:AW44)</f>
        <v>0</v>
      </c>
      <c r="AX45" s="48"/>
      <c r="AY45" s="48">
        <f>SUM(AY38:AY44)</f>
        <v>0</v>
      </c>
      <c r="AZ45" s="48"/>
      <c r="BA45" s="48">
        <f>SUM(BA38:BA44)</f>
        <v>0</v>
      </c>
      <c r="BB45" s="49">
        <f>SUM(BB38:BB44)</f>
        <v>0</v>
      </c>
      <c r="BC45" s="48"/>
      <c r="BD45" s="48"/>
      <c r="BE45" s="48">
        <f>SUM(BE38:BE44)</f>
        <v>0</v>
      </c>
      <c r="BF45" s="48"/>
      <c r="BG45" s="48">
        <f>SUM(BG38:BG44)</f>
        <v>0</v>
      </c>
      <c r="BH45" s="48"/>
      <c r="BI45" s="48">
        <f>SUM(BI38:BI44)</f>
        <v>0</v>
      </c>
      <c r="BJ45" s="49">
        <f>SUM(BJ38:BJ44)</f>
        <v>0</v>
      </c>
      <c r="BK45" s="48"/>
      <c r="BL45" s="48"/>
      <c r="BM45" s="48">
        <f>SUM(BM38:BM44)</f>
        <v>0</v>
      </c>
      <c r="BN45" s="48"/>
      <c r="BO45" s="48">
        <f>SUM(BO38:BO44)</f>
        <v>0</v>
      </c>
      <c r="BP45" s="48"/>
      <c r="BQ45" s="48">
        <f t="shared" ref="BQ45:BV45" si="70">SUM(BQ38:BQ44)</f>
        <v>0</v>
      </c>
      <c r="BR45" s="49">
        <f t="shared" si="70"/>
        <v>0</v>
      </c>
      <c r="BS45" s="49">
        <f t="shared" si="70"/>
        <v>0</v>
      </c>
      <c r="BT45" s="49">
        <f t="shared" si="70"/>
        <v>0</v>
      </c>
      <c r="BU45" s="49">
        <f t="shared" si="70"/>
        <v>0</v>
      </c>
      <c r="BV45" s="49">
        <f t="shared" si="70"/>
        <v>0</v>
      </c>
      <c r="BW45" s="48"/>
    </row>
    <row r="46" spans="1:75" s="1" customFormat="1" ht="21" customHeight="1" thickTop="1" thickBot="1" x14ac:dyDescent="0.25">
      <c r="A46" s="28"/>
      <c r="B46" s="13"/>
      <c r="C46" s="13"/>
      <c r="D46" s="34"/>
      <c r="E46" s="46"/>
      <c r="F46" s="46"/>
      <c r="G46" s="15"/>
      <c r="H46" s="15"/>
      <c r="I46" s="15"/>
      <c r="J46" s="45"/>
      <c r="K46" s="45"/>
      <c r="L46" s="115"/>
      <c r="M46" s="115"/>
      <c r="O46" s="44"/>
      <c r="P46" s="25"/>
      <c r="Q46" s="25"/>
      <c r="R46" s="25" t="s">
        <v>3</v>
      </c>
      <c r="S46" s="43"/>
      <c r="T46" s="25"/>
      <c r="U46" s="25"/>
      <c r="V46" s="25"/>
      <c r="W46" s="42"/>
      <c r="X46" s="36"/>
      <c r="Y46" s="21"/>
      <c r="Z46" s="21"/>
      <c r="AA46" s="38">
        <f t="shared" ref="AA46:AG46" si="71">SUM(AA38:AA44)</f>
        <v>0</v>
      </c>
      <c r="AB46" s="38">
        <f t="shared" si="71"/>
        <v>0</v>
      </c>
      <c r="AC46" s="38">
        <f t="shared" si="71"/>
        <v>0</v>
      </c>
      <c r="AD46" s="38">
        <f t="shared" si="71"/>
        <v>0</v>
      </c>
      <c r="AE46" s="38">
        <f t="shared" si="71"/>
        <v>0</v>
      </c>
      <c r="AF46" s="38">
        <f t="shared" si="71"/>
        <v>0</v>
      </c>
      <c r="AG46" s="37">
        <f t="shared" si="71"/>
        <v>0</v>
      </c>
      <c r="AH46" s="39">
        <f>SUM(AA46:AG46)</f>
        <v>0</v>
      </c>
      <c r="AI46" s="38">
        <f t="shared" ref="AI46:AP46" si="72">SUM(AI38:AI44)</f>
        <v>0</v>
      </c>
      <c r="AJ46" s="38">
        <f t="shared" si="72"/>
        <v>0</v>
      </c>
      <c r="AK46" s="38">
        <f t="shared" si="72"/>
        <v>0</v>
      </c>
      <c r="AL46" s="38">
        <f t="shared" si="72"/>
        <v>0</v>
      </c>
      <c r="AM46" s="38">
        <f t="shared" si="72"/>
        <v>0</v>
      </c>
      <c r="AN46" s="38">
        <f t="shared" si="72"/>
        <v>0</v>
      </c>
      <c r="AO46" s="38">
        <f t="shared" si="72"/>
        <v>0</v>
      </c>
      <c r="AP46" s="37">
        <f t="shared" si="72"/>
        <v>0</v>
      </c>
      <c r="AQ46" s="36">
        <f>SUM(AI46:AP46)</f>
        <v>0</v>
      </c>
      <c r="AR46" s="35"/>
      <c r="AS46" s="34"/>
      <c r="AT46" s="16"/>
      <c r="AU46" s="13"/>
      <c r="AV46" s="15"/>
      <c r="AW46" s="14"/>
      <c r="AX46" s="14"/>
      <c r="AY46" s="14"/>
      <c r="AZ46" s="14"/>
      <c r="BA46" s="14"/>
      <c r="BB46" s="14"/>
      <c r="BC46" s="14"/>
      <c r="BD46" s="15"/>
      <c r="BE46" s="14"/>
      <c r="BF46" s="14"/>
      <c r="BG46" s="14"/>
      <c r="BH46" s="14"/>
      <c r="BI46" s="14"/>
      <c r="BJ46" s="14"/>
      <c r="BK46" s="14"/>
      <c r="BL46" s="15"/>
      <c r="BM46" s="14"/>
      <c r="BN46" s="14"/>
      <c r="BO46" s="14"/>
      <c r="BP46" s="14"/>
      <c r="BQ46" s="14"/>
      <c r="BR46" s="14"/>
      <c r="BS46" s="13"/>
      <c r="BT46" s="34"/>
      <c r="BU46" s="115"/>
      <c r="BV46" s="13"/>
      <c r="BW46" s="34"/>
    </row>
    <row r="47" spans="1:75" s="115" customFormat="1" ht="9.9499999999999993" customHeight="1" thickTop="1" thickBot="1" x14ac:dyDescent="0.25">
      <c r="A47" s="130"/>
      <c r="B47" s="118"/>
      <c r="C47" s="118"/>
      <c r="D47" s="117"/>
      <c r="E47" s="117"/>
      <c r="F47" s="129"/>
      <c r="G47" s="118"/>
      <c r="H47" s="118"/>
      <c r="I47" s="118"/>
      <c r="J47" s="116"/>
      <c r="K47" s="116"/>
      <c r="L47" s="116"/>
      <c r="M47" s="116"/>
      <c r="N47" s="116"/>
      <c r="O47" s="118"/>
      <c r="P47" s="116"/>
      <c r="Q47" s="116"/>
      <c r="R47" s="116"/>
      <c r="S47" s="128"/>
      <c r="T47" s="116"/>
      <c r="U47" s="116"/>
      <c r="V47" s="116"/>
      <c r="W47" s="116"/>
      <c r="X47" s="127"/>
      <c r="Y47" s="116"/>
      <c r="Z47" s="126"/>
      <c r="AA47" s="124"/>
      <c r="AB47" s="124"/>
      <c r="AC47" s="124"/>
      <c r="AD47" s="124"/>
      <c r="AE47" s="124"/>
      <c r="AF47" s="124"/>
      <c r="AG47" s="124"/>
      <c r="AH47" s="125"/>
      <c r="AI47" s="124"/>
      <c r="AJ47" s="124"/>
      <c r="AK47" s="124"/>
      <c r="AL47" s="124"/>
      <c r="AM47" s="124"/>
      <c r="AN47" s="124"/>
      <c r="AO47" s="124"/>
      <c r="AP47" s="124"/>
      <c r="AQ47" s="123"/>
      <c r="AR47" s="116"/>
      <c r="AS47" s="122"/>
      <c r="AT47" s="121"/>
      <c r="AU47" s="120"/>
      <c r="AV47" s="118"/>
      <c r="AW47" s="118"/>
      <c r="AX47" s="119"/>
      <c r="AY47" s="119"/>
      <c r="AZ47" s="119"/>
      <c r="BA47" s="119"/>
      <c r="BB47" s="119"/>
      <c r="BC47" s="119"/>
      <c r="BD47" s="119"/>
      <c r="BE47" s="118"/>
      <c r="BF47" s="119"/>
      <c r="BG47" s="119"/>
      <c r="BH47" s="119"/>
      <c r="BI47" s="119"/>
      <c r="BJ47" s="119"/>
      <c r="BK47" s="119"/>
      <c r="BL47" s="119"/>
      <c r="BM47" s="118"/>
      <c r="BN47" s="119"/>
      <c r="BO47" s="119"/>
      <c r="BP47" s="119"/>
      <c r="BQ47" s="119"/>
      <c r="BR47" s="119"/>
      <c r="BS47" s="119"/>
      <c r="BT47" s="118"/>
      <c r="BU47" s="117"/>
      <c r="BV47" s="116"/>
      <c r="BW47" s="116"/>
    </row>
    <row r="48" spans="1:75" s="105" customFormat="1" ht="19.5" customHeight="1" thickTop="1" x14ac:dyDescent="0.25">
      <c r="A48" s="94"/>
      <c r="B48" s="93"/>
      <c r="C48" s="92"/>
      <c r="D48" s="91" t="s">
        <v>8</v>
      </c>
      <c r="E48" s="90"/>
      <c r="F48" s="89"/>
      <c r="G48" s="89"/>
      <c r="H48" s="89"/>
      <c r="I48" s="89"/>
      <c r="J48" s="89"/>
      <c r="K48" s="89"/>
      <c r="L48" s="89"/>
      <c r="M48" s="89"/>
      <c r="N48" s="136">
        <f t="shared" ref="N48:N54" si="73">SUM(J48:M48)</f>
        <v>0</v>
      </c>
      <c r="O48" s="87" t="s">
        <v>7</v>
      </c>
      <c r="P48" s="86" t="s">
        <v>7</v>
      </c>
      <c r="Q48" s="86" t="s">
        <v>7</v>
      </c>
      <c r="R48" s="86" t="s">
        <v>7</v>
      </c>
      <c r="S48" s="86" t="s">
        <v>7</v>
      </c>
      <c r="T48" s="86" t="s">
        <v>7</v>
      </c>
      <c r="U48" s="86" t="s">
        <v>7</v>
      </c>
      <c r="V48" s="86">
        <v>0</v>
      </c>
      <c r="W48" s="113" t="str">
        <f t="shared" ref="W48:W54" si="74">IF(C48=0," ",C48)</f>
        <v xml:space="preserve"> </v>
      </c>
      <c r="X48" s="112"/>
      <c r="Y48" s="111"/>
      <c r="Z48" s="71" t="str">
        <f t="shared" ref="Z48:Z54" si="75">IF(C48=0," ",C48)</f>
        <v xml:space="preserve"> </v>
      </c>
      <c r="AA48" s="82" t="s">
        <v>5</v>
      </c>
      <c r="AB48" s="81" t="s">
        <v>5</v>
      </c>
      <c r="AC48" s="80"/>
      <c r="AD48" s="77"/>
      <c r="AE48" s="77"/>
      <c r="AF48" s="77"/>
      <c r="AG48" s="76"/>
      <c r="AH48" s="79">
        <f t="shared" ref="AH48:AH54" si="76">IF(C48=0,0,SUM(AA48)*500+SUM(AB48)*200+SUM(AC48)*100+SUM(AD48)*50+SUM(AE48)*20+SUM(AF48)*10+SUM(AG48)*5)</f>
        <v>0</v>
      </c>
      <c r="AI48" s="78"/>
      <c r="AJ48" s="77"/>
      <c r="AK48" s="77"/>
      <c r="AL48" s="77"/>
      <c r="AM48" s="77" t="s">
        <v>7</v>
      </c>
      <c r="AN48" s="77" t="s">
        <v>7</v>
      </c>
      <c r="AO48" s="77" t="s">
        <v>7</v>
      </c>
      <c r="AP48" s="76" t="s">
        <v>7</v>
      </c>
      <c r="AQ48" s="75">
        <f t="shared" ref="AQ48:AQ54" si="77">IF(C48=0,0,SUM(AI48)*2+SUM(AJ48)*1+SUM(AK48)*0.5+SUM(AL48)*0.2+SUM(AM48)*0.1+SUM(AN48)*0.05+SUM(AO48)*0.02+SUM(AP48)*0.01)</f>
        <v>0</v>
      </c>
      <c r="AR48" s="110">
        <f t="shared" ref="AR48:AR54" si="78">AH48+AQ48</f>
        <v>0</v>
      </c>
      <c r="AS48" s="61" t="str">
        <f t="shared" ref="AS48:AS54" si="79">IF(C48=0," ",C48)</f>
        <v xml:space="preserve"> </v>
      </c>
      <c r="AT48" s="109" t="s">
        <v>7</v>
      </c>
      <c r="AU48" s="108" t="s">
        <v>7</v>
      </c>
      <c r="AV48" s="68" t="s">
        <v>7</v>
      </c>
      <c r="AW48" s="69" t="s">
        <v>7</v>
      </c>
      <c r="AX48" s="68" t="s">
        <v>7</v>
      </c>
      <c r="AY48" s="69" t="s">
        <v>7</v>
      </c>
      <c r="AZ48" s="68" t="s">
        <v>7</v>
      </c>
      <c r="BA48" s="69" t="s">
        <v>7</v>
      </c>
      <c r="BB48" s="66">
        <f t="shared" ref="BB48:BB54" si="80">IF(C48=0,0,SUM(AW48,AY48,BA48))</f>
        <v>0</v>
      </c>
      <c r="BC48" s="107" t="str">
        <f t="shared" ref="BC48:BC54" si="81">IF(C48=0," ",C48)</f>
        <v xml:space="preserve"> </v>
      </c>
      <c r="BD48" s="68" t="s">
        <v>7</v>
      </c>
      <c r="BE48" s="69" t="s">
        <v>7</v>
      </c>
      <c r="BF48" s="68" t="s">
        <v>7</v>
      </c>
      <c r="BG48" s="69" t="s">
        <v>7</v>
      </c>
      <c r="BH48" s="68" t="s">
        <v>7</v>
      </c>
      <c r="BI48" s="69" t="s">
        <v>7</v>
      </c>
      <c r="BJ48" s="66">
        <f t="shared" ref="BJ48:BJ54" si="82">IF(C48=0,0,SUM(BE48,BG48,BI48))</f>
        <v>0</v>
      </c>
      <c r="BK48" s="106" t="str">
        <f t="shared" ref="BK48:BK54" si="83">IF(C48=0," ",C48)</f>
        <v xml:space="preserve"> </v>
      </c>
      <c r="BL48" s="68" t="s">
        <v>7</v>
      </c>
      <c r="BM48" s="69" t="s">
        <v>7</v>
      </c>
      <c r="BN48" s="68" t="s">
        <v>7</v>
      </c>
      <c r="BO48" s="69" t="s">
        <v>7</v>
      </c>
      <c r="BP48" s="68" t="s">
        <v>7</v>
      </c>
      <c r="BQ48" s="67" t="s">
        <v>7</v>
      </c>
      <c r="BR48" s="66">
        <f t="shared" ref="BR48:BR54" si="84">IF(C48=0,0,SUM(BM48,BO48,BQ48))</f>
        <v>0</v>
      </c>
      <c r="BS48" s="65">
        <v>0</v>
      </c>
      <c r="BT48" s="64">
        <v>0</v>
      </c>
      <c r="BU48" s="63">
        <v>0</v>
      </c>
      <c r="BV48" s="62"/>
      <c r="BW48" s="61" t="str">
        <f t="shared" ref="BW48:BW54" si="85">IF(C48=0," ",C48)</f>
        <v xml:space="preserve"> </v>
      </c>
    </row>
    <row r="49" spans="1:75" s="102" customFormat="1" ht="20.100000000000001" customHeight="1" x14ac:dyDescent="0.25">
      <c r="A49" s="94"/>
      <c r="B49" s="93"/>
      <c r="C49" s="92"/>
      <c r="D49" s="91" t="s">
        <v>8</v>
      </c>
      <c r="E49" s="90"/>
      <c r="F49" s="89"/>
      <c r="G49" s="89"/>
      <c r="H49" s="89"/>
      <c r="I49" s="89"/>
      <c r="J49" s="89"/>
      <c r="K49" s="89"/>
      <c r="L49" s="89"/>
      <c r="M49" s="89"/>
      <c r="N49" s="135">
        <f t="shared" si="73"/>
        <v>0</v>
      </c>
      <c r="O49" s="87" t="s">
        <v>7</v>
      </c>
      <c r="P49" s="86" t="s">
        <v>7</v>
      </c>
      <c r="Q49" s="86" t="s">
        <v>7</v>
      </c>
      <c r="R49" s="86" t="s">
        <v>7</v>
      </c>
      <c r="S49" s="86" t="s">
        <v>7</v>
      </c>
      <c r="T49" s="86" t="s">
        <v>7</v>
      </c>
      <c r="U49" s="86" t="s">
        <v>7</v>
      </c>
      <c r="V49" s="86">
        <v>0</v>
      </c>
      <c r="W49" s="100" t="str">
        <f t="shared" si="74"/>
        <v xml:space="preserve"> </v>
      </c>
      <c r="X49" s="99"/>
      <c r="Y49" s="66"/>
      <c r="Z49" s="71" t="str">
        <f t="shared" si="75"/>
        <v xml:space="preserve"> </v>
      </c>
      <c r="AA49" s="82" t="s">
        <v>5</v>
      </c>
      <c r="AB49" s="81" t="s">
        <v>5</v>
      </c>
      <c r="AC49" s="80"/>
      <c r="AD49" s="77"/>
      <c r="AE49" s="77"/>
      <c r="AF49" s="77"/>
      <c r="AG49" s="76"/>
      <c r="AH49" s="79">
        <f t="shared" si="76"/>
        <v>0</v>
      </c>
      <c r="AI49" s="78"/>
      <c r="AJ49" s="77"/>
      <c r="AK49" s="77"/>
      <c r="AL49" s="77"/>
      <c r="AM49" s="77" t="s">
        <v>7</v>
      </c>
      <c r="AN49" s="77" t="s">
        <v>7</v>
      </c>
      <c r="AO49" s="77" t="s">
        <v>7</v>
      </c>
      <c r="AP49" s="76" t="s">
        <v>7</v>
      </c>
      <c r="AQ49" s="75">
        <f t="shared" si="77"/>
        <v>0</v>
      </c>
      <c r="AR49" s="103">
        <f t="shared" si="78"/>
        <v>0</v>
      </c>
      <c r="AS49" s="61" t="str">
        <f t="shared" si="79"/>
        <v xml:space="preserve"> </v>
      </c>
      <c r="AT49" s="97" t="s">
        <v>7</v>
      </c>
      <c r="AU49" s="96" t="s">
        <v>7</v>
      </c>
      <c r="AV49" s="68"/>
      <c r="AW49" s="69"/>
      <c r="AX49" s="68" t="s">
        <v>7</v>
      </c>
      <c r="AY49" s="69" t="s">
        <v>7</v>
      </c>
      <c r="AZ49" s="68" t="s">
        <v>7</v>
      </c>
      <c r="BA49" s="69" t="s">
        <v>7</v>
      </c>
      <c r="BB49" s="66">
        <f t="shared" si="80"/>
        <v>0</v>
      </c>
      <c r="BC49" s="71" t="str">
        <f t="shared" si="81"/>
        <v xml:space="preserve"> </v>
      </c>
      <c r="BD49" s="68" t="s">
        <v>7</v>
      </c>
      <c r="BE49" s="69" t="s">
        <v>7</v>
      </c>
      <c r="BF49" s="68" t="s">
        <v>7</v>
      </c>
      <c r="BG49" s="69" t="s">
        <v>7</v>
      </c>
      <c r="BH49" s="68" t="s">
        <v>7</v>
      </c>
      <c r="BI49" s="69" t="s">
        <v>7</v>
      </c>
      <c r="BJ49" s="66">
        <f t="shared" si="82"/>
        <v>0</v>
      </c>
      <c r="BK49" s="95" t="str">
        <f t="shared" si="83"/>
        <v xml:space="preserve"> </v>
      </c>
      <c r="BL49" s="68" t="s">
        <v>7</v>
      </c>
      <c r="BM49" s="69" t="s">
        <v>7</v>
      </c>
      <c r="BN49" s="68" t="s">
        <v>7</v>
      </c>
      <c r="BO49" s="69" t="s">
        <v>7</v>
      </c>
      <c r="BP49" s="68" t="s">
        <v>7</v>
      </c>
      <c r="BQ49" s="67" t="s">
        <v>7</v>
      </c>
      <c r="BR49" s="66">
        <f t="shared" si="84"/>
        <v>0</v>
      </c>
      <c r="BS49" s="65">
        <v>0</v>
      </c>
      <c r="BT49" s="64">
        <v>0</v>
      </c>
      <c r="BU49" s="63">
        <v>0</v>
      </c>
      <c r="BV49" s="62"/>
      <c r="BW49" s="61" t="str">
        <f t="shared" si="85"/>
        <v xml:space="preserve"> </v>
      </c>
    </row>
    <row r="50" spans="1:75" s="60" customFormat="1" ht="20.100000000000001" customHeight="1" x14ac:dyDescent="0.25">
      <c r="A50" s="94"/>
      <c r="B50" s="93"/>
      <c r="C50" s="92"/>
      <c r="D50" s="91" t="s">
        <v>8</v>
      </c>
      <c r="E50" s="90"/>
      <c r="F50" s="89"/>
      <c r="G50" s="89"/>
      <c r="H50" s="89"/>
      <c r="I50" s="89"/>
      <c r="J50" s="89"/>
      <c r="K50" s="89"/>
      <c r="L50" s="89"/>
      <c r="M50" s="89"/>
      <c r="N50" s="134">
        <f t="shared" si="73"/>
        <v>0</v>
      </c>
      <c r="O50" s="87" t="s">
        <v>7</v>
      </c>
      <c r="P50" s="86" t="s">
        <v>7</v>
      </c>
      <c r="Q50" s="86" t="s">
        <v>7</v>
      </c>
      <c r="R50" s="86" t="s">
        <v>7</v>
      </c>
      <c r="S50" s="86" t="s">
        <v>7</v>
      </c>
      <c r="T50" s="86" t="s">
        <v>7</v>
      </c>
      <c r="U50" s="86" t="s">
        <v>7</v>
      </c>
      <c r="V50" s="86">
        <v>0</v>
      </c>
      <c r="W50" s="100" t="str">
        <f t="shared" si="74"/>
        <v xml:space="preserve"> </v>
      </c>
      <c r="X50" s="99"/>
      <c r="Y50" s="66"/>
      <c r="Z50" s="71" t="str">
        <f t="shared" si="75"/>
        <v xml:space="preserve"> </v>
      </c>
      <c r="AA50" s="82" t="s">
        <v>5</v>
      </c>
      <c r="AB50" s="81" t="s">
        <v>5</v>
      </c>
      <c r="AC50" s="80"/>
      <c r="AD50" s="77"/>
      <c r="AE50" s="77"/>
      <c r="AF50" s="77"/>
      <c r="AG50" s="76"/>
      <c r="AH50" s="79">
        <f t="shared" si="76"/>
        <v>0</v>
      </c>
      <c r="AI50" s="78"/>
      <c r="AJ50" s="77"/>
      <c r="AK50" s="77"/>
      <c r="AL50" s="77"/>
      <c r="AM50" s="77" t="s">
        <v>7</v>
      </c>
      <c r="AN50" s="77" t="s">
        <v>7</v>
      </c>
      <c r="AO50" s="77" t="s">
        <v>7</v>
      </c>
      <c r="AP50" s="76" t="s">
        <v>7</v>
      </c>
      <c r="AQ50" s="75">
        <f t="shared" si="77"/>
        <v>0</v>
      </c>
      <c r="AR50" s="98">
        <f t="shared" si="78"/>
        <v>0</v>
      </c>
      <c r="AS50" s="61" t="str">
        <f t="shared" si="79"/>
        <v xml:space="preserve"> </v>
      </c>
      <c r="AT50" s="97" t="s">
        <v>7</v>
      </c>
      <c r="AU50" s="96" t="s">
        <v>7</v>
      </c>
      <c r="AV50" s="68" t="s">
        <v>7</v>
      </c>
      <c r="AW50" s="69" t="s">
        <v>7</v>
      </c>
      <c r="AX50" s="68" t="s">
        <v>7</v>
      </c>
      <c r="AY50" s="69" t="s">
        <v>7</v>
      </c>
      <c r="AZ50" s="68" t="s">
        <v>7</v>
      </c>
      <c r="BA50" s="69" t="s">
        <v>7</v>
      </c>
      <c r="BB50" s="66">
        <f t="shared" si="80"/>
        <v>0</v>
      </c>
      <c r="BC50" s="71" t="str">
        <f t="shared" si="81"/>
        <v xml:space="preserve"> </v>
      </c>
      <c r="BD50" s="68" t="s">
        <v>7</v>
      </c>
      <c r="BE50" s="69" t="s">
        <v>7</v>
      </c>
      <c r="BF50" s="68" t="s">
        <v>7</v>
      </c>
      <c r="BG50" s="69" t="s">
        <v>7</v>
      </c>
      <c r="BH50" s="68" t="s">
        <v>7</v>
      </c>
      <c r="BI50" s="69" t="s">
        <v>7</v>
      </c>
      <c r="BJ50" s="66">
        <f t="shared" si="82"/>
        <v>0</v>
      </c>
      <c r="BK50" s="95" t="str">
        <f t="shared" si="83"/>
        <v xml:space="preserve"> </v>
      </c>
      <c r="BL50" s="68" t="s">
        <v>7</v>
      </c>
      <c r="BM50" s="69" t="s">
        <v>7</v>
      </c>
      <c r="BN50" s="68" t="s">
        <v>7</v>
      </c>
      <c r="BO50" s="69" t="s">
        <v>7</v>
      </c>
      <c r="BP50" s="68" t="s">
        <v>7</v>
      </c>
      <c r="BQ50" s="67" t="s">
        <v>7</v>
      </c>
      <c r="BR50" s="66">
        <f t="shared" si="84"/>
        <v>0</v>
      </c>
      <c r="BS50" s="65">
        <v>0</v>
      </c>
      <c r="BT50" s="64">
        <v>0</v>
      </c>
      <c r="BU50" s="63">
        <v>0</v>
      </c>
      <c r="BV50" s="62"/>
      <c r="BW50" s="61" t="str">
        <f t="shared" si="85"/>
        <v xml:space="preserve"> </v>
      </c>
    </row>
    <row r="51" spans="1:75" s="60" customFormat="1" ht="20.100000000000001" customHeight="1" x14ac:dyDescent="0.25">
      <c r="A51" s="94"/>
      <c r="B51" s="93"/>
      <c r="C51" s="92">
        <v>42278</v>
      </c>
      <c r="D51" s="91" t="s">
        <v>8</v>
      </c>
      <c r="E51" s="90"/>
      <c r="F51" s="89">
        <v>754.87</v>
      </c>
      <c r="G51" s="89"/>
      <c r="H51" s="89"/>
      <c r="I51" s="89"/>
      <c r="J51" s="89"/>
      <c r="K51" s="89"/>
      <c r="L51" s="89"/>
      <c r="M51" s="89"/>
      <c r="N51" s="134">
        <f t="shared" si="73"/>
        <v>0</v>
      </c>
      <c r="O51" s="87" t="s">
        <v>7</v>
      </c>
      <c r="P51" s="86" t="s">
        <v>7</v>
      </c>
      <c r="Q51" s="86" t="s">
        <v>7</v>
      </c>
      <c r="R51" s="86" t="s">
        <v>7</v>
      </c>
      <c r="S51" s="86" t="s">
        <v>7</v>
      </c>
      <c r="T51" s="86" t="s">
        <v>7</v>
      </c>
      <c r="U51" s="86" t="s">
        <v>7</v>
      </c>
      <c r="V51" s="86">
        <v>0</v>
      </c>
      <c r="W51" s="100">
        <f t="shared" si="74"/>
        <v>42278</v>
      </c>
      <c r="X51" s="99"/>
      <c r="Y51" s="66"/>
      <c r="Z51" s="71">
        <f t="shared" si="75"/>
        <v>42278</v>
      </c>
      <c r="AA51" s="82" t="s">
        <v>5</v>
      </c>
      <c r="AB51" s="81" t="s">
        <v>5</v>
      </c>
      <c r="AC51" s="80"/>
      <c r="AD51" s="77"/>
      <c r="AE51" s="77"/>
      <c r="AF51" s="77"/>
      <c r="AG51" s="76"/>
      <c r="AH51" s="79">
        <f t="shared" si="76"/>
        <v>0</v>
      </c>
      <c r="AI51" s="78"/>
      <c r="AJ51" s="77"/>
      <c r="AK51" s="77"/>
      <c r="AL51" s="77"/>
      <c r="AM51" s="77" t="s">
        <v>7</v>
      </c>
      <c r="AN51" s="77" t="s">
        <v>7</v>
      </c>
      <c r="AO51" s="77" t="s">
        <v>7</v>
      </c>
      <c r="AP51" s="76" t="s">
        <v>7</v>
      </c>
      <c r="AQ51" s="75">
        <f t="shared" si="77"/>
        <v>0</v>
      </c>
      <c r="AR51" s="98">
        <f t="shared" si="78"/>
        <v>0</v>
      </c>
      <c r="AS51" s="61">
        <f t="shared" si="79"/>
        <v>42278</v>
      </c>
      <c r="AT51" s="97" t="s">
        <v>7</v>
      </c>
      <c r="AU51" s="96" t="s">
        <v>7</v>
      </c>
      <c r="AV51" s="68" t="s">
        <v>7</v>
      </c>
      <c r="AW51" s="69" t="s">
        <v>7</v>
      </c>
      <c r="AX51" s="68" t="s">
        <v>7</v>
      </c>
      <c r="AY51" s="69" t="s">
        <v>7</v>
      </c>
      <c r="AZ51" s="68" t="s">
        <v>7</v>
      </c>
      <c r="BA51" s="69" t="s">
        <v>7</v>
      </c>
      <c r="BB51" s="66">
        <f t="shared" si="80"/>
        <v>0</v>
      </c>
      <c r="BC51" s="71">
        <f t="shared" si="81"/>
        <v>42278</v>
      </c>
      <c r="BD51" s="68" t="s">
        <v>7</v>
      </c>
      <c r="BE51" s="69" t="s">
        <v>7</v>
      </c>
      <c r="BF51" s="68" t="s">
        <v>7</v>
      </c>
      <c r="BG51" s="69" t="s">
        <v>7</v>
      </c>
      <c r="BH51" s="68" t="s">
        <v>7</v>
      </c>
      <c r="BI51" s="69" t="s">
        <v>7</v>
      </c>
      <c r="BJ51" s="66">
        <f t="shared" si="82"/>
        <v>0</v>
      </c>
      <c r="BK51" s="95">
        <f t="shared" si="83"/>
        <v>42278</v>
      </c>
      <c r="BL51" s="68" t="s">
        <v>7</v>
      </c>
      <c r="BM51" s="69" t="s">
        <v>7</v>
      </c>
      <c r="BN51" s="68" t="s">
        <v>7</v>
      </c>
      <c r="BO51" s="69" t="s">
        <v>7</v>
      </c>
      <c r="BP51" s="68" t="s">
        <v>7</v>
      </c>
      <c r="BQ51" s="67" t="s">
        <v>7</v>
      </c>
      <c r="BR51" s="66">
        <f t="shared" si="84"/>
        <v>0</v>
      </c>
      <c r="BS51" s="65">
        <v>0</v>
      </c>
      <c r="BT51" s="64">
        <v>0</v>
      </c>
      <c r="BU51" s="63">
        <v>0</v>
      </c>
      <c r="BV51" s="62"/>
      <c r="BW51" s="61">
        <f t="shared" si="85"/>
        <v>42278</v>
      </c>
    </row>
    <row r="52" spans="1:75" s="60" customFormat="1" ht="20.100000000000001" customHeight="1" x14ac:dyDescent="0.25">
      <c r="A52" s="94"/>
      <c r="B52" s="93"/>
      <c r="C52" s="92">
        <v>42279</v>
      </c>
      <c r="D52" s="91" t="s">
        <v>8</v>
      </c>
      <c r="E52" s="90"/>
      <c r="F52" s="89">
        <v>1399.86</v>
      </c>
      <c r="G52" s="89"/>
      <c r="H52" s="89"/>
      <c r="I52" s="89"/>
      <c r="J52" s="89"/>
      <c r="K52" s="89"/>
      <c r="L52" s="89"/>
      <c r="M52" s="89"/>
      <c r="N52" s="134">
        <f t="shared" si="73"/>
        <v>0</v>
      </c>
      <c r="O52" s="87" t="s">
        <v>7</v>
      </c>
      <c r="P52" s="86" t="s">
        <v>7</v>
      </c>
      <c r="Q52" s="86" t="s">
        <v>7</v>
      </c>
      <c r="R52" s="86" t="s">
        <v>7</v>
      </c>
      <c r="S52" s="86" t="s">
        <v>7</v>
      </c>
      <c r="T52" s="86" t="s">
        <v>7</v>
      </c>
      <c r="U52" s="86" t="s">
        <v>7</v>
      </c>
      <c r="V52" s="86">
        <v>0</v>
      </c>
      <c r="W52" s="100">
        <f t="shared" si="74"/>
        <v>42279</v>
      </c>
      <c r="X52" s="99"/>
      <c r="Y52" s="66"/>
      <c r="Z52" s="71">
        <f t="shared" si="75"/>
        <v>42279</v>
      </c>
      <c r="AA52" s="82" t="s">
        <v>5</v>
      </c>
      <c r="AB52" s="81" t="s">
        <v>5</v>
      </c>
      <c r="AC52" s="80"/>
      <c r="AD52" s="77"/>
      <c r="AE52" s="77"/>
      <c r="AF52" s="77"/>
      <c r="AG52" s="76"/>
      <c r="AH52" s="79">
        <f t="shared" si="76"/>
        <v>0</v>
      </c>
      <c r="AI52" s="78"/>
      <c r="AJ52" s="77"/>
      <c r="AK52" s="77"/>
      <c r="AL52" s="77"/>
      <c r="AM52" s="77" t="s">
        <v>7</v>
      </c>
      <c r="AN52" s="77" t="s">
        <v>7</v>
      </c>
      <c r="AO52" s="77" t="s">
        <v>7</v>
      </c>
      <c r="AP52" s="76" t="s">
        <v>7</v>
      </c>
      <c r="AQ52" s="75">
        <f t="shared" si="77"/>
        <v>0</v>
      </c>
      <c r="AR52" s="98">
        <f t="shared" si="78"/>
        <v>0</v>
      </c>
      <c r="AS52" s="61">
        <f t="shared" si="79"/>
        <v>42279</v>
      </c>
      <c r="AT52" s="97" t="s">
        <v>7</v>
      </c>
      <c r="AU52" s="96" t="s">
        <v>7</v>
      </c>
      <c r="AV52" s="68" t="s">
        <v>7</v>
      </c>
      <c r="AW52" s="69" t="s">
        <v>7</v>
      </c>
      <c r="AX52" s="68" t="s">
        <v>7</v>
      </c>
      <c r="AY52" s="69" t="s">
        <v>7</v>
      </c>
      <c r="AZ52" s="68" t="s">
        <v>7</v>
      </c>
      <c r="BA52" s="69" t="s">
        <v>7</v>
      </c>
      <c r="BB52" s="66">
        <f t="shared" si="80"/>
        <v>0</v>
      </c>
      <c r="BC52" s="71">
        <f t="shared" si="81"/>
        <v>42279</v>
      </c>
      <c r="BD52" s="68" t="s">
        <v>7</v>
      </c>
      <c r="BE52" s="69" t="s">
        <v>7</v>
      </c>
      <c r="BF52" s="68" t="s">
        <v>7</v>
      </c>
      <c r="BG52" s="69" t="s">
        <v>7</v>
      </c>
      <c r="BH52" s="68" t="s">
        <v>7</v>
      </c>
      <c r="BI52" s="69" t="s">
        <v>7</v>
      </c>
      <c r="BJ52" s="66">
        <f t="shared" si="82"/>
        <v>0</v>
      </c>
      <c r="BK52" s="95">
        <f t="shared" si="83"/>
        <v>42279</v>
      </c>
      <c r="BL52" s="68" t="s">
        <v>7</v>
      </c>
      <c r="BM52" s="69" t="s">
        <v>7</v>
      </c>
      <c r="BN52" s="68" t="s">
        <v>7</v>
      </c>
      <c r="BO52" s="69" t="s">
        <v>7</v>
      </c>
      <c r="BP52" s="68" t="s">
        <v>7</v>
      </c>
      <c r="BQ52" s="67" t="s">
        <v>7</v>
      </c>
      <c r="BR52" s="66">
        <f t="shared" si="84"/>
        <v>0</v>
      </c>
      <c r="BS52" s="65">
        <v>0</v>
      </c>
      <c r="BT52" s="64">
        <v>0</v>
      </c>
      <c r="BU52" s="63">
        <v>0</v>
      </c>
      <c r="BV52" s="62"/>
      <c r="BW52" s="61">
        <f t="shared" si="85"/>
        <v>42279</v>
      </c>
    </row>
    <row r="53" spans="1:75" s="60" customFormat="1" ht="20.100000000000001" customHeight="1" x14ac:dyDescent="0.25">
      <c r="A53" s="94"/>
      <c r="B53" s="93"/>
      <c r="C53" s="92">
        <v>42280</v>
      </c>
      <c r="D53" s="91" t="s">
        <v>8</v>
      </c>
      <c r="E53" s="90"/>
      <c r="F53" s="89">
        <v>903.95</v>
      </c>
      <c r="G53" s="89"/>
      <c r="H53" s="89"/>
      <c r="I53" s="89"/>
      <c r="J53" s="89"/>
      <c r="K53" s="89"/>
      <c r="L53" s="89"/>
      <c r="M53" s="89"/>
      <c r="N53" s="134">
        <f t="shared" si="73"/>
        <v>0</v>
      </c>
      <c r="O53" s="87" t="s">
        <v>7</v>
      </c>
      <c r="P53" s="86" t="s">
        <v>7</v>
      </c>
      <c r="Q53" s="86" t="s">
        <v>7</v>
      </c>
      <c r="R53" s="86" t="s">
        <v>7</v>
      </c>
      <c r="S53" s="86" t="s">
        <v>7</v>
      </c>
      <c r="T53" s="86" t="s">
        <v>7</v>
      </c>
      <c r="U53" s="86" t="s">
        <v>7</v>
      </c>
      <c r="V53" s="86">
        <v>0</v>
      </c>
      <c r="W53" s="100">
        <f t="shared" si="74"/>
        <v>42280</v>
      </c>
      <c r="X53" s="99"/>
      <c r="Y53" s="66"/>
      <c r="Z53" s="71">
        <f t="shared" si="75"/>
        <v>42280</v>
      </c>
      <c r="AA53" s="82" t="s">
        <v>5</v>
      </c>
      <c r="AB53" s="81" t="s">
        <v>5</v>
      </c>
      <c r="AC53" s="80"/>
      <c r="AD53" s="77"/>
      <c r="AE53" s="77"/>
      <c r="AF53" s="77"/>
      <c r="AG53" s="76"/>
      <c r="AH53" s="79">
        <f t="shared" si="76"/>
        <v>0</v>
      </c>
      <c r="AI53" s="78"/>
      <c r="AJ53" s="77"/>
      <c r="AK53" s="77"/>
      <c r="AL53" s="77"/>
      <c r="AM53" s="77" t="s">
        <v>7</v>
      </c>
      <c r="AN53" s="77" t="s">
        <v>7</v>
      </c>
      <c r="AO53" s="77" t="s">
        <v>7</v>
      </c>
      <c r="AP53" s="76" t="s">
        <v>7</v>
      </c>
      <c r="AQ53" s="75">
        <f t="shared" si="77"/>
        <v>0</v>
      </c>
      <c r="AR53" s="98">
        <f t="shared" si="78"/>
        <v>0</v>
      </c>
      <c r="AS53" s="61">
        <f t="shared" si="79"/>
        <v>42280</v>
      </c>
      <c r="AT53" s="97" t="s">
        <v>7</v>
      </c>
      <c r="AU53" s="96" t="s">
        <v>7</v>
      </c>
      <c r="AV53" s="68" t="s">
        <v>7</v>
      </c>
      <c r="AW53" s="69" t="s">
        <v>7</v>
      </c>
      <c r="AX53" s="68" t="s">
        <v>7</v>
      </c>
      <c r="AY53" s="69" t="s">
        <v>7</v>
      </c>
      <c r="AZ53" s="68" t="s">
        <v>7</v>
      </c>
      <c r="BA53" s="69" t="s">
        <v>7</v>
      </c>
      <c r="BB53" s="66">
        <f t="shared" si="80"/>
        <v>0</v>
      </c>
      <c r="BC53" s="71">
        <f t="shared" si="81"/>
        <v>42280</v>
      </c>
      <c r="BD53" s="68" t="s">
        <v>7</v>
      </c>
      <c r="BE53" s="69" t="s">
        <v>7</v>
      </c>
      <c r="BF53" s="68" t="s">
        <v>7</v>
      </c>
      <c r="BG53" s="69" t="s">
        <v>7</v>
      </c>
      <c r="BH53" s="68" t="s">
        <v>7</v>
      </c>
      <c r="BI53" s="69" t="s">
        <v>7</v>
      </c>
      <c r="BJ53" s="66">
        <f t="shared" si="82"/>
        <v>0</v>
      </c>
      <c r="BK53" s="95">
        <f t="shared" si="83"/>
        <v>42280</v>
      </c>
      <c r="BL53" s="68" t="s">
        <v>7</v>
      </c>
      <c r="BM53" s="69" t="s">
        <v>7</v>
      </c>
      <c r="BN53" s="68" t="s">
        <v>7</v>
      </c>
      <c r="BO53" s="69" t="s">
        <v>7</v>
      </c>
      <c r="BP53" s="68" t="s">
        <v>7</v>
      </c>
      <c r="BQ53" s="67" t="s">
        <v>7</v>
      </c>
      <c r="BR53" s="66">
        <f t="shared" si="84"/>
        <v>0</v>
      </c>
      <c r="BS53" s="65">
        <v>0</v>
      </c>
      <c r="BT53" s="64">
        <v>0</v>
      </c>
      <c r="BU53" s="63">
        <v>0</v>
      </c>
      <c r="BV53" s="62"/>
      <c r="BW53" s="61">
        <f t="shared" si="85"/>
        <v>42280</v>
      </c>
    </row>
    <row r="54" spans="1:75" s="60" customFormat="1" ht="20.100000000000001" customHeight="1" thickBot="1" x14ac:dyDescent="0.3">
      <c r="A54" s="94"/>
      <c r="B54" s="93"/>
      <c r="C54" s="92">
        <v>42281</v>
      </c>
      <c r="D54" s="91" t="s">
        <v>8</v>
      </c>
      <c r="E54" s="90"/>
      <c r="F54" s="89">
        <v>517.23</v>
      </c>
      <c r="G54" s="89"/>
      <c r="H54" s="89"/>
      <c r="I54" s="89"/>
      <c r="J54" s="89"/>
      <c r="K54" s="89"/>
      <c r="L54" s="89"/>
      <c r="M54" s="89"/>
      <c r="N54" s="133">
        <f t="shared" si="73"/>
        <v>0</v>
      </c>
      <c r="O54" s="87" t="s">
        <v>5</v>
      </c>
      <c r="P54" s="86" t="s">
        <v>5</v>
      </c>
      <c r="Q54" s="86" t="s">
        <v>5</v>
      </c>
      <c r="R54" s="86" t="s">
        <v>5</v>
      </c>
      <c r="S54" s="86" t="s">
        <v>5</v>
      </c>
      <c r="T54" s="86" t="s">
        <v>5</v>
      </c>
      <c r="U54" s="86" t="s">
        <v>5</v>
      </c>
      <c r="V54" s="86">
        <v>0</v>
      </c>
      <c r="W54" s="85">
        <f t="shared" si="74"/>
        <v>42281</v>
      </c>
      <c r="X54" s="84"/>
      <c r="Y54" s="66"/>
      <c r="Z54" s="71">
        <f t="shared" si="75"/>
        <v>42281</v>
      </c>
      <c r="AA54" s="82" t="s">
        <v>5</v>
      </c>
      <c r="AB54" s="81" t="s">
        <v>5</v>
      </c>
      <c r="AC54" s="80" t="s">
        <v>5</v>
      </c>
      <c r="AD54" s="77" t="s">
        <v>5</v>
      </c>
      <c r="AE54" s="77" t="s">
        <v>5</v>
      </c>
      <c r="AF54" s="77" t="s">
        <v>5</v>
      </c>
      <c r="AG54" s="76" t="s">
        <v>5</v>
      </c>
      <c r="AH54" s="79">
        <f t="shared" si="76"/>
        <v>0</v>
      </c>
      <c r="AI54" s="78" t="s">
        <v>5</v>
      </c>
      <c r="AJ54" s="77" t="s">
        <v>5</v>
      </c>
      <c r="AK54" s="77" t="s">
        <v>5</v>
      </c>
      <c r="AL54" s="77" t="s">
        <v>5</v>
      </c>
      <c r="AM54" s="77" t="s">
        <v>5</v>
      </c>
      <c r="AN54" s="77" t="s">
        <v>5</v>
      </c>
      <c r="AO54" s="77" t="s">
        <v>5</v>
      </c>
      <c r="AP54" s="76" t="s">
        <v>5</v>
      </c>
      <c r="AQ54" s="75">
        <f t="shared" si="77"/>
        <v>0</v>
      </c>
      <c r="AR54" s="74">
        <f t="shared" si="78"/>
        <v>0</v>
      </c>
      <c r="AS54" s="61">
        <f t="shared" si="79"/>
        <v>42281</v>
      </c>
      <c r="AT54" s="73" t="s">
        <v>5</v>
      </c>
      <c r="AU54" s="72" t="s">
        <v>5</v>
      </c>
      <c r="AV54" s="68" t="s">
        <v>5</v>
      </c>
      <c r="AW54" s="69" t="s">
        <v>5</v>
      </c>
      <c r="AX54" s="68" t="s">
        <v>5</v>
      </c>
      <c r="AY54" s="69" t="s">
        <v>5</v>
      </c>
      <c r="AZ54" s="68" t="s">
        <v>5</v>
      </c>
      <c r="BA54" s="69" t="s">
        <v>5</v>
      </c>
      <c r="BB54" s="66">
        <f t="shared" si="80"/>
        <v>0</v>
      </c>
      <c r="BC54" s="132">
        <f t="shared" si="81"/>
        <v>42281</v>
      </c>
      <c r="BD54" s="68" t="s">
        <v>5</v>
      </c>
      <c r="BE54" s="69" t="s">
        <v>5</v>
      </c>
      <c r="BF54" s="68" t="s">
        <v>5</v>
      </c>
      <c r="BG54" s="69" t="s">
        <v>5</v>
      </c>
      <c r="BH54" s="68" t="s">
        <v>5</v>
      </c>
      <c r="BI54" s="69" t="s">
        <v>5</v>
      </c>
      <c r="BJ54" s="66">
        <f t="shared" si="82"/>
        <v>0</v>
      </c>
      <c r="BK54" s="70">
        <f t="shared" si="83"/>
        <v>42281</v>
      </c>
      <c r="BL54" s="68" t="s">
        <v>5</v>
      </c>
      <c r="BM54" s="69" t="s">
        <v>5</v>
      </c>
      <c r="BN54" s="68" t="s">
        <v>5</v>
      </c>
      <c r="BO54" s="69" t="s">
        <v>5</v>
      </c>
      <c r="BP54" s="68" t="s">
        <v>5</v>
      </c>
      <c r="BQ54" s="67" t="s">
        <v>5</v>
      </c>
      <c r="BR54" s="66">
        <f t="shared" si="84"/>
        <v>0</v>
      </c>
      <c r="BS54" s="65">
        <v>0</v>
      </c>
      <c r="BT54" s="64">
        <v>0</v>
      </c>
      <c r="BU54" s="63">
        <v>0</v>
      </c>
      <c r="BV54" s="131"/>
      <c r="BW54" s="61">
        <f t="shared" si="85"/>
        <v>42281</v>
      </c>
    </row>
    <row r="55" spans="1:75" s="47" customFormat="1" ht="20.100000000000001" customHeight="1" thickBot="1" x14ac:dyDescent="0.3">
      <c r="A55" s="59"/>
      <c r="B55" s="57">
        <f>SUM(B48:B54)</f>
        <v>0</v>
      </c>
      <c r="C55" s="58" t="s">
        <v>4</v>
      </c>
      <c r="D55" s="58"/>
      <c r="E55" s="57">
        <f t="shared" ref="E55:S55" si="86">SUM(E48:E54)</f>
        <v>0</v>
      </c>
      <c r="F55" s="57">
        <f t="shared" si="86"/>
        <v>3575.9100000000003</v>
      </c>
      <c r="G55" s="57">
        <f t="shared" si="86"/>
        <v>0</v>
      </c>
      <c r="H55" s="57">
        <f t="shared" si="86"/>
        <v>0</v>
      </c>
      <c r="I55" s="57">
        <f t="shared" si="86"/>
        <v>0</v>
      </c>
      <c r="J55" s="49">
        <f t="shared" si="86"/>
        <v>0</v>
      </c>
      <c r="K55" s="49">
        <f t="shared" si="86"/>
        <v>0</v>
      </c>
      <c r="L55" s="49">
        <f t="shared" si="86"/>
        <v>0</v>
      </c>
      <c r="M55" s="49">
        <f t="shared" si="86"/>
        <v>0</v>
      </c>
      <c r="N55" s="57">
        <f t="shared" si="86"/>
        <v>0</v>
      </c>
      <c r="O55" s="57">
        <f t="shared" si="86"/>
        <v>0</v>
      </c>
      <c r="P55" s="57">
        <f t="shared" si="86"/>
        <v>0</v>
      </c>
      <c r="Q55" s="57">
        <f t="shared" si="86"/>
        <v>0</v>
      </c>
      <c r="R55" s="57">
        <f t="shared" si="86"/>
        <v>0</v>
      </c>
      <c r="S55" s="57">
        <f t="shared" si="86"/>
        <v>0</v>
      </c>
      <c r="T55" s="48"/>
      <c r="U55" s="57">
        <f>SUM(U48:U54)</f>
        <v>0</v>
      </c>
      <c r="V55" s="48"/>
      <c r="W55" s="48"/>
      <c r="X55" s="50"/>
      <c r="Y55" s="50"/>
      <c r="Z55" s="48"/>
      <c r="AA55" s="54">
        <f>SUM(AA48:AA54)*500</f>
        <v>0</v>
      </c>
      <c r="AB55" s="53">
        <f>SUM(AB48:AB54)*200</f>
        <v>0</v>
      </c>
      <c r="AC55" s="53">
        <f>SUM(AC48:AC54)*100</f>
        <v>0</v>
      </c>
      <c r="AD55" s="53">
        <f>SUM(AD48:AD54)*50</f>
        <v>0</v>
      </c>
      <c r="AE55" s="53">
        <f>SUM(AE48:AE54)*20</f>
        <v>0</v>
      </c>
      <c r="AF55" s="53">
        <f>SUM(AF48:AF54)*10</f>
        <v>0</v>
      </c>
      <c r="AG55" s="56">
        <f>SUM(AG48:AG54)*5</f>
        <v>0</v>
      </c>
      <c r="AH55" s="55">
        <f>SUM(AA55:AG55)</f>
        <v>0</v>
      </c>
      <c r="AI55" s="54">
        <f>SUM(AI48:AI54)*2</f>
        <v>0</v>
      </c>
      <c r="AJ55" s="53">
        <f>SUM(AJ48:AJ54)*1</f>
        <v>0</v>
      </c>
      <c r="AK55" s="52">
        <f>SUM(AK48:AK54)*0.5</f>
        <v>0</v>
      </c>
      <c r="AL55" s="52">
        <f>SUM(AL48:AL54)*0.2</f>
        <v>0</v>
      </c>
      <c r="AM55" s="52">
        <f>SUM(AM48:AM54)*0.1</f>
        <v>0</v>
      </c>
      <c r="AN55" s="52">
        <f>SUM(AN48:AN54)*0.05</f>
        <v>0</v>
      </c>
      <c r="AO55" s="52">
        <f>SUM(AO48:AO54)*0.02</f>
        <v>0</v>
      </c>
      <c r="AP55" s="51">
        <f>SUM(AP48:AP54)*0.01</f>
        <v>0</v>
      </c>
      <c r="AQ55" s="50">
        <f>SUM(AI55:AP55)</f>
        <v>0</v>
      </c>
      <c r="AR55" s="50">
        <f>SUM(AR48:AR54)</f>
        <v>0</v>
      </c>
      <c r="AS55" s="48"/>
      <c r="AT55" s="48"/>
      <c r="AU55" s="49">
        <f>SUM(AU48:AU54)</f>
        <v>0</v>
      </c>
      <c r="AV55" s="48"/>
      <c r="AW55" s="48">
        <f>SUM(AW48:AW54)</f>
        <v>0</v>
      </c>
      <c r="AX55" s="48"/>
      <c r="AY55" s="48">
        <f>SUM(AY48:AY54)</f>
        <v>0</v>
      </c>
      <c r="AZ55" s="48"/>
      <c r="BA55" s="48">
        <f>SUM(BA48:BA54)</f>
        <v>0</v>
      </c>
      <c r="BB55" s="49">
        <f>SUM(BB48:BB54)</f>
        <v>0</v>
      </c>
      <c r="BC55" s="48"/>
      <c r="BD55" s="48"/>
      <c r="BE55" s="48">
        <f>SUM(BE48:BE54)</f>
        <v>0</v>
      </c>
      <c r="BF55" s="48"/>
      <c r="BG55" s="48">
        <f>SUM(BG48:BG54)</f>
        <v>0</v>
      </c>
      <c r="BH55" s="48"/>
      <c r="BI55" s="48">
        <f>SUM(BI48:BI54)</f>
        <v>0</v>
      </c>
      <c r="BJ55" s="49">
        <f>SUM(BJ48:BJ54)</f>
        <v>0</v>
      </c>
      <c r="BK55" s="48"/>
      <c r="BL55" s="48"/>
      <c r="BM55" s="48">
        <f>SUM(BM48:BM54)</f>
        <v>0</v>
      </c>
      <c r="BN55" s="48"/>
      <c r="BO55" s="48">
        <f>SUM(BO48:BO54)</f>
        <v>0</v>
      </c>
      <c r="BP55" s="48"/>
      <c r="BQ55" s="48">
        <f t="shared" ref="BQ55:BV55" si="87">SUM(BQ48:BQ54)</f>
        <v>0</v>
      </c>
      <c r="BR55" s="49">
        <f t="shared" si="87"/>
        <v>0</v>
      </c>
      <c r="BS55" s="49">
        <f t="shared" si="87"/>
        <v>0</v>
      </c>
      <c r="BT55" s="49">
        <f t="shared" si="87"/>
        <v>0</v>
      </c>
      <c r="BU55" s="49">
        <f t="shared" si="87"/>
        <v>0</v>
      </c>
      <c r="BV55" s="49">
        <f t="shared" si="87"/>
        <v>0</v>
      </c>
      <c r="BW55" s="48"/>
    </row>
    <row r="56" spans="1:75" s="1" customFormat="1" ht="21" customHeight="1" thickTop="1" thickBot="1" x14ac:dyDescent="0.25">
      <c r="A56" s="28"/>
      <c r="B56" s="13"/>
      <c r="C56" s="13"/>
      <c r="D56" s="34"/>
      <c r="E56" s="46"/>
      <c r="F56" s="15"/>
      <c r="G56" s="15"/>
      <c r="H56" s="15"/>
      <c r="I56" s="45"/>
      <c r="J56" s="45"/>
      <c r="N56" s="44"/>
      <c r="O56" s="42"/>
      <c r="P56" s="42"/>
      <c r="Q56" s="42"/>
      <c r="R56" s="43" t="s">
        <v>3</v>
      </c>
      <c r="S56" s="42"/>
      <c r="T56" s="42"/>
      <c r="U56" s="42"/>
      <c r="V56" s="42"/>
      <c r="W56" s="41"/>
      <c r="X56" s="36"/>
      <c r="Y56" s="21"/>
      <c r="Z56" s="21"/>
      <c r="AA56" s="38">
        <f t="shared" ref="AA56:AG56" si="88">SUM(AA48:AA54)</f>
        <v>0</v>
      </c>
      <c r="AB56" s="38">
        <f t="shared" si="88"/>
        <v>0</v>
      </c>
      <c r="AC56" s="38">
        <f t="shared" si="88"/>
        <v>0</v>
      </c>
      <c r="AD56" s="38">
        <f t="shared" si="88"/>
        <v>0</v>
      </c>
      <c r="AE56" s="38">
        <f t="shared" si="88"/>
        <v>0</v>
      </c>
      <c r="AF56" s="38">
        <f t="shared" si="88"/>
        <v>0</v>
      </c>
      <c r="AG56" s="37">
        <f t="shared" si="88"/>
        <v>0</v>
      </c>
      <c r="AH56" s="39">
        <f>SUM(AA56:AG56)</f>
        <v>0</v>
      </c>
      <c r="AI56" s="38">
        <f t="shared" ref="AI56:AP56" si="89">SUM(AI48:AI54)</f>
        <v>0</v>
      </c>
      <c r="AJ56" s="38">
        <f t="shared" si="89"/>
        <v>0</v>
      </c>
      <c r="AK56" s="38">
        <f t="shared" si="89"/>
        <v>0</v>
      </c>
      <c r="AL56" s="38">
        <f t="shared" si="89"/>
        <v>0</v>
      </c>
      <c r="AM56" s="38">
        <f t="shared" si="89"/>
        <v>0</v>
      </c>
      <c r="AN56" s="38">
        <f t="shared" si="89"/>
        <v>0</v>
      </c>
      <c r="AO56" s="38">
        <f t="shared" si="89"/>
        <v>0</v>
      </c>
      <c r="AP56" s="37">
        <f t="shared" si="89"/>
        <v>0</v>
      </c>
      <c r="AQ56" s="36">
        <f>SUM(AI56:AP56)</f>
        <v>0</v>
      </c>
      <c r="AR56" s="35"/>
      <c r="AS56" s="34"/>
      <c r="AT56" s="16"/>
      <c r="AU56" s="13"/>
      <c r="AV56" s="15"/>
      <c r="AW56" s="14"/>
      <c r="AX56" s="14"/>
      <c r="AY56" s="14"/>
      <c r="AZ56" s="14"/>
      <c r="BA56" s="14"/>
      <c r="BB56" s="14"/>
      <c r="BC56" s="14"/>
      <c r="BD56" s="15"/>
      <c r="BE56" s="14"/>
      <c r="BF56" s="14"/>
      <c r="BG56" s="14"/>
      <c r="BH56" s="14"/>
      <c r="BI56" s="14"/>
      <c r="BJ56" s="14"/>
      <c r="BK56" s="14"/>
      <c r="BL56" s="15"/>
      <c r="BM56" s="14"/>
      <c r="BN56" s="14"/>
      <c r="BO56" s="14"/>
      <c r="BP56" s="14"/>
      <c r="BQ56" s="14"/>
      <c r="BR56" s="14"/>
      <c r="BS56" s="13"/>
      <c r="BT56" s="34"/>
    </row>
    <row r="57" spans="1:75" s="115" customFormat="1" ht="9.9499999999999993" customHeight="1" thickTop="1" thickBot="1" x14ac:dyDescent="0.25">
      <c r="A57" s="130"/>
      <c r="B57" s="118"/>
      <c r="C57" s="118"/>
      <c r="D57" s="117"/>
      <c r="E57" s="117"/>
      <c r="F57" s="129"/>
      <c r="G57" s="118"/>
      <c r="H57" s="118"/>
      <c r="I57" s="118"/>
      <c r="J57" s="116"/>
      <c r="K57" s="116"/>
      <c r="L57" s="116"/>
      <c r="M57" s="116"/>
      <c r="N57" s="116"/>
      <c r="O57" s="118"/>
      <c r="P57" s="116"/>
      <c r="Q57" s="116"/>
      <c r="R57" s="116"/>
      <c r="S57" s="128"/>
      <c r="T57" s="116"/>
      <c r="U57" s="116"/>
      <c r="V57" s="116"/>
      <c r="W57" s="116"/>
      <c r="X57" s="127"/>
      <c r="Y57" s="116"/>
      <c r="Z57" s="126"/>
      <c r="AA57" s="124"/>
      <c r="AB57" s="124"/>
      <c r="AC57" s="124"/>
      <c r="AD57" s="124"/>
      <c r="AE57" s="124"/>
      <c r="AF57" s="124"/>
      <c r="AG57" s="124"/>
      <c r="AH57" s="125"/>
      <c r="AI57" s="124"/>
      <c r="AJ57" s="124"/>
      <c r="AK57" s="124"/>
      <c r="AL57" s="124"/>
      <c r="AM57" s="124"/>
      <c r="AN57" s="124"/>
      <c r="AO57" s="124"/>
      <c r="AP57" s="124"/>
      <c r="AQ57" s="123"/>
      <c r="AR57" s="116"/>
      <c r="AS57" s="122"/>
      <c r="AT57" s="121"/>
      <c r="AU57" s="120"/>
      <c r="AV57" s="118"/>
      <c r="AW57" s="118"/>
      <c r="AX57" s="119"/>
      <c r="AY57" s="119"/>
      <c r="AZ57" s="119"/>
      <c r="BA57" s="119"/>
      <c r="BB57" s="119"/>
      <c r="BC57" s="119"/>
      <c r="BD57" s="119"/>
      <c r="BE57" s="118"/>
      <c r="BF57" s="119"/>
      <c r="BG57" s="119"/>
      <c r="BH57" s="119"/>
      <c r="BI57" s="119"/>
      <c r="BJ57" s="119"/>
      <c r="BK57" s="119"/>
      <c r="BL57" s="119"/>
      <c r="BM57" s="118"/>
      <c r="BN57" s="119"/>
      <c r="BO57" s="119"/>
      <c r="BP57" s="119"/>
      <c r="BQ57" s="119"/>
      <c r="BR57" s="119"/>
      <c r="BS57" s="119"/>
      <c r="BT57" s="118"/>
      <c r="BU57" s="117"/>
      <c r="BV57" s="116"/>
      <c r="BW57" s="116"/>
    </row>
    <row r="58" spans="1:75" s="105" customFormat="1" ht="19.5" customHeight="1" thickTop="1" x14ac:dyDescent="0.25">
      <c r="A58" s="94"/>
      <c r="B58" s="93"/>
      <c r="C58" s="92"/>
      <c r="D58" s="91" t="s">
        <v>6</v>
      </c>
      <c r="E58" s="90"/>
      <c r="F58" s="89" t="s">
        <v>5</v>
      </c>
      <c r="G58" s="89" t="s">
        <v>7</v>
      </c>
      <c r="H58" s="89" t="s">
        <v>7</v>
      </c>
      <c r="I58" s="89"/>
      <c r="J58" s="89" t="s">
        <v>7</v>
      </c>
      <c r="K58" s="89" t="s">
        <v>7</v>
      </c>
      <c r="L58" s="89" t="s">
        <v>7</v>
      </c>
      <c r="M58" s="89" t="s">
        <v>7</v>
      </c>
      <c r="N58" s="114">
        <f t="shared" ref="N58:N64" si="90">SUM(J58:M58)</f>
        <v>0</v>
      </c>
      <c r="O58" s="87" t="s">
        <v>7</v>
      </c>
      <c r="P58" s="86" t="s">
        <v>7</v>
      </c>
      <c r="Q58" s="86" t="s">
        <v>7</v>
      </c>
      <c r="R58" s="86" t="s">
        <v>7</v>
      </c>
      <c r="S58" s="86" t="s">
        <v>7</v>
      </c>
      <c r="T58" s="86" t="s">
        <v>7</v>
      </c>
      <c r="U58" s="86" t="s">
        <v>7</v>
      </c>
      <c r="V58" s="86">
        <v>0</v>
      </c>
      <c r="W58" s="113" t="str">
        <f t="shared" ref="W58:W64" si="91">IF(C58=0," ",C58)</f>
        <v xml:space="preserve"> </v>
      </c>
      <c r="X58" s="112"/>
      <c r="Y58" s="111"/>
      <c r="Z58" s="106" t="str">
        <f t="shared" ref="Z58:Z64" si="92">IF(C58=0," ",C58)</f>
        <v xml:space="preserve"> </v>
      </c>
      <c r="AA58" s="82" t="s">
        <v>5</v>
      </c>
      <c r="AB58" s="81" t="s">
        <v>5</v>
      </c>
      <c r="AC58" s="80"/>
      <c r="AD58" s="77"/>
      <c r="AE58" s="77"/>
      <c r="AF58" s="77"/>
      <c r="AG58" s="76"/>
      <c r="AH58" s="79">
        <f t="shared" ref="AH58:AH64" si="93">IF(C58=0,0,SUM(AA58)*500+SUM(AB58)*200+SUM(AC58)*100+SUM(AD58)*50+SUM(AE58)*20+SUM(AF58)*10+SUM(AG58)*5)</f>
        <v>0</v>
      </c>
      <c r="AI58" s="78"/>
      <c r="AJ58" s="77"/>
      <c r="AK58" s="77"/>
      <c r="AL58" s="77"/>
      <c r="AM58" s="77"/>
      <c r="AN58" s="77"/>
      <c r="AO58" s="77" t="s">
        <v>7</v>
      </c>
      <c r="AP58" s="76" t="s">
        <v>7</v>
      </c>
      <c r="AQ58" s="75">
        <f t="shared" ref="AQ58:AQ64" si="94">IF(C58=0,0,SUM(AI58)*2+SUM(AJ58)*1+SUM(AK58)*0.5+SUM(AL58)*0.2+SUM(AM58)*0.1+SUM(AN58)*0.05+SUM(AO58)*0.02+SUM(AP58)*0.01)</f>
        <v>0</v>
      </c>
      <c r="AR58" s="110">
        <f t="shared" ref="AR58:AR64" si="95">AH58+AQ58</f>
        <v>0</v>
      </c>
      <c r="AS58" s="61" t="str">
        <f t="shared" ref="AS58:AS64" si="96">IF(C58=0," ",C58)</f>
        <v xml:space="preserve"> </v>
      </c>
      <c r="AT58" s="109" t="s">
        <v>7</v>
      </c>
      <c r="AU58" s="108" t="s">
        <v>7</v>
      </c>
      <c r="AV58" s="68" t="s">
        <v>7</v>
      </c>
      <c r="AW58" s="69" t="s">
        <v>7</v>
      </c>
      <c r="AX58" s="68" t="s">
        <v>7</v>
      </c>
      <c r="AY58" s="69" t="s">
        <v>7</v>
      </c>
      <c r="AZ58" s="68" t="s">
        <v>7</v>
      </c>
      <c r="BA58" s="69" t="s">
        <v>7</v>
      </c>
      <c r="BB58" s="66">
        <f t="shared" ref="BB58:BB64" si="97">IF(C58=0,0,SUM(AW58,AY58,BA58))</f>
        <v>0</v>
      </c>
      <c r="BC58" s="107" t="str">
        <f t="shared" ref="BC58:BC64" si="98">IF(C58=0," ",C58)</f>
        <v xml:space="preserve"> </v>
      </c>
      <c r="BD58" s="68" t="s">
        <v>7</v>
      </c>
      <c r="BE58" s="69" t="s">
        <v>7</v>
      </c>
      <c r="BF58" s="68" t="s">
        <v>7</v>
      </c>
      <c r="BG58" s="69" t="s">
        <v>7</v>
      </c>
      <c r="BH58" s="68" t="s">
        <v>7</v>
      </c>
      <c r="BI58" s="69" t="s">
        <v>7</v>
      </c>
      <c r="BJ58" s="66">
        <f t="shared" ref="BJ58:BJ64" si="99">IF(C58=0,0,SUM(BE58,BG58,BI58))</f>
        <v>0</v>
      </c>
      <c r="BK58" s="106" t="str">
        <f t="shared" ref="BK58:BK64" si="100">IF(C58=0," ",C58)</f>
        <v xml:space="preserve"> </v>
      </c>
      <c r="BL58" s="68" t="s">
        <v>7</v>
      </c>
      <c r="BM58" s="69" t="s">
        <v>7</v>
      </c>
      <c r="BN58" s="68" t="s">
        <v>7</v>
      </c>
      <c r="BO58" s="69" t="s">
        <v>7</v>
      </c>
      <c r="BP58" s="68" t="s">
        <v>7</v>
      </c>
      <c r="BQ58" s="67" t="s">
        <v>7</v>
      </c>
      <c r="BR58" s="66">
        <f t="shared" ref="BR58:BR64" si="101">IF(C58=0,0,SUM(BM58,BO58,BQ58))</f>
        <v>0</v>
      </c>
      <c r="BS58" s="65">
        <v>0</v>
      </c>
      <c r="BT58" s="64">
        <v>0</v>
      </c>
      <c r="BU58" s="63">
        <v>0</v>
      </c>
      <c r="BV58" s="62"/>
      <c r="BW58" s="61" t="str">
        <f t="shared" ref="BW58:BW64" si="102">IF(C58=0," ",C58)</f>
        <v xml:space="preserve"> </v>
      </c>
    </row>
    <row r="59" spans="1:75" s="102" customFormat="1" ht="20.100000000000001" customHeight="1" x14ac:dyDescent="0.25">
      <c r="A59" s="94"/>
      <c r="B59" s="93"/>
      <c r="C59" s="92"/>
      <c r="D59" s="91" t="s">
        <v>6</v>
      </c>
      <c r="E59" s="90"/>
      <c r="F59" s="89"/>
      <c r="G59" s="89"/>
      <c r="H59" s="89"/>
      <c r="I59" s="89"/>
      <c r="J59" s="89"/>
      <c r="K59" s="89"/>
      <c r="L59" s="89"/>
      <c r="M59" s="89"/>
      <c r="N59" s="104">
        <f t="shared" si="90"/>
        <v>0</v>
      </c>
      <c r="O59" s="87" t="s">
        <v>7</v>
      </c>
      <c r="P59" s="86" t="s">
        <v>7</v>
      </c>
      <c r="Q59" s="86" t="s">
        <v>7</v>
      </c>
      <c r="R59" s="86" t="s">
        <v>7</v>
      </c>
      <c r="S59" s="86" t="s">
        <v>7</v>
      </c>
      <c r="T59" s="86" t="s">
        <v>7</v>
      </c>
      <c r="U59" s="86" t="s">
        <v>7</v>
      </c>
      <c r="V59" s="86">
        <v>0</v>
      </c>
      <c r="W59" s="100" t="str">
        <f t="shared" si="91"/>
        <v xml:space="preserve"> </v>
      </c>
      <c r="X59" s="99"/>
      <c r="Y59" s="66"/>
      <c r="Z59" s="95" t="str">
        <f t="shared" si="92"/>
        <v xml:space="preserve"> </v>
      </c>
      <c r="AA59" s="82" t="s">
        <v>5</v>
      </c>
      <c r="AB59" s="81" t="s">
        <v>5</v>
      </c>
      <c r="AC59" s="80"/>
      <c r="AD59" s="77"/>
      <c r="AE59" s="77"/>
      <c r="AF59" s="77"/>
      <c r="AG59" s="76"/>
      <c r="AH59" s="79">
        <f t="shared" si="93"/>
        <v>0</v>
      </c>
      <c r="AI59" s="78"/>
      <c r="AJ59" s="77"/>
      <c r="AK59" s="77"/>
      <c r="AL59" s="77"/>
      <c r="AM59" s="77"/>
      <c r="AN59" s="77"/>
      <c r="AO59" s="77" t="s">
        <v>7</v>
      </c>
      <c r="AP59" s="76" t="s">
        <v>7</v>
      </c>
      <c r="AQ59" s="75">
        <f t="shared" si="94"/>
        <v>0</v>
      </c>
      <c r="AR59" s="103">
        <f t="shared" si="95"/>
        <v>0</v>
      </c>
      <c r="AS59" s="61" t="str">
        <f t="shared" si="96"/>
        <v xml:space="preserve"> </v>
      </c>
      <c r="AT59" s="97" t="s">
        <v>7</v>
      </c>
      <c r="AU59" s="96" t="s">
        <v>7</v>
      </c>
      <c r="AV59" s="68" t="s">
        <v>7</v>
      </c>
      <c r="AW59" s="69" t="s">
        <v>7</v>
      </c>
      <c r="AX59" s="68" t="s">
        <v>7</v>
      </c>
      <c r="AY59" s="69" t="s">
        <v>7</v>
      </c>
      <c r="AZ59" s="68" t="s">
        <v>7</v>
      </c>
      <c r="BA59" s="69" t="s">
        <v>7</v>
      </c>
      <c r="BB59" s="66">
        <f t="shared" si="97"/>
        <v>0</v>
      </c>
      <c r="BC59" s="71" t="str">
        <f t="shared" si="98"/>
        <v xml:space="preserve"> </v>
      </c>
      <c r="BD59" s="68" t="s">
        <v>7</v>
      </c>
      <c r="BE59" s="69" t="s">
        <v>7</v>
      </c>
      <c r="BF59" s="68" t="s">
        <v>7</v>
      </c>
      <c r="BG59" s="69" t="s">
        <v>7</v>
      </c>
      <c r="BH59" s="68" t="s">
        <v>7</v>
      </c>
      <c r="BI59" s="69" t="s">
        <v>7</v>
      </c>
      <c r="BJ59" s="66">
        <f t="shared" si="99"/>
        <v>0</v>
      </c>
      <c r="BK59" s="95" t="str">
        <f t="shared" si="100"/>
        <v xml:space="preserve"> </v>
      </c>
      <c r="BL59" s="68" t="s">
        <v>7</v>
      </c>
      <c r="BM59" s="69" t="s">
        <v>7</v>
      </c>
      <c r="BN59" s="68" t="s">
        <v>7</v>
      </c>
      <c r="BO59" s="69" t="s">
        <v>7</v>
      </c>
      <c r="BP59" s="68" t="s">
        <v>7</v>
      </c>
      <c r="BQ59" s="67" t="s">
        <v>7</v>
      </c>
      <c r="BR59" s="66">
        <f t="shared" si="101"/>
        <v>0</v>
      </c>
      <c r="BS59" s="65">
        <v>0</v>
      </c>
      <c r="BT59" s="64">
        <v>0</v>
      </c>
      <c r="BU59" s="63">
        <v>0</v>
      </c>
      <c r="BV59" s="62"/>
      <c r="BW59" s="61" t="str">
        <f t="shared" si="102"/>
        <v xml:space="preserve"> </v>
      </c>
    </row>
    <row r="60" spans="1:75" s="60" customFormat="1" ht="20.100000000000001" customHeight="1" x14ac:dyDescent="0.25">
      <c r="A60" s="94"/>
      <c r="B60" s="93"/>
      <c r="C60" s="92"/>
      <c r="D60" s="91" t="s">
        <v>6</v>
      </c>
      <c r="E60" s="90"/>
      <c r="F60" s="89"/>
      <c r="G60" s="89"/>
      <c r="H60" s="89"/>
      <c r="I60" s="89"/>
      <c r="J60" s="89"/>
      <c r="K60" s="89"/>
      <c r="L60" s="89"/>
      <c r="M60" s="89"/>
      <c r="N60" s="101">
        <f t="shared" si="90"/>
        <v>0</v>
      </c>
      <c r="O60" s="87" t="s">
        <v>7</v>
      </c>
      <c r="P60" s="86" t="s">
        <v>7</v>
      </c>
      <c r="Q60" s="86" t="s">
        <v>7</v>
      </c>
      <c r="R60" s="86" t="s">
        <v>7</v>
      </c>
      <c r="S60" s="86" t="s">
        <v>7</v>
      </c>
      <c r="T60" s="86" t="s">
        <v>7</v>
      </c>
      <c r="U60" s="86" t="s">
        <v>7</v>
      </c>
      <c r="V60" s="86">
        <v>0</v>
      </c>
      <c r="W60" s="100" t="str">
        <f t="shared" si="91"/>
        <v xml:space="preserve"> </v>
      </c>
      <c r="X60" s="99"/>
      <c r="Y60" s="66"/>
      <c r="Z60" s="95" t="str">
        <f t="shared" si="92"/>
        <v xml:space="preserve"> </v>
      </c>
      <c r="AA60" s="82" t="s">
        <v>5</v>
      </c>
      <c r="AB60" s="81" t="s">
        <v>5</v>
      </c>
      <c r="AC60" s="80"/>
      <c r="AD60" s="77"/>
      <c r="AE60" s="77"/>
      <c r="AF60" s="77"/>
      <c r="AG60" s="76"/>
      <c r="AH60" s="79">
        <f t="shared" si="93"/>
        <v>0</v>
      </c>
      <c r="AI60" s="78"/>
      <c r="AJ60" s="77"/>
      <c r="AK60" s="77"/>
      <c r="AL60" s="77"/>
      <c r="AM60" s="77"/>
      <c r="AN60" s="77"/>
      <c r="AO60" s="77" t="s">
        <v>7</v>
      </c>
      <c r="AP60" s="76" t="s">
        <v>7</v>
      </c>
      <c r="AQ60" s="75">
        <f t="shared" si="94"/>
        <v>0</v>
      </c>
      <c r="AR60" s="98">
        <f t="shared" si="95"/>
        <v>0</v>
      </c>
      <c r="AS60" s="61" t="str">
        <f t="shared" si="96"/>
        <v xml:space="preserve"> </v>
      </c>
      <c r="AT60" s="97" t="s">
        <v>7</v>
      </c>
      <c r="AU60" s="96" t="s">
        <v>7</v>
      </c>
      <c r="AV60" s="68" t="s">
        <v>7</v>
      </c>
      <c r="AW60" s="69" t="s">
        <v>7</v>
      </c>
      <c r="AX60" s="68" t="s">
        <v>7</v>
      </c>
      <c r="AY60" s="69" t="s">
        <v>7</v>
      </c>
      <c r="AZ60" s="68" t="s">
        <v>7</v>
      </c>
      <c r="BA60" s="69" t="s">
        <v>7</v>
      </c>
      <c r="BB60" s="66">
        <f t="shared" si="97"/>
        <v>0</v>
      </c>
      <c r="BC60" s="71" t="str">
        <f t="shared" si="98"/>
        <v xml:space="preserve"> </v>
      </c>
      <c r="BD60" s="68" t="s">
        <v>7</v>
      </c>
      <c r="BE60" s="69" t="s">
        <v>7</v>
      </c>
      <c r="BF60" s="68" t="s">
        <v>7</v>
      </c>
      <c r="BG60" s="69" t="s">
        <v>7</v>
      </c>
      <c r="BH60" s="68" t="s">
        <v>7</v>
      </c>
      <c r="BI60" s="69" t="s">
        <v>7</v>
      </c>
      <c r="BJ60" s="66">
        <f t="shared" si="99"/>
        <v>0</v>
      </c>
      <c r="BK60" s="95" t="str">
        <f t="shared" si="100"/>
        <v xml:space="preserve"> </v>
      </c>
      <c r="BL60" s="68" t="s">
        <v>7</v>
      </c>
      <c r="BM60" s="69" t="s">
        <v>7</v>
      </c>
      <c r="BN60" s="68" t="s">
        <v>7</v>
      </c>
      <c r="BO60" s="69" t="s">
        <v>7</v>
      </c>
      <c r="BP60" s="68" t="s">
        <v>7</v>
      </c>
      <c r="BQ60" s="67" t="s">
        <v>7</v>
      </c>
      <c r="BR60" s="66">
        <f t="shared" si="101"/>
        <v>0</v>
      </c>
      <c r="BS60" s="65">
        <v>0</v>
      </c>
      <c r="BT60" s="64">
        <v>0</v>
      </c>
      <c r="BU60" s="63">
        <v>0</v>
      </c>
      <c r="BV60" s="62"/>
      <c r="BW60" s="61" t="str">
        <f t="shared" si="102"/>
        <v xml:space="preserve"> </v>
      </c>
    </row>
    <row r="61" spans="1:75" s="60" customFormat="1" ht="20.100000000000001" customHeight="1" x14ac:dyDescent="0.25">
      <c r="A61" s="94"/>
      <c r="B61" s="93"/>
      <c r="C61" s="92">
        <v>42278</v>
      </c>
      <c r="D61" s="91" t="s">
        <v>6</v>
      </c>
      <c r="E61" s="90"/>
      <c r="F61" s="89">
        <v>523.9</v>
      </c>
      <c r="G61" s="89"/>
      <c r="H61" s="89"/>
      <c r="I61" s="89"/>
      <c r="J61" s="89"/>
      <c r="K61" s="89"/>
      <c r="L61" s="89"/>
      <c r="M61" s="89"/>
      <c r="N61" s="101">
        <f t="shared" si="90"/>
        <v>0</v>
      </c>
      <c r="O61" s="87" t="s">
        <v>7</v>
      </c>
      <c r="P61" s="86" t="s">
        <v>7</v>
      </c>
      <c r="Q61" s="86" t="s">
        <v>7</v>
      </c>
      <c r="R61" s="86" t="s">
        <v>7</v>
      </c>
      <c r="S61" s="86" t="s">
        <v>7</v>
      </c>
      <c r="T61" s="86" t="s">
        <v>7</v>
      </c>
      <c r="U61" s="86" t="s">
        <v>7</v>
      </c>
      <c r="V61" s="86">
        <v>0</v>
      </c>
      <c r="W61" s="100">
        <f t="shared" si="91"/>
        <v>42278</v>
      </c>
      <c r="X61" s="99"/>
      <c r="Y61" s="66"/>
      <c r="Z61" s="95">
        <f t="shared" si="92"/>
        <v>42278</v>
      </c>
      <c r="AA61" s="82" t="s">
        <v>5</v>
      </c>
      <c r="AB61" s="81" t="s">
        <v>5</v>
      </c>
      <c r="AC61" s="80"/>
      <c r="AD61" s="77"/>
      <c r="AE61" s="77"/>
      <c r="AF61" s="77"/>
      <c r="AG61" s="76"/>
      <c r="AH61" s="79">
        <f t="shared" si="93"/>
        <v>0</v>
      </c>
      <c r="AI61" s="78"/>
      <c r="AJ61" s="77"/>
      <c r="AK61" s="77"/>
      <c r="AL61" s="77"/>
      <c r="AM61" s="77"/>
      <c r="AN61" s="77"/>
      <c r="AO61" s="77" t="s">
        <v>7</v>
      </c>
      <c r="AP61" s="76" t="s">
        <v>7</v>
      </c>
      <c r="AQ61" s="75">
        <f t="shared" si="94"/>
        <v>0</v>
      </c>
      <c r="AR61" s="98">
        <f t="shared" si="95"/>
        <v>0</v>
      </c>
      <c r="AS61" s="61">
        <f t="shared" si="96"/>
        <v>42278</v>
      </c>
      <c r="AT61" s="97" t="s">
        <v>7</v>
      </c>
      <c r="AU61" s="96" t="s">
        <v>7</v>
      </c>
      <c r="AV61" s="68" t="s">
        <v>7</v>
      </c>
      <c r="AW61" s="69" t="s">
        <v>7</v>
      </c>
      <c r="AX61" s="68" t="s">
        <v>7</v>
      </c>
      <c r="AY61" s="69" t="s">
        <v>7</v>
      </c>
      <c r="AZ61" s="68" t="s">
        <v>7</v>
      </c>
      <c r="BA61" s="69" t="s">
        <v>7</v>
      </c>
      <c r="BB61" s="66">
        <f t="shared" si="97"/>
        <v>0</v>
      </c>
      <c r="BC61" s="71">
        <f t="shared" si="98"/>
        <v>42278</v>
      </c>
      <c r="BD61" s="68" t="s">
        <v>7</v>
      </c>
      <c r="BE61" s="69" t="s">
        <v>7</v>
      </c>
      <c r="BF61" s="68" t="s">
        <v>7</v>
      </c>
      <c r="BG61" s="69" t="s">
        <v>7</v>
      </c>
      <c r="BH61" s="68" t="s">
        <v>7</v>
      </c>
      <c r="BI61" s="69" t="s">
        <v>7</v>
      </c>
      <c r="BJ61" s="66">
        <f t="shared" si="99"/>
        <v>0</v>
      </c>
      <c r="BK61" s="95">
        <f t="shared" si="100"/>
        <v>42278</v>
      </c>
      <c r="BL61" s="68" t="s">
        <v>7</v>
      </c>
      <c r="BM61" s="69" t="s">
        <v>7</v>
      </c>
      <c r="BN61" s="68" t="s">
        <v>7</v>
      </c>
      <c r="BO61" s="69" t="s">
        <v>7</v>
      </c>
      <c r="BP61" s="68" t="s">
        <v>7</v>
      </c>
      <c r="BQ61" s="67" t="s">
        <v>7</v>
      </c>
      <c r="BR61" s="66">
        <f t="shared" si="101"/>
        <v>0</v>
      </c>
      <c r="BS61" s="65">
        <v>0</v>
      </c>
      <c r="BT61" s="64">
        <v>0</v>
      </c>
      <c r="BU61" s="63">
        <v>0</v>
      </c>
      <c r="BV61" s="62"/>
      <c r="BW61" s="61">
        <f t="shared" si="102"/>
        <v>42278</v>
      </c>
    </row>
    <row r="62" spans="1:75" s="60" customFormat="1" ht="20.100000000000001" customHeight="1" x14ac:dyDescent="0.25">
      <c r="A62" s="94"/>
      <c r="B62" s="93"/>
      <c r="C62" s="92">
        <v>42279</v>
      </c>
      <c r="D62" s="91" t="s">
        <v>6</v>
      </c>
      <c r="E62" s="90"/>
      <c r="F62" s="89">
        <v>379.7</v>
      </c>
      <c r="G62" s="89"/>
      <c r="H62" s="89"/>
      <c r="I62" s="89"/>
      <c r="J62" s="89"/>
      <c r="K62" s="89"/>
      <c r="L62" s="89"/>
      <c r="M62" s="89"/>
      <c r="N62" s="101">
        <f t="shared" si="90"/>
        <v>0</v>
      </c>
      <c r="O62" s="87" t="s">
        <v>7</v>
      </c>
      <c r="P62" s="86" t="s">
        <v>7</v>
      </c>
      <c r="Q62" s="86" t="s">
        <v>7</v>
      </c>
      <c r="R62" s="86" t="s">
        <v>7</v>
      </c>
      <c r="S62" s="86" t="s">
        <v>7</v>
      </c>
      <c r="T62" s="86" t="s">
        <v>7</v>
      </c>
      <c r="U62" s="86" t="s">
        <v>7</v>
      </c>
      <c r="V62" s="86">
        <v>0</v>
      </c>
      <c r="W62" s="100">
        <f t="shared" si="91"/>
        <v>42279</v>
      </c>
      <c r="X62" s="99"/>
      <c r="Y62" s="66"/>
      <c r="Z62" s="95">
        <f t="shared" si="92"/>
        <v>42279</v>
      </c>
      <c r="AA62" s="82" t="s">
        <v>5</v>
      </c>
      <c r="AB62" s="81" t="s">
        <v>5</v>
      </c>
      <c r="AC62" s="80"/>
      <c r="AD62" s="77"/>
      <c r="AE62" s="77"/>
      <c r="AF62" s="77"/>
      <c r="AG62" s="76"/>
      <c r="AH62" s="79">
        <f t="shared" si="93"/>
        <v>0</v>
      </c>
      <c r="AI62" s="78"/>
      <c r="AJ62" s="77"/>
      <c r="AK62" s="77"/>
      <c r="AL62" s="77"/>
      <c r="AM62" s="77"/>
      <c r="AN62" s="77"/>
      <c r="AO62" s="77" t="s">
        <v>7</v>
      </c>
      <c r="AP62" s="76" t="s">
        <v>7</v>
      </c>
      <c r="AQ62" s="75">
        <f t="shared" si="94"/>
        <v>0</v>
      </c>
      <c r="AR62" s="98">
        <f t="shared" si="95"/>
        <v>0</v>
      </c>
      <c r="AS62" s="61">
        <f t="shared" si="96"/>
        <v>42279</v>
      </c>
      <c r="AT62" s="97" t="s">
        <v>7</v>
      </c>
      <c r="AU62" s="96" t="s">
        <v>7</v>
      </c>
      <c r="AV62" s="68" t="s">
        <v>7</v>
      </c>
      <c r="AW62" s="69" t="s">
        <v>7</v>
      </c>
      <c r="AX62" s="68" t="s">
        <v>7</v>
      </c>
      <c r="AY62" s="69" t="s">
        <v>7</v>
      </c>
      <c r="AZ62" s="68" t="s">
        <v>7</v>
      </c>
      <c r="BA62" s="69" t="s">
        <v>7</v>
      </c>
      <c r="BB62" s="66">
        <f t="shared" si="97"/>
        <v>0</v>
      </c>
      <c r="BC62" s="71">
        <f t="shared" si="98"/>
        <v>42279</v>
      </c>
      <c r="BD62" s="68" t="s">
        <v>7</v>
      </c>
      <c r="BE62" s="69" t="s">
        <v>7</v>
      </c>
      <c r="BF62" s="68" t="s">
        <v>7</v>
      </c>
      <c r="BG62" s="69" t="s">
        <v>7</v>
      </c>
      <c r="BH62" s="68" t="s">
        <v>7</v>
      </c>
      <c r="BI62" s="69" t="s">
        <v>7</v>
      </c>
      <c r="BJ62" s="66">
        <f t="shared" si="99"/>
        <v>0</v>
      </c>
      <c r="BK62" s="95">
        <f t="shared" si="100"/>
        <v>42279</v>
      </c>
      <c r="BL62" s="68" t="s">
        <v>7</v>
      </c>
      <c r="BM62" s="69" t="s">
        <v>7</v>
      </c>
      <c r="BN62" s="68" t="s">
        <v>7</v>
      </c>
      <c r="BO62" s="69" t="s">
        <v>7</v>
      </c>
      <c r="BP62" s="68" t="s">
        <v>7</v>
      </c>
      <c r="BQ62" s="67" t="s">
        <v>7</v>
      </c>
      <c r="BR62" s="66">
        <f t="shared" si="101"/>
        <v>0</v>
      </c>
      <c r="BS62" s="65">
        <v>0</v>
      </c>
      <c r="BT62" s="64">
        <v>0</v>
      </c>
      <c r="BU62" s="63">
        <v>0</v>
      </c>
      <c r="BV62" s="62"/>
      <c r="BW62" s="61">
        <f t="shared" si="102"/>
        <v>42279</v>
      </c>
    </row>
    <row r="63" spans="1:75" s="60" customFormat="1" ht="20.100000000000001" customHeight="1" x14ac:dyDescent="0.25">
      <c r="A63" s="94"/>
      <c r="B63" s="93"/>
      <c r="C63" s="92">
        <v>42280</v>
      </c>
      <c r="D63" s="91" t="s">
        <v>6</v>
      </c>
      <c r="E63" s="90"/>
      <c r="F63" s="89">
        <v>568.98</v>
      </c>
      <c r="G63" s="89"/>
      <c r="H63" s="89"/>
      <c r="I63" s="89"/>
      <c r="J63" s="89"/>
      <c r="K63" s="89"/>
      <c r="L63" s="89"/>
      <c r="M63" s="89"/>
      <c r="N63" s="101">
        <f t="shared" si="90"/>
        <v>0</v>
      </c>
      <c r="O63" s="87" t="s">
        <v>7</v>
      </c>
      <c r="P63" s="86" t="s">
        <v>7</v>
      </c>
      <c r="Q63" s="86" t="s">
        <v>7</v>
      </c>
      <c r="R63" s="86" t="s">
        <v>7</v>
      </c>
      <c r="S63" s="86" t="s">
        <v>7</v>
      </c>
      <c r="T63" s="86" t="s">
        <v>7</v>
      </c>
      <c r="U63" s="86" t="s">
        <v>7</v>
      </c>
      <c r="V63" s="86">
        <v>0</v>
      </c>
      <c r="W63" s="100">
        <f t="shared" si="91"/>
        <v>42280</v>
      </c>
      <c r="X63" s="99"/>
      <c r="Y63" s="66"/>
      <c r="Z63" s="95">
        <f t="shared" si="92"/>
        <v>42280</v>
      </c>
      <c r="AA63" s="82" t="s">
        <v>5</v>
      </c>
      <c r="AB63" s="81" t="s">
        <v>5</v>
      </c>
      <c r="AC63" s="80" t="s">
        <v>5</v>
      </c>
      <c r="AD63" s="77" t="s">
        <v>5</v>
      </c>
      <c r="AE63" s="77" t="s">
        <v>5</v>
      </c>
      <c r="AF63" s="77" t="s">
        <v>5</v>
      </c>
      <c r="AG63" s="76" t="s">
        <v>5</v>
      </c>
      <c r="AH63" s="79">
        <f t="shared" si="93"/>
        <v>0</v>
      </c>
      <c r="AI63" s="78"/>
      <c r="AJ63" s="77"/>
      <c r="AK63" s="77"/>
      <c r="AL63" s="77"/>
      <c r="AM63" s="77"/>
      <c r="AN63" s="77"/>
      <c r="AO63" s="77" t="s">
        <v>7</v>
      </c>
      <c r="AP63" s="76" t="s">
        <v>7</v>
      </c>
      <c r="AQ63" s="75">
        <f t="shared" si="94"/>
        <v>0</v>
      </c>
      <c r="AR63" s="98">
        <f t="shared" si="95"/>
        <v>0</v>
      </c>
      <c r="AS63" s="61">
        <f t="shared" si="96"/>
        <v>42280</v>
      </c>
      <c r="AT63" s="97" t="s">
        <v>7</v>
      </c>
      <c r="AU63" s="96" t="s">
        <v>7</v>
      </c>
      <c r="AV63" s="68" t="s">
        <v>7</v>
      </c>
      <c r="AW63" s="69" t="s">
        <v>7</v>
      </c>
      <c r="AX63" s="68" t="s">
        <v>7</v>
      </c>
      <c r="AY63" s="69" t="s">
        <v>7</v>
      </c>
      <c r="AZ63" s="68" t="s">
        <v>7</v>
      </c>
      <c r="BA63" s="69" t="s">
        <v>7</v>
      </c>
      <c r="BB63" s="66">
        <f t="shared" si="97"/>
        <v>0</v>
      </c>
      <c r="BC63" s="71">
        <f t="shared" si="98"/>
        <v>42280</v>
      </c>
      <c r="BD63" s="68" t="s">
        <v>7</v>
      </c>
      <c r="BE63" s="69" t="s">
        <v>7</v>
      </c>
      <c r="BF63" s="68" t="s">
        <v>7</v>
      </c>
      <c r="BG63" s="69" t="s">
        <v>7</v>
      </c>
      <c r="BH63" s="68" t="s">
        <v>7</v>
      </c>
      <c r="BI63" s="69" t="s">
        <v>7</v>
      </c>
      <c r="BJ63" s="66">
        <f t="shared" si="99"/>
        <v>0</v>
      </c>
      <c r="BK63" s="95">
        <f t="shared" si="100"/>
        <v>42280</v>
      </c>
      <c r="BL63" s="68" t="s">
        <v>7</v>
      </c>
      <c r="BM63" s="69" t="s">
        <v>7</v>
      </c>
      <c r="BN63" s="68" t="s">
        <v>7</v>
      </c>
      <c r="BO63" s="69" t="s">
        <v>7</v>
      </c>
      <c r="BP63" s="68" t="s">
        <v>7</v>
      </c>
      <c r="BQ63" s="67" t="s">
        <v>7</v>
      </c>
      <c r="BR63" s="66">
        <f t="shared" si="101"/>
        <v>0</v>
      </c>
      <c r="BS63" s="65">
        <v>0</v>
      </c>
      <c r="BT63" s="64">
        <v>0</v>
      </c>
      <c r="BU63" s="63">
        <v>0</v>
      </c>
      <c r="BV63" s="62"/>
      <c r="BW63" s="61">
        <f t="shared" si="102"/>
        <v>42280</v>
      </c>
    </row>
    <row r="64" spans="1:75" s="60" customFormat="1" ht="20.100000000000001" customHeight="1" thickBot="1" x14ac:dyDescent="0.3">
      <c r="A64" s="94"/>
      <c r="B64" s="93"/>
      <c r="C64" s="92">
        <v>42281</v>
      </c>
      <c r="D64" s="91" t="s">
        <v>6</v>
      </c>
      <c r="E64" s="90"/>
      <c r="F64" s="89" t="s">
        <v>5</v>
      </c>
      <c r="G64" s="89"/>
      <c r="H64" s="89"/>
      <c r="I64" s="89"/>
      <c r="J64" s="89"/>
      <c r="K64" s="89"/>
      <c r="L64" s="89"/>
      <c r="M64" s="89"/>
      <c r="N64" s="88">
        <f t="shared" si="90"/>
        <v>0</v>
      </c>
      <c r="O64" s="87" t="s">
        <v>5</v>
      </c>
      <c r="P64" s="86" t="s">
        <v>5</v>
      </c>
      <c r="Q64" s="86" t="s">
        <v>5</v>
      </c>
      <c r="R64" s="86" t="s">
        <v>5</v>
      </c>
      <c r="S64" s="86" t="s">
        <v>5</v>
      </c>
      <c r="T64" s="86" t="s">
        <v>5</v>
      </c>
      <c r="U64" s="86" t="s">
        <v>5</v>
      </c>
      <c r="V64" s="86">
        <v>0</v>
      </c>
      <c r="W64" s="85">
        <f t="shared" si="91"/>
        <v>42281</v>
      </c>
      <c r="X64" s="84"/>
      <c r="Y64" s="83"/>
      <c r="Z64" s="70">
        <f t="shared" si="92"/>
        <v>42281</v>
      </c>
      <c r="AA64" s="82" t="s">
        <v>5</v>
      </c>
      <c r="AB64" s="81" t="s">
        <v>5</v>
      </c>
      <c r="AC64" s="80" t="s">
        <v>5</v>
      </c>
      <c r="AD64" s="77" t="s">
        <v>5</v>
      </c>
      <c r="AE64" s="77" t="s">
        <v>5</v>
      </c>
      <c r="AF64" s="77" t="s">
        <v>5</v>
      </c>
      <c r="AG64" s="76" t="s">
        <v>5</v>
      </c>
      <c r="AH64" s="79">
        <f t="shared" si="93"/>
        <v>0</v>
      </c>
      <c r="AI64" s="78" t="s">
        <v>5</v>
      </c>
      <c r="AJ64" s="77" t="s">
        <v>5</v>
      </c>
      <c r="AK64" s="77" t="s">
        <v>5</v>
      </c>
      <c r="AL64" s="77" t="s">
        <v>5</v>
      </c>
      <c r="AM64" s="77" t="s">
        <v>5</v>
      </c>
      <c r="AN64" s="77" t="s">
        <v>5</v>
      </c>
      <c r="AO64" s="77" t="s">
        <v>5</v>
      </c>
      <c r="AP64" s="76" t="s">
        <v>5</v>
      </c>
      <c r="AQ64" s="75">
        <f t="shared" si="94"/>
        <v>0</v>
      </c>
      <c r="AR64" s="74">
        <f t="shared" si="95"/>
        <v>0</v>
      </c>
      <c r="AS64" s="61">
        <f t="shared" si="96"/>
        <v>42281</v>
      </c>
      <c r="AT64" s="73" t="s">
        <v>5</v>
      </c>
      <c r="AU64" s="72" t="s">
        <v>5</v>
      </c>
      <c r="AV64" s="68" t="s">
        <v>5</v>
      </c>
      <c r="AW64" s="69" t="s">
        <v>5</v>
      </c>
      <c r="AX64" s="68" t="s">
        <v>5</v>
      </c>
      <c r="AY64" s="69" t="s">
        <v>5</v>
      </c>
      <c r="AZ64" s="68" t="s">
        <v>5</v>
      </c>
      <c r="BA64" s="69" t="s">
        <v>5</v>
      </c>
      <c r="BB64" s="66">
        <f t="shared" si="97"/>
        <v>0</v>
      </c>
      <c r="BC64" s="71">
        <f t="shared" si="98"/>
        <v>42281</v>
      </c>
      <c r="BD64" s="68" t="s">
        <v>5</v>
      </c>
      <c r="BE64" s="69" t="s">
        <v>5</v>
      </c>
      <c r="BF64" s="68" t="s">
        <v>5</v>
      </c>
      <c r="BG64" s="69" t="s">
        <v>5</v>
      </c>
      <c r="BH64" s="68" t="s">
        <v>5</v>
      </c>
      <c r="BI64" s="69" t="s">
        <v>5</v>
      </c>
      <c r="BJ64" s="66">
        <f t="shared" si="99"/>
        <v>0</v>
      </c>
      <c r="BK64" s="70">
        <f t="shared" si="100"/>
        <v>42281</v>
      </c>
      <c r="BL64" s="68" t="s">
        <v>5</v>
      </c>
      <c r="BM64" s="69" t="s">
        <v>5</v>
      </c>
      <c r="BN64" s="68" t="s">
        <v>5</v>
      </c>
      <c r="BO64" s="69" t="s">
        <v>5</v>
      </c>
      <c r="BP64" s="68" t="s">
        <v>5</v>
      </c>
      <c r="BQ64" s="67" t="s">
        <v>5</v>
      </c>
      <c r="BR64" s="66">
        <f t="shared" si="101"/>
        <v>0</v>
      </c>
      <c r="BS64" s="65">
        <v>0</v>
      </c>
      <c r="BT64" s="64">
        <v>0</v>
      </c>
      <c r="BU64" s="63">
        <v>0</v>
      </c>
      <c r="BV64" s="62"/>
      <c r="BW64" s="61">
        <f t="shared" si="102"/>
        <v>42281</v>
      </c>
    </row>
    <row r="65" spans="1:75" s="47" customFormat="1" ht="20.100000000000001" customHeight="1" thickBot="1" x14ac:dyDescent="0.3">
      <c r="A65" s="59"/>
      <c r="B65" s="57">
        <f>SUM(B58:B64)</f>
        <v>0</v>
      </c>
      <c r="C65" s="58" t="s">
        <v>4</v>
      </c>
      <c r="D65" s="58"/>
      <c r="E65" s="57">
        <f t="shared" ref="E65:S65" si="103">SUM(E58:E64)</f>
        <v>0</v>
      </c>
      <c r="F65" s="57">
        <f t="shared" si="103"/>
        <v>1472.58</v>
      </c>
      <c r="G65" s="57">
        <f t="shared" si="103"/>
        <v>0</v>
      </c>
      <c r="H65" s="57">
        <f t="shared" si="103"/>
        <v>0</v>
      </c>
      <c r="I65" s="57">
        <f t="shared" si="103"/>
        <v>0</v>
      </c>
      <c r="J65" s="49">
        <f t="shared" si="103"/>
        <v>0</v>
      </c>
      <c r="K65" s="49">
        <f t="shared" si="103"/>
        <v>0</v>
      </c>
      <c r="L65" s="49">
        <f t="shared" si="103"/>
        <v>0</v>
      </c>
      <c r="M65" s="49">
        <f t="shared" si="103"/>
        <v>0</v>
      </c>
      <c r="N65" s="57">
        <f t="shared" si="103"/>
        <v>0</v>
      </c>
      <c r="O65" s="57">
        <f t="shared" si="103"/>
        <v>0</v>
      </c>
      <c r="P65" s="57">
        <f t="shared" si="103"/>
        <v>0</v>
      </c>
      <c r="Q65" s="57">
        <f t="shared" si="103"/>
        <v>0</v>
      </c>
      <c r="R65" s="57">
        <f t="shared" si="103"/>
        <v>0</v>
      </c>
      <c r="S65" s="57">
        <f t="shared" si="103"/>
        <v>0</v>
      </c>
      <c r="T65" s="48"/>
      <c r="U65" s="57">
        <f>SUM(U58:U64)</f>
        <v>0</v>
      </c>
      <c r="V65" s="48"/>
      <c r="W65" s="48"/>
      <c r="X65" s="50"/>
      <c r="Y65" s="50"/>
      <c r="Z65" s="48"/>
      <c r="AA65" s="54">
        <f>SUM(AA58:AA64)*500</f>
        <v>0</v>
      </c>
      <c r="AB65" s="53">
        <f>SUM(AB58:AB64)*200</f>
        <v>0</v>
      </c>
      <c r="AC65" s="53">
        <f>SUM(AC58:AC64)*100</f>
        <v>0</v>
      </c>
      <c r="AD65" s="53">
        <f>SUM(AD58:AD64)*50</f>
        <v>0</v>
      </c>
      <c r="AE65" s="53">
        <f>SUM(AE58:AE64)*20</f>
        <v>0</v>
      </c>
      <c r="AF65" s="53">
        <f>SUM(AF58:AF64)*10</f>
        <v>0</v>
      </c>
      <c r="AG65" s="56">
        <f>SUM(AG58:AG64)*5</f>
        <v>0</v>
      </c>
      <c r="AH65" s="55">
        <f>SUM(AA65:AG65)</f>
        <v>0</v>
      </c>
      <c r="AI65" s="54">
        <f>SUM(AI58:AI64)*2</f>
        <v>0</v>
      </c>
      <c r="AJ65" s="53">
        <f>SUM(AJ58:AJ64)*1</f>
        <v>0</v>
      </c>
      <c r="AK65" s="52">
        <f>SUM(AK58:AK64)*0.5</f>
        <v>0</v>
      </c>
      <c r="AL65" s="52">
        <f>SUM(AL58:AL64)*0.2</f>
        <v>0</v>
      </c>
      <c r="AM65" s="52">
        <f>SUM(AM58:AM64)*0.1</f>
        <v>0</v>
      </c>
      <c r="AN65" s="52">
        <f>SUM(AN58:AN64)*0.05</f>
        <v>0</v>
      </c>
      <c r="AO65" s="52">
        <f>SUM(AO58:AO64)*0.02</f>
        <v>0</v>
      </c>
      <c r="AP65" s="51">
        <f>SUM(AP58:AP64)*0.01</f>
        <v>0</v>
      </c>
      <c r="AQ65" s="50">
        <f>SUM(AI65:AP65)</f>
        <v>0</v>
      </c>
      <c r="AR65" s="50">
        <f>SUM(AR58:AR64)</f>
        <v>0</v>
      </c>
      <c r="AS65" s="48"/>
      <c r="AT65" s="48"/>
      <c r="AU65" s="49">
        <f>SUM(AU58:AU64)</f>
        <v>0</v>
      </c>
      <c r="AV65" s="48"/>
      <c r="AW65" s="48">
        <f>SUM(AW58:AW64)</f>
        <v>0</v>
      </c>
      <c r="AX65" s="48"/>
      <c r="AY65" s="48">
        <f>SUM(AY58:AY64)</f>
        <v>0</v>
      </c>
      <c r="AZ65" s="48"/>
      <c r="BA65" s="48">
        <f>SUM(BA58:BA64)</f>
        <v>0</v>
      </c>
      <c r="BB65" s="49">
        <f>SUM(BB58:BB64)</f>
        <v>0</v>
      </c>
      <c r="BC65" s="48"/>
      <c r="BD65" s="48"/>
      <c r="BE65" s="48">
        <f>SUM(BE58:BE64)</f>
        <v>0</v>
      </c>
      <c r="BF65" s="48"/>
      <c r="BG65" s="48">
        <f>SUM(BG58:BG64)</f>
        <v>0</v>
      </c>
      <c r="BH65" s="48"/>
      <c r="BI65" s="48">
        <f>SUM(BI58:BI64)</f>
        <v>0</v>
      </c>
      <c r="BJ65" s="49">
        <f>SUM(BJ58:BJ64)</f>
        <v>0</v>
      </c>
      <c r="BK65" s="48"/>
      <c r="BL65" s="48"/>
      <c r="BM65" s="48">
        <f>SUM(BM58:BM64)</f>
        <v>0</v>
      </c>
      <c r="BN65" s="48"/>
      <c r="BO65" s="48">
        <f>SUM(BO58:BO64)</f>
        <v>0</v>
      </c>
      <c r="BP65" s="48"/>
      <c r="BQ65" s="48">
        <f t="shared" ref="BQ65:BV65" si="104">SUM(BQ58:BQ64)</f>
        <v>0</v>
      </c>
      <c r="BR65" s="49">
        <f t="shared" si="104"/>
        <v>0</v>
      </c>
      <c r="BS65" s="49">
        <f t="shared" si="104"/>
        <v>0</v>
      </c>
      <c r="BT65" s="49">
        <f t="shared" si="104"/>
        <v>0</v>
      </c>
      <c r="BU65" s="49">
        <f t="shared" si="104"/>
        <v>0</v>
      </c>
      <c r="BV65" s="49">
        <f t="shared" si="104"/>
        <v>0</v>
      </c>
      <c r="BW65" s="48"/>
    </row>
    <row r="66" spans="1:75" s="1" customFormat="1" ht="21" customHeight="1" thickTop="1" thickBot="1" x14ac:dyDescent="0.25">
      <c r="A66" s="28"/>
      <c r="B66" s="13"/>
      <c r="C66" s="34"/>
      <c r="D66" s="34"/>
      <c r="E66" s="46"/>
      <c r="F66" s="15"/>
      <c r="G66" s="15"/>
      <c r="H66" s="15"/>
      <c r="I66" s="45"/>
      <c r="J66" s="45"/>
      <c r="N66" s="44"/>
      <c r="O66" s="42"/>
      <c r="P66" s="42"/>
      <c r="Q66" s="42"/>
      <c r="R66" s="43" t="s">
        <v>3</v>
      </c>
      <c r="S66" s="42"/>
      <c r="T66" s="42"/>
      <c r="U66" s="42"/>
      <c r="V66" s="42"/>
      <c r="W66" s="41"/>
      <c r="X66" s="40"/>
      <c r="Y66" s="21"/>
      <c r="Z66" s="21"/>
      <c r="AA66" s="38">
        <f t="shared" ref="AA66:AG66" si="105">SUM(AA58:AA64)</f>
        <v>0</v>
      </c>
      <c r="AB66" s="38">
        <f t="shared" si="105"/>
        <v>0</v>
      </c>
      <c r="AC66" s="38">
        <f t="shared" si="105"/>
        <v>0</v>
      </c>
      <c r="AD66" s="38">
        <f t="shared" si="105"/>
        <v>0</v>
      </c>
      <c r="AE66" s="38">
        <f t="shared" si="105"/>
        <v>0</v>
      </c>
      <c r="AF66" s="38">
        <f t="shared" si="105"/>
        <v>0</v>
      </c>
      <c r="AG66" s="37">
        <f t="shared" si="105"/>
        <v>0</v>
      </c>
      <c r="AH66" s="39">
        <f>SUM(AA66:AG66)</f>
        <v>0</v>
      </c>
      <c r="AI66" s="38">
        <f t="shared" ref="AI66:AP66" si="106">SUM(AI58:AI64)</f>
        <v>0</v>
      </c>
      <c r="AJ66" s="38">
        <f t="shared" si="106"/>
        <v>0</v>
      </c>
      <c r="AK66" s="38">
        <f t="shared" si="106"/>
        <v>0</v>
      </c>
      <c r="AL66" s="38">
        <f t="shared" si="106"/>
        <v>0</v>
      </c>
      <c r="AM66" s="38">
        <f t="shared" si="106"/>
        <v>0</v>
      </c>
      <c r="AN66" s="38">
        <f t="shared" si="106"/>
        <v>0</v>
      </c>
      <c r="AO66" s="38">
        <f t="shared" si="106"/>
        <v>0</v>
      </c>
      <c r="AP66" s="37">
        <f t="shared" si="106"/>
        <v>0</v>
      </c>
      <c r="AQ66" s="36">
        <f>SUM(AI66:AP66)</f>
        <v>0</v>
      </c>
      <c r="AR66" s="35"/>
      <c r="AS66" s="34"/>
      <c r="AT66" s="16"/>
      <c r="AU66" s="13"/>
      <c r="AV66" s="15"/>
      <c r="AW66" s="14"/>
      <c r="AX66" s="14"/>
      <c r="AY66" s="14"/>
      <c r="AZ66" s="14"/>
      <c r="BA66" s="14"/>
      <c r="BB66" s="14"/>
      <c r="BC66" s="14"/>
      <c r="BD66" s="15"/>
      <c r="BE66" s="14"/>
      <c r="BF66" s="14"/>
      <c r="BG66" s="14"/>
      <c r="BH66" s="14"/>
      <c r="BI66" s="14"/>
      <c r="BJ66" s="14"/>
      <c r="BK66" s="14"/>
      <c r="BL66" s="15"/>
      <c r="BM66" s="14"/>
      <c r="BN66" s="14"/>
      <c r="BO66" s="14"/>
      <c r="BP66" s="14"/>
      <c r="BQ66" s="14"/>
      <c r="BR66" s="14"/>
      <c r="BS66" s="13"/>
      <c r="BT66" s="34"/>
    </row>
    <row r="67" spans="1:75" s="1" customFormat="1" ht="35.1" customHeight="1" thickTop="1" thickBot="1" x14ac:dyDescent="0.3">
      <c r="A67" s="12"/>
      <c r="B67" s="30">
        <f>SUM(B45+B55+B65)</f>
        <v>0</v>
      </c>
      <c r="C67" s="31" t="s">
        <v>2</v>
      </c>
      <c r="D67" s="31"/>
      <c r="E67" s="30">
        <f t="shared" ref="E67:S67" si="107">SUM(E45+E55+E65)</f>
        <v>0</v>
      </c>
      <c r="F67" s="30">
        <f t="shared" si="107"/>
        <v>8248.09</v>
      </c>
      <c r="G67" s="30">
        <f t="shared" si="107"/>
        <v>0</v>
      </c>
      <c r="H67" s="30">
        <f t="shared" si="107"/>
        <v>0</v>
      </c>
      <c r="I67" s="30">
        <f t="shared" si="107"/>
        <v>0</v>
      </c>
      <c r="J67" s="30">
        <f t="shared" si="107"/>
        <v>0</v>
      </c>
      <c r="K67" s="30">
        <f t="shared" si="107"/>
        <v>0</v>
      </c>
      <c r="L67" s="30">
        <f t="shared" si="107"/>
        <v>0</v>
      </c>
      <c r="M67" s="30">
        <f t="shared" si="107"/>
        <v>0</v>
      </c>
      <c r="N67" s="30">
        <f t="shared" si="107"/>
        <v>0</v>
      </c>
      <c r="O67" s="30">
        <f t="shared" si="107"/>
        <v>0</v>
      </c>
      <c r="P67" s="30">
        <f t="shared" si="107"/>
        <v>0</v>
      </c>
      <c r="Q67" s="30">
        <f t="shared" si="107"/>
        <v>0</v>
      </c>
      <c r="R67" s="30">
        <f t="shared" si="107"/>
        <v>0</v>
      </c>
      <c r="S67" s="30">
        <f t="shared" si="107"/>
        <v>0</v>
      </c>
      <c r="T67" s="30"/>
      <c r="U67" s="30">
        <f>SUM(U45+U55+U65)</f>
        <v>0</v>
      </c>
      <c r="V67" s="30"/>
      <c r="W67" s="30"/>
      <c r="X67" s="32">
        <f>SUM(X45+X55+X65)</f>
        <v>0</v>
      </c>
      <c r="Y67" s="32">
        <f>SUM(Y45+Y55+Y65)</f>
        <v>0</v>
      </c>
      <c r="Z67" s="30"/>
      <c r="AA67" s="33">
        <f t="shared" ref="AA67:AR67" si="108">SUM(AA45+AA55+AA65)</f>
        <v>0</v>
      </c>
      <c r="AB67" s="33">
        <f t="shared" si="108"/>
        <v>0</v>
      </c>
      <c r="AC67" s="33">
        <f t="shared" si="108"/>
        <v>0</v>
      </c>
      <c r="AD67" s="33">
        <f t="shared" si="108"/>
        <v>0</v>
      </c>
      <c r="AE67" s="33">
        <f t="shared" si="108"/>
        <v>0</v>
      </c>
      <c r="AF67" s="33">
        <f t="shared" si="108"/>
        <v>0</v>
      </c>
      <c r="AG67" s="33">
        <f t="shared" si="108"/>
        <v>0</v>
      </c>
      <c r="AH67" s="18">
        <f t="shared" si="108"/>
        <v>0</v>
      </c>
      <c r="AI67" s="33">
        <f t="shared" si="108"/>
        <v>0</v>
      </c>
      <c r="AJ67" s="33">
        <f t="shared" si="108"/>
        <v>0</v>
      </c>
      <c r="AK67" s="30">
        <f t="shared" si="108"/>
        <v>0</v>
      </c>
      <c r="AL67" s="30">
        <f t="shared" si="108"/>
        <v>0</v>
      </c>
      <c r="AM67" s="30">
        <f t="shared" si="108"/>
        <v>0</v>
      </c>
      <c r="AN67" s="30">
        <f t="shared" si="108"/>
        <v>0</v>
      </c>
      <c r="AO67" s="30">
        <f t="shared" si="108"/>
        <v>0</v>
      </c>
      <c r="AP67" s="30">
        <f t="shared" si="108"/>
        <v>0</v>
      </c>
      <c r="AQ67" s="32">
        <f t="shared" si="108"/>
        <v>0</v>
      </c>
      <c r="AR67" s="32">
        <f t="shared" si="108"/>
        <v>0</v>
      </c>
      <c r="AS67" s="31"/>
      <c r="AT67" s="30"/>
      <c r="AU67" s="30">
        <f>SUM(AU45+AU55+AU65)</f>
        <v>0</v>
      </c>
      <c r="AV67" s="30"/>
      <c r="AW67" s="30">
        <f>SUM(AW45+AW55+AW65)</f>
        <v>0</v>
      </c>
      <c r="AX67" s="30"/>
      <c r="AY67" s="30">
        <f>SUM(AY45+AY55+AY65)</f>
        <v>0</v>
      </c>
      <c r="AZ67" s="30"/>
      <c r="BA67" s="30">
        <f>SUM(BA45+BA55+BA65)</f>
        <v>0</v>
      </c>
      <c r="BB67" s="30">
        <f>SUM(BB45+BB55+BB65)</f>
        <v>0</v>
      </c>
      <c r="BC67" s="30"/>
      <c r="BD67" s="30"/>
      <c r="BE67" s="30">
        <f>SUM(BE45+BE55+BE65)</f>
        <v>0</v>
      </c>
      <c r="BF67" s="30"/>
      <c r="BG67" s="30">
        <f>SUM(BG45+BG55+BG65)</f>
        <v>0</v>
      </c>
      <c r="BH67" s="30"/>
      <c r="BI67" s="30">
        <f>SUM(BI45+BI55+BI65)</f>
        <v>0</v>
      </c>
      <c r="BJ67" s="30">
        <f>SUM(BJ45+BJ55+BJ65)</f>
        <v>0</v>
      </c>
      <c r="BK67" s="30"/>
      <c r="BL67" s="30"/>
      <c r="BM67" s="30">
        <f>SUM(BM45+BM55+BM65)</f>
        <v>0</v>
      </c>
      <c r="BN67" s="30"/>
      <c r="BO67" s="30">
        <f>SUM(BO45+BO55+BO65)</f>
        <v>0</v>
      </c>
      <c r="BP67" s="30"/>
      <c r="BQ67" s="30">
        <f t="shared" ref="BQ67:BV67" si="109">SUM(BQ45+BQ55+BQ65)</f>
        <v>0</v>
      </c>
      <c r="BR67" s="30">
        <f t="shared" si="109"/>
        <v>0</v>
      </c>
      <c r="BS67" s="30">
        <f t="shared" si="109"/>
        <v>0</v>
      </c>
      <c r="BT67" s="30">
        <f t="shared" si="109"/>
        <v>0</v>
      </c>
      <c r="BU67" s="30">
        <f t="shared" si="109"/>
        <v>0</v>
      </c>
      <c r="BV67" s="30">
        <f t="shared" si="109"/>
        <v>0</v>
      </c>
      <c r="BW67" s="29"/>
    </row>
    <row r="68" spans="1:75" s="1" customFormat="1" ht="31.5" customHeight="1" thickTop="1" thickBot="1" x14ac:dyDescent="0.25">
      <c r="A68" s="28"/>
      <c r="B68" s="13"/>
      <c r="E68" s="27"/>
      <c r="F68" s="26"/>
      <c r="G68" s="26"/>
      <c r="H68" s="26"/>
      <c r="I68" s="25"/>
      <c r="J68" s="25"/>
      <c r="R68" s="24" t="s">
        <v>1</v>
      </c>
      <c r="S68" s="23"/>
      <c r="T68" s="23"/>
      <c r="U68" s="23"/>
      <c r="V68" s="23"/>
      <c r="W68" s="22"/>
      <c r="X68" s="18"/>
      <c r="Y68" s="21"/>
      <c r="Z68" s="21"/>
      <c r="AA68" s="20">
        <f t="shared" ref="AA68:AG68" si="110">SUM(AA46+AA56+AA66)</f>
        <v>0</v>
      </c>
      <c r="AB68" s="20">
        <f t="shared" si="110"/>
        <v>0</v>
      </c>
      <c r="AC68" s="20">
        <f t="shared" si="110"/>
        <v>0</v>
      </c>
      <c r="AD68" s="20">
        <f t="shared" si="110"/>
        <v>0</v>
      </c>
      <c r="AE68" s="20">
        <f t="shared" si="110"/>
        <v>0</v>
      </c>
      <c r="AF68" s="20">
        <f t="shared" si="110"/>
        <v>0</v>
      </c>
      <c r="AG68" s="20">
        <f t="shared" si="110"/>
        <v>0</v>
      </c>
      <c r="AH68" s="18">
        <f>SUM(AA68:AG68)</f>
        <v>0</v>
      </c>
      <c r="AI68" s="20">
        <f t="shared" ref="AI68:AP68" si="111">SUM(AI46+AI56+AI66)</f>
        <v>0</v>
      </c>
      <c r="AJ68" s="20">
        <f t="shared" si="111"/>
        <v>0</v>
      </c>
      <c r="AK68" s="20">
        <f t="shared" si="111"/>
        <v>0</v>
      </c>
      <c r="AL68" s="20">
        <f t="shared" si="111"/>
        <v>0</v>
      </c>
      <c r="AM68" s="20">
        <f t="shared" si="111"/>
        <v>0</v>
      </c>
      <c r="AN68" s="20">
        <f t="shared" si="111"/>
        <v>0</v>
      </c>
      <c r="AO68" s="20">
        <f t="shared" si="111"/>
        <v>0</v>
      </c>
      <c r="AP68" s="19">
        <f t="shared" si="111"/>
        <v>0</v>
      </c>
      <c r="AQ68" s="18">
        <f>SUM(AI68:AP68)</f>
        <v>0</v>
      </c>
      <c r="AR68" s="17"/>
      <c r="AT68" s="16"/>
      <c r="AU68" s="13"/>
      <c r="AV68" s="15"/>
      <c r="AW68" s="14"/>
      <c r="AX68" s="14"/>
      <c r="AY68" s="14"/>
      <c r="AZ68" s="14"/>
      <c r="BA68" s="14"/>
      <c r="BB68" s="14"/>
      <c r="BC68" s="14"/>
      <c r="BD68" s="15"/>
      <c r="BE68" s="14"/>
      <c r="BF68" s="14"/>
      <c r="BG68" s="14"/>
      <c r="BH68" s="14"/>
      <c r="BI68" s="14"/>
      <c r="BJ68" s="14"/>
      <c r="BK68" s="14"/>
      <c r="BL68" s="15"/>
      <c r="BM68" s="14"/>
      <c r="BN68" s="14"/>
      <c r="BO68" s="14"/>
      <c r="BP68" s="14"/>
      <c r="BQ68" s="14"/>
      <c r="BR68" s="14"/>
      <c r="BS68" s="13"/>
    </row>
    <row r="69" spans="1:75" s="1" customFormat="1" ht="35.1" customHeight="1" thickTop="1" thickBot="1" x14ac:dyDescent="0.25">
      <c r="A69" s="12"/>
      <c r="B69" s="3">
        <f>SUM(B34+B67)</f>
        <v>0</v>
      </c>
      <c r="C69" s="4" t="s">
        <v>0</v>
      </c>
      <c r="D69" s="4"/>
      <c r="E69" s="3">
        <f t="shared" ref="E69:S69" si="112">SUM(E34+E67)</f>
        <v>0</v>
      </c>
      <c r="F69" s="3">
        <f t="shared" si="112"/>
        <v>13546.05</v>
      </c>
      <c r="G69" s="3">
        <f t="shared" si="112"/>
        <v>0</v>
      </c>
      <c r="H69" s="3">
        <f t="shared" si="112"/>
        <v>0</v>
      </c>
      <c r="I69" s="3">
        <f t="shared" si="112"/>
        <v>0</v>
      </c>
      <c r="J69" s="3">
        <f t="shared" si="112"/>
        <v>0</v>
      </c>
      <c r="K69" s="3">
        <f t="shared" si="112"/>
        <v>0</v>
      </c>
      <c r="L69" s="3">
        <f t="shared" si="112"/>
        <v>0</v>
      </c>
      <c r="M69" s="3">
        <f t="shared" si="112"/>
        <v>0</v>
      </c>
      <c r="N69" s="3">
        <f t="shared" si="112"/>
        <v>0</v>
      </c>
      <c r="O69" s="3">
        <f t="shared" si="112"/>
        <v>0</v>
      </c>
      <c r="P69" s="3">
        <f t="shared" si="112"/>
        <v>0</v>
      </c>
      <c r="Q69" s="3">
        <f t="shared" si="112"/>
        <v>0</v>
      </c>
      <c r="R69" s="3">
        <f t="shared" si="112"/>
        <v>0</v>
      </c>
      <c r="S69" s="3">
        <f t="shared" si="112"/>
        <v>0</v>
      </c>
      <c r="T69" s="3"/>
      <c r="U69" s="3">
        <f>SUM(U34+U67)</f>
        <v>0</v>
      </c>
      <c r="V69" s="3"/>
      <c r="W69" s="3"/>
      <c r="X69" s="5">
        <f>SUM(X34+X67)</f>
        <v>0</v>
      </c>
      <c r="Y69" s="5">
        <f>SUM(Y34+Y67)</f>
        <v>0</v>
      </c>
      <c r="Z69" s="11"/>
      <c r="AA69" s="8">
        <f t="shared" ref="AA69:AR69" si="113">SUM(AA34+AA67)</f>
        <v>0</v>
      </c>
      <c r="AB69" s="8">
        <f t="shared" si="113"/>
        <v>0</v>
      </c>
      <c r="AC69" s="8">
        <f t="shared" si="113"/>
        <v>0</v>
      </c>
      <c r="AD69" s="8">
        <f t="shared" si="113"/>
        <v>0</v>
      </c>
      <c r="AE69" s="8">
        <f t="shared" si="113"/>
        <v>0</v>
      </c>
      <c r="AF69" s="8">
        <f t="shared" si="113"/>
        <v>0</v>
      </c>
      <c r="AG69" s="10">
        <f t="shared" si="113"/>
        <v>0</v>
      </c>
      <c r="AH69" s="9">
        <f t="shared" si="113"/>
        <v>0</v>
      </c>
      <c r="AI69" s="8">
        <f t="shared" si="113"/>
        <v>0</v>
      </c>
      <c r="AJ69" s="8">
        <f t="shared" si="113"/>
        <v>0</v>
      </c>
      <c r="AK69" s="7">
        <f t="shared" si="113"/>
        <v>0</v>
      </c>
      <c r="AL69" s="7">
        <f t="shared" si="113"/>
        <v>0</v>
      </c>
      <c r="AM69" s="7">
        <f t="shared" si="113"/>
        <v>0</v>
      </c>
      <c r="AN69" s="7">
        <f t="shared" si="113"/>
        <v>0</v>
      </c>
      <c r="AO69" s="7">
        <f t="shared" si="113"/>
        <v>0</v>
      </c>
      <c r="AP69" s="6">
        <f t="shared" si="113"/>
        <v>0</v>
      </c>
      <c r="AQ69" s="5">
        <f t="shared" si="113"/>
        <v>0</v>
      </c>
      <c r="AR69" s="5">
        <f t="shared" si="113"/>
        <v>0</v>
      </c>
      <c r="AS69" s="4"/>
      <c r="AT69" s="3"/>
      <c r="AU69" s="3">
        <f>SUM(AU34+AU67)</f>
        <v>0</v>
      </c>
      <c r="AV69" s="3"/>
      <c r="AW69" s="3">
        <f>SUM(AW34+AW67)</f>
        <v>0</v>
      </c>
      <c r="AX69" s="3"/>
      <c r="AY69" s="3">
        <f>SUM(AY34+AY67)</f>
        <v>0</v>
      </c>
      <c r="AZ69" s="3"/>
      <c r="BA69" s="3">
        <f>SUM(BA34+BA67)</f>
        <v>0</v>
      </c>
      <c r="BB69" s="3">
        <f>SUM(BB34+BB67)</f>
        <v>0</v>
      </c>
      <c r="BC69" s="3"/>
      <c r="BD69" s="3"/>
      <c r="BE69" s="3">
        <f>SUM(BE34+BE67)</f>
        <v>0</v>
      </c>
      <c r="BF69" s="3"/>
      <c r="BG69" s="3">
        <f>SUM(BG34+BG67)</f>
        <v>0</v>
      </c>
      <c r="BH69" s="3"/>
      <c r="BI69" s="3">
        <f>SUM(BI34+BI67)</f>
        <v>0</v>
      </c>
      <c r="BJ69" s="3">
        <f>SUM(BJ34+BJ67)</f>
        <v>0</v>
      </c>
      <c r="BK69" s="3"/>
      <c r="BL69" s="3"/>
      <c r="BM69" s="3">
        <f>SUM(BM34+BM67)</f>
        <v>0</v>
      </c>
      <c r="BN69" s="3"/>
      <c r="BO69" s="3">
        <f>SUM(BO34+BO67)</f>
        <v>0</v>
      </c>
      <c r="BP69" s="3"/>
      <c r="BQ69" s="3">
        <f t="shared" ref="BQ69:BV69" si="114">SUM(BQ34+BQ67)</f>
        <v>0</v>
      </c>
      <c r="BR69" s="3">
        <f t="shared" si="114"/>
        <v>0</v>
      </c>
      <c r="BS69" s="3">
        <f t="shared" si="114"/>
        <v>0</v>
      </c>
      <c r="BT69" s="3">
        <f t="shared" si="114"/>
        <v>0</v>
      </c>
      <c r="BU69" s="3">
        <f t="shared" si="114"/>
        <v>0</v>
      </c>
      <c r="BV69" s="3">
        <f t="shared" si="114"/>
        <v>0</v>
      </c>
      <c r="BW69" s="2"/>
    </row>
  </sheetData>
  <mergeCells count="82">
    <mergeCell ref="BU3:BU4"/>
    <mergeCell ref="BV3:BV4"/>
    <mergeCell ref="BW3:BW4"/>
    <mergeCell ref="B36:L36"/>
    <mergeCell ref="AB36:AH36"/>
    <mergeCell ref="AJ36:AQ36"/>
    <mergeCell ref="BO3:BO4"/>
    <mergeCell ref="BP3:BP4"/>
    <mergeCell ref="BQ3:BQ4"/>
    <mergeCell ref="BR3:BR4"/>
    <mergeCell ref="BH3:BH4"/>
    <mergeCell ref="BS3:BS4"/>
    <mergeCell ref="BT3:BT4"/>
    <mergeCell ref="BI3:BI4"/>
    <mergeCell ref="BJ3:BJ4"/>
    <mergeCell ref="BK3:BK4"/>
    <mergeCell ref="BL3:BL4"/>
    <mergeCell ref="BM3:BM4"/>
    <mergeCell ref="BN3:BN4"/>
    <mergeCell ref="BC3:BC4"/>
    <mergeCell ref="BD3:BD4"/>
    <mergeCell ref="BE3:BE4"/>
    <mergeCell ref="BF3:BF4"/>
    <mergeCell ref="BG3:BG4"/>
    <mergeCell ref="BA3:BA4"/>
    <mergeCell ref="BB3:BB4"/>
    <mergeCell ref="AS3:AS4"/>
    <mergeCell ref="AT3:AT4"/>
    <mergeCell ref="AU3:AU4"/>
    <mergeCell ref="AV3:AV4"/>
    <mergeCell ref="AW3:AW4"/>
    <mergeCell ref="AX3:AX4"/>
    <mergeCell ref="AP3:AP4"/>
    <mergeCell ref="AQ3:AQ4"/>
    <mergeCell ref="AR3:AR4"/>
    <mergeCell ref="AY3:AY4"/>
    <mergeCell ref="AZ3:AZ4"/>
    <mergeCell ref="AK3:AK4"/>
    <mergeCell ref="AL3:AL4"/>
    <mergeCell ref="AM3:AM4"/>
    <mergeCell ref="AN3:AN4"/>
    <mergeCell ref="AO3:AO4"/>
    <mergeCell ref="AF3:AF4"/>
    <mergeCell ref="AG3:AG4"/>
    <mergeCell ref="AH3:AH4"/>
    <mergeCell ref="AI3:AI4"/>
    <mergeCell ref="AJ3:AJ4"/>
    <mergeCell ref="AA3:AA4"/>
    <mergeCell ref="AB3:AB4"/>
    <mergeCell ref="AC3:AC4"/>
    <mergeCell ref="AD3:AD4"/>
    <mergeCell ref="AE3:AE4"/>
    <mergeCell ref="R3:R4"/>
    <mergeCell ref="X3:X4"/>
    <mergeCell ref="Y3:Y4"/>
    <mergeCell ref="Z3:Z4"/>
    <mergeCell ref="S3:S4"/>
    <mergeCell ref="T3:T4"/>
    <mergeCell ref="U3:U4"/>
    <mergeCell ref="V3:V4"/>
    <mergeCell ref="W3:W4"/>
    <mergeCell ref="M3:M4"/>
    <mergeCell ref="N3:N4"/>
    <mergeCell ref="O3:O4"/>
    <mergeCell ref="P3:P4"/>
    <mergeCell ref="Q3:Q4"/>
    <mergeCell ref="I1:K1"/>
    <mergeCell ref="B2:L2"/>
    <mergeCell ref="AB2:AH2"/>
    <mergeCell ref="AJ2:AQ2"/>
    <mergeCell ref="A3:A4"/>
    <mergeCell ref="B3:B4"/>
    <mergeCell ref="C3:C4"/>
    <mergeCell ref="D3:D4"/>
    <mergeCell ref="E3:E4"/>
    <mergeCell ref="F3:F4"/>
    <mergeCell ref="G3:G4"/>
    <mergeCell ref="H3:H4"/>
    <mergeCell ref="I3:I4"/>
    <mergeCell ref="J3:J4"/>
    <mergeCell ref="K3:K4"/>
    <mergeCell ref="L3:L4"/>
  </mergeCells>
  <conditionalFormatting sqref="BV48:BV54">
    <cfRule type="cellIs" dxfId="269" priority="49" stopIfTrue="1" operator="equal">
      <formula>0</formula>
    </cfRule>
    <cfRule type="cellIs" dxfId="268" priority="50" stopIfTrue="1" operator="lessThan">
      <formula>0</formula>
    </cfRule>
    <cfRule type="cellIs" dxfId="267" priority="51" stopIfTrue="1" operator="greaterThan">
      <formula>0</formula>
    </cfRule>
  </conditionalFormatting>
  <conditionalFormatting sqref="B48:B54">
    <cfRule type="cellIs" dxfId="266" priority="52" stopIfTrue="1" operator="equal">
      <formula>0</formula>
    </cfRule>
    <cfRule type="cellIs" dxfId="265" priority="53" stopIfTrue="1" operator="lessThan">
      <formula>0</formula>
    </cfRule>
    <cfRule type="cellIs" dxfId="264" priority="54" stopIfTrue="1" operator="greaterThan">
      <formula>0</formula>
    </cfRule>
  </conditionalFormatting>
  <conditionalFormatting sqref="G48:H54">
    <cfRule type="cellIs" dxfId="263" priority="46" operator="lessThan">
      <formula>0</formula>
    </cfRule>
    <cfRule type="cellIs" dxfId="262" priority="47" operator="equal">
      <formula>0</formula>
    </cfRule>
    <cfRule type="cellIs" dxfId="261" priority="48" operator="greaterThan">
      <formula>0</formula>
    </cfRule>
  </conditionalFormatting>
  <conditionalFormatting sqref="G25:H31">
    <cfRule type="cellIs" dxfId="260" priority="37" operator="lessThan">
      <formula>0</formula>
    </cfRule>
    <cfRule type="cellIs" dxfId="259" priority="38" operator="equal">
      <formula>0</formula>
    </cfRule>
    <cfRule type="cellIs" dxfId="258" priority="39" operator="greaterThan">
      <formula>0</formula>
    </cfRule>
  </conditionalFormatting>
  <conditionalFormatting sqref="BV25:BV31">
    <cfRule type="cellIs" dxfId="257" priority="40" stopIfTrue="1" operator="equal">
      <formula>0</formula>
    </cfRule>
    <cfRule type="cellIs" dxfId="256" priority="41" stopIfTrue="1" operator="lessThan">
      <formula>0</formula>
    </cfRule>
    <cfRule type="cellIs" dxfId="255" priority="42" stopIfTrue="1" operator="greaterThan">
      <formula>0</formula>
    </cfRule>
  </conditionalFormatting>
  <conditionalFormatting sqref="B25:B31">
    <cfRule type="cellIs" dxfId="254" priority="43" stopIfTrue="1" operator="equal">
      <formula>0</formula>
    </cfRule>
    <cfRule type="cellIs" dxfId="253" priority="44" stopIfTrue="1" operator="lessThan">
      <formula>0</formula>
    </cfRule>
    <cfRule type="cellIs" dxfId="252" priority="45" stopIfTrue="1" operator="greaterThan">
      <formula>0</formula>
    </cfRule>
  </conditionalFormatting>
  <conditionalFormatting sqref="B15:B21">
    <cfRule type="cellIs" dxfId="251" priority="34" stopIfTrue="1" operator="equal">
      <formula>0</formula>
    </cfRule>
    <cfRule type="cellIs" dxfId="250" priority="35" stopIfTrue="1" operator="lessThan">
      <formula>0</formula>
    </cfRule>
    <cfRule type="cellIs" dxfId="249" priority="36" stopIfTrue="1" operator="greaterThan">
      <formula>0</formula>
    </cfRule>
  </conditionalFormatting>
  <conditionalFormatting sqref="BV15:BV21">
    <cfRule type="cellIs" dxfId="248" priority="31" stopIfTrue="1" operator="equal">
      <formula>0</formula>
    </cfRule>
    <cfRule type="cellIs" dxfId="247" priority="32" stopIfTrue="1" operator="lessThan">
      <formula>0</formula>
    </cfRule>
    <cfRule type="cellIs" dxfId="246" priority="33" stopIfTrue="1" operator="greaterThan">
      <formula>0</formula>
    </cfRule>
  </conditionalFormatting>
  <conditionalFormatting sqref="G15:H21">
    <cfRule type="cellIs" dxfId="245" priority="28" operator="lessThan">
      <formula>0</formula>
    </cfRule>
    <cfRule type="cellIs" dxfId="244" priority="29" operator="equal">
      <formula>0</formula>
    </cfRule>
    <cfRule type="cellIs" dxfId="243" priority="30" operator="greaterThan">
      <formula>0</formula>
    </cfRule>
  </conditionalFormatting>
  <conditionalFormatting sqref="B38:B44">
    <cfRule type="cellIs" dxfId="242" priority="16" stopIfTrue="1" operator="equal">
      <formula>0</formula>
    </cfRule>
    <cfRule type="cellIs" dxfId="241" priority="17" stopIfTrue="1" operator="lessThan">
      <formula>0</formula>
    </cfRule>
    <cfRule type="cellIs" dxfId="240" priority="18" stopIfTrue="1" operator="greaterThan">
      <formula>0</formula>
    </cfRule>
  </conditionalFormatting>
  <conditionalFormatting sqref="BV38:BV44">
    <cfRule type="cellIs" dxfId="239" priority="13" stopIfTrue="1" operator="equal">
      <formula>0</formula>
    </cfRule>
    <cfRule type="cellIs" dxfId="238" priority="14" stopIfTrue="1" operator="lessThan">
      <formula>0</formula>
    </cfRule>
    <cfRule type="cellIs" dxfId="237" priority="15" stopIfTrue="1" operator="greaterThan">
      <formula>0</formula>
    </cfRule>
  </conditionalFormatting>
  <conditionalFormatting sqref="G38:H44">
    <cfRule type="cellIs" dxfId="236" priority="10" operator="lessThan">
      <formula>0</formula>
    </cfRule>
    <cfRule type="cellIs" dxfId="235" priority="11" operator="equal">
      <formula>0</formula>
    </cfRule>
    <cfRule type="cellIs" dxfId="234" priority="12" operator="greaterThan">
      <formula>0</formula>
    </cfRule>
  </conditionalFormatting>
  <conditionalFormatting sqref="G58:H64">
    <cfRule type="cellIs" dxfId="233" priority="1" operator="lessThan">
      <formula>0</formula>
    </cfRule>
    <cfRule type="cellIs" dxfId="232" priority="2" operator="equal">
      <formula>0</formula>
    </cfRule>
    <cfRule type="cellIs" dxfId="231" priority="3" operator="greaterThan">
      <formula>0</formula>
    </cfRule>
  </conditionalFormatting>
  <conditionalFormatting sqref="B5:B11">
    <cfRule type="cellIs" dxfId="230" priority="25" stopIfTrue="1" operator="equal">
      <formula>0</formula>
    </cfRule>
    <cfRule type="cellIs" dxfId="229" priority="26" stopIfTrue="1" operator="lessThan">
      <formula>0</formula>
    </cfRule>
    <cfRule type="cellIs" dxfId="228" priority="27" stopIfTrue="1" operator="greaterThan">
      <formula>0</formula>
    </cfRule>
  </conditionalFormatting>
  <conditionalFormatting sqref="BV5:BV11">
    <cfRule type="cellIs" dxfId="227" priority="22" stopIfTrue="1" operator="equal">
      <formula>0</formula>
    </cfRule>
    <cfRule type="cellIs" dxfId="226" priority="23" stopIfTrue="1" operator="lessThan">
      <formula>0</formula>
    </cfRule>
    <cfRule type="cellIs" dxfId="225" priority="24" stopIfTrue="1" operator="greaterThan">
      <formula>0</formula>
    </cfRule>
  </conditionalFormatting>
  <conditionalFormatting sqref="G5:H11">
    <cfRule type="cellIs" dxfId="224" priority="19" operator="lessThan">
      <formula>0</formula>
    </cfRule>
    <cfRule type="cellIs" dxfId="223" priority="20" operator="equal">
      <formula>0</formula>
    </cfRule>
    <cfRule type="cellIs" dxfId="222" priority="21" operator="greaterThan">
      <formula>0</formula>
    </cfRule>
  </conditionalFormatting>
  <conditionalFormatting sqref="BV58:BV64">
    <cfRule type="cellIs" dxfId="221" priority="4" stopIfTrue="1" operator="equal">
      <formula>0</formula>
    </cfRule>
    <cfRule type="cellIs" dxfId="220" priority="5" stopIfTrue="1" operator="lessThan">
      <formula>0</formula>
    </cfRule>
    <cfRule type="cellIs" dxfId="219" priority="6" stopIfTrue="1" operator="greaterThan">
      <formula>0</formula>
    </cfRule>
  </conditionalFormatting>
  <conditionalFormatting sqref="B58:B64">
    <cfRule type="cellIs" dxfId="218" priority="7" stopIfTrue="1" operator="equal">
      <formula>0</formula>
    </cfRule>
    <cfRule type="cellIs" dxfId="217" priority="8" stopIfTrue="1" operator="lessThan">
      <formula>0</formula>
    </cfRule>
    <cfRule type="cellIs" dxfId="216" priority="9" stopIfTrue="1" operator="greaterThan">
      <formula>0</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69"/>
  <sheetViews>
    <sheetView workbookViewId="0">
      <pane xSplit="4" ySplit="4" topLeftCell="E5" activePane="bottomRight" state="frozen"/>
      <selection activeCell="Z42" sqref="Z42"/>
      <selection pane="topRight" activeCell="Z42" sqref="Z42"/>
      <selection pane="bottomLeft" activeCell="Z42" sqref="Z42"/>
      <selection pane="bottomRight"/>
    </sheetView>
  </sheetViews>
  <sheetFormatPr baseColWidth="10" defaultRowHeight="15" x14ac:dyDescent="0.25"/>
  <cols>
    <col min="3" max="3" width="14.140625" customWidth="1"/>
  </cols>
  <sheetData>
    <row r="1" spans="1:75" s="154" customFormat="1" ht="24.95" customHeight="1" thickBot="1" x14ac:dyDescent="0.3">
      <c r="A1" s="147"/>
      <c r="B1" s="138"/>
      <c r="C1" s="161"/>
      <c r="D1" s="168" t="s">
        <v>83</v>
      </c>
      <c r="E1" s="167"/>
      <c r="F1" s="166" t="s">
        <v>82</v>
      </c>
      <c r="G1" s="166"/>
      <c r="H1" s="166"/>
      <c r="I1" s="177" t="s">
        <v>81</v>
      </c>
      <c r="J1" s="178"/>
      <c r="K1" s="179"/>
      <c r="L1" s="165" t="s">
        <v>84</v>
      </c>
      <c r="P1" s="161"/>
      <c r="Q1" s="161"/>
      <c r="R1" s="161"/>
      <c r="T1" s="164"/>
      <c r="U1" s="164"/>
      <c r="V1" s="164"/>
      <c r="W1" s="164"/>
      <c r="X1" s="164"/>
      <c r="Y1" s="164"/>
      <c r="AA1" s="164"/>
      <c r="AC1" s="164"/>
      <c r="AE1" s="164"/>
      <c r="AG1" s="161"/>
      <c r="AH1" s="163"/>
      <c r="AI1" s="162"/>
      <c r="AJ1" s="161"/>
      <c r="AK1" s="160"/>
      <c r="AL1" s="158"/>
      <c r="AM1" s="158"/>
      <c r="AN1" s="158"/>
      <c r="AO1" s="158"/>
      <c r="AP1" s="157"/>
      <c r="AQ1" s="157"/>
      <c r="AR1" s="159"/>
      <c r="AS1" s="158"/>
      <c r="AT1" s="157"/>
      <c r="AU1" s="156"/>
      <c r="AV1" s="156"/>
      <c r="BA1" s="155"/>
    </row>
    <row r="2" spans="1:75" s="138" customFormat="1" ht="24.95" customHeight="1" thickTop="1" thickBot="1" x14ac:dyDescent="0.3">
      <c r="A2" s="147"/>
      <c r="B2" s="180" t="s">
        <v>79</v>
      </c>
      <c r="C2" s="181"/>
      <c r="D2" s="181"/>
      <c r="E2" s="181"/>
      <c r="F2" s="181"/>
      <c r="G2" s="181"/>
      <c r="H2" s="181"/>
      <c r="I2" s="181"/>
      <c r="J2" s="181"/>
      <c r="K2" s="181"/>
      <c r="L2" s="181"/>
      <c r="M2" s="139"/>
      <c r="N2" s="139"/>
      <c r="O2" s="139"/>
      <c r="P2" s="140"/>
      <c r="Q2" s="140"/>
      <c r="R2" s="140"/>
      <c r="S2" s="140"/>
      <c r="T2" s="140"/>
      <c r="U2" s="140"/>
      <c r="V2" s="140"/>
      <c r="W2" s="140"/>
      <c r="X2" s="146"/>
      <c r="Y2" s="145"/>
      <c r="Z2" s="144"/>
      <c r="AA2" s="153"/>
      <c r="AB2" s="182" t="s">
        <v>11</v>
      </c>
      <c r="AC2" s="183"/>
      <c r="AD2" s="183"/>
      <c r="AE2" s="183"/>
      <c r="AF2" s="183"/>
      <c r="AG2" s="183"/>
      <c r="AH2" s="183"/>
      <c r="AI2" s="142"/>
      <c r="AJ2" s="182" t="s">
        <v>10</v>
      </c>
      <c r="AK2" s="183"/>
      <c r="AL2" s="183"/>
      <c r="AM2" s="183"/>
      <c r="AN2" s="183"/>
      <c r="AO2" s="183"/>
      <c r="AP2" s="183"/>
      <c r="AQ2" s="184"/>
      <c r="AR2" s="142"/>
      <c r="AS2" s="141"/>
      <c r="AT2" s="139"/>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39"/>
    </row>
    <row r="3" spans="1:75" s="152" customFormat="1" ht="24.75" customHeight="1" thickTop="1" x14ac:dyDescent="0.2">
      <c r="A3" s="185"/>
      <c r="B3" s="187" t="s">
        <v>14</v>
      </c>
      <c r="C3" s="189" t="s">
        <v>13</v>
      </c>
      <c r="D3" s="191" t="s">
        <v>78</v>
      </c>
      <c r="E3" s="193" t="s">
        <v>77</v>
      </c>
      <c r="F3" s="195" t="s">
        <v>76</v>
      </c>
      <c r="G3" s="197" t="s">
        <v>75</v>
      </c>
      <c r="H3" s="197" t="s">
        <v>74</v>
      </c>
      <c r="I3" s="197" t="s">
        <v>73</v>
      </c>
      <c r="J3" s="199" t="s">
        <v>72</v>
      </c>
      <c r="K3" s="199" t="s">
        <v>71</v>
      </c>
      <c r="L3" s="197" t="s">
        <v>70</v>
      </c>
      <c r="M3" s="197" t="s">
        <v>69</v>
      </c>
      <c r="N3" s="197" t="s">
        <v>68</v>
      </c>
      <c r="O3" s="197" t="s">
        <v>67</v>
      </c>
      <c r="P3" s="197" t="s">
        <v>66</v>
      </c>
      <c r="Q3" s="197" t="s">
        <v>65</v>
      </c>
      <c r="R3" s="197" t="s">
        <v>64</v>
      </c>
      <c r="S3" s="197" t="s">
        <v>63</v>
      </c>
      <c r="T3" s="204" t="s">
        <v>62</v>
      </c>
      <c r="U3" s="197" t="s">
        <v>61</v>
      </c>
      <c r="V3" s="207" t="s">
        <v>60</v>
      </c>
      <c r="W3" s="189" t="s">
        <v>13</v>
      </c>
      <c r="X3" s="201" t="s">
        <v>42</v>
      </c>
      <c r="Y3" s="201" t="s">
        <v>59</v>
      </c>
      <c r="Z3" s="189" t="s">
        <v>13</v>
      </c>
      <c r="AA3" s="209" t="s">
        <v>58</v>
      </c>
      <c r="AB3" s="211" t="s">
        <v>57</v>
      </c>
      <c r="AC3" s="211" t="s">
        <v>56</v>
      </c>
      <c r="AD3" s="211" t="s">
        <v>55</v>
      </c>
      <c r="AE3" s="211" t="s">
        <v>54</v>
      </c>
      <c r="AF3" s="211" t="s">
        <v>53</v>
      </c>
      <c r="AG3" s="213" t="s">
        <v>52</v>
      </c>
      <c r="AH3" s="201" t="s">
        <v>51</v>
      </c>
      <c r="AI3" s="216" t="s">
        <v>50</v>
      </c>
      <c r="AJ3" s="218" t="s">
        <v>49</v>
      </c>
      <c r="AK3" s="218" t="s">
        <v>48</v>
      </c>
      <c r="AL3" s="218" t="s">
        <v>47</v>
      </c>
      <c r="AM3" s="218" t="s">
        <v>46</v>
      </c>
      <c r="AN3" s="218" t="s">
        <v>45</v>
      </c>
      <c r="AO3" s="218" t="s">
        <v>44</v>
      </c>
      <c r="AP3" s="220" t="s">
        <v>43</v>
      </c>
      <c r="AQ3" s="201" t="s">
        <v>42</v>
      </c>
      <c r="AR3" s="201" t="s">
        <v>41</v>
      </c>
      <c r="AS3" s="189" t="s">
        <v>13</v>
      </c>
      <c r="AT3" s="228" t="s">
        <v>40</v>
      </c>
      <c r="AU3" s="230" t="s">
        <v>39</v>
      </c>
      <c r="AV3" s="224" t="s">
        <v>38</v>
      </c>
      <c r="AW3" s="222" t="s">
        <v>37</v>
      </c>
      <c r="AX3" s="224" t="s">
        <v>36</v>
      </c>
      <c r="AY3" s="222" t="s">
        <v>35</v>
      </c>
      <c r="AZ3" s="224" t="s">
        <v>34</v>
      </c>
      <c r="BA3" s="222" t="s">
        <v>33</v>
      </c>
      <c r="BB3" s="226" t="s">
        <v>32</v>
      </c>
      <c r="BC3" s="189" t="s">
        <v>13</v>
      </c>
      <c r="BD3" s="232" t="s">
        <v>31</v>
      </c>
      <c r="BE3" s="234" t="s">
        <v>30</v>
      </c>
      <c r="BF3" s="232" t="s">
        <v>29</v>
      </c>
      <c r="BG3" s="234" t="s">
        <v>28</v>
      </c>
      <c r="BH3" s="232" t="s">
        <v>27</v>
      </c>
      <c r="BI3" s="234" t="s">
        <v>26</v>
      </c>
      <c r="BJ3" s="234" t="s">
        <v>25</v>
      </c>
      <c r="BK3" s="189" t="s">
        <v>13</v>
      </c>
      <c r="BL3" s="238" t="s">
        <v>24</v>
      </c>
      <c r="BM3" s="238" t="s">
        <v>23</v>
      </c>
      <c r="BN3" s="238" t="s">
        <v>22</v>
      </c>
      <c r="BO3" s="238" t="s">
        <v>21</v>
      </c>
      <c r="BP3" s="238" t="s">
        <v>20</v>
      </c>
      <c r="BQ3" s="238" t="s">
        <v>19</v>
      </c>
      <c r="BR3" s="238" t="s">
        <v>18</v>
      </c>
      <c r="BS3" s="236" t="s">
        <v>17</v>
      </c>
      <c r="BT3" s="236" t="s">
        <v>16</v>
      </c>
      <c r="BU3" s="236" t="s">
        <v>15</v>
      </c>
      <c r="BV3" s="187" t="s">
        <v>14</v>
      </c>
      <c r="BW3" s="189" t="s">
        <v>13</v>
      </c>
    </row>
    <row r="4" spans="1:75" s="151" customFormat="1" ht="63.75" customHeight="1" thickBot="1" x14ac:dyDescent="0.3">
      <c r="A4" s="186"/>
      <c r="B4" s="188"/>
      <c r="C4" s="190"/>
      <c r="D4" s="192"/>
      <c r="E4" s="194"/>
      <c r="F4" s="196"/>
      <c r="G4" s="198"/>
      <c r="H4" s="198"/>
      <c r="I4" s="198"/>
      <c r="J4" s="200"/>
      <c r="K4" s="200"/>
      <c r="L4" s="198"/>
      <c r="M4" s="198"/>
      <c r="N4" s="198"/>
      <c r="O4" s="198"/>
      <c r="P4" s="198"/>
      <c r="Q4" s="198"/>
      <c r="R4" s="198"/>
      <c r="S4" s="198"/>
      <c r="T4" s="205"/>
      <c r="U4" s="206"/>
      <c r="V4" s="208"/>
      <c r="W4" s="190"/>
      <c r="X4" s="202"/>
      <c r="Y4" s="202"/>
      <c r="Z4" s="203"/>
      <c r="AA4" s="210"/>
      <c r="AB4" s="212"/>
      <c r="AC4" s="212"/>
      <c r="AD4" s="212"/>
      <c r="AE4" s="212"/>
      <c r="AF4" s="212"/>
      <c r="AG4" s="214"/>
      <c r="AH4" s="215"/>
      <c r="AI4" s="217"/>
      <c r="AJ4" s="219"/>
      <c r="AK4" s="219"/>
      <c r="AL4" s="219"/>
      <c r="AM4" s="219"/>
      <c r="AN4" s="219"/>
      <c r="AO4" s="219"/>
      <c r="AP4" s="221"/>
      <c r="AQ4" s="215"/>
      <c r="AR4" s="202"/>
      <c r="AS4" s="203"/>
      <c r="AT4" s="229"/>
      <c r="AU4" s="231"/>
      <c r="AV4" s="225"/>
      <c r="AW4" s="223"/>
      <c r="AX4" s="225"/>
      <c r="AY4" s="223"/>
      <c r="AZ4" s="225"/>
      <c r="BA4" s="223"/>
      <c r="BB4" s="227"/>
      <c r="BC4" s="203"/>
      <c r="BD4" s="233"/>
      <c r="BE4" s="235"/>
      <c r="BF4" s="233"/>
      <c r="BG4" s="235"/>
      <c r="BH4" s="233"/>
      <c r="BI4" s="235"/>
      <c r="BJ4" s="198"/>
      <c r="BK4" s="203"/>
      <c r="BL4" s="239"/>
      <c r="BM4" s="239"/>
      <c r="BN4" s="239"/>
      <c r="BO4" s="239"/>
      <c r="BP4" s="239"/>
      <c r="BQ4" s="239"/>
      <c r="BR4" s="239"/>
      <c r="BS4" s="237"/>
      <c r="BT4" s="237"/>
      <c r="BU4" s="237"/>
      <c r="BV4" s="188"/>
      <c r="BW4" s="203"/>
    </row>
    <row r="5" spans="1:75" s="105" customFormat="1" ht="19.5" customHeight="1" thickTop="1" x14ac:dyDescent="0.25">
      <c r="A5" s="94"/>
      <c r="B5" s="93"/>
      <c r="C5" s="92">
        <v>42282</v>
      </c>
      <c r="D5" s="91" t="s">
        <v>9</v>
      </c>
      <c r="E5" s="90"/>
      <c r="F5" s="89">
        <v>813.21</v>
      </c>
      <c r="G5" s="89" t="s">
        <v>7</v>
      </c>
      <c r="H5" s="89" t="s">
        <v>7</v>
      </c>
      <c r="I5" s="89"/>
      <c r="J5" s="89"/>
      <c r="K5" s="89" t="s">
        <v>7</v>
      </c>
      <c r="L5" s="89" t="s">
        <v>7</v>
      </c>
      <c r="M5" s="89" t="s">
        <v>7</v>
      </c>
      <c r="N5" s="136">
        <f t="shared" ref="N5:N11" si="0">SUM(J5:M5)</f>
        <v>0</v>
      </c>
      <c r="O5" s="87" t="s">
        <v>7</v>
      </c>
      <c r="P5" s="86" t="s">
        <v>7</v>
      </c>
      <c r="Q5" s="86" t="s">
        <v>7</v>
      </c>
      <c r="R5" s="86" t="s">
        <v>7</v>
      </c>
      <c r="S5" s="86" t="s">
        <v>7</v>
      </c>
      <c r="T5" s="86" t="s">
        <v>7</v>
      </c>
      <c r="U5" s="86" t="s">
        <v>7</v>
      </c>
      <c r="V5" s="86">
        <v>0</v>
      </c>
      <c r="W5" s="100">
        <f t="shared" ref="W5:W11" si="1">IF(C5=0," ",C5)</f>
        <v>42282</v>
      </c>
      <c r="X5" s="112"/>
      <c r="Y5" s="111"/>
      <c r="Z5" s="106">
        <f t="shared" ref="Z5:Z11" si="2">IF(C5=0," ",C5)</f>
        <v>42282</v>
      </c>
      <c r="AA5" s="82"/>
      <c r="AB5" s="81"/>
      <c r="AC5" s="80"/>
      <c r="AD5" s="77"/>
      <c r="AE5" s="77"/>
      <c r="AF5" s="77"/>
      <c r="AG5" s="76"/>
      <c r="AH5" s="79">
        <f t="shared" ref="AH5:AH11" si="3">IF(C5=0,0,SUM(AA5)*500+SUM(AB5)*200+SUM(AC5)*100+SUM(AD5)*50+SUM(AE5)*20+SUM(AF5)*10+SUM(AG5)*5)</f>
        <v>0</v>
      </c>
      <c r="AI5" s="78"/>
      <c r="AJ5" s="77"/>
      <c r="AK5" s="77"/>
      <c r="AL5" s="77"/>
      <c r="AM5" s="77"/>
      <c r="AN5" s="77"/>
      <c r="AO5" s="77"/>
      <c r="AP5" s="76"/>
      <c r="AQ5" s="75">
        <f t="shared" ref="AQ5:AQ11" si="4">IF(C5=0,0,SUM(AI5)*2+SUM(AJ5)*1+SUM(AK5)*0.5+SUM(AL5)*0.2+SUM(AM5)*0.1+SUM(AN5)*0.05+SUM(AO5)*0.02+SUM(AP5)*0.01)</f>
        <v>0</v>
      </c>
      <c r="AR5" s="110">
        <f t="shared" ref="AR5:AR11" si="5">AH5+AQ5</f>
        <v>0</v>
      </c>
      <c r="AS5" s="61">
        <f t="shared" ref="AS5:AS11" si="6">IF(C5=0," ",C5)</f>
        <v>42282</v>
      </c>
      <c r="AT5" s="109" t="s">
        <v>7</v>
      </c>
      <c r="AU5" s="108" t="s">
        <v>7</v>
      </c>
      <c r="AV5" s="68" t="s">
        <v>7</v>
      </c>
      <c r="AW5" s="69" t="s">
        <v>7</v>
      </c>
      <c r="AX5" s="68" t="s">
        <v>7</v>
      </c>
      <c r="AY5" s="69" t="s">
        <v>7</v>
      </c>
      <c r="AZ5" s="68" t="s">
        <v>7</v>
      </c>
      <c r="BA5" s="69" t="s">
        <v>7</v>
      </c>
      <c r="BB5" s="66">
        <f t="shared" ref="BB5:BB11" si="7">IF(C5=0,0,SUM(AW5,AY5,BA5))</f>
        <v>0</v>
      </c>
      <c r="BC5" s="107">
        <f t="shared" ref="BC5:BC11" si="8">IF(C5=0," ",C5)</f>
        <v>42282</v>
      </c>
      <c r="BD5" s="68" t="s">
        <v>7</v>
      </c>
      <c r="BE5" s="69" t="s">
        <v>7</v>
      </c>
      <c r="BF5" s="68" t="s">
        <v>7</v>
      </c>
      <c r="BG5" s="69" t="s">
        <v>7</v>
      </c>
      <c r="BH5" s="68" t="s">
        <v>7</v>
      </c>
      <c r="BI5" s="69" t="s">
        <v>7</v>
      </c>
      <c r="BJ5" s="66">
        <f t="shared" ref="BJ5:BJ11" si="9">IF(C5=0,0,SUM(BE5,BG5,BI5))</f>
        <v>0</v>
      </c>
      <c r="BK5" s="106">
        <f t="shared" ref="BK5:BK11" si="10">IF(C5=0," ",C5)</f>
        <v>42282</v>
      </c>
      <c r="BL5" s="68" t="s">
        <v>7</v>
      </c>
      <c r="BM5" s="69" t="s">
        <v>7</v>
      </c>
      <c r="BN5" s="68" t="s">
        <v>7</v>
      </c>
      <c r="BO5" s="69" t="s">
        <v>7</v>
      </c>
      <c r="BP5" s="68" t="s">
        <v>7</v>
      </c>
      <c r="BQ5" s="67" t="s">
        <v>7</v>
      </c>
      <c r="BR5" s="66">
        <f t="shared" ref="BR5:BR11" si="11">IF(C5=0,0,SUM(BM5,BO5,BQ5))</f>
        <v>0</v>
      </c>
      <c r="BS5" s="65">
        <v>0</v>
      </c>
      <c r="BT5" s="64">
        <v>0</v>
      </c>
      <c r="BU5" s="63">
        <v>0</v>
      </c>
      <c r="BV5" s="62"/>
      <c r="BW5" s="61">
        <f t="shared" ref="BW5:BW11" si="12">IF(C5=0," ",C5)</f>
        <v>42282</v>
      </c>
    </row>
    <row r="6" spans="1:75" s="102" customFormat="1" ht="20.100000000000001" customHeight="1" x14ac:dyDescent="0.25">
      <c r="A6" s="94"/>
      <c r="B6" s="93"/>
      <c r="C6" s="92">
        <v>42283</v>
      </c>
      <c r="D6" s="91" t="s">
        <v>9</v>
      </c>
      <c r="E6" s="90"/>
      <c r="F6" s="89">
        <v>301</v>
      </c>
      <c r="G6" s="89" t="s">
        <v>7</v>
      </c>
      <c r="H6" s="89" t="s">
        <v>7</v>
      </c>
      <c r="I6" s="89"/>
      <c r="J6" s="89"/>
      <c r="K6" s="89" t="s">
        <v>7</v>
      </c>
      <c r="L6" s="89" t="s">
        <v>7</v>
      </c>
      <c r="M6" s="89" t="s">
        <v>7</v>
      </c>
      <c r="N6" s="135">
        <f t="shared" si="0"/>
        <v>0</v>
      </c>
      <c r="O6" s="87" t="s">
        <v>7</v>
      </c>
      <c r="P6" s="86" t="s">
        <v>7</v>
      </c>
      <c r="Q6" s="86" t="s">
        <v>7</v>
      </c>
      <c r="R6" s="86" t="s">
        <v>7</v>
      </c>
      <c r="S6" s="86" t="s">
        <v>7</v>
      </c>
      <c r="T6" s="86" t="s">
        <v>7</v>
      </c>
      <c r="U6" s="86" t="s">
        <v>7</v>
      </c>
      <c r="V6" s="86">
        <v>0</v>
      </c>
      <c r="W6" s="100">
        <f t="shared" si="1"/>
        <v>42283</v>
      </c>
      <c r="X6" s="99"/>
      <c r="Y6" s="66"/>
      <c r="Z6" s="95">
        <f t="shared" si="2"/>
        <v>42283</v>
      </c>
      <c r="AA6" s="82"/>
      <c r="AB6" s="81"/>
      <c r="AC6" s="80"/>
      <c r="AD6" s="77"/>
      <c r="AE6" s="77"/>
      <c r="AF6" s="77"/>
      <c r="AG6" s="76"/>
      <c r="AH6" s="79">
        <f t="shared" si="3"/>
        <v>0</v>
      </c>
      <c r="AI6" s="78"/>
      <c r="AJ6" s="77"/>
      <c r="AK6" s="77"/>
      <c r="AL6" s="77"/>
      <c r="AM6" s="77"/>
      <c r="AN6" s="77"/>
      <c r="AO6" s="77"/>
      <c r="AP6" s="76"/>
      <c r="AQ6" s="75">
        <f t="shared" si="4"/>
        <v>0</v>
      </c>
      <c r="AR6" s="103">
        <f t="shared" si="5"/>
        <v>0</v>
      </c>
      <c r="AS6" s="61">
        <f t="shared" si="6"/>
        <v>42283</v>
      </c>
      <c r="AT6" s="97" t="s">
        <v>7</v>
      </c>
      <c r="AU6" s="96" t="s">
        <v>7</v>
      </c>
      <c r="AV6" s="68" t="s">
        <v>7</v>
      </c>
      <c r="AW6" s="69" t="s">
        <v>7</v>
      </c>
      <c r="AX6" s="68" t="s">
        <v>7</v>
      </c>
      <c r="AY6" s="69" t="s">
        <v>7</v>
      </c>
      <c r="AZ6" s="68" t="s">
        <v>7</v>
      </c>
      <c r="BA6" s="69" t="s">
        <v>7</v>
      </c>
      <c r="BB6" s="66">
        <f t="shared" si="7"/>
        <v>0</v>
      </c>
      <c r="BC6" s="71">
        <f t="shared" si="8"/>
        <v>42283</v>
      </c>
      <c r="BD6" s="68" t="s">
        <v>7</v>
      </c>
      <c r="BE6" s="69" t="s">
        <v>7</v>
      </c>
      <c r="BF6" s="68" t="s">
        <v>7</v>
      </c>
      <c r="BG6" s="69" t="s">
        <v>7</v>
      </c>
      <c r="BH6" s="68" t="s">
        <v>7</v>
      </c>
      <c r="BI6" s="69" t="s">
        <v>7</v>
      </c>
      <c r="BJ6" s="66">
        <f t="shared" si="9"/>
        <v>0</v>
      </c>
      <c r="BK6" s="95">
        <f t="shared" si="10"/>
        <v>42283</v>
      </c>
      <c r="BL6" s="68" t="s">
        <v>7</v>
      </c>
      <c r="BM6" s="69" t="s">
        <v>7</v>
      </c>
      <c r="BN6" s="68" t="s">
        <v>7</v>
      </c>
      <c r="BO6" s="69" t="s">
        <v>7</v>
      </c>
      <c r="BP6" s="68" t="s">
        <v>7</v>
      </c>
      <c r="BQ6" s="67" t="s">
        <v>7</v>
      </c>
      <c r="BR6" s="66">
        <f t="shared" si="11"/>
        <v>0</v>
      </c>
      <c r="BS6" s="65">
        <v>0</v>
      </c>
      <c r="BT6" s="64">
        <v>0</v>
      </c>
      <c r="BU6" s="63">
        <v>0</v>
      </c>
      <c r="BV6" s="62"/>
      <c r="BW6" s="61">
        <f t="shared" si="12"/>
        <v>42283</v>
      </c>
    </row>
    <row r="7" spans="1:75" s="60" customFormat="1" ht="20.100000000000001" customHeight="1" x14ac:dyDescent="0.25">
      <c r="A7" s="94"/>
      <c r="B7" s="93"/>
      <c r="C7" s="92">
        <v>42284</v>
      </c>
      <c r="D7" s="91" t="s">
        <v>9</v>
      </c>
      <c r="E7" s="90"/>
      <c r="F7" s="89">
        <v>55</v>
      </c>
      <c r="G7" s="89" t="s">
        <v>7</v>
      </c>
      <c r="H7" s="89" t="s">
        <v>7</v>
      </c>
      <c r="I7" s="89"/>
      <c r="J7" s="89"/>
      <c r="K7" s="89" t="s">
        <v>7</v>
      </c>
      <c r="L7" s="89" t="s">
        <v>7</v>
      </c>
      <c r="M7" s="89" t="s">
        <v>7</v>
      </c>
      <c r="N7" s="134">
        <f t="shared" si="0"/>
        <v>0</v>
      </c>
      <c r="O7" s="87" t="s">
        <v>7</v>
      </c>
      <c r="P7" s="86" t="s">
        <v>7</v>
      </c>
      <c r="Q7" s="86" t="s">
        <v>7</v>
      </c>
      <c r="R7" s="86" t="s">
        <v>7</v>
      </c>
      <c r="S7" s="86" t="s">
        <v>7</v>
      </c>
      <c r="T7" s="86" t="s">
        <v>7</v>
      </c>
      <c r="U7" s="86" t="s">
        <v>7</v>
      </c>
      <c r="V7" s="86">
        <v>0</v>
      </c>
      <c r="W7" s="100">
        <f t="shared" si="1"/>
        <v>42284</v>
      </c>
      <c r="X7" s="99"/>
      <c r="Y7" s="66"/>
      <c r="Z7" s="95">
        <f t="shared" si="2"/>
        <v>42284</v>
      </c>
      <c r="AA7" s="82"/>
      <c r="AB7" s="81"/>
      <c r="AC7" s="80"/>
      <c r="AD7" s="77"/>
      <c r="AE7" s="77"/>
      <c r="AF7" s="77"/>
      <c r="AG7" s="76"/>
      <c r="AH7" s="79">
        <f t="shared" si="3"/>
        <v>0</v>
      </c>
      <c r="AI7" s="78"/>
      <c r="AJ7" s="77"/>
      <c r="AK7" s="77"/>
      <c r="AL7" s="77"/>
      <c r="AM7" s="77"/>
      <c r="AN7" s="77"/>
      <c r="AO7" s="77"/>
      <c r="AP7" s="76"/>
      <c r="AQ7" s="75">
        <f t="shared" si="4"/>
        <v>0</v>
      </c>
      <c r="AR7" s="98">
        <f t="shared" si="5"/>
        <v>0</v>
      </c>
      <c r="AS7" s="61">
        <f t="shared" si="6"/>
        <v>42284</v>
      </c>
      <c r="AT7" s="97" t="s">
        <v>7</v>
      </c>
      <c r="AU7" s="96" t="s">
        <v>7</v>
      </c>
      <c r="AV7" s="68" t="s">
        <v>7</v>
      </c>
      <c r="AW7" s="69" t="s">
        <v>7</v>
      </c>
      <c r="AX7" s="68" t="s">
        <v>7</v>
      </c>
      <c r="AY7" s="69" t="s">
        <v>7</v>
      </c>
      <c r="AZ7" s="68" t="s">
        <v>7</v>
      </c>
      <c r="BA7" s="69" t="s">
        <v>7</v>
      </c>
      <c r="BB7" s="66">
        <f t="shared" si="7"/>
        <v>0</v>
      </c>
      <c r="BC7" s="71">
        <f t="shared" si="8"/>
        <v>42284</v>
      </c>
      <c r="BD7" s="68" t="s">
        <v>7</v>
      </c>
      <c r="BE7" s="69" t="s">
        <v>7</v>
      </c>
      <c r="BF7" s="68" t="s">
        <v>7</v>
      </c>
      <c r="BG7" s="69" t="s">
        <v>7</v>
      </c>
      <c r="BH7" s="68" t="s">
        <v>7</v>
      </c>
      <c r="BI7" s="69" t="s">
        <v>7</v>
      </c>
      <c r="BJ7" s="66">
        <f t="shared" si="9"/>
        <v>0</v>
      </c>
      <c r="BK7" s="95">
        <f t="shared" si="10"/>
        <v>42284</v>
      </c>
      <c r="BL7" s="68" t="s">
        <v>7</v>
      </c>
      <c r="BM7" s="69" t="s">
        <v>7</v>
      </c>
      <c r="BN7" s="68" t="s">
        <v>7</v>
      </c>
      <c r="BO7" s="69" t="s">
        <v>7</v>
      </c>
      <c r="BP7" s="68" t="s">
        <v>7</v>
      </c>
      <c r="BQ7" s="67" t="s">
        <v>7</v>
      </c>
      <c r="BR7" s="66">
        <f t="shared" si="11"/>
        <v>0</v>
      </c>
      <c r="BS7" s="65">
        <v>0</v>
      </c>
      <c r="BT7" s="64">
        <v>0</v>
      </c>
      <c r="BU7" s="63">
        <v>0</v>
      </c>
      <c r="BV7" s="62"/>
      <c r="BW7" s="61">
        <f t="shared" si="12"/>
        <v>42284</v>
      </c>
    </row>
    <row r="8" spans="1:75" s="60" customFormat="1" ht="20.100000000000001" customHeight="1" x14ac:dyDescent="0.25">
      <c r="A8" s="94"/>
      <c r="B8" s="93"/>
      <c r="C8" s="92">
        <v>42285</v>
      </c>
      <c r="D8" s="91" t="s">
        <v>9</v>
      </c>
      <c r="E8" s="90"/>
      <c r="F8" s="89">
        <v>682.54</v>
      </c>
      <c r="G8" s="89" t="s">
        <v>7</v>
      </c>
      <c r="H8" s="89" t="s">
        <v>7</v>
      </c>
      <c r="I8" s="89"/>
      <c r="J8" s="89"/>
      <c r="K8" s="89" t="s">
        <v>7</v>
      </c>
      <c r="L8" s="89" t="s">
        <v>7</v>
      </c>
      <c r="M8" s="89" t="s">
        <v>7</v>
      </c>
      <c r="N8" s="134">
        <f t="shared" si="0"/>
        <v>0</v>
      </c>
      <c r="O8" s="87" t="s">
        <v>7</v>
      </c>
      <c r="P8" s="86" t="s">
        <v>7</v>
      </c>
      <c r="Q8" s="86" t="s">
        <v>7</v>
      </c>
      <c r="R8" s="86" t="s">
        <v>7</v>
      </c>
      <c r="S8" s="86" t="s">
        <v>7</v>
      </c>
      <c r="T8" s="86" t="s">
        <v>7</v>
      </c>
      <c r="U8" s="86" t="s">
        <v>7</v>
      </c>
      <c r="V8" s="86">
        <v>0</v>
      </c>
      <c r="W8" s="100">
        <f t="shared" si="1"/>
        <v>42285</v>
      </c>
      <c r="X8" s="99"/>
      <c r="Y8" s="66"/>
      <c r="Z8" s="95">
        <f t="shared" si="2"/>
        <v>42285</v>
      </c>
      <c r="AA8" s="82"/>
      <c r="AB8" s="81"/>
      <c r="AC8" s="80"/>
      <c r="AD8" s="77"/>
      <c r="AE8" s="77"/>
      <c r="AF8" s="77"/>
      <c r="AG8" s="76"/>
      <c r="AH8" s="79">
        <f t="shared" si="3"/>
        <v>0</v>
      </c>
      <c r="AI8" s="78"/>
      <c r="AJ8" s="77"/>
      <c r="AK8" s="77"/>
      <c r="AL8" s="77"/>
      <c r="AM8" s="77"/>
      <c r="AN8" s="77"/>
      <c r="AO8" s="77"/>
      <c r="AP8" s="76"/>
      <c r="AQ8" s="75">
        <f t="shared" si="4"/>
        <v>0</v>
      </c>
      <c r="AR8" s="98">
        <f t="shared" si="5"/>
        <v>0</v>
      </c>
      <c r="AS8" s="61">
        <f t="shared" si="6"/>
        <v>42285</v>
      </c>
      <c r="AT8" s="97" t="s">
        <v>7</v>
      </c>
      <c r="AU8" s="96" t="s">
        <v>7</v>
      </c>
      <c r="AV8" s="68" t="s">
        <v>7</v>
      </c>
      <c r="AW8" s="69" t="s">
        <v>7</v>
      </c>
      <c r="AX8" s="68" t="s">
        <v>7</v>
      </c>
      <c r="AY8" s="69" t="s">
        <v>7</v>
      </c>
      <c r="AZ8" s="68" t="s">
        <v>7</v>
      </c>
      <c r="BA8" s="69" t="s">
        <v>7</v>
      </c>
      <c r="BB8" s="66">
        <f t="shared" si="7"/>
        <v>0</v>
      </c>
      <c r="BC8" s="71">
        <f t="shared" si="8"/>
        <v>42285</v>
      </c>
      <c r="BD8" s="68" t="s">
        <v>7</v>
      </c>
      <c r="BE8" s="69" t="s">
        <v>7</v>
      </c>
      <c r="BF8" s="68" t="s">
        <v>7</v>
      </c>
      <c r="BG8" s="69" t="s">
        <v>7</v>
      </c>
      <c r="BH8" s="68" t="s">
        <v>7</v>
      </c>
      <c r="BI8" s="69" t="s">
        <v>7</v>
      </c>
      <c r="BJ8" s="66">
        <f t="shared" si="9"/>
        <v>0</v>
      </c>
      <c r="BK8" s="95">
        <f t="shared" si="10"/>
        <v>42285</v>
      </c>
      <c r="BL8" s="68" t="s">
        <v>7</v>
      </c>
      <c r="BM8" s="69" t="s">
        <v>7</v>
      </c>
      <c r="BN8" s="68" t="s">
        <v>7</v>
      </c>
      <c r="BO8" s="69" t="s">
        <v>7</v>
      </c>
      <c r="BP8" s="68" t="s">
        <v>7</v>
      </c>
      <c r="BQ8" s="67" t="s">
        <v>7</v>
      </c>
      <c r="BR8" s="66">
        <f t="shared" si="11"/>
        <v>0</v>
      </c>
      <c r="BS8" s="65">
        <v>0</v>
      </c>
      <c r="BT8" s="64">
        <v>0</v>
      </c>
      <c r="BU8" s="63">
        <v>0</v>
      </c>
      <c r="BV8" s="62"/>
      <c r="BW8" s="61">
        <f t="shared" si="12"/>
        <v>42285</v>
      </c>
    </row>
    <row r="9" spans="1:75" s="60" customFormat="1" ht="20.100000000000001" customHeight="1" x14ac:dyDescent="0.25">
      <c r="A9" s="94"/>
      <c r="B9" s="93"/>
      <c r="C9" s="92">
        <v>42286</v>
      </c>
      <c r="D9" s="91" t="s">
        <v>9</v>
      </c>
      <c r="E9" s="90"/>
      <c r="F9" s="89">
        <v>475.26</v>
      </c>
      <c r="G9" s="89" t="s">
        <v>7</v>
      </c>
      <c r="H9" s="89" t="s">
        <v>7</v>
      </c>
      <c r="I9" s="89"/>
      <c r="J9" s="89"/>
      <c r="K9" s="89" t="s">
        <v>7</v>
      </c>
      <c r="L9" s="89" t="s">
        <v>7</v>
      </c>
      <c r="M9" s="89" t="s">
        <v>7</v>
      </c>
      <c r="N9" s="134">
        <f t="shared" si="0"/>
        <v>0</v>
      </c>
      <c r="O9" s="87" t="s">
        <v>7</v>
      </c>
      <c r="P9" s="86" t="s">
        <v>7</v>
      </c>
      <c r="Q9" s="86" t="s">
        <v>7</v>
      </c>
      <c r="R9" s="86" t="s">
        <v>7</v>
      </c>
      <c r="S9" s="86" t="s">
        <v>7</v>
      </c>
      <c r="T9" s="86" t="s">
        <v>7</v>
      </c>
      <c r="U9" s="86" t="s">
        <v>7</v>
      </c>
      <c r="V9" s="86">
        <v>0</v>
      </c>
      <c r="W9" s="100">
        <f t="shared" si="1"/>
        <v>42286</v>
      </c>
      <c r="X9" s="99"/>
      <c r="Y9" s="66"/>
      <c r="Z9" s="95">
        <f t="shared" si="2"/>
        <v>42286</v>
      </c>
      <c r="AA9" s="82"/>
      <c r="AB9" s="81"/>
      <c r="AC9" s="80"/>
      <c r="AD9" s="77"/>
      <c r="AE9" s="77"/>
      <c r="AF9" s="77"/>
      <c r="AG9" s="76"/>
      <c r="AH9" s="79">
        <f t="shared" si="3"/>
        <v>0</v>
      </c>
      <c r="AI9" s="78"/>
      <c r="AJ9" s="77"/>
      <c r="AK9" s="77"/>
      <c r="AL9" s="77"/>
      <c r="AM9" s="77"/>
      <c r="AN9" s="77"/>
      <c r="AO9" s="77"/>
      <c r="AP9" s="76"/>
      <c r="AQ9" s="75">
        <f t="shared" si="4"/>
        <v>0</v>
      </c>
      <c r="AR9" s="98">
        <f t="shared" si="5"/>
        <v>0</v>
      </c>
      <c r="AS9" s="61">
        <f t="shared" si="6"/>
        <v>42286</v>
      </c>
      <c r="AT9" s="97" t="s">
        <v>7</v>
      </c>
      <c r="AU9" s="96" t="s">
        <v>7</v>
      </c>
      <c r="AV9" s="68" t="s">
        <v>7</v>
      </c>
      <c r="AW9" s="69" t="s">
        <v>7</v>
      </c>
      <c r="AX9" s="68" t="s">
        <v>7</v>
      </c>
      <c r="AY9" s="69" t="s">
        <v>7</v>
      </c>
      <c r="AZ9" s="68" t="s">
        <v>7</v>
      </c>
      <c r="BA9" s="69" t="s">
        <v>7</v>
      </c>
      <c r="BB9" s="66">
        <f t="shared" si="7"/>
        <v>0</v>
      </c>
      <c r="BC9" s="71">
        <f t="shared" si="8"/>
        <v>42286</v>
      </c>
      <c r="BD9" s="68" t="s">
        <v>7</v>
      </c>
      <c r="BE9" s="69" t="s">
        <v>7</v>
      </c>
      <c r="BF9" s="68" t="s">
        <v>7</v>
      </c>
      <c r="BG9" s="69" t="s">
        <v>7</v>
      </c>
      <c r="BH9" s="68" t="s">
        <v>7</v>
      </c>
      <c r="BI9" s="69" t="s">
        <v>7</v>
      </c>
      <c r="BJ9" s="66">
        <f t="shared" si="9"/>
        <v>0</v>
      </c>
      <c r="BK9" s="95">
        <f t="shared" si="10"/>
        <v>42286</v>
      </c>
      <c r="BL9" s="68" t="s">
        <v>7</v>
      </c>
      <c r="BM9" s="69" t="s">
        <v>7</v>
      </c>
      <c r="BN9" s="68" t="s">
        <v>7</v>
      </c>
      <c r="BO9" s="69" t="s">
        <v>7</v>
      </c>
      <c r="BP9" s="68" t="s">
        <v>7</v>
      </c>
      <c r="BQ9" s="67" t="s">
        <v>7</v>
      </c>
      <c r="BR9" s="66">
        <f t="shared" si="11"/>
        <v>0</v>
      </c>
      <c r="BS9" s="65">
        <v>0</v>
      </c>
      <c r="BT9" s="64">
        <v>0</v>
      </c>
      <c r="BU9" s="63">
        <v>0</v>
      </c>
      <c r="BV9" s="62"/>
      <c r="BW9" s="61">
        <f t="shared" si="12"/>
        <v>42286</v>
      </c>
    </row>
    <row r="10" spans="1:75" s="60" customFormat="1" ht="20.100000000000001" customHeight="1" x14ac:dyDescent="0.25">
      <c r="A10" s="94"/>
      <c r="B10" s="93"/>
      <c r="C10" s="92">
        <v>42287</v>
      </c>
      <c r="D10" s="91" t="s">
        <v>9</v>
      </c>
      <c r="E10" s="90"/>
      <c r="F10" s="89">
        <v>369</v>
      </c>
      <c r="G10" s="89" t="s">
        <v>7</v>
      </c>
      <c r="H10" s="89" t="s">
        <v>7</v>
      </c>
      <c r="I10" s="89"/>
      <c r="J10" s="89"/>
      <c r="K10" s="89" t="s">
        <v>7</v>
      </c>
      <c r="L10" s="89" t="s">
        <v>7</v>
      </c>
      <c r="M10" s="89" t="s">
        <v>7</v>
      </c>
      <c r="N10" s="134">
        <f t="shared" si="0"/>
        <v>0</v>
      </c>
      <c r="O10" s="87" t="s">
        <v>7</v>
      </c>
      <c r="P10" s="86" t="s">
        <v>7</v>
      </c>
      <c r="Q10" s="86" t="s">
        <v>7</v>
      </c>
      <c r="R10" s="86" t="s">
        <v>7</v>
      </c>
      <c r="S10" s="86" t="s">
        <v>7</v>
      </c>
      <c r="T10" s="86" t="s">
        <v>7</v>
      </c>
      <c r="U10" s="86" t="s">
        <v>7</v>
      </c>
      <c r="V10" s="86">
        <v>0</v>
      </c>
      <c r="W10" s="100">
        <f t="shared" si="1"/>
        <v>42287</v>
      </c>
      <c r="X10" s="99"/>
      <c r="Y10" s="66"/>
      <c r="Z10" s="95">
        <f t="shared" si="2"/>
        <v>42287</v>
      </c>
      <c r="AA10" s="82"/>
      <c r="AB10" s="81"/>
      <c r="AC10" s="80"/>
      <c r="AD10" s="77"/>
      <c r="AE10" s="77"/>
      <c r="AF10" s="77"/>
      <c r="AG10" s="76"/>
      <c r="AH10" s="79">
        <f t="shared" si="3"/>
        <v>0</v>
      </c>
      <c r="AI10" s="78"/>
      <c r="AJ10" s="77"/>
      <c r="AK10" s="77"/>
      <c r="AL10" s="77"/>
      <c r="AM10" s="77"/>
      <c r="AN10" s="77"/>
      <c r="AO10" s="77"/>
      <c r="AP10" s="76"/>
      <c r="AQ10" s="75">
        <f t="shared" si="4"/>
        <v>0</v>
      </c>
      <c r="AR10" s="98">
        <f t="shared" si="5"/>
        <v>0</v>
      </c>
      <c r="AS10" s="61">
        <f t="shared" si="6"/>
        <v>42287</v>
      </c>
      <c r="AT10" s="97" t="s">
        <v>7</v>
      </c>
      <c r="AU10" s="96" t="s">
        <v>7</v>
      </c>
      <c r="AV10" s="68" t="s">
        <v>7</v>
      </c>
      <c r="AW10" s="69" t="s">
        <v>7</v>
      </c>
      <c r="AX10" s="68" t="s">
        <v>7</v>
      </c>
      <c r="AY10" s="69" t="s">
        <v>7</v>
      </c>
      <c r="AZ10" s="68" t="s">
        <v>7</v>
      </c>
      <c r="BA10" s="69" t="s">
        <v>7</v>
      </c>
      <c r="BB10" s="66">
        <f t="shared" si="7"/>
        <v>0</v>
      </c>
      <c r="BC10" s="71">
        <f t="shared" si="8"/>
        <v>42287</v>
      </c>
      <c r="BD10" s="68" t="s">
        <v>7</v>
      </c>
      <c r="BE10" s="69" t="s">
        <v>7</v>
      </c>
      <c r="BF10" s="68" t="s">
        <v>7</v>
      </c>
      <c r="BG10" s="69" t="s">
        <v>7</v>
      </c>
      <c r="BH10" s="68" t="s">
        <v>7</v>
      </c>
      <c r="BI10" s="69" t="s">
        <v>7</v>
      </c>
      <c r="BJ10" s="66">
        <f t="shared" si="9"/>
        <v>0</v>
      </c>
      <c r="BK10" s="95">
        <f t="shared" si="10"/>
        <v>42287</v>
      </c>
      <c r="BL10" s="68" t="s">
        <v>7</v>
      </c>
      <c r="BM10" s="69" t="s">
        <v>7</v>
      </c>
      <c r="BN10" s="68" t="s">
        <v>7</v>
      </c>
      <c r="BO10" s="69" t="s">
        <v>7</v>
      </c>
      <c r="BP10" s="68" t="s">
        <v>7</v>
      </c>
      <c r="BQ10" s="67" t="s">
        <v>7</v>
      </c>
      <c r="BR10" s="66">
        <f t="shared" si="11"/>
        <v>0</v>
      </c>
      <c r="BS10" s="65">
        <v>0</v>
      </c>
      <c r="BT10" s="64">
        <v>0</v>
      </c>
      <c r="BU10" s="63">
        <v>0</v>
      </c>
      <c r="BV10" s="62"/>
      <c r="BW10" s="61">
        <f t="shared" si="12"/>
        <v>42287</v>
      </c>
    </row>
    <row r="11" spans="1:75" s="60" customFormat="1" ht="20.100000000000001" customHeight="1" thickBot="1" x14ac:dyDescent="0.3">
      <c r="A11" s="94"/>
      <c r="B11" s="93"/>
      <c r="C11" s="92">
        <v>42288</v>
      </c>
      <c r="D11" s="91" t="s">
        <v>9</v>
      </c>
      <c r="E11" s="137"/>
      <c r="F11" s="89"/>
      <c r="G11" s="89" t="s">
        <v>5</v>
      </c>
      <c r="H11" s="89" t="s">
        <v>5</v>
      </c>
      <c r="I11" s="89" t="s">
        <v>5</v>
      </c>
      <c r="J11" s="89" t="s">
        <v>5</v>
      </c>
      <c r="K11" s="89" t="s">
        <v>5</v>
      </c>
      <c r="L11" s="89" t="s">
        <v>5</v>
      </c>
      <c r="M11" s="89" t="s">
        <v>5</v>
      </c>
      <c r="N11" s="133">
        <f t="shared" si="0"/>
        <v>0</v>
      </c>
      <c r="O11" s="87" t="s">
        <v>5</v>
      </c>
      <c r="P11" s="86" t="s">
        <v>5</v>
      </c>
      <c r="Q11" s="86" t="s">
        <v>5</v>
      </c>
      <c r="R11" s="86" t="s">
        <v>5</v>
      </c>
      <c r="S11" s="86" t="s">
        <v>5</v>
      </c>
      <c r="T11" s="86" t="s">
        <v>5</v>
      </c>
      <c r="U11" s="86" t="s">
        <v>5</v>
      </c>
      <c r="V11" s="86">
        <v>0</v>
      </c>
      <c r="W11" s="85">
        <f t="shared" si="1"/>
        <v>42288</v>
      </c>
      <c r="X11" s="84"/>
      <c r="Y11" s="66"/>
      <c r="Z11" s="70">
        <f t="shared" si="2"/>
        <v>42288</v>
      </c>
      <c r="AA11" s="82" t="s">
        <v>5</v>
      </c>
      <c r="AB11" s="81" t="s">
        <v>5</v>
      </c>
      <c r="AC11" s="80" t="s">
        <v>5</v>
      </c>
      <c r="AD11" s="77" t="s">
        <v>5</v>
      </c>
      <c r="AE11" s="77" t="s">
        <v>5</v>
      </c>
      <c r="AF11" s="77" t="s">
        <v>5</v>
      </c>
      <c r="AG11" s="76" t="s">
        <v>5</v>
      </c>
      <c r="AH11" s="79">
        <f t="shared" si="3"/>
        <v>0</v>
      </c>
      <c r="AI11" s="78"/>
      <c r="AJ11" s="77"/>
      <c r="AK11" s="77"/>
      <c r="AL11" s="77"/>
      <c r="AM11" s="77"/>
      <c r="AN11" s="77"/>
      <c r="AO11" s="77"/>
      <c r="AP11" s="76"/>
      <c r="AQ11" s="75">
        <f t="shared" si="4"/>
        <v>0</v>
      </c>
      <c r="AR11" s="74">
        <f t="shared" si="5"/>
        <v>0</v>
      </c>
      <c r="AS11" s="61">
        <f t="shared" si="6"/>
        <v>42288</v>
      </c>
      <c r="AT11" s="73" t="s">
        <v>5</v>
      </c>
      <c r="AU11" s="72" t="s">
        <v>5</v>
      </c>
      <c r="AV11" s="68" t="s">
        <v>5</v>
      </c>
      <c r="AW11" s="69" t="s">
        <v>5</v>
      </c>
      <c r="AX11" s="68" t="s">
        <v>5</v>
      </c>
      <c r="AY11" s="69" t="s">
        <v>5</v>
      </c>
      <c r="AZ11" s="68" t="s">
        <v>5</v>
      </c>
      <c r="BA11" s="69" t="s">
        <v>5</v>
      </c>
      <c r="BB11" s="66">
        <f t="shared" si="7"/>
        <v>0</v>
      </c>
      <c r="BC11" s="71">
        <f t="shared" si="8"/>
        <v>42288</v>
      </c>
      <c r="BD11" s="68" t="s">
        <v>5</v>
      </c>
      <c r="BE11" s="69" t="s">
        <v>5</v>
      </c>
      <c r="BF11" s="68" t="s">
        <v>5</v>
      </c>
      <c r="BG11" s="69" t="s">
        <v>5</v>
      </c>
      <c r="BH11" s="68" t="s">
        <v>5</v>
      </c>
      <c r="BI11" s="69" t="s">
        <v>5</v>
      </c>
      <c r="BJ11" s="66">
        <f t="shared" si="9"/>
        <v>0</v>
      </c>
      <c r="BK11" s="70">
        <f t="shared" si="10"/>
        <v>42288</v>
      </c>
      <c r="BL11" s="68" t="s">
        <v>5</v>
      </c>
      <c r="BM11" s="69" t="s">
        <v>5</v>
      </c>
      <c r="BN11" s="68" t="s">
        <v>5</v>
      </c>
      <c r="BO11" s="69" t="s">
        <v>5</v>
      </c>
      <c r="BP11" s="68" t="s">
        <v>5</v>
      </c>
      <c r="BQ11" s="67" t="s">
        <v>5</v>
      </c>
      <c r="BR11" s="66">
        <f t="shared" si="11"/>
        <v>0</v>
      </c>
      <c r="BS11" s="65">
        <v>0</v>
      </c>
      <c r="BT11" s="64">
        <v>0</v>
      </c>
      <c r="BU11" s="63">
        <v>0</v>
      </c>
      <c r="BV11" s="62"/>
      <c r="BW11" s="61">
        <f t="shared" si="12"/>
        <v>42288</v>
      </c>
    </row>
    <row r="12" spans="1:75" s="47" customFormat="1" ht="20.100000000000001" customHeight="1" thickBot="1" x14ac:dyDescent="0.3">
      <c r="A12" s="59"/>
      <c r="B12" s="57">
        <f>SUM(B5:B11)</f>
        <v>0</v>
      </c>
      <c r="C12" s="58" t="s">
        <v>4</v>
      </c>
      <c r="D12" s="58"/>
      <c r="E12" s="57">
        <f t="shared" ref="E12:S12" si="13">SUM(E5:E11)</f>
        <v>0</v>
      </c>
      <c r="F12" s="57">
        <f t="shared" si="13"/>
        <v>2696.01</v>
      </c>
      <c r="G12" s="57">
        <f t="shared" si="13"/>
        <v>0</v>
      </c>
      <c r="H12" s="57">
        <f t="shared" si="13"/>
        <v>0</v>
      </c>
      <c r="I12" s="57">
        <f t="shared" si="13"/>
        <v>0</v>
      </c>
      <c r="J12" s="49">
        <f t="shared" si="13"/>
        <v>0</v>
      </c>
      <c r="K12" s="49">
        <f t="shared" si="13"/>
        <v>0</v>
      </c>
      <c r="L12" s="49">
        <f t="shared" si="13"/>
        <v>0</v>
      </c>
      <c r="M12" s="49">
        <f t="shared" si="13"/>
        <v>0</v>
      </c>
      <c r="N12" s="57">
        <f t="shared" si="13"/>
        <v>0</v>
      </c>
      <c r="O12" s="57">
        <f t="shared" si="13"/>
        <v>0</v>
      </c>
      <c r="P12" s="57">
        <f t="shared" si="13"/>
        <v>0</v>
      </c>
      <c r="Q12" s="57">
        <f t="shared" si="13"/>
        <v>0</v>
      </c>
      <c r="R12" s="57">
        <f t="shared" si="13"/>
        <v>0</v>
      </c>
      <c r="S12" s="57">
        <f t="shared" si="13"/>
        <v>0</v>
      </c>
      <c r="T12" s="48"/>
      <c r="U12" s="57">
        <f>SUM(U5:U11)</f>
        <v>0</v>
      </c>
      <c r="V12" s="48"/>
      <c r="W12" s="48"/>
      <c r="X12" s="50"/>
      <c r="Y12" s="50"/>
      <c r="Z12" s="48"/>
      <c r="AA12" s="54">
        <f>SUM(AA5:AA11)*500</f>
        <v>0</v>
      </c>
      <c r="AB12" s="53">
        <f>SUM(AB5:AB11)*200</f>
        <v>0</v>
      </c>
      <c r="AC12" s="53">
        <f>SUM(AC5:AC11)*100</f>
        <v>0</v>
      </c>
      <c r="AD12" s="53">
        <f>SUM(AD5:AD11)*50</f>
        <v>0</v>
      </c>
      <c r="AE12" s="53">
        <f>SUM(AE5:AE11)*20</f>
        <v>0</v>
      </c>
      <c r="AF12" s="53">
        <f>SUM(AF5:AF11)*10</f>
        <v>0</v>
      </c>
      <c r="AG12" s="56">
        <f>SUM(AG5:AG11)*5</f>
        <v>0</v>
      </c>
      <c r="AH12" s="55">
        <f>SUM(AA12:AG12)</f>
        <v>0</v>
      </c>
      <c r="AI12" s="54">
        <f>SUM(AI5:AI11)*2</f>
        <v>0</v>
      </c>
      <c r="AJ12" s="53">
        <f>SUM(AJ5:AJ11)*1</f>
        <v>0</v>
      </c>
      <c r="AK12" s="52">
        <f>SUM(AK5:AK11)*0.5</f>
        <v>0</v>
      </c>
      <c r="AL12" s="52">
        <f>SUM(AL5:AL11)*0.2</f>
        <v>0</v>
      </c>
      <c r="AM12" s="52">
        <f>SUM(AM5:AM11)*0.1</f>
        <v>0</v>
      </c>
      <c r="AN12" s="52">
        <f>SUM(AN5:AN11)*0.05</f>
        <v>0</v>
      </c>
      <c r="AO12" s="52">
        <f>SUM(AO5:AO11)*0.02</f>
        <v>0</v>
      </c>
      <c r="AP12" s="51">
        <f>SUM(AP5:AP11)*0.01</f>
        <v>0</v>
      </c>
      <c r="AQ12" s="50">
        <f>SUM(AI12:AP12)</f>
        <v>0</v>
      </c>
      <c r="AR12" s="50">
        <f>SUM(AR5:AR11)</f>
        <v>0</v>
      </c>
      <c r="AS12" s="48"/>
      <c r="AT12" s="48"/>
      <c r="AU12" s="49">
        <f>SUM(AU5:AU11)</f>
        <v>0</v>
      </c>
      <c r="AV12" s="48"/>
      <c r="AW12" s="48">
        <f>SUM(AW5:AW11)</f>
        <v>0</v>
      </c>
      <c r="AX12" s="48"/>
      <c r="AY12" s="48">
        <f>SUM(AY5:AY11)</f>
        <v>0</v>
      </c>
      <c r="AZ12" s="48"/>
      <c r="BA12" s="48">
        <f>SUM(BA5:BA11)</f>
        <v>0</v>
      </c>
      <c r="BB12" s="49">
        <f>SUM(BB5:BB11)</f>
        <v>0</v>
      </c>
      <c r="BC12" s="48"/>
      <c r="BD12" s="48"/>
      <c r="BE12" s="48">
        <f>SUM(BE5:BE11)</f>
        <v>0</v>
      </c>
      <c r="BF12" s="48"/>
      <c r="BG12" s="48">
        <f>SUM(BG5:BG11)</f>
        <v>0</v>
      </c>
      <c r="BH12" s="48"/>
      <c r="BI12" s="48">
        <f>SUM(BI5:BI11)</f>
        <v>0</v>
      </c>
      <c r="BJ12" s="49">
        <f>SUM(BJ5:BJ11)</f>
        <v>0</v>
      </c>
      <c r="BK12" s="48"/>
      <c r="BL12" s="48"/>
      <c r="BM12" s="48">
        <f>SUM(BM5:BM11)</f>
        <v>0</v>
      </c>
      <c r="BN12" s="48"/>
      <c r="BO12" s="48">
        <f>SUM(BO5:BO11)</f>
        <v>0</v>
      </c>
      <c r="BP12" s="48"/>
      <c r="BQ12" s="48">
        <f t="shared" ref="BQ12:BV12" si="14">SUM(BQ5:BQ11)</f>
        <v>0</v>
      </c>
      <c r="BR12" s="49">
        <f t="shared" si="14"/>
        <v>0</v>
      </c>
      <c r="BS12" s="49">
        <f t="shared" si="14"/>
        <v>0</v>
      </c>
      <c r="BT12" s="49">
        <f t="shared" si="14"/>
        <v>0</v>
      </c>
      <c r="BU12" s="49">
        <f t="shared" si="14"/>
        <v>0</v>
      </c>
      <c r="BV12" s="49">
        <f t="shared" si="14"/>
        <v>0</v>
      </c>
      <c r="BW12" s="48"/>
    </row>
    <row r="13" spans="1:75" s="1" customFormat="1" ht="21" customHeight="1" thickTop="1" thickBot="1" x14ac:dyDescent="0.25">
      <c r="A13" s="28"/>
      <c r="B13" s="13"/>
      <c r="C13" s="13"/>
      <c r="D13" s="34"/>
      <c r="E13" s="34"/>
      <c r="F13" s="46"/>
      <c r="G13" s="15"/>
      <c r="H13" s="15"/>
      <c r="I13" s="15"/>
      <c r="J13" s="45"/>
      <c r="K13" s="45"/>
      <c r="L13" s="115"/>
      <c r="M13" s="115"/>
      <c r="O13" s="44"/>
      <c r="P13" s="25"/>
      <c r="Q13" s="25"/>
      <c r="R13" s="25"/>
      <c r="S13" s="43" t="s">
        <v>3</v>
      </c>
      <c r="T13" s="25"/>
      <c r="U13" s="25"/>
      <c r="V13" s="25"/>
      <c r="W13" s="42"/>
      <c r="X13" s="40"/>
      <c r="Z13" s="21"/>
      <c r="AA13" s="38">
        <f t="shared" ref="AA13:AG13" si="15">SUM(AA5:AA11)</f>
        <v>0</v>
      </c>
      <c r="AB13" s="38">
        <f t="shared" si="15"/>
        <v>0</v>
      </c>
      <c r="AC13" s="38">
        <f t="shared" si="15"/>
        <v>0</v>
      </c>
      <c r="AD13" s="38">
        <f t="shared" si="15"/>
        <v>0</v>
      </c>
      <c r="AE13" s="38">
        <f t="shared" si="15"/>
        <v>0</v>
      </c>
      <c r="AF13" s="38">
        <f t="shared" si="15"/>
        <v>0</v>
      </c>
      <c r="AG13" s="37">
        <f t="shared" si="15"/>
        <v>0</v>
      </c>
      <c r="AH13" s="39">
        <f>SUM(AA13:AG13)</f>
        <v>0</v>
      </c>
      <c r="AI13" s="38">
        <f t="shared" ref="AI13:AP13" si="16">SUM(AI5:AI11)</f>
        <v>0</v>
      </c>
      <c r="AJ13" s="38">
        <f t="shared" si="16"/>
        <v>0</v>
      </c>
      <c r="AK13" s="38">
        <f t="shared" si="16"/>
        <v>0</v>
      </c>
      <c r="AL13" s="38">
        <f t="shared" si="16"/>
        <v>0</v>
      </c>
      <c r="AM13" s="38">
        <f t="shared" si="16"/>
        <v>0</v>
      </c>
      <c r="AN13" s="38">
        <f t="shared" si="16"/>
        <v>0</v>
      </c>
      <c r="AO13" s="38">
        <f t="shared" si="16"/>
        <v>0</v>
      </c>
      <c r="AP13" s="37">
        <f t="shared" si="16"/>
        <v>0</v>
      </c>
      <c r="AQ13" s="36">
        <f>SUM(AI13:AP13)</f>
        <v>0</v>
      </c>
      <c r="AS13" s="35"/>
      <c r="AT13" s="34"/>
      <c r="AU13" s="16"/>
      <c r="AV13" s="13"/>
      <c r="AW13" s="15"/>
      <c r="AX13" s="14"/>
      <c r="AY13" s="14"/>
      <c r="AZ13" s="14"/>
      <c r="BA13" s="14"/>
      <c r="BB13" s="14"/>
      <c r="BC13" s="14"/>
      <c r="BD13" s="14"/>
      <c r="BE13" s="15"/>
      <c r="BF13" s="14"/>
      <c r="BG13" s="14"/>
      <c r="BH13" s="14"/>
      <c r="BI13" s="14"/>
      <c r="BJ13" s="14"/>
      <c r="BK13" s="14"/>
      <c r="BL13" s="14"/>
      <c r="BM13" s="15"/>
      <c r="BN13" s="14"/>
      <c r="BO13" s="14"/>
      <c r="BP13" s="14"/>
      <c r="BQ13" s="14"/>
      <c r="BR13" s="14"/>
      <c r="BS13" s="14"/>
      <c r="BT13" s="13"/>
      <c r="BU13" s="34"/>
    </row>
    <row r="14" spans="1:75" s="116" customFormat="1" ht="9.9499999999999993" customHeight="1" thickTop="1" thickBot="1" x14ac:dyDescent="0.25">
      <c r="A14" s="130"/>
      <c r="B14" s="118"/>
      <c r="C14" s="118"/>
      <c r="D14" s="117"/>
      <c r="E14" s="117"/>
      <c r="F14" s="129"/>
      <c r="G14" s="118"/>
      <c r="H14" s="118"/>
      <c r="I14" s="118"/>
      <c r="O14" s="118"/>
      <c r="S14" s="128"/>
      <c r="X14" s="127"/>
      <c r="Z14" s="126"/>
      <c r="AA14" s="124"/>
      <c r="AB14" s="124"/>
      <c r="AC14" s="124"/>
      <c r="AD14" s="124"/>
      <c r="AE14" s="124"/>
      <c r="AF14" s="124"/>
      <c r="AG14" s="124"/>
      <c r="AH14" s="125"/>
      <c r="AI14" s="124"/>
      <c r="AJ14" s="124"/>
      <c r="AK14" s="124"/>
      <c r="AL14" s="124"/>
      <c r="AM14" s="124"/>
      <c r="AN14" s="124"/>
      <c r="AO14" s="124"/>
      <c r="AP14" s="124"/>
      <c r="AQ14" s="123"/>
      <c r="AS14" s="122"/>
      <c r="AT14" s="121"/>
      <c r="AU14" s="120"/>
      <c r="AV14" s="118"/>
      <c r="AW14" s="118"/>
      <c r="AX14" s="119"/>
      <c r="AY14" s="119"/>
      <c r="AZ14" s="119"/>
      <c r="BA14" s="119"/>
      <c r="BB14" s="119"/>
      <c r="BC14" s="119"/>
      <c r="BD14" s="119"/>
      <c r="BE14" s="118"/>
      <c r="BF14" s="119"/>
      <c r="BG14" s="119"/>
      <c r="BH14" s="119"/>
      <c r="BI14" s="119"/>
      <c r="BJ14" s="119"/>
      <c r="BK14" s="119"/>
      <c r="BL14" s="119"/>
      <c r="BM14" s="118"/>
      <c r="BN14" s="119"/>
      <c r="BO14" s="119"/>
      <c r="BP14" s="119"/>
      <c r="BQ14" s="119"/>
      <c r="BR14" s="119"/>
      <c r="BS14" s="119"/>
      <c r="BT14" s="118"/>
      <c r="BU14" s="117"/>
    </row>
    <row r="15" spans="1:75" s="105" customFormat="1" ht="19.5" customHeight="1" thickTop="1" x14ac:dyDescent="0.25">
      <c r="A15" s="94"/>
      <c r="B15" s="93"/>
      <c r="C15" s="92">
        <v>42282</v>
      </c>
      <c r="D15" s="91" t="s">
        <v>8</v>
      </c>
      <c r="E15" s="90"/>
      <c r="F15" s="89">
        <v>434.12</v>
      </c>
      <c r="G15" s="89" t="s">
        <v>7</v>
      </c>
      <c r="H15" s="89" t="s">
        <v>7</v>
      </c>
      <c r="I15" s="89"/>
      <c r="J15" s="89"/>
      <c r="K15" s="89"/>
      <c r="L15" s="89" t="s">
        <v>7</v>
      </c>
      <c r="M15" s="89" t="s">
        <v>7</v>
      </c>
      <c r="N15" s="136">
        <f t="shared" ref="N15:N21" si="17">SUM(J15:M15)</f>
        <v>0</v>
      </c>
      <c r="O15" s="87" t="s">
        <v>7</v>
      </c>
      <c r="P15" s="86" t="s">
        <v>7</v>
      </c>
      <c r="Q15" s="86" t="s">
        <v>7</v>
      </c>
      <c r="R15" s="86" t="s">
        <v>7</v>
      </c>
      <c r="S15" s="86" t="s">
        <v>7</v>
      </c>
      <c r="T15" s="86" t="s">
        <v>7</v>
      </c>
      <c r="U15" s="86" t="s">
        <v>7</v>
      </c>
      <c r="V15" s="86">
        <v>0</v>
      </c>
      <c r="W15" s="113">
        <f t="shared" ref="W15:W21" si="18">IF(C15=0," ",C15)</f>
        <v>42282</v>
      </c>
      <c r="X15" s="112"/>
      <c r="Y15" s="150"/>
      <c r="Z15" s="71">
        <f t="shared" ref="Z15:Z21" si="19">IF(C15=0," ",C15)</f>
        <v>42282</v>
      </c>
      <c r="AA15" s="82"/>
      <c r="AB15" s="81"/>
      <c r="AC15" s="80"/>
      <c r="AD15" s="77"/>
      <c r="AE15" s="77"/>
      <c r="AF15" s="77"/>
      <c r="AG15" s="76"/>
      <c r="AH15" s="79">
        <f t="shared" ref="AH15:AH21" si="20">IF(C15=0,0,SUM(AA15)*500+SUM(AB15)*200+SUM(AC15)*100+SUM(AD15)*50+SUM(AE15)*20+SUM(AF15)*10+SUM(AG15)*5)</f>
        <v>0</v>
      </c>
      <c r="AI15" s="78"/>
      <c r="AJ15" s="77"/>
      <c r="AK15" s="77"/>
      <c r="AL15" s="77"/>
      <c r="AM15" s="77"/>
      <c r="AN15" s="77"/>
      <c r="AO15" s="77"/>
      <c r="AP15" s="76"/>
      <c r="AQ15" s="75">
        <f t="shared" ref="AQ15:AQ21" si="21">IF(C15=0,0,SUM(AI15)*2+SUM(AJ15)*1+SUM(AK15)*0.5+SUM(AL15)*0.2+SUM(AM15)*0.1+SUM(AN15)*0.05+SUM(AO15)*0.02+SUM(AP15)*0.01)</f>
        <v>0</v>
      </c>
      <c r="AR15" s="110">
        <f t="shared" ref="AR15:AR21" si="22">AH15+AQ15</f>
        <v>0</v>
      </c>
      <c r="AS15" s="61">
        <f t="shared" ref="AS15:AS21" si="23">IF(C15=0," ",C15)</f>
        <v>42282</v>
      </c>
      <c r="AT15" s="109"/>
      <c r="AU15" s="108"/>
      <c r="AV15" s="68"/>
      <c r="AW15" s="69"/>
      <c r="AX15" s="68"/>
      <c r="AY15" s="69"/>
      <c r="AZ15" s="68"/>
      <c r="BA15" s="69"/>
      <c r="BB15" s="66">
        <f t="shared" ref="BB15:BB21" si="24">IF(C15=0,0,SUM(AW15,AY15,BA15))</f>
        <v>0</v>
      </c>
      <c r="BC15" s="107">
        <f t="shared" ref="BC15:BC21" si="25">IF(C15=0," ",C15)</f>
        <v>42282</v>
      </c>
      <c r="BD15" s="68" t="s">
        <v>7</v>
      </c>
      <c r="BE15" s="69" t="s">
        <v>7</v>
      </c>
      <c r="BF15" s="68" t="s">
        <v>7</v>
      </c>
      <c r="BG15" s="69" t="s">
        <v>7</v>
      </c>
      <c r="BH15" s="68" t="s">
        <v>7</v>
      </c>
      <c r="BI15" s="69" t="s">
        <v>7</v>
      </c>
      <c r="BJ15" s="66">
        <f t="shared" ref="BJ15:BJ21" si="26">IF(C15=0,0,SUM(BE15,BG15,BI15))</f>
        <v>0</v>
      </c>
      <c r="BK15" s="106">
        <f t="shared" ref="BK15:BK21" si="27">IF(C15=0," ",C15)</f>
        <v>42282</v>
      </c>
      <c r="BL15" s="68" t="s">
        <v>7</v>
      </c>
      <c r="BM15" s="69" t="s">
        <v>7</v>
      </c>
      <c r="BN15" s="68" t="s">
        <v>7</v>
      </c>
      <c r="BO15" s="69" t="s">
        <v>7</v>
      </c>
      <c r="BP15" s="68" t="s">
        <v>7</v>
      </c>
      <c r="BQ15" s="67" t="s">
        <v>7</v>
      </c>
      <c r="BR15" s="66">
        <f t="shared" ref="BR15:BR21" si="28">IF(C15=0,0,SUM(BM15,BO15,BQ15))</f>
        <v>0</v>
      </c>
      <c r="BS15" s="65">
        <v>0</v>
      </c>
      <c r="BT15" s="64">
        <v>0</v>
      </c>
      <c r="BU15" s="63">
        <v>0</v>
      </c>
      <c r="BV15" s="62"/>
      <c r="BW15" s="61">
        <f t="shared" ref="BW15:BW21" si="29">IF(C15=0," ",C15)</f>
        <v>42282</v>
      </c>
    </row>
    <row r="16" spans="1:75" s="102" customFormat="1" ht="20.100000000000001" customHeight="1" x14ac:dyDescent="0.25">
      <c r="A16" s="94"/>
      <c r="B16" s="93"/>
      <c r="C16" s="92">
        <v>42283</v>
      </c>
      <c r="D16" s="91" t="s">
        <v>8</v>
      </c>
      <c r="E16" s="90"/>
      <c r="F16" s="89">
        <v>1148.9100000000001</v>
      </c>
      <c r="G16" s="89" t="s">
        <v>7</v>
      </c>
      <c r="H16" s="89" t="s">
        <v>7</v>
      </c>
      <c r="I16" s="89"/>
      <c r="J16" s="89"/>
      <c r="K16" s="89"/>
      <c r="L16" s="89" t="s">
        <v>7</v>
      </c>
      <c r="M16" s="89" t="s">
        <v>7</v>
      </c>
      <c r="N16" s="135">
        <f t="shared" si="17"/>
        <v>0</v>
      </c>
      <c r="O16" s="87" t="s">
        <v>7</v>
      </c>
      <c r="P16" s="86" t="s">
        <v>7</v>
      </c>
      <c r="Q16" s="86" t="s">
        <v>7</v>
      </c>
      <c r="R16" s="86" t="s">
        <v>7</v>
      </c>
      <c r="S16" s="86" t="s">
        <v>7</v>
      </c>
      <c r="T16" s="86" t="s">
        <v>7</v>
      </c>
      <c r="U16" s="86" t="s">
        <v>7</v>
      </c>
      <c r="V16" s="86">
        <v>0</v>
      </c>
      <c r="W16" s="100">
        <f t="shared" si="18"/>
        <v>42283</v>
      </c>
      <c r="X16" s="99"/>
      <c r="Y16" s="149"/>
      <c r="Z16" s="71">
        <f t="shared" si="19"/>
        <v>42283</v>
      </c>
      <c r="AA16" s="82"/>
      <c r="AB16" s="81"/>
      <c r="AC16" s="80"/>
      <c r="AD16" s="77"/>
      <c r="AE16" s="77"/>
      <c r="AF16" s="77"/>
      <c r="AG16" s="76"/>
      <c r="AH16" s="79">
        <f t="shared" si="20"/>
        <v>0</v>
      </c>
      <c r="AI16" s="78"/>
      <c r="AJ16" s="77"/>
      <c r="AK16" s="77"/>
      <c r="AL16" s="77"/>
      <c r="AM16" s="77"/>
      <c r="AN16" s="77"/>
      <c r="AO16" s="77"/>
      <c r="AP16" s="76"/>
      <c r="AQ16" s="75">
        <f t="shared" si="21"/>
        <v>0</v>
      </c>
      <c r="AR16" s="103">
        <f t="shared" si="22"/>
        <v>0</v>
      </c>
      <c r="AS16" s="61">
        <f t="shared" si="23"/>
        <v>42283</v>
      </c>
      <c r="AT16" s="97"/>
      <c r="AU16" s="96"/>
      <c r="AV16" s="68"/>
      <c r="AW16" s="69"/>
      <c r="AX16" s="68"/>
      <c r="AY16" s="69"/>
      <c r="AZ16" s="68"/>
      <c r="BA16" s="69"/>
      <c r="BB16" s="66">
        <f t="shared" si="24"/>
        <v>0</v>
      </c>
      <c r="BC16" s="71">
        <f t="shared" si="25"/>
        <v>42283</v>
      </c>
      <c r="BD16" s="68" t="s">
        <v>7</v>
      </c>
      <c r="BE16" s="69" t="s">
        <v>7</v>
      </c>
      <c r="BF16" s="68" t="s">
        <v>7</v>
      </c>
      <c r="BG16" s="69" t="s">
        <v>7</v>
      </c>
      <c r="BH16" s="68" t="s">
        <v>7</v>
      </c>
      <c r="BI16" s="69" t="s">
        <v>7</v>
      </c>
      <c r="BJ16" s="66">
        <f t="shared" si="26"/>
        <v>0</v>
      </c>
      <c r="BK16" s="95">
        <f t="shared" si="27"/>
        <v>42283</v>
      </c>
      <c r="BL16" s="68" t="s">
        <v>7</v>
      </c>
      <c r="BM16" s="69" t="s">
        <v>7</v>
      </c>
      <c r="BN16" s="68" t="s">
        <v>7</v>
      </c>
      <c r="BO16" s="69" t="s">
        <v>7</v>
      </c>
      <c r="BP16" s="68" t="s">
        <v>7</v>
      </c>
      <c r="BQ16" s="67" t="s">
        <v>7</v>
      </c>
      <c r="BR16" s="66">
        <f t="shared" si="28"/>
        <v>0</v>
      </c>
      <c r="BS16" s="65">
        <v>0</v>
      </c>
      <c r="BT16" s="64">
        <v>0</v>
      </c>
      <c r="BU16" s="63">
        <v>0</v>
      </c>
      <c r="BV16" s="62"/>
      <c r="BW16" s="61">
        <f t="shared" si="29"/>
        <v>42283</v>
      </c>
    </row>
    <row r="17" spans="1:75" s="60" customFormat="1" ht="20.100000000000001" customHeight="1" x14ac:dyDescent="0.25">
      <c r="A17" s="94"/>
      <c r="B17" s="93"/>
      <c r="C17" s="92">
        <v>42284</v>
      </c>
      <c r="D17" s="91" t="s">
        <v>8</v>
      </c>
      <c r="E17" s="90"/>
      <c r="F17" s="89">
        <v>531</v>
      </c>
      <c r="G17" s="89" t="s">
        <v>7</v>
      </c>
      <c r="H17" s="89" t="s">
        <v>7</v>
      </c>
      <c r="I17" s="89"/>
      <c r="J17" s="89"/>
      <c r="K17" s="89"/>
      <c r="L17" s="89" t="s">
        <v>7</v>
      </c>
      <c r="M17" s="89" t="s">
        <v>7</v>
      </c>
      <c r="N17" s="134">
        <f t="shared" si="17"/>
        <v>0</v>
      </c>
      <c r="O17" s="87" t="s">
        <v>7</v>
      </c>
      <c r="P17" s="86" t="s">
        <v>7</v>
      </c>
      <c r="Q17" s="86" t="s">
        <v>7</v>
      </c>
      <c r="R17" s="86" t="s">
        <v>7</v>
      </c>
      <c r="S17" s="86" t="s">
        <v>7</v>
      </c>
      <c r="T17" s="86" t="s">
        <v>7</v>
      </c>
      <c r="U17" s="86" t="s">
        <v>7</v>
      </c>
      <c r="V17" s="86">
        <v>0</v>
      </c>
      <c r="W17" s="100">
        <f t="shared" si="18"/>
        <v>42284</v>
      </c>
      <c r="X17" s="99"/>
      <c r="Y17" s="149"/>
      <c r="Z17" s="71">
        <f t="shared" si="19"/>
        <v>42284</v>
      </c>
      <c r="AA17" s="82"/>
      <c r="AB17" s="81"/>
      <c r="AC17" s="80"/>
      <c r="AD17" s="77"/>
      <c r="AE17" s="77"/>
      <c r="AF17" s="77"/>
      <c r="AG17" s="76"/>
      <c r="AH17" s="79">
        <f t="shared" si="20"/>
        <v>0</v>
      </c>
      <c r="AI17" s="78"/>
      <c r="AJ17" s="77"/>
      <c r="AK17" s="77"/>
      <c r="AL17" s="77"/>
      <c r="AM17" s="77"/>
      <c r="AN17" s="77"/>
      <c r="AO17" s="77"/>
      <c r="AP17" s="76"/>
      <c r="AQ17" s="75">
        <f t="shared" si="21"/>
        <v>0</v>
      </c>
      <c r="AR17" s="98">
        <f t="shared" si="22"/>
        <v>0</v>
      </c>
      <c r="AS17" s="61">
        <f t="shared" si="23"/>
        <v>42284</v>
      </c>
      <c r="AT17" s="97"/>
      <c r="AU17" s="96"/>
      <c r="AV17" s="68"/>
      <c r="AW17" s="69"/>
      <c r="AX17" s="68"/>
      <c r="AY17" s="69"/>
      <c r="AZ17" s="68"/>
      <c r="BA17" s="69"/>
      <c r="BB17" s="66">
        <f t="shared" si="24"/>
        <v>0</v>
      </c>
      <c r="BC17" s="71">
        <f t="shared" si="25"/>
        <v>42284</v>
      </c>
      <c r="BD17" s="68" t="s">
        <v>7</v>
      </c>
      <c r="BE17" s="69" t="s">
        <v>7</v>
      </c>
      <c r="BF17" s="68" t="s">
        <v>7</v>
      </c>
      <c r="BG17" s="69" t="s">
        <v>7</v>
      </c>
      <c r="BH17" s="68" t="s">
        <v>7</v>
      </c>
      <c r="BI17" s="69" t="s">
        <v>7</v>
      </c>
      <c r="BJ17" s="66">
        <f t="shared" si="26"/>
        <v>0</v>
      </c>
      <c r="BK17" s="95">
        <f t="shared" si="27"/>
        <v>42284</v>
      </c>
      <c r="BL17" s="68" t="s">
        <v>7</v>
      </c>
      <c r="BM17" s="69" t="s">
        <v>7</v>
      </c>
      <c r="BN17" s="68" t="s">
        <v>7</v>
      </c>
      <c r="BO17" s="69" t="s">
        <v>7</v>
      </c>
      <c r="BP17" s="68" t="s">
        <v>7</v>
      </c>
      <c r="BQ17" s="67" t="s">
        <v>7</v>
      </c>
      <c r="BR17" s="66">
        <f t="shared" si="28"/>
        <v>0</v>
      </c>
      <c r="BS17" s="65">
        <v>0</v>
      </c>
      <c r="BT17" s="64">
        <v>0</v>
      </c>
      <c r="BU17" s="63">
        <v>0</v>
      </c>
      <c r="BV17" s="62"/>
      <c r="BW17" s="61">
        <f t="shared" si="29"/>
        <v>42284</v>
      </c>
    </row>
    <row r="18" spans="1:75" s="60" customFormat="1" ht="20.100000000000001" customHeight="1" x14ac:dyDescent="0.25">
      <c r="A18" s="94"/>
      <c r="B18" s="93"/>
      <c r="C18" s="92">
        <v>42285</v>
      </c>
      <c r="D18" s="91" t="s">
        <v>8</v>
      </c>
      <c r="E18" s="90"/>
      <c r="F18" s="89">
        <v>698.24</v>
      </c>
      <c r="G18" s="89" t="s">
        <v>7</v>
      </c>
      <c r="H18" s="89" t="s">
        <v>7</v>
      </c>
      <c r="I18" s="89"/>
      <c r="J18" s="89"/>
      <c r="K18" s="89"/>
      <c r="L18" s="89" t="s">
        <v>7</v>
      </c>
      <c r="M18" s="89" t="s">
        <v>7</v>
      </c>
      <c r="N18" s="134">
        <f t="shared" si="17"/>
        <v>0</v>
      </c>
      <c r="O18" s="87" t="s">
        <v>7</v>
      </c>
      <c r="P18" s="86" t="s">
        <v>7</v>
      </c>
      <c r="Q18" s="86" t="s">
        <v>7</v>
      </c>
      <c r="R18" s="86" t="s">
        <v>7</v>
      </c>
      <c r="S18" s="86" t="s">
        <v>7</v>
      </c>
      <c r="T18" s="86" t="s">
        <v>7</v>
      </c>
      <c r="U18" s="86" t="s">
        <v>7</v>
      </c>
      <c r="V18" s="86">
        <v>0</v>
      </c>
      <c r="W18" s="100">
        <f t="shared" si="18"/>
        <v>42285</v>
      </c>
      <c r="X18" s="99"/>
      <c r="Y18" s="149"/>
      <c r="Z18" s="71">
        <f t="shared" si="19"/>
        <v>42285</v>
      </c>
      <c r="AA18" s="82"/>
      <c r="AB18" s="81"/>
      <c r="AC18" s="80"/>
      <c r="AD18" s="77"/>
      <c r="AE18" s="77"/>
      <c r="AF18" s="77"/>
      <c r="AG18" s="76"/>
      <c r="AH18" s="79">
        <f t="shared" si="20"/>
        <v>0</v>
      </c>
      <c r="AI18" s="78"/>
      <c r="AJ18" s="77"/>
      <c r="AK18" s="77"/>
      <c r="AL18" s="77"/>
      <c r="AM18" s="77"/>
      <c r="AN18" s="77"/>
      <c r="AO18" s="77"/>
      <c r="AP18" s="76"/>
      <c r="AQ18" s="75">
        <f t="shared" si="21"/>
        <v>0</v>
      </c>
      <c r="AR18" s="98">
        <f t="shared" si="22"/>
        <v>0</v>
      </c>
      <c r="AS18" s="61">
        <f t="shared" si="23"/>
        <v>42285</v>
      </c>
      <c r="AT18" s="97"/>
      <c r="AU18" s="96"/>
      <c r="AV18" s="68"/>
      <c r="AW18" s="69"/>
      <c r="AX18" s="68"/>
      <c r="AY18" s="69"/>
      <c r="AZ18" s="68"/>
      <c r="BA18" s="69"/>
      <c r="BB18" s="66">
        <f t="shared" si="24"/>
        <v>0</v>
      </c>
      <c r="BC18" s="71">
        <f t="shared" si="25"/>
        <v>42285</v>
      </c>
      <c r="BD18" s="68" t="s">
        <v>7</v>
      </c>
      <c r="BE18" s="69" t="s">
        <v>7</v>
      </c>
      <c r="BF18" s="68" t="s">
        <v>7</v>
      </c>
      <c r="BG18" s="69" t="s">
        <v>7</v>
      </c>
      <c r="BH18" s="68" t="s">
        <v>7</v>
      </c>
      <c r="BI18" s="69" t="s">
        <v>7</v>
      </c>
      <c r="BJ18" s="66">
        <f t="shared" si="26"/>
        <v>0</v>
      </c>
      <c r="BK18" s="95">
        <f t="shared" si="27"/>
        <v>42285</v>
      </c>
      <c r="BL18" s="68" t="s">
        <v>7</v>
      </c>
      <c r="BM18" s="69" t="s">
        <v>7</v>
      </c>
      <c r="BN18" s="68" t="s">
        <v>7</v>
      </c>
      <c r="BO18" s="69" t="s">
        <v>7</v>
      </c>
      <c r="BP18" s="68" t="s">
        <v>7</v>
      </c>
      <c r="BQ18" s="67" t="s">
        <v>7</v>
      </c>
      <c r="BR18" s="66">
        <f t="shared" si="28"/>
        <v>0</v>
      </c>
      <c r="BS18" s="65">
        <v>0</v>
      </c>
      <c r="BT18" s="64">
        <v>0</v>
      </c>
      <c r="BU18" s="63">
        <v>0</v>
      </c>
      <c r="BV18" s="62"/>
      <c r="BW18" s="61">
        <f t="shared" si="29"/>
        <v>42285</v>
      </c>
    </row>
    <row r="19" spans="1:75" s="60" customFormat="1" ht="20.100000000000001" customHeight="1" x14ac:dyDescent="0.25">
      <c r="A19" s="94"/>
      <c r="B19" s="93"/>
      <c r="C19" s="92">
        <v>42286</v>
      </c>
      <c r="D19" s="91" t="s">
        <v>8</v>
      </c>
      <c r="E19" s="90"/>
      <c r="F19" s="89">
        <v>713.98</v>
      </c>
      <c r="G19" s="89" t="s">
        <v>7</v>
      </c>
      <c r="H19" s="89" t="s">
        <v>7</v>
      </c>
      <c r="I19" s="89"/>
      <c r="J19" s="89"/>
      <c r="K19" s="89"/>
      <c r="L19" s="89" t="s">
        <v>7</v>
      </c>
      <c r="M19" s="89" t="s">
        <v>7</v>
      </c>
      <c r="N19" s="134">
        <f t="shared" si="17"/>
        <v>0</v>
      </c>
      <c r="O19" s="87" t="s">
        <v>7</v>
      </c>
      <c r="P19" s="86" t="s">
        <v>7</v>
      </c>
      <c r="Q19" s="86" t="s">
        <v>7</v>
      </c>
      <c r="R19" s="86" t="s">
        <v>7</v>
      </c>
      <c r="S19" s="86" t="s">
        <v>7</v>
      </c>
      <c r="T19" s="86" t="s">
        <v>7</v>
      </c>
      <c r="U19" s="86" t="s">
        <v>7</v>
      </c>
      <c r="V19" s="86">
        <v>0</v>
      </c>
      <c r="W19" s="100">
        <f t="shared" si="18"/>
        <v>42286</v>
      </c>
      <c r="X19" s="99"/>
      <c r="Y19" s="149"/>
      <c r="Z19" s="71">
        <f t="shared" si="19"/>
        <v>42286</v>
      </c>
      <c r="AA19" s="82"/>
      <c r="AB19" s="81"/>
      <c r="AC19" s="80"/>
      <c r="AD19" s="77"/>
      <c r="AE19" s="77"/>
      <c r="AF19" s="77"/>
      <c r="AG19" s="76"/>
      <c r="AH19" s="79">
        <f t="shared" si="20"/>
        <v>0</v>
      </c>
      <c r="AI19" s="78"/>
      <c r="AJ19" s="77"/>
      <c r="AK19" s="77"/>
      <c r="AL19" s="77"/>
      <c r="AM19" s="77"/>
      <c r="AN19" s="77"/>
      <c r="AO19" s="77"/>
      <c r="AP19" s="76"/>
      <c r="AQ19" s="75">
        <f t="shared" si="21"/>
        <v>0</v>
      </c>
      <c r="AR19" s="98">
        <f t="shared" si="22"/>
        <v>0</v>
      </c>
      <c r="AS19" s="61">
        <f t="shared" si="23"/>
        <v>42286</v>
      </c>
      <c r="AT19" s="97"/>
      <c r="AU19" s="96"/>
      <c r="AV19" s="68"/>
      <c r="AW19" s="69"/>
      <c r="AX19" s="68"/>
      <c r="AY19" s="69"/>
      <c r="AZ19" s="68"/>
      <c r="BA19" s="69"/>
      <c r="BB19" s="66">
        <f t="shared" si="24"/>
        <v>0</v>
      </c>
      <c r="BC19" s="71">
        <f t="shared" si="25"/>
        <v>42286</v>
      </c>
      <c r="BD19" s="68" t="s">
        <v>7</v>
      </c>
      <c r="BE19" s="69" t="s">
        <v>7</v>
      </c>
      <c r="BF19" s="68" t="s">
        <v>7</v>
      </c>
      <c r="BG19" s="69" t="s">
        <v>7</v>
      </c>
      <c r="BH19" s="68" t="s">
        <v>7</v>
      </c>
      <c r="BI19" s="69" t="s">
        <v>7</v>
      </c>
      <c r="BJ19" s="66">
        <f t="shared" si="26"/>
        <v>0</v>
      </c>
      <c r="BK19" s="95">
        <f t="shared" si="27"/>
        <v>42286</v>
      </c>
      <c r="BL19" s="68" t="s">
        <v>7</v>
      </c>
      <c r="BM19" s="69" t="s">
        <v>7</v>
      </c>
      <c r="BN19" s="68" t="s">
        <v>7</v>
      </c>
      <c r="BO19" s="69" t="s">
        <v>7</v>
      </c>
      <c r="BP19" s="68" t="s">
        <v>7</v>
      </c>
      <c r="BQ19" s="67" t="s">
        <v>7</v>
      </c>
      <c r="BR19" s="66">
        <f t="shared" si="28"/>
        <v>0</v>
      </c>
      <c r="BS19" s="65">
        <v>0</v>
      </c>
      <c r="BT19" s="64">
        <v>0</v>
      </c>
      <c r="BU19" s="63">
        <v>0</v>
      </c>
      <c r="BV19" s="62"/>
      <c r="BW19" s="61">
        <f t="shared" si="29"/>
        <v>42286</v>
      </c>
    </row>
    <row r="20" spans="1:75" s="60" customFormat="1" ht="20.100000000000001" customHeight="1" x14ac:dyDescent="0.25">
      <c r="A20" s="94"/>
      <c r="B20" s="93"/>
      <c r="C20" s="92">
        <v>42287</v>
      </c>
      <c r="D20" s="91" t="s">
        <v>8</v>
      </c>
      <c r="E20" s="90"/>
      <c r="F20" s="89">
        <v>435.87</v>
      </c>
      <c r="G20" s="89" t="s">
        <v>7</v>
      </c>
      <c r="H20" s="89" t="s">
        <v>7</v>
      </c>
      <c r="I20" s="89"/>
      <c r="J20" s="89"/>
      <c r="K20" s="89"/>
      <c r="L20" s="89" t="s">
        <v>7</v>
      </c>
      <c r="M20" s="89" t="s">
        <v>7</v>
      </c>
      <c r="N20" s="134">
        <f t="shared" si="17"/>
        <v>0</v>
      </c>
      <c r="O20" s="87" t="s">
        <v>7</v>
      </c>
      <c r="P20" s="86" t="s">
        <v>7</v>
      </c>
      <c r="Q20" s="86" t="s">
        <v>7</v>
      </c>
      <c r="R20" s="86" t="s">
        <v>7</v>
      </c>
      <c r="S20" s="86" t="s">
        <v>7</v>
      </c>
      <c r="T20" s="86" t="s">
        <v>7</v>
      </c>
      <c r="U20" s="86" t="s">
        <v>7</v>
      </c>
      <c r="V20" s="86">
        <v>0</v>
      </c>
      <c r="W20" s="100">
        <f t="shared" si="18"/>
        <v>42287</v>
      </c>
      <c r="X20" s="99"/>
      <c r="Y20" s="149"/>
      <c r="Z20" s="71">
        <f t="shared" si="19"/>
        <v>42287</v>
      </c>
      <c r="AA20" s="82"/>
      <c r="AB20" s="81"/>
      <c r="AC20" s="80"/>
      <c r="AD20" s="77"/>
      <c r="AE20" s="77"/>
      <c r="AF20" s="77"/>
      <c r="AG20" s="76"/>
      <c r="AH20" s="79">
        <f t="shared" si="20"/>
        <v>0</v>
      </c>
      <c r="AI20" s="78"/>
      <c r="AJ20" s="77"/>
      <c r="AK20" s="77"/>
      <c r="AL20" s="77"/>
      <c r="AM20" s="77"/>
      <c r="AN20" s="77"/>
      <c r="AO20" s="77"/>
      <c r="AP20" s="76"/>
      <c r="AQ20" s="75">
        <f t="shared" si="21"/>
        <v>0</v>
      </c>
      <c r="AR20" s="98">
        <f t="shared" si="22"/>
        <v>0</v>
      </c>
      <c r="AS20" s="61">
        <f t="shared" si="23"/>
        <v>42287</v>
      </c>
      <c r="AT20" s="97"/>
      <c r="AU20" s="96"/>
      <c r="AV20" s="68"/>
      <c r="AW20" s="69"/>
      <c r="AX20" s="68"/>
      <c r="AY20" s="69"/>
      <c r="AZ20" s="68"/>
      <c r="BA20" s="69"/>
      <c r="BB20" s="66">
        <f t="shared" si="24"/>
        <v>0</v>
      </c>
      <c r="BC20" s="71">
        <f t="shared" si="25"/>
        <v>42287</v>
      </c>
      <c r="BD20" s="68" t="s">
        <v>7</v>
      </c>
      <c r="BE20" s="69" t="s">
        <v>7</v>
      </c>
      <c r="BF20" s="68" t="s">
        <v>7</v>
      </c>
      <c r="BG20" s="69" t="s">
        <v>7</v>
      </c>
      <c r="BH20" s="68" t="s">
        <v>7</v>
      </c>
      <c r="BI20" s="69" t="s">
        <v>7</v>
      </c>
      <c r="BJ20" s="66">
        <f t="shared" si="26"/>
        <v>0</v>
      </c>
      <c r="BK20" s="95">
        <f t="shared" si="27"/>
        <v>42287</v>
      </c>
      <c r="BL20" s="68" t="s">
        <v>7</v>
      </c>
      <c r="BM20" s="69" t="s">
        <v>7</v>
      </c>
      <c r="BN20" s="68" t="s">
        <v>7</v>
      </c>
      <c r="BO20" s="69" t="s">
        <v>7</v>
      </c>
      <c r="BP20" s="68" t="s">
        <v>7</v>
      </c>
      <c r="BQ20" s="67" t="s">
        <v>7</v>
      </c>
      <c r="BR20" s="66">
        <f t="shared" si="28"/>
        <v>0</v>
      </c>
      <c r="BS20" s="65">
        <v>0</v>
      </c>
      <c r="BT20" s="64">
        <v>0</v>
      </c>
      <c r="BU20" s="63">
        <v>0</v>
      </c>
      <c r="BV20" s="62"/>
      <c r="BW20" s="61">
        <f t="shared" si="29"/>
        <v>42287</v>
      </c>
    </row>
    <row r="21" spans="1:75" s="60" customFormat="1" ht="20.100000000000001" customHeight="1" thickBot="1" x14ac:dyDescent="0.3">
      <c r="A21" s="94"/>
      <c r="B21" s="93"/>
      <c r="C21" s="92">
        <v>42288</v>
      </c>
      <c r="D21" s="91" t="s">
        <v>8</v>
      </c>
      <c r="E21" s="90"/>
      <c r="F21" s="89">
        <v>652.34</v>
      </c>
      <c r="G21" s="89" t="s">
        <v>5</v>
      </c>
      <c r="H21" s="89" t="s">
        <v>5</v>
      </c>
      <c r="I21" s="89" t="s">
        <v>5</v>
      </c>
      <c r="J21" s="89" t="s">
        <v>5</v>
      </c>
      <c r="K21" s="89" t="s">
        <v>5</v>
      </c>
      <c r="L21" s="89" t="s">
        <v>5</v>
      </c>
      <c r="M21" s="89" t="s">
        <v>5</v>
      </c>
      <c r="N21" s="133">
        <f t="shared" si="17"/>
        <v>0</v>
      </c>
      <c r="O21" s="87" t="s">
        <v>5</v>
      </c>
      <c r="P21" s="86" t="s">
        <v>5</v>
      </c>
      <c r="Q21" s="86" t="s">
        <v>5</v>
      </c>
      <c r="R21" s="86" t="s">
        <v>5</v>
      </c>
      <c r="S21" s="86" t="s">
        <v>5</v>
      </c>
      <c r="T21" s="86" t="s">
        <v>5</v>
      </c>
      <c r="U21" s="86" t="s">
        <v>5</v>
      </c>
      <c r="V21" s="86">
        <v>0</v>
      </c>
      <c r="W21" s="85">
        <f t="shared" si="18"/>
        <v>42288</v>
      </c>
      <c r="X21" s="84"/>
      <c r="Y21" s="149"/>
      <c r="Z21" s="71">
        <f t="shared" si="19"/>
        <v>42288</v>
      </c>
      <c r="AA21" s="82" t="s">
        <v>5</v>
      </c>
      <c r="AB21" s="81" t="s">
        <v>5</v>
      </c>
      <c r="AC21" s="80" t="s">
        <v>5</v>
      </c>
      <c r="AD21" s="77" t="s">
        <v>5</v>
      </c>
      <c r="AE21" s="77" t="s">
        <v>5</v>
      </c>
      <c r="AF21" s="77" t="s">
        <v>5</v>
      </c>
      <c r="AG21" s="76" t="s">
        <v>5</v>
      </c>
      <c r="AH21" s="79">
        <f t="shared" si="20"/>
        <v>0</v>
      </c>
      <c r="AI21" s="78" t="s">
        <v>5</v>
      </c>
      <c r="AJ21" s="77" t="s">
        <v>5</v>
      </c>
      <c r="AK21" s="77" t="s">
        <v>5</v>
      </c>
      <c r="AL21" s="77" t="s">
        <v>5</v>
      </c>
      <c r="AM21" s="77" t="s">
        <v>5</v>
      </c>
      <c r="AN21" s="77" t="s">
        <v>5</v>
      </c>
      <c r="AO21" s="77" t="s">
        <v>5</v>
      </c>
      <c r="AP21" s="76" t="s">
        <v>5</v>
      </c>
      <c r="AQ21" s="75">
        <f t="shared" si="21"/>
        <v>0</v>
      </c>
      <c r="AR21" s="74">
        <f t="shared" si="22"/>
        <v>0</v>
      </c>
      <c r="AS21" s="61">
        <f t="shared" si="23"/>
        <v>42288</v>
      </c>
      <c r="AT21" s="73"/>
      <c r="AU21" s="72"/>
      <c r="AV21" s="68"/>
      <c r="AW21" s="69"/>
      <c r="AX21" s="68"/>
      <c r="AY21" s="69"/>
      <c r="AZ21" s="68"/>
      <c r="BA21" s="69"/>
      <c r="BB21" s="66">
        <f t="shared" si="24"/>
        <v>0</v>
      </c>
      <c r="BC21" s="132">
        <f t="shared" si="25"/>
        <v>42288</v>
      </c>
      <c r="BD21" s="68" t="s">
        <v>5</v>
      </c>
      <c r="BE21" s="69" t="s">
        <v>5</v>
      </c>
      <c r="BF21" s="68" t="s">
        <v>5</v>
      </c>
      <c r="BG21" s="69" t="s">
        <v>5</v>
      </c>
      <c r="BH21" s="68" t="s">
        <v>5</v>
      </c>
      <c r="BI21" s="69" t="s">
        <v>5</v>
      </c>
      <c r="BJ21" s="66">
        <f t="shared" si="26"/>
        <v>0</v>
      </c>
      <c r="BK21" s="70">
        <f t="shared" si="27"/>
        <v>42288</v>
      </c>
      <c r="BL21" s="68" t="s">
        <v>5</v>
      </c>
      <c r="BM21" s="69" t="s">
        <v>5</v>
      </c>
      <c r="BN21" s="68" t="s">
        <v>5</v>
      </c>
      <c r="BO21" s="69" t="s">
        <v>5</v>
      </c>
      <c r="BP21" s="68" t="s">
        <v>5</v>
      </c>
      <c r="BQ21" s="67" t="s">
        <v>5</v>
      </c>
      <c r="BR21" s="66">
        <f t="shared" si="28"/>
        <v>0</v>
      </c>
      <c r="BS21" s="65">
        <v>0</v>
      </c>
      <c r="BT21" s="64">
        <v>0</v>
      </c>
      <c r="BU21" s="63">
        <v>0</v>
      </c>
      <c r="BV21" s="131"/>
      <c r="BW21" s="61">
        <f t="shared" si="29"/>
        <v>42288</v>
      </c>
    </row>
    <row r="22" spans="1:75" s="47" customFormat="1" ht="20.100000000000001" customHeight="1" thickBot="1" x14ac:dyDescent="0.3">
      <c r="A22" s="59"/>
      <c r="B22" s="57">
        <f>SUM(B15:B21)</f>
        <v>0</v>
      </c>
      <c r="C22" s="58" t="s">
        <v>4</v>
      </c>
      <c r="D22" s="58"/>
      <c r="E22" s="57">
        <f t="shared" ref="E22:S22" si="30">SUM(E15:E21)</f>
        <v>0</v>
      </c>
      <c r="F22" s="57">
        <f t="shared" si="30"/>
        <v>4614.46</v>
      </c>
      <c r="G22" s="57">
        <f t="shared" si="30"/>
        <v>0</v>
      </c>
      <c r="H22" s="57">
        <f t="shared" si="30"/>
        <v>0</v>
      </c>
      <c r="I22" s="57">
        <f t="shared" si="30"/>
        <v>0</v>
      </c>
      <c r="J22" s="49">
        <f t="shared" si="30"/>
        <v>0</v>
      </c>
      <c r="K22" s="49">
        <f t="shared" si="30"/>
        <v>0</v>
      </c>
      <c r="L22" s="49">
        <f t="shared" si="30"/>
        <v>0</v>
      </c>
      <c r="M22" s="49">
        <f t="shared" si="30"/>
        <v>0</v>
      </c>
      <c r="N22" s="57">
        <f t="shared" si="30"/>
        <v>0</v>
      </c>
      <c r="O22" s="57">
        <f t="shared" si="30"/>
        <v>0</v>
      </c>
      <c r="P22" s="57">
        <f t="shared" si="30"/>
        <v>0</v>
      </c>
      <c r="Q22" s="57">
        <f t="shared" si="30"/>
        <v>0</v>
      </c>
      <c r="R22" s="57">
        <f t="shared" si="30"/>
        <v>0</v>
      </c>
      <c r="S22" s="57">
        <f t="shared" si="30"/>
        <v>0</v>
      </c>
      <c r="T22" s="48"/>
      <c r="U22" s="57">
        <f>SUM(U15:U21)</f>
        <v>0</v>
      </c>
      <c r="V22" s="48"/>
      <c r="W22" s="48"/>
      <c r="X22" s="50"/>
      <c r="Y22" s="50"/>
      <c r="Z22" s="48"/>
      <c r="AA22" s="54">
        <f>SUM(AA15:AA21)*500</f>
        <v>0</v>
      </c>
      <c r="AB22" s="53">
        <f>SUM(AB15:AB21)*200</f>
        <v>0</v>
      </c>
      <c r="AC22" s="53">
        <f>SUM(AC15:AC21)*100</f>
        <v>0</v>
      </c>
      <c r="AD22" s="53">
        <f>SUM(AD15:AD21)*50</f>
        <v>0</v>
      </c>
      <c r="AE22" s="53">
        <f>SUM(AE15:AE21)*20</f>
        <v>0</v>
      </c>
      <c r="AF22" s="53">
        <f>SUM(AF15:AF21)*10</f>
        <v>0</v>
      </c>
      <c r="AG22" s="56">
        <f>SUM(AG15:AG21)*5</f>
        <v>0</v>
      </c>
      <c r="AH22" s="55">
        <f>SUM(AA22:AG22)</f>
        <v>0</v>
      </c>
      <c r="AI22" s="54">
        <f>SUM(AI15:AI21)*2</f>
        <v>0</v>
      </c>
      <c r="AJ22" s="53">
        <f>SUM(AJ15:AJ21)*1</f>
        <v>0</v>
      </c>
      <c r="AK22" s="52">
        <f>SUM(AK15:AK21)*0.5</f>
        <v>0</v>
      </c>
      <c r="AL22" s="52">
        <f>SUM(AL15:AL21)*0.2</f>
        <v>0</v>
      </c>
      <c r="AM22" s="52">
        <f>SUM(AM15:AM21)*0.1</f>
        <v>0</v>
      </c>
      <c r="AN22" s="52">
        <f>SUM(AN15:AN21)*0.05</f>
        <v>0</v>
      </c>
      <c r="AO22" s="52">
        <f>SUM(AO15:AO21)*0.02</f>
        <v>0</v>
      </c>
      <c r="AP22" s="51">
        <f>SUM(AP15:AP21)*0.01</f>
        <v>0</v>
      </c>
      <c r="AQ22" s="50">
        <f>SUM(AI22:AP22)</f>
        <v>0</v>
      </c>
      <c r="AR22" s="50">
        <f>SUM(AR15:AR21)</f>
        <v>0</v>
      </c>
      <c r="AS22" s="48"/>
      <c r="AT22" s="48"/>
      <c r="AU22" s="49">
        <f>SUM(AU15:AU21)</f>
        <v>0</v>
      </c>
      <c r="AV22" s="48"/>
      <c r="AW22" s="48">
        <f>SUM(AW15:AW21)</f>
        <v>0</v>
      </c>
      <c r="AX22" s="48"/>
      <c r="AY22" s="48">
        <f>SUM(AY15:AY21)</f>
        <v>0</v>
      </c>
      <c r="AZ22" s="48"/>
      <c r="BA22" s="48">
        <f>SUM(BA15:BA21)</f>
        <v>0</v>
      </c>
      <c r="BB22" s="49">
        <f>SUM(BB15:BB21)</f>
        <v>0</v>
      </c>
      <c r="BC22" s="48"/>
      <c r="BD22" s="48"/>
      <c r="BE22" s="48">
        <f>SUM(BE15:BE21)</f>
        <v>0</v>
      </c>
      <c r="BF22" s="48"/>
      <c r="BG22" s="48">
        <f>SUM(BG15:BG21)</f>
        <v>0</v>
      </c>
      <c r="BH22" s="48"/>
      <c r="BI22" s="48">
        <f>SUM(BI15:BI21)</f>
        <v>0</v>
      </c>
      <c r="BJ22" s="49">
        <f>SUM(BJ15:BJ21)</f>
        <v>0</v>
      </c>
      <c r="BK22" s="48"/>
      <c r="BL22" s="48"/>
      <c r="BM22" s="48">
        <f>SUM(BM15:BM21)</f>
        <v>0</v>
      </c>
      <c r="BN22" s="48"/>
      <c r="BO22" s="48">
        <f>SUM(BO15:BO21)</f>
        <v>0</v>
      </c>
      <c r="BP22" s="48"/>
      <c r="BQ22" s="48">
        <f t="shared" ref="BQ22:BV22" si="31">SUM(BQ15:BQ21)</f>
        <v>0</v>
      </c>
      <c r="BR22" s="49">
        <f t="shared" si="31"/>
        <v>0</v>
      </c>
      <c r="BS22" s="49">
        <f t="shared" si="31"/>
        <v>0</v>
      </c>
      <c r="BT22" s="49">
        <f t="shared" si="31"/>
        <v>0</v>
      </c>
      <c r="BU22" s="49">
        <f t="shared" si="31"/>
        <v>0</v>
      </c>
      <c r="BV22" s="49">
        <f t="shared" si="31"/>
        <v>0</v>
      </c>
      <c r="BW22" s="48"/>
    </row>
    <row r="23" spans="1:75" s="1" customFormat="1" ht="21" customHeight="1" thickTop="1" thickBot="1" x14ac:dyDescent="0.25">
      <c r="A23" s="28"/>
      <c r="B23" s="13"/>
      <c r="C23" s="13"/>
      <c r="D23" s="34"/>
      <c r="E23" s="34"/>
      <c r="F23" s="46"/>
      <c r="G23" s="15"/>
      <c r="H23" s="15"/>
      <c r="I23" s="15"/>
      <c r="J23" s="45"/>
      <c r="K23" s="45"/>
      <c r="O23" s="44"/>
      <c r="P23" s="42"/>
      <c r="Q23" s="42"/>
      <c r="R23" s="42"/>
      <c r="S23" s="43" t="s">
        <v>3</v>
      </c>
      <c r="T23" s="42"/>
      <c r="U23" s="42"/>
      <c r="V23" s="42"/>
      <c r="W23" s="42"/>
      <c r="X23" s="40"/>
      <c r="Z23" s="21"/>
      <c r="AA23" s="38">
        <f t="shared" ref="AA23:AG23" si="32">SUM(AA15:AA21)</f>
        <v>0</v>
      </c>
      <c r="AB23" s="38">
        <f t="shared" si="32"/>
        <v>0</v>
      </c>
      <c r="AC23" s="38">
        <f t="shared" si="32"/>
        <v>0</v>
      </c>
      <c r="AD23" s="38">
        <f t="shared" si="32"/>
        <v>0</v>
      </c>
      <c r="AE23" s="38">
        <f t="shared" si="32"/>
        <v>0</v>
      </c>
      <c r="AF23" s="38">
        <f t="shared" si="32"/>
        <v>0</v>
      </c>
      <c r="AG23" s="37">
        <f t="shared" si="32"/>
        <v>0</v>
      </c>
      <c r="AH23" s="39">
        <f>SUM(AA23:AG23)</f>
        <v>0</v>
      </c>
      <c r="AI23" s="38">
        <f t="shared" ref="AI23:AP23" si="33">SUM(AI15:AI21)</f>
        <v>0</v>
      </c>
      <c r="AJ23" s="38">
        <f t="shared" si="33"/>
        <v>0</v>
      </c>
      <c r="AK23" s="38">
        <f t="shared" si="33"/>
        <v>0</v>
      </c>
      <c r="AL23" s="38">
        <f t="shared" si="33"/>
        <v>0</v>
      </c>
      <c r="AM23" s="38">
        <f t="shared" si="33"/>
        <v>0</v>
      </c>
      <c r="AN23" s="38">
        <f t="shared" si="33"/>
        <v>0</v>
      </c>
      <c r="AO23" s="38">
        <f t="shared" si="33"/>
        <v>0</v>
      </c>
      <c r="AP23" s="37">
        <f t="shared" si="33"/>
        <v>0</v>
      </c>
      <c r="AQ23" s="36">
        <f>SUM(AI23:AP23)</f>
        <v>0</v>
      </c>
      <c r="AS23" s="35"/>
      <c r="AT23" s="34"/>
      <c r="AU23" s="16"/>
      <c r="AV23" s="13"/>
      <c r="AW23" s="15"/>
      <c r="AX23" s="14"/>
      <c r="AY23" s="14"/>
      <c r="AZ23" s="14"/>
      <c r="BA23" s="14"/>
      <c r="BB23" s="14"/>
      <c r="BC23" s="14"/>
      <c r="BD23" s="14"/>
      <c r="BE23" s="15"/>
      <c r="BF23" s="14"/>
      <c r="BG23" s="14"/>
      <c r="BH23" s="14"/>
      <c r="BI23" s="14"/>
      <c r="BJ23" s="14"/>
      <c r="BK23" s="14"/>
      <c r="BL23" s="14"/>
      <c r="BM23" s="15"/>
      <c r="BN23" s="14"/>
      <c r="BO23" s="14"/>
      <c r="BP23" s="14"/>
      <c r="BQ23" s="14"/>
      <c r="BR23" s="14"/>
      <c r="BS23" s="14"/>
      <c r="BT23" s="13"/>
      <c r="BU23" s="34"/>
    </row>
    <row r="24" spans="1:75" s="115" customFormat="1" ht="9.9499999999999993" customHeight="1" thickTop="1" thickBot="1" x14ac:dyDescent="0.25">
      <c r="A24" s="130"/>
      <c r="B24" s="118"/>
      <c r="C24" s="118"/>
      <c r="D24" s="117"/>
      <c r="E24" s="117"/>
      <c r="F24" s="129"/>
      <c r="G24" s="118"/>
      <c r="H24" s="118"/>
      <c r="I24" s="118"/>
      <c r="J24" s="116"/>
      <c r="K24" s="116"/>
      <c r="L24" s="116"/>
      <c r="M24" s="116"/>
      <c r="N24" s="116"/>
      <c r="O24" s="118"/>
      <c r="P24" s="116"/>
      <c r="Q24" s="116"/>
      <c r="R24" s="116"/>
      <c r="S24" s="128"/>
      <c r="T24" s="116"/>
      <c r="U24" s="116"/>
      <c r="V24" s="116"/>
      <c r="W24" s="116"/>
      <c r="X24" s="127"/>
      <c r="Y24" s="116"/>
      <c r="Z24" s="126"/>
      <c r="AA24" s="124"/>
      <c r="AB24" s="124"/>
      <c r="AC24" s="124"/>
      <c r="AD24" s="124"/>
      <c r="AE24" s="124"/>
      <c r="AF24" s="124"/>
      <c r="AG24" s="124"/>
      <c r="AH24" s="125"/>
      <c r="AI24" s="124"/>
      <c r="AJ24" s="124"/>
      <c r="AK24" s="124"/>
      <c r="AL24" s="124"/>
      <c r="AM24" s="124"/>
      <c r="AN24" s="124"/>
      <c r="AO24" s="124"/>
      <c r="AP24" s="124"/>
      <c r="AQ24" s="123"/>
      <c r="AR24" s="116"/>
      <c r="AS24" s="122"/>
      <c r="AT24" s="121"/>
      <c r="AU24" s="120"/>
      <c r="AV24" s="118"/>
      <c r="AW24" s="118"/>
      <c r="AX24" s="119"/>
      <c r="AY24" s="119"/>
      <c r="AZ24" s="119"/>
      <c r="BA24" s="119"/>
      <c r="BB24" s="119"/>
      <c r="BC24" s="119"/>
      <c r="BD24" s="119"/>
      <c r="BE24" s="118"/>
      <c r="BF24" s="119"/>
      <c r="BG24" s="119"/>
      <c r="BH24" s="119"/>
      <c r="BI24" s="119"/>
      <c r="BJ24" s="119"/>
      <c r="BK24" s="119"/>
      <c r="BL24" s="119"/>
      <c r="BM24" s="118"/>
      <c r="BN24" s="119"/>
      <c r="BO24" s="119"/>
      <c r="BP24" s="119"/>
      <c r="BQ24" s="119"/>
      <c r="BR24" s="119"/>
      <c r="BS24" s="119"/>
      <c r="BT24" s="118"/>
      <c r="BU24" s="117"/>
      <c r="BV24" s="116"/>
      <c r="BW24" s="116"/>
    </row>
    <row r="25" spans="1:75" s="105" customFormat="1" ht="19.5" customHeight="1" thickTop="1" x14ac:dyDescent="0.25">
      <c r="A25" s="94"/>
      <c r="B25" s="93"/>
      <c r="C25" s="92">
        <v>42282</v>
      </c>
      <c r="D25" s="91" t="s">
        <v>6</v>
      </c>
      <c r="E25" s="90"/>
      <c r="F25" s="89">
        <v>533.1</v>
      </c>
      <c r="G25" s="89"/>
      <c r="H25" s="89"/>
      <c r="I25" s="89"/>
      <c r="J25" s="89"/>
      <c r="K25" s="89"/>
      <c r="L25" s="89" t="s">
        <v>7</v>
      </c>
      <c r="M25" s="89" t="s">
        <v>7</v>
      </c>
      <c r="N25" s="114">
        <f t="shared" ref="N25:N31" si="34">SUM(J25:M25)</f>
        <v>0</v>
      </c>
      <c r="O25" s="87" t="s">
        <v>7</v>
      </c>
      <c r="P25" s="86" t="s">
        <v>7</v>
      </c>
      <c r="Q25" s="86" t="s">
        <v>7</v>
      </c>
      <c r="R25" s="86" t="s">
        <v>7</v>
      </c>
      <c r="S25" s="86" t="s">
        <v>7</v>
      </c>
      <c r="T25" s="86" t="s">
        <v>7</v>
      </c>
      <c r="U25" s="86" t="s">
        <v>7</v>
      </c>
      <c r="V25" s="86">
        <v>0</v>
      </c>
      <c r="W25" s="113">
        <f t="shared" ref="W25:W31" si="35">IF(C25=0," ",C25)</f>
        <v>42282</v>
      </c>
      <c r="X25" s="112"/>
      <c r="Y25" s="111"/>
      <c r="Z25" s="106">
        <f t="shared" ref="Z25:Z31" si="36">IF(C25=0," ",C25)</f>
        <v>42282</v>
      </c>
      <c r="AA25" s="82" t="s">
        <v>5</v>
      </c>
      <c r="AB25" s="81" t="s">
        <v>5</v>
      </c>
      <c r="AC25" s="80"/>
      <c r="AD25" s="77"/>
      <c r="AE25" s="77"/>
      <c r="AF25" s="77"/>
      <c r="AG25" s="76"/>
      <c r="AH25" s="79">
        <f t="shared" ref="AH25:AH31" si="37">IF(C25=0,0,SUM(AA25)*500+SUM(AB25)*200+SUM(AC25)*100+SUM(AD25)*50+SUM(AE25)*20+SUM(AF25)*10+SUM(AG25)*5)</f>
        <v>0</v>
      </c>
      <c r="AI25" s="78"/>
      <c r="AJ25" s="77"/>
      <c r="AK25" s="77"/>
      <c r="AL25" s="77"/>
      <c r="AM25" s="77"/>
      <c r="AN25" s="77"/>
      <c r="AO25" s="77"/>
      <c r="AP25" s="76" t="s">
        <v>7</v>
      </c>
      <c r="AQ25" s="75">
        <f t="shared" ref="AQ25:AQ31" si="38">IF(C25=0,0,SUM(AI25)*2+SUM(AJ25)*1+SUM(AK25)*0.5+SUM(AL25)*0.2+SUM(AM25)*0.1+SUM(AN25)*0.05+SUM(AO25)*0.02+SUM(AP25)*0.01)</f>
        <v>0</v>
      </c>
      <c r="AR25" s="110">
        <f t="shared" ref="AR25:AR31" si="39">AH25+AQ25</f>
        <v>0</v>
      </c>
      <c r="AS25" s="61">
        <f t="shared" ref="AS25:AS31" si="40">IF(C25=0," ",C25)</f>
        <v>42282</v>
      </c>
      <c r="AT25" s="109" t="s">
        <v>7</v>
      </c>
      <c r="AU25" s="108" t="s">
        <v>7</v>
      </c>
      <c r="AV25" s="68" t="s">
        <v>7</v>
      </c>
      <c r="AW25" s="69" t="s">
        <v>7</v>
      </c>
      <c r="AX25" s="68" t="s">
        <v>7</v>
      </c>
      <c r="AY25" s="69" t="s">
        <v>7</v>
      </c>
      <c r="AZ25" s="68" t="s">
        <v>7</v>
      </c>
      <c r="BA25" s="69" t="s">
        <v>7</v>
      </c>
      <c r="BB25" s="66">
        <f t="shared" ref="BB25:BB31" si="41">IF(C25=0,0,SUM(AW25,AY25,BA25))</f>
        <v>0</v>
      </c>
      <c r="BC25" s="107">
        <f t="shared" ref="BC25:BC31" si="42">IF(C25=0," ",C25)</f>
        <v>42282</v>
      </c>
      <c r="BD25" s="68" t="s">
        <v>7</v>
      </c>
      <c r="BE25" s="69" t="s">
        <v>7</v>
      </c>
      <c r="BF25" s="68" t="s">
        <v>7</v>
      </c>
      <c r="BG25" s="69" t="s">
        <v>7</v>
      </c>
      <c r="BH25" s="68" t="s">
        <v>7</v>
      </c>
      <c r="BI25" s="69" t="s">
        <v>7</v>
      </c>
      <c r="BJ25" s="66">
        <f t="shared" ref="BJ25:BJ31" si="43">IF(C25=0,0,SUM(BE25,BG25,BI25))</f>
        <v>0</v>
      </c>
      <c r="BK25" s="106">
        <f t="shared" ref="BK25:BK31" si="44">IF(C25=0," ",C25)</f>
        <v>42282</v>
      </c>
      <c r="BL25" s="68" t="s">
        <v>7</v>
      </c>
      <c r="BM25" s="69" t="s">
        <v>7</v>
      </c>
      <c r="BN25" s="68" t="s">
        <v>7</v>
      </c>
      <c r="BO25" s="69" t="s">
        <v>7</v>
      </c>
      <c r="BP25" s="68" t="s">
        <v>7</v>
      </c>
      <c r="BQ25" s="67" t="s">
        <v>7</v>
      </c>
      <c r="BR25" s="66">
        <f t="shared" ref="BR25:BR31" si="45">IF(C25=0,0,SUM(BM25,BO25,BQ25))</f>
        <v>0</v>
      </c>
      <c r="BS25" s="65">
        <v>0</v>
      </c>
      <c r="BT25" s="64">
        <v>0</v>
      </c>
      <c r="BU25" s="63">
        <v>0</v>
      </c>
      <c r="BV25" s="62"/>
      <c r="BW25" s="61">
        <f t="shared" ref="BW25:BW31" si="46">IF(C25=0," ",C25)</f>
        <v>42282</v>
      </c>
    </row>
    <row r="26" spans="1:75" s="102" customFormat="1" ht="20.100000000000001" customHeight="1" x14ac:dyDescent="0.25">
      <c r="A26" s="94"/>
      <c r="B26" s="93"/>
      <c r="C26" s="92">
        <v>42283</v>
      </c>
      <c r="D26" s="91" t="s">
        <v>6</v>
      </c>
      <c r="E26" s="90"/>
      <c r="F26" s="89">
        <v>168</v>
      </c>
      <c r="G26" s="89"/>
      <c r="H26" s="89"/>
      <c r="I26" s="89"/>
      <c r="J26" s="89"/>
      <c r="K26" s="89"/>
      <c r="L26" s="89" t="s">
        <v>7</v>
      </c>
      <c r="M26" s="89" t="s">
        <v>7</v>
      </c>
      <c r="N26" s="104">
        <f t="shared" si="34"/>
        <v>0</v>
      </c>
      <c r="O26" s="87" t="s">
        <v>7</v>
      </c>
      <c r="P26" s="86" t="s">
        <v>7</v>
      </c>
      <c r="Q26" s="86" t="s">
        <v>7</v>
      </c>
      <c r="R26" s="86" t="s">
        <v>7</v>
      </c>
      <c r="S26" s="86" t="s">
        <v>7</v>
      </c>
      <c r="T26" s="86" t="s">
        <v>7</v>
      </c>
      <c r="U26" s="86" t="s">
        <v>7</v>
      </c>
      <c r="V26" s="86">
        <v>0</v>
      </c>
      <c r="W26" s="100">
        <f t="shared" si="35"/>
        <v>42283</v>
      </c>
      <c r="X26" s="99"/>
      <c r="Y26" s="66"/>
      <c r="Z26" s="95">
        <f t="shared" si="36"/>
        <v>42283</v>
      </c>
      <c r="AA26" s="82" t="s">
        <v>5</v>
      </c>
      <c r="AB26" s="81" t="s">
        <v>5</v>
      </c>
      <c r="AC26" s="80"/>
      <c r="AD26" s="77"/>
      <c r="AE26" s="77"/>
      <c r="AF26" s="77"/>
      <c r="AG26" s="76"/>
      <c r="AH26" s="79">
        <f t="shared" si="37"/>
        <v>0</v>
      </c>
      <c r="AI26" s="78"/>
      <c r="AJ26" s="77"/>
      <c r="AK26" s="77"/>
      <c r="AL26" s="77"/>
      <c r="AM26" s="77"/>
      <c r="AN26" s="77"/>
      <c r="AO26" s="77"/>
      <c r="AP26" s="76" t="s">
        <v>7</v>
      </c>
      <c r="AQ26" s="75">
        <f t="shared" si="38"/>
        <v>0</v>
      </c>
      <c r="AR26" s="103">
        <f t="shared" si="39"/>
        <v>0</v>
      </c>
      <c r="AS26" s="61">
        <f t="shared" si="40"/>
        <v>42283</v>
      </c>
      <c r="AT26" s="97" t="s">
        <v>7</v>
      </c>
      <c r="AU26" s="96" t="s">
        <v>7</v>
      </c>
      <c r="AV26" s="68" t="s">
        <v>7</v>
      </c>
      <c r="AW26" s="69" t="s">
        <v>7</v>
      </c>
      <c r="AX26" s="68" t="s">
        <v>7</v>
      </c>
      <c r="AY26" s="69" t="s">
        <v>7</v>
      </c>
      <c r="AZ26" s="68" t="s">
        <v>7</v>
      </c>
      <c r="BA26" s="69" t="s">
        <v>7</v>
      </c>
      <c r="BB26" s="66">
        <f t="shared" si="41"/>
        <v>0</v>
      </c>
      <c r="BC26" s="71">
        <f t="shared" si="42"/>
        <v>42283</v>
      </c>
      <c r="BD26" s="68" t="s">
        <v>7</v>
      </c>
      <c r="BE26" s="69" t="s">
        <v>7</v>
      </c>
      <c r="BF26" s="68" t="s">
        <v>7</v>
      </c>
      <c r="BG26" s="69" t="s">
        <v>7</v>
      </c>
      <c r="BH26" s="68" t="s">
        <v>7</v>
      </c>
      <c r="BI26" s="69" t="s">
        <v>7</v>
      </c>
      <c r="BJ26" s="66">
        <f t="shared" si="43"/>
        <v>0</v>
      </c>
      <c r="BK26" s="95">
        <f t="shared" si="44"/>
        <v>42283</v>
      </c>
      <c r="BL26" s="68" t="s">
        <v>7</v>
      </c>
      <c r="BM26" s="69" t="s">
        <v>7</v>
      </c>
      <c r="BN26" s="68" t="s">
        <v>7</v>
      </c>
      <c r="BO26" s="69" t="s">
        <v>7</v>
      </c>
      <c r="BP26" s="68" t="s">
        <v>7</v>
      </c>
      <c r="BQ26" s="67" t="s">
        <v>7</v>
      </c>
      <c r="BR26" s="66">
        <f t="shared" si="45"/>
        <v>0</v>
      </c>
      <c r="BS26" s="65">
        <v>0</v>
      </c>
      <c r="BT26" s="64">
        <v>0</v>
      </c>
      <c r="BU26" s="63">
        <v>0</v>
      </c>
      <c r="BV26" s="62"/>
      <c r="BW26" s="61">
        <f t="shared" si="46"/>
        <v>42283</v>
      </c>
    </row>
    <row r="27" spans="1:75" s="60" customFormat="1" ht="20.100000000000001" customHeight="1" x14ac:dyDescent="0.25">
      <c r="A27" s="94"/>
      <c r="B27" s="93"/>
      <c r="C27" s="92">
        <v>42284</v>
      </c>
      <c r="D27" s="91" t="s">
        <v>6</v>
      </c>
      <c r="E27" s="90"/>
      <c r="F27" s="89">
        <v>409.78</v>
      </c>
      <c r="G27" s="89"/>
      <c r="H27" s="89"/>
      <c r="I27" s="89"/>
      <c r="J27" s="89"/>
      <c r="K27" s="89"/>
      <c r="L27" s="89" t="s">
        <v>7</v>
      </c>
      <c r="M27" s="89" t="s">
        <v>7</v>
      </c>
      <c r="N27" s="101">
        <f t="shared" si="34"/>
        <v>0</v>
      </c>
      <c r="O27" s="87" t="s">
        <v>7</v>
      </c>
      <c r="P27" s="86" t="s">
        <v>7</v>
      </c>
      <c r="Q27" s="86" t="s">
        <v>7</v>
      </c>
      <c r="R27" s="86" t="s">
        <v>7</v>
      </c>
      <c r="S27" s="86" t="s">
        <v>7</v>
      </c>
      <c r="T27" s="86" t="s">
        <v>7</v>
      </c>
      <c r="U27" s="86" t="s">
        <v>7</v>
      </c>
      <c r="V27" s="86">
        <v>0</v>
      </c>
      <c r="W27" s="100">
        <f t="shared" si="35"/>
        <v>42284</v>
      </c>
      <c r="X27" s="99"/>
      <c r="Y27" s="66"/>
      <c r="Z27" s="95">
        <f t="shared" si="36"/>
        <v>42284</v>
      </c>
      <c r="AA27" s="82" t="s">
        <v>5</v>
      </c>
      <c r="AB27" s="81" t="s">
        <v>5</v>
      </c>
      <c r="AC27" s="80"/>
      <c r="AD27" s="77"/>
      <c r="AE27" s="77"/>
      <c r="AF27" s="77"/>
      <c r="AG27" s="76"/>
      <c r="AH27" s="79">
        <f t="shared" si="37"/>
        <v>0</v>
      </c>
      <c r="AI27" s="78"/>
      <c r="AJ27" s="77"/>
      <c r="AK27" s="77"/>
      <c r="AL27" s="77"/>
      <c r="AM27" s="77"/>
      <c r="AN27" s="77"/>
      <c r="AO27" s="77"/>
      <c r="AP27" s="76" t="s">
        <v>7</v>
      </c>
      <c r="AQ27" s="75">
        <f t="shared" si="38"/>
        <v>0</v>
      </c>
      <c r="AR27" s="98">
        <f t="shared" si="39"/>
        <v>0</v>
      </c>
      <c r="AS27" s="61">
        <f t="shared" si="40"/>
        <v>42284</v>
      </c>
      <c r="AT27" s="97" t="s">
        <v>7</v>
      </c>
      <c r="AU27" s="96" t="s">
        <v>7</v>
      </c>
      <c r="AV27" s="68" t="s">
        <v>7</v>
      </c>
      <c r="AW27" s="69" t="s">
        <v>7</v>
      </c>
      <c r="AX27" s="68" t="s">
        <v>7</v>
      </c>
      <c r="AY27" s="69" t="s">
        <v>7</v>
      </c>
      <c r="AZ27" s="68" t="s">
        <v>7</v>
      </c>
      <c r="BA27" s="69" t="s">
        <v>7</v>
      </c>
      <c r="BB27" s="66">
        <f t="shared" si="41"/>
        <v>0</v>
      </c>
      <c r="BC27" s="71">
        <f t="shared" si="42"/>
        <v>42284</v>
      </c>
      <c r="BD27" s="68" t="s">
        <v>7</v>
      </c>
      <c r="BE27" s="69" t="s">
        <v>7</v>
      </c>
      <c r="BF27" s="68" t="s">
        <v>7</v>
      </c>
      <c r="BG27" s="69" t="s">
        <v>7</v>
      </c>
      <c r="BH27" s="68" t="s">
        <v>7</v>
      </c>
      <c r="BI27" s="69" t="s">
        <v>7</v>
      </c>
      <c r="BJ27" s="66">
        <f t="shared" si="43"/>
        <v>0</v>
      </c>
      <c r="BK27" s="95">
        <f t="shared" si="44"/>
        <v>42284</v>
      </c>
      <c r="BL27" s="68" t="s">
        <v>7</v>
      </c>
      <c r="BM27" s="69" t="s">
        <v>7</v>
      </c>
      <c r="BN27" s="68" t="s">
        <v>7</v>
      </c>
      <c r="BO27" s="69" t="s">
        <v>7</v>
      </c>
      <c r="BP27" s="68" t="s">
        <v>7</v>
      </c>
      <c r="BQ27" s="67" t="s">
        <v>7</v>
      </c>
      <c r="BR27" s="66">
        <f t="shared" si="45"/>
        <v>0</v>
      </c>
      <c r="BS27" s="65">
        <v>0</v>
      </c>
      <c r="BT27" s="64">
        <v>0</v>
      </c>
      <c r="BU27" s="63">
        <v>0</v>
      </c>
      <c r="BV27" s="62"/>
      <c r="BW27" s="61">
        <f t="shared" si="46"/>
        <v>42284</v>
      </c>
    </row>
    <row r="28" spans="1:75" s="60" customFormat="1" ht="20.100000000000001" customHeight="1" x14ac:dyDescent="0.25">
      <c r="A28" s="94"/>
      <c r="B28" s="93"/>
      <c r="C28" s="92">
        <v>42285</v>
      </c>
      <c r="D28" s="91" t="s">
        <v>6</v>
      </c>
      <c r="E28" s="90"/>
      <c r="F28" s="89">
        <v>587.91999999999996</v>
      </c>
      <c r="G28" s="89"/>
      <c r="H28" s="89"/>
      <c r="I28" s="89"/>
      <c r="J28" s="89"/>
      <c r="K28" s="89"/>
      <c r="L28" s="89" t="s">
        <v>7</v>
      </c>
      <c r="M28" s="89" t="s">
        <v>7</v>
      </c>
      <c r="N28" s="101">
        <f t="shared" si="34"/>
        <v>0</v>
      </c>
      <c r="O28" s="87" t="s">
        <v>7</v>
      </c>
      <c r="P28" s="86" t="s">
        <v>7</v>
      </c>
      <c r="Q28" s="86" t="s">
        <v>7</v>
      </c>
      <c r="R28" s="86" t="s">
        <v>7</v>
      </c>
      <c r="S28" s="86" t="s">
        <v>7</v>
      </c>
      <c r="T28" s="86" t="s">
        <v>7</v>
      </c>
      <c r="U28" s="86" t="s">
        <v>7</v>
      </c>
      <c r="V28" s="86">
        <v>0</v>
      </c>
      <c r="W28" s="100">
        <f t="shared" si="35"/>
        <v>42285</v>
      </c>
      <c r="X28" s="99"/>
      <c r="Y28" s="66"/>
      <c r="Z28" s="95">
        <f t="shared" si="36"/>
        <v>42285</v>
      </c>
      <c r="AA28" s="82" t="s">
        <v>5</v>
      </c>
      <c r="AB28" s="81" t="s">
        <v>5</v>
      </c>
      <c r="AC28" s="80"/>
      <c r="AD28" s="77"/>
      <c r="AE28" s="77"/>
      <c r="AF28" s="77"/>
      <c r="AG28" s="76"/>
      <c r="AH28" s="79">
        <f t="shared" si="37"/>
        <v>0</v>
      </c>
      <c r="AI28" s="78"/>
      <c r="AJ28" s="77"/>
      <c r="AK28" s="77"/>
      <c r="AL28" s="77"/>
      <c r="AM28" s="77"/>
      <c r="AN28" s="77"/>
      <c r="AO28" s="77"/>
      <c r="AP28" s="76" t="s">
        <v>7</v>
      </c>
      <c r="AQ28" s="75">
        <f t="shared" si="38"/>
        <v>0</v>
      </c>
      <c r="AR28" s="98">
        <f t="shared" si="39"/>
        <v>0</v>
      </c>
      <c r="AS28" s="61">
        <f t="shared" si="40"/>
        <v>42285</v>
      </c>
      <c r="AT28" s="97" t="s">
        <v>7</v>
      </c>
      <c r="AU28" s="96" t="s">
        <v>7</v>
      </c>
      <c r="AV28" s="68" t="s">
        <v>7</v>
      </c>
      <c r="AW28" s="69" t="s">
        <v>7</v>
      </c>
      <c r="AX28" s="68" t="s">
        <v>7</v>
      </c>
      <c r="AY28" s="69" t="s">
        <v>7</v>
      </c>
      <c r="AZ28" s="68" t="s">
        <v>7</v>
      </c>
      <c r="BA28" s="69" t="s">
        <v>7</v>
      </c>
      <c r="BB28" s="66">
        <f t="shared" si="41"/>
        <v>0</v>
      </c>
      <c r="BC28" s="71">
        <f t="shared" si="42"/>
        <v>42285</v>
      </c>
      <c r="BD28" s="68" t="s">
        <v>7</v>
      </c>
      <c r="BE28" s="69" t="s">
        <v>7</v>
      </c>
      <c r="BF28" s="68" t="s">
        <v>7</v>
      </c>
      <c r="BG28" s="69" t="s">
        <v>7</v>
      </c>
      <c r="BH28" s="68" t="s">
        <v>7</v>
      </c>
      <c r="BI28" s="69" t="s">
        <v>7</v>
      </c>
      <c r="BJ28" s="66">
        <f t="shared" si="43"/>
        <v>0</v>
      </c>
      <c r="BK28" s="95">
        <f t="shared" si="44"/>
        <v>42285</v>
      </c>
      <c r="BL28" s="68" t="s">
        <v>7</v>
      </c>
      <c r="BM28" s="69" t="s">
        <v>7</v>
      </c>
      <c r="BN28" s="68" t="s">
        <v>7</v>
      </c>
      <c r="BO28" s="69" t="s">
        <v>7</v>
      </c>
      <c r="BP28" s="68" t="s">
        <v>7</v>
      </c>
      <c r="BQ28" s="67" t="s">
        <v>7</v>
      </c>
      <c r="BR28" s="66">
        <f t="shared" si="45"/>
        <v>0</v>
      </c>
      <c r="BS28" s="65">
        <v>0</v>
      </c>
      <c r="BT28" s="64">
        <v>0</v>
      </c>
      <c r="BU28" s="63">
        <v>0</v>
      </c>
      <c r="BV28" s="62"/>
      <c r="BW28" s="61">
        <f t="shared" si="46"/>
        <v>42285</v>
      </c>
    </row>
    <row r="29" spans="1:75" s="60" customFormat="1" ht="20.100000000000001" customHeight="1" x14ac:dyDescent="0.25">
      <c r="A29" s="94"/>
      <c r="B29" s="93"/>
      <c r="C29" s="92">
        <v>42286</v>
      </c>
      <c r="D29" s="91" t="s">
        <v>6</v>
      </c>
      <c r="E29" s="90"/>
      <c r="F29" s="89">
        <v>451.63</v>
      </c>
      <c r="G29" s="89"/>
      <c r="H29" s="89"/>
      <c r="I29" s="89"/>
      <c r="J29" s="89"/>
      <c r="K29" s="89"/>
      <c r="L29" s="89" t="s">
        <v>7</v>
      </c>
      <c r="M29" s="89" t="s">
        <v>7</v>
      </c>
      <c r="N29" s="101">
        <f t="shared" si="34"/>
        <v>0</v>
      </c>
      <c r="O29" s="87" t="s">
        <v>7</v>
      </c>
      <c r="P29" s="86" t="s">
        <v>7</v>
      </c>
      <c r="Q29" s="86" t="s">
        <v>7</v>
      </c>
      <c r="R29" s="86" t="s">
        <v>7</v>
      </c>
      <c r="S29" s="86" t="s">
        <v>7</v>
      </c>
      <c r="T29" s="86" t="s">
        <v>7</v>
      </c>
      <c r="U29" s="86" t="s">
        <v>7</v>
      </c>
      <c r="V29" s="86">
        <v>0</v>
      </c>
      <c r="W29" s="100">
        <f t="shared" si="35"/>
        <v>42286</v>
      </c>
      <c r="X29" s="99"/>
      <c r="Y29" s="66"/>
      <c r="Z29" s="95">
        <f t="shared" si="36"/>
        <v>42286</v>
      </c>
      <c r="AA29" s="82" t="s">
        <v>5</v>
      </c>
      <c r="AB29" s="81" t="s">
        <v>5</v>
      </c>
      <c r="AC29" s="80"/>
      <c r="AD29" s="77"/>
      <c r="AE29" s="77"/>
      <c r="AF29" s="77"/>
      <c r="AG29" s="76"/>
      <c r="AH29" s="79">
        <f t="shared" si="37"/>
        <v>0</v>
      </c>
      <c r="AI29" s="78"/>
      <c r="AJ29" s="77"/>
      <c r="AK29" s="77"/>
      <c r="AL29" s="77"/>
      <c r="AM29" s="77"/>
      <c r="AN29" s="77"/>
      <c r="AO29" s="77"/>
      <c r="AP29" s="76" t="s">
        <v>7</v>
      </c>
      <c r="AQ29" s="75">
        <f t="shared" si="38"/>
        <v>0</v>
      </c>
      <c r="AR29" s="98">
        <f t="shared" si="39"/>
        <v>0</v>
      </c>
      <c r="AS29" s="61">
        <f t="shared" si="40"/>
        <v>42286</v>
      </c>
      <c r="AT29" s="97" t="s">
        <v>7</v>
      </c>
      <c r="AU29" s="96" t="s">
        <v>7</v>
      </c>
      <c r="AV29" s="68" t="s">
        <v>7</v>
      </c>
      <c r="AW29" s="69" t="s">
        <v>7</v>
      </c>
      <c r="AX29" s="68" t="s">
        <v>7</v>
      </c>
      <c r="AY29" s="69" t="s">
        <v>7</v>
      </c>
      <c r="AZ29" s="68" t="s">
        <v>7</v>
      </c>
      <c r="BA29" s="69" t="s">
        <v>7</v>
      </c>
      <c r="BB29" s="66">
        <f t="shared" si="41"/>
        <v>0</v>
      </c>
      <c r="BC29" s="71">
        <f t="shared" si="42"/>
        <v>42286</v>
      </c>
      <c r="BD29" s="68" t="s">
        <v>7</v>
      </c>
      <c r="BE29" s="69" t="s">
        <v>7</v>
      </c>
      <c r="BF29" s="68" t="s">
        <v>7</v>
      </c>
      <c r="BG29" s="69" t="s">
        <v>7</v>
      </c>
      <c r="BH29" s="68" t="s">
        <v>7</v>
      </c>
      <c r="BI29" s="69" t="s">
        <v>7</v>
      </c>
      <c r="BJ29" s="66">
        <f t="shared" si="43"/>
        <v>0</v>
      </c>
      <c r="BK29" s="95">
        <f t="shared" si="44"/>
        <v>42286</v>
      </c>
      <c r="BL29" s="68" t="s">
        <v>7</v>
      </c>
      <c r="BM29" s="69" t="s">
        <v>7</v>
      </c>
      <c r="BN29" s="68" t="s">
        <v>7</v>
      </c>
      <c r="BO29" s="69" t="s">
        <v>7</v>
      </c>
      <c r="BP29" s="68" t="s">
        <v>7</v>
      </c>
      <c r="BQ29" s="67" t="s">
        <v>7</v>
      </c>
      <c r="BR29" s="66">
        <f t="shared" si="45"/>
        <v>0</v>
      </c>
      <c r="BS29" s="65">
        <v>0</v>
      </c>
      <c r="BT29" s="64">
        <v>0</v>
      </c>
      <c r="BU29" s="63">
        <v>0</v>
      </c>
      <c r="BV29" s="62"/>
      <c r="BW29" s="61">
        <f t="shared" si="46"/>
        <v>42286</v>
      </c>
    </row>
    <row r="30" spans="1:75" s="60" customFormat="1" ht="20.100000000000001" customHeight="1" x14ac:dyDescent="0.25">
      <c r="A30" s="94"/>
      <c r="B30" s="93"/>
      <c r="C30" s="92">
        <v>42287</v>
      </c>
      <c r="D30" s="91" t="s">
        <v>6</v>
      </c>
      <c r="E30" s="90"/>
      <c r="F30" s="89">
        <v>558.66999999999996</v>
      </c>
      <c r="G30" s="89"/>
      <c r="H30" s="89"/>
      <c r="I30" s="89"/>
      <c r="J30" s="89"/>
      <c r="K30" s="89"/>
      <c r="L30" s="89" t="s">
        <v>7</v>
      </c>
      <c r="M30" s="89" t="s">
        <v>7</v>
      </c>
      <c r="N30" s="101">
        <f t="shared" si="34"/>
        <v>0</v>
      </c>
      <c r="O30" s="87" t="s">
        <v>7</v>
      </c>
      <c r="P30" s="86" t="s">
        <v>7</v>
      </c>
      <c r="Q30" s="86" t="s">
        <v>7</v>
      </c>
      <c r="R30" s="86" t="s">
        <v>7</v>
      </c>
      <c r="S30" s="86" t="s">
        <v>7</v>
      </c>
      <c r="T30" s="86" t="s">
        <v>7</v>
      </c>
      <c r="U30" s="86" t="s">
        <v>7</v>
      </c>
      <c r="V30" s="86">
        <v>0</v>
      </c>
      <c r="W30" s="100">
        <f t="shared" si="35"/>
        <v>42287</v>
      </c>
      <c r="X30" s="99"/>
      <c r="Y30" s="66"/>
      <c r="Z30" s="95">
        <f t="shared" si="36"/>
        <v>42287</v>
      </c>
      <c r="AA30" s="82" t="s">
        <v>5</v>
      </c>
      <c r="AB30" s="81" t="s">
        <v>5</v>
      </c>
      <c r="AC30" s="80" t="s">
        <v>5</v>
      </c>
      <c r="AD30" s="77" t="s">
        <v>5</v>
      </c>
      <c r="AE30" s="77" t="s">
        <v>5</v>
      </c>
      <c r="AF30" s="77" t="s">
        <v>5</v>
      </c>
      <c r="AG30" s="76" t="s">
        <v>5</v>
      </c>
      <c r="AH30" s="79">
        <f t="shared" si="37"/>
        <v>0</v>
      </c>
      <c r="AI30" s="78"/>
      <c r="AJ30" s="77"/>
      <c r="AK30" s="77"/>
      <c r="AL30" s="77"/>
      <c r="AM30" s="77"/>
      <c r="AN30" s="77"/>
      <c r="AO30" s="77"/>
      <c r="AP30" s="76" t="s">
        <v>7</v>
      </c>
      <c r="AQ30" s="75">
        <f t="shared" si="38"/>
        <v>0</v>
      </c>
      <c r="AR30" s="98">
        <f t="shared" si="39"/>
        <v>0</v>
      </c>
      <c r="AS30" s="61">
        <f t="shared" si="40"/>
        <v>42287</v>
      </c>
      <c r="AT30" s="97" t="s">
        <v>7</v>
      </c>
      <c r="AU30" s="96" t="s">
        <v>7</v>
      </c>
      <c r="AV30" s="68" t="s">
        <v>7</v>
      </c>
      <c r="AW30" s="69" t="s">
        <v>7</v>
      </c>
      <c r="AX30" s="68" t="s">
        <v>7</v>
      </c>
      <c r="AY30" s="69" t="s">
        <v>7</v>
      </c>
      <c r="AZ30" s="68" t="s">
        <v>7</v>
      </c>
      <c r="BA30" s="69" t="s">
        <v>7</v>
      </c>
      <c r="BB30" s="66">
        <f t="shared" si="41"/>
        <v>0</v>
      </c>
      <c r="BC30" s="71">
        <f t="shared" si="42"/>
        <v>42287</v>
      </c>
      <c r="BD30" s="68" t="s">
        <v>7</v>
      </c>
      <c r="BE30" s="69" t="s">
        <v>7</v>
      </c>
      <c r="BF30" s="68" t="s">
        <v>7</v>
      </c>
      <c r="BG30" s="69" t="s">
        <v>7</v>
      </c>
      <c r="BH30" s="68" t="s">
        <v>7</v>
      </c>
      <c r="BI30" s="69" t="s">
        <v>7</v>
      </c>
      <c r="BJ30" s="66">
        <f t="shared" si="43"/>
        <v>0</v>
      </c>
      <c r="BK30" s="95">
        <f t="shared" si="44"/>
        <v>42287</v>
      </c>
      <c r="BL30" s="68" t="s">
        <v>7</v>
      </c>
      <c r="BM30" s="69" t="s">
        <v>7</v>
      </c>
      <c r="BN30" s="68" t="s">
        <v>7</v>
      </c>
      <c r="BO30" s="69" t="s">
        <v>7</v>
      </c>
      <c r="BP30" s="68" t="s">
        <v>7</v>
      </c>
      <c r="BQ30" s="67" t="s">
        <v>7</v>
      </c>
      <c r="BR30" s="66">
        <f t="shared" si="45"/>
        <v>0</v>
      </c>
      <c r="BS30" s="65">
        <v>0</v>
      </c>
      <c r="BT30" s="64">
        <v>0</v>
      </c>
      <c r="BU30" s="63">
        <v>0</v>
      </c>
      <c r="BV30" s="62"/>
      <c r="BW30" s="61">
        <f t="shared" si="46"/>
        <v>42287</v>
      </c>
    </row>
    <row r="31" spans="1:75" s="60" customFormat="1" ht="20.100000000000001" customHeight="1" thickBot="1" x14ac:dyDescent="0.3">
      <c r="A31" s="94"/>
      <c r="B31" s="93"/>
      <c r="C31" s="92">
        <v>42288</v>
      </c>
      <c r="D31" s="91" t="s">
        <v>6</v>
      </c>
      <c r="E31" s="90"/>
      <c r="F31" s="89" t="s">
        <v>5</v>
      </c>
      <c r="G31" s="89" t="s">
        <v>5</v>
      </c>
      <c r="H31" s="89" t="s">
        <v>5</v>
      </c>
      <c r="I31" s="89" t="s">
        <v>5</v>
      </c>
      <c r="J31" s="89" t="s">
        <v>5</v>
      </c>
      <c r="K31" s="89" t="s">
        <v>5</v>
      </c>
      <c r="L31" s="89" t="s">
        <v>5</v>
      </c>
      <c r="M31" s="89" t="s">
        <v>5</v>
      </c>
      <c r="N31" s="88">
        <f t="shared" si="34"/>
        <v>0</v>
      </c>
      <c r="O31" s="87" t="s">
        <v>5</v>
      </c>
      <c r="P31" s="86" t="s">
        <v>5</v>
      </c>
      <c r="Q31" s="86" t="s">
        <v>5</v>
      </c>
      <c r="R31" s="86" t="s">
        <v>5</v>
      </c>
      <c r="S31" s="86" t="s">
        <v>5</v>
      </c>
      <c r="T31" s="86" t="s">
        <v>5</v>
      </c>
      <c r="U31" s="86" t="s">
        <v>5</v>
      </c>
      <c r="V31" s="86">
        <v>0</v>
      </c>
      <c r="W31" s="85">
        <f t="shared" si="35"/>
        <v>42288</v>
      </c>
      <c r="X31" s="84"/>
      <c r="Y31" s="83"/>
      <c r="Z31" s="70">
        <f t="shared" si="36"/>
        <v>42288</v>
      </c>
      <c r="AA31" s="82" t="s">
        <v>5</v>
      </c>
      <c r="AB31" s="81" t="s">
        <v>5</v>
      </c>
      <c r="AC31" s="80" t="s">
        <v>5</v>
      </c>
      <c r="AD31" s="77" t="s">
        <v>5</v>
      </c>
      <c r="AE31" s="77" t="s">
        <v>5</v>
      </c>
      <c r="AF31" s="77" t="s">
        <v>5</v>
      </c>
      <c r="AG31" s="76" t="s">
        <v>5</v>
      </c>
      <c r="AH31" s="79">
        <f t="shared" si="37"/>
        <v>0</v>
      </c>
      <c r="AI31" s="78" t="s">
        <v>5</v>
      </c>
      <c r="AJ31" s="77" t="s">
        <v>5</v>
      </c>
      <c r="AK31" s="77" t="s">
        <v>5</v>
      </c>
      <c r="AL31" s="77" t="s">
        <v>5</v>
      </c>
      <c r="AM31" s="77" t="s">
        <v>5</v>
      </c>
      <c r="AN31" s="77" t="s">
        <v>5</v>
      </c>
      <c r="AO31" s="77" t="s">
        <v>5</v>
      </c>
      <c r="AP31" s="76" t="s">
        <v>5</v>
      </c>
      <c r="AQ31" s="75">
        <f t="shared" si="38"/>
        <v>0</v>
      </c>
      <c r="AR31" s="74">
        <f t="shared" si="39"/>
        <v>0</v>
      </c>
      <c r="AS31" s="61">
        <f t="shared" si="40"/>
        <v>42288</v>
      </c>
      <c r="AT31" s="73" t="s">
        <v>5</v>
      </c>
      <c r="AU31" s="72" t="s">
        <v>5</v>
      </c>
      <c r="AV31" s="68" t="s">
        <v>5</v>
      </c>
      <c r="AW31" s="69" t="s">
        <v>5</v>
      </c>
      <c r="AX31" s="68" t="s">
        <v>5</v>
      </c>
      <c r="AY31" s="69" t="s">
        <v>5</v>
      </c>
      <c r="AZ31" s="68" t="s">
        <v>5</v>
      </c>
      <c r="BA31" s="69" t="s">
        <v>5</v>
      </c>
      <c r="BB31" s="66">
        <f t="shared" si="41"/>
        <v>0</v>
      </c>
      <c r="BC31" s="71">
        <f t="shared" si="42"/>
        <v>42288</v>
      </c>
      <c r="BD31" s="68" t="s">
        <v>5</v>
      </c>
      <c r="BE31" s="69" t="s">
        <v>5</v>
      </c>
      <c r="BF31" s="68" t="s">
        <v>5</v>
      </c>
      <c r="BG31" s="69" t="s">
        <v>5</v>
      </c>
      <c r="BH31" s="68" t="s">
        <v>5</v>
      </c>
      <c r="BI31" s="69" t="s">
        <v>5</v>
      </c>
      <c r="BJ31" s="66">
        <f t="shared" si="43"/>
        <v>0</v>
      </c>
      <c r="BK31" s="70">
        <f t="shared" si="44"/>
        <v>42288</v>
      </c>
      <c r="BL31" s="68" t="s">
        <v>5</v>
      </c>
      <c r="BM31" s="69" t="s">
        <v>5</v>
      </c>
      <c r="BN31" s="68" t="s">
        <v>5</v>
      </c>
      <c r="BO31" s="69" t="s">
        <v>5</v>
      </c>
      <c r="BP31" s="68" t="s">
        <v>5</v>
      </c>
      <c r="BQ31" s="67" t="s">
        <v>5</v>
      </c>
      <c r="BR31" s="66">
        <f t="shared" si="45"/>
        <v>0</v>
      </c>
      <c r="BS31" s="65">
        <v>0</v>
      </c>
      <c r="BT31" s="64">
        <v>0</v>
      </c>
      <c r="BU31" s="63">
        <v>0</v>
      </c>
      <c r="BV31" s="62"/>
      <c r="BW31" s="61">
        <f t="shared" si="46"/>
        <v>42288</v>
      </c>
    </row>
    <row r="32" spans="1:75" s="47" customFormat="1" ht="20.100000000000001" customHeight="1" thickBot="1" x14ac:dyDescent="0.3">
      <c r="A32" s="59"/>
      <c r="B32" s="57">
        <f>SUM(B25:B31)</f>
        <v>0</v>
      </c>
      <c r="C32" s="58" t="s">
        <v>4</v>
      </c>
      <c r="D32" s="58"/>
      <c r="E32" s="57">
        <f t="shared" ref="E32:S32" si="47">SUM(E25:E31)</f>
        <v>0</v>
      </c>
      <c r="F32" s="57">
        <f t="shared" si="47"/>
        <v>2709.1000000000004</v>
      </c>
      <c r="G32" s="57">
        <f t="shared" si="47"/>
        <v>0</v>
      </c>
      <c r="H32" s="57">
        <f t="shared" si="47"/>
        <v>0</v>
      </c>
      <c r="I32" s="57">
        <f t="shared" si="47"/>
        <v>0</v>
      </c>
      <c r="J32" s="49">
        <f t="shared" si="47"/>
        <v>0</v>
      </c>
      <c r="K32" s="49">
        <f t="shared" si="47"/>
        <v>0</v>
      </c>
      <c r="L32" s="49">
        <f t="shared" si="47"/>
        <v>0</v>
      </c>
      <c r="M32" s="49">
        <f t="shared" si="47"/>
        <v>0</v>
      </c>
      <c r="N32" s="57">
        <f t="shared" si="47"/>
        <v>0</v>
      </c>
      <c r="O32" s="57">
        <f t="shared" si="47"/>
        <v>0</v>
      </c>
      <c r="P32" s="57">
        <f t="shared" si="47"/>
        <v>0</v>
      </c>
      <c r="Q32" s="57">
        <f t="shared" si="47"/>
        <v>0</v>
      </c>
      <c r="R32" s="57">
        <f t="shared" si="47"/>
        <v>0</v>
      </c>
      <c r="S32" s="57">
        <f t="shared" si="47"/>
        <v>0</v>
      </c>
      <c r="T32" s="48"/>
      <c r="U32" s="57">
        <f>SUM(U25:U31)</f>
        <v>0</v>
      </c>
      <c r="V32" s="48"/>
      <c r="W32" s="48"/>
      <c r="X32" s="50"/>
      <c r="Y32" s="50"/>
      <c r="Z32" s="48"/>
      <c r="AA32" s="54">
        <f>SUM(AA25:AA31)*500</f>
        <v>0</v>
      </c>
      <c r="AB32" s="53">
        <f>SUM(AB25:AB31)*200</f>
        <v>0</v>
      </c>
      <c r="AC32" s="53">
        <f>SUM(AC25:AC31)*100</f>
        <v>0</v>
      </c>
      <c r="AD32" s="53">
        <f>SUM(AD25:AD31)*50</f>
        <v>0</v>
      </c>
      <c r="AE32" s="53">
        <f>SUM(AE25:AE31)*20</f>
        <v>0</v>
      </c>
      <c r="AF32" s="53">
        <f>SUM(AF25:AF31)*10</f>
        <v>0</v>
      </c>
      <c r="AG32" s="56">
        <f>SUM(AG25:AG31)*5</f>
        <v>0</v>
      </c>
      <c r="AH32" s="55">
        <f>SUM(AA32:AG32)</f>
        <v>0</v>
      </c>
      <c r="AI32" s="54">
        <f>SUM(AI25:AI31)*2</f>
        <v>0</v>
      </c>
      <c r="AJ32" s="53">
        <f>SUM(AJ25:AJ31)*1</f>
        <v>0</v>
      </c>
      <c r="AK32" s="52">
        <f>SUM(AK25:AK31)*0.5</f>
        <v>0</v>
      </c>
      <c r="AL32" s="52">
        <f>SUM(AL25:AL31)*0.2</f>
        <v>0</v>
      </c>
      <c r="AM32" s="52">
        <f>SUM(AM25:AM31)*0.1</f>
        <v>0</v>
      </c>
      <c r="AN32" s="52">
        <f>SUM(AN25:AN31)*0.05</f>
        <v>0</v>
      </c>
      <c r="AO32" s="52">
        <f>SUM(AO25:AO31)*0.02</f>
        <v>0</v>
      </c>
      <c r="AP32" s="51">
        <f>SUM(AP25:AP31)*0.01</f>
        <v>0</v>
      </c>
      <c r="AQ32" s="50">
        <f>SUM(AI32:AP32)</f>
        <v>0</v>
      </c>
      <c r="AR32" s="50">
        <f>SUM(AR25:AR31)</f>
        <v>0</v>
      </c>
      <c r="AS32" s="48"/>
      <c r="AT32" s="48"/>
      <c r="AU32" s="49">
        <f>SUM(AU25:AU31)</f>
        <v>0</v>
      </c>
      <c r="AV32" s="48"/>
      <c r="AW32" s="48">
        <f>SUM(AW25:AW31)</f>
        <v>0</v>
      </c>
      <c r="AX32" s="48"/>
      <c r="AY32" s="48">
        <f>SUM(AY25:AY31)</f>
        <v>0</v>
      </c>
      <c r="AZ32" s="48"/>
      <c r="BA32" s="48">
        <f>SUM(BA25:BA31)</f>
        <v>0</v>
      </c>
      <c r="BB32" s="49">
        <f>SUM(BB25:BB31)</f>
        <v>0</v>
      </c>
      <c r="BC32" s="48"/>
      <c r="BD32" s="48"/>
      <c r="BE32" s="48">
        <f>SUM(BE25:BE31)</f>
        <v>0</v>
      </c>
      <c r="BF32" s="48"/>
      <c r="BG32" s="48">
        <f>SUM(BG25:BG31)</f>
        <v>0</v>
      </c>
      <c r="BH32" s="48"/>
      <c r="BI32" s="48">
        <f>SUM(BI25:BI31)</f>
        <v>0</v>
      </c>
      <c r="BJ32" s="49">
        <f>SUM(BJ25:BJ31)</f>
        <v>0</v>
      </c>
      <c r="BK32" s="48"/>
      <c r="BL32" s="48"/>
      <c r="BM32" s="48">
        <f>SUM(BM25:BM31)</f>
        <v>0</v>
      </c>
      <c r="BN32" s="48"/>
      <c r="BO32" s="48">
        <f>SUM(BO25:BO31)</f>
        <v>0</v>
      </c>
      <c r="BP32" s="48"/>
      <c r="BQ32" s="48">
        <f t="shared" ref="BQ32:BV32" si="48">SUM(BQ25:BQ31)</f>
        <v>0</v>
      </c>
      <c r="BR32" s="49">
        <f t="shared" si="48"/>
        <v>0</v>
      </c>
      <c r="BS32" s="49">
        <f t="shared" si="48"/>
        <v>0</v>
      </c>
      <c r="BT32" s="49">
        <f t="shared" si="48"/>
        <v>0</v>
      </c>
      <c r="BU32" s="49">
        <f t="shared" si="48"/>
        <v>0</v>
      </c>
      <c r="BV32" s="49">
        <f t="shared" si="48"/>
        <v>0</v>
      </c>
      <c r="BW32" s="48"/>
    </row>
    <row r="33" spans="1:75" s="1" customFormat="1" ht="21" customHeight="1" thickTop="1" thickBot="1" x14ac:dyDescent="0.25">
      <c r="A33" s="28"/>
      <c r="B33" s="13"/>
      <c r="C33" s="34"/>
      <c r="D33" s="34"/>
      <c r="E33" s="46"/>
      <c r="F33" s="15"/>
      <c r="G33" s="15"/>
      <c r="H33" s="15"/>
      <c r="I33" s="45"/>
      <c r="J33" s="45"/>
      <c r="N33" s="44"/>
      <c r="O33" s="42"/>
      <c r="P33" s="42"/>
      <c r="Q33" s="42"/>
      <c r="R33" s="43" t="s">
        <v>3</v>
      </c>
      <c r="S33" s="42"/>
      <c r="T33" s="42"/>
      <c r="U33" s="42"/>
      <c r="V33" s="42"/>
      <c r="W33" s="41"/>
      <c r="X33" s="40"/>
      <c r="Y33" s="21"/>
      <c r="Z33" s="21"/>
      <c r="AA33" s="38">
        <f t="shared" ref="AA33:AG33" si="49">SUM(AA25:AA31)</f>
        <v>0</v>
      </c>
      <c r="AB33" s="38">
        <f t="shared" si="49"/>
        <v>0</v>
      </c>
      <c r="AC33" s="38">
        <f t="shared" si="49"/>
        <v>0</v>
      </c>
      <c r="AD33" s="38">
        <f t="shared" si="49"/>
        <v>0</v>
      </c>
      <c r="AE33" s="38">
        <f t="shared" si="49"/>
        <v>0</v>
      </c>
      <c r="AF33" s="38">
        <f t="shared" si="49"/>
        <v>0</v>
      </c>
      <c r="AG33" s="37">
        <f t="shared" si="49"/>
        <v>0</v>
      </c>
      <c r="AH33" s="39">
        <f>SUM(AA33:AG33)</f>
        <v>0</v>
      </c>
      <c r="AI33" s="38">
        <f t="shared" ref="AI33:AP33" si="50">SUM(AI25:AI31)</f>
        <v>0</v>
      </c>
      <c r="AJ33" s="38">
        <f t="shared" si="50"/>
        <v>0</v>
      </c>
      <c r="AK33" s="38">
        <f t="shared" si="50"/>
        <v>0</v>
      </c>
      <c r="AL33" s="38">
        <f t="shared" si="50"/>
        <v>0</v>
      </c>
      <c r="AM33" s="38">
        <f t="shared" si="50"/>
        <v>0</v>
      </c>
      <c r="AN33" s="38">
        <f t="shared" si="50"/>
        <v>0</v>
      </c>
      <c r="AO33" s="38">
        <f t="shared" si="50"/>
        <v>0</v>
      </c>
      <c r="AP33" s="37">
        <f t="shared" si="50"/>
        <v>0</v>
      </c>
      <c r="AQ33" s="36">
        <f>SUM(AI33:AP33)</f>
        <v>0</v>
      </c>
      <c r="AR33" s="35"/>
      <c r="AS33" s="34"/>
      <c r="AT33" s="16"/>
      <c r="AU33" s="13"/>
      <c r="AV33" s="15"/>
      <c r="AW33" s="14"/>
      <c r="AX33" s="14"/>
      <c r="AY33" s="14"/>
      <c r="AZ33" s="14"/>
      <c r="BA33" s="14"/>
      <c r="BB33" s="14"/>
      <c r="BC33" s="14"/>
      <c r="BD33" s="15"/>
      <c r="BE33" s="14"/>
      <c r="BF33" s="14"/>
      <c r="BG33" s="14"/>
      <c r="BH33" s="14"/>
      <c r="BI33" s="14"/>
      <c r="BJ33" s="14"/>
      <c r="BK33" s="14"/>
      <c r="BL33" s="15"/>
      <c r="BM33" s="14"/>
      <c r="BN33" s="14"/>
      <c r="BO33" s="14"/>
      <c r="BP33" s="14"/>
      <c r="BQ33" s="14"/>
      <c r="BR33" s="14"/>
      <c r="BS33" s="13"/>
      <c r="BT33" s="34"/>
    </row>
    <row r="34" spans="1:75" s="1" customFormat="1" ht="35.1" customHeight="1" thickTop="1" thickBot="1" x14ac:dyDescent="0.3">
      <c r="A34" s="148"/>
      <c r="B34" s="30">
        <f>SUM(B12+B22+B32)</f>
        <v>0</v>
      </c>
      <c r="C34" s="31" t="s">
        <v>2</v>
      </c>
      <c r="D34" s="31"/>
      <c r="E34" s="30">
        <f t="shared" ref="E34:S34" si="51">SUM(E12+E22+E32)</f>
        <v>0</v>
      </c>
      <c r="F34" s="30">
        <f t="shared" si="51"/>
        <v>10019.57</v>
      </c>
      <c r="G34" s="30">
        <f t="shared" si="51"/>
        <v>0</v>
      </c>
      <c r="H34" s="30">
        <f t="shared" si="51"/>
        <v>0</v>
      </c>
      <c r="I34" s="30">
        <f t="shared" si="51"/>
        <v>0</v>
      </c>
      <c r="J34" s="30">
        <f t="shared" si="51"/>
        <v>0</v>
      </c>
      <c r="K34" s="30">
        <f t="shared" si="51"/>
        <v>0</v>
      </c>
      <c r="L34" s="30">
        <f t="shared" si="51"/>
        <v>0</v>
      </c>
      <c r="M34" s="30">
        <f t="shared" si="51"/>
        <v>0</v>
      </c>
      <c r="N34" s="30">
        <f t="shared" si="51"/>
        <v>0</v>
      </c>
      <c r="O34" s="30">
        <f t="shared" si="51"/>
        <v>0</v>
      </c>
      <c r="P34" s="30">
        <f t="shared" si="51"/>
        <v>0</v>
      </c>
      <c r="Q34" s="30">
        <f t="shared" si="51"/>
        <v>0</v>
      </c>
      <c r="R34" s="30">
        <f t="shared" si="51"/>
        <v>0</v>
      </c>
      <c r="S34" s="30">
        <f t="shared" si="51"/>
        <v>0</v>
      </c>
      <c r="T34" s="30"/>
      <c r="U34" s="30">
        <f>SUM(U12+U22+U32)</f>
        <v>0</v>
      </c>
      <c r="V34" s="30"/>
      <c r="W34" s="30"/>
      <c r="X34" s="32">
        <f>SUM(X12+X22+X32)</f>
        <v>0</v>
      </c>
      <c r="Y34" s="32">
        <f>SUM(Y12+Y22+Y32)</f>
        <v>0</v>
      </c>
      <c r="Z34" s="30"/>
      <c r="AA34" s="33">
        <f t="shared" ref="AA34:AR34" si="52">SUM(AA12+AA22+AA32)</f>
        <v>0</v>
      </c>
      <c r="AB34" s="33">
        <f t="shared" si="52"/>
        <v>0</v>
      </c>
      <c r="AC34" s="33">
        <f t="shared" si="52"/>
        <v>0</v>
      </c>
      <c r="AD34" s="33">
        <f t="shared" si="52"/>
        <v>0</v>
      </c>
      <c r="AE34" s="33">
        <f t="shared" si="52"/>
        <v>0</v>
      </c>
      <c r="AF34" s="33">
        <f t="shared" si="52"/>
        <v>0</v>
      </c>
      <c r="AG34" s="33">
        <f t="shared" si="52"/>
        <v>0</v>
      </c>
      <c r="AH34" s="18">
        <f t="shared" si="52"/>
        <v>0</v>
      </c>
      <c r="AI34" s="33">
        <f t="shared" si="52"/>
        <v>0</v>
      </c>
      <c r="AJ34" s="33">
        <f t="shared" si="52"/>
        <v>0</v>
      </c>
      <c r="AK34" s="30">
        <f t="shared" si="52"/>
        <v>0</v>
      </c>
      <c r="AL34" s="30">
        <f t="shared" si="52"/>
        <v>0</v>
      </c>
      <c r="AM34" s="30">
        <f t="shared" si="52"/>
        <v>0</v>
      </c>
      <c r="AN34" s="30">
        <f t="shared" si="52"/>
        <v>0</v>
      </c>
      <c r="AO34" s="30">
        <f t="shared" si="52"/>
        <v>0</v>
      </c>
      <c r="AP34" s="30">
        <f t="shared" si="52"/>
        <v>0</v>
      </c>
      <c r="AQ34" s="32">
        <f t="shared" si="52"/>
        <v>0</v>
      </c>
      <c r="AR34" s="32">
        <f t="shared" si="52"/>
        <v>0</v>
      </c>
      <c r="AS34" s="31"/>
      <c r="AT34" s="30"/>
      <c r="AU34" s="30">
        <f>SUM(AU12+AU22+AU32)</f>
        <v>0</v>
      </c>
      <c r="AV34" s="30"/>
      <c r="AW34" s="30">
        <f>SUM(AW12+AW22+AW32)</f>
        <v>0</v>
      </c>
      <c r="AX34" s="30"/>
      <c r="AY34" s="30">
        <f>SUM(AY12+AY22+AY32)</f>
        <v>0</v>
      </c>
      <c r="AZ34" s="30"/>
      <c r="BA34" s="30">
        <f>SUM(BA12+BA22+BA32)</f>
        <v>0</v>
      </c>
      <c r="BB34" s="30">
        <f>SUM(BB12+BB22+BB32)</f>
        <v>0</v>
      </c>
      <c r="BC34" s="30"/>
      <c r="BD34" s="30"/>
      <c r="BE34" s="30">
        <f>SUM(BE12+BE22+BE32)</f>
        <v>0</v>
      </c>
      <c r="BF34" s="30"/>
      <c r="BG34" s="30">
        <f>SUM(BG12+BG22+BG32)</f>
        <v>0</v>
      </c>
      <c r="BH34" s="30"/>
      <c r="BI34" s="30">
        <f>SUM(BI12+BI22+BI32)</f>
        <v>0</v>
      </c>
      <c r="BJ34" s="30">
        <f>SUM(BJ12+BJ22+BJ32)</f>
        <v>0</v>
      </c>
      <c r="BK34" s="30"/>
      <c r="BL34" s="30"/>
      <c r="BM34" s="30">
        <f>SUM(BM12+BM22+BM32)</f>
        <v>0</v>
      </c>
      <c r="BN34" s="30"/>
      <c r="BO34" s="30">
        <f>SUM(BO12+BO22+BO32)</f>
        <v>0</v>
      </c>
      <c r="BP34" s="30"/>
      <c r="BQ34" s="30">
        <f t="shared" ref="BQ34:BV34" si="53">SUM(BQ12+BQ22+BQ32)</f>
        <v>0</v>
      </c>
      <c r="BR34" s="30">
        <f t="shared" si="53"/>
        <v>0</v>
      </c>
      <c r="BS34" s="30">
        <f t="shared" si="53"/>
        <v>0</v>
      </c>
      <c r="BT34" s="30">
        <f t="shared" si="53"/>
        <v>0</v>
      </c>
      <c r="BU34" s="30">
        <f t="shared" si="53"/>
        <v>0</v>
      </c>
      <c r="BV34" s="30">
        <f t="shared" si="53"/>
        <v>0</v>
      </c>
      <c r="BW34" s="29"/>
    </row>
    <row r="35" spans="1:75" s="1" customFormat="1" ht="31.5" customHeight="1" thickTop="1" thickBot="1" x14ac:dyDescent="0.25">
      <c r="A35" s="28"/>
      <c r="B35" s="13"/>
      <c r="C35" s="13"/>
      <c r="F35" s="27"/>
      <c r="G35" s="15"/>
      <c r="H35" s="15"/>
      <c r="I35" s="15"/>
      <c r="J35" s="45"/>
      <c r="K35" s="45"/>
      <c r="S35" s="24" t="s">
        <v>1</v>
      </c>
      <c r="T35" s="23"/>
      <c r="U35" s="23"/>
      <c r="V35" s="23"/>
      <c r="W35" s="23"/>
      <c r="X35" s="18"/>
      <c r="Z35" s="21"/>
      <c r="AA35" s="20">
        <f t="shared" ref="AA35:AG35" si="54">SUM(AA13+AA23+AA33)</f>
        <v>0</v>
      </c>
      <c r="AB35" s="20">
        <f t="shared" si="54"/>
        <v>0</v>
      </c>
      <c r="AC35" s="20">
        <f t="shared" si="54"/>
        <v>0</v>
      </c>
      <c r="AD35" s="20">
        <f t="shared" si="54"/>
        <v>0</v>
      </c>
      <c r="AE35" s="20">
        <f t="shared" si="54"/>
        <v>0</v>
      </c>
      <c r="AF35" s="20">
        <f t="shared" si="54"/>
        <v>0</v>
      </c>
      <c r="AG35" s="20">
        <f t="shared" si="54"/>
        <v>0</v>
      </c>
      <c r="AH35" s="18">
        <f>SUM(AA35:AG35)</f>
        <v>0</v>
      </c>
      <c r="AI35" s="20">
        <f t="shared" ref="AI35:AP35" si="55">SUM(AI13+AI23+AI33)</f>
        <v>0</v>
      </c>
      <c r="AJ35" s="20">
        <f t="shared" si="55"/>
        <v>0</v>
      </c>
      <c r="AK35" s="20">
        <f t="shared" si="55"/>
        <v>0</v>
      </c>
      <c r="AL35" s="20">
        <f t="shared" si="55"/>
        <v>0</v>
      </c>
      <c r="AM35" s="20">
        <f t="shared" si="55"/>
        <v>0</v>
      </c>
      <c r="AN35" s="20">
        <f t="shared" si="55"/>
        <v>0</v>
      </c>
      <c r="AO35" s="20">
        <f t="shared" si="55"/>
        <v>0</v>
      </c>
      <c r="AP35" s="19">
        <f t="shared" si="55"/>
        <v>0</v>
      </c>
      <c r="AQ35" s="18">
        <f>SUM(AI35:AP35)</f>
        <v>0</v>
      </c>
      <c r="AS35" s="17"/>
      <c r="AU35" s="16"/>
      <c r="AV35" s="13"/>
      <c r="AW35" s="15"/>
      <c r="AX35" s="14"/>
      <c r="AY35" s="14"/>
      <c r="AZ35" s="14"/>
      <c r="BA35" s="14"/>
      <c r="BB35" s="14"/>
      <c r="BC35" s="14"/>
      <c r="BD35" s="14"/>
      <c r="BE35" s="15"/>
      <c r="BF35" s="14"/>
      <c r="BG35" s="14"/>
      <c r="BH35" s="14"/>
      <c r="BI35" s="14"/>
      <c r="BJ35" s="14"/>
      <c r="BK35" s="14"/>
      <c r="BL35" s="14"/>
      <c r="BM35" s="15"/>
      <c r="BN35" s="14"/>
      <c r="BO35" s="14"/>
      <c r="BP35" s="14"/>
      <c r="BQ35" s="14"/>
      <c r="BR35" s="14"/>
      <c r="BS35" s="14"/>
      <c r="BT35" s="13"/>
    </row>
    <row r="36" spans="1:75" s="138" customFormat="1" ht="24.95" customHeight="1" thickTop="1" thickBot="1" x14ac:dyDescent="0.3">
      <c r="A36" s="147"/>
      <c r="B36" s="180" t="s">
        <v>12</v>
      </c>
      <c r="C36" s="181"/>
      <c r="D36" s="181"/>
      <c r="E36" s="181"/>
      <c r="F36" s="181"/>
      <c r="G36" s="181"/>
      <c r="H36" s="181"/>
      <c r="I36" s="181"/>
      <c r="J36" s="181"/>
      <c r="K36" s="181"/>
      <c r="L36" s="181"/>
      <c r="M36" s="139"/>
      <c r="N36" s="139"/>
      <c r="O36" s="139"/>
      <c r="P36" s="140"/>
      <c r="Q36" s="140"/>
      <c r="R36" s="140"/>
      <c r="S36" s="140"/>
      <c r="T36" s="140"/>
      <c r="U36" s="140"/>
      <c r="V36" s="140"/>
      <c r="W36" s="140"/>
      <c r="X36" s="146"/>
      <c r="Y36" s="145"/>
      <c r="Z36" s="144"/>
      <c r="AA36" s="143"/>
      <c r="AB36" s="182" t="s">
        <v>11</v>
      </c>
      <c r="AC36" s="183"/>
      <c r="AD36" s="183"/>
      <c r="AE36" s="183"/>
      <c r="AF36" s="183"/>
      <c r="AG36" s="183"/>
      <c r="AH36" s="183"/>
      <c r="AI36" s="142"/>
      <c r="AJ36" s="182" t="s">
        <v>10</v>
      </c>
      <c r="AK36" s="183"/>
      <c r="AL36" s="183"/>
      <c r="AM36" s="183"/>
      <c r="AN36" s="183"/>
      <c r="AO36" s="183"/>
      <c r="AP36" s="183"/>
      <c r="AQ36" s="184"/>
      <c r="AR36" s="142"/>
      <c r="AS36" s="141"/>
      <c r="AT36" s="139"/>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39"/>
    </row>
    <row r="37" spans="1:75" s="115" customFormat="1" ht="9.9499999999999993" customHeight="1" thickTop="1" thickBot="1" x14ac:dyDescent="0.25">
      <c r="A37" s="130"/>
      <c r="B37" s="118"/>
      <c r="C37" s="118"/>
      <c r="D37" s="117"/>
      <c r="E37" s="117"/>
      <c r="F37" s="129"/>
      <c r="G37" s="118"/>
      <c r="H37" s="118"/>
      <c r="I37" s="118"/>
      <c r="J37" s="116"/>
      <c r="K37" s="116"/>
      <c r="L37" s="116"/>
      <c r="M37" s="116"/>
      <c r="N37" s="116"/>
      <c r="O37" s="118"/>
      <c r="P37" s="116"/>
      <c r="Q37" s="116"/>
      <c r="R37" s="116"/>
      <c r="S37" s="128"/>
      <c r="T37" s="116"/>
      <c r="U37" s="116"/>
      <c r="V37" s="116"/>
      <c r="W37" s="116"/>
      <c r="X37" s="127"/>
      <c r="Y37" s="116"/>
      <c r="Z37" s="126"/>
      <c r="AA37" s="124"/>
      <c r="AB37" s="124"/>
      <c r="AC37" s="124"/>
      <c r="AD37" s="124"/>
      <c r="AE37" s="124"/>
      <c r="AF37" s="124"/>
      <c r="AG37" s="124"/>
      <c r="AH37" s="125"/>
      <c r="AI37" s="124"/>
      <c r="AJ37" s="124"/>
      <c r="AK37" s="124"/>
      <c r="AL37" s="124"/>
      <c r="AM37" s="124"/>
      <c r="AN37" s="124"/>
      <c r="AO37" s="124"/>
      <c r="AP37" s="124"/>
      <c r="AQ37" s="123"/>
      <c r="AR37" s="116"/>
      <c r="AS37" s="122"/>
      <c r="AT37" s="121"/>
      <c r="AU37" s="120"/>
      <c r="AV37" s="118"/>
      <c r="AW37" s="118"/>
      <c r="AX37" s="119"/>
      <c r="AY37" s="119"/>
      <c r="AZ37" s="119"/>
      <c r="BA37" s="119"/>
      <c r="BB37" s="119"/>
      <c r="BC37" s="119"/>
      <c r="BD37" s="119"/>
      <c r="BE37" s="118"/>
      <c r="BF37" s="119"/>
      <c r="BG37" s="119"/>
      <c r="BH37" s="119"/>
      <c r="BI37" s="119"/>
      <c r="BJ37" s="119"/>
      <c r="BK37" s="119"/>
      <c r="BL37" s="119"/>
      <c r="BM37" s="118"/>
      <c r="BN37" s="119"/>
      <c r="BO37" s="119"/>
      <c r="BP37" s="119"/>
      <c r="BQ37" s="119"/>
      <c r="BR37" s="119"/>
      <c r="BS37" s="119"/>
      <c r="BT37" s="118"/>
      <c r="BU37" s="117"/>
      <c r="BV37" s="116"/>
      <c r="BW37" s="116"/>
    </row>
    <row r="38" spans="1:75" s="105" customFormat="1" ht="19.5" customHeight="1" thickTop="1" x14ac:dyDescent="0.25">
      <c r="A38" s="94"/>
      <c r="B38" s="93"/>
      <c r="C38" s="92"/>
      <c r="D38" s="91" t="s">
        <v>9</v>
      </c>
      <c r="E38" s="90"/>
      <c r="F38" s="89"/>
      <c r="G38" s="89" t="s">
        <v>7</v>
      </c>
      <c r="H38" s="89" t="s">
        <v>7</v>
      </c>
      <c r="I38" s="89"/>
      <c r="J38" s="89"/>
      <c r="K38" s="89" t="s">
        <v>7</v>
      </c>
      <c r="L38" s="89" t="s">
        <v>7</v>
      </c>
      <c r="M38" s="89" t="s">
        <v>7</v>
      </c>
      <c r="N38" s="136">
        <f t="shared" ref="N38:N44" si="56">SUM(J38:M38)</f>
        <v>0</v>
      </c>
      <c r="O38" s="87" t="s">
        <v>7</v>
      </c>
      <c r="P38" s="86" t="s">
        <v>7</v>
      </c>
      <c r="Q38" s="86" t="s">
        <v>7</v>
      </c>
      <c r="R38" s="86" t="s">
        <v>7</v>
      </c>
      <c r="S38" s="86" t="s">
        <v>7</v>
      </c>
      <c r="T38" s="86" t="s">
        <v>7</v>
      </c>
      <c r="U38" s="86" t="s">
        <v>7</v>
      </c>
      <c r="V38" s="86">
        <v>0</v>
      </c>
      <c r="W38" s="100" t="str">
        <f t="shared" ref="W38:W44" si="57">IF(C38=0," ",C38)</f>
        <v xml:space="preserve"> </v>
      </c>
      <c r="X38" s="112"/>
      <c r="Y38" s="111"/>
      <c r="Z38" s="106" t="str">
        <f t="shared" ref="Z38:Z44" si="58">IF(C38=0," ",C38)</f>
        <v xml:space="preserve"> </v>
      </c>
      <c r="AA38" s="82" t="s">
        <v>5</v>
      </c>
      <c r="AB38" s="81" t="s">
        <v>5</v>
      </c>
      <c r="AC38" s="80"/>
      <c r="AD38" s="77"/>
      <c r="AE38" s="77"/>
      <c r="AF38" s="77"/>
      <c r="AG38" s="76"/>
      <c r="AH38" s="79">
        <f t="shared" ref="AH38:AH44" si="59">IF(C38=0,0,SUM(AA38)*500+SUM(AB38)*200+SUM(AC38)*100+SUM(AD38)*50+SUM(AE38)*20+SUM(AF38)*10+SUM(AG38)*5)</f>
        <v>0</v>
      </c>
      <c r="AI38" s="78"/>
      <c r="AJ38" s="77"/>
      <c r="AK38" s="77"/>
      <c r="AL38" s="77"/>
      <c r="AM38" s="77"/>
      <c r="AN38" s="77"/>
      <c r="AO38" s="77"/>
      <c r="AP38" s="76" t="s">
        <v>7</v>
      </c>
      <c r="AQ38" s="75">
        <f t="shared" ref="AQ38:AQ44" si="60">IF(C38=0,0,SUM(AI38)*2+SUM(AJ38)*1+SUM(AK38)*0.5+SUM(AL38)*0.2+SUM(AM38)*0.1+SUM(AN38)*0.05+SUM(AO38)*0.02+SUM(AP38)*0.01)</f>
        <v>0</v>
      </c>
      <c r="AR38" s="110">
        <f t="shared" ref="AR38:AR44" si="61">AH38+AQ38</f>
        <v>0</v>
      </c>
      <c r="AS38" s="61" t="str">
        <f t="shared" ref="AS38:AS44" si="62">IF(C38=0," ",C38)</f>
        <v xml:space="preserve"> </v>
      </c>
      <c r="AT38" s="109" t="s">
        <v>7</v>
      </c>
      <c r="AU38" s="108" t="s">
        <v>7</v>
      </c>
      <c r="AV38" s="68" t="s">
        <v>7</v>
      </c>
      <c r="AW38" s="69" t="s">
        <v>7</v>
      </c>
      <c r="AX38" s="68" t="s">
        <v>7</v>
      </c>
      <c r="AY38" s="69" t="s">
        <v>7</v>
      </c>
      <c r="AZ38" s="68" t="s">
        <v>7</v>
      </c>
      <c r="BA38" s="69" t="s">
        <v>7</v>
      </c>
      <c r="BB38" s="66">
        <f t="shared" ref="BB38:BB44" si="63">IF(C38=0,0,SUM(AW38,AY38,BA38))</f>
        <v>0</v>
      </c>
      <c r="BC38" s="107" t="str">
        <f t="shared" ref="BC38:BC44" si="64">IF(C38=0," ",C38)</f>
        <v xml:space="preserve"> </v>
      </c>
      <c r="BD38" s="68" t="s">
        <v>7</v>
      </c>
      <c r="BE38" s="69" t="s">
        <v>7</v>
      </c>
      <c r="BF38" s="68" t="s">
        <v>7</v>
      </c>
      <c r="BG38" s="69" t="s">
        <v>7</v>
      </c>
      <c r="BH38" s="68" t="s">
        <v>7</v>
      </c>
      <c r="BI38" s="69" t="s">
        <v>7</v>
      </c>
      <c r="BJ38" s="66">
        <f t="shared" ref="BJ38:BJ44" si="65">IF(C38=0,0,SUM(BE38,BG38,BI38))</f>
        <v>0</v>
      </c>
      <c r="BK38" s="106" t="str">
        <f t="shared" ref="BK38:BK44" si="66">IF(C38=0," ",C38)</f>
        <v xml:space="preserve"> </v>
      </c>
      <c r="BL38" s="68" t="s">
        <v>7</v>
      </c>
      <c r="BM38" s="69" t="s">
        <v>7</v>
      </c>
      <c r="BN38" s="68" t="s">
        <v>7</v>
      </c>
      <c r="BO38" s="69" t="s">
        <v>7</v>
      </c>
      <c r="BP38" s="68" t="s">
        <v>7</v>
      </c>
      <c r="BQ38" s="67" t="s">
        <v>7</v>
      </c>
      <c r="BR38" s="66">
        <f t="shared" ref="BR38:BR44" si="67">IF(C38=0,0,SUM(BM38,BO38,BQ38))</f>
        <v>0</v>
      </c>
      <c r="BS38" s="65">
        <v>0</v>
      </c>
      <c r="BT38" s="64">
        <v>0</v>
      </c>
      <c r="BU38" s="63">
        <v>0</v>
      </c>
      <c r="BV38" s="62"/>
      <c r="BW38" s="61" t="str">
        <f t="shared" ref="BW38:BW44" si="68">IF(C38=0," ",C38)</f>
        <v xml:space="preserve"> </v>
      </c>
    </row>
    <row r="39" spans="1:75" s="102" customFormat="1" ht="20.100000000000001" customHeight="1" x14ac:dyDescent="0.25">
      <c r="A39" s="94"/>
      <c r="B39" s="93"/>
      <c r="C39" s="92"/>
      <c r="D39" s="91" t="s">
        <v>9</v>
      </c>
      <c r="E39" s="90"/>
      <c r="F39" s="89"/>
      <c r="G39" s="89" t="s">
        <v>7</v>
      </c>
      <c r="H39" s="89" t="s">
        <v>7</v>
      </c>
      <c r="I39" s="89"/>
      <c r="J39" s="89"/>
      <c r="K39" s="89" t="s">
        <v>7</v>
      </c>
      <c r="L39" s="89" t="s">
        <v>7</v>
      </c>
      <c r="M39" s="89" t="s">
        <v>7</v>
      </c>
      <c r="N39" s="135">
        <f t="shared" si="56"/>
        <v>0</v>
      </c>
      <c r="O39" s="87" t="s">
        <v>7</v>
      </c>
      <c r="P39" s="86" t="s">
        <v>7</v>
      </c>
      <c r="Q39" s="86" t="s">
        <v>7</v>
      </c>
      <c r="R39" s="86" t="s">
        <v>7</v>
      </c>
      <c r="S39" s="86" t="s">
        <v>7</v>
      </c>
      <c r="T39" s="86" t="s">
        <v>7</v>
      </c>
      <c r="U39" s="86" t="s">
        <v>7</v>
      </c>
      <c r="V39" s="86">
        <v>0</v>
      </c>
      <c r="W39" s="100" t="str">
        <f t="shared" si="57"/>
        <v xml:space="preserve"> </v>
      </c>
      <c r="X39" s="99"/>
      <c r="Y39" s="66"/>
      <c r="Z39" s="95" t="str">
        <f t="shared" si="58"/>
        <v xml:space="preserve"> </v>
      </c>
      <c r="AA39" s="82" t="s">
        <v>5</v>
      </c>
      <c r="AB39" s="81" t="s">
        <v>5</v>
      </c>
      <c r="AC39" s="80"/>
      <c r="AD39" s="77"/>
      <c r="AE39" s="77"/>
      <c r="AF39" s="77"/>
      <c r="AG39" s="76"/>
      <c r="AH39" s="79">
        <f t="shared" si="59"/>
        <v>0</v>
      </c>
      <c r="AI39" s="78"/>
      <c r="AJ39" s="77"/>
      <c r="AK39" s="77"/>
      <c r="AL39" s="77"/>
      <c r="AM39" s="77"/>
      <c r="AN39" s="77"/>
      <c r="AO39" s="77"/>
      <c r="AP39" s="76" t="s">
        <v>7</v>
      </c>
      <c r="AQ39" s="75">
        <f t="shared" si="60"/>
        <v>0</v>
      </c>
      <c r="AR39" s="103">
        <f t="shared" si="61"/>
        <v>0</v>
      </c>
      <c r="AS39" s="61" t="str">
        <f t="shared" si="62"/>
        <v xml:space="preserve"> </v>
      </c>
      <c r="AT39" s="97" t="s">
        <v>7</v>
      </c>
      <c r="AU39" s="96" t="s">
        <v>7</v>
      </c>
      <c r="AV39" s="68" t="s">
        <v>7</v>
      </c>
      <c r="AW39" s="69" t="s">
        <v>7</v>
      </c>
      <c r="AX39" s="68" t="s">
        <v>7</v>
      </c>
      <c r="AY39" s="69" t="s">
        <v>7</v>
      </c>
      <c r="AZ39" s="68" t="s">
        <v>7</v>
      </c>
      <c r="BA39" s="69" t="s">
        <v>7</v>
      </c>
      <c r="BB39" s="66">
        <f t="shared" si="63"/>
        <v>0</v>
      </c>
      <c r="BC39" s="71" t="str">
        <f t="shared" si="64"/>
        <v xml:space="preserve"> </v>
      </c>
      <c r="BD39" s="68" t="s">
        <v>7</v>
      </c>
      <c r="BE39" s="69" t="s">
        <v>7</v>
      </c>
      <c r="BF39" s="68" t="s">
        <v>7</v>
      </c>
      <c r="BG39" s="69" t="s">
        <v>7</v>
      </c>
      <c r="BH39" s="68" t="s">
        <v>7</v>
      </c>
      <c r="BI39" s="69" t="s">
        <v>7</v>
      </c>
      <c r="BJ39" s="66">
        <f t="shared" si="65"/>
        <v>0</v>
      </c>
      <c r="BK39" s="95" t="str">
        <f t="shared" si="66"/>
        <v xml:space="preserve"> </v>
      </c>
      <c r="BL39" s="68" t="s">
        <v>7</v>
      </c>
      <c r="BM39" s="69" t="s">
        <v>7</v>
      </c>
      <c r="BN39" s="68" t="s">
        <v>7</v>
      </c>
      <c r="BO39" s="69" t="s">
        <v>7</v>
      </c>
      <c r="BP39" s="68" t="s">
        <v>7</v>
      </c>
      <c r="BQ39" s="67" t="s">
        <v>7</v>
      </c>
      <c r="BR39" s="66">
        <f t="shared" si="67"/>
        <v>0</v>
      </c>
      <c r="BS39" s="65">
        <v>0</v>
      </c>
      <c r="BT39" s="64">
        <v>0</v>
      </c>
      <c r="BU39" s="63">
        <v>0</v>
      </c>
      <c r="BV39" s="62"/>
      <c r="BW39" s="61" t="str">
        <f t="shared" si="68"/>
        <v xml:space="preserve"> </v>
      </c>
    </row>
    <row r="40" spans="1:75" s="60" customFormat="1" ht="20.100000000000001" customHeight="1" x14ac:dyDescent="0.25">
      <c r="A40" s="94"/>
      <c r="B40" s="93"/>
      <c r="C40" s="92"/>
      <c r="D40" s="91" t="s">
        <v>9</v>
      </c>
      <c r="E40" s="90"/>
      <c r="F40" s="89"/>
      <c r="G40" s="89" t="s">
        <v>7</v>
      </c>
      <c r="H40" s="89" t="s">
        <v>7</v>
      </c>
      <c r="I40" s="89"/>
      <c r="J40" s="89"/>
      <c r="K40" s="89" t="s">
        <v>7</v>
      </c>
      <c r="L40" s="89" t="s">
        <v>7</v>
      </c>
      <c r="M40" s="89" t="s">
        <v>7</v>
      </c>
      <c r="N40" s="134">
        <f t="shared" si="56"/>
        <v>0</v>
      </c>
      <c r="O40" s="87" t="s">
        <v>7</v>
      </c>
      <c r="P40" s="86" t="s">
        <v>7</v>
      </c>
      <c r="Q40" s="86" t="s">
        <v>7</v>
      </c>
      <c r="R40" s="86" t="s">
        <v>7</v>
      </c>
      <c r="S40" s="86" t="s">
        <v>7</v>
      </c>
      <c r="T40" s="86" t="s">
        <v>7</v>
      </c>
      <c r="U40" s="86" t="s">
        <v>7</v>
      </c>
      <c r="V40" s="86">
        <v>0</v>
      </c>
      <c r="W40" s="100" t="str">
        <f t="shared" si="57"/>
        <v xml:space="preserve"> </v>
      </c>
      <c r="X40" s="99"/>
      <c r="Y40" s="66"/>
      <c r="Z40" s="95" t="str">
        <f t="shared" si="58"/>
        <v xml:space="preserve"> </v>
      </c>
      <c r="AA40" s="82" t="s">
        <v>5</v>
      </c>
      <c r="AB40" s="81" t="s">
        <v>5</v>
      </c>
      <c r="AC40" s="80"/>
      <c r="AD40" s="77"/>
      <c r="AE40" s="77"/>
      <c r="AF40" s="77"/>
      <c r="AG40" s="76"/>
      <c r="AH40" s="79">
        <f t="shared" si="59"/>
        <v>0</v>
      </c>
      <c r="AI40" s="78"/>
      <c r="AJ40" s="77"/>
      <c r="AK40" s="77"/>
      <c r="AL40" s="77"/>
      <c r="AM40" s="77"/>
      <c r="AN40" s="77"/>
      <c r="AO40" s="77"/>
      <c r="AP40" s="76" t="s">
        <v>7</v>
      </c>
      <c r="AQ40" s="75">
        <f t="shared" si="60"/>
        <v>0</v>
      </c>
      <c r="AR40" s="98">
        <f t="shared" si="61"/>
        <v>0</v>
      </c>
      <c r="AS40" s="61" t="str">
        <f t="shared" si="62"/>
        <v xml:space="preserve"> </v>
      </c>
      <c r="AT40" s="97" t="s">
        <v>7</v>
      </c>
      <c r="AU40" s="96" t="s">
        <v>7</v>
      </c>
      <c r="AV40" s="68" t="s">
        <v>7</v>
      </c>
      <c r="AW40" s="69" t="s">
        <v>7</v>
      </c>
      <c r="AX40" s="68" t="s">
        <v>7</v>
      </c>
      <c r="AY40" s="69" t="s">
        <v>7</v>
      </c>
      <c r="AZ40" s="68" t="s">
        <v>7</v>
      </c>
      <c r="BA40" s="69" t="s">
        <v>7</v>
      </c>
      <c r="BB40" s="66">
        <f t="shared" si="63"/>
        <v>0</v>
      </c>
      <c r="BC40" s="71" t="str">
        <f t="shared" si="64"/>
        <v xml:space="preserve"> </v>
      </c>
      <c r="BD40" s="68" t="s">
        <v>7</v>
      </c>
      <c r="BE40" s="69" t="s">
        <v>7</v>
      </c>
      <c r="BF40" s="68" t="s">
        <v>7</v>
      </c>
      <c r="BG40" s="69" t="s">
        <v>7</v>
      </c>
      <c r="BH40" s="68" t="s">
        <v>7</v>
      </c>
      <c r="BI40" s="69" t="s">
        <v>7</v>
      </c>
      <c r="BJ40" s="66">
        <f t="shared" si="65"/>
        <v>0</v>
      </c>
      <c r="BK40" s="95" t="str">
        <f t="shared" si="66"/>
        <v xml:space="preserve"> </v>
      </c>
      <c r="BL40" s="68" t="s">
        <v>7</v>
      </c>
      <c r="BM40" s="69" t="s">
        <v>7</v>
      </c>
      <c r="BN40" s="68" t="s">
        <v>7</v>
      </c>
      <c r="BO40" s="69" t="s">
        <v>7</v>
      </c>
      <c r="BP40" s="68" t="s">
        <v>7</v>
      </c>
      <c r="BQ40" s="67" t="s">
        <v>7</v>
      </c>
      <c r="BR40" s="66">
        <f t="shared" si="67"/>
        <v>0</v>
      </c>
      <c r="BS40" s="65">
        <v>0</v>
      </c>
      <c r="BT40" s="64">
        <v>0</v>
      </c>
      <c r="BU40" s="63">
        <v>0</v>
      </c>
      <c r="BV40" s="62"/>
      <c r="BW40" s="61" t="str">
        <f t="shared" si="68"/>
        <v xml:space="preserve"> </v>
      </c>
    </row>
    <row r="41" spans="1:75" s="60" customFormat="1" ht="20.100000000000001" customHeight="1" x14ac:dyDescent="0.25">
      <c r="A41" s="94"/>
      <c r="B41" s="93"/>
      <c r="C41" s="92"/>
      <c r="D41" s="91" t="s">
        <v>9</v>
      </c>
      <c r="E41" s="90"/>
      <c r="F41" s="89"/>
      <c r="G41" s="89" t="s">
        <v>7</v>
      </c>
      <c r="H41" s="89" t="s">
        <v>7</v>
      </c>
      <c r="I41" s="89"/>
      <c r="J41" s="89"/>
      <c r="K41" s="89" t="s">
        <v>7</v>
      </c>
      <c r="L41" s="89" t="s">
        <v>7</v>
      </c>
      <c r="M41" s="89" t="s">
        <v>7</v>
      </c>
      <c r="N41" s="134">
        <f t="shared" si="56"/>
        <v>0</v>
      </c>
      <c r="O41" s="87" t="s">
        <v>7</v>
      </c>
      <c r="P41" s="86" t="s">
        <v>7</v>
      </c>
      <c r="Q41" s="86" t="s">
        <v>7</v>
      </c>
      <c r="R41" s="86" t="s">
        <v>7</v>
      </c>
      <c r="S41" s="86" t="s">
        <v>7</v>
      </c>
      <c r="T41" s="86" t="s">
        <v>7</v>
      </c>
      <c r="U41" s="86" t="s">
        <v>7</v>
      </c>
      <c r="V41" s="86">
        <v>0</v>
      </c>
      <c r="W41" s="100" t="str">
        <f t="shared" si="57"/>
        <v xml:space="preserve"> </v>
      </c>
      <c r="X41" s="99"/>
      <c r="Y41" s="66"/>
      <c r="Z41" s="95" t="str">
        <f t="shared" si="58"/>
        <v xml:space="preserve"> </v>
      </c>
      <c r="AA41" s="82" t="s">
        <v>5</v>
      </c>
      <c r="AB41" s="81" t="s">
        <v>5</v>
      </c>
      <c r="AC41" s="80"/>
      <c r="AD41" s="77"/>
      <c r="AE41" s="77"/>
      <c r="AF41" s="77"/>
      <c r="AG41" s="76"/>
      <c r="AH41" s="79">
        <f t="shared" si="59"/>
        <v>0</v>
      </c>
      <c r="AI41" s="78"/>
      <c r="AJ41" s="77"/>
      <c r="AK41" s="77"/>
      <c r="AL41" s="77"/>
      <c r="AM41" s="77"/>
      <c r="AN41" s="77"/>
      <c r="AO41" s="77"/>
      <c r="AP41" s="76" t="s">
        <v>7</v>
      </c>
      <c r="AQ41" s="75">
        <f t="shared" si="60"/>
        <v>0</v>
      </c>
      <c r="AR41" s="98">
        <f t="shared" si="61"/>
        <v>0</v>
      </c>
      <c r="AS41" s="61" t="str">
        <f t="shared" si="62"/>
        <v xml:space="preserve"> </v>
      </c>
      <c r="AT41" s="97" t="s">
        <v>7</v>
      </c>
      <c r="AU41" s="96" t="s">
        <v>7</v>
      </c>
      <c r="AV41" s="68" t="s">
        <v>7</v>
      </c>
      <c r="AW41" s="69" t="s">
        <v>7</v>
      </c>
      <c r="AX41" s="68" t="s">
        <v>7</v>
      </c>
      <c r="AY41" s="69" t="s">
        <v>7</v>
      </c>
      <c r="AZ41" s="68" t="s">
        <v>7</v>
      </c>
      <c r="BA41" s="69" t="s">
        <v>7</v>
      </c>
      <c r="BB41" s="66">
        <f t="shared" si="63"/>
        <v>0</v>
      </c>
      <c r="BC41" s="71" t="str">
        <f t="shared" si="64"/>
        <v xml:space="preserve"> </v>
      </c>
      <c r="BD41" s="68" t="s">
        <v>7</v>
      </c>
      <c r="BE41" s="69" t="s">
        <v>7</v>
      </c>
      <c r="BF41" s="68" t="s">
        <v>7</v>
      </c>
      <c r="BG41" s="69" t="s">
        <v>7</v>
      </c>
      <c r="BH41" s="68" t="s">
        <v>7</v>
      </c>
      <c r="BI41" s="69" t="s">
        <v>7</v>
      </c>
      <c r="BJ41" s="66">
        <f t="shared" si="65"/>
        <v>0</v>
      </c>
      <c r="BK41" s="95" t="str">
        <f t="shared" si="66"/>
        <v xml:space="preserve"> </v>
      </c>
      <c r="BL41" s="68" t="s">
        <v>7</v>
      </c>
      <c r="BM41" s="69" t="s">
        <v>7</v>
      </c>
      <c r="BN41" s="68" t="s">
        <v>7</v>
      </c>
      <c r="BO41" s="69" t="s">
        <v>7</v>
      </c>
      <c r="BP41" s="68" t="s">
        <v>7</v>
      </c>
      <c r="BQ41" s="67" t="s">
        <v>7</v>
      </c>
      <c r="BR41" s="66">
        <f t="shared" si="67"/>
        <v>0</v>
      </c>
      <c r="BS41" s="65">
        <v>0</v>
      </c>
      <c r="BT41" s="64">
        <v>0</v>
      </c>
      <c r="BU41" s="63">
        <v>0</v>
      </c>
      <c r="BV41" s="62"/>
      <c r="BW41" s="61" t="str">
        <f t="shared" si="68"/>
        <v xml:space="preserve"> </v>
      </c>
    </row>
    <row r="42" spans="1:75" s="60" customFormat="1" ht="20.100000000000001" customHeight="1" x14ac:dyDescent="0.25">
      <c r="A42" s="94"/>
      <c r="B42" s="93"/>
      <c r="C42" s="92"/>
      <c r="D42" s="91" t="s">
        <v>9</v>
      </c>
      <c r="E42" s="90"/>
      <c r="F42" s="89"/>
      <c r="G42" s="89" t="s">
        <v>7</v>
      </c>
      <c r="H42" s="89" t="s">
        <v>7</v>
      </c>
      <c r="I42" s="89"/>
      <c r="J42" s="89"/>
      <c r="K42" s="89" t="s">
        <v>7</v>
      </c>
      <c r="L42" s="89" t="s">
        <v>7</v>
      </c>
      <c r="M42" s="89" t="s">
        <v>7</v>
      </c>
      <c r="N42" s="134">
        <f t="shared" si="56"/>
        <v>0</v>
      </c>
      <c r="O42" s="87" t="s">
        <v>7</v>
      </c>
      <c r="P42" s="86" t="s">
        <v>7</v>
      </c>
      <c r="Q42" s="86" t="s">
        <v>7</v>
      </c>
      <c r="R42" s="86" t="s">
        <v>7</v>
      </c>
      <c r="S42" s="86" t="s">
        <v>7</v>
      </c>
      <c r="T42" s="86" t="s">
        <v>7</v>
      </c>
      <c r="U42" s="86" t="s">
        <v>7</v>
      </c>
      <c r="V42" s="86">
        <v>0</v>
      </c>
      <c r="W42" s="100" t="str">
        <f t="shared" si="57"/>
        <v xml:space="preserve"> </v>
      </c>
      <c r="X42" s="99"/>
      <c r="Y42" s="66"/>
      <c r="Z42" s="95" t="str">
        <f t="shared" si="58"/>
        <v xml:space="preserve"> </v>
      </c>
      <c r="AA42" s="82" t="s">
        <v>5</v>
      </c>
      <c r="AB42" s="81" t="s">
        <v>5</v>
      </c>
      <c r="AC42" s="80"/>
      <c r="AD42" s="77"/>
      <c r="AE42" s="77"/>
      <c r="AF42" s="77"/>
      <c r="AG42" s="76"/>
      <c r="AH42" s="79">
        <f t="shared" si="59"/>
        <v>0</v>
      </c>
      <c r="AI42" s="78"/>
      <c r="AJ42" s="77"/>
      <c r="AK42" s="77"/>
      <c r="AL42" s="77"/>
      <c r="AM42" s="77"/>
      <c r="AN42" s="77"/>
      <c r="AO42" s="77"/>
      <c r="AP42" s="76" t="s">
        <v>7</v>
      </c>
      <c r="AQ42" s="75">
        <f t="shared" si="60"/>
        <v>0</v>
      </c>
      <c r="AR42" s="98">
        <f t="shared" si="61"/>
        <v>0</v>
      </c>
      <c r="AS42" s="61" t="str">
        <f t="shared" si="62"/>
        <v xml:space="preserve"> </v>
      </c>
      <c r="AT42" s="97" t="s">
        <v>7</v>
      </c>
      <c r="AU42" s="96" t="s">
        <v>7</v>
      </c>
      <c r="AV42" s="68" t="s">
        <v>7</v>
      </c>
      <c r="AW42" s="69" t="s">
        <v>7</v>
      </c>
      <c r="AX42" s="68" t="s">
        <v>7</v>
      </c>
      <c r="AY42" s="69" t="s">
        <v>7</v>
      </c>
      <c r="AZ42" s="68" t="s">
        <v>7</v>
      </c>
      <c r="BA42" s="69" t="s">
        <v>7</v>
      </c>
      <c r="BB42" s="66">
        <f t="shared" si="63"/>
        <v>0</v>
      </c>
      <c r="BC42" s="71" t="str">
        <f t="shared" si="64"/>
        <v xml:space="preserve"> </v>
      </c>
      <c r="BD42" s="68" t="s">
        <v>7</v>
      </c>
      <c r="BE42" s="69" t="s">
        <v>7</v>
      </c>
      <c r="BF42" s="68" t="s">
        <v>7</v>
      </c>
      <c r="BG42" s="69" t="s">
        <v>7</v>
      </c>
      <c r="BH42" s="68" t="s">
        <v>7</v>
      </c>
      <c r="BI42" s="69" t="s">
        <v>7</v>
      </c>
      <c r="BJ42" s="66">
        <f t="shared" si="65"/>
        <v>0</v>
      </c>
      <c r="BK42" s="95" t="str">
        <f t="shared" si="66"/>
        <v xml:space="preserve"> </v>
      </c>
      <c r="BL42" s="68" t="s">
        <v>7</v>
      </c>
      <c r="BM42" s="69" t="s">
        <v>7</v>
      </c>
      <c r="BN42" s="68" t="s">
        <v>7</v>
      </c>
      <c r="BO42" s="69" t="s">
        <v>7</v>
      </c>
      <c r="BP42" s="68" t="s">
        <v>7</v>
      </c>
      <c r="BQ42" s="67" t="s">
        <v>7</v>
      </c>
      <c r="BR42" s="66">
        <f t="shared" si="67"/>
        <v>0</v>
      </c>
      <c r="BS42" s="65">
        <v>0</v>
      </c>
      <c r="BT42" s="64">
        <v>0</v>
      </c>
      <c r="BU42" s="63">
        <v>0</v>
      </c>
      <c r="BV42" s="62"/>
      <c r="BW42" s="61" t="str">
        <f t="shared" si="68"/>
        <v xml:space="preserve"> </v>
      </c>
    </row>
    <row r="43" spans="1:75" s="60" customFormat="1" ht="20.100000000000001" customHeight="1" x14ac:dyDescent="0.25">
      <c r="A43" s="94"/>
      <c r="B43" s="93"/>
      <c r="C43" s="92"/>
      <c r="D43" s="91" t="s">
        <v>9</v>
      </c>
      <c r="E43" s="90"/>
      <c r="F43" s="89"/>
      <c r="G43" s="89" t="s">
        <v>7</v>
      </c>
      <c r="H43" s="89" t="s">
        <v>7</v>
      </c>
      <c r="I43" s="89"/>
      <c r="J43" s="89"/>
      <c r="K43" s="89" t="s">
        <v>7</v>
      </c>
      <c r="L43" s="89" t="s">
        <v>7</v>
      </c>
      <c r="M43" s="89" t="s">
        <v>7</v>
      </c>
      <c r="N43" s="134">
        <f t="shared" si="56"/>
        <v>0</v>
      </c>
      <c r="O43" s="87" t="s">
        <v>7</v>
      </c>
      <c r="P43" s="86" t="s">
        <v>7</v>
      </c>
      <c r="Q43" s="86" t="s">
        <v>7</v>
      </c>
      <c r="R43" s="86" t="s">
        <v>7</v>
      </c>
      <c r="S43" s="86" t="s">
        <v>7</v>
      </c>
      <c r="T43" s="86" t="s">
        <v>7</v>
      </c>
      <c r="U43" s="86" t="s">
        <v>7</v>
      </c>
      <c r="V43" s="86">
        <v>0</v>
      </c>
      <c r="W43" s="100" t="str">
        <f t="shared" si="57"/>
        <v xml:space="preserve"> </v>
      </c>
      <c r="X43" s="99"/>
      <c r="Y43" s="66"/>
      <c r="Z43" s="95" t="str">
        <f t="shared" si="58"/>
        <v xml:space="preserve"> </v>
      </c>
      <c r="AA43" s="82" t="s">
        <v>5</v>
      </c>
      <c r="AB43" s="81" t="s">
        <v>5</v>
      </c>
      <c r="AC43" s="80"/>
      <c r="AD43" s="77"/>
      <c r="AE43" s="77"/>
      <c r="AF43" s="77"/>
      <c r="AG43" s="76"/>
      <c r="AH43" s="79">
        <f t="shared" si="59"/>
        <v>0</v>
      </c>
      <c r="AI43" s="78"/>
      <c r="AJ43" s="77"/>
      <c r="AK43" s="77"/>
      <c r="AL43" s="77"/>
      <c r="AM43" s="77"/>
      <c r="AN43" s="77"/>
      <c r="AO43" s="77"/>
      <c r="AP43" s="76" t="s">
        <v>7</v>
      </c>
      <c r="AQ43" s="75">
        <f t="shared" si="60"/>
        <v>0</v>
      </c>
      <c r="AR43" s="98">
        <f t="shared" si="61"/>
        <v>0</v>
      </c>
      <c r="AS43" s="61" t="str">
        <f t="shared" si="62"/>
        <v xml:space="preserve"> </v>
      </c>
      <c r="AT43" s="97" t="s">
        <v>7</v>
      </c>
      <c r="AU43" s="96" t="s">
        <v>7</v>
      </c>
      <c r="AV43" s="68" t="s">
        <v>7</v>
      </c>
      <c r="AW43" s="69" t="s">
        <v>7</v>
      </c>
      <c r="AX43" s="68" t="s">
        <v>7</v>
      </c>
      <c r="AY43" s="69" t="s">
        <v>7</v>
      </c>
      <c r="AZ43" s="68" t="s">
        <v>7</v>
      </c>
      <c r="BA43" s="69" t="s">
        <v>7</v>
      </c>
      <c r="BB43" s="66">
        <f t="shared" si="63"/>
        <v>0</v>
      </c>
      <c r="BC43" s="71" t="str">
        <f t="shared" si="64"/>
        <v xml:space="preserve"> </v>
      </c>
      <c r="BD43" s="68" t="s">
        <v>7</v>
      </c>
      <c r="BE43" s="69" t="s">
        <v>7</v>
      </c>
      <c r="BF43" s="68" t="s">
        <v>7</v>
      </c>
      <c r="BG43" s="69" t="s">
        <v>7</v>
      </c>
      <c r="BH43" s="68" t="s">
        <v>7</v>
      </c>
      <c r="BI43" s="69" t="s">
        <v>7</v>
      </c>
      <c r="BJ43" s="66">
        <f t="shared" si="65"/>
        <v>0</v>
      </c>
      <c r="BK43" s="95" t="str">
        <f t="shared" si="66"/>
        <v xml:space="preserve"> </v>
      </c>
      <c r="BL43" s="68" t="s">
        <v>7</v>
      </c>
      <c r="BM43" s="69" t="s">
        <v>7</v>
      </c>
      <c r="BN43" s="68" t="s">
        <v>7</v>
      </c>
      <c r="BO43" s="69" t="s">
        <v>7</v>
      </c>
      <c r="BP43" s="68" t="s">
        <v>7</v>
      </c>
      <c r="BQ43" s="67" t="s">
        <v>7</v>
      </c>
      <c r="BR43" s="66">
        <f t="shared" si="67"/>
        <v>0</v>
      </c>
      <c r="BS43" s="65">
        <v>0</v>
      </c>
      <c r="BT43" s="64">
        <v>0</v>
      </c>
      <c r="BU43" s="63">
        <v>0</v>
      </c>
      <c r="BV43" s="62"/>
      <c r="BW43" s="61" t="str">
        <f t="shared" si="68"/>
        <v xml:space="preserve"> </v>
      </c>
    </row>
    <row r="44" spans="1:75" s="60" customFormat="1" ht="20.100000000000001" customHeight="1" thickBot="1" x14ac:dyDescent="0.3">
      <c r="A44" s="94"/>
      <c r="B44" s="93"/>
      <c r="C44" s="92"/>
      <c r="D44" s="91" t="s">
        <v>9</v>
      </c>
      <c r="E44" s="137"/>
      <c r="F44" s="89"/>
      <c r="G44" s="89" t="s">
        <v>5</v>
      </c>
      <c r="H44" s="89" t="s">
        <v>5</v>
      </c>
      <c r="I44" s="89" t="s">
        <v>5</v>
      </c>
      <c r="J44" s="89" t="s">
        <v>5</v>
      </c>
      <c r="K44" s="89" t="s">
        <v>5</v>
      </c>
      <c r="L44" s="89" t="s">
        <v>5</v>
      </c>
      <c r="M44" s="89" t="s">
        <v>5</v>
      </c>
      <c r="N44" s="133">
        <f t="shared" si="56"/>
        <v>0</v>
      </c>
      <c r="O44" s="87" t="s">
        <v>5</v>
      </c>
      <c r="P44" s="86" t="s">
        <v>5</v>
      </c>
      <c r="Q44" s="86" t="s">
        <v>5</v>
      </c>
      <c r="R44" s="86" t="s">
        <v>5</v>
      </c>
      <c r="S44" s="86" t="s">
        <v>5</v>
      </c>
      <c r="T44" s="86" t="s">
        <v>5</v>
      </c>
      <c r="U44" s="86" t="s">
        <v>5</v>
      </c>
      <c r="V44" s="86">
        <v>0</v>
      </c>
      <c r="W44" s="85" t="str">
        <f t="shared" si="57"/>
        <v xml:space="preserve"> </v>
      </c>
      <c r="X44" s="84"/>
      <c r="Y44" s="66"/>
      <c r="Z44" s="70" t="str">
        <f t="shared" si="58"/>
        <v xml:space="preserve"> </v>
      </c>
      <c r="AA44" s="82" t="s">
        <v>5</v>
      </c>
      <c r="AB44" s="81" t="s">
        <v>5</v>
      </c>
      <c r="AC44" s="80" t="s">
        <v>5</v>
      </c>
      <c r="AD44" s="77" t="s">
        <v>5</v>
      </c>
      <c r="AE44" s="77" t="s">
        <v>5</v>
      </c>
      <c r="AF44" s="77" t="s">
        <v>5</v>
      </c>
      <c r="AG44" s="76" t="s">
        <v>5</v>
      </c>
      <c r="AH44" s="79">
        <f t="shared" si="59"/>
        <v>0</v>
      </c>
      <c r="AI44" s="78" t="s">
        <v>5</v>
      </c>
      <c r="AJ44" s="77" t="s">
        <v>5</v>
      </c>
      <c r="AK44" s="77" t="s">
        <v>5</v>
      </c>
      <c r="AL44" s="77" t="s">
        <v>5</v>
      </c>
      <c r="AM44" s="77" t="s">
        <v>5</v>
      </c>
      <c r="AN44" s="77" t="s">
        <v>5</v>
      </c>
      <c r="AO44" s="77" t="s">
        <v>5</v>
      </c>
      <c r="AP44" s="76" t="s">
        <v>5</v>
      </c>
      <c r="AQ44" s="75">
        <f t="shared" si="60"/>
        <v>0</v>
      </c>
      <c r="AR44" s="74">
        <f t="shared" si="61"/>
        <v>0</v>
      </c>
      <c r="AS44" s="61" t="str">
        <f t="shared" si="62"/>
        <v xml:space="preserve"> </v>
      </c>
      <c r="AT44" s="73" t="s">
        <v>5</v>
      </c>
      <c r="AU44" s="72" t="s">
        <v>5</v>
      </c>
      <c r="AV44" s="68" t="s">
        <v>5</v>
      </c>
      <c r="AW44" s="69" t="s">
        <v>5</v>
      </c>
      <c r="AX44" s="68" t="s">
        <v>5</v>
      </c>
      <c r="AY44" s="69" t="s">
        <v>5</v>
      </c>
      <c r="AZ44" s="68" t="s">
        <v>5</v>
      </c>
      <c r="BA44" s="69" t="s">
        <v>5</v>
      </c>
      <c r="BB44" s="66">
        <f t="shared" si="63"/>
        <v>0</v>
      </c>
      <c r="BC44" s="71" t="str">
        <f t="shared" si="64"/>
        <v xml:space="preserve"> </v>
      </c>
      <c r="BD44" s="68" t="s">
        <v>5</v>
      </c>
      <c r="BE44" s="69" t="s">
        <v>5</v>
      </c>
      <c r="BF44" s="68" t="s">
        <v>5</v>
      </c>
      <c r="BG44" s="69" t="s">
        <v>5</v>
      </c>
      <c r="BH44" s="68" t="s">
        <v>5</v>
      </c>
      <c r="BI44" s="69" t="s">
        <v>5</v>
      </c>
      <c r="BJ44" s="66">
        <f t="shared" si="65"/>
        <v>0</v>
      </c>
      <c r="BK44" s="70" t="str">
        <f t="shared" si="66"/>
        <v xml:space="preserve"> </v>
      </c>
      <c r="BL44" s="68" t="s">
        <v>5</v>
      </c>
      <c r="BM44" s="69" t="s">
        <v>5</v>
      </c>
      <c r="BN44" s="68" t="s">
        <v>5</v>
      </c>
      <c r="BO44" s="69" t="s">
        <v>5</v>
      </c>
      <c r="BP44" s="68" t="s">
        <v>5</v>
      </c>
      <c r="BQ44" s="67" t="s">
        <v>5</v>
      </c>
      <c r="BR44" s="66">
        <f t="shared" si="67"/>
        <v>0</v>
      </c>
      <c r="BS44" s="65">
        <v>0</v>
      </c>
      <c r="BT44" s="64">
        <v>0</v>
      </c>
      <c r="BU44" s="63">
        <v>0</v>
      </c>
      <c r="BV44" s="62"/>
      <c r="BW44" s="61" t="str">
        <f t="shared" si="68"/>
        <v xml:space="preserve"> </v>
      </c>
    </row>
    <row r="45" spans="1:75" s="47" customFormat="1" ht="20.100000000000001" customHeight="1" thickBot="1" x14ac:dyDescent="0.3">
      <c r="A45" s="59"/>
      <c r="B45" s="57">
        <f>SUM(B38:B44)</f>
        <v>0</v>
      </c>
      <c r="C45" s="58" t="s">
        <v>4</v>
      </c>
      <c r="D45" s="58"/>
      <c r="E45" s="57">
        <f t="shared" ref="E45:S45" si="69">SUM(E38:E44)</f>
        <v>0</v>
      </c>
      <c r="F45" s="57">
        <f t="shared" si="69"/>
        <v>0</v>
      </c>
      <c r="G45" s="57">
        <f t="shared" si="69"/>
        <v>0</v>
      </c>
      <c r="H45" s="57">
        <f t="shared" si="69"/>
        <v>0</v>
      </c>
      <c r="I45" s="57">
        <f t="shared" si="69"/>
        <v>0</v>
      </c>
      <c r="J45" s="49">
        <f t="shared" si="69"/>
        <v>0</v>
      </c>
      <c r="K45" s="49">
        <f t="shared" si="69"/>
        <v>0</v>
      </c>
      <c r="L45" s="49">
        <f t="shared" si="69"/>
        <v>0</v>
      </c>
      <c r="M45" s="49">
        <f t="shared" si="69"/>
        <v>0</v>
      </c>
      <c r="N45" s="57">
        <f t="shared" si="69"/>
        <v>0</v>
      </c>
      <c r="O45" s="57">
        <f t="shared" si="69"/>
        <v>0</v>
      </c>
      <c r="P45" s="57">
        <f t="shared" si="69"/>
        <v>0</v>
      </c>
      <c r="Q45" s="57">
        <f t="shared" si="69"/>
        <v>0</v>
      </c>
      <c r="R45" s="57">
        <f t="shared" si="69"/>
        <v>0</v>
      </c>
      <c r="S45" s="57">
        <f t="shared" si="69"/>
        <v>0</v>
      </c>
      <c r="T45" s="48"/>
      <c r="U45" s="57">
        <f>SUM(U38:U44)</f>
        <v>0</v>
      </c>
      <c r="V45" s="48"/>
      <c r="W45" s="48"/>
      <c r="X45" s="50"/>
      <c r="Y45" s="50"/>
      <c r="Z45" s="48"/>
      <c r="AA45" s="54">
        <f>SUM(AA38:AA44)*500</f>
        <v>0</v>
      </c>
      <c r="AB45" s="53">
        <f>SUM(AB38:AB44)*200</f>
        <v>0</v>
      </c>
      <c r="AC45" s="53">
        <f>SUM(AC38:AC44)*100</f>
        <v>0</v>
      </c>
      <c r="AD45" s="53">
        <f>SUM(AD38:AD44)*50</f>
        <v>0</v>
      </c>
      <c r="AE45" s="53">
        <f>SUM(AE38:AE44)*20</f>
        <v>0</v>
      </c>
      <c r="AF45" s="53">
        <f>SUM(AF38:AF44)*10</f>
        <v>0</v>
      </c>
      <c r="AG45" s="56">
        <f>SUM(AG38:AG44)*5</f>
        <v>0</v>
      </c>
      <c r="AH45" s="55">
        <f>SUM(AA45:AG45)</f>
        <v>0</v>
      </c>
      <c r="AI45" s="54">
        <f>SUM(AI38:AI44)*2</f>
        <v>0</v>
      </c>
      <c r="AJ45" s="53">
        <f>SUM(AJ38:AJ44)*1</f>
        <v>0</v>
      </c>
      <c r="AK45" s="52">
        <f>SUM(AK38:AK44)*0.5</f>
        <v>0</v>
      </c>
      <c r="AL45" s="52">
        <f>SUM(AL38:AL44)*0.2</f>
        <v>0</v>
      </c>
      <c r="AM45" s="52">
        <f>SUM(AM38:AM44)*0.1</f>
        <v>0</v>
      </c>
      <c r="AN45" s="52">
        <f>SUM(AN38:AN44)*0.05</f>
        <v>0</v>
      </c>
      <c r="AO45" s="52">
        <f>SUM(AO38:AO44)*0.02</f>
        <v>0</v>
      </c>
      <c r="AP45" s="51">
        <f>SUM(AP38:AP44)*0.01</f>
        <v>0</v>
      </c>
      <c r="AQ45" s="50">
        <f>SUM(AI45:AP45)</f>
        <v>0</v>
      </c>
      <c r="AR45" s="50">
        <f>SUM(AR38:AR44)</f>
        <v>0</v>
      </c>
      <c r="AS45" s="48"/>
      <c r="AT45" s="48"/>
      <c r="AU45" s="49">
        <f>SUM(AU38:AU44)</f>
        <v>0</v>
      </c>
      <c r="AV45" s="48"/>
      <c r="AW45" s="48">
        <f>SUM(AW38:AW44)</f>
        <v>0</v>
      </c>
      <c r="AX45" s="48"/>
      <c r="AY45" s="48">
        <f>SUM(AY38:AY44)</f>
        <v>0</v>
      </c>
      <c r="AZ45" s="48"/>
      <c r="BA45" s="48">
        <f>SUM(BA38:BA44)</f>
        <v>0</v>
      </c>
      <c r="BB45" s="49">
        <f>SUM(BB38:BB44)</f>
        <v>0</v>
      </c>
      <c r="BC45" s="48"/>
      <c r="BD45" s="48"/>
      <c r="BE45" s="48">
        <f>SUM(BE38:BE44)</f>
        <v>0</v>
      </c>
      <c r="BF45" s="48"/>
      <c r="BG45" s="48">
        <f>SUM(BG38:BG44)</f>
        <v>0</v>
      </c>
      <c r="BH45" s="48"/>
      <c r="BI45" s="48">
        <f>SUM(BI38:BI44)</f>
        <v>0</v>
      </c>
      <c r="BJ45" s="49">
        <f>SUM(BJ38:BJ44)</f>
        <v>0</v>
      </c>
      <c r="BK45" s="48"/>
      <c r="BL45" s="48"/>
      <c r="BM45" s="48">
        <f>SUM(BM38:BM44)</f>
        <v>0</v>
      </c>
      <c r="BN45" s="48"/>
      <c r="BO45" s="48">
        <f>SUM(BO38:BO44)</f>
        <v>0</v>
      </c>
      <c r="BP45" s="48"/>
      <c r="BQ45" s="48">
        <f t="shared" ref="BQ45:BV45" si="70">SUM(BQ38:BQ44)</f>
        <v>0</v>
      </c>
      <c r="BR45" s="49">
        <f t="shared" si="70"/>
        <v>0</v>
      </c>
      <c r="BS45" s="49">
        <f t="shared" si="70"/>
        <v>0</v>
      </c>
      <c r="BT45" s="49">
        <f t="shared" si="70"/>
        <v>0</v>
      </c>
      <c r="BU45" s="49">
        <f t="shared" si="70"/>
        <v>0</v>
      </c>
      <c r="BV45" s="49">
        <f t="shared" si="70"/>
        <v>0</v>
      </c>
      <c r="BW45" s="48"/>
    </row>
    <row r="46" spans="1:75" s="1" customFormat="1" ht="21" customHeight="1" thickTop="1" thickBot="1" x14ac:dyDescent="0.25">
      <c r="A46" s="28"/>
      <c r="B46" s="13"/>
      <c r="C46" s="13"/>
      <c r="D46" s="34"/>
      <c r="E46" s="46"/>
      <c r="F46" s="46"/>
      <c r="G46" s="15"/>
      <c r="H46" s="15"/>
      <c r="I46" s="15"/>
      <c r="J46" s="45"/>
      <c r="K46" s="45"/>
      <c r="L46" s="115"/>
      <c r="M46" s="115"/>
      <c r="O46" s="44"/>
      <c r="P46" s="25"/>
      <c r="Q46" s="25"/>
      <c r="R46" s="25" t="s">
        <v>3</v>
      </c>
      <c r="S46" s="43"/>
      <c r="T46" s="25"/>
      <c r="U46" s="25"/>
      <c r="V46" s="25"/>
      <c r="W46" s="42"/>
      <c r="X46" s="36"/>
      <c r="Y46" s="21"/>
      <c r="Z46" s="21"/>
      <c r="AA46" s="38">
        <f t="shared" ref="AA46:AG46" si="71">SUM(AA38:AA44)</f>
        <v>0</v>
      </c>
      <c r="AB46" s="38">
        <f t="shared" si="71"/>
        <v>0</v>
      </c>
      <c r="AC46" s="38">
        <f t="shared" si="71"/>
        <v>0</v>
      </c>
      <c r="AD46" s="38">
        <f t="shared" si="71"/>
        <v>0</v>
      </c>
      <c r="AE46" s="38">
        <f t="shared" si="71"/>
        <v>0</v>
      </c>
      <c r="AF46" s="38">
        <f t="shared" si="71"/>
        <v>0</v>
      </c>
      <c r="AG46" s="37">
        <f t="shared" si="71"/>
        <v>0</v>
      </c>
      <c r="AH46" s="39">
        <f>SUM(AA46:AG46)</f>
        <v>0</v>
      </c>
      <c r="AI46" s="38">
        <f t="shared" ref="AI46:AP46" si="72">SUM(AI38:AI44)</f>
        <v>0</v>
      </c>
      <c r="AJ46" s="38">
        <f t="shared" si="72"/>
        <v>0</v>
      </c>
      <c r="AK46" s="38">
        <f t="shared" si="72"/>
        <v>0</v>
      </c>
      <c r="AL46" s="38">
        <f t="shared" si="72"/>
        <v>0</v>
      </c>
      <c r="AM46" s="38">
        <f t="shared" si="72"/>
        <v>0</v>
      </c>
      <c r="AN46" s="38">
        <f t="shared" si="72"/>
        <v>0</v>
      </c>
      <c r="AO46" s="38">
        <f t="shared" si="72"/>
        <v>0</v>
      </c>
      <c r="AP46" s="37">
        <f t="shared" si="72"/>
        <v>0</v>
      </c>
      <c r="AQ46" s="36">
        <f>SUM(AI46:AP46)</f>
        <v>0</v>
      </c>
      <c r="AR46" s="35"/>
      <c r="AS46" s="34"/>
      <c r="AT46" s="16"/>
      <c r="AU46" s="13"/>
      <c r="AV46" s="15"/>
      <c r="AW46" s="14"/>
      <c r="AX46" s="14"/>
      <c r="AY46" s="14"/>
      <c r="AZ46" s="14"/>
      <c r="BA46" s="14"/>
      <c r="BB46" s="14"/>
      <c r="BC46" s="14"/>
      <c r="BD46" s="15"/>
      <c r="BE46" s="14"/>
      <c r="BF46" s="14"/>
      <c r="BG46" s="14"/>
      <c r="BH46" s="14"/>
      <c r="BI46" s="14"/>
      <c r="BJ46" s="14"/>
      <c r="BK46" s="14"/>
      <c r="BL46" s="15"/>
      <c r="BM46" s="14"/>
      <c r="BN46" s="14"/>
      <c r="BO46" s="14"/>
      <c r="BP46" s="14"/>
      <c r="BQ46" s="14"/>
      <c r="BR46" s="14"/>
      <c r="BS46" s="13"/>
      <c r="BT46" s="34"/>
      <c r="BU46" s="115"/>
      <c r="BV46" s="13"/>
      <c r="BW46" s="34"/>
    </row>
    <row r="47" spans="1:75" s="115" customFormat="1" ht="9.9499999999999993" customHeight="1" thickTop="1" thickBot="1" x14ac:dyDescent="0.25">
      <c r="A47" s="130"/>
      <c r="B47" s="118"/>
      <c r="C47" s="118"/>
      <c r="D47" s="117"/>
      <c r="E47" s="117"/>
      <c r="F47" s="129"/>
      <c r="G47" s="118"/>
      <c r="H47" s="118"/>
      <c r="I47" s="118"/>
      <c r="J47" s="116"/>
      <c r="K47" s="116"/>
      <c r="L47" s="116"/>
      <c r="M47" s="116"/>
      <c r="N47" s="116"/>
      <c r="O47" s="118"/>
      <c r="P47" s="116"/>
      <c r="Q47" s="116"/>
      <c r="R47" s="116"/>
      <c r="S47" s="128"/>
      <c r="T47" s="116"/>
      <c r="U47" s="116"/>
      <c r="V47" s="116"/>
      <c r="W47" s="116"/>
      <c r="X47" s="127"/>
      <c r="Y47" s="116"/>
      <c r="Z47" s="126"/>
      <c r="AA47" s="124"/>
      <c r="AB47" s="124"/>
      <c r="AC47" s="124"/>
      <c r="AD47" s="124"/>
      <c r="AE47" s="124"/>
      <c r="AF47" s="124"/>
      <c r="AG47" s="124"/>
      <c r="AH47" s="125"/>
      <c r="AI47" s="124"/>
      <c r="AJ47" s="124"/>
      <c r="AK47" s="124"/>
      <c r="AL47" s="124"/>
      <c r="AM47" s="124"/>
      <c r="AN47" s="124"/>
      <c r="AO47" s="124"/>
      <c r="AP47" s="124"/>
      <c r="AQ47" s="123"/>
      <c r="AR47" s="116"/>
      <c r="AS47" s="122"/>
      <c r="AT47" s="121"/>
      <c r="AU47" s="120"/>
      <c r="AV47" s="118"/>
      <c r="AW47" s="118"/>
      <c r="AX47" s="119"/>
      <c r="AY47" s="119"/>
      <c r="AZ47" s="119"/>
      <c r="BA47" s="119"/>
      <c r="BB47" s="119"/>
      <c r="BC47" s="119"/>
      <c r="BD47" s="119"/>
      <c r="BE47" s="118"/>
      <c r="BF47" s="119"/>
      <c r="BG47" s="119"/>
      <c r="BH47" s="119"/>
      <c r="BI47" s="119"/>
      <c r="BJ47" s="119"/>
      <c r="BK47" s="119"/>
      <c r="BL47" s="119"/>
      <c r="BM47" s="118"/>
      <c r="BN47" s="119"/>
      <c r="BO47" s="119"/>
      <c r="BP47" s="119"/>
      <c r="BQ47" s="119"/>
      <c r="BR47" s="119"/>
      <c r="BS47" s="119"/>
      <c r="BT47" s="118"/>
      <c r="BU47" s="117"/>
      <c r="BV47" s="116"/>
      <c r="BW47" s="116"/>
    </row>
    <row r="48" spans="1:75" s="105" customFormat="1" ht="19.5" customHeight="1" thickTop="1" x14ac:dyDescent="0.25">
      <c r="A48" s="94"/>
      <c r="B48" s="93"/>
      <c r="C48" s="92"/>
      <c r="D48" s="91" t="s">
        <v>8</v>
      </c>
      <c r="E48" s="90"/>
      <c r="F48" s="89"/>
      <c r="G48" s="89"/>
      <c r="H48" s="89"/>
      <c r="I48" s="89"/>
      <c r="J48" s="89"/>
      <c r="K48" s="89"/>
      <c r="L48" s="89"/>
      <c r="M48" s="89"/>
      <c r="N48" s="136">
        <f t="shared" ref="N48:N54" si="73">SUM(J48:M48)</f>
        <v>0</v>
      </c>
      <c r="O48" s="87" t="s">
        <v>7</v>
      </c>
      <c r="P48" s="86" t="s">
        <v>7</v>
      </c>
      <c r="Q48" s="86" t="s">
        <v>7</v>
      </c>
      <c r="R48" s="86" t="s">
        <v>7</v>
      </c>
      <c r="S48" s="86" t="s">
        <v>7</v>
      </c>
      <c r="T48" s="86" t="s">
        <v>7</v>
      </c>
      <c r="U48" s="86" t="s">
        <v>7</v>
      </c>
      <c r="V48" s="86">
        <v>0</v>
      </c>
      <c r="W48" s="113" t="str">
        <f t="shared" ref="W48:W54" si="74">IF(C48=0," ",C48)</f>
        <v xml:space="preserve"> </v>
      </c>
      <c r="X48" s="112"/>
      <c r="Y48" s="111"/>
      <c r="Z48" s="71" t="str">
        <f t="shared" ref="Z48:Z54" si="75">IF(C48=0," ",C48)</f>
        <v xml:space="preserve"> </v>
      </c>
      <c r="AA48" s="82" t="s">
        <v>5</v>
      </c>
      <c r="AB48" s="81" t="s">
        <v>5</v>
      </c>
      <c r="AC48" s="80"/>
      <c r="AD48" s="77"/>
      <c r="AE48" s="77"/>
      <c r="AF48" s="77"/>
      <c r="AG48" s="76"/>
      <c r="AH48" s="79">
        <f t="shared" ref="AH48:AH54" si="76">IF(C48=0,0,SUM(AA48)*500+SUM(AB48)*200+SUM(AC48)*100+SUM(AD48)*50+SUM(AE48)*20+SUM(AF48)*10+SUM(AG48)*5)</f>
        <v>0</v>
      </c>
      <c r="AI48" s="78"/>
      <c r="AJ48" s="77"/>
      <c r="AK48" s="77"/>
      <c r="AL48" s="77"/>
      <c r="AM48" s="77" t="s">
        <v>7</v>
      </c>
      <c r="AN48" s="77" t="s">
        <v>7</v>
      </c>
      <c r="AO48" s="77" t="s">
        <v>7</v>
      </c>
      <c r="AP48" s="76" t="s">
        <v>7</v>
      </c>
      <c r="AQ48" s="75">
        <f t="shared" ref="AQ48:AQ54" si="77">IF(C48=0,0,SUM(AI48)*2+SUM(AJ48)*1+SUM(AK48)*0.5+SUM(AL48)*0.2+SUM(AM48)*0.1+SUM(AN48)*0.05+SUM(AO48)*0.02+SUM(AP48)*0.01)</f>
        <v>0</v>
      </c>
      <c r="AR48" s="110">
        <f t="shared" ref="AR48:AR54" si="78">AH48+AQ48</f>
        <v>0</v>
      </c>
      <c r="AS48" s="61" t="str">
        <f t="shared" ref="AS48:AS54" si="79">IF(C48=0," ",C48)</f>
        <v xml:space="preserve"> </v>
      </c>
      <c r="AT48" s="109" t="s">
        <v>7</v>
      </c>
      <c r="AU48" s="108" t="s">
        <v>7</v>
      </c>
      <c r="AV48" s="68" t="s">
        <v>7</v>
      </c>
      <c r="AW48" s="69" t="s">
        <v>7</v>
      </c>
      <c r="AX48" s="68" t="s">
        <v>7</v>
      </c>
      <c r="AY48" s="69" t="s">
        <v>7</v>
      </c>
      <c r="AZ48" s="68" t="s">
        <v>7</v>
      </c>
      <c r="BA48" s="69" t="s">
        <v>7</v>
      </c>
      <c r="BB48" s="66">
        <f t="shared" ref="BB48:BB54" si="80">IF(C48=0,0,SUM(AW48,AY48,BA48))</f>
        <v>0</v>
      </c>
      <c r="BC48" s="107" t="str">
        <f t="shared" ref="BC48:BC54" si="81">IF(C48=0," ",C48)</f>
        <v xml:space="preserve"> </v>
      </c>
      <c r="BD48" s="68" t="s">
        <v>7</v>
      </c>
      <c r="BE48" s="69" t="s">
        <v>7</v>
      </c>
      <c r="BF48" s="68" t="s">
        <v>7</v>
      </c>
      <c r="BG48" s="69" t="s">
        <v>7</v>
      </c>
      <c r="BH48" s="68" t="s">
        <v>7</v>
      </c>
      <c r="BI48" s="69" t="s">
        <v>7</v>
      </c>
      <c r="BJ48" s="66">
        <f t="shared" ref="BJ48:BJ54" si="82">IF(C48=0,0,SUM(BE48,BG48,BI48))</f>
        <v>0</v>
      </c>
      <c r="BK48" s="106" t="str">
        <f t="shared" ref="BK48:BK54" si="83">IF(C48=0," ",C48)</f>
        <v xml:space="preserve"> </v>
      </c>
      <c r="BL48" s="68" t="s">
        <v>7</v>
      </c>
      <c r="BM48" s="69" t="s">
        <v>7</v>
      </c>
      <c r="BN48" s="68" t="s">
        <v>7</v>
      </c>
      <c r="BO48" s="69" t="s">
        <v>7</v>
      </c>
      <c r="BP48" s="68" t="s">
        <v>7</v>
      </c>
      <c r="BQ48" s="67" t="s">
        <v>7</v>
      </c>
      <c r="BR48" s="66">
        <f t="shared" ref="BR48:BR54" si="84">IF(C48=0,0,SUM(BM48,BO48,BQ48))</f>
        <v>0</v>
      </c>
      <c r="BS48" s="65">
        <v>0</v>
      </c>
      <c r="BT48" s="64">
        <v>0</v>
      </c>
      <c r="BU48" s="63">
        <v>0</v>
      </c>
      <c r="BV48" s="62"/>
      <c r="BW48" s="61" t="str">
        <f t="shared" ref="BW48:BW54" si="85">IF(C48=0," ",C48)</f>
        <v xml:space="preserve"> </v>
      </c>
    </row>
    <row r="49" spans="1:75" s="102" customFormat="1" ht="20.100000000000001" customHeight="1" x14ac:dyDescent="0.25">
      <c r="A49" s="94"/>
      <c r="B49" s="93"/>
      <c r="C49" s="92"/>
      <c r="D49" s="91" t="s">
        <v>8</v>
      </c>
      <c r="E49" s="90"/>
      <c r="F49" s="89"/>
      <c r="G49" s="89"/>
      <c r="H49" s="89"/>
      <c r="I49" s="89"/>
      <c r="J49" s="89"/>
      <c r="K49" s="89"/>
      <c r="L49" s="89"/>
      <c r="M49" s="89"/>
      <c r="N49" s="135">
        <f t="shared" si="73"/>
        <v>0</v>
      </c>
      <c r="O49" s="87" t="s">
        <v>7</v>
      </c>
      <c r="P49" s="86" t="s">
        <v>7</v>
      </c>
      <c r="Q49" s="86" t="s">
        <v>7</v>
      </c>
      <c r="R49" s="86" t="s">
        <v>7</v>
      </c>
      <c r="S49" s="86" t="s">
        <v>7</v>
      </c>
      <c r="T49" s="86" t="s">
        <v>7</v>
      </c>
      <c r="U49" s="86" t="s">
        <v>7</v>
      </c>
      <c r="V49" s="86">
        <v>0</v>
      </c>
      <c r="W49" s="100" t="str">
        <f t="shared" si="74"/>
        <v xml:space="preserve"> </v>
      </c>
      <c r="X49" s="99"/>
      <c r="Y49" s="66"/>
      <c r="Z49" s="71" t="str">
        <f t="shared" si="75"/>
        <v xml:space="preserve"> </v>
      </c>
      <c r="AA49" s="82" t="s">
        <v>5</v>
      </c>
      <c r="AB49" s="81" t="s">
        <v>5</v>
      </c>
      <c r="AC49" s="80"/>
      <c r="AD49" s="77"/>
      <c r="AE49" s="77"/>
      <c r="AF49" s="77"/>
      <c r="AG49" s="76"/>
      <c r="AH49" s="79">
        <f t="shared" si="76"/>
        <v>0</v>
      </c>
      <c r="AI49" s="78"/>
      <c r="AJ49" s="77"/>
      <c r="AK49" s="77"/>
      <c r="AL49" s="77"/>
      <c r="AM49" s="77" t="s">
        <v>7</v>
      </c>
      <c r="AN49" s="77" t="s">
        <v>7</v>
      </c>
      <c r="AO49" s="77" t="s">
        <v>7</v>
      </c>
      <c r="AP49" s="76" t="s">
        <v>7</v>
      </c>
      <c r="AQ49" s="75">
        <f t="shared" si="77"/>
        <v>0</v>
      </c>
      <c r="AR49" s="103">
        <f t="shared" si="78"/>
        <v>0</v>
      </c>
      <c r="AS49" s="61" t="str">
        <f t="shared" si="79"/>
        <v xml:space="preserve"> </v>
      </c>
      <c r="AT49" s="97" t="s">
        <v>7</v>
      </c>
      <c r="AU49" s="96" t="s">
        <v>7</v>
      </c>
      <c r="AV49" s="68"/>
      <c r="AW49" s="69"/>
      <c r="AX49" s="68" t="s">
        <v>7</v>
      </c>
      <c r="AY49" s="69" t="s">
        <v>7</v>
      </c>
      <c r="AZ49" s="68" t="s">
        <v>7</v>
      </c>
      <c r="BA49" s="69" t="s">
        <v>7</v>
      </c>
      <c r="BB49" s="66">
        <f t="shared" si="80"/>
        <v>0</v>
      </c>
      <c r="BC49" s="71" t="str">
        <f t="shared" si="81"/>
        <v xml:space="preserve"> </v>
      </c>
      <c r="BD49" s="68" t="s">
        <v>7</v>
      </c>
      <c r="BE49" s="69" t="s">
        <v>7</v>
      </c>
      <c r="BF49" s="68" t="s">
        <v>7</v>
      </c>
      <c r="BG49" s="69" t="s">
        <v>7</v>
      </c>
      <c r="BH49" s="68" t="s">
        <v>7</v>
      </c>
      <c r="BI49" s="69" t="s">
        <v>7</v>
      </c>
      <c r="BJ49" s="66">
        <f t="shared" si="82"/>
        <v>0</v>
      </c>
      <c r="BK49" s="95" t="str">
        <f t="shared" si="83"/>
        <v xml:space="preserve"> </v>
      </c>
      <c r="BL49" s="68" t="s">
        <v>7</v>
      </c>
      <c r="BM49" s="69" t="s">
        <v>7</v>
      </c>
      <c r="BN49" s="68" t="s">
        <v>7</v>
      </c>
      <c r="BO49" s="69" t="s">
        <v>7</v>
      </c>
      <c r="BP49" s="68" t="s">
        <v>7</v>
      </c>
      <c r="BQ49" s="67" t="s">
        <v>7</v>
      </c>
      <c r="BR49" s="66">
        <f t="shared" si="84"/>
        <v>0</v>
      </c>
      <c r="BS49" s="65">
        <v>0</v>
      </c>
      <c r="BT49" s="64">
        <v>0</v>
      </c>
      <c r="BU49" s="63">
        <v>0</v>
      </c>
      <c r="BV49" s="62"/>
      <c r="BW49" s="61" t="str">
        <f t="shared" si="85"/>
        <v xml:space="preserve"> </v>
      </c>
    </row>
    <row r="50" spans="1:75" s="60" customFormat="1" ht="20.100000000000001" customHeight="1" x14ac:dyDescent="0.25">
      <c r="A50" s="94"/>
      <c r="B50" s="93"/>
      <c r="C50" s="92"/>
      <c r="D50" s="91" t="s">
        <v>8</v>
      </c>
      <c r="E50" s="90"/>
      <c r="F50" s="89"/>
      <c r="G50" s="89"/>
      <c r="H50" s="89"/>
      <c r="I50" s="89"/>
      <c r="J50" s="89"/>
      <c r="K50" s="89"/>
      <c r="L50" s="89"/>
      <c r="M50" s="89"/>
      <c r="N50" s="134">
        <f t="shared" si="73"/>
        <v>0</v>
      </c>
      <c r="O50" s="87" t="s">
        <v>7</v>
      </c>
      <c r="P50" s="86" t="s">
        <v>7</v>
      </c>
      <c r="Q50" s="86" t="s">
        <v>7</v>
      </c>
      <c r="R50" s="86" t="s">
        <v>7</v>
      </c>
      <c r="S50" s="86" t="s">
        <v>7</v>
      </c>
      <c r="T50" s="86" t="s">
        <v>7</v>
      </c>
      <c r="U50" s="86" t="s">
        <v>7</v>
      </c>
      <c r="V50" s="86">
        <v>0</v>
      </c>
      <c r="W50" s="100" t="str">
        <f t="shared" si="74"/>
        <v xml:space="preserve"> </v>
      </c>
      <c r="X50" s="99"/>
      <c r="Y50" s="66"/>
      <c r="Z50" s="71" t="str">
        <f t="shared" si="75"/>
        <v xml:space="preserve"> </v>
      </c>
      <c r="AA50" s="82" t="s">
        <v>5</v>
      </c>
      <c r="AB50" s="81" t="s">
        <v>5</v>
      </c>
      <c r="AC50" s="80"/>
      <c r="AD50" s="77"/>
      <c r="AE50" s="77"/>
      <c r="AF50" s="77"/>
      <c r="AG50" s="76"/>
      <c r="AH50" s="79">
        <f t="shared" si="76"/>
        <v>0</v>
      </c>
      <c r="AI50" s="78"/>
      <c r="AJ50" s="77"/>
      <c r="AK50" s="77"/>
      <c r="AL50" s="77"/>
      <c r="AM50" s="77" t="s">
        <v>7</v>
      </c>
      <c r="AN50" s="77" t="s">
        <v>7</v>
      </c>
      <c r="AO50" s="77" t="s">
        <v>7</v>
      </c>
      <c r="AP50" s="76" t="s">
        <v>7</v>
      </c>
      <c r="AQ50" s="75">
        <f t="shared" si="77"/>
        <v>0</v>
      </c>
      <c r="AR50" s="98">
        <f t="shared" si="78"/>
        <v>0</v>
      </c>
      <c r="AS50" s="61" t="str">
        <f t="shared" si="79"/>
        <v xml:space="preserve"> </v>
      </c>
      <c r="AT50" s="97" t="s">
        <v>7</v>
      </c>
      <c r="AU50" s="96" t="s">
        <v>7</v>
      </c>
      <c r="AV50" s="68" t="s">
        <v>7</v>
      </c>
      <c r="AW50" s="69" t="s">
        <v>7</v>
      </c>
      <c r="AX50" s="68" t="s">
        <v>7</v>
      </c>
      <c r="AY50" s="69" t="s">
        <v>7</v>
      </c>
      <c r="AZ50" s="68" t="s">
        <v>7</v>
      </c>
      <c r="BA50" s="69" t="s">
        <v>7</v>
      </c>
      <c r="BB50" s="66">
        <f t="shared" si="80"/>
        <v>0</v>
      </c>
      <c r="BC50" s="71" t="str">
        <f t="shared" si="81"/>
        <v xml:space="preserve"> </v>
      </c>
      <c r="BD50" s="68" t="s">
        <v>7</v>
      </c>
      <c r="BE50" s="69" t="s">
        <v>7</v>
      </c>
      <c r="BF50" s="68" t="s">
        <v>7</v>
      </c>
      <c r="BG50" s="69" t="s">
        <v>7</v>
      </c>
      <c r="BH50" s="68" t="s">
        <v>7</v>
      </c>
      <c r="BI50" s="69" t="s">
        <v>7</v>
      </c>
      <c r="BJ50" s="66">
        <f t="shared" si="82"/>
        <v>0</v>
      </c>
      <c r="BK50" s="95" t="str">
        <f t="shared" si="83"/>
        <v xml:space="preserve"> </v>
      </c>
      <c r="BL50" s="68" t="s">
        <v>7</v>
      </c>
      <c r="BM50" s="69" t="s">
        <v>7</v>
      </c>
      <c r="BN50" s="68" t="s">
        <v>7</v>
      </c>
      <c r="BO50" s="69" t="s">
        <v>7</v>
      </c>
      <c r="BP50" s="68" t="s">
        <v>7</v>
      </c>
      <c r="BQ50" s="67" t="s">
        <v>7</v>
      </c>
      <c r="BR50" s="66">
        <f t="shared" si="84"/>
        <v>0</v>
      </c>
      <c r="BS50" s="65">
        <v>0</v>
      </c>
      <c r="BT50" s="64">
        <v>0</v>
      </c>
      <c r="BU50" s="63">
        <v>0</v>
      </c>
      <c r="BV50" s="62"/>
      <c r="BW50" s="61" t="str">
        <f t="shared" si="85"/>
        <v xml:space="preserve"> </v>
      </c>
    </row>
    <row r="51" spans="1:75" s="60" customFormat="1" ht="20.100000000000001" customHeight="1" x14ac:dyDescent="0.25">
      <c r="A51" s="94"/>
      <c r="B51" s="93"/>
      <c r="C51" s="92"/>
      <c r="D51" s="91" t="s">
        <v>8</v>
      </c>
      <c r="E51" s="90"/>
      <c r="F51" s="89"/>
      <c r="G51" s="89"/>
      <c r="H51" s="89"/>
      <c r="I51" s="89"/>
      <c r="J51" s="89"/>
      <c r="K51" s="89"/>
      <c r="L51" s="89"/>
      <c r="M51" s="89"/>
      <c r="N51" s="134">
        <f t="shared" si="73"/>
        <v>0</v>
      </c>
      <c r="O51" s="87" t="s">
        <v>7</v>
      </c>
      <c r="P51" s="86" t="s">
        <v>7</v>
      </c>
      <c r="Q51" s="86" t="s">
        <v>7</v>
      </c>
      <c r="R51" s="86" t="s">
        <v>7</v>
      </c>
      <c r="S51" s="86" t="s">
        <v>7</v>
      </c>
      <c r="T51" s="86" t="s">
        <v>7</v>
      </c>
      <c r="U51" s="86" t="s">
        <v>7</v>
      </c>
      <c r="V51" s="86">
        <v>0</v>
      </c>
      <c r="W51" s="100" t="str">
        <f t="shared" si="74"/>
        <v xml:space="preserve"> </v>
      </c>
      <c r="X51" s="99"/>
      <c r="Y51" s="66"/>
      <c r="Z51" s="71" t="str">
        <f t="shared" si="75"/>
        <v xml:space="preserve"> </v>
      </c>
      <c r="AA51" s="82" t="s">
        <v>5</v>
      </c>
      <c r="AB51" s="81" t="s">
        <v>5</v>
      </c>
      <c r="AC51" s="80"/>
      <c r="AD51" s="77"/>
      <c r="AE51" s="77"/>
      <c r="AF51" s="77"/>
      <c r="AG51" s="76"/>
      <c r="AH51" s="79">
        <f t="shared" si="76"/>
        <v>0</v>
      </c>
      <c r="AI51" s="78"/>
      <c r="AJ51" s="77"/>
      <c r="AK51" s="77"/>
      <c r="AL51" s="77"/>
      <c r="AM51" s="77" t="s">
        <v>7</v>
      </c>
      <c r="AN51" s="77" t="s">
        <v>7</v>
      </c>
      <c r="AO51" s="77" t="s">
        <v>7</v>
      </c>
      <c r="AP51" s="76" t="s">
        <v>7</v>
      </c>
      <c r="AQ51" s="75">
        <f t="shared" si="77"/>
        <v>0</v>
      </c>
      <c r="AR51" s="98">
        <f t="shared" si="78"/>
        <v>0</v>
      </c>
      <c r="AS51" s="61" t="str">
        <f t="shared" si="79"/>
        <v xml:space="preserve"> </v>
      </c>
      <c r="AT51" s="97" t="s">
        <v>7</v>
      </c>
      <c r="AU51" s="96" t="s">
        <v>7</v>
      </c>
      <c r="AV51" s="68" t="s">
        <v>7</v>
      </c>
      <c r="AW51" s="69" t="s">
        <v>7</v>
      </c>
      <c r="AX51" s="68" t="s">
        <v>7</v>
      </c>
      <c r="AY51" s="69" t="s">
        <v>7</v>
      </c>
      <c r="AZ51" s="68" t="s">
        <v>7</v>
      </c>
      <c r="BA51" s="69" t="s">
        <v>7</v>
      </c>
      <c r="BB51" s="66">
        <f t="shared" si="80"/>
        <v>0</v>
      </c>
      <c r="BC51" s="71" t="str">
        <f t="shared" si="81"/>
        <v xml:space="preserve"> </v>
      </c>
      <c r="BD51" s="68" t="s">
        <v>7</v>
      </c>
      <c r="BE51" s="69" t="s">
        <v>7</v>
      </c>
      <c r="BF51" s="68" t="s">
        <v>7</v>
      </c>
      <c r="BG51" s="69" t="s">
        <v>7</v>
      </c>
      <c r="BH51" s="68" t="s">
        <v>7</v>
      </c>
      <c r="BI51" s="69" t="s">
        <v>7</v>
      </c>
      <c r="BJ51" s="66">
        <f t="shared" si="82"/>
        <v>0</v>
      </c>
      <c r="BK51" s="95" t="str">
        <f t="shared" si="83"/>
        <v xml:space="preserve"> </v>
      </c>
      <c r="BL51" s="68" t="s">
        <v>7</v>
      </c>
      <c r="BM51" s="69" t="s">
        <v>7</v>
      </c>
      <c r="BN51" s="68" t="s">
        <v>7</v>
      </c>
      <c r="BO51" s="69" t="s">
        <v>7</v>
      </c>
      <c r="BP51" s="68" t="s">
        <v>7</v>
      </c>
      <c r="BQ51" s="67" t="s">
        <v>7</v>
      </c>
      <c r="BR51" s="66">
        <f t="shared" si="84"/>
        <v>0</v>
      </c>
      <c r="BS51" s="65">
        <v>0</v>
      </c>
      <c r="BT51" s="64">
        <v>0</v>
      </c>
      <c r="BU51" s="63">
        <v>0</v>
      </c>
      <c r="BV51" s="62"/>
      <c r="BW51" s="61" t="str">
        <f t="shared" si="85"/>
        <v xml:space="preserve"> </v>
      </c>
    </row>
    <row r="52" spans="1:75" s="60" customFormat="1" ht="20.100000000000001" customHeight="1" x14ac:dyDescent="0.25">
      <c r="A52" s="94"/>
      <c r="B52" s="93"/>
      <c r="C52" s="92"/>
      <c r="D52" s="91" t="s">
        <v>8</v>
      </c>
      <c r="E52" s="90"/>
      <c r="F52" s="89"/>
      <c r="G52" s="89"/>
      <c r="H52" s="89"/>
      <c r="I52" s="89"/>
      <c r="J52" s="89"/>
      <c r="K52" s="89"/>
      <c r="L52" s="89"/>
      <c r="M52" s="89"/>
      <c r="N52" s="134">
        <f t="shared" si="73"/>
        <v>0</v>
      </c>
      <c r="O52" s="87" t="s">
        <v>7</v>
      </c>
      <c r="P52" s="86" t="s">
        <v>7</v>
      </c>
      <c r="Q52" s="86" t="s">
        <v>7</v>
      </c>
      <c r="R52" s="86" t="s">
        <v>7</v>
      </c>
      <c r="S52" s="86" t="s">
        <v>7</v>
      </c>
      <c r="T52" s="86" t="s">
        <v>7</v>
      </c>
      <c r="U52" s="86" t="s">
        <v>7</v>
      </c>
      <c r="V52" s="86">
        <v>0</v>
      </c>
      <c r="W52" s="100" t="str">
        <f t="shared" si="74"/>
        <v xml:space="preserve"> </v>
      </c>
      <c r="X52" s="99"/>
      <c r="Y52" s="66"/>
      <c r="Z52" s="71" t="str">
        <f t="shared" si="75"/>
        <v xml:space="preserve"> </v>
      </c>
      <c r="AA52" s="82" t="s">
        <v>5</v>
      </c>
      <c r="AB52" s="81" t="s">
        <v>5</v>
      </c>
      <c r="AC52" s="80"/>
      <c r="AD52" s="77"/>
      <c r="AE52" s="77"/>
      <c r="AF52" s="77"/>
      <c r="AG52" s="76"/>
      <c r="AH52" s="79">
        <f t="shared" si="76"/>
        <v>0</v>
      </c>
      <c r="AI52" s="78"/>
      <c r="AJ52" s="77"/>
      <c r="AK52" s="77"/>
      <c r="AL52" s="77"/>
      <c r="AM52" s="77" t="s">
        <v>7</v>
      </c>
      <c r="AN52" s="77" t="s">
        <v>7</v>
      </c>
      <c r="AO52" s="77" t="s">
        <v>7</v>
      </c>
      <c r="AP52" s="76" t="s">
        <v>7</v>
      </c>
      <c r="AQ52" s="75">
        <f t="shared" si="77"/>
        <v>0</v>
      </c>
      <c r="AR52" s="98">
        <f t="shared" si="78"/>
        <v>0</v>
      </c>
      <c r="AS52" s="61" t="str">
        <f t="shared" si="79"/>
        <v xml:space="preserve"> </v>
      </c>
      <c r="AT52" s="97" t="s">
        <v>7</v>
      </c>
      <c r="AU52" s="96" t="s">
        <v>7</v>
      </c>
      <c r="AV52" s="68" t="s">
        <v>7</v>
      </c>
      <c r="AW52" s="69" t="s">
        <v>7</v>
      </c>
      <c r="AX52" s="68" t="s">
        <v>7</v>
      </c>
      <c r="AY52" s="69" t="s">
        <v>7</v>
      </c>
      <c r="AZ52" s="68" t="s">
        <v>7</v>
      </c>
      <c r="BA52" s="69" t="s">
        <v>7</v>
      </c>
      <c r="BB52" s="66">
        <f t="shared" si="80"/>
        <v>0</v>
      </c>
      <c r="BC52" s="71" t="str">
        <f t="shared" si="81"/>
        <v xml:space="preserve"> </v>
      </c>
      <c r="BD52" s="68" t="s">
        <v>7</v>
      </c>
      <c r="BE52" s="69" t="s">
        <v>7</v>
      </c>
      <c r="BF52" s="68" t="s">
        <v>7</v>
      </c>
      <c r="BG52" s="69" t="s">
        <v>7</v>
      </c>
      <c r="BH52" s="68" t="s">
        <v>7</v>
      </c>
      <c r="BI52" s="69" t="s">
        <v>7</v>
      </c>
      <c r="BJ52" s="66">
        <f t="shared" si="82"/>
        <v>0</v>
      </c>
      <c r="BK52" s="95" t="str">
        <f t="shared" si="83"/>
        <v xml:space="preserve"> </v>
      </c>
      <c r="BL52" s="68" t="s">
        <v>7</v>
      </c>
      <c r="BM52" s="69" t="s">
        <v>7</v>
      </c>
      <c r="BN52" s="68" t="s">
        <v>7</v>
      </c>
      <c r="BO52" s="69" t="s">
        <v>7</v>
      </c>
      <c r="BP52" s="68" t="s">
        <v>7</v>
      </c>
      <c r="BQ52" s="67" t="s">
        <v>7</v>
      </c>
      <c r="BR52" s="66">
        <f t="shared" si="84"/>
        <v>0</v>
      </c>
      <c r="BS52" s="65">
        <v>0</v>
      </c>
      <c r="BT52" s="64">
        <v>0</v>
      </c>
      <c r="BU52" s="63">
        <v>0</v>
      </c>
      <c r="BV52" s="62"/>
      <c r="BW52" s="61" t="str">
        <f t="shared" si="85"/>
        <v xml:space="preserve"> </v>
      </c>
    </row>
    <row r="53" spans="1:75" s="60" customFormat="1" ht="20.100000000000001" customHeight="1" x14ac:dyDescent="0.25">
      <c r="A53" s="94"/>
      <c r="B53" s="93"/>
      <c r="C53" s="92"/>
      <c r="D53" s="91" t="s">
        <v>8</v>
      </c>
      <c r="E53" s="90"/>
      <c r="F53" s="89"/>
      <c r="G53" s="89"/>
      <c r="H53" s="89"/>
      <c r="I53" s="89"/>
      <c r="J53" s="89"/>
      <c r="K53" s="89"/>
      <c r="L53" s="89"/>
      <c r="M53" s="89"/>
      <c r="N53" s="134">
        <f t="shared" si="73"/>
        <v>0</v>
      </c>
      <c r="O53" s="87" t="s">
        <v>7</v>
      </c>
      <c r="P53" s="86" t="s">
        <v>7</v>
      </c>
      <c r="Q53" s="86" t="s">
        <v>7</v>
      </c>
      <c r="R53" s="86" t="s">
        <v>7</v>
      </c>
      <c r="S53" s="86" t="s">
        <v>7</v>
      </c>
      <c r="T53" s="86" t="s">
        <v>7</v>
      </c>
      <c r="U53" s="86" t="s">
        <v>7</v>
      </c>
      <c r="V53" s="86">
        <v>0</v>
      </c>
      <c r="W53" s="100" t="str">
        <f t="shared" si="74"/>
        <v xml:space="preserve"> </v>
      </c>
      <c r="X53" s="99"/>
      <c r="Y53" s="66"/>
      <c r="Z53" s="71" t="str">
        <f t="shared" si="75"/>
        <v xml:space="preserve"> </v>
      </c>
      <c r="AA53" s="82" t="s">
        <v>5</v>
      </c>
      <c r="AB53" s="81" t="s">
        <v>5</v>
      </c>
      <c r="AC53" s="80"/>
      <c r="AD53" s="77"/>
      <c r="AE53" s="77"/>
      <c r="AF53" s="77"/>
      <c r="AG53" s="76"/>
      <c r="AH53" s="79">
        <f t="shared" si="76"/>
        <v>0</v>
      </c>
      <c r="AI53" s="78"/>
      <c r="AJ53" s="77"/>
      <c r="AK53" s="77"/>
      <c r="AL53" s="77"/>
      <c r="AM53" s="77" t="s">
        <v>7</v>
      </c>
      <c r="AN53" s="77" t="s">
        <v>7</v>
      </c>
      <c r="AO53" s="77" t="s">
        <v>7</v>
      </c>
      <c r="AP53" s="76" t="s">
        <v>7</v>
      </c>
      <c r="AQ53" s="75">
        <f t="shared" si="77"/>
        <v>0</v>
      </c>
      <c r="AR53" s="98">
        <f t="shared" si="78"/>
        <v>0</v>
      </c>
      <c r="AS53" s="61" t="str">
        <f t="shared" si="79"/>
        <v xml:space="preserve"> </v>
      </c>
      <c r="AT53" s="97" t="s">
        <v>7</v>
      </c>
      <c r="AU53" s="96" t="s">
        <v>7</v>
      </c>
      <c r="AV53" s="68" t="s">
        <v>7</v>
      </c>
      <c r="AW53" s="69" t="s">
        <v>7</v>
      </c>
      <c r="AX53" s="68" t="s">
        <v>7</v>
      </c>
      <c r="AY53" s="69" t="s">
        <v>7</v>
      </c>
      <c r="AZ53" s="68" t="s">
        <v>7</v>
      </c>
      <c r="BA53" s="69" t="s">
        <v>7</v>
      </c>
      <c r="BB53" s="66">
        <f t="shared" si="80"/>
        <v>0</v>
      </c>
      <c r="BC53" s="71" t="str">
        <f t="shared" si="81"/>
        <v xml:space="preserve"> </v>
      </c>
      <c r="BD53" s="68" t="s">
        <v>7</v>
      </c>
      <c r="BE53" s="69" t="s">
        <v>7</v>
      </c>
      <c r="BF53" s="68" t="s">
        <v>7</v>
      </c>
      <c r="BG53" s="69" t="s">
        <v>7</v>
      </c>
      <c r="BH53" s="68" t="s">
        <v>7</v>
      </c>
      <c r="BI53" s="69" t="s">
        <v>7</v>
      </c>
      <c r="BJ53" s="66">
        <f t="shared" si="82"/>
        <v>0</v>
      </c>
      <c r="BK53" s="95" t="str">
        <f t="shared" si="83"/>
        <v xml:space="preserve"> </v>
      </c>
      <c r="BL53" s="68" t="s">
        <v>7</v>
      </c>
      <c r="BM53" s="69" t="s">
        <v>7</v>
      </c>
      <c r="BN53" s="68" t="s">
        <v>7</v>
      </c>
      <c r="BO53" s="69" t="s">
        <v>7</v>
      </c>
      <c r="BP53" s="68" t="s">
        <v>7</v>
      </c>
      <c r="BQ53" s="67" t="s">
        <v>7</v>
      </c>
      <c r="BR53" s="66">
        <f t="shared" si="84"/>
        <v>0</v>
      </c>
      <c r="BS53" s="65">
        <v>0</v>
      </c>
      <c r="BT53" s="64">
        <v>0</v>
      </c>
      <c r="BU53" s="63">
        <v>0</v>
      </c>
      <c r="BV53" s="62"/>
      <c r="BW53" s="61" t="str">
        <f t="shared" si="85"/>
        <v xml:space="preserve"> </v>
      </c>
    </row>
    <row r="54" spans="1:75" s="60" customFormat="1" ht="20.100000000000001" customHeight="1" thickBot="1" x14ac:dyDescent="0.3">
      <c r="A54" s="94"/>
      <c r="B54" s="93"/>
      <c r="C54" s="92"/>
      <c r="D54" s="91" t="s">
        <v>8</v>
      </c>
      <c r="E54" s="90"/>
      <c r="F54" s="89" t="s">
        <v>5</v>
      </c>
      <c r="G54" s="89"/>
      <c r="H54" s="89"/>
      <c r="I54" s="89"/>
      <c r="J54" s="89"/>
      <c r="K54" s="89"/>
      <c r="L54" s="89"/>
      <c r="M54" s="89"/>
      <c r="N54" s="133">
        <f t="shared" si="73"/>
        <v>0</v>
      </c>
      <c r="O54" s="87" t="s">
        <v>5</v>
      </c>
      <c r="P54" s="86" t="s">
        <v>5</v>
      </c>
      <c r="Q54" s="86" t="s">
        <v>5</v>
      </c>
      <c r="R54" s="86" t="s">
        <v>5</v>
      </c>
      <c r="S54" s="86" t="s">
        <v>5</v>
      </c>
      <c r="T54" s="86" t="s">
        <v>5</v>
      </c>
      <c r="U54" s="86" t="s">
        <v>5</v>
      </c>
      <c r="V54" s="86">
        <v>0</v>
      </c>
      <c r="W54" s="85" t="str">
        <f t="shared" si="74"/>
        <v xml:space="preserve"> </v>
      </c>
      <c r="X54" s="84"/>
      <c r="Y54" s="66"/>
      <c r="Z54" s="71" t="str">
        <f t="shared" si="75"/>
        <v xml:space="preserve"> </v>
      </c>
      <c r="AA54" s="82" t="s">
        <v>5</v>
      </c>
      <c r="AB54" s="81" t="s">
        <v>5</v>
      </c>
      <c r="AC54" s="80" t="s">
        <v>5</v>
      </c>
      <c r="AD54" s="77" t="s">
        <v>5</v>
      </c>
      <c r="AE54" s="77" t="s">
        <v>5</v>
      </c>
      <c r="AF54" s="77" t="s">
        <v>5</v>
      </c>
      <c r="AG54" s="76" t="s">
        <v>5</v>
      </c>
      <c r="AH54" s="79">
        <f t="shared" si="76"/>
        <v>0</v>
      </c>
      <c r="AI54" s="78" t="s">
        <v>5</v>
      </c>
      <c r="AJ54" s="77" t="s">
        <v>5</v>
      </c>
      <c r="AK54" s="77" t="s">
        <v>5</v>
      </c>
      <c r="AL54" s="77" t="s">
        <v>5</v>
      </c>
      <c r="AM54" s="77" t="s">
        <v>5</v>
      </c>
      <c r="AN54" s="77" t="s">
        <v>5</v>
      </c>
      <c r="AO54" s="77" t="s">
        <v>5</v>
      </c>
      <c r="AP54" s="76" t="s">
        <v>5</v>
      </c>
      <c r="AQ54" s="75">
        <f t="shared" si="77"/>
        <v>0</v>
      </c>
      <c r="AR54" s="74">
        <f t="shared" si="78"/>
        <v>0</v>
      </c>
      <c r="AS54" s="61" t="str">
        <f t="shared" si="79"/>
        <v xml:space="preserve"> </v>
      </c>
      <c r="AT54" s="73" t="s">
        <v>5</v>
      </c>
      <c r="AU54" s="72" t="s">
        <v>5</v>
      </c>
      <c r="AV54" s="68" t="s">
        <v>5</v>
      </c>
      <c r="AW54" s="69" t="s">
        <v>5</v>
      </c>
      <c r="AX54" s="68" t="s">
        <v>5</v>
      </c>
      <c r="AY54" s="69" t="s">
        <v>5</v>
      </c>
      <c r="AZ54" s="68" t="s">
        <v>5</v>
      </c>
      <c r="BA54" s="69" t="s">
        <v>5</v>
      </c>
      <c r="BB54" s="66">
        <f t="shared" si="80"/>
        <v>0</v>
      </c>
      <c r="BC54" s="132" t="str">
        <f t="shared" si="81"/>
        <v xml:space="preserve"> </v>
      </c>
      <c r="BD54" s="68" t="s">
        <v>5</v>
      </c>
      <c r="BE54" s="69" t="s">
        <v>5</v>
      </c>
      <c r="BF54" s="68" t="s">
        <v>5</v>
      </c>
      <c r="BG54" s="69" t="s">
        <v>5</v>
      </c>
      <c r="BH54" s="68" t="s">
        <v>5</v>
      </c>
      <c r="BI54" s="69" t="s">
        <v>5</v>
      </c>
      <c r="BJ54" s="66">
        <f t="shared" si="82"/>
        <v>0</v>
      </c>
      <c r="BK54" s="70" t="str">
        <f t="shared" si="83"/>
        <v xml:space="preserve"> </v>
      </c>
      <c r="BL54" s="68" t="s">
        <v>5</v>
      </c>
      <c r="BM54" s="69" t="s">
        <v>5</v>
      </c>
      <c r="BN54" s="68" t="s">
        <v>5</v>
      </c>
      <c r="BO54" s="69" t="s">
        <v>5</v>
      </c>
      <c r="BP54" s="68" t="s">
        <v>5</v>
      </c>
      <c r="BQ54" s="67" t="s">
        <v>5</v>
      </c>
      <c r="BR54" s="66">
        <f t="shared" si="84"/>
        <v>0</v>
      </c>
      <c r="BS54" s="65">
        <v>0</v>
      </c>
      <c r="BT54" s="64">
        <v>0</v>
      </c>
      <c r="BU54" s="63">
        <v>0</v>
      </c>
      <c r="BV54" s="131"/>
      <c r="BW54" s="61" t="str">
        <f t="shared" si="85"/>
        <v xml:space="preserve"> </v>
      </c>
    </row>
    <row r="55" spans="1:75" s="47" customFormat="1" ht="20.100000000000001" customHeight="1" thickBot="1" x14ac:dyDescent="0.3">
      <c r="A55" s="59"/>
      <c r="B55" s="57">
        <f>SUM(B48:B54)</f>
        <v>0</v>
      </c>
      <c r="C55" s="58" t="s">
        <v>4</v>
      </c>
      <c r="D55" s="58"/>
      <c r="E55" s="57">
        <f t="shared" ref="E55:S55" si="86">SUM(E48:E54)</f>
        <v>0</v>
      </c>
      <c r="F55" s="57">
        <f t="shared" si="86"/>
        <v>0</v>
      </c>
      <c r="G55" s="57">
        <f t="shared" si="86"/>
        <v>0</v>
      </c>
      <c r="H55" s="57">
        <f t="shared" si="86"/>
        <v>0</v>
      </c>
      <c r="I55" s="57">
        <f t="shared" si="86"/>
        <v>0</v>
      </c>
      <c r="J55" s="49">
        <f t="shared" si="86"/>
        <v>0</v>
      </c>
      <c r="K55" s="49">
        <f t="shared" si="86"/>
        <v>0</v>
      </c>
      <c r="L55" s="49">
        <f t="shared" si="86"/>
        <v>0</v>
      </c>
      <c r="M55" s="49">
        <f t="shared" si="86"/>
        <v>0</v>
      </c>
      <c r="N55" s="57">
        <f t="shared" si="86"/>
        <v>0</v>
      </c>
      <c r="O55" s="57">
        <f t="shared" si="86"/>
        <v>0</v>
      </c>
      <c r="P55" s="57">
        <f t="shared" si="86"/>
        <v>0</v>
      </c>
      <c r="Q55" s="57">
        <f t="shared" si="86"/>
        <v>0</v>
      </c>
      <c r="R55" s="57">
        <f t="shared" si="86"/>
        <v>0</v>
      </c>
      <c r="S55" s="57">
        <f t="shared" si="86"/>
        <v>0</v>
      </c>
      <c r="T55" s="48"/>
      <c r="U55" s="57">
        <f>SUM(U48:U54)</f>
        <v>0</v>
      </c>
      <c r="V55" s="48"/>
      <c r="W55" s="48"/>
      <c r="X55" s="50"/>
      <c r="Y55" s="50"/>
      <c r="Z55" s="48"/>
      <c r="AA55" s="54">
        <f>SUM(AA48:AA54)*500</f>
        <v>0</v>
      </c>
      <c r="AB55" s="53">
        <f>SUM(AB48:AB54)*200</f>
        <v>0</v>
      </c>
      <c r="AC55" s="53">
        <f>SUM(AC48:AC54)*100</f>
        <v>0</v>
      </c>
      <c r="AD55" s="53">
        <f>SUM(AD48:AD54)*50</f>
        <v>0</v>
      </c>
      <c r="AE55" s="53">
        <f>SUM(AE48:AE54)*20</f>
        <v>0</v>
      </c>
      <c r="AF55" s="53">
        <f>SUM(AF48:AF54)*10</f>
        <v>0</v>
      </c>
      <c r="AG55" s="56">
        <f>SUM(AG48:AG54)*5</f>
        <v>0</v>
      </c>
      <c r="AH55" s="55">
        <f>SUM(AA55:AG55)</f>
        <v>0</v>
      </c>
      <c r="AI55" s="54">
        <f>SUM(AI48:AI54)*2</f>
        <v>0</v>
      </c>
      <c r="AJ55" s="53">
        <f>SUM(AJ48:AJ54)*1</f>
        <v>0</v>
      </c>
      <c r="AK55" s="52">
        <f>SUM(AK48:AK54)*0.5</f>
        <v>0</v>
      </c>
      <c r="AL55" s="52">
        <f>SUM(AL48:AL54)*0.2</f>
        <v>0</v>
      </c>
      <c r="AM55" s="52">
        <f>SUM(AM48:AM54)*0.1</f>
        <v>0</v>
      </c>
      <c r="AN55" s="52">
        <f>SUM(AN48:AN54)*0.05</f>
        <v>0</v>
      </c>
      <c r="AO55" s="52">
        <f>SUM(AO48:AO54)*0.02</f>
        <v>0</v>
      </c>
      <c r="AP55" s="51">
        <f>SUM(AP48:AP54)*0.01</f>
        <v>0</v>
      </c>
      <c r="AQ55" s="50">
        <f>SUM(AI55:AP55)</f>
        <v>0</v>
      </c>
      <c r="AR55" s="50">
        <f>SUM(AR48:AR54)</f>
        <v>0</v>
      </c>
      <c r="AS55" s="48"/>
      <c r="AT55" s="48"/>
      <c r="AU55" s="49">
        <f>SUM(AU48:AU54)</f>
        <v>0</v>
      </c>
      <c r="AV55" s="48"/>
      <c r="AW55" s="48">
        <f>SUM(AW48:AW54)</f>
        <v>0</v>
      </c>
      <c r="AX55" s="48"/>
      <c r="AY55" s="48">
        <f>SUM(AY48:AY54)</f>
        <v>0</v>
      </c>
      <c r="AZ55" s="48"/>
      <c r="BA55" s="48">
        <f>SUM(BA48:BA54)</f>
        <v>0</v>
      </c>
      <c r="BB55" s="49">
        <f>SUM(BB48:BB54)</f>
        <v>0</v>
      </c>
      <c r="BC55" s="48"/>
      <c r="BD55" s="48"/>
      <c r="BE55" s="48">
        <f>SUM(BE48:BE54)</f>
        <v>0</v>
      </c>
      <c r="BF55" s="48"/>
      <c r="BG55" s="48">
        <f>SUM(BG48:BG54)</f>
        <v>0</v>
      </c>
      <c r="BH55" s="48"/>
      <c r="BI55" s="48">
        <f>SUM(BI48:BI54)</f>
        <v>0</v>
      </c>
      <c r="BJ55" s="49">
        <f>SUM(BJ48:BJ54)</f>
        <v>0</v>
      </c>
      <c r="BK55" s="48"/>
      <c r="BL55" s="48"/>
      <c r="BM55" s="48">
        <f>SUM(BM48:BM54)</f>
        <v>0</v>
      </c>
      <c r="BN55" s="48"/>
      <c r="BO55" s="48">
        <f>SUM(BO48:BO54)</f>
        <v>0</v>
      </c>
      <c r="BP55" s="48"/>
      <c r="BQ55" s="48">
        <f t="shared" ref="BQ55:BV55" si="87">SUM(BQ48:BQ54)</f>
        <v>0</v>
      </c>
      <c r="BR55" s="49">
        <f t="shared" si="87"/>
        <v>0</v>
      </c>
      <c r="BS55" s="49">
        <f t="shared" si="87"/>
        <v>0</v>
      </c>
      <c r="BT55" s="49">
        <f t="shared" si="87"/>
        <v>0</v>
      </c>
      <c r="BU55" s="49">
        <f t="shared" si="87"/>
        <v>0</v>
      </c>
      <c r="BV55" s="49">
        <f t="shared" si="87"/>
        <v>0</v>
      </c>
      <c r="BW55" s="48"/>
    </row>
    <row r="56" spans="1:75" s="1" customFormat="1" ht="21" customHeight="1" thickTop="1" thickBot="1" x14ac:dyDescent="0.25">
      <c r="A56" s="28"/>
      <c r="B56" s="13"/>
      <c r="C56" s="13"/>
      <c r="D56" s="34"/>
      <c r="E56" s="46"/>
      <c r="F56" s="15"/>
      <c r="G56" s="15"/>
      <c r="H56" s="15"/>
      <c r="I56" s="45"/>
      <c r="J56" s="45"/>
      <c r="N56" s="44"/>
      <c r="O56" s="42"/>
      <c r="P56" s="42"/>
      <c r="Q56" s="42"/>
      <c r="R56" s="43" t="s">
        <v>3</v>
      </c>
      <c r="S56" s="42"/>
      <c r="T56" s="42"/>
      <c r="U56" s="42"/>
      <c r="V56" s="42"/>
      <c r="W56" s="41"/>
      <c r="X56" s="36"/>
      <c r="Y56" s="21"/>
      <c r="Z56" s="21"/>
      <c r="AA56" s="38">
        <f t="shared" ref="AA56:AG56" si="88">SUM(AA48:AA54)</f>
        <v>0</v>
      </c>
      <c r="AB56" s="38">
        <f t="shared" si="88"/>
        <v>0</v>
      </c>
      <c r="AC56" s="38">
        <f t="shared" si="88"/>
        <v>0</v>
      </c>
      <c r="AD56" s="38">
        <f t="shared" si="88"/>
        <v>0</v>
      </c>
      <c r="AE56" s="38">
        <f t="shared" si="88"/>
        <v>0</v>
      </c>
      <c r="AF56" s="38">
        <f t="shared" si="88"/>
        <v>0</v>
      </c>
      <c r="AG56" s="37">
        <f t="shared" si="88"/>
        <v>0</v>
      </c>
      <c r="AH56" s="39">
        <f>SUM(AA56:AG56)</f>
        <v>0</v>
      </c>
      <c r="AI56" s="38">
        <f t="shared" ref="AI56:AP56" si="89">SUM(AI48:AI54)</f>
        <v>0</v>
      </c>
      <c r="AJ56" s="38">
        <f t="shared" si="89"/>
        <v>0</v>
      </c>
      <c r="AK56" s="38">
        <f t="shared" si="89"/>
        <v>0</v>
      </c>
      <c r="AL56" s="38">
        <f t="shared" si="89"/>
        <v>0</v>
      </c>
      <c r="AM56" s="38">
        <f t="shared" si="89"/>
        <v>0</v>
      </c>
      <c r="AN56" s="38">
        <f t="shared" si="89"/>
        <v>0</v>
      </c>
      <c r="AO56" s="38">
        <f t="shared" si="89"/>
        <v>0</v>
      </c>
      <c r="AP56" s="37">
        <f t="shared" si="89"/>
        <v>0</v>
      </c>
      <c r="AQ56" s="36">
        <f>SUM(AI56:AP56)</f>
        <v>0</v>
      </c>
      <c r="AR56" s="35"/>
      <c r="AS56" s="34"/>
      <c r="AT56" s="16"/>
      <c r="AU56" s="13"/>
      <c r="AV56" s="15"/>
      <c r="AW56" s="14"/>
      <c r="AX56" s="14"/>
      <c r="AY56" s="14"/>
      <c r="AZ56" s="14"/>
      <c r="BA56" s="14"/>
      <c r="BB56" s="14"/>
      <c r="BC56" s="14"/>
      <c r="BD56" s="15"/>
      <c r="BE56" s="14"/>
      <c r="BF56" s="14"/>
      <c r="BG56" s="14"/>
      <c r="BH56" s="14"/>
      <c r="BI56" s="14"/>
      <c r="BJ56" s="14"/>
      <c r="BK56" s="14"/>
      <c r="BL56" s="15"/>
      <c r="BM56" s="14"/>
      <c r="BN56" s="14"/>
      <c r="BO56" s="14"/>
      <c r="BP56" s="14"/>
      <c r="BQ56" s="14"/>
      <c r="BR56" s="14"/>
      <c r="BS56" s="13"/>
      <c r="BT56" s="34"/>
    </row>
    <row r="57" spans="1:75" s="115" customFormat="1" ht="9.9499999999999993" customHeight="1" thickTop="1" thickBot="1" x14ac:dyDescent="0.25">
      <c r="A57" s="130"/>
      <c r="B57" s="118"/>
      <c r="C57" s="118"/>
      <c r="D57" s="117"/>
      <c r="E57" s="117"/>
      <c r="F57" s="129"/>
      <c r="G57" s="118"/>
      <c r="H57" s="118"/>
      <c r="I57" s="118"/>
      <c r="J57" s="116"/>
      <c r="K57" s="116"/>
      <c r="L57" s="116"/>
      <c r="M57" s="116"/>
      <c r="N57" s="116"/>
      <c r="O57" s="118"/>
      <c r="P57" s="116"/>
      <c r="Q57" s="116"/>
      <c r="R57" s="116"/>
      <c r="S57" s="128"/>
      <c r="T57" s="116"/>
      <c r="U57" s="116"/>
      <c r="V57" s="116"/>
      <c r="W57" s="116"/>
      <c r="X57" s="127"/>
      <c r="Y57" s="116"/>
      <c r="Z57" s="126"/>
      <c r="AA57" s="124"/>
      <c r="AB57" s="124"/>
      <c r="AC57" s="124"/>
      <c r="AD57" s="124"/>
      <c r="AE57" s="124"/>
      <c r="AF57" s="124"/>
      <c r="AG57" s="124"/>
      <c r="AH57" s="125"/>
      <c r="AI57" s="124"/>
      <c r="AJ57" s="124"/>
      <c r="AK57" s="124"/>
      <c r="AL57" s="124"/>
      <c r="AM57" s="124"/>
      <c r="AN57" s="124"/>
      <c r="AO57" s="124"/>
      <c r="AP57" s="124"/>
      <c r="AQ57" s="123"/>
      <c r="AR57" s="116"/>
      <c r="AS57" s="122"/>
      <c r="AT57" s="121"/>
      <c r="AU57" s="120"/>
      <c r="AV57" s="118"/>
      <c r="AW57" s="118"/>
      <c r="AX57" s="119"/>
      <c r="AY57" s="119"/>
      <c r="AZ57" s="119"/>
      <c r="BA57" s="119"/>
      <c r="BB57" s="119"/>
      <c r="BC57" s="119"/>
      <c r="BD57" s="119"/>
      <c r="BE57" s="118"/>
      <c r="BF57" s="119"/>
      <c r="BG57" s="119"/>
      <c r="BH57" s="119"/>
      <c r="BI57" s="119"/>
      <c r="BJ57" s="119"/>
      <c r="BK57" s="119"/>
      <c r="BL57" s="119"/>
      <c r="BM57" s="118"/>
      <c r="BN57" s="119"/>
      <c r="BO57" s="119"/>
      <c r="BP57" s="119"/>
      <c r="BQ57" s="119"/>
      <c r="BR57" s="119"/>
      <c r="BS57" s="119"/>
      <c r="BT57" s="118"/>
      <c r="BU57" s="117"/>
      <c r="BV57" s="116"/>
      <c r="BW57" s="116"/>
    </row>
    <row r="58" spans="1:75" s="105" customFormat="1" ht="19.5" customHeight="1" thickTop="1" x14ac:dyDescent="0.25">
      <c r="A58" s="94"/>
      <c r="B58" s="93"/>
      <c r="C58" s="92"/>
      <c r="D58" s="91" t="s">
        <v>6</v>
      </c>
      <c r="E58" s="90"/>
      <c r="F58" s="89" t="s">
        <v>5</v>
      </c>
      <c r="G58" s="89" t="s">
        <v>7</v>
      </c>
      <c r="H58" s="89" t="s">
        <v>7</v>
      </c>
      <c r="I58" s="89"/>
      <c r="J58" s="89" t="s">
        <v>7</v>
      </c>
      <c r="K58" s="89" t="s">
        <v>7</v>
      </c>
      <c r="L58" s="89" t="s">
        <v>7</v>
      </c>
      <c r="M58" s="89" t="s">
        <v>7</v>
      </c>
      <c r="N58" s="114">
        <f t="shared" ref="N58:N64" si="90">SUM(J58:M58)</f>
        <v>0</v>
      </c>
      <c r="O58" s="87" t="s">
        <v>7</v>
      </c>
      <c r="P58" s="86" t="s">
        <v>7</v>
      </c>
      <c r="Q58" s="86" t="s">
        <v>7</v>
      </c>
      <c r="R58" s="86" t="s">
        <v>7</v>
      </c>
      <c r="S58" s="86" t="s">
        <v>7</v>
      </c>
      <c r="T58" s="86" t="s">
        <v>7</v>
      </c>
      <c r="U58" s="86" t="s">
        <v>7</v>
      </c>
      <c r="V58" s="86">
        <v>0</v>
      </c>
      <c r="W58" s="113" t="str">
        <f t="shared" ref="W58:W64" si="91">IF(C58=0," ",C58)</f>
        <v xml:space="preserve"> </v>
      </c>
      <c r="X58" s="112"/>
      <c r="Y58" s="111"/>
      <c r="Z58" s="106" t="str">
        <f t="shared" ref="Z58:Z64" si="92">IF(C58=0," ",C58)</f>
        <v xml:space="preserve"> </v>
      </c>
      <c r="AA58" s="82" t="s">
        <v>5</v>
      </c>
      <c r="AB58" s="81" t="s">
        <v>5</v>
      </c>
      <c r="AC58" s="80"/>
      <c r="AD58" s="77"/>
      <c r="AE58" s="77"/>
      <c r="AF58" s="77"/>
      <c r="AG58" s="76"/>
      <c r="AH58" s="79">
        <f t="shared" ref="AH58:AH64" si="93">IF(C58=0,0,SUM(AA58)*500+SUM(AB58)*200+SUM(AC58)*100+SUM(AD58)*50+SUM(AE58)*20+SUM(AF58)*10+SUM(AG58)*5)</f>
        <v>0</v>
      </c>
      <c r="AI58" s="78"/>
      <c r="AJ58" s="77"/>
      <c r="AK58" s="77"/>
      <c r="AL58" s="77"/>
      <c r="AM58" s="77"/>
      <c r="AN58" s="77"/>
      <c r="AO58" s="77" t="s">
        <v>7</v>
      </c>
      <c r="AP58" s="76" t="s">
        <v>7</v>
      </c>
      <c r="AQ58" s="75">
        <f t="shared" ref="AQ58:AQ64" si="94">IF(C58=0,0,SUM(AI58)*2+SUM(AJ58)*1+SUM(AK58)*0.5+SUM(AL58)*0.2+SUM(AM58)*0.1+SUM(AN58)*0.05+SUM(AO58)*0.02+SUM(AP58)*0.01)</f>
        <v>0</v>
      </c>
      <c r="AR58" s="110">
        <f t="shared" ref="AR58:AR64" si="95">AH58+AQ58</f>
        <v>0</v>
      </c>
      <c r="AS58" s="61" t="str">
        <f t="shared" ref="AS58:AS64" si="96">IF(C58=0," ",C58)</f>
        <v xml:space="preserve"> </v>
      </c>
      <c r="AT58" s="109" t="s">
        <v>7</v>
      </c>
      <c r="AU58" s="108" t="s">
        <v>7</v>
      </c>
      <c r="AV58" s="68" t="s">
        <v>7</v>
      </c>
      <c r="AW58" s="69" t="s">
        <v>7</v>
      </c>
      <c r="AX58" s="68" t="s">
        <v>7</v>
      </c>
      <c r="AY58" s="69" t="s">
        <v>7</v>
      </c>
      <c r="AZ58" s="68" t="s">
        <v>7</v>
      </c>
      <c r="BA58" s="69" t="s">
        <v>7</v>
      </c>
      <c r="BB58" s="66">
        <f t="shared" ref="BB58:BB64" si="97">IF(C58=0,0,SUM(AW58,AY58,BA58))</f>
        <v>0</v>
      </c>
      <c r="BC58" s="107" t="str">
        <f t="shared" ref="BC58:BC64" si="98">IF(C58=0," ",C58)</f>
        <v xml:space="preserve"> </v>
      </c>
      <c r="BD58" s="68" t="s">
        <v>7</v>
      </c>
      <c r="BE58" s="69" t="s">
        <v>7</v>
      </c>
      <c r="BF58" s="68" t="s">
        <v>7</v>
      </c>
      <c r="BG58" s="69" t="s">
        <v>7</v>
      </c>
      <c r="BH58" s="68" t="s">
        <v>7</v>
      </c>
      <c r="BI58" s="69" t="s">
        <v>7</v>
      </c>
      <c r="BJ58" s="66">
        <f t="shared" ref="BJ58:BJ64" si="99">IF(C58=0,0,SUM(BE58,BG58,BI58))</f>
        <v>0</v>
      </c>
      <c r="BK58" s="106" t="str">
        <f t="shared" ref="BK58:BK64" si="100">IF(C58=0," ",C58)</f>
        <v xml:space="preserve"> </v>
      </c>
      <c r="BL58" s="68" t="s">
        <v>7</v>
      </c>
      <c r="BM58" s="69" t="s">
        <v>7</v>
      </c>
      <c r="BN58" s="68" t="s">
        <v>7</v>
      </c>
      <c r="BO58" s="69" t="s">
        <v>7</v>
      </c>
      <c r="BP58" s="68" t="s">
        <v>7</v>
      </c>
      <c r="BQ58" s="67" t="s">
        <v>7</v>
      </c>
      <c r="BR58" s="66">
        <f t="shared" ref="BR58:BR64" si="101">IF(C58=0,0,SUM(BM58,BO58,BQ58))</f>
        <v>0</v>
      </c>
      <c r="BS58" s="65">
        <v>0</v>
      </c>
      <c r="BT58" s="64">
        <v>0</v>
      </c>
      <c r="BU58" s="63">
        <v>0</v>
      </c>
      <c r="BV58" s="62"/>
      <c r="BW58" s="61" t="str">
        <f t="shared" ref="BW58:BW64" si="102">IF(C58=0," ",C58)</f>
        <v xml:space="preserve"> </v>
      </c>
    </row>
    <row r="59" spans="1:75" s="102" customFormat="1" ht="20.100000000000001" customHeight="1" x14ac:dyDescent="0.25">
      <c r="A59" s="94"/>
      <c r="B59" s="93"/>
      <c r="C59" s="92"/>
      <c r="D59" s="91" t="s">
        <v>6</v>
      </c>
      <c r="E59" s="90"/>
      <c r="F59" s="89"/>
      <c r="G59" s="89"/>
      <c r="H59" s="89"/>
      <c r="I59" s="89"/>
      <c r="J59" s="89"/>
      <c r="K59" s="89"/>
      <c r="L59" s="89"/>
      <c r="M59" s="89"/>
      <c r="N59" s="104">
        <f t="shared" si="90"/>
        <v>0</v>
      </c>
      <c r="O59" s="87" t="s">
        <v>7</v>
      </c>
      <c r="P59" s="86" t="s">
        <v>7</v>
      </c>
      <c r="Q59" s="86" t="s">
        <v>7</v>
      </c>
      <c r="R59" s="86" t="s">
        <v>7</v>
      </c>
      <c r="S59" s="86" t="s">
        <v>7</v>
      </c>
      <c r="T59" s="86" t="s">
        <v>7</v>
      </c>
      <c r="U59" s="86" t="s">
        <v>7</v>
      </c>
      <c r="V59" s="86">
        <v>0</v>
      </c>
      <c r="W59" s="100" t="str">
        <f t="shared" si="91"/>
        <v xml:space="preserve"> </v>
      </c>
      <c r="X59" s="99"/>
      <c r="Y59" s="66"/>
      <c r="Z59" s="95" t="str">
        <f t="shared" si="92"/>
        <v xml:space="preserve"> </v>
      </c>
      <c r="AA59" s="82" t="s">
        <v>5</v>
      </c>
      <c r="AB59" s="81" t="s">
        <v>5</v>
      </c>
      <c r="AC59" s="80"/>
      <c r="AD59" s="77"/>
      <c r="AE59" s="77"/>
      <c r="AF59" s="77"/>
      <c r="AG59" s="76"/>
      <c r="AH59" s="79">
        <f t="shared" si="93"/>
        <v>0</v>
      </c>
      <c r="AI59" s="78"/>
      <c r="AJ59" s="77"/>
      <c r="AK59" s="77"/>
      <c r="AL59" s="77"/>
      <c r="AM59" s="77"/>
      <c r="AN59" s="77"/>
      <c r="AO59" s="77" t="s">
        <v>7</v>
      </c>
      <c r="AP59" s="76" t="s">
        <v>7</v>
      </c>
      <c r="AQ59" s="75">
        <f t="shared" si="94"/>
        <v>0</v>
      </c>
      <c r="AR59" s="103">
        <f t="shared" si="95"/>
        <v>0</v>
      </c>
      <c r="AS59" s="61" t="str">
        <f t="shared" si="96"/>
        <v xml:space="preserve"> </v>
      </c>
      <c r="AT59" s="97" t="s">
        <v>7</v>
      </c>
      <c r="AU59" s="96" t="s">
        <v>7</v>
      </c>
      <c r="AV59" s="68" t="s">
        <v>7</v>
      </c>
      <c r="AW59" s="69" t="s">
        <v>7</v>
      </c>
      <c r="AX59" s="68" t="s">
        <v>7</v>
      </c>
      <c r="AY59" s="69" t="s">
        <v>7</v>
      </c>
      <c r="AZ59" s="68" t="s">
        <v>7</v>
      </c>
      <c r="BA59" s="69" t="s">
        <v>7</v>
      </c>
      <c r="BB59" s="66">
        <f t="shared" si="97"/>
        <v>0</v>
      </c>
      <c r="BC59" s="71" t="str">
        <f t="shared" si="98"/>
        <v xml:space="preserve"> </v>
      </c>
      <c r="BD59" s="68" t="s">
        <v>7</v>
      </c>
      <c r="BE59" s="69" t="s">
        <v>7</v>
      </c>
      <c r="BF59" s="68" t="s">
        <v>7</v>
      </c>
      <c r="BG59" s="69" t="s">
        <v>7</v>
      </c>
      <c r="BH59" s="68" t="s">
        <v>7</v>
      </c>
      <c r="BI59" s="69" t="s">
        <v>7</v>
      </c>
      <c r="BJ59" s="66">
        <f t="shared" si="99"/>
        <v>0</v>
      </c>
      <c r="BK59" s="95" t="str">
        <f t="shared" si="100"/>
        <v xml:space="preserve"> </v>
      </c>
      <c r="BL59" s="68" t="s">
        <v>7</v>
      </c>
      <c r="BM59" s="69" t="s">
        <v>7</v>
      </c>
      <c r="BN59" s="68" t="s">
        <v>7</v>
      </c>
      <c r="BO59" s="69" t="s">
        <v>7</v>
      </c>
      <c r="BP59" s="68" t="s">
        <v>7</v>
      </c>
      <c r="BQ59" s="67" t="s">
        <v>7</v>
      </c>
      <c r="BR59" s="66">
        <f t="shared" si="101"/>
        <v>0</v>
      </c>
      <c r="BS59" s="65">
        <v>0</v>
      </c>
      <c r="BT59" s="64">
        <v>0</v>
      </c>
      <c r="BU59" s="63">
        <v>0</v>
      </c>
      <c r="BV59" s="62"/>
      <c r="BW59" s="61" t="str">
        <f t="shared" si="102"/>
        <v xml:space="preserve"> </v>
      </c>
    </row>
    <row r="60" spans="1:75" s="60" customFormat="1" ht="20.100000000000001" customHeight="1" x14ac:dyDescent="0.25">
      <c r="A60" s="94"/>
      <c r="B60" s="93"/>
      <c r="C60" s="92"/>
      <c r="D60" s="91" t="s">
        <v>6</v>
      </c>
      <c r="E60" s="90"/>
      <c r="F60" s="89"/>
      <c r="G60" s="89"/>
      <c r="H60" s="89"/>
      <c r="I60" s="89"/>
      <c r="J60" s="89"/>
      <c r="K60" s="89"/>
      <c r="L60" s="89"/>
      <c r="M60" s="89"/>
      <c r="N60" s="101">
        <f t="shared" si="90"/>
        <v>0</v>
      </c>
      <c r="O60" s="87" t="s">
        <v>7</v>
      </c>
      <c r="P60" s="86" t="s">
        <v>7</v>
      </c>
      <c r="Q60" s="86" t="s">
        <v>7</v>
      </c>
      <c r="R60" s="86" t="s">
        <v>7</v>
      </c>
      <c r="S60" s="86" t="s">
        <v>7</v>
      </c>
      <c r="T60" s="86" t="s">
        <v>7</v>
      </c>
      <c r="U60" s="86" t="s">
        <v>7</v>
      </c>
      <c r="V60" s="86">
        <v>0</v>
      </c>
      <c r="W60" s="100" t="str">
        <f t="shared" si="91"/>
        <v xml:space="preserve"> </v>
      </c>
      <c r="X60" s="99"/>
      <c r="Y60" s="66"/>
      <c r="Z60" s="95" t="str">
        <f t="shared" si="92"/>
        <v xml:space="preserve"> </v>
      </c>
      <c r="AA60" s="82" t="s">
        <v>5</v>
      </c>
      <c r="AB60" s="81" t="s">
        <v>5</v>
      </c>
      <c r="AC60" s="80"/>
      <c r="AD60" s="77"/>
      <c r="AE60" s="77"/>
      <c r="AF60" s="77"/>
      <c r="AG60" s="76"/>
      <c r="AH60" s="79">
        <f t="shared" si="93"/>
        <v>0</v>
      </c>
      <c r="AI60" s="78"/>
      <c r="AJ60" s="77"/>
      <c r="AK60" s="77"/>
      <c r="AL60" s="77"/>
      <c r="AM60" s="77"/>
      <c r="AN60" s="77"/>
      <c r="AO60" s="77" t="s">
        <v>7</v>
      </c>
      <c r="AP60" s="76" t="s">
        <v>7</v>
      </c>
      <c r="AQ60" s="75">
        <f t="shared" si="94"/>
        <v>0</v>
      </c>
      <c r="AR60" s="98">
        <f t="shared" si="95"/>
        <v>0</v>
      </c>
      <c r="AS60" s="61" t="str">
        <f t="shared" si="96"/>
        <v xml:space="preserve"> </v>
      </c>
      <c r="AT60" s="97" t="s">
        <v>7</v>
      </c>
      <c r="AU60" s="96" t="s">
        <v>7</v>
      </c>
      <c r="AV60" s="68" t="s">
        <v>7</v>
      </c>
      <c r="AW60" s="69" t="s">
        <v>7</v>
      </c>
      <c r="AX60" s="68" t="s">
        <v>7</v>
      </c>
      <c r="AY60" s="69" t="s">
        <v>7</v>
      </c>
      <c r="AZ60" s="68" t="s">
        <v>7</v>
      </c>
      <c r="BA60" s="69" t="s">
        <v>7</v>
      </c>
      <c r="BB60" s="66">
        <f t="shared" si="97"/>
        <v>0</v>
      </c>
      <c r="BC60" s="71" t="str">
        <f t="shared" si="98"/>
        <v xml:space="preserve"> </v>
      </c>
      <c r="BD60" s="68" t="s">
        <v>7</v>
      </c>
      <c r="BE60" s="69" t="s">
        <v>7</v>
      </c>
      <c r="BF60" s="68" t="s">
        <v>7</v>
      </c>
      <c r="BG60" s="69" t="s">
        <v>7</v>
      </c>
      <c r="BH60" s="68" t="s">
        <v>7</v>
      </c>
      <c r="BI60" s="69" t="s">
        <v>7</v>
      </c>
      <c r="BJ60" s="66">
        <f t="shared" si="99"/>
        <v>0</v>
      </c>
      <c r="BK60" s="95" t="str">
        <f t="shared" si="100"/>
        <v xml:space="preserve"> </v>
      </c>
      <c r="BL60" s="68" t="s">
        <v>7</v>
      </c>
      <c r="BM60" s="69" t="s">
        <v>7</v>
      </c>
      <c r="BN60" s="68" t="s">
        <v>7</v>
      </c>
      <c r="BO60" s="69" t="s">
        <v>7</v>
      </c>
      <c r="BP60" s="68" t="s">
        <v>7</v>
      </c>
      <c r="BQ60" s="67" t="s">
        <v>7</v>
      </c>
      <c r="BR60" s="66">
        <f t="shared" si="101"/>
        <v>0</v>
      </c>
      <c r="BS60" s="65">
        <v>0</v>
      </c>
      <c r="BT60" s="64">
        <v>0</v>
      </c>
      <c r="BU60" s="63">
        <v>0</v>
      </c>
      <c r="BV60" s="62"/>
      <c r="BW60" s="61" t="str">
        <f t="shared" si="102"/>
        <v xml:space="preserve"> </v>
      </c>
    </row>
    <row r="61" spans="1:75" s="60" customFormat="1" ht="20.100000000000001" customHeight="1" x14ac:dyDescent="0.25">
      <c r="A61" s="94"/>
      <c r="B61" s="93"/>
      <c r="C61" s="92"/>
      <c r="D61" s="91" t="s">
        <v>6</v>
      </c>
      <c r="E61" s="90"/>
      <c r="F61" s="89"/>
      <c r="G61" s="89"/>
      <c r="H61" s="89"/>
      <c r="I61" s="89"/>
      <c r="J61" s="89"/>
      <c r="K61" s="89"/>
      <c r="L61" s="89"/>
      <c r="M61" s="89"/>
      <c r="N61" s="101">
        <f t="shared" si="90"/>
        <v>0</v>
      </c>
      <c r="O61" s="87" t="s">
        <v>7</v>
      </c>
      <c r="P61" s="86" t="s">
        <v>7</v>
      </c>
      <c r="Q61" s="86" t="s">
        <v>7</v>
      </c>
      <c r="R61" s="86" t="s">
        <v>7</v>
      </c>
      <c r="S61" s="86" t="s">
        <v>7</v>
      </c>
      <c r="T61" s="86" t="s">
        <v>7</v>
      </c>
      <c r="U61" s="86" t="s">
        <v>7</v>
      </c>
      <c r="V61" s="86">
        <v>0</v>
      </c>
      <c r="W61" s="100" t="str">
        <f t="shared" si="91"/>
        <v xml:space="preserve"> </v>
      </c>
      <c r="X61" s="99"/>
      <c r="Y61" s="66"/>
      <c r="Z61" s="95" t="str">
        <f t="shared" si="92"/>
        <v xml:space="preserve"> </v>
      </c>
      <c r="AA61" s="82" t="s">
        <v>5</v>
      </c>
      <c r="AB61" s="81" t="s">
        <v>5</v>
      </c>
      <c r="AC61" s="80"/>
      <c r="AD61" s="77"/>
      <c r="AE61" s="77"/>
      <c r="AF61" s="77"/>
      <c r="AG61" s="76"/>
      <c r="AH61" s="79">
        <f t="shared" si="93"/>
        <v>0</v>
      </c>
      <c r="AI61" s="78"/>
      <c r="AJ61" s="77"/>
      <c r="AK61" s="77"/>
      <c r="AL61" s="77"/>
      <c r="AM61" s="77"/>
      <c r="AN61" s="77"/>
      <c r="AO61" s="77" t="s">
        <v>7</v>
      </c>
      <c r="AP61" s="76" t="s">
        <v>7</v>
      </c>
      <c r="AQ61" s="75">
        <f t="shared" si="94"/>
        <v>0</v>
      </c>
      <c r="AR61" s="98">
        <f t="shared" si="95"/>
        <v>0</v>
      </c>
      <c r="AS61" s="61" t="str">
        <f t="shared" si="96"/>
        <v xml:space="preserve"> </v>
      </c>
      <c r="AT61" s="97" t="s">
        <v>7</v>
      </c>
      <c r="AU61" s="96" t="s">
        <v>7</v>
      </c>
      <c r="AV61" s="68" t="s">
        <v>7</v>
      </c>
      <c r="AW61" s="69" t="s">
        <v>7</v>
      </c>
      <c r="AX61" s="68" t="s">
        <v>7</v>
      </c>
      <c r="AY61" s="69" t="s">
        <v>7</v>
      </c>
      <c r="AZ61" s="68" t="s">
        <v>7</v>
      </c>
      <c r="BA61" s="69" t="s">
        <v>7</v>
      </c>
      <c r="BB61" s="66">
        <f t="shared" si="97"/>
        <v>0</v>
      </c>
      <c r="BC61" s="71" t="str">
        <f t="shared" si="98"/>
        <v xml:space="preserve"> </v>
      </c>
      <c r="BD61" s="68" t="s">
        <v>7</v>
      </c>
      <c r="BE61" s="69" t="s">
        <v>7</v>
      </c>
      <c r="BF61" s="68" t="s">
        <v>7</v>
      </c>
      <c r="BG61" s="69" t="s">
        <v>7</v>
      </c>
      <c r="BH61" s="68" t="s">
        <v>7</v>
      </c>
      <c r="BI61" s="69" t="s">
        <v>7</v>
      </c>
      <c r="BJ61" s="66">
        <f t="shared" si="99"/>
        <v>0</v>
      </c>
      <c r="BK61" s="95" t="str">
        <f t="shared" si="100"/>
        <v xml:space="preserve"> </v>
      </c>
      <c r="BL61" s="68" t="s">
        <v>7</v>
      </c>
      <c r="BM61" s="69" t="s">
        <v>7</v>
      </c>
      <c r="BN61" s="68" t="s">
        <v>7</v>
      </c>
      <c r="BO61" s="69" t="s">
        <v>7</v>
      </c>
      <c r="BP61" s="68" t="s">
        <v>7</v>
      </c>
      <c r="BQ61" s="67" t="s">
        <v>7</v>
      </c>
      <c r="BR61" s="66">
        <f t="shared" si="101"/>
        <v>0</v>
      </c>
      <c r="BS61" s="65">
        <v>0</v>
      </c>
      <c r="BT61" s="64">
        <v>0</v>
      </c>
      <c r="BU61" s="63">
        <v>0</v>
      </c>
      <c r="BV61" s="62"/>
      <c r="BW61" s="61" t="str">
        <f t="shared" si="102"/>
        <v xml:space="preserve"> </v>
      </c>
    </row>
    <row r="62" spans="1:75" s="60" customFormat="1" ht="20.100000000000001" customHeight="1" x14ac:dyDescent="0.25">
      <c r="A62" s="94"/>
      <c r="B62" s="93"/>
      <c r="C62" s="92"/>
      <c r="D62" s="91" t="s">
        <v>6</v>
      </c>
      <c r="E62" s="90"/>
      <c r="F62" s="89"/>
      <c r="G62" s="89"/>
      <c r="H62" s="89"/>
      <c r="I62" s="89"/>
      <c r="J62" s="89"/>
      <c r="K62" s="89"/>
      <c r="L62" s="89"/>
      <c r="M62" s="89"/>
      <c r="N62" s="101">
        <f t="shared" si="90"/>
        <v>0</v>
      </c>
      <c r="O62" s="87" t="s">
        <v>7</v>
      </c>
      <c r="P62" s="86" t="s">
        <v>7</v>
      </c>
      <c r="Q62" s="86" t="s">
        <v>7</v>
      </c>
      <c r="R62" s="86" t="s">
        <v>7</v>
      </c>
      <c r="S62" s="86" t="s">
        <v>7</v>
      </c>
      <c r="T62" s="86" t="s">
        <v>7</v>
      </c>
      <c r="U62" s="86" t="s">
        <v>7</v>
      </c>
      <c r="V62" s="86">
        <v>0</v>
      </c>
      <c r="W62" s="100" t="str">
        <f t="shared" si="91"/>
        <v xml:space="preserve"> </v>
      </c>
      <c r="X62" s="99"/>
      <c r="Y62" s="66"/>
      <c r="Z62" s="95" t="str">
        <f t="shared" si="92"/>
        <v xml:space="preserve"> </v>
      </c>
      <c r="AA62" s="82" t="s">
        <v>5</v>
      </c>
      <c r="AB62" s="81" t="s">
        <v>5</v>
      </c>
      <c r="AC62" s="80"/>
      <c r="AD62" s="77"/>
      <c r="AE62" s="77"/>
      <c r="AF62" s="77"/>
      <c r="AG62" s="76"/>
      <c r="AH62" s="79">
        <f t="shared" si="93"/>
        <v>0</v>
      </c>
      <c r="AI62" s="78"/>
      <c r="AJ62" s="77"/>
      <c r="AK62" s="77"/>
      <c r="AL62" s="77"/>
      <c r="AM62" s="77"/>
      <c r="AN62" s="77"/>
      <c r="AO62" s="77" t="s">
        <v>7</v>
      </c>
      <c r="AP62" s="76" t="s">
        <v>7</v>
      </c>
      <c r="AQ62" s="75">
        <f t="shared" si="94"/>
        <v>0</v>
      </c>
      <c r="AR62" s="98">
        <f t="shared" si="95"/>
        <v>0</v>
      </c>
      <c r="AS62" s="61" t="str">
        <f t="shared" si="96"/>
        <v xml:space="preserve"> </v>
      </c>
      <c r="AT62" s="97" t="s">
        <v>7</v>
      </c>
      <c r="AU62" s="96" t="s">
        <v>7</v>
      </c>
      <c r="AV62" s="68" t="s">
        <v>7</v>
      </c>
      <c r="AW62" s="69" t="s">
        <v>7</v>
      </c>
      <c r="AX62" s="68" t="s">
        <v>7</v>
      </c>
      <c r="AY62" s="69" t="s">
        <v>7</v>
      </c>
      <c r="AZ62" s="68" t="s">
        <v>7</v>
      </c>
      <c r="BA62" s="69" t="s">
        <v>7</v>
      </c>
      <c r="BB62" s="66">
        <f t="shared" si="97"/>
        <v>0</v>
      </c>
      <c r="BC62" s="71" t="str">
        <f t="shared" si="98"/>
        <v xml:space="preserve"> </v>
      </c>
      <c r="BD62" s="68" t="s">
        <v>7</v>
      </c>
      <c r="BE62" s="69" t="s">
        <v>7</v>
      </c>
      <c r="BF62" s="68" t="s">
        <v>7</v>
      </c>
      <c r="BG62" s="69" t="s">
        <v>7</v>
      </c>
      <c r="BH62" s="68" t="s">
        <v>7</v>
      </c>
      <c r="BI62" s="69" t="s">
        <v>7</v>
      </c>
      <c r="BJ62" s="66">
        <f t="shared" si="99"/>
        <v>0</v>
      </c>
      <c r="BK62" s="95" t="str">
        <f t="shared" si="100"/>
        <v xml:space="preserve"> </v>
      </c>
      <c r="BL62" s="68" t="s">
        <v>7</v>
      </c>
      <c r="BM62" s="69" t="s">
        <v>7</v>
      </c>
      <c r="BN62" s="68" t="s">
        <v>7</v>
      </c>
      <c r="BO62" s="69" t="s">
        <v>7</v>
      </c>
      <c r="BP62" s="68" t="s">
        <v>7</v>
      </c>
      <c r="BQ62" s="67" t="s">
        <v>7</v>
      </c>
      <c r="BR62" s="66">
        <f t="shared" si="101"/>
        <v>0</v>
      </c>
      <c r="BS62" s="65">
        <v>0</v>
      </c>
      <c r="BT62" s="64">
        <v>0</v>
      </c>
      <c r="BU62" s="63">
        <v>0</v>
      </c>
      <c r="BV62" s="62"/>
      <c r="BW62" s="61" t="str">
        <f t="shared" si="102"/>
        <v xml:space="preserve"> </v>
      </c>
    </row>
    <row r="63" spans="1:75" s="60" customFormat="1" ht="20.100000000000001" customHeight="1" x14ac:dyDescent="0.25">
      <c r="A63" s="94"/>
      <c r="B63" s="93"/>
      <c r="C63" s="92"/>
      <c r="D63" s="91" t="s">
        <v>6</v>
      </c>
      <c r="E63" s="90"/>
      <c r="F63" s="89"/>
      <c r="G63" s="89"/>
      <c r="H63" s="89"/>
      <c r="I63" s="89"/>
      <c r="J63" s="89"/>
      <c r="K63" s="89"/>
      <c r="L63" s="89"/>
      <c r="M63" s="89"/>
      <c r="N63" s="101">
        <f t="shared" si="90"/>
        <v>0</v>
      </c>
      <c r="O63" s="87" t="s">
        <v>7</v>
      </c>
      <c r="P63" s="86" t="s">
        <v>7</v>
      </c>
      <c r="Q63" s="86" t="s">
        <v>7</v>
      </c>
      <c r="R63" s="86" t="s">
        <v>7</v>
      </c>
      <c r="S63" s="86" t="s">
        <v>7</v>
      </c>
      <c r="T63" s="86" t="s">
        <v>7</v>
      </c>
      <c r="U63" s="86" t="s">
        <v>7</v>
      </c>
      <c r="V63" s="86">
        <v>0</v>
      </c>
      <c r="W63" s="100" t="str">
        <f t="shared" si="91"/>
        <v xml:space="preserve"> </v>
      </c>
      <c r="X63" s="99"/>
      <c r="Y63" s="66"/>
      <c r="Z63" s="95" t="str">
        <f t="shared" si="92"/>
        <v xml:space="preserve"> </v>
      </c>
      <c r="AA63" s="82" t="s">
        <v>5</v>
      </c>
      <c r="AB63" s="81" t="s">
        <v>5</v>
      </c>
      <c r="AC63" s="80" t="s">
        <v>5</v>
      </c>
      <c r="AD63" s="77" t="s">
        <v>5</v>
      </c>
      <c r="AE63" s="77" t="s">
        <v>5</v>
      </c>
      <c r="AF63" s="77" t="s">
        <v>5</v>
      </c>
      <c r="AG63" s="76" t="s">
        <v>5</v>
      </c>
      <c r="AH63" s="79">
        <f t="shared" si="93"/>
        <v>0</v>
      </c>
      <c r="AI63" s="78"/>
      <c r="AJ63" s="77"/>
      <c r="AK63" s="77"/>
      <c r="AL63" s="77"/>
      <c r="AM63" s="77"/>
      <c r="AN63" s="77"/>
      <c r="AO63" s="77" t="s">
        <v>7</v>
      </c>
      <c r="AP63" s="76" t="s">
        <v>7</v>
      </c>
      <c r="AQ63" s="75">
        <f t="shared" si="94"/>
        <v>0</v>
      </c>
      <c r="AR63" s="98">
        <f t="shared" si="95"/>
        <v>0</v>
      </c>
      <c r="AS63" s="61" t="str">
        <f t="shared" si="96"/>
        <v xml:space="preserve"> </v>
      </c>
      <c r="AT63" s="97" t="s">
        <v>7</v>
      </c>
      <c r="AU63" s="96" t="s">
        <v>7</v>
      </c>
      <c r="AV63" s="68" t="s">
        <v>7</v>
      </c>
      <c r="AW63" s="69" t="s">
        <v>7</v>
      </c>
      <c r="AX63" s="68" t="s">
        <v>7</v>
      </c>
      <c r="AY63" s="69" t="s">
        <v>7</v>
      </c>
      <c r="AZ63" s="68" t="s">
        <v>7</v>
      </c>
      <c r="BA63" s="69" t="s">
        <v>7</v>
      </c>
      <c r="BB63" s="66">
        <f t="shared" si="97"/>
        <v>0</v>
      </c>
      <c r="BC63" s="71" t="str">
        <f t="shared" si="98"/>
        <v xml:space="preserve"> </v>
      </c>
      <c r="BD63" s="68" t="s">
        <v>7</v>
      </c>
      <c r="BE63" s="69" t="s">
        <v>7</v>
      </c>
      <c r="BF63" s="68" t="s">
        <v>7</v>
      </c>
      <c r="BG63" s="69" t="s">
        <v>7</v>
      </c>
      <c r="BH63" s="68" t="s">
        <v>7</v>
      </c>
      <c r="BI63" s="69" t="s">
        <v>7</v>
      </c>
      <c r="BJ63" s="66">
        <f t="shared" si="99"/>
        <v>0</v>
      </c>
      <c r="BK63" s="95" t="str">
        <f t="shared" si="100"/>
        <v xml:space="preserve"> </v>
      </c>
      <c r="BL63" s="68" t="s">
        <v>7</v>
      </c>
      <c r="BM63" s="69" t="s">
        <v>7</v>
      </c>
      <c r="BN63" s="68" t="s">
        <v>7</v>
      </c>
      <c r="BO63" s="69" t="s">
        <v>7</v>
      </c>
      <c r="BP63" s="68" t="s">
        <v>7</v>
      </c>
      <c r="BQ63" s="67" t="s">
        <v>7</v>
      </c>
      <c r="BR63" s="66">
        <f t="shared" si="101"/>
        <v>0</v>
      </c>
      <c r="BS63" s="65">
        <v>0</v>
      </c>
      <c r="BT63" s="64">
        <v>0</v>
      </c>
      <c r="BU63" s="63">
        <v>0</v>
      </c>
      <c r="BV63" s="62"/>
      <c r="BW63" s="61" t="str">
        <f t="shared" si="102"/>
        <v xml:space="preserve"> </v>
      </c>
    </row>
    <row r="64" spans="1:75" s="60" customFormat="1" ht="20.100000000000001" customHeight="1" thickBot="1" x14ac:dyDescent="0.3">
      <c r="A64" s="94"/>
      <c r="B64" s="93"/>
      <c r="C64" s="92"/>
      <c r="D64" s="91" t="s">
        <v>6</v>
      </c>
      <c r="E64" s="90"/>
      <c r="F64" s="89" t="s">
        <v>5</v>
      </c>
      <c r="G64" s="89"/>
      <c r="H64" s="89"/>
      <c r="I64" s="89"/>
      <c r="J64" s="89"/>
      <c r="K64" s="89"/>
      <c r="L64" s="89"/>
      <c r="M64" s="89"/>
      <c r="N64" s="88">
        <f t="shared" si="90"/>
        <v>0</v>
      </c>
      <c r="O64" s="87" t="s">
        <v>5</v>
      </c>
      <c r="P64" s="86" t="s">
        <v>5</v>
      </c>
      <c r="Q64" s="86" t="s">
        <v>5</v>
      </c>
      <c r="R64" s="86" t="s">
        <v>5</v>
      </c>
      <c r="S64" s="86" t="s">
        <v>5</v>
      </c>
      <c r="T64" s="86" t="s">
        <v>5</v>
      </c>
      <c r="U64" s="86" t="s">
        <v>5</v>
      </c>
      <c r="V64" s="86">
        <v>0</v>
      </c>
      <c r="W64" s="85" t="str">
        <f t="shared" si="91"/>
        <v xml:space="preserve"> </v>
      </c>
      <c r="X64" s="84"/>
      <c r="Y64" s="83"/>
      <c r="Z64" s="70" t="str">
        <f t="shared" si="92"/>
        <v xml:space="preserve"> </v>
      </c>
      <c r="AA64" s="82" t="s">
        <v>5</v>
      </c>
      <c r="AB64" s="81" t="s">
        <v>5</v>
      </c>
      <c r="AC64" s="80" t="s">
        <v>5</v>
      </c>
      <c r="AD64" s="77" t="s">
        <v>5</v>
      </c>
      <c r="AE64" s="77" t="s">
        <v>5</v>
      </c>
      <c r="AF64" s="77" t="s">
        <v>5</v>
      </c>
      <c r="AG64" s="76" t="s">
        <v>5</v>
      </c>
      <c r="AH64" s="79">
        <f t="shared" si="93"/>
        <v>0</v>
      </c>
      <c r="AI64" s="78" t="s">
        <v>5</v>
      </c>
      <c r="AJ64" s="77" t="s">
        <v>5</v>
      </c>
      <c r="AK64" s="77" t="s">
        <v>5</v>
      </c>
      <c r="AL64" s="77" t="s">
        <v>5</v>
      </c>
      <c r="AM64" s="77" t="s">
        <v>5</v>
      </c>
      <c r="AN64" s="77" t="s">
        <v>5</v>
      </c>
      <c r="AO64" s="77" t="s">
        <v>5</v>
      </c>
      <c r="AP64" s="76" t="s">
        <v>5</v>
      </c>
      <c r="AQ64" s="75">
        <f t="shared" si="94"/>
        <v>0</v>
      </c>
      <c r="AR64" s="74">
        <f t="shared" si="95"/>
        <v>0</v>
      </c>
      <c r="AS64" s="61" t="str">
        <f t="shared" si="96"/>
        <v xml:space="preserve"> </v>
      </c>
      <c r="AT64" s="73" t="s">
        <v>5</v>
      </c>
      <c r="AU64" s="72" t="s">
        <v>5</v>
      </c>
      <c r="AV64" s="68" t="s">
        <v>5</v>
      </c>
      <c r="AW64" s="69" t="s">
        <v>5</v>
      </c>
      <c r="AX64" s="68" t="s">
        <v>5</v>
      </c>
      <c r="AY64" s="69" t="s">
        <v>5</v>
      </c>
      <c r="AZ64" s="68" t="s">
        <v>5</v>
      </c>
      <c r="BA64" s="69" t="s">
        <v>5</v>
      </c>
      <c r="BB64" s="66">
        <f t="shared" si="97"/>
        <v>0</v>
      </c>
      <c r="BC64" s="71" t="str">
        <f t="shared" si="98"/>
        <v xml:space="preserve"> </v>
      </c>
      <c r="BD64" s="68" t="s">
        <v>5</v>
      </c>
      <c r="BE64" s="69" t="s">
        <v>5</v>
      </c>
      <c r="BF64" s="68" t="s">
        <v>5</v>
      </c>
      <c r="BG64" s="69" t="s">
        <v>5</v>
      </c>
      <c r="BH64" s="68" t="s">
        <v>5</v>
      </c>
      <c r="BI64" s="69" t="s">
        <v>5</v>
      </c>
      <c r="BJ64" s="66">
        <f t="shared" si="99"/>
        <v>0</v>
      </c>
      <c r="BK64" s="70" t="str">
        <f t="shared" si="100"/>
        <v xml:space="preserve"> </v>
      </c>
      <c r="BL64" s="68" t="s">
        <v>5</v>
      </c>
      <c r="BM64" s="69" t="s">
        <v>5</v>
      </c>
      <c r="BN64" s="68" t="s">
        <v>5</v>
      </c>
      <c r="BO64" s="69" t="s">
        <v>5</v>
      </c>
      <c r="BP64" s="68" t="s">
        <v>5</v>
      </c>
      <c r="BQ64" s="67" t="s">
        <v>5</v>
      </c>
      <c r="BR64" s="66">
        <f t="shared" si="101"/>
        <v>0</v>
      </c>
      <c r="BS64" s="65">
        <v>0</v>
      </c>
      <c r="BT64" s="64">
        <v>0</v>
      </c>
      <c r="BU64" s="63">
        <v>0</v>
      </c>
      <c r="BV64" s="62"/>
      <c r="BW64" s="61" t="str">
        <f t="shared" si="102"/>
        <v xml:space="preserve"> </v>
      </c>
    </row>
    <row r="65" spans="1:75" s="47" customFormat="1" ht="20.100000000000001" customHeight="1" thickBot="1" x14ac:dyDescent="0.3">
      <c r="A65" s="59"/>
      <c r="B65" s="57">
        <f>SUM(B58:B64)</f>
        <v>0</v>
      </c>
      <c r="C65" s="58" t="s">
        <v>4</v>
      </c>
      <c r="D65" s="58"/>
      <c r="E65" s="57">
        <f t="shared" ref="E65:S65" si="103">SUM(E58:E64)</f>
        <v>0</v>
      </c>
      <c r="F65" s="57">
        <f t="shared" si="103"/>
        <v>0</v>
      </c>
      <c r="G65" s="57">
        <f t="shared" si="103"/>
        <v>0</v>
      </c>
      <c r="H65" s="57">
        <f t="shared" si="103"/>
        <v>0</v>
      </c>
      <c r="I65" s="57">
        <f t="shared" si="103"/>
        <v>0</v>
      </c>
      <c r="J65" s="49">
        <f t="shared" si="103"/>
        <v>0</v>
      </c>
      <c r="K65" s="49">
        <f t="shared" si="103"/>
        <v>0</v>
      </c>
      <c r="L65" s="49">
        <f t="shared" si="103"/>
        <v>0</v>
      </c>
      <c r="M65" s="49">
        <f t="shared" si="103"/>
        <v>0</v>
      </c>
      <c r="N65" s="57">
        <f t="shared" si="103"/>
        <v>0</v>
      </c>
      <c r="O65" s="57">
        <f t="shared" si="103"/>
        <v>0</v>
      </c>
      <c r="P65" s="57">
        <f t="shared" si="103"/>
        <v>0</v>
      </c>
      <c r="Q65" s="57">
        <f t="shared" si="103"/>
        <v>0</v>
      </c>
      <c r="R65" s="57">
        <f t="shared" si="103"/>
        <v>0</v>
      </c>
      <c r="S65" s="57">
        <f t="shared" si="103"/>
        <v>0</v>
      </c>
      <c r="T65" s="48"/>
      <c r="U65" s="57">
        <f>SUM(U58:U64)</f>
        <v>0</v>
      </c>
      <c r="V65" s="48"/>
      <c r="W65" s="48"/>
      <c r="X65" s="50"/>
      <c r="Y65" s="50"/>
      <c r="Z65" s="48"/>
      <c r="AA65" s="54">
        <f>SUM(AA58:AA64)*500</f>
        <v>0</v>
      </c>
      <c r="AB65" s="53">
        <f>SUM(AB58:AB64)*200</f>
        <v>0</v>
      </c>
      <c r="AC65" s="53">
        <f>SUM(AC58:AC64)*100</f>
        <v>0</v>
      </c>
      <c r="AD65" s="53">
        <f>SUM(AD58:AD64)*50</f>
        <v>0</v>
      </c>
      <c r="AE65" s="53">
        <f>SUM(AE58:AE64)*20</f>
        <v>0</v>
      </c>
      <c r="AF65" s="53">
        <f>SUM(AF58:AF64)*10</f>
        <v>0</v>
      </c>
      <c r="AG65" s="56">
        <f>SUM(AG58:AG64)*5</f>
        <v>0</v>
      </c>
      <c r="AH65" s="55">
        <f>SUM(AA65:AG65)</f>
        <v>0</v>
      </c>
      <c r="AI65" s="54">
        <f>SUM(AI58:AI64)*2</f>
        <v>0</v>
      </c>
      <c r="AJ65" s="53">
        <f>SUM(AJ58:AJ64)*1</f>
        <v>0</v>
      </c>
      <c r="AK65" s="52">
        <f>SUM(AK58:AK64)*0.5</f>
        <v>0</v>
      </c>
      <c r="AL65" s="52">
        <f>SUM(AL58:AL64)*0.2</f>
        <v>0</v>
      </c>
      <c r="AM65" s="52">
        <f>SUM(AM58:AM64)*0.1</f>
        <v>0</v>
      </c>
      <c r="AN65" s="52">
        <f>SUM(AN58:AN64)*0.05</f>
        <v>0</v>
      </c>
      <c r="AO65" s="52">
        <f>SUM(AO58:AO64)*0.02</f>
        <v>0</v>
      </c>
      <c r="AP65" s="51">
        <f>SUM(AP58:AP64)*0.01</f>
        <v>0</v>
      </c>
      <c r="AQ65" s="50">
        <f>SUM(AI65:AP65)</f>
        <v>0</v>
      </c>
      <c r="AR65" s="50">
        <f>SUM(AR58:AR64)</f>
        <v>0</v>
      </c>
      <c r="AS65" s="48"/>
      <c r="AT65" s="48"/>
      <c r="AU65" s="49">
        <f>SUM(AU58:AU64)</f>
        <v>0</v>
      </c>
      <c r="AV65" s="48"/>
      <c r="AW65" s="48">
        <f>SUM(AW58:AW64)</f>
        <v>0</v>
      </c>
      <c r="AX65" s="48"/>
      <c r="AY65" s="48">
        <f>SUM(AY58:AY64)</f>
        <v>0</v>
      </c>
      <c r="AZ65" s="48"/>
      <c r="BA65" s="48">
        <f>SUM(BA58:BA64)</f>
        <v>0</v>
      </c>
      <c r="BB65" s="49">
        <f>SUM(BB58:BB64)</f>
        <v>0</v>
      </c>
      <c r="BC65" s="48"/>
      <c r="BD65" s="48"/>
      <c r="BE65" s="48">
        <f>SUM(BE58:BE64)</f>
        <v>0</v>
      </c>
      <c r="BF65" s="48"/>
      <c r="BG65" s="48">
        <f>SUM(BG58:BG64)</f>
        <v>0</v>
      </c>
      <c r="BH65" s="48"/>
      <c r="BI65" s="48">
        <f>SUM(BI58:BI64)</f>
        <v>0</v>
      </c>
      <c r="BJ65" s="49">
        <f>SUM(BJ58:BJ64)</f>
        <v>0</v>
      </c>
      <c r="BK65" s="48"/>
      <c r="BL65" s="48"/>
      <c r="BM65" s="48">
        <f>SUM(BM58:BM64)</f>
        <v>0</v>
      </c>
      <c r="BN65" s="48"/>
      <c r="BO65" s="48">
        <f>SUM(BO58:BO64)</f>
        <v>0</v>
      </c>
      <c r="BP65" s="48"/>
      <c r="BQ65" s="48">
        <f t="shared" ref="BQ65:BV65" si="104">SUM(BQ58:BQ64)</f>
        <v>0</v>
      </c>
      <c r="BR65" s="49">
        <f t="shared" si="104"/>
        <v>0</v>
      </c>
      <c r="BS65" s="49">
        <f t="shared" si="104"/>
        <v>0</v>
      </c>
      <c r="BT65" s="49">
        <f t="shared" si="104"/>
        <v>0</v>
      </c>
      <c r="BU65" s="49">
        <f t="shared" si="104"/>
        <v>0</v>
      </c>
      <c r="BV65" s="49">
        <f t="shared" si="104"/>
        <v>0</v>
      </c>
      <c r="BW65" s="48"/>
    </row>
    <row r="66" spans="1:75" s="1" customFormat="1" ht="21" customHeight="1" thickTop="1" thickBot="1" x14ac:dyDescent="0.25">
      <c r="A66" s="28"/>
      <c r="B66" s="13"/>
      <c r="C66" s="34"/>
      <c r="D66" s="34"/>
      <c r="E66" s="46"/>
      <c r="F66" s="15"/>
      <c r="G66" s="15"/>
      <c r="H66" s="15"/>
      <c r="I66" s="45"/>
      <c r="J66" s="45"/>
      <c r="N66" s="44"/>
      <c r="O66" s="42"/>
      <c r="P66" s="42"/>
      <c r="Q66" s="42"/>
      <c r="R66" s="43" t="s">
        <v>3</v>
      </c>
      <c r="S66" s="42"/>
      <c r="T66" s="42"/>
      <c r="U66" s="42"/>
      <c r="V66" s="42"/>
      <c r="W66" s="41"/>
      <c r="X66" s="40"/>
      <c r="Y66" s="21"/>
      <c r="Z66" s="21"/>
      <c r="AA66" s="38">
        <f t="shared" ref="AA66:AG66" si="105">SUM(AA58:AA64)</f>
        <v>0</v>
      </c>
      <c r="AB66" s="38">
        <f t="shared" si="105"/>
        <v>0</v>
      </c>
      <c r="AC66" s="38">
        <f t="shared" si="105"/>
        <v>0</v>
      </c>
      <c r="AD66" s="38">
        <f t="shared" si="105"/>
        <v>0</v>
      </c>
      <c r="AE66" s="38">
        <f t="shared" si="105"/>
        <v>0</v>
      </c>
      <c r="AF66" s="38">
        <f t="shared" si="105"/>
        <v>0</v>
      </c>
      <c r="AG66" s="37">
        <f t="shared" si="105"/>
        <v>0</v>
      </c>
      <c r="AH66" s="39">
        <f>SUM(AA66:AG66)</f>
        <v>0</v>
      </c>
      <c r="AI66" s="38">
        <f t="shared" ref="AI66:AP66" si="106">SUM(AI58:AI64)</f>
        <v>0</v>
      </c>
      <c r="AJ66" s="38">
        <f t="shared" si="106"/>
        <v>0</v>
      </c>
      <c r="AK66" s="38">
        <f t="shared" si="106"/>
        <v>0</v>
      </c>
      <c r="AL66" s="38">
        <f t="shared" si="106"/>
        <v>0</v>
      </c>
      <c r="AM66" s="38">
        <f t="shared" si="106"/>
        <v>0</v>
      </c>
      <c r="AN66" s="38">
        <f t="shared" si="106"/>
        <v>0</v>
      </c>
      <c r="AO66" s="38">
        <f t="shared" si="106"/>
        <v>0</v>
      </c>
      <c r="AP66" s="37">
        <f t="shared" si="106"/>
        <v>0</v>
      </c>
      <c r="AQ66" s="36">
        <f>SUM(AI66:AP66)</f>
        <v>0</v>
      </c>
      <c r="AR66" s="35"/>
      <c r="AS66" s="34"/>
      <c r="AT66" s="16"/>
      <c r="AU66" s="13"/>
      <c r="AV66" s="15"/>
      <c r="AW66" s="14"/>
      <c r="AX66" s="14"/>
      <c r="AY66" s="14"/>
      <c r="AZ66" s="14"/>
      <c r="BA66" s="14"/>
      <c r="BB66" s="14"/>
      <c r="BC66" s="14"/>
      <c r="BD66" s="15"/>
      <c r="BE66" s="14"/>
      <c r="BF66" s="14"/>
      <c r="BG66" s="14"/>
      <c r="BH66" s="14"/>
      <c r="BI66" s="14"/>
      <c r="BJ66" s="14"/>
      <c r="BK66" s="14"/>
      <c r="BL66" s="15"/>
      <c r="BM66" s="14"/>
      <c r="BN66" s="14"/>
      <c r="BO66" s="14"/>
      <c r="BP66" s="14"/>
      <c r="BQ66" s="14"/>
      <c r="BR66" s="14"/>
      <c r="BS66" s="13"/>
      <c r="BT66" s="34"/>
    </row>
    <row r="67" spans="1:75" s="1" customFormat="1" ht="35.1" customHeight="1" thickTop="1" thickBot="1" x14ac:dyDescent="0.3">
      <c r="A67" s="12"/>
      <c r="B67" s="30">
        <f>SUM(B45+B55+B65)</f>
        <v>0</v>
      </c>
      <c r="C67" s="31" t="s">
        <v>2</v>
      </c>
      <c r="D67" s="31"/>
      <c r="E67" s="30">
        <f t="shared" ref="E67:S67" si="107">SUM(E45+E55+E65)</f>
        <v>0</v>
      </c>
      <c r="F67" s="30">
        <f t="shared" si="107"/>
        <v>0</v>
      </c>
      <c r="G67" s="30">
        <f t="shared" si="107"/>
        <v>0</v>
      </c>
      <c r="H67" s="30">
        <f t="shared" si="107"/>
        <v>0</v>
      </c>
      <c r="I67" s="30">
        <f t="shared" si="107"/>
        <v>0</v>
      </c>
      <c r="J67" s="30">
        <f t="shared" si="107"/>
        <v>0</v>
      </c>
      <c r="K67" s="30">
        <f t="shared" si="107"/>
        <v>0</v>
      </c>
      <c r="L67" s="30">
        <f t="shared" si="107"/>
        <v>0</v>
      </c>
      <c r="M67" s="30">
        <f t="shared" si="107"/>
        <v>0</v>
      </c>
      <c r="N67" s="30">
        <f t="shared" si="107"/>
        <v>0</v>
      </c>
      <c r="O67" s="30">
        <f t="shared" si="107"/>
        <v>0</v>
      </c>
      <c r="P67" s="30">
        <f t="shared" si="107"/>
        <v>0</v>
      </c>
      <c r="Q67" s="30">
        <f t="shared" si="107"/>
        <v>0</v>
      </c>
      <c r="R67" s="30">
        <f t="shared" si="107"/>
        <v>0</v>
      </c>
      <c r="S67" s="30">
        <f t="shared" si="107"/>
        <v>0</v>
      </c>
      <c r="T67" s="30"/>
      <c r="U67" s="30">
        <f>SUM(U45+U55+U65)</f>
        <v>0</v>
      </c>
      <c r="V67" s="30"/>
      <c r="W67" s="30"/>
      <c r="X67" s="32">
        <f>SUM(X45+X55+X65)</f>
        <v>0</v>
      </c>
      <c r="Y67" s="32">
        <f>SUM(Y45+Y55+Y65)</f>
        <v>0</v>
      </c>
      <c r="Z67" s="30"/>
      <c r="AA67" s="33">
        <f t="shared" ref="AA67:AR67" si="108">SUM(AA45+AA55+AA65)</f>
        <v>0</v>
      </c>
      <c r="AB67" s="33">
        <f t="shared" si="108"/>
        <v>0</v>
      </c>
      <c r="AC67" s="33">
        <f t="shared" si="108"/>
        <v>0</v>
      </c>
      <c r="AD67" s="33">
        <f t="shared" si="108"/>
        <v>0</v>
      </c>
      <c r="AE67" s="33">
        <f t="shared" si="108"/>
        <v>0</v>
      </c>
      <c r="AF67" s="33">
        <f t="shared" si="108"/>
        <v>0</v>
      </c>
      <c r="AG67" s="33">
        <f t="shared" si="108"/>
        <v>0</v>
      </c>
      <c r="AH67" s="18">
        <f t="shared" si="108"/>
        <v>0</v>
      </c>
      <c r="AI67" s="33">
        <f t="shared" si="108"/>
        <v>0</v>
      </c>
      <c r="AJ67" s="33">
        <f t="shared" si="108"/>
        <v>0</v>
      </c>
      <c r="AK67" s="30">
        <f t="shared" si="108"/>
        <v>0</v>
      </c>
      <c r="AL67" s="30">
        <f t="shared" si="108"/>
        <v>0</v>
      </c>
      <c r="AM67" s="30">
        <f t="shared" si="108"/>
        <v>0</v>
      </c>
      <c r="AN67" s="30">
        <f t="shared" si="108"/>
        <v>0</v>
      </c>
      <c r="AO67" s="30">
        <f t="shared" si="108"/>
        <v>0</v>
      </c>
      <c r="AP67" s="30">
        <f t="shared" si="108"/>
        <v>0</v>
      </c>
      <c r="AQ67" s="32">
        <f t="shared" si="108"/>
        <v>0</v>
      </c>
      <c r="AR67" s="32">
        <f t="shared" si="108"/>
        <v>0</v>
      </c>
      <c r="AS67" s="31"/>
      <c r="AT67" s="30"/>
      <c r="AU67" s="30">
        <f>SUM(AU45+AU55+AU65)</f>
        <v>0</v>
      </c>
      <c r="AV67" s="30"/>
      <c r="AW67" s="30">
        <f>SUM(AW45+AW55+AW65)</f>
        <v>0</v>
      </c>
      <c r="AX67" s="30"/>
      <c r="AY67" s="30">
        <f>SUM(AY45+AY55+AY65)</f>
        <v>0</v>
      </c>
      <c r="AZ67" s="30"/>
      <c r="BA67" s="30">
        <f>SUM(BA45+BA55+BA65)</f>
        <v>0</v>
      </c>
      <c r="BB67" s="30">
        <f>SUM(BB45+BB55+BB65)</f>
        <v>0</v>
      </c>
      <c r="BC67" s="30"/>
      <c r="BD67" s="30"/>
      <c r="BE67" s="30">
        <f>SUM(BE45+BE55+BE65)</f>
        <v>0</v>
      </c>
      <c r="BF67" s="30"/>
      <c r="BG67" s="30">
        <f>SUM(BG45+BG55+BG65)</f>
        <v>0</v>
      </c>
      <c r="BH67" s="30"/>
      <c r="BI67" s="30">
        <f>SUM(BI45+BI55+BI65)</f>
        <v>0</v>
      </c>
      <c r="BJ67" s="30">
        <f>SUM(BJ45+BJ55+BJ65)</f>
        <v>0</v>
      </c>
      <c r="BK67" s="30"/>
      <c r="BL67" s="30"/>
      <c r="BM67" s="30">
        <f>SUM(BM45+BM55+BM65)</f>
        <v>0</v>
      </c>
      <c r="BN67" s="30"/>
      <c r="BO67" s="30">
        <f>SUM(BO45+BO55+BO65)</f>
        <v>0</v>
      </c>
      <c r="BP67" s="30"/>
      <c r="BQ67" s="30">
        <f t="shared" ref="BQ67:BV67" si="109">SUM(BQ45+BQ55+BQ65)</f>
        <v>0</v>
      </c>
      <c r="BR67" s="30">
        <f t="shared" si="109"/>
        <v>0</v>
      </c>
      <c r="BS67" s="30">
        <f t="shared" si="109"/>
        <v>0</v>
      </c>
      <c r="BT67" s="30">
        <f t="shared" si="109"/>
        <v>0</v>
      </c>
      <c r="BU67" s="30">
        <f t="shared" si="109"/>
        <v>0</v>
      </c>
      <c r="BV67" s="30">
        <f t="shared" si="109"/>
        <v>0</v>
      </c>
      <c r="BW67" s="29"/>
    </row>
    <row r="68" spans="1:75" s="1" customFormat="1" ht="31.5" customHeight="1" thickTop="1" thickBot="1" x14ac:dyDescent="0.25">
      <c r="A68" s="28"/>
      <c r="B68" s="13"/>
      <c r="E68" s="27"/>
      <c r="F68" s="26"/>
      <c r="G68" s="26"/>
      <c r="H68" s="26"/>
      <c r="I68" s="25"/>
      <c r="J68" s="25"/>
      <c r="R68" s="24" t="s">
        <v>1</v>
      </c>
      <c r="S68" s="23"/>
      <c r="T68" s="23"/>
      <c r="U68" s="23"/>
      <c r="V68" s="23"/>
      <c r="W68" s="22"/>
      <c r="X68" s="18"/>
      <c r="Y68" s="21"/>
      <c r="Z68" s="21"/>
      <c r="AA68" s="20">
        <f t="shared" ref="AA68:AG68" si="110">SUM(AA46+AA56+AA66)</f>
        <v>0</v>
      </c>
      <c r="AB68" s="20">
        <f t="shared" si="110"/>
        <v>0</v>
      </c>
      <c r="AC68" s="20">
        <f t="shared" si="110"/>
        <v>0</v>
      </c>
      <c r="AD68" s="20">
        <f t="shared" si="110"/>
        <v>0</v>
      </c>
      <c r="AE68" s="20">
        <f t="shared" si="110"/>
        <v>0</v>
      </c>
      <c r="AF68" s="20">
        <f t="shared" si="110"/>
        <v>0</v>
      </c>
      <c r="AG68" s="20">
        <f t="shared" si="110"/>
        <v>0</v>
      </c>
      <c r="AH68" s="18">
        <f>SUM(AA68:AG68)</f>
        <v>0</v>
      </c>
      <c r="AI68" s="20">
        <f t="shared" ref="AI68:AP68" si="111">SUM(AI46+AI56+AI66)</f>
        <v>0</v>
      </c>
      <c r="AJ68" s="20">
        <f t="shared" si="111"/>
        <v>0</v>
      </c>
      <c r="AK68" s="20">
        <f t="shared" si="111"/>
        <v>0</v>
      </c>
      <c r="AL68" s="20">
        <f t="shared" si="111"/>
        <v>0</v>
      </c>
      <c r="AM68" s="20">
        <f t="shared" si="111"/>
        <v>0</v>
      </c>
      <c r="AN68" s="20">
        <f t="shared" si="111"/>
        <v>0</v>
      </c>
      <c r="AO68" s="20">
        <f t="shared" si="111"/>
        <v>0</v>
      </c>
      <c r="AP68" s="19">
        <f t="shared" si="111"/>
        <v>0</v>
      </c>
      <c r="AQ68" s="18">
        <f>SUM(AI68:AP68)</f>
        <v>0</v>
      </c>
      <c r="AR68" s="17"/>
      <c r="AT68" s="16"/>
      <c r="AU68" s="13"/>
      <c r="AV68" s="15"/>
      <c r="AW68" s="14"/>
      <c r="AX68" s="14"/>
      <c r="AY68" s="14"/>
      <c r="AZ68" s="14"/>
      <c r="BA68" s="14"/>
      <c r="BB68" s="14"/>
      <c r="BC68" s="14"/>
      <c r="BD68" s="15"/>
      <c r="BE68" s="14"/>
      <c r="BF68" s="14"/>
      <c r="BG68" s="14"/>
      <c r="BH68" s="14"/>
      <c r="BI68" s="14"/>
      <c r="BJ68" s="14"/>
      <c r="BK68" s="14"/>
      <c r="BL68" s="15"/>
      <c r="BM68" s="14"/>
      <c r="BN68" s="14"/>
      <c r="BO68" s="14"/>
      <c r="BP68" s="14"/>
      <c r="BQ68" s="14"/>
      <c r="BR68" s="14"/>
      <c r="BS68" s="13"/>
    </row>
    <row r="69" spans="1:75" s="1" customFormat="1" ht="35.1" customHeight="1" thickTop="1" thickBot="1" x14ac:dyDescent="0.25">
      <c r="A69" s="12"/>
      <c r="B69" s="3">
        <f>SUM(B34+B67)</f>
        <v>0</v>
      </c>
      <c r="C69" s="4" t="s">
        <v>0</v>
      </c>
      <c r="D69" s="4"/>
      <c r="E69" s="3">
        <f t="shared" ref="E69:S69" si="112">SUM(E34+E67)</f>
        <v>0</v>
      </c>
      <c r="F69" s="3">
        <f t="shared" si="112"/>
        <v>10019.57</v>
      </c>
      <c r="G69" s="3">
        <f t="shared" si="112"/>
        <v>0</v>
      </c>
      <c r="H69" s="3">
        <f t="shared" si="112"/>
        <v>0</v>
      </c>
      <c r="I69" s="3">
        <f t="shared" si="112"/>
        <v>0</v>
      </c>
      <c r="J69" s="3">
        <f t="shared" si="112"/>
        <v>0</v>
      </c>
      <c r="K69" s="3">
        <f t="shared" si="112"/>
        <v>0</v>
      </c>
      <c r="L69" s="3">
        <f t="shared" si="112"/>
        <v>0</v>
      </c>
      <c r="M69" s="3">
        <f t="shared" si="112"/>
        <v>0</v>
      </c>
      <c r="N69" s="3">
        <f t="shared" si="112"/>
        <v>0</v>
      </c>
      <c r="O69" s="3">
        <f t="shared" si="112"/>
        <v>0</v>
      </c>
      <c r="P69" s="3">
        <f t="shared" si="112"/>
        <v>0</v>
      </c>
      <c r="Q69" s="3">
        <f t="shared" si="112"/>
        <v>0</v>
      </c>
      <c r="R69" s="3">
        <f t="shared" si="112"/>
        <v>0</v>
      </c>
      <c r="S69" s="3">
        <f t="shared" si="112"/>
        <v>0</v>
      </c>
      <c r="T69" s="3"/>
      <c r="U69" s="3">
        <f>SUM(U34+U67)</f>
        <v>0</v>
      </c>
      <c r="V69" s="3"/>
      <c r="W69" s="3"/>
      <c r="X69" s="5">
        <f>SUM(X34+X67)</f>
        <v>0</v>
      </c>
      <c r="Y69" s="5">
        <f>SUM(Y34+Y67)</f>
        <v>0</v>
      </c>
      <c r="Z69" s="11"/>
      <c r="AA69" s="8">
        <f t="shared" ref="AA69:AR69" si="113">SUM(AA34+AA67)</f>
        <v>0</v>
      </c>
      <c r="AB69" s="8">
        <f t="shared" si="113"/>
        <v>0</v>
      </c>
      <c r="AC69" s="8">
        <f t="shared" si="113"/>
        <v>0</v>
      </c>
      <c r="AD69" s="8">
        <f t="shared" si="113"/>
        <v>0</v>
      </c>
      <c r="AE69" s="8">
        <f t="shared" si="113"/>
        <v>0</v>
      </c>
      <c r="AF69" s="8">
        <f t="shared" si="113"/>
        <v>0</v>
      </c>
      <c r="AG69" s="10">
        <f t="shared" si="113"/>
        <v>0</v>
      </c>
      <c r="AH69" s="9">
        <f t="shared" si="113"/>
        <v>0</v>
      </c>
      <c r="AI69" s="8">
        <f t="shared" si="113"/>
        <v>0</v>
      </c>
      <c r="AJ69" s="8">
        <f t="shared" si="113"/>
        <v>0</v>
      </c>
      <c r="AK69" s="7">
        <f t="shared" si="113"/>
        <v>0</v>
      </c>
      <c r="AL69" s="7">
        <f t="shared" si="113"/>
        <v>0</v>
      </c>
      <c r="AM69" s="7">
        <f t="shared" si="113"/>
        <v>0</v>
      </c>
      <c r="AN69" s="7">
        <f t="shared" si="113"/>
        <v>0</v>
      </c>
      <c r="AO69" s="7">
        <f t="shared" si="113"/>
        <v>0</v>
      </c>
      <c r="AP69" s="6">
        <f t="shared" si="113"/>
        <v>0</v>
      </c>
      <c r="AQ69" s="5">
        <f t="shared" si="113"/>
        <v>0</v>
      </c>
      <c r="AR69" s="5">
        <f t="shared" si="113"/>
        <v>0</v>
      </c>
      <c r="AS69" s="4"/>
      <c r="AT69" s="3"/>
      <c r="AU69" s="3">
        <f>SUM(AU34+AU67)</f>
        <v>0</v>
      </c>
      <c r="AV69" s="3"/>
      <c r="AW69" s="3">
        <f>SUM(AW34+AW67)</f>
        <v>0</v>
      </c>
      <c r="AX69" s="3"/>
      <c r="AY69" s="3">
        <f>SUM(AY34+AY67)</f>
        <v>0</v>
      </c>
      <c r="AZ69" s="3"/>
      <c r="BA69" s="3">
        <f>SUM(BA34+BA67)</f>
        <v>0</v>
      </c>
      <c r="BB69" s="3">
        <f>SUM(BB34+BB67)</f>
        <v>0</v>
      </c>
      <c r="BC69" s="3"/>
      <c r="BD69" s="3"/>
      <c r="BE69" s="3">
        <f>SUM(BE34+BE67)</f>
        <v>0</v>
      </c>
      <c r="BF69" s="3"/>
      <c r="BG69" s="3">
        <f>SUM(BG34+BG67)</f>
        <v>0</v>
      </c>
      <c r="BH69" s="3"/>
      <c r="BI69" s="3">
        <f>SUM(BI34+BI67)</f>
        <v>0</v>
      </c>
      <c r="BJ69" s="3">
        <f>SUM(BJ34+BJ67)</f>
        <v>0</v>
      </c>
      <c r="BK69" s="3"/>
      <c r="BL69" s="3"/>
      <c r="BM69" s="3">
        <f>SUM(BM34+BM67)</f>
        <v>0</v>
      </c>
      <c r="BN69" s="3"/>
      <c r="BO69" s="3">
        <f>SUM(BO34+BO67)</f>
        <v>0</v>
      </c>
      <c r="BP69" s="3"/>
      <c r="BQ69" s="3">
        <f t="shared" ref="BQ69:BV69" si="114">SUM(BQ34+BQ67)</f>
        <v>0</v>
      </c>
      <c r="BR69" s="3">
        <f t="shared" si="114"/>
        <v>0</v>
      </c>
      <c r="BS69" s="3">
        <f t="shared" si="114"/>
        <v>0</v>
      </c>
      <c r="BT69" s="3">
        <f t="shared" si="114"/>
        <v>0</v>
      </c>
      <c r="BU69" s="3">
        <f t="shared" si="114"/>
        <v>0</v>
      </c>
      <c r="BV69" s="3">
        <f t="shared" si="114"/>
        <v>0</v>
      </c>
      <c r="BW69" s="2"/>
    </row>
  </sheetData>
  <mergeCells count="82">
    <mergeCell ref="BU3:BU4"/>
    <mergeCell ref="BV3:BV4"/>
    <mergeCell ref="BW3:BW4"/>
    <mergeCell ref="B36:L36"/>
    <mergeCell ref="AB36:AH36"/>
    <mergeCell ref="AJ36:AQ36"/>
    <mergeCell ref="BO3:BO4"/>
    <mergeCell ref="BP3:BP4"/>
    <mergeCell ref="BQ3:BQ4"/>
    <mergeCell ref="BR3:BR4"/>
    <mergeCell ref="BF3:BF4"/>
    <mergeCell ref="BG3:BG4"/>
    <mergeCell ref="BH3:BH4"/>
    <mergeCell ref="BS3:BS4"/>
    <mergeCell ref="BT3:BT4"/>
    <mergeCell ref="BI3:BI4"/>
    <mergeCell ref="BJ3:BJ4"/>
    <mergeCell ref="BK3:BK4"/>
    <mergeCell ref="BL3:BL4"/>
    <mergeCell ref="BM3:BM4"/>
    <mergeCell ref="BN3:BN4"/>
    <mergeCell ref="BA3:BA4"/>
    <mergeCell ref="BB3:BB4"/>
    <mergeCell ref="BC3:BC4"/>
    <mergeCell ref="BD3:BD4"/>
    <mergeCell ref="BE3:BE4"/>
    <mergeCell ref="AV3:AV4"/>
    <mergeCell ref="AW3:AW4"/>
    <mergeCell ref="AX3:AX4"/>
    <mergeCell ref="AY3:AY4"/>
    <mergeCell ref="AZ3:AZ4"/>
    <mergeCell ref="AQ3:AQ4"/>
    <mergeCell ref="AR3:AR4"/>
    <mergeCell ref="AS3:AS4"/>
    <mergeCell ref="AT3:AT4"/>
    <mergeCell ref="AU3:AU4"/>
    <mergeCell ref="AL3:AL4"/>
    <mergeCell ref="AM3:AM4"/>
    <mergeCell ref="AN3:AN4"/>
    <mergeCell ref="AO3:AO4"/>
    <mergeCell ref="AP3:AP4"/>
    <mergeCell ref="AG3:AG4"/>
    <mergeCell ref="AH3:AH4"/>
    <mergeCell ref="AI3:AI4"/>
    <mergeCell ref="AJ3:AJ4"/>
    <mergeCell ref="AK3:AK4"/>
    <mergeCell ref="AB3:AB4"/>
    <mergeCell ref="AC3:AC4"/>
    <mergeCell ref="AD3:AD4"/>
    <mergeCell ref="AE3:AE4"/>
    <mergeCell ref="AF3:AF4"/>
    <mergeCell ref="W3:W4"/>
    <mergeCell ref="X3:X4"/>
    <mergeCell ref="Y3:Y4"/>
    <mergeCell ref="Z3:Z4"/>
    <mergeCell ref="AA3:AA4"/>
    <mergeCell ref="R3:R4"/>
    <mergeCell ref="S3:S4"/>
    <mergeCell ref="T3:T4"/>
    <mergeCell ref="U3:U4"/>
    <mergeCell ref="V3:V4"/>
    <mergeCell ref="M3:M4"/>
    <mergeCell ref="N3:N4"/>
    <mergeCell ref="O3:O4"/>
    <mergeCell ref="P3:P4"/>
    <mergeCell ref="Q3:Q4"/>
    <mergeCell ref="I1:K1"/>
    <mergeCell ref="B2:L2"/>
    <mergeCell ref="AB2:AH2"/>
    <mergeCell ref="AJ2:AQ2"/>
    <mergeCell ref="A3:A4"/>
    <mergeCell ref="B3:B4"/>
    <mergeCell ref="C3:C4"/>
    <mergeCell ref="D3:D4"/>
    <mergeCell ref="E3:E4"/>
    <mergeCell ref="F3:F4"/>
    <mergeCell ref="G3:G4"/>
    <mergeCell ref="H3:H4"/>
    <mergeCell ref="I3:I4"/>
    <mergeCell ref="J3:J4"/>
    <mergeCell ref="K3:K4"/>
    <mergeCell ref="L3:L4"/>
  </mergeCells>
  <conditionalFormatting sqref="BV48:BV54">
    <cfRule type="cellIs" dxfId="215" priority="49" stopIfTrue="1" operator="equal">
      <formula>0</formula>
    </cfRule>
    <cfRule type="cellIs" dxfId="214" priority="50" stopIfTrue="1" operator="lessThan">
      <formula>0</formula>
    </cfRule>
    <cfRule type="cellIs" dxfId="213" priority="51" stopIfTrue="1" operator="greaterThan">
      <formula>0</formula>
    </cfRule>
  </conditionalFormatting>
  <conditionalFormatting sqref="B48:B54">
    <cfRule type="cellIs" dxfId="212" priority="52" stopIfTrue="1" operator="equal">
      <formula>0</formula>
    </cfRule>
    <cfRule type="cellIs" dxfId="211" priority="53" stopIfTrue="1" operator="lessThan">
      <formula>0</formula>
    </cfRule>
    <cfRule type="cellIs" dxfId="210" priority="54" stopIfTrue="1" operator="greaterThan">
      <formula>0</formula>
    </cfRule>
  </conditionalFormatting>
  <conditionalFormatting sqref="G48:H54">
    <cfRule type="cellIs" dxfId="209" priority="46" operator="lessThan">
      <formula>0</formula>
    </cfRule>
    <cfRule type="cellIs" dxfId="208" priority="47" operator="equal">
      <formula>0</formula>
    </cfRule>
    <cfRule type="cellIs" dxfId="207" priority="48" operator="greaterThan">
      <formula>0</formula>
    </cfRule>
  </conditionalFormatting>
  <conditionalFormatting sqref="G25:H31">
    <cfRule type="cellIs" dxfId="206" priority="37" operator="lessThan">
      <formula>0</formula>
    </cfRule>
    <cfRule type="cellIs" dxfId="205" priority="38" operator="equal">
      <formula>0</formula>
    </cfRule>
    <cfRule type="cellIs" dxfId="204" priority="39" operator="greaterThan">
      <formula>0</formula>
    </cfRule>
  </conditionalFormatting>
  <conditionalFormatting sqref="BV25:BV31">
    <cfRule type="cellIs" dxfId="203" priority="40" stopIfTrue="1" operator="equal">
      <formula>0</formula>
    </cfRule>
    <cfRule type="cellIs" dxfId="202" priority="41" stopIfTrue="1" operator="lessThan">
      <formula>0</formula>
    </cfRule>
    <cfRule type="cellIs" dxfId="201" priority="42" stopIfTrue="1" operator="greaterThan">
      <formula>0</formula>
    </cfRule>
  </conditionalFormatting>
  <conditionalFormatting sqref="B25:B31">
    <cfRule type="cellIs" dxfId="200" priority="43" stopIfTrue="1" operator="equal">
      <formula>0</formula>
    </cfRule>
    <cfRule type="cellIs" dxfId="199" priority="44" stopIfTrue="1" operator="lessThan">
      <formula>0</formula>
    </cfRule>
    <cfRule type="cellIs" dxfId="198" priority="45" stopIfTrue="1" operator="greaterThan">
      <formula>0</formula>
    </cfRule>
  </conditionalFormatting>
  <conditionalFormatting sqref="B15:B21">
    <cfRule type="cellIs" dxfId="197" priority="34" stopIfTrue="1" operator="equal">
      <formula>0</formula>
    </cfRule>
    <cfRule type="cellIs" dxfId="196" priority="35" stopIfTrue="1" operator="lessThan">
      <formula>0</formula>
    </cfRule>
    <cfRule type="cellIs" dxfId="195" priority="36" stopIfTrue="1" operator="greaterThan">
      <formula>0</formula>
    </cfRule>
  </conditionalFormatting>
  <conditionalFormatting sqref="BV15:BV21">
    <cfRule type="cellIs" dxfId="194" priority="31" stopIfTrue="1" operator="equal">
      <formula>0</formula>
    </cfRule>
    <cfRule type="cellIs" dxfId="193" priority="32" stopIfTrue="1" operator="lessThan">
      <formula>0</formula>
    </cfRule>
    <cfRule type="cellIs" dxfId="192" priority="33" stopIfTrue="1" operator="greaterThan">
      <formula>0</formula>
    </cfRule>
  </conditionalFormatting>
  <conditionalFormatting sqref="G15:H21">
    <cfRule type="cellIs" dxfId="191" priority="28" operator="lessThan">
      <formula>0</formula>
    </cfRule>
    <cfRule type="cellIs" dxfId="190" priority="29" operator="equal">
      <formula>0</formula>
    </cfRule>
    <cfRule type="cellIs" dxfId="189" priority="30" operator="greaterThan">
      <formula>0</formula>
    </cfRule>
  </conditionalFormatting>
  <conditionalFormatting sqref="B38:B44">
    <cfRule type="cellIs" dxfId="188" priority="16" stopIfTrue="1" operator="equal">
      <formula>0</formula>
    </cfRule>
    <cfRule type="cellIs" dxfId="187" priority="17" stopIfTrue="1" operator="lessThan">
      <formula>0</formula>
    </cfRule>
    <cfRule type="cellIs" dxfId="186" priority="18" stopIfTrue="1" operator="greaterThan">
      <formula>0</formula>
    </cfRule>
  </conditionalFormatting>
  <conditionalFormatting sqref="BV38:BV44">
    <cfRule type="cellIs" dxfId="185" priority="13" stopIfTrue="1" operator="equal">
      <formula>0</formula>
    </cfRule>
    <cfRule type="cellIs" dxfId="184" priority="14" stopIfTrue="1" operator="lessThan">
      <formula>0</formula>
    </cfRule>
    <cfRule type="cellIs" dxfId="183" priority="15" stopIfTrue="1" operator="greaterThan">
      <formula>0</formula>
    </cfRule>
  </conditionalFormatting>
  <conditionalFormatting sqref="G38:H44">
    <cfRule type="cellIs" dxfId="182" priority="10" operator="lessThan">
      <formula>0</formula>
    </cfRule>
    <cfRule type="cellIs" dxfId="181" priority="11" operator="equal">
      <formula>0</formula>
    </cfRule>
    <cfRule type="cellIs" dxfId="180" priority="12" operator="greaterThan">
      <formula>0</formula>
    </cfRule>
  </conditionalFormatting>
  <conditionalFormatting sqref="G58:H64">
    <cfRule type="cellIs" dxfId="179" priority="1" operator="lessThan">
      <formula>0</formula>
    </cfRule>
    <cfRule type="cellIs" dxfId="178" priority="2" operator="equal">
      <formula>0</formula>
    </cfRule>
    <cfRule type="cellIs" dxfId="177" priority="3" operator="greaterThan">
      <formula>0</formula>
    </cfRule>
  </conditionalFormatting>
  <conditionalFormatting sqref="B5:B11">
    <cfRule type="cellIs" dxfId="176" priority="25" stopIfTrue="1" operator="equal">
      <formula>0</formula>
    </cfRule>
    <cfRule type="cellIs" dxfId="175" priority="26" stopIfTrue="1" operator="lessThan">
      <formula>0</formula>
    </cfRule>
    <cfRule type="cellIs" dxfId="174" priority="27" stopIfTrue="1" operator="greaterThan">
      <formula>0</formula>
    </cfRule>
  </conditionalFormatting>
  <conditionalFormatting sqref="BV5:BV11">
    <cfRule type="cellIs" dxfId="173" priority="22" stopIfTrue="1" operator="equal">
      <formula>0</formula>
    </cfRule>
    <cfRule type="cellIs" dxfId="172" priority="23" stopIfTrue="1" operator="lessThan">
      <formula>0</formula>
    </cfRule>
    <cfRule type="cellIs" dxfId="171" priority="24" stopIfTrue="1" operator="greaterThan">
      <formula>0</formula>
    </cfRule>
  </conditionalFormatting>
  <conditionalFormatting sqref="G5:H11">
    <cfRule type="cellIs" dxfId="170" priority="19" operator="lessThan">
      <formula>0</formula>
    </cfRule>
    <cfRule type="cellIs" dxfId="169" priority="20" operator="equal">
      <formula>0</formula>
    </cfRule>
    <cfRule type="cellIs" dxfId="168" priority="21" operator="greaterThan">
      <formula>0</formula>
    </cfRule>
  </conditionalFormatting>
  <conditionalFormatting sqref="BV58:BV64">
    <cfRule type="cellIs" dxfId="167" priority="4" stopIfTrue="1" operator="equal">
      <formula>0</formula>
    </cfRule>
    <cfRule type="cellIs" dxfId="166" priority="5" stopIfTrue="1" operator="lessThan">
      <formula>0</formula>
    </cfRule>
    <cfRule type="cellIs" dxfId="165" priority="6" stopIfTrue="1" operator="greaterThan">
      <formula>0</formula>
    </cfRule>
  </conditionalFormatting>
  <conditionalFormatting sqref="B58:B64">
    <cfRule type="cellIs" dxfId="164" priority="7" stopIfTrue="1" operator="equal">
      <formula>0</formula>
    </cfRule>
    <cfRule type="cellIs" dxfId="163" priority="8" stopIfTrue="1" operator="lessThan">
      <formula>0</formula>
    </cfRule>
    <cfRule type="cellIs" dxfId="162" priority="9" stopIfTrue="1" operator="greaterThan">
      <formula>0</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69"/>
  <sheetViews>
    <sheetView workbookViewId="0">
      <pane xSplit="4" ySplit="4" topLeftCell="E5" activePane="bottomRight" state="frozen"/>
      <selection activeCell="Z42" sqref="Z42"/>
      <selection pane="topRight" activeCell="Z42" sqref="Z42"/>
      <selection pane="bottomLeft" activeCell="Z42" sqref="Z42"/>
      <selection pane="bottomRight"/>
    </sheetView>
  </sheetViews>
  <sheetFormatPr baseColWidth="10" defaultRowHeight="15" x14ac:dyDescent="0.25"/>
  <cols>
    <col min="3" max="3" width="14.140625" customWidth="1"/>
  </cols>
  <sheetData>
    <row r="1" spans="1:75" s="154" customFormat="1" ht="24.95" customHeight="1" thickBot="1" x14ac:dyDescent="0.3">
      <c r="A1" s="147"/>
      <c r="B1" s="138"/>
      <c r="C1" s="161"/>
      <c r="D1" s="168" t="s">
        <v>83</v>
      </c>
      <c r="E1" s="167"/>
      <c r="F1" s="166" t="s">
        <v>82</v>
      </c>
      <c r="G1" s="166"/>
      <c r="H1" s="166"/>
      <c r="I1" s="177" t="s">
        <v>81</v>
      </c>
      <c r="J1" s="178"/>
      <c r="K1" s="179"/>
      <c r="L1" s="165" t="s">
        <v>85</v>
      </c>
      <c r="P1" s="161"/>
      <c r="Q1" s="161"/>
      <c r="R1" s="161"/>
      <c r="T1" s="164"/>
      <c r="U1" s="164"/>
      <c r="V1" s="164"/>
      <c r="W1" s="164"/>
      <c r="X1" s="164"/>
      <c r="Y1" s="164"/>
      <c r="AA1" s="164"/>
      <c r="AC1" s="164"/>
      <c r="AE1" s="164"/>
      <c r="AG1" s="161"/>
      <c r="AH1" s="163"/>
      <c r="AI1" s="162"/>
      <c r="AJ1" s="161"/>
      <c r="AK1" s="160"/>
      <c r="AL1" s="158"/>
      <c r="AM1" s="158"/>
      <c r="AN1" s="158"/>
      <c r="AO1" s="158"/>
      <c r="AP1" s="157"/>
      <c r="AQ1" s="157"/>
      <c r="AR1" s="159"/>
      <c r="AS1" s="158"/>
      <c r="AT1" s="157"/>
      <c r="AU1" s="156"/>
      <c r="AV1" s="156"/>
      <c r="BA1" s="155"/>
    </row>
    <row r="2" spans="1:75" s="138" customFormat="1" ht="24.95" customHeight="1" thickTop="1" thickBot="1" x14ac:dyDescent="0.3">
      <c r="A2" s="147"/>
      <c r="B2" s="180" t="s">
        <v>79</v>
      </c>
      <c r="C2" s="181"/>
      <c r="D2" s="181"/>
      <c r="E2" s="181"/>
      <c r="F2" s="181"/>
      <c r="G2" s="181"/>
      <c r="H2" s="181"/>
      <c r="I2" s="181"/>
      <c r="J2" s="181"/>
      <c r="K2" s="181"/>
      <c r="L2" s="181"/>
      <c r="M2" s="139"/>
      <c r="N2" s="139"/>
      <c r="O2" s="139"/>
      <c r="P2" s="140"/>
      <c r="Q2" s="140"/>
      <c r="R2" s="140"/>
      <c r="S2" s="140"/>
      <c r="T2" s="140"/>
      <c r="U2" s="140"/>
      <c r="V2" s="140"/>
      <c r="W2" s="140"/>
      <c r="X2" s="146"/>
      <c r="Y2" s="145"/>
      <c r="Z2" s="144"/>
      <c r="AA2" s="153"/>
      <c r="AB2" s="182" t="s">
        <v>11</v>
      </c>
      <c r="AC2" s="183"/>
      <c r="AD2" s="183"/>
      <c r="AE2" s="183"/>
      <c r="AF2" s="183"/>
      <c r="AG2" s="183"/>
      <c r="AH2" s="183"/>
      <c r="AI2" s="142"/>
      <c r="AJ2" s="182" t="s">
        <v>10</v>
      </c>
      <c r="AK2" s="183"/>
      <c r="AL2" s="183"/>
      <c r="AM2" s="183"/>
      <c r="AN2" s="183"/>
      <c r="AO2" s="183"/>
      <c r="AP2" s="183"/>
      <c r="AQ2" s="184"/>
      <c r="AR2" s="142"/>
      <c r="AS2" s="141"/>
      <c r="AT2" s="139"/>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39"/>
    </row>
    <row r="3" spans="1:75" s="152" customFormat="1" ht="24.75" customHeight="1" thickTop="1" x14ac:dyDescent="0.2">
      <c r="A3" s="185"/>
      <c r="B3" s="187" t="s">
        <v>14</v>
      </c>
      <c r="C3" s="189" t="s">
        <v>13</v>
      </c>
      <c r="D3" s="191" t="s">
        <v>78</v>
      </c>
      <c r="E3" s="193" t="s">
        <v>77</v>
      </c>
      <c r="F3" s="195" t="s">
        <v>76</v>
      </c>
      <c r="G3" s="197" t="s">
        <v>75</v>
      </c>
      <c r="H3" s="197" t="s">
        <v>74</v>
      </c>
      <c r="I3" s="197" t="s">
        <v>73</v>
      </c>
      <c r="J3" s="199" t="s">
        <v>72</v>
      </c>
      <c r="K3" s="199" t="s">
        <v>71</v>
      </c>
      <c r="L3" s="197" t="s">
        <v>70</v>
      </c>
      <c r="M3" s="197" t="s">
        <v>69</v>
      </c>
      <c r="N3" s="197" t="s">
        <v>68</v>
      </c>
      <c r="O3" s="197" t="s">
        <v>67</v>
      </c>
      <c r="P3" s="197" t="s">
        <v>66</v>
      </c>
      <c r="Q3" s="197" t="s">
        <v>65</v>
      </c>
      <c r="R3" s="197" t="s">
        <v>64</v>
      </c>
      <c r="S3" s="197" t="s">
        <v>63</v>
      </c>
      <c r="T3" s="204" t="s">
        <v>62</v>
      </c>
      <c r="U3" s="197" t="s">
        <v>61</v>
      </c>
      <c r="V3" s="207" t="s">
        <v>60</v>
      </c>
      <c r="W3" s="189" t="s">
        <v>13</v>
      </c>
      <c r="X3" s="201" t="s">
        <v>42</v>
      </c>
      <c r="Y3" s="201" t="s">
        <v>59</v>
      </c>
      <c r="Z3" s="189" t="s">
        <v>13</v>
      </c>
      <c r="AA3" s="209" t="s">
        <v>58</v>
      </c>
      <c r="AB3" s="211" t="s">
        <v>57</v>
      </c>
      <c r="AC3" s="211" t="s">
        <v>56</v>
      </c>
      <c r="AD3" s="211" t="s">
        <v>55</v>
      </c>
      <c r="AE3" s="211" t="s">
        <v>54</v>
      </c>
      <c r="AF3" s="211" t="s">
        <v>53</v>
      </c>
      <c r="AG3" s="213" t="s">
        <v>52</v>
      </c>
      <c r="AH3" s="201" t="s">
        <v>51</v>
      </c>
      <c r="AI3" s="216" t="s">
        <v>50</v>
      </c>
      <c r="AJ3" s="218" t="s">
        <v>49</v>
      </c>
      <c r="AK3" s="218" t="s">
        <v>48</v>
      </c>
      <c r="AL3" s="218" t="s">
        <v>47</v>
      </c>
      <c r="AM3" s="218" t="s">
        <v>46</v>
      </c>
      <c r="AN3" s="218" t="s">
        <v>45</v>
      </c>
      <c r="AO3" s="218" t="s">
        <v>44</v>
      </c>
      <c r="AP3" s="220" t="s">
        <v>43</v>
      </c>
      <c r="AQ3" s="201" t="s">
        <v>42</v>
      </c>
      <c r="AR3" s="201" t="s">
        <v>41</v>
      </c>
      <c r="AS3" s="189" t="s">
        <v>13</v>
      </c>
      <c r="AT3" s="228" t="s">
        <v>40</v>
      </c>
      <c r="AU3" s="230" t="s">
        <v>39</v>
      </c>
      <c r="AV3" s="224" t="s">
        <v>38</v>
      </c>
      <c r="AW3" s="222" t="s">
        <v>37</v>
      </c>
      <c r="AX3" s="224" t="s">
        <v>36</v>
      </c>
      <c r="AY3" s="222" t="s">
        <v>35</v>
      </c>
      <c r="AZ3" s="224" t="s">
        <v>34</v>
      </c>
      <c r="BA3" s="222" t="s">
        <v>33</v>
      </c>
      <c r="BB3" s="226" t="s">
        <v>32</v>
      </c>
      <c r="BC3" s="189" t="s">
        <v>13</v>
      </c>
      <c r="BD3" s="232" t="s">
        <v>31</v>
      </c>
      <c r="BE3" s="234" t="s">
        <v>30</v>
      </c>
      <c r="BF3" s="232" t="s">
        <v>29</v>
      </c>
      <c r="BG3" s="234" t="s">
        <v>28</v>
      </c>
      <c r="BH3" s="232" t="s">
        <v>27</v>
      </c>
      <c r="BI3" s="234" t="s">
        <v>26</v>
      </c>
      <c r="BJ3" s="234" t="s">
        <v>25</v>
      </c>
      <c r="BK3" s="189" t="s">
        <v>13</v>
      </c>
      <c r="BL3" s="238" t="s">
        <v>24</v>
      </c>
      <c r="BM3" s="238" t="s">
        <v>23</v>
      </c>
      <c r="BN3" s="238" t="s">
        <v>22</v>
      </c>
      <c r="BO3" s="238" t="s">
        <v>21</v>
      </c>
      <c r="BP3" s="238" t="s">
        <v>20</v>
      </c>
      <c r="BQ3" s="238" t="s">
        <v>19</v>
      </c>
      <c r="BR3" s="238" t="s">
        <v>18</v>
      </c>
      <c r="BS3" s="236" t="s">
        <v>17</v>
      </c>
      <c r="BT3" s="236" t="s">
        <v>16</v>
      </c>
      <c r="BU3" s="236" t="s">
        <v>15</v>
      </c>
      <c r="BV3" s="187" t="s">
        <v>14</v>
      </c>
      <c r="BW3" s="189" t="s">
        <v>13</v>
      </c>
    </row>
    <row r="4" spans="1:75" s="151" customFormat="1" ht="63.75" customHeight="1" thickBot="1" x14ac:dyDescent="0.3">
      <c r="A4" s="186"/>
      <c r="B4" s="188"/>
      <c r="C4" s="190"/>
      <c r="D4" s="192"/>
      <c r="E4" s="194"/>
      <c r="F4" s="196"/>
      <c r="G4" s="198"/>
      <c r="H4" s="198"/>
      <c r="I4" s="198"/>
      <c r="J4" s="200"/>
      <c r="K4" s="200"/>
      <c r="L4" s="198"/>
      <c r="M4" s="198"/>
      <c r="N4" s="198"/>
      <c r="O4" s="198"/>
      <c r="P4" s="198"/>
      <c r="Q4" s="198"/>
      <c r="R4" s="198"/>
      <c r="S4" s="198"/>
      <c r="T4" s="205"/>
      <c r="U4" s="206"/>
      <c r="V4" s="208"/>
      <c r="W4" s="190"/>
      <c r="X4" s="202"/>
      <c r="Y4" s="202"/>
      <c r="Z4" s="203"/>
      <c r="AA4" s="210"/>
      <c r="AB4" s="212"/>
      <c r="AC4" s="212"/>
      <c r="AD4" s="212"/>
      <c r="AE4" s="212"/>
      <c r="AF4" s="212"/>
      <c r="AG4" s="214"/>
      <c r="AH4" s="215"/>
      <c r="AI4" s="217"/>
      <c r="AJ4" s="219"/>
      <c r="AK4" s="219"/>
      <c r="AL4" s="219"/>
      <c r="AM4" s="219"/>
      <c r="AN4" s="219"/>
      <c r="AO4" s="219"/>
      <c r="AP4" s="221"/>
      <c r="AQ4" s="215"/>
      <c r="AR4" s="202"/>
      <c r="AS4" s="203"/>
      <c r="AT4" s="229"/>
      <c r="AU4" s="231"/>
      <c r="AV4" s="225"/>
      <c r="AW4" s="223"/>
      <c r="AX4" s="225"/>
      <c r="AY4" s="223"/>
      <c r="AZ4" s="225"/>
      <c r="BA4" s="223"/>
      <c r="BB4" s="227"/>
      <c r="BC4" s="203"/>
      <c r="BD4" s="233"/>
      <c r="BE4" s="235"/>
      <c r="BF4" s="233"/>
      <c r="BG4" s="235"/>
      <c r="BH4" s="233"/>
      <c r="BI4" s="235"/>
      <c r="BJ4" s="198"/>
      <c r="BK4" s="203"/>
      <c r="BL4" s="239"/>
      <c r="BM4" s="239"/>
      <c r="BN4" s="239"/>
      <c r="BO4" s="239"/>
      <c r="BP4" s="239"/>
      <c r="BQ4" s="239"/>
      <c r="BR4" s="239"/>
      <c r="BS4" s="237"/>
      <c r="BT4" s="237"/>
      <c r="BU4" s="237"/>
      <c r="BV4" s="188"/>
      <c r="BW4" s="203"/>
    </row>
    <row r="5" spans="1:75" s="105" customFormat="1" ht="19.5" customHeight="1" thickTop="1" x14ac:dyDescent="0.25">
      <c r="A5" s="94"/>
      <c r="B5" s="93"/>
      <c r="C5" s="92">
        <v>42289</v>
      </c>
      <c r="D5" s="91" t="s">
        <v>9</v>
      </c>
      <c r="E5" s="90"/>
      <c r="F5" s="89">
        <v>586.23</v>
      </c>
      <c r="G5" s="89" t="s">
        <v>7</v>
      </c>
      <c r="H5" s="89" t="s">
        <v>7</v>
      </c>
      <c r="I5" s="89"/>
      <c r="J5" s="89"/>
      <c r="K5" s="89" t="s">
        <v>7</v>
      </c>
      <c r="L5" s="89" t="s">
        <v>7</v>
      </c>
      <c r="M5" s="89" t="s">
        <v>7</v>
      </c>
      <c r="N5" s="136">
        <f t="shared" ref="N5:N11" si="0">SUM(J5:M5)</f>
        <v>0</v>
      </c>
      <c r="O5" s="87" t="s">
        <v>7</v>
      </c>
      <c r="P5" s="86" t="s">
        <v>7</v>
      </c>
      <c r="Q5" s="86" t="s">
        <v>7</v>
      </c>
      <c r="R5" s="86" t="s">
        <v>7</v>
      </c>
      <c r="S5" s="86" t="s">
        <v>7</v>
      </c>
      <c r="T5" s="86" t="s">
        <v>7</v>
      </c>
      <c r="U5" s="86" t="s">
        <v>7</v>
      </c>
      <c r="V5" s="86">
        <v>0</v>
      </c>
      <c r="W5" s="100">
        <f t="shared" ref="W5:W11" si="1">IF(C5=0," ",C5)</f>
        <v>42289</v>
      </c>
      <c r="X5" s="112"/>
      <c r="Y5" s="111"/>
      <c r="Z5" s="106">
        <f t="shared" ref="Z5:Z11" si="2">IF(C5=0," ",C5)</f>
        <v>42289</v>
      </c>
      <c r="AA5" s="82"/>
      <c r="AB5" s="81"/>
      <c r="AC5" s="80"/>
      <c r="AD5" s="77"/>
      <c r="AE5" s="77"/>
      <c r="AF5" s="77"/>
      <c r="AG5" s="76"/>
      <c r="AH5" s="79">
        <f t="shared" ref="AH5:AH11" si="3">IF(C5=0,0,SUM(AA5)*500+SUM(AB5)*200+SUM(AC5)*100+SUM(AD5)*50+SUM(AE5)*20+SUM(AF5)*10+SUM(AG5)*5)</f>
        <v>0</v>
      </c>
      <c r="AI5" s="78"/>
      <c r="AJ5" s="77"/>
      <c r="AK5" s="77"/>
      <c r="AL5" s="77"/>
      <c r="AM5" s="77"/>
      <c r="AN5" s="77"/>
      <c r="AO5" s="77"/>
      <c r="AP5" s="76"/>
      <c r="AQ5" s="75">
        <f t="shared" ref="AQ5:AQ11" si="4">IF(C5=0,0,SUM(AI5)*2+SUM(AJ5)*1+SUM(AK5)*0.5+SUM(AL5)*0.2+SUM(AM5)*0.1+SUM(AN5)*0.05+SUM(AO5)*0.02+SUM(AP5)*0.01)</f>
        <v>0</v>
      </c>
      <c r="AR5" s="110">
        <f t="shared" ref="AR5:AR11" si="5">AH5+AQ5</f>
        <v>0</v>
      </c>
      <c r="AS5" s="61">
        <f t="shared" ref="AS5:AS11" si="6">IF(C5=0," ",C5)</f>
        <v>42289</v>
      </c>
      <c r="AT5" s="109" t="s">
        <v>7</v>
      </c>
      <c r="AU5" s="108" t="s">
        <v>7</v>
      </c>
      <c r="AV5" s="68" t="s">
        <v>7</v>
      </c>
      <c r="AW5" s="69" t="s">
        <v>7</v>
      </c>
      <c r="AX5" s="68" t="s">
        <v>7</v>
      </c>
      <c r="AY5" s="69" t="s">
        <v>7</v>
      </c>
      <c r="AZ5" s="68" t="s">
        <v>7</v>
      </c>
      <c r="BA5" s="69" t="s">
        <v>7</v>
      </c>
      <c r="BB5" s="66">
        <f t="shared" ref="BB5:BB11" si="7">IF(C5=0,0,SUM(AW5,AY5,BA5))</f>
        <v>0</v>
      </c>
      <c r="BC5" s="107">
        <f t="shared" ref="BC5:BC11" si="8">IF(C5=0," ",C5)</f>
        <v>42289</v>
      </c>
      <c r="BD5" s="68" t="s">
        <v>7</v>
      </c>
      <c r="BE5" s="69" t="s">
        <v>7</v>
      </c>
      <c r="BF5" s="68" t="s">
        <v>7</v>
      </c>
      <c r="BG5" s="69" t="s">
        <v>7</v>
      </c>
      <c r="BH5" s="68" t="s">
        <v>7</v>
      </c>
      <c r="BI5" s="69" t="s">
        <v>7</v>
      </c>
      <c r="BJ5" s="66">
        <f t="shared" ref="BJ5:BJ11" si="9">IF(C5=0,0,SUM(BE5,BG5,BI5))</f>
        <v>0</v>
      </c>
      <c r="BK5" s="106">
        <f t="shared" ref="BK5:BK11" si="10">IF(C5=0," ",C5)</f>
        <v>42289</v>
      </c>
      <c r="BL5" s="68" t="s">
        <v>7</v>
      </c>
      <c r="BM5" s="69" t="s">
        <v>7</v>
      </c>
      <c r="BN5" s="68" t="s">
        <v>7</v>
      </c>
      <c r="BO5" s="69" t="s">
        <v>7</v>
      </c>
      <c r="BP5" s="68" t="s">
        <v>7</v>
      </c>
      <c r="BQ5" s="67" t="s">
        <v>7</v>
      </c>
      <c r="BR5" s="66">
        <f t="shared" ref="BR5:BR11" si="11">IF(C5=0,0,SUM(BM5,BO5,BQ5))</f>
        <v>0</v>
      </c>
      <c r="BS5" s="65">
        <v>0</v>
      </c>
      <c r="BT5" s="64">
        <v>0</v>
      </c>
      <c r="BU5" s="63">
        <v>0</v>
      </c>
      <c r="BV5" s="62"/>
      <c r="BW5" s="61">
        <f t="shared" ref="BW5:BW11" si="12">IF(C5=0," ",C5)</f>
        <v>42289</v>
      </c>
    </row>
    <row r="6" spans="1:75" s="102" customFormat="1" ht="20.100000000000001" customHeight="1" x14ac:dyDescent="0.25">
      <c r="A6" s="94"/>
      <c r="B6" s="93"/>
      <c r="C6" s="92">
        <v>42290</v>
      </c>
      <c r="D6" s="91" t="s">
        <v>9</v>
      </c>
      <c r="E6" s="90"/>
      <c r="F6" s="89">
        <v>453.87</v>
      </c>
      <c r="G6" s="89" t="s">
        <v>7</v>
      </c>
      <c r="H6" s="89" t="s">
        <v>7</v>
      </c>
      <c r="I6" s="89"/>
      <c r="J6" s="89"/>
      <c r="K6" s="89" t="s">
        <v>7</v>
      </c>
      <c r="L6" s="89" t="s">
        <v>7</v>
      </c>
      <c r="M6" s="89" t="s">
        <v>7</v>
      </c>
      <c r="N6" s="135">
        <f t="shared" si="0"/>
        <v>0</v>
      </c>
      <c r="O6" s="87" t="s">
        <v>7</v>
      </c>
      <c r="P6" s="86" t="s">
        <v>7</v>
      </c>
      <c r="Q6" s="86" t="s">
        <v>7</v>
      </c>
      <c r="R6" s="86" t="s">
        <v>7</v>
      </c>
      <c r="S6" s="86" t="s">
        <v>7</v>
      </c>
      <c r="T6" s="86" t="s">
        <v>7</v>
      </c>
      <c r="U6" s="86" t="s">
        <v>7</v>
      </c>
      <c r="V6" s="86">
        <v>0</v>
      </c>
      <c r="W6" s="100">
        <f t="shared" si="1"/>
        <v>42290</v>
      </c>
      <c r="X6" s="99"/>
      <c r="Y6" s="66"/>
      <c r="Z6" s="95">
        <f t="shared" si="2"/>
        <v>42290</v>
      </c>
      <c r="AA6" s="82"/>
      <c r="AB6" s="81"/>
      <c r="AC6" s="80"/>
      <c r="AD6" s="77"/>
      <c r="AE6" s="77"/>
      <c r="AF6" s="77"/>
      <c r="AG6" s="76"/>
      <c r="AH6" s="79">
        <f t="shared" si="3"/>
        <v>0</v>
      </c>
      <c r="AI6" s="78"/>
      <c r="AJ6" s="77"/>
      <c r="AK6" s="77"/>
      <c r="AL6" s="77"/>
      <c r="AM6" s="77"/>
      <c r="AN6" s="77"/>
      <c r="AO6" s="77"/>
      <c r="AP6" s="76"/>
      <c r="AQ6" s="75">
        <f t="shared" si="4"/>
        <v>0</v>
      </c>
      <c r="AR6" s="103">
        <f t="shared" si="5"/>
        <v>0</v>
      </c>
      <c r="AS6" s="61">
        <f t="shared" si="6"/>
        <v>42290</v>
      </c>
      <c r="AT6" s="97" t="s">
        <v>7</v>
      </c>
      <c r="AU6" s="96" t="s">
        <v>7</v>
      </c>
      <c r="AV6" s="68" t="s">
        <v>7</v>
      </c>
      <c r="AW6" s="69" t="s">
        <v>7</v>
      </c>
      <c r="AX6" s="68" t="s">
        <v>7</v>
      </c>
      <c r="AY6" s="69" t="s">
        <v>7</v>
      </c>
      <c r="AZ6" s="68" t="s">
        <v>7</v>
      </c>
      <c r="BA6" s="69" t="s">
        <v>7</v>
      </c>
      <c r="BB6" s="66">
        <f t="shared" si="7"/>
        <v>0</v>
      </c>
      <c r="BC6" s="71">
        <f t="shared" si="8"/>
        <v>42290</v>
      </c>
      <c r="BD6" s="68" t="s">
        <v>7</v>
      </c>
      <c r="BE6" s="69" t="s">
        <v>7</v>
      </c>
      <c r="BF6" s="68" t="s">
        <v>7</v>
      </c>
      <c r="BG6" s="69" t="s">
        <v>7</v>
      </c>
      <c r="BH6" s="68" t="s">
        <v>7</v>
      </c>
      <c r="BI6" s="69" t="s">
        <v>7</v>
      </c>
      <c r="BJ6" s="66">
        <f t="shared" si="9"/>
        <v>0</v>
      </c>
      <c r="BK6" s="95">
        <f t="shared" si="10"/>
        <v>42290</v>
      </c>
      <c r="BL6" s="68" t="s">
        <v>7</v>
      </c>
      <c r="BM6" s="69" t="s">
        <v>7</v>
      </c>
      <c r="BN6" s="68" t="s">
        <v>7</v>
      </c>
      <c r="BO6" s="69" t="s">
        <v>7</v>
      </c>
      <c r="BP6" s="68" t="s">
        <v>7</v>
      </c>
      <c r="BQ6" s="67" t="s">
        <v>7</v>
      </c>
      <c r="BR6" s="66">
        <f t="shared" si="11"/>
        <v>0</v>
      </c>
      <c r="BS6" s="65">
        <v>0</v>
      </c>
      <c r="BT6" s="64">
        <v>0</v>
      </c>
      <c r="BU6" s="63">
        <v>0</v>
      </c>
      <c r="BV6" s="62"/>
      <c r="BW6" s="61">
        <f t="shared" si="12"/>
        <v>42290</v>
      </c>
    </row>
    <row r="7" spans="1:75" s="60" customFormat="1" ht="20.100000000000001" customHeight="1" x14ac:dyDescent="0.25">
      <c r="A7" s="94"/>
      <c r="B7" s="93"/>
      <c r="C7" s="92">
        <v>42291</v>
      </c>
      <c r="D7" s="91" t="s">
        <v>9</v>
      </c>
      <c r="E7" s="90"/>
      <c r="F7" s="89">
        <v>961.23</v>
      </c>
      <c r="G7" s="89" t="s">
        <v>7</v>
      </c>
      <c r="H7" s="89" t="s">
        <v>7</v>
      </c>
      <c r="I7" s="89"/>
      <c r="J7" s="89"/>
      <c r="K7" s="89" t="s">
        <v>7</v>
      </c>
      <c r="L7" s="89" t="s">
        <v>7</v>
      </c>
      <c r="M7" s="89" t="s">
        <v>7</v>
      </c>
      <c r="N7" s="134">
        <f t="shared" si="0"/>
        <v>0</v>
      </c>
      <c r="O7" s="87" t="s">
        <v>7</v>
      </c>
      <c r="P7" s="86" t="s">
        <v>7</v>
      </c>
      <c r="Q7" s="86" t="s">
        <v>7</v>
      </c>
      <c r="R7" s="86" t="s">
        <v>7</v>
      </c>
      <c r="S7" s="86" t="s">
        <v>7</v>
      </c>
      <c r="T7" s="86" t="s">
        <v>7</v>
      </c>
      <c r="U7" s="86" t="s">
        <v>7</v>
      </c>
      <c r="V7" s="86">
        <v>0</v>
      </c>
      <c r="W7" s="100">
        <f t="shared" si="1"/>
        <v>42291</v>
      </c>
      <c r="X7" s="99"/>
      <c r="Y7" s="66"/>
      <c r="Z7" s="95">
        <f t="shared" si="2"/>
        <v>42291</v>
      </c>
      <c r="AA7" s="82"/>
      <c r="AB7" s="81"/>
      <c r="AC7" s="80"/>
      <c r="AD7" s="77"/>
      <c r="AE7" s="77"/>
      <c r="AF7" s="77"/>
      <c r="AG7" s="76"/>
      <c r="AH7" s="79">
        <f t="shared" si="3"/>
        <v>0</v>
      </c>
      <c r="AI7" s="78"/>
      <c r="AJ7" s="77"/>
      <c r="AK7" s="77"/>
      <c r="AL7" s="77"/>
      <c r="AM7" s="77"/>
      <c r="AN7" s="77"/>
      <c r="AO7" s="77"/>
      <c r="AP7" s="76"/>
      <c r="AQ7" s="75">
        <f t="shared" si="4"/>
        <v>0</v>
      </c>
      <c r="AR7" s="98">
        <f t="shared" si="5"/>
        <v>0</v>
      </c>
      <c r="AS7" s="61">
        <f t="shared" si="6"/>
        <v>42291</v>
      </c>
      <c r="AT7" s="97" t="s">
        <v>7</v>
      </c>
      <c r="AU7" s="96" t="s">
        <v>7</v>
      </c>
      <c r="AV7" s="68" t="s">
        <v>7</v>
      </c>
      <c r="AW7" s="69" t="s">
        <v>7</v>
      </c>
      <c r="AX7" s="68" t="s">
        <v>7</v>
      </c>
      <c r="AY7" s="69" t="s">
        <v>7</v>
      </c>
      <c r="AZ7" s="68" t="s">
        <v>7</v>
      </c>
      <c r="BA7" s="69" t="s">
        <v>7</v>
      </c>
      <c r="BB7" s="66">
        <f t="shared" si="7"/>
        <v>0</v>
      </c>
      <c r="BC7" s="71">
        <f t="shared" si="8"/>
        <v>42291</v>
      </c>
      <c r="BD7" s="68" t="s">
        <v>7</v>
      </c>
      <c r="BE7" s="69" t="s">
        <v>7</v>
      </c>
      <c r="BF7" s="68" t="s">
        <v>7</v>
      </c>
      <c r="BG7" s="69" t="s">
        <v>7</v>
      </c>
      <c r="BH7" s="68" t="s">
        <v>7</v>
      </c>
      <c r="BI7" s="69" t="s">
        <v>7</v>
      </c>
      <c r="BJ7" s="66">
        <f t="shared" si="9"/>
        <v>0</v>
      </c>
      <c r="BK7" s="95">
        <f t="shared" si="10"/>
        <v>42291</v>
      </c>
      <c r="BL7" s="68" t="s">
        <v>7</v>
      </c>
      <c r="BM7" s="69" t="s">
        <v>7</v>
      </c>
      <c r="BN7" s="68" t="s">
        <v>7</v>
      </c>
      <c r="BO7" s="69" t="s">
        <v>7</v>
      </c>
      <c r="BP7" s="68" t="s">
        <v>7</v>
      </c>
      <c r="BQ7" s="67" t="s">
        <v>7</v>
      </c>
      <c r="BR7" s="66">
        <f t="shared" si="11"/>
        <v>0</v>
      </c>
      <c r="BS7" s="65">
        <v>0</v>
      </c>
      <c r="BT7" s="64">
        <v>0</v>
      </c>
      <c r="BU7" s="63">
        <v>0</v>
      </c>
      <c r="BV7" s="62"/>
      <c r="BW7" s="61">
        <f t="shared" si="12"/>
        <v>42291</v>
      </c>
    </row>
    <row r="8" spans="1:75" s="60" customFormat="1" ht="20.100000000000001" customHeight="1" x14ac:dyDescent="0.25">
      <c r="A8" s="94"/>
      <c r="B8" s="93"/>
      <c r="C8" s="92">
        <v>42292</v>
      </c>
      <c r="D8" s="91" t="s">
        <v>9</v>
      </c>
      <c r="E8" s="90"/>
      <c r="F8" s="89">
        <v>742.25</v>
      </c>
      <c r="G8" s="89" t="s">
        <v>7</v>
      </c>
      <c r="H8" s="89" t="s">
        <v>7</v>
      </c>
      <c r="I8" s="89"/>
      <c r="J8" s="89"/>
      <c r="K8" s="89" t="s">
        <v>7</v>
      </c>
      <c r="L8" s="89" t="s">
        <v>7</v>
      </c>
      <c r="M8" s="89" t="s">
        <v>7</v>
      </c>
      <c r="N8" s="134">
        <f t="shared" si="0"/>
        <v>0</v>
      </c>
      <c r="O8" s="87" t="s">
        <v>7</v>
      </c>
      <c r="P8" s="86" t="s">
        <v>7</v>
      </c>
      <c r="Q8" s="86" t="s">
        <v>7</v>
      </c>
      <c r="R8" s="86" t="s">
        <v>7</v>
      </c>
      <c r="S8" s="86" t="s">
        <v>7</v>
      </c>
      <c r="T8" s="86" t="s">
        <v>7</v>
      </c>
      <c r="U8" s="86" t="s">
        <v>7</v>
      </c>
      <c r="V8" s="86">
        <v>0</v>
      </c>
      <c r="W8" s="100">
        <f t="shared" si="1"/>
        <v>42292</v>
      </c>
      <c r="X8" s="99"/>
      <c r="Y8" s="66"/>
      <c r="Z8" s="95">
        <f t="shared" si="2"/>
        <v>42292</v>
      </c>
      <c r="AA8" s="82"/>
      <c r="AB8" s="81"/>
      <c r="AC8" s="80"/>
      <c r="AD8" s="77"/>
      <c r="AE8" s="77"/>
      <c r="AF8" s="77"/>
      <c r="AG8" s="76"/>
      <c r="AH8" s="79">
        <f t="shared" si="3"/>
        <v>0</v>
      </c>
      <c r="AI8" s="78"/>
      <c r="AJ8" s="77"/>
      <c r="AK8" s="77"/>
      <c r="AL8" s="77"/>
      <c r="AM8" s="77"/>
      <c r="AN8" s="77"/>
      <c r="AO8" s="77"/>
      <c r="AP8" s="76"/>
      <c r="AQ8" s="75">
        <f t="shared" si="4"/>
        <v>0</v>
      </c>
      <c r="AR8" s="98">
        <f t="shared" si="5"/>
        <v>0</v>
      </c>
      <c r="AS8" s="61">
        <f t="shared" si="6"/>
        <v>42292</v>
      </c>
      <c r="AT8" s="97" t="s">
        <v>7</v>
      </c>
      <c r="AU8" s="96" t="s">
        <v>7</v>
      </c>
      <c r="AV8" s="68" t="s">
        <v>7</v>
      </c>
      <c r="AW8" s="69" t="s">
        <v>7</v>
      </c>
      <c r="AX8" s="68" t="s">
        <v>7</v>
      </c>
      <c r="AY8" s="69" t="s">
        <v>7</v>
      </c>
      <c r="AZ8" s="68" t="s">
        <v>7</v>
      </c>
      <c r="BA8" s="69" t="s">
        <v>7</v>
      </c>
      <c r="BB8" s="66">
        <f t="shared" si="7"/>
        <v>0</v>
      </c>
      <c r="BC8" s="71">
        <f t="shared" si="8"/>
        <v>42292</v>
      </c>
      <c r="BD8" s="68" t="s">
        <v>7</v>
      </c>
      <c r="BE8" s="69" t="s">
        <v>7</v>
      </c>
      <c r="BF8" s="68" t="s">
        <v>7</v>
      </c>
      <c r="BG8" s="69" t="s">
        <v>7</v>
      </c>
      <c r="BH8" s="68" t="s">
        <v>7</v>
      </c>
      <c r="BI8" s="69" t="s">
        <v>7</v>
      </c>
      <c r="BJ8" s="66">
        <f t="shared" si="9"/>
        <v>0</v>
      </c>
      <c r="BK8" s="95">
        <f t="shared" si="10"/>
        <v>42292</v>
      </c>
      <c r="BL8" s="68" t="s">
        <v>7</v>
      </c>
      <c r="BM8" s="69" t="s">
        <v>7</v>
      </c>
      <c r="BN8" s="68" t="s">
        <v>7</v>
      </c>
      <c r="BO8" s="69" t="s">
        <v>7</v>
      </c>
      <c r="BP8" s="68" t="s">
        <v>7</v>
      </c>
      <c r="BQ8" s="67" t="s">
        <v>7</v>
      </c>
      <c r="BR8" s="66">
        <f t="shared" si="11"/>
        <v>0</v>
      </c>
      <c r="BS8" s="65">
        <v>0</v>
      </c>
      <c r="BT8" s="64">
        <v>0</v>
      </c>
      <c r="BU8" s="63">
        <v>0</v>
      </c>
      <c r="BV8" s="62"/>
      <c r="BW8" s="61">
        <f t="shared" si="12"/>
        <v>42292</v>
      </c>
    </row>
    <row r="9" spans="1:75" s="60" customFormat="1" ht="20.100000000000001" customHeight="1" x14ac:dyDescent="0.25">
      <c r="A9" s="94"/>
      <c r="B9" s="93"/>
      <c r="C9" s="92">
        <v>42293</v>
      </c>
      <c r="D9" s="91" t="s">
        <v>9</v>
      </c>
      <c r="E9" s="90"/>
      <c r="F9" s="89">
        <v>563.87</v>
      </c>
      <c r="G9" s="89" t="s">
        <v>7</v>
      </c>
      <c r="H9" s="89" t="s">
        <v>7</v>
      </c>
      <c r="I9" s="89"/>
      <c r="J9" s="89"/>
      <c r="K9" s="89" t="s">
        <v>7</v>
      </c>
      <c r="L9" s="89" t="s">
        <v>7</v>
      </c>
      <c r="M9" s="89" t="s">
        <v>7</v>
      </c>
      <c r="N9" s="134">
        <f t="shared" si="0"/>
        <v>0</v>
      </c>
      <c r="O9" s="87" t="s">
        <v>7</v>
      </c>
      <c r="P9" s="86" t="s">
        <v>7</v>
      </c>
      <c r="Q9" s="86" t="s">
        <v>7</v>
      </c>
      <c r="R9" s="86" t="s">
        <v>7</v>
      </c>
      <c r="S9" s="86" t="s">
        <v>7</v>
      </c>
      <c r="T9" s="86" t="s">
        <v>7</v>
      </c>
      <c r="U9" s="86" t="s">
        <v>7</v>
      </c>
      <c r="V9" s="86">
        <v>0</v>
      </c>
      <c r="W9" s="100">
        <f t="shared" si="1"/>
        <v>42293</v>
      </c>
      <c r="X9" s="99"/>
      <c r="Y9" s="66"/>
      <c r="Z9" s="95">
        <f t="shared" si="2"/>
        <v>42293</v>
      </c>
      <c r="AA9" s="82"/>
      <c r="AB9" s="81"/>
      <c r="AC9" s="80"/>
      <c r="AD9" s="77"/>
      <c r="AE9" s="77"/>
      <c r="AF9" s="77"/>
      <c r="AG9" s="76"/>
      <c r="AH9" s="79">
        <f t="shared" si="3"/>
        <v>0</v>
      </c>
      <c r="AI9" s="78"/>
      <c r="AJ9" s="77"/>
      <c r="AK9" s="77"/>
      <c r="AL9" s="77"/>
      <c r="AM9" s="77"/>
      <c r="AN9" s="77"/>
      <c r="AO9" s="77"/>
      <c r="AP9" s="76"/>
      <c r="AQ9" s="75">
        <f t="shared" si="4"/>
        <v>0</v>
      </c>
      <c r="AR9" s="98">
        <f t="shared" si="5"/>
        <v>0</v>
      </c>
      <c r="AS9" s="61">
        <f t="shared" si="6"/>
        <v>42293</v>
      </c>
      <c r="AT9" s="97" t="s">
        <v>7</v>
      </c>
      <c r="AU9" s="96" t="s">
        <v>7</v>
      </c>
      <c r="AV9" s="68" t="s">
        <v>7</v>
      </c>
      <c r="AW9" s="69" t="s">
        <v>7</v>
      </c>
      <c r="AX9" s="68" t="s">
        <v>7</v>
      </c>
      <c r="AY9" s="69" t="s">
        <v>7</v>
      </c>
      <c r="AZ9" s="68" t="s">
        <v>7</v>
      </c>
      <c r="BA9" s="69" t="s">
        <v>7</v>
      </c>
      <c r="BB9" s="66">
        <f t="shared" si="7"/>
        <v>0</v>
      </c>
      <c r="BC9" s="71">
        <f t="shared" si="8"/>
        <v>42293</v>
      </c>
      <c r="BD9" s="68" t="s">
        <v>7</v>
      </c>
      <c r="BE9" s="69" t="s">
        <v>7</v>
      </c>
      <c r="BF9" s="68" t="s">
        <v>7</v>
      </c>
      <c r="BG9" s="69" t="s">
        <v>7</v>
      </c>
      <c r="BH9" s="68" t="s">
        <v>7</v>
      </c>
      <c r="BI9" s="69" t="s">
        <v>7</v>
      </c>
      <c r="BJ9" s="66">
        <f t="shared" si="9"/>
        <v>0</v>
      </c>
      <c r="BK9" s="95">
        <f t="shared" si="10"/>
        <v>42293</v>
      </c>
      <c r="BL9" s="68" t="s">
        <v>7</v>
      </c>
      <c r="BM9" s="69" t="s">
        <v>7</v>
      </c>
      <c r="BN9" s="68" t="s">
        <v>7</v>
      </c>
      <c r="BO9" s="69" t="s">
        <v>7</v>
      </c>
      <c r="BP9" s="68" t="s">
        <v>7</v>
      </c>
      <c r="BQ9" s="67" t="s">
        <v>7</v>
      </c>
      <c r="BR9" s="66">
        <f t="shared" si="11"/>
        <v>0</v>
      </c>
      <c r="BS9" s="65">
        <v>0</v>
      </c>
      <c r="BT9" s="64">
        <v>0</v>
      </c>
      <c r="BU9" s="63">
        <v>0</v>
      </c>
      <c r="BV9" s="62"/>
      <c r="BW9" s="61">
        <f t="shared" si="12"/>
        <v>42293</v>
      </c>
    </row>
    <row r="10" spans="1:75" s="60" customFormat="1" ht="20.100000000000001" customHeight="1" x14ac:dyDescent="0.25">
      <c r="A10" s="94"/>
      <c r="B10" s="93"/>
      <c r="C10" s="92">
        <v>42294</v>
      </c>
      <c r="D10" s="91" t="s">
        <v>9</v>
      </c>
      <c r="E10" s="90"/>
      <c r="F10" s="89">
        <v>991.25</v>
      </c>
      <c r="G10" s="89" t="s">
        <v>7</v>
      </c>
      <c r="H10" s="89" t="s">
        <v>7</v>
      </c>
      <c r="I10" s="89"/>
      <c r="J10" s="89"/>
      <c r="K10" s="89" t="s">
        <v>7</v>
      </c>
      <c r="L10" s="89" t="s">
        <v>7</v>
      </c>
      <c r="M10" s="89" t="s">
        <v>7</v>
      </c>
      <c r="N10" s="134">
        <f t="shared" si="0"/>
        <v>0</v>
      </c>
      <c r="O10" s="87" t="s">
        <v>7</v>
      </c>
      <c r="P10" s="86" t="s">
        <v>7</v>
      </c>
      <c r="Q10" s="86" t="s">
        <v>7</v>
      </c>
      <c r="R10" s="86" t="s">
        <v>7</v>
      </c>
      <c r="S10" s="86" t="s">
        <v>7</v>
      </c>
      <c r="T10" s="86" t="s">
        <v>7</v>
      </c>
      <c r="U10" s="86" t="s">
        <v>7</v>
      </c>
      <c r="V10" s="86">
        <v>0</v>
      </c>
      <c r="W10" s="100">
        <f t="shared" si="1"/>
        <v>42294</v>
      </c>
      <c r="X10" s="99"/>
      <c r="Y10" s="66"/>
      <c r="Z10" s="95">
        <f t="shared" si="2"/>
        <v>42294</v>
      </c>
      <c r="AA10" s="82"/>
      <c r="AB10" s="81"/>
      <c r="AC10" s="80"/>
      <c r="AD10" s="77"/>
      <c r="AE10" s="77"/>
      <c r="AF10" s="77"/>
      <c r="AG10" s="76"/>
      <c r="AH10" s="79">
        <f t="shared" si="3"/>
        <v>0</v>
      </c>
      <c r="AI10" s="78"/>
      <c r="AJ10" s="77"/>
      <c r="AK10" s="77"/>
      <c r="AL10" s="77"/>
      <c r="AM10" s="77"/>
      <c r="AN10" s="77"/>
      <c r="AO10" s="77"/>
      <c r="AP10" s="76"/>
      <c r="AQ10" s="75">
        <f t="shared" si="4"/>
        <v>0</v>
      </c>
      <c r="AR10" s="98">
        <f t="shared" si="5"/>
        <v>0</v>
      </c>
      <c r="AS10" s="61">
        <f t="shared" si="6"/>
        <v>42294</v>
      </c>
      <c r="AT10" s="97" t="s">
        <v>7</v>
      </c>
      <c r="AU10" s="96" t="s">
        <v>7</v>
      </c>
      <c r="AV10" s="68" t="s">
        <v>7</v>
      </c>
      <c r="AW10" s="69" t="s">
        <v>7</v>
      </c>
      <c r="AX10" s="68" t="s">
        <v>7</v>
      </c>
      <c r="AY10" s="69" t="s">
        <v>7</v>
      </c>
      <c r="AZ10" s="68" t="s">
        <v>7</v>
      </c>
      <c r="BA10" s="69" t="s">
        <v>7</v>
      </c>
      <c r="BB10" s="66">
        <f t="shared" si="7"/>
        <v>0</v>
      </c>
      <c r="BC10" s="71">
        <f t="shared" si="8"/>
        <v>42294</v>
      </c>
      <c r="BD10" s="68" t="s">
        <v>7</v>
      </c>
      <c r="BE10" s="69" t="s">
        <v>7</v>
      </c>
      <c r="BF10" s="68" t="s">
        <v>7</v>
      </c>
      <c r="BG10" s="69" t="s">
        <v>7</v>
      </c>
      <c r="BH10" s="68" t="s">
        <v>7</v>
      </c>
      <c r="BI10" s="69" t="s">
        <v>7</v>
      </c>
      <c r="BJ10" s="66">
        <f t="shared" si="9"/>
        <v>0</v>
      </c>
      <c r="BK10" s="95">
        <f t="shared" si="10"/>
        <v>42294</v>
      </c>
      <c r="BL10" s="68" t="s">
        <v>7</v>
      </c>
      <c r="BM10" s="69" t="s">
        <v>7</v>
      </c>
      <c r="BN10" s="68" t="s">
        <v>7</v>
      </c>
      <c r="BO10" s="69" t="s">
        <v>7</v>
      </c>
      <c r="BP10" s="68" t="s">
        <v>7</v>
      </c>
      <c r="BQ10" s="67" t="s">
        <v>7</v>
      </c>
      <c r="BR10" s="66">
        <f t="shared" si="11"/>
        <v>0</v>
      </c>
      <c r="BS10" s="65">
        <v>0</v>
      </c>
      <c r="BT10" s="64">
        <v>0</v>
      </c>
      <c r="BU10" s="63">
        <v>0</v>
      </c>
      <c r="BV10" s="62"/>
      <c r="BW10" s="61">
        <f t="shared" si="12"/>
        <v>42294</v>
      </c>
    </row>
    <row r="11" spans="1:75" s="60" customFormat="1" ht="20.100000000000001" customHeight="1" thickBot="1" x14ac:dyDescent="0.3">
      <c r="A11" s="94"/>
      <c r="B11" s="93"/>
      <c r="C11" s="92">
        <v>42295</v>
      </c>
      <c r="D11" s="91" t="s">
        <v>9</v>
      </c>
      <c r="E11" s="137"/>
      <c r="F11" s="89" t="s">
        <v>5</v>
      </c>
      <c r="G11" s="89" t="s">
        <v>5</v>
      </c>
      <c r="H11" s="89" t="s">
        <v>5</v>
      </c>
      <c r="I11" s="89" t="s">
        <v>5</v>
      </c>
      <c r="J11" s="89" t="s">
        <v>5</v>
      </c>
      <c r="K11" s="89" t="s">
        <v>5</v>
      </c>
      <c r="L11" s="89" t="s">
        <v>5</v>
      </c>
      <c r="M11" s="89" t="s">
        <v>5</v>
      </c>
      <c r="N11" s="133">
        <f t="shared" si="0"/>
        <v>0</v>
      </c>
      <c r="O11" s="87" t="s">
        <v>5</v>
      </c>
      <c r="P11" s="86" t="s">
        <v>5</v>
      </c>
      <c r="Q11" s="86" t="s">
        <v>5</v>
      </c>
      <c r="R11" s="86" t="s">
        <v>5</v>
      </c>
      <c r="S11" s="86" t="s">
        <v>5</v>
      </c>
      <c r="T11" s="86" t="s">
        <v>5</v>
      </c>
      <c r="U11" s="86" t="s">
        <v>5</v>
      </c>
      <c r="V11" s="86">
        <v>0</v>
      </c>
      <c r="W11" s="85">
        <f t="shared" si="1"/>
        <v>42295</v>
      </c>
      <c r="X11" s="84"/>
      <c r="Y11" s="66"/>
      <c r="Z11" s="70">
        <f t="shared" si="2"/>
        <v>42295</v>
      </c>
      <c r="AA11" s="82" t="s">
        <v>5</v>
      </c>
      <c r="AB11" s="81" t="s">
        <v>5</v>
      </c>
      <c r="AC11" s="80" t="s">
        <v>5</v>
      </c>
      <c r="AD11" s="77" t="s">
        <v>5</v>
      </c>
      <c r="AE11" s="77" t="s">
        <v>5</v>
      </c>
      <c r="AF11" s="77" t="s">
        <v>5</v>
      </c>
      <c r="AG11" s="76" t="s">
        <v>5</v>
      </c>
      <c r="AH11" s="79">
        <f t="shared" si="3"/>
        <v>0</v>
      </c>
      <c r="AI11" s="78"/>
      <c r="AJ11" s="77"/>
      <c r="AK11" s="77"/>
      <c r="AL11" s="77"/>
      <c r="AM11" s="77"/>
      <c r="AN11" s="77"/>
      <c r="AO11" s="77"/>
      <c r="AP11" s="76"/>
      <c r="AQ11" s="75">
        <f t="shared" si="4"/>
        <v>0</v>
      </c>
      <c r="AR11" s="74">
        <f t="shared" si="5"/>
        <v>0</v>
      </c>
      <c r="AS11" s="61">
        <f t="shared" si="6"/>
        <v>42295</v>
      </c>
      <c r="AT11" s="73" t="s">
        <v>5</v>
      </c>
      <c r="AU11" s="72" t="s">
        <v>5</v>
      </c>
      <c r="AV11" s="68" t="s">
        <v>5</v>
      </c>
      <c r="AW11" s="69" t="s">
        <v>5</v>
      </c>
      <c r="AX11" s="68" t="s">
        <v>5</v>
      </c>
      <c r="AY11" s="69" t="s">
        <v>5</v>
      </c>
      <c r="AZ11" s="68" t="s">
        <v>5</v>
      </c>
      <c r="BA11" s="69" t="s">
        <v>5</v>
      </c>
      <c r="BB11" s="66">
        <f t="shared" si="7"/>
        <v>0</v>
      </c>
      <c r="BC11" s="71">
        <f t="shared" si="8"/>
        <v>42295</v>
      </c>
      <c r="BD11" s="68" t="s">
        <v>5</v>
      </c>
      <c r="BE11" s="69" t="s">
        <v>5</v>
      </c>
      <c r="BF11" s="68" t="s">
        <v>5</v>
      </c>
      <c r="BG11" s="69" t="s">
        <v>5</v>
      </c>
      <c r="BH11" s="68" t="s">
        <v>5</v>
      </c>
      <c r="BI11" s="69" t="s">
        <v>5</v>
      </c>
      <c r="BJ11" s="66">
        <f t="shared" si="9"/>
        <v>0</v>
      </c>
      <c r="BK11" s="70">
        <f t="shared" si="10"/>
        <v>42295</v>
      </c>
      <c r="BL11" s="68" t="s">
        <v>5</v>
      </c>
      <c r="BM11" s="69" t="s">
        <v>5</v>
      </c>
      <c r="BN11" s="68" t="s">
        <v>5</v>
      </c>
      <c r="BO11" s="69" t="s">
        <v>5</v>
      </c>
      <c r="BP11" s="68" t="s">
        <v>5</v>
      </c>
      <c r="BQ11" s="67" t="s">
        <v>5</v>
      </c>
      <c r="BR11" s="66">
        <f t="shared" si="11"/>
        <v>0</v>
      </c>
      <c r="BS11" s="65">
        <v>0</v>
      </c>
      <c r="BT11" s="64">
        <v>0</v>
      </c>
      <c r="BU11" s="63">
        <v>0</v>
      </c>
      <c r="BV11" s="62"/>
      <c r="BW11" s="61">
        <f t="shared" si="12"/>
        <v>42295</v>
      </c>
    </row>
    <row r="12" spans="1:75" s="47" customFormat="1" ht="20.100000000000001" customHeight="1" thickBot="1" x14ac:dyDescent="0.3">
      <c r="A12" s="59"/>
      <c r="B12" s="57">
        <f>SUM(B5:B11)</f>
        <v>0</v>
      </c>
      <c r="C12" s="58" t="s">
        <v>4</v>
      </c>
      <c r="D12" s="58"/>
      <c r="E12" s="57">
        <f t="shared" ref="E12:S12" si="13">SUM(E5:E11)</f>
        <v>0</v>
      </c>
      <c r="F12" s="57">
        <f t="shared" si="13"/>
        <v>4298.7</v>
      </c>
      <c r="G12" s="57">
        <f t="shared" si="13"/>
        <v>0</v>
      </c>
      <c r="H12" s="57">
        <f t="shared" si="13"/>
        <v>0</v>
      </c>
      <c r="I12" s="57">
        <f t="shared" si="13"/>
        <v>0</v>
      </c>
      <c r="J12" s="49">
        <f t="shared" si="13"/>
        <v>0</v>
      </c>
      <c r="K12" s="49">
        <f t="shared" si="13"/>
        <v>0</v>
      </c>
      <c r="L12" s="49">
        <f t="shared" si="13"/>
        <v>0</v>
      </c>
      <c r="M12" s="49">
        <f t="shared" si="13"/>
        <v>0</v>
      </c>
      <c r="N12" s="57">
        <f t="shared" si="13"/>
        <v>0</v>
      </c>
      <c r="O12" s="57">
        <f t="shared" si="13"/>
        <v>0</v>
      </c>
      <c r="P12" s="57">
        <f t="shared" si="13"/>
        <v>0</v>
      </c>
      <c r="Q12" s="57">
        <f t="shared" si="13"/>
        <v>0</v>
      </c>
      <c r="R12" s="57">
        <f t="shared" si="13"/>
        <v>0</v>
      </c>
      <c r="S12" s="57">
        <f t="shared" si="13"/>
        <v>0</v>
      </c>
      <c r="T12" s="48"/>
      <c r="U12" s="57">
        <f>SUM(U5:U11)</f>
        <v>0</v>
      </c>
      <c r="V12" s="48"/>
      <c r="W12" s="48"/>
      <c r="X12" s="50"/>
      <c r="Y12" s="50"/>
      <c r="Z12" s="48"/>
      <c r="AA12" s="54">
        <f>SUM(AA5:AA11)*500</f>
        <v>0</v>
      </c>
      <c r="AB12" s="53">
        <f>SUM(AB5:AB11)*200</f>
        <v>0</v>
      </c>
      <c r="AC12" s="53">
        <f>SUM(AC5:AC11)*100</f>
        <v>0</v>
      </c>
      <c r="AD12" s="53">
        <f>SUM(AD5:AD11)*50</f>
        <v>0</v>
      </c>
      <c r="AE12" s="53">
        <f>SUM(AE5:AE11)*20</f>
        <v>0</v>
      </c>
      <c r="AF12" s="53">
        <f>SUM(AF5:AF11)*10</f>
        <v>0</v>
      </c>
      <c r="AG12" s="56">
        <f>SUM(AG5:AG11)*5</f>
        <v>0</v>
      </c>
      <c r="AH12" s="55">
        <f>SUM(AA12:AG12)</f>
        <v>0</v>
      </c>
      <c r="AI12" s="54">
        <f>SUM(AI5:AI11)*2</f>
        <v>0</v>
      </c>
      <c r="AJ12" s="53">
        <f>SUM(AJ5:AJ11)*1</f>
        <v>0</v>
      </c>
      <c r="AK12" s="52">
        <f>SUM(AK5:AK11)*0.5</f>
        <v>0</v>
      </c>
      <c r="AL12" s="52">
        <f>SUM(AL5:AL11)*0.2</f>
        <v>0</v>
      </c>
      <c r="AM12" s="52">
        <f>SUM(AM5:AM11)*0.1</f>
        <v>0</v>
      </c>
      <c r="AN12" s="52">
        <f>SUM(AN5:AN11)*0.05</f>
        <v>0</v>
      </c>
      <c r="AO12" s="52">
        <f>SUM(AO5:AO11)*0.02</f>
        <v>0</v>
      </c>
      <c r="AP12" s="51">
        <f>SUM(AP5:AP11)*0.01</f>
        <v>0</v>
      </c>
      <c r="AQ12" s="50">
        <f>SUM(AI12:AP12)</f>
        <v>0</v>
      </c>
      <c r="AR12" s="50">
        <f>SUM(AR5:AR11)</f>
        <v>0</v>
      </c>
      <c r="AS12" s="48"/>
      <c r="AT12" s="48"/>
      <c r="AU12" s="49">
        <f>SUM(AU5:AU11)</f>
        <v>0</v>
      </c>
      <c r="AV12" s="48"/>
      <c r="AW12" s="48">
        <f>SUM(AW5:AW11)</f>
        <v>0</v>
      </c>
      <c r="AX12" s="48"/>
      <c r="AY12" s="48">
        <f>SUM(AY5:AY11)</f>
        <v>0</v>
      </c>
      <c r="AZ12" s="48"/>
      <c r="BA12" s="48">
        <f>SUM(BA5:BA11)</f>
        <v>0</v>
      </c>
      <c r="BB12" s="49">
        <f>SUM(BB5:BB11)</f>
        <v>0</v>
      </c>
      <c r="BC12" s="48"/>
      <c r="BD12" s="48"/>
      <c r="BE12" s="48">
        <f>SUM(BE5:BE11)</f>
        <v>0</v>
      </c>
      <c r="BF12" s="48"/>
      <c r="BG12" s="48">
        <f>SUM(BG5:BG11)</f>
        <v>0</v>
      </c>
      <c r="BH12" s="48"/>
      <c r="BI12" s="48">
        <f>SUM(BI5:BI11)</f>
        <v>0</v>
      </c>
      <c r="BJ12" s="49">
        <f>SUM(BJ5:BJ11)</f>
        <v>0</v>
      </c>
      <c r="BK12" s="48"/>
      <c r="BL12" s="48"/>
      <c r="BM12" s="48">
        <f>SUM(BM5:BM11)</f>
        <v>0</v>
      </c>
      <c r="BN12" s="48"/>
      <c r="BO12" s="48">
        <f>SUM(BO5:BO11)</f>
        <v>0</v>
      </c>
      <c r="BP12" s="48"/>
      <c r="BQ12" s="48">
        <f t="shared" ref="BQ12:BV12" si="14">SUM(BQ5:BQ11)</f>
        <v>0</v>
      </c>
      <c r="BR12" s="49">
        <f t="shared" si="14"/>
        <v>0</v>
      </c>
      <c r="BS12" s="49">
        <f t="shared" si="14"/>
        <v>0</v>
      </c>
      <c r="BT12" s="49">
        <f t="shared" si="14"/>
        <v>0</v>
      </c>
      <c r="BU12" s="49">
        <f t="shared" si="14"/>
        <v>0</v>
      </c>
      <c r="BV12" s="49">
        <f t="shared" si="14"/>
        <v>0</v>
      </c>
      <c r="BW12" s="48"/>
    </row>
    <row r="13" spans="1:75" s="1" customFormat="1" ht="21" customHeight="1" thickTop="1" thickBot="1" x14ac:dyDescent="0.25">
      <c r="A13" s="28"/>
      <c r="B13" s="13"/>
      <c r="C13" s="13"/>
      <c r="D13" s="34"/>
      <c r="E13" s="34"/>
      <c r="F13" s="46"/>
      <c r="G13" s="15"/>
      <c r="H13" s="15"/>
      <c r="I13" s="15"/>
      <c r="J13" s="45"/>
      <c r="K13" s="45"/>
      <c r="L13" s="115"/>
      <c r="M13" s="115"/>
      <c r="O13" s="44"/>
      <c r="P13" s="25"/>
      <c r="Q13" s="25"/>
      <c r="R13" s="25"/>
      <c r="S13" s="43" t="s">
        <v>3</v>
      </c>
      <c r="T13" s="25"/>
      <c r="U13" s="25"/>
      <c r="V13" s="25"/>
      <c r="W13" s="42"/>
      <c r="X13" s="40"/>
      <c r="Z13" s="21"/>
      <c r="AA13" s="38">
        <f t="shared" ref="AA13:AG13" si="15">SUM(AA5:AA11)</f>
        <v>0</v>
      </c>
      <c r="AB13" s="38">
        <f t="shared" si="15"/>
        <v>0</v>
      </c>
      <c r="AC13" s="38">
        <f t="shared" si="15"/>
        <v>0</v>
      </c>
      <c r="AD13" s="38">
        <f t="shared" si="15"/>
        <v>0</v>
      </c>
      <c r="AE13" s="38">
        <f t="shared" si="15"/>
        <v>0</v>
      </c>
      <c r="AF13" s="38">
        <f t="shared" si="15"/>
        <v>0</v>
      </c>
      <c r="AG13" s="37">
        <f t="shared" si="15"/>
        <v>0</v>
      </c>
      <c r="AH13" s="39">
        <f>SUM(AA13:AG13)</f>
        <v>0</v>
      </c>
      <c r="AI13" s="38">
        <f t="shared" ref="AI13:AP13" si="16">SUM(AI5:AI11)</f>
        <v>0</v>
      </c>
      <c r="AJ13" s="38">
        <f t="shared" si="16"/>
        <v>0</v>
      </c>
      <c r="AK13" s="38">
        <f t="shared" si="16"/>
        <v>0</v>
      </c>
      <c r="AL13" s="38">
        <f t="shared" si="16"/>
        <v>0</v>
      </c>
      <c r="AM13" s="38">
        <f t="shared" si="16"/>
        <v>0</v>
      </c>
      <c r="AN13" s="38">
        <f t="shared" si="16"/>
        <v>0</v>
      </c>
      <c r="AO13" s="38">
        <f t="shared" si="16"/>
        <v>0</v>
      </c>
      <c r="AP13" s="37">
        <f t="shared" si="16"/>
        <v>0</v>
      </c>
      <c r="AQ13" s="36">
        <f>SUM(AI13:AP13)</f>
        <v>0</v>
      </c>
      <c r="AS13" s="35"/>
      <c r="AT13" s="34"/>
      <c r="AU13" s="16"/>
      <c r="AV13" s="13"/>
      <c r="AW13" s="15"/>
      <c r="AX13" s="14"/>
      <c r="AY13" s="14"/>
      <c r="AZ13" s="14"/>
      <c r="BA13" s="14"/>
      <c r="BB13" s="14"/>
      <c r="BC13" s="14"/>
      <c r="BD13" s="14"/>
      <c r="BE13" s="15"/>
      <c r="BF13" s="14"/>
      <c r="BG13" s="14"/>
      <c r="BH13" s="14"/>
      <c r="BI13" s="14"/>
      <c r="BJ13" s="14"/>
      <c r="BK13" s="14"/>
      <c r="BL13" s="14"/>
      <c r="BM13" s="15"/>
      <c r="BN13" s="14"/>
      <c r="BO13" s="14"/>
      <c r="BP13" s="14"/>
      <c r="BQ13" s="14"/>
      <c r="BR13" s="14"/>
      <c r="BS13" s="14"/>
      <c r="BT13" s="13"/>
      <c r="BU13" s="34"/>
    </row>
    <row r="14" spans="1:75" s="116" customFormat="1" ht="9.9499999999999993" customHeight="1" thickTop="1" thickBot="1" x14ac:dyDescent="0.25">
      <c r="A14" s="130"/>
      <c r="B14" s="118"/>
      <c r="C14" s="118"/>
      <c r="D14" s="117"/>
      <c r="E14" s="117"/>
      <c r="F14" s="129"/>
      <c r="G14" s="118"/>
      <c r="H14" s="118"/>
      <c r="I14" s="118"/>
      <c r="O14" s="118"/>
      <c r="S14" s="128"/>
      <c r="X14" s="127"/>
      <c r="Z14" s="126"/>
      <c r="AA14" s="124"/>
      <c r="AB14" s="124"/>
      <c r="AC14" s="124"/>
      <c r="AD14" s="124"/>
      <c r="AE14" s="124"/>
      <c r="AF14" s="124"/>
      <c r="AG14" s="124"/>
      <c r="AH14" s="125"/>
      <c r="AI14" s="124"/>
      <c r="AJ14" s="124"/>
      <c r="AK14" s="124"/>
      <c r="AL14" s="124"/>
      <c r="AM14" s="124"/>
      <c r="AN14" s="124"/>
      <c r="AO14" s="124"/>
      <c r="AP14" s="124"/>
      <c r="AQ14" s="123"/>
      <c r="AS14" s="122"/>
      <c r="AT14" s="121"/>
      <c r="AU14" s="120"/>
      <c r="AV14" s="118"/>
      <c r="AW14" s="118"/>
      <c r="AX14" s="119"/>
      <c r="AY14" s="119"/>
      <c r="AZ14" s="119"/>
      <c r="BA14" s="119"/>
      <c r="BB14" s="119"/>
      <c r="BC14" s="119"/>
      <c r="BD14" s="119"/>
      <c r="BE14" s="118"/>
      <c r="BF14" s="119"/>
      <c r="BG14" s="119"/>
      <c r="BH14" s="119"/>
      <c r="BI14" s="119"/>
      <c r="BJ14" s="119"/>
      <c r="BK14" s="119"/>
      <c r="BL14" s="119"/>
      <c r="BM14" s="118"/>
      <c r="BN14" s="119"/>
      <c r="BO14" s="119"/>
      <c r="BP14" s="119"/>
      <c r="BQ14" s="119"/>
      <c r="BR14" s="119"/>
      <c r="BS14" s="119"/>
      <c r="BT14" s="118"/>
      <c r="BU14" s="117"/>
    </row>
    <row r="15" spans="1:75" s="105" customFormat="1" ht="19.5" customHeight="1" thickTop="1" x14ac:dyDescent="0.25">
      <c r="A15" s="94"/>
      <c r="B15" s="93"/>
      <c r="C15" s="92">
        <v>42289</v>
      </c>
      <c r="D15" s="91" t="s">
        <v>8</v>
      </c>
      <c r="E15" s="90"/>
      <c r="F15" s="89">
        <v>778.25</v>
      </c>
      <c r="G15" s="89" t="s">
        <v>7</v>
      </c>
      <c r="H15" s="89" t="s">
        <v>7</v>
      </c>
      <c r="I15" s="89"/>
      <c r="J15" s="89"/>
      <c r="K15" s="89"/>
      <c r="L15" s="89" t="s">
        <v>7</v>
      </c>
      <c r="M15" s="89" t="s">
        <v>7</v>
      </c>
      <c r="N15" s="136">
        <f t="shared" ref="N15:N21" si="17">SUM(J15:M15)</f>
        <v>0</v>
      </c>
      <c r="O15" s="87" t="s">
        <v>7</v>
      </c>
      <c r="P15" s="86" t="s">
        <v>7</v>
      </c>
      <c r="Q15" s="86" t="s">
        <v>7</v>
      </c>
      <c r="R15" s="86" t="s">
        <v>7</v>
      </c>
      <c r="S15" s="86" t="s">
        <v>7</v>
      </c>
      <c r="T15" s="86" t="s">
        <v>7</v>
      </c>
      <c r="U15" s="86" t="s">
        <v>7</v>
      </c>
      <c r="V15" s="86">
        <v>0</v>
      </c>
      <c r="W15" s="113">
        <f t="shared" ref="W15:W21" si="18">IF(C15=0," ",C15)</f>
        <v>42289</v>
      </c>
      <c r="X15" s="112"/>
      <c r="Y15" s="150"/>
      <c r="Z15" s="71">
        <f t="shared" ref="Z15:Z21" si="19">IF(C15=0," ",C15)</f>
        <v>42289</v>
      </c>
      <c r="AA15" s="82"/>
      <c r="AB15" s="81"/>
      <c r="AC15" s="80"/>
      <c r="AD15" s="77"/>
      <c r="AE15" s="77"/>
      <c r="AF15" s="77"/>
      <c r="AG15" s="76"/>
      <c r="AH15" s="79">
        <f t="shared" ref="AH15:AH21" si="20">IF(C15=0,0,SUM(AA15)*500+SUM(AB15)*200+SUM(AC15)*100+SUM(AD15)*50+SUM(AE15)*20+SUM(AF15)*10+SUM(AG15)*5)</f>
        <v>0</v>
      </c>
      <c r="AI15" s="78"/>
      <c r="AJ15" s="77"/>
      <c r="AK15" s="77"/>
      <c r="AL15" s="77"/>
      <c r="AM15" s="77"/>
      <c r="AN15" s="77"/>
      <c r="AO15" s="77"/>
      <c r="AP15" s="76"/>
      <c r="AQ15" s="75">
        <f t="shared" ref="AQ15:AQ21" si="21">IF(C15=0,0,SUM(AI15)*2+SUM(AJ15)*1+SUM(AK15)*0.5+SUM(AL15)*0.2+SUM(AM15)*0.1+SUM(AN15)*0.05+SUM(AO15)*0.02+SUM(AP15)*0.01)</f>
        <v>0</v>
      </c>
      <c r="AR15" s="110">
        <f t="shared" ref="AR15:AR21" si="22">AH15+AQ15</f>
        <v>0</v>
      </c>
      <c r="AS15" s="61">
        <f t="shared" ref="AS15:AS21" si="23">IF(C15=0," ",C15)</f>
        <v>42289</v>
      </c>
      <c r="AT15" s="109"/>
      <c r="AU15" s="108"/>
      <c r="AV15" s="68"/>
      <c r="AW15" s="69"/>
      <c r="AX15" s="68"/>
      <c r="AY15" s="69"/>
      <c r="AZ15" s="68"/>
      <c r="BA15" s="69"/>
      <c r="BB15" s="66">
        <f t="shared" ref="BB15:BB21" si="24">IF(C15=0,0,SUM(AW15,AY15,BA15))</f>
        <v>0</v>
      </c>
      <c r="BC15" s="107">
        <f t="shared" ref="BC15:BC21" si="25">IF(C15=0," ",C15)</f>
        <v>42289</v>
      </c>
      <c r="BD15" s="68" t="s">
        <v>7</v>
      </c>
      <c r="BE15" s="69" t="s">
        <v>7</v>
      </c>
      <c r="BF15" s="68" t="s">
        <v>7</v>
      </c>
      <c r="BG15" s="69" t="s">
        <v>7</v>
      </c>
      <c r="BH15" s="68" t="s">
        <v>7</v>
      </c>
      <c r="BI15" s="69" t="s">
        <v>7</v>
      </c>
      <c r="BJ15" s="66">
        <f t="shared" ref="BJ15:BJ21" si="26">IF(C15=0,0,SUM(BE15,BG15,BI15))</f>
        <v>0</v>
      </c>
      <c r="BK15" s="106">
        <f t="shared" ref="BK15:BK21" si="27">IF(C15=0," ",C15)</f>
        <v>42289</v>
      </c>
      <c r="BL15" s="68" t="s">
        <v>7</v>
      </c>
      <c r="BM15" s="69" t="s">
        <v>7</v>
      </c>
      <c r="BN15" s="68" t="s">
        <v>7</v>
      </c>
      <c r="BO15" s="69" t="s">
        <v>7</v>
      </c>
      <c r="BP15" s="68" t="s">
        <v>7</v>
      </c>
      <c r="BQ15" s="67" t="s">
        <v>7</v>
      </c>
      <c r="BR15" s="66">
        <f t="shared" ref="BR15:BR21" si="28">IF(C15=0,0,SUM(BM15,BO15,BQ15))</f>
        <v>0</v>
      </c>
      <c r="BS15" s="65">
        <v>0</v>
      </c>
      <c r="BT15" s="64">
        <v>0</v>
      </c>
      <c r="BU15" s="63">
        <v>0</v>
      </c>
      <c r="BV15" s="62"/>
      <c r="BW15" s="61">
        <f t="shared" ref="BW15:BW21" si="29">IF(C15=0," ",C15)</f>
        <v>42289</v>
      </c>
    </row>
    <row r="16" spans="1:75" s="102" customFormat="1" ht="20.100000000000001" customHeight="1" x14ac:dyDescent="0.25">
      <c r="A16" s="94"/>
      <c r="B16" s="93"/>
      <c r="C16" s="92">
        <v>42290</v>
      </c>
      <c r="D16" s="91" t="s">
        <v>8</v>
      </c>
      <c r="E16" s="90"/>
      <c r="F16" s="89">
        <v>633.98</v>
      </c>
      <c r="G16" s="89" t="s">
        <v>7</v>
      </c>
      <c r="H16" s="89" t="s">
        <v>7</v>
      </c>
      <c r="I16" s="89"/>
      <c r="J16" s="89"/>
      <c r="K16" s="89"/>
      <c r="L16" s="89" t="s">
        <v>7</v>
      </c>
      <c r="M16" s="89" t="s">
        <v>7</v>
      </c>
      <c r="N16" s="135">
        <f t="shared" si="17"/>
        <v>0</v>
      </c>
      <c r="O16" s="87" t="s">
        <v>7</v>
      </c>
      <c r="P16" s="86" t="s">
        <v>7</v>
      </c>
      <c r="Q16" s="86" t="s">
        <v>7</v>
      </c>
      <c r="R16" s="86" t="s">
        <v>7</v>
      </c>
      <c r="S16" s="86" t="s">
        <v>7</v>
      </c>
      <c r="T16" s="86" t="s">
        <v>7</v>
      </c>
      <c r="U16" s="86" t="s">
        <v>7</v>
      </c>
      <c r="V16" s="86">
        <v>0</v>
      </c>
      <c r="W16" s="100">
        <f t="shared" si="18"/>
        <v>42290</v>
      </c>
      <c r="X16" s="99"/>
      <c r="Y16" s="149"/>
      <c r="Z16" s="71">
        <f t="shared" si="19"/>
        <v>42290</v>
      </c>
      <c r="AA16" s="82"/>
      <c r="AB16" s="81"/>
      <c r="AC16" s="80"/>
      <c r="AD16" s="77"/>
      <c r="AE16" s="77"/>
      <c r="AF16" s="77"/>
      <c r="AG16" s="76"/>
      <c r="AH16" s="79">
        <f t="shared" si="20"/>
        <v>0</v>
      </c>
      <c r="AI16" s="78"/>
      <c r="AJ16" s="77"/>
      <c r="AK16" s="77"/>
      <c r="AL16" s="77"/>
      <c r="AM16" s="77"/>
      <c r="AN16" s="77"/>
      <c r="AO16" s="77"/>
      <c r="AP16" s="76"/>
      <c r="AQ16" s="75">
        <f t="shared" si="21"/>
        <v>0</v>
      </c>
      <c r="AR16" s="103">
        <f t="shared" si="22"/>
        <v>0</v>
      </c>
      <c r="AS16" s="61">
        <f t="shared" si="23"/>
        <v>42290</v>
      </c>
      <c r="AT16" s="97"/>
      <c r="AU16" s="96"/>
      <c r="AV16" s="68"/>
      <c r="AW16" s="69"/>
      <c r="AX16" s="68"/>
      <c r="AY16" s="69"/>
      <c r="AZ16" s="68"/>
      <c r="BA16" s="69"/>
      <c r="BB16" s="66">
        <f t="shared" si="24"/>
        <v>0</v>
      </c>
      <c r="BC16" s="71">
        <f t="shared" si="25"/>
        <v>42290</v>
      </c>
      <c r="BD16" s="68" t="s">
        <v>7</v>
      </c>
      <c r="BE16" s="69" t="s">
        <v>7</v>
      </c>
      <c r="BF16" s="68" t="s">
        <v>7</v>
      </c>
      <c r="BG16" s="69" t="s">
        <v>7</v>
      </c>
      <c r="BH16" s="68" t="s">
        <v>7</v>
      </c>
      <c r="BI16" s="69" t="s">
        <v>7</v>
      </c>
      <c r="BJ16" s="66">
        <f t="shared" si="26"/>
        <v>0</v>
      </c>
      <c r="BK16" s="95">
        <f t="shared" si="27"/>
        <v>42290</v>
      </c>
      <c r="BL16" s="68" t="s">
        <v>7</v>
      </c>
      <c r="BM16" s="69" t="s">
        <v>7</v>
      </c>
      <c r="BN16" s="68" t="s">
        <v>7</v>
      </c>
      <c r="BO16" s="69" t="s">
        <v>7</v>
      </c>
      <c r="BP16" s="68" t="s">
        <v>7</v>
      </c>
      <c r="BQ16" s="67" t="s">
        <v>7</v>
      </c>
      <c r="BR16" s="66">
        <f t="shared" si="28"/>
        <v>0</v>
      </c>
      <c r="BS16" s="65">
        <v>0</v>
      </c>
      <c r="BT16" s="64">
        <v>0</v>
      </c>
      <c r="BU16" s="63">
        <v>0</v>
      </c>
      <c r="BV16" s="62"/>
      <c r="BW16" s="61">
        <f t="shared" si="29"/>
        <v>42290</v>
      </c>
    </row>
    <row r="17" spans="1:75" s="60" customFormat="1" ht="20.100000000000001" customHeight="1" x14ac:dyDescent="0.25">
      <c r="A17" s="94"/>
      <c r="B17" s="93"/>
      <c r="C17" s="92">
        <v>42291</v>
      </c>
      <c r="D17" s="91" t="s">
        <v>8</v>
      </c>
      <c r="E17" s="90"/>
      <c r="F17" s="89">
        <v>412.68</v>
      </c>
      <c r="G17" s="89" t="s">
        <v>7</v>
      </c>
      <c r="H17" s="89" t="s">
        <v>7</v>
      </c>
      <c r="I17" s="89"/>
      <c r="J17" s="89"/>
      <c r="K17" s="89"/>
      <c r="L17" s="89" t="s">
        <v>7</v>
      </c>
      <c r="M17" s="89" t="s">
        <v>7</v>
      </c>
      <c r="N17" s="134">
        <f t="shared" si="17"/>
        <v>0</v>
      </c>
      <c r="O17" s="87" t="s">
        <v>7</v>
      </c>
      <c r="P17" s="86" t="s">
        <v>7</v>
      </c>
      <c r="Q17" s="86" t="s">
        <v>7</v>
      </c>
      <c r="R17" s="86" t="s">
        <v>7</v>
      </c>
      <c r="S17" s="86" t="s">
        <v>7</v>
      </c>
      <c r="T17" s="86" t="s">
        <v>7</v>
      </c>
      <c r="U17" s="86" t="s">
        <v>7</v>
      </c>
      <c r="V17" s="86">
        <v>0</v>
      </c>
      <c r="W17" s="100">
        <f t="shared" si="18"/>
        <v>42291</v>
      </c>
      <c r="X17" s="99"/>
      <c r="Y17" s="149"/>
      <c r="Z17" s="71">
        <f t="shared" si="19"/>
        <v>42291</v>
      </c>
      <c r="AA17" s="82"/>
      <c r="AB17" s="81"/>
      <c r="AC17" s="80"/>
      <c r="AD17" s="77"/>
      <c r="AE17" s="77"/>
      <c r="AF17" s="77"/>
      <c r="AG17" s="76"/>
      <c r="AH17" s="79">
        <f t="shared" si="20"/>
        <v>0</v>
      </c>
      <c r="AI17" s="78"/>
      <c r="AJ17" s="77"/>
      <c r="AK17" s="77"/>
      <c r="AL17" s="77"/>
      <c r="AM17" s="77"/>
      <c r="AN17" s="77"/>
      <c r="AO17" s="77"/>
      <c r="AP17" s="76"/>
      <c r="AQ17" s="75">
        <f t="shared" si="21"/>
        <v>0</v>
      </c>
      <c r="AR17" s="98">
        <f t="shared" si="22"/>
        <v>0</v>
      </c>
      <c r="AS17" s="61">
        <f t="shared" si="23"/>
        <v>42291</v>
      </c>
      <c r="AT17" s="97"/>
      <c r="AU17" s="96"/>
      <c r="AV17" s="68"/>
      <c r="AW17" s="69"/>
      <c r="AX17" s="68"/>
      <c r="AY17" s="69"/>
      <c r="AZ17" s="68"/>
      <c r="BA17" s="69"/>
      <c r="BB17" s="66">
        <f t="shared" si="24"/>
        <v>0</v>
      </c>
      <c r="BC17" s="71">
        <f t="shared" si="25"/>
        <v>42291</v>
      </c>
      <c r="BD17" s="68" t="s">
        <v>7</v>
      </c>
      <c r="BE17" s="69" t="s">
        <v>7</v>
      </c>
      <c r="BF17" s="68" t="s">
        <v>7</v>
      </c>
      <c r="BG17" s="69" t="s">
        <v>7</v>
      </c>
      <c r="BH17" s="68" t="s">
        <v>7</v>
      </c>
      <c r="BI17" s="69" t="s">
        <v>7</v>
      </c>
      <c r="BJ17" s="66">
        <f t="shared" si="26"/>
        <v>0</v>
      </c>
      <c r="BK17" s="95">
        <f t="shared" si="27"/>
        <v>42291</v>
      </c>
      <c r="BL17" s="68" t="s">
        <v>7</v>
      </c>
      <c r="BM17" s="69" t="s">
        <v>7</v>
      </c>
      <c r="BN17" s="68" t="s">
        <v>7</v>
      </c>
      <c r="BO17" s="69" t="s">
        <v>7</v>
      </c>
      <c r="BP17" s="68" t="s">
        <v>7</v>
      </c>
      <c r="BQ17" s="67" t="s">
        <v>7</v>
      </c>
      <c r="BR17" s="66">
        <f t="shared" si="28"/>
        <v>0</v>
      </c>
      <c r="BS17" s="65">
        <v>0</v>
      </c>
      <c r="BT17" s="64">
        <v>0</v>
      </c>
      <c r="BU17" s="63">
        <v>0</v>
      </c>
      <c r="BV17" s="62"/>
      <c r="BW17" s="61">
        <f t="shared" si="29"/>
        <v>42291</v>
      </c>
    </row>
    <row r="18" spans="1:75" s="60" customFormat="1" ht="20.100000000000001" customHeight="1" x14ac:dyDescent="0.25">
      <c r="A18" s="94"/>
      <c r="B18" s="93"/>
      <c r="C18" s="92">
        <v>42292</v>
      </c>
      <c r="D18" s="91" t="s">
        <v>8</v>
      </c>
      <c r="E18" s="90"/>
      <c r="F18" s="89">
        <v>465.87</v>
      </c>
      <c r="G18" s="89" t="s">
        <v>7</v>
      </c>
      <c r="H18" s="89" t="s">
        <v>7</v>
      </c>
      <c r="I18" s="89"/>
      <c r="J18" s="89"/>
      <c r="K18" s="89"/>
      <c r="L18" s="89" t="s">
        <v>7</v>
      </c>
      <c r="M18" s="89" t="s">
        <v>7</v>
      </c>
      <c r="N18" s="134">
        <f t="shared" si="17"/>
        <v>0</v>
      </c>
      <c r="O18" s="87" t="s">
        <v>7</v>
      </c>
      <c r="P18" s="86" t="s">
        <v>7</v>
      </c>
      <c r="Q18" s="86" t="s">
        <v>7</v>
      </c>
      <c r="R18" s="86" t="s">
        <v>7</v>
      </c>
      <c r="S18" s="86" t="s">
        <v>7</v>
      </c>
      <c r="T18" s="86" t="s">
        <v>7</v>
      </c>
      <c r="U18" s="86" t="s">
        <v>7</v>
      </c>
      <c r="V18" s="86">
        <v>0</v>
      </c>
      <c r="W18" s="100">
        <f t="shared" si="18"/>
        <v>42292</v>
      </c>
      <c r="X18" s="99"/>
      <c r="Y18" s="149"/>
      <c r="Z18" s="71">
        <f t="shared" si="19"/>
        <v>42292</v>
      </c>
      <c r="AA18" s="82"/>
      <c r="AB18" s="81"/>
      <c r="AC18" s="80"/>
      <c r="AD18" s="77"/>
      <c r="AE18" s="77"/>
      <c r="AF18" s="77"/>
      <c r="AG18" s="76"/>
      <c r="AH18" s="79">
        <f t="shared" si="20"/>
        <v>0</v>
      </c>
      <c r="AI18" s="78"/>
      <c r="AJ18" s="77"/>
      <c r="AK18" s="77"/>
      <c r="AL18" s="77"/>
      <c r="AM18" s="77"/>
      <c r="AN18" s="77"/>
      <c r="AO18" s="77"/>
      <c r="AP18" s="76"/>
      <c r="AQ18" s="75">
        <f t="shared" si="21"/>
        <v>0</v>
      </c>
      <c r="AR18" s="98">
        <f t="shared" si="22"/>
        <v>0</v>
      </c>
      <c r="AS18" s="61">
        <f t="shared" si="23"/>
        <v>42292</v>
      </c>
      <c r="AT18" s="97"/>
      <c r="AU18" s="96"/>
      <c r="AV18" s="68"/>
      <c r="AW18" s="69"/>
      <c r="AX18" s="68"/>
      <c r="AY18" s="69"/>
      <c r="AZ18" s="68"/>
      <c r="BA18" s="69"/>
      <c r="BB18" s="66">
        <f t="shared" si="24"/>
        <v>0</v>
      </c>
      <c r="BC18" s="71">
        <f t="shared" si="25"/>
        <v>42292</v>
      </c>
      <c r="BD18" s="68" t="s">
        <v>7</v>
      </c>
      <c r="BE18" s="69" t="s">
        <v>7</v>
      </c>
      <c r="BF18" s="68" t="s">
        <v>7</v>
      </c>
      <c r="BG18" s="69" t="s">
        <v>7</v>
      </c>
      <c r="BH18" s="68" t="s">
        <v>7</v>
      </c>
      <c r="BI18" s="69" t="s">
        <v>7</v>
      </c>
      <c r="BJ18" s="66">
        <f t="shared" si="26"/>
        <v>0</v>
      </c>
      <c r="BK18" s="95">
        <f t="shared" si="27"/>
        <v>42292</v>
      </c>
      <c r="BL18" s="68" t="s">
        <v>7</v>
      </c>
      <c r="BM18" s="69" t="s">
        <v>7</v>
      </c>
      <c r="BN18" s="68" t="s">
        <v>7</v>
      </c>
      <c r="BO18" s="69" t="s">
        <v>7</v>
      </c>
      <c r="BP18" s="68" t="s">
        <v>7</v>
      </c>
      <c r="BQ18" s="67" t="s">
        <v>7</v>
      </c>
      <c r="BR18" s="66">
        <f t="shared" si="28"/>
        <v>0</v>
      </c>
      <c r="BS18" s="65">
        <v>0</v>
      </c>
      <c r="BT18" s="64">
        <v>0</v>
      </c>
      <c r="BU18" s="63">
        <v>0</v>
      </c>
      <c r="BV18" s="62"/>
      <c r="BW18" s="61">
        <f t="shared" si="29"/>
        <v>42292</v>
      </c>
    </row>
    <row r="19" spans="1:75" s="60" customFormat="1" ht="20.100000000000001" customHeight="1" x14ac:dyDescent="0.25">
      <c r="A19" s="94"/>
      <c r="B19" s="93"/>
      <c r="C19" s="92">
        <v>42293</v>
      </c>
      <c r="D19" s="91" t="s">
        <v>8</v>
      </c>
      <c r="E19" s="90"/>
      <c r="F19" s="89">
        <v>743.95</v>
      </c>
      <c r="G19" s="89" t="s">
        <v>7</v>
      </c>
      <c r="H19" s="89" t="s">
        <v>7</v>
      </c>
      <c r="I19" s="89"/>
      <c r="J19" s="89"/>
      <c r="K19" s="89"/>
      <c r="L19" s="89" t="s">
        <v>7</v>
      </c>
      <c r="M19" s="89" t="s">
        <v>7</v>
      </c>
      <c r="N19" s="134">
        <f t="shared" si="17"/>
        <v>0</v>
      </c>
      <c r="O19" s="87" t="s">
        <v>7</v>
      </c>
      <c r="P19" s="86" t="s">
        <v>7</v>
      </c>
      <c r="Q19" s="86" t="s">
        <v>7</v>
      </c>
      <c r="R19" s="86" t="s">
        <v>7</v>
      </c>
      <c r="S19" s="86" t="s">
        <v>7</v>
      </c>
      <c r="T19" s="86" t="s">
        <v>7</v>
      </c>
      <c r="U19" s="86" t="s">
        <v>7</v>
      </c>
      <c r="V19" s="86">
        <v>0</v>
      </c>
      <c r="W19" s="100">
        <f t="shared" si="18"/>
        <v>42293</v>
      </c>
      <c r="X19" s="99"/>
      <c r="Y19" s="149"/>
      <c r="Z19" s="71">
        <f t="shared" si="19"/>
        <v>42293</v>
      </c>
      <c r="AA19" s="82"/>
      <c r="AB19" s="81"/>
      <c r="AC19" s="80"/>
      <c r="AD19" s="77"/>
      <c r="AE19" s="77"/>
      <c r="AF19" s="77"/>
      <c r="AG19" s="76"/>
      <c r="AH19" s="79">
        <f t="shared" si="20"/>
        <v>0</v>
      </c>
      <c r="AI19" s="78"/>
      <c r="AJ19" s="77"/>
      <c r="AK19" s="77"/>
      <c r="AL19" s="77"/>
      <c r="AM19" s="77"/>
      <c r="AN19" s="77"/>
      <c r="AO19" s="77"/>
      <c r="AP19" s="76"/>
      <c r="AQ19" s="75">
        <f t="shared" si="21"/>
        <v>0</v>
      </c>
      <c r="AR19" s="98">
        <f t="shared" si="22"/>
        <v>0</v>
      </c>
      <c r="AS19" s="61">
        <f t="shared" si="23"/>
        <v>42293</v>
      </c>
      <c r="AT19" s="97"/>
      <c r="AU19" s="96"/>
      <c r="AV19" s="68"/>
      <c r="AW19" s="69"/>
      <c r="AX19" s="68"/>
      <c r="AY19" s="69"/>
      <c r="AZ19" s="68"/>
      <c r="BA19" s="69"/>
      <c r="BB19" s="66">
        <f t="shared" si="24"/>
        <v>0</v>
      </c>
      <c r="BC19" s="71">
        <f t="shared" si="25"/>
        <v>42293</v>
      </c>
      <c r="BD19" s="68" t="s">
        <v>7</v>
      </c>
      <c r="BE19" s="69" t="s">
        <v>7</v>
      </c>
      <c r="BF19" s="68" t="s">
        <v>7</v>
      </c>
      <c r="BG19" s="69" t="s">
        <v>7</v>
      </c>
      <c r="BH19" s="68" t="s">
        <v>7</v>
      </c>
      <c r="BI19" s="69" t="s">
        <v>7</v>
      </c>
      <c r="BJ19" s="66">
        <f t="shared" si="26"/>
        <v>0</v>
      </c>
      <c r="BK19" s="95">
        <f t="shared" si="27"/>
        <v>42293</v>
      </c>
      <c r="BL19" s="68" t="s">
        <v>7</v>
      </c>
      <c r="BM19" s="69" t="s">
        <v>7</v>
      </c>
      <c r="BN19" s="68" t="s">
        <v>7</v>
      </c>
      <c r="BO19" s="69" t="s">
        <v>7</v>
      </c>
      <c r="BP19" s="68" t="s">
        <v>7</v>
      </c>
      <c r="BQ19" s="67" t="s">
        <v>7</v>
      </c>
      <c r="BR19" s="66">
        <f t="shared" si="28"/>
        <v>0</v>
      </c>
      <c r="BS19" s="65">
        <v>0</v>
      </c>
      <c r="BT19" s="64">
        <v>0</v>
      </c>
      <c r="BU19" s="63">
        <v>0</v>
      </c>
      <c r="BV19" s="62"/>
      <c r="BW19" s="61">
        <f t="shared" si="29"/>
        <v>42293</v>
      </c>
    </row>
    <row r="20" spans="1:75" s="60" customFormat="1" ht="20.100000000000001" customHeight="1" x14ac:dyDescent="0.25">
      <c r="A20" s="94"/>
      <c r="B20" s="93"/>
      <c r="C20" s="92">
        <v>42294</v>
      </c>
      <c r="D20" s="91" t="s">
        <v>8</v>
      </c>
      <c r="E20" s="90"/>
      <c r="F20" s="89">
        <v>234.98</v>
      </c>
      <c r="G20" s="89" t="s">
        <v>7</v>
      </c>
      <c r="H20" s="89" t="s">
        <v>7</v>
      </c>
      <c r="I20" s="89"/>
      <c r="J20" s="89"/>
      <c r="K20" s="89"/>
      <c r="L20" s="89" t="s">
        <v>7</v>
      </c>
      <c r="M20" s="89" t="s">
        <v>7</v>
      </c>
      <c r="N20" s="134">
        <f t="shared" si="17"/>
        <v>0</v>
      </c>
      <c r="O20" s="87" t="s">
        <v>7</v>
      </c>
      <c r="P20" s="86" t="s">
        <v>7</v>
      </c>
      <c r="Q20" s="86" t="s">
        <v>7</v>
      </c>
      <c r="R20" s="86" t="s">
        <v>7</v>
      </c>
      <c r="S20" s="86" t="s">
        <v>7</v>
      </c>
      <c r="T20" s="86" t="s">
        <v>7</v>
      </c>
      <c r="U20" s="86" t="s">
        <v>7</v>
      </c>
      <c r="V20" s="86">
        <v>0</v>
      </c>
      <c r="W20" s="100">
        <f t="shared" si="18"/>
        <v>42294</v>
      </c>
      <c r="X20" s="99"/>
      <c r="Y20" s="149"/>
      <c r="Z20" s="71">
        <f t="shared" si="19"/>
        <v>42294</v>
      </c>
      <c r="AA20" s="82"/>
      <c r="AB20" s="81"/>
      <c r="AC20" s="80"/>
      <c r="AD20" s="77"/>
      <c r="AE20" s="77"/>
      <c r="AF20" s="77"/>
      <c r="AG20" s="76"/>
      <c r="AH20" s="79">
        <f t="shared" si="20"/>
        <v>0</v>
      </c>
      <c r="AI20" s="78"/>
      <c r="AJ20" s="77"/>
      <c r="AK20" s="77"/>
      <c r="AL20" s="77"/>
      <c r="AM20" s="77"/>
      <c r="AN20" s="77"/>
      <c r="AO20" s="77"/>
      <c r="AP20" s="76"/>
      <c r="AQ20" s="75">
        <f t="shared" si="21"/>
        <v>0</v>
      </c>
      <c r="AR20" s="98">
        <f t="shared" si="22"/>
        <v>0</v>
      </c>
      <c r="AS20" s="61">
        <f t="shared" si="23"/>
        <v>42294</v>
      </c>
      <c r="AT20" s="97"/>
      <c r="AU20" s="96"/>
      <c r="AV20" s="68"/>
      <c r="AW20" s="69"/>
      <c r="AX20" s="68"/>
      <c r="AY20" s="69"/>
      <c r="AZ20" s="68"/>
      <c r="BA20" s="69"/>
      <c r="BB20" s="66">
        <f t="shared" si="24"/>
        <v>0</v>
      </c>
      <c r="BC20" s="71">
        <f t="shared" si="25"/>
        <v>42294</v>
      </c>
      <c r="BD20" s="68" t="s">
        <v>7</v>
      </c>
      <c r="BE20" s="69" t="s">
        <v>7</v>
      </c>
      <c r="BF20" s="68" t="s">
        <v>7</v>
      </c>
      <c r="BG20" s="69" t="s">
        <v>7</v>
      </c>
      <c r="BH20" s="68" t="s">
        <v>7</v>
      </c>
      <c r="BI20" s="69" t="s">
        <v>7</v>
      </c>
      <c r="BJ20" s="66">
        <f t="shared" si="26"/>
        <v>0</v>
      </c>
      <c r="BK20" s="95">
        <f t="shared" si="27"/>
        <v>42294</v>
      </c>
      <c r="BL20" s="68" t="s">
        <v>7</v>
      </c>
      <c r="BM20" s="69" t="s">
        <v>7</v>
      </c>
      <c r="BN20" s="68" t="s">
        <v>7</v>
      </c>
      <c r="BO20" s="69" t="s">
        <v>7</v>
      </c>
      <c r="BP20" s="68" t="s">
        <v>7</v>
      </c>
      <c r="BQ20" s="67" t="s">
        <v>7</v>
      </c>
      <c r="BR20" s="66">
        <f t="shared" si="28"/>
        <v>0</v>
      </c>
      <c r="BS20" s="65">
        <v>0</v>
      </c>
      <c r="BT20" s="64">
        <v>0</v>
      </c>
      <c r="BU20" s="63">
        <v>0</v>
      </c>
      <c r="BV20" s="62"/>
      <c r="BW20" s="61">
        <f t="shared" si="29"/>
        <v>42294</v>
      </c>
    </row>
    <row r="21" spans="1:75" s="60" customFormat="1" ht="20.100000000000001" customHeight="1" thickBot="1" x14ac:dyDescent="0.3">
      <c r="A21" s="94"/>
      <c r="B21" s="93"/>
      <c r="C21" s="92">
        <v>42295</v>
      </c>
      <c r="D21" s="91" t="s">
        <v>8</v>
      </c>
      <c r="E21" s="90"/>
      <c r="F21" s="89">
        <v>1521.47</v>
      </c>
      <c r="G21" s="89" t="s">
        <v>5</v>
      </c>
      <c r="H21" s="89" t="s">
        <v>5</v>
      </c>
      <c r="I21" s="89" t="s">
        <v>5</v>
      </c>
      <c r="J21" s="89" t="s">
        <v>5</v>
      </c>
      <c r="K21" s="89" t="s">
        <v>5</v>
      </c>
      <c r="L21" s="89" t="s">
        <v>5</v>
      </c>
      <c r="M21" s="89" t="s">
        <v>5</v>
      </c>
      <c r="N21" s="133">
        <f t="shared" si="17"/>
        <v>0</v>
      </c>
      <c r="O21" s="87" t="s">
        <v>5</v>
      </c>
      <c r="P21" s="86" t="s">
        <v>5</v>
      </c>
      <c r="Q21" s="86" t="s">
        <v>5</v>
      </c>
      <c r="R21" s="86" t="s">
        <v>5</v>
      </c>
      <c r="S21" s="86" t="s">
        <v>5</v>
      </c>
      <c r="T21" s="86" t="s">
        <v>5</v>
      </c>
      <c r="U21" s="86" t="s">
        <v>5</v>
      </c>
      <c r="V21" s="86">
        <v>0</v>
      </c>
      <c r="W21" s="85">
        <f t="shared" si="18"/>
        <v>42295</v>
      </c>
      <c r="X21" s="84"/>
      <c r="Y21" s="149"/>
      <c r="Z21" s="71">
        <f t="shared" si="19"/>
        <v>42295</v>
      </c>
      <c r="AA21" s="82" t="s">
        <v>5</v>
      </c>
      <c r="AB21" s="81" t="s">
        <v>5</v>
      </c>
      <c r="AC21" s="80" t="s">
        <v>5</v>
      </c>
      <c r="AD21" s="77" t="s">
        <v>5</v>
      </c>
      <c r="AE21" s="77" t="s">
        <v>5</v>
      </c>
      <c r="AF21" s="77" t="s">
        <v>5</v>
      </c>
      <c r="AG21" s="76" t="s">
        <v>5</v>
      </c>
      <c r="AH21" s="79">
        <f t="shared" si="20"/>
        <v>0</v>
      </c>
      <c r="AI21" s="78" t="s">
        <v>5</v>
      </c>
      <c r="AJ21" s="77" t="s">
        <v>5</v>
      </c>
      <c r="AK21" s="77" t="s">
        <v>5</v>
      </c>
      <c r="AL21" s="77" t="s">
        <v>5</v>
      </c>
      <c r="AM21" s="77" t="s">
        <v>5</v>
      </c>
      <c r="AN21" s="77" t="s">
        <v>5</v>
      </c>
      <c r="AO21" s="77" t="s">
        <v>5</v>
      </c>
      <c r="AP21" s="76" t="s">
        <v>5</v>
      </c>
      <c r="AQ21" s="75">
        <f t="shared" si="21"/>
        <v>0</v>
      </c>
      <c r="AR21" s="74">
        <f t="shared" si="22"/>
        <v>0</v>
      </c>
      <c r="AS21" s="61">
        <f t="shared" si="23"/>
        <v>42295</v>
      </c>
      <c r="AT21" s="73"/>
      <c r="AU21" s="72"/>
      <c r="AV21" s="68"/>
      <c r="AW21" s="69"/>
      <c r="AX21" s="68"/>
      <c r="AY21" s="69"/>
      <c r="AZ21" s="68"/>
      <c r="BA21" s="69"/>
      <c r="BB21" s="66">
        <f t="shared" si="24"/>
        <v>0</v>
      </c>
      <c r="BC21" s="132">
        <f t="shared" si="25"/>
        <v>42295</v>
      </c>
      <c r="BD21" s="68" t="s">
        <v>5</v>
      </c>
      <c r="BE21" s="69" t="s">
        <v>5</v>
      </c>
      <c r="BF21" s="68" t="s">
        <v>5</v>
      </c>
      <c r="BG21" s="69" t="s">
        <v>5</v>
      </c>
      <c r="BH21" s="68" t="s">
        <v>5</v>
      </c>
      <c r="BI21" s="69" t="s">
        <v>5</v>
      </c>
      <c r="BJ21" s="66">
        <f t="shared" si="26"/>
        <v>0</v>
      </c>
      <c r="BK21" s="70">
        <f t="shared" si="27"/>
        <v>42295</v>
      </c>
      <c r="BL21" s="68" t="s">
        <v>5</v>
      </c>
      <c r="BM21" s="69" t="s">
        <v>5</v>
      </c>
      <c r="BN21" s="68" t="s">
        <v>5</v>
      </c>
      <c r="BO21" s="69" t="s">
        <v>5</v>
      </c>
      <c r="BP21" s="68" t="s">
        <v>5</v>
      </c>
      <c r="BQ21" s="67" t="s">
        <v>5</v>
      </c>
      <c r="BR21" s="66">
        <f t="shared" si="28"/>
        <v>0</v>
      </c>
      <c r="BS21" s="65">
        <v>0</v>
      </c>
      <c r="BT21" s="64">
        <v>0</v>
      </c>
      <c r="BU21" s="63">
        <v>0</v>
      </c>
      <c r="BV21" s="131"/>
      <c r="BW21" s="61">
        <f t="shared" si="29"/>
        <v>42295</v>
      </c>
    </row>
    <row r="22" spans="1:75" s="47" customFormat="1" ht="20.100000000000001" customHeight="1" thickBot="1" x14ac:dyDescent="0.3">
      <c r="A22" s="59"/>
      <c r="B22" s="57">
        <f>SUM(B15:B21)</f>
        <v>0</v>
      </c>
      <c r="C22" s="58" t="s">
        <v>4</v>
      </c>
      <c r="D22" s="58"/>
      <c r="E22" s="57">
        <f t="shared" ref="E22:S22" si="30">SUM(E15:E21)</f>
        <v>0</v>
      </c>
      <c r="F22" s="57">
        <f t="shared" si="30"/>
        <v>4791.18</v>
      </c>
      <c r="G22" s="57">
        <f t="shared" si="30"/>
        <v>0</v>
      </c>
      <c r="H22" s="57">
        <f t="shared" si="30"/>
        <v>0</v>
      </c>
      <c r="I22" s="57">
        <f t="shared" si="30"/>
        <v>0</v>
      </c>
      <c r="J22" s="49">
        <f t="shared" si="30"/>
        <v>0</v>
      </c>
      <c r="K22" s="49">
        <f t="shared" si="30"/>
        <v>0</v>
      </c>
      <c r="L22" s="49">
        <f t="shared" si="30"/>
        <v>0</v>
      </c>
      <c r="M22" s="49">
        <f t="shared" si="30"/>
        <v>0</v>
      </c>
      <c r="N22" s="57">
        <f t="shared" si="30"/>
        <v>0</v>
      </c>
      <c r="O22" s="57">
        <f t="shared" si="30"/>
        <v>0</v>
      </c>
      <c r="P22" s="57">
        <f t="shared" si="30"/>
        <v>0</v>
      </c>
      <c r="Q22" s="57">
        <f t="shared" si="30"/>
        <v>0</v>
      </c>
      <c r="R22" s="57">
        <f t="shared" si="30"/>
        <v>0</v>
      </c>
      <c r="S22" s="57">
        <f t="shared" si="30"/>
        <v>0</v>
      </c>
      <c r="T22" s="48"/>
      <c r="U22" s="57">
        <f>SUM(U15:U21)</f>
        <v>0</v>
      </c>
      <c r="V22" s="48"/>
      <c r="W22" s="48"/>
      <c r="X22" s="50"/>
      <c r="Y22" s="50"/>
      <c r="Z22" s="48"/>
      <c r="AA22" s="54">
        <f>SUM(AA15:AA21)*500</f>
        <v>0</v>
      </c>
      <c r="AB22" s="53">
        <f>SUM(AB15:AB21)*200</f>
        <v>0</v>
      </c>
      <c r="AC22" s="53">
        <f>SUM(AC15:AC21)*100</f>
        <v>0</v>
      </c>
      <c r="AD22" s="53">
        <f>SUM(AD15:AD21)*50</f>
        <v>0</v>
      </c>
      <c r="AE22" s="53">
        <f>SUM(AE15:AE21)*20</f>
        <v>0</v>
      </c>
      <c r="AF22" s="53">
        <f>SUM(AF15:AF21)*10</f>
        <v>0</v>
      </c>
      <c r="AG22" s="56">
        <f>SUM(AG15:AG21)*5</f>
        <v>0</v>
      </c>
      <c r="AH22" s="55">
        <f>SUM(AA22:AG22)</f>
        <v>0</v>
      </c>
      <c r="AI22" s="54">
        <f>SUM(AI15:AI21)*2</f>
        <v>0</v>
      </c>
      <c r="AJ22" s="53">
        <f>SUM(AJ15:AJ21)*1</f>
        <v>0</v>
      </c>
      <c r="AK22" s="52">
        <f>SUM(AK15:AK21)*0.5</f>
        <v>0</v>
      </c>
      <c r="AL22" s="52">
        <f>SUM(AL15:AL21)*0.2</f>
        <v>0</v>
      </c>
      <c r="AM22" s="52">
        <f>SUM(AM15:AM21)*0.1</f>
        <v>0</v>
      </c>
      <c r="AN22" s="52">
        <f>SUM(AN15:AN21)*0.05</f>
        <v>0</v>
      </c>
      <c r="AO22" s="52">
        <f>SUM(AO15:AO21)*0.02</f>
        <v>0</v>
      </c>
      <c r="AP22" s="51">
        <f>SUM(AP15:AP21)*0.01</f>
        <v>0</v>
      </c>
      <c r="AQ22" s="50">
        <f>SUM(AI22:AP22)</f>
        <v>0</v>
      </c>
      <c r="AR22" s="50">
        <f>SUM(AR15:AR21)</f>
        <v>0</v>
      </c>
      <c r="AS22" s="48"/>
      <c r="AT22" s="48"/>
      <c r="AU22" s="49">
        <f>SUM(AU15:AU21)</f>
        <v>0</v>
      </c>
      <c r="AV22" s="48"/>
      <c r="AW22" s="48">
        <f>SUM(AW15:AW21)</f>
        <v>0</v>
      </c>
      <c r="AX22" s="48"/>
      <c r="AY22" s="48">
        <f>SUM(AY15:AY21)</f>
        <v>0</v>
      </c>
      <c r="AZ22" s="48"/>
      <c r="BA22" s="48">
        <f>SUM(BA15:BA21)</f>
        <v>0</v>
      </c>
      <c r="BB22" s="49">
        <f>SUM(BB15:BB21)</f>
        <v>0</v>
      </c>
      <c r="BC22" s="48"/>
      <c r="BD22" s="48"/>
      <c r="BE22" s="48">
        <f>SUM(BE15:BE21)</f>
        <v>0</v>
      </c>
      <c r="BF22" s="48"/>
      <c r="BG22" s="48">
        <f>SUM(BG15:BG21)</f>
        <v>0</v>
      </c>
      <c r="BH22" s="48"/>
      <c r="BI22" s="48">
        <f>SUM(BI15:BI21)</f>
        <v>0</v>
      </c>
      <c r="BJ22" s="49">
        <f>SUM(BJ15:BJ21)</f>
        <v>0</v>
      </c>
      <c r="BK22" s="48"/>
      <c r="BL22" s="48"/>
      <c r="BM22" s="48">
        <f>SUM(BM15:BM21)</f>
        <v>0</v>
      </c>
      <c r="BN22" s="48"/>
      <c r="BO22" s="48">
        <f>SUM(BO15:BO21)</f>
        <v>0</v>
      </c>
      <c r="BP22" s="48"/>
      <c r="BQ22" s="48">
        <f t="shared" ref="BQ22:BV22" si="31">SUM(BQ15:BQ21)</f>
        <v>0</v>
      </c>
      <c r="BR22" s="49">
        <f t="shared" si="31"/>
        <v>0</v>
      </c>
      <c r="BS22" s="49">
        <f t="shared" si="31"/>
        <v>0</v>
      </c>
      <c r="BT22" s="49">
        <f t="shared" si="31"/>
        <v>0</v>
      </c>
      <c r="BU22" s="49">
        <f t="shared" si="31"/>
        <v>0</v>
      </c>
      <c r="BV22" s="49">
        <f t="shared" si="31"/>
        <v>0</v>
      </c>
      <c r="BW22" s="48"/>
    </row>
    <row r="23" spans="1:75" s="1" customFormat="1" ht="21" customHeight="1" thickTop="1" thickBot="1" x14ac:dyDescent="0.25">
      <c r="A23" s="28"/>
      <c r="B23" s="13"/>
      <c r="C23" s="13"/>
      <c r="D23" s="34"/>
      <c r="E23" s="34"/>
      <c r="F23" s="46"/>
      <c r="G23" s="15"/>
      <c r="H23" s="15"/>
      <c r="I23" s="15"/>
      <c r="J23" s="45"/>
      <c r="K23" s="45"/>
      <c r="O23" s="44"/>
      <c r="P23" s="42"/>
      <c r="Q23" s="42"/>
      <c r="R23" s="42"/>
      <c r="S23" s="43" t="s">
        <v>3</v>
      </c>
      <c r="T23" s="42"/>
      <c r="U23" s="42"/>
      <c r="V23" s="42"/>
      <c r="W23" s="42"/>
      <c r="X23" s="40"/>
      <c r="Z23" s="21"/>
      <c r="AA23" s="38">
        <f t="shared" ref="AA23:AG23" si="32">SUM(AA15:AA21)</f>
        <v>0</v>
      </c>
      <c r="AB23" s="38">
        <f t="shared" si="32"/>
        <v>0</v>
      </c>
      <c r="AC23" s="38">
        <f t="shared" si="32"/>
        <v>0</v>
      </c>
      <c r="AD23" s="38">
        <f t="shared" si="32"/>
        <v>0</v>
      </c>
      <c r="AE23" s="38">
        <f t="shared" si="32"/>
        <v>0</v>
      </c>
      <c r="AF23" s="38">
        <f t="shared" si="32"/>
        <v>0</v>
      </c>
      <c r="AG23" s="37">
        <f t="shared" si="32"/>
        <v>0</v>
      </c>
      <c r="AH23" s="39">
        <f>SUM(AA23:AG23)</f>
        <v>0</v>
      </c>
      <c r="AI23" s="38">
        <f t="shared" ref="AI23:AP23" si="33">SUM(AI15:AI21)</f>
        <v>0</v>
      </c>
      <c r="AJ23" s="38">
        <f t="shared" si="33"/>
        <v>0</v>
      </c>
      <c r="AK23" s="38">
        <f t="shared" si="33"/>
        <v>0</v>
      </c>
      <c r="AL23" s="38">
        <f t="shared" si="33"/>
        <v>0</v>
      </c>
      <c r="AM23" s="38">
        <f t="shared" si="33"/>
        <v>0</v>
      </c>
      <c r="AN23" s="38">
        <f t="shared" si="33"/>
        <v>0</v>
      </c>
      <c r="AO23" s="38">
        <f t="shared" si="33"/>
        <v>0</v>
      </c>
      <c r="AP23" s="37">
        <f t="shared" si="33"/>
        <v>0</v>
      </c>
      <c r="AQ23" s="36">
        <f>SUM(AI23:AP23)</f>
        <v>0</v>
      </c>
      <c r="AS23" s="35"/>
      <c r="AT23" s="34"/>
      <c r="AU23" s="16"/>
      <c r="AV23" s="13"/>
      <c r="AW23" s="15"/>
      <c r="AX23" s="14"/>
      <c r="AY23" s="14"/>
      <c r="AZ23" s="14"/>
      <c r="BA23" s="14"/>
      <c r="BB23" s="14"/>
      <c r="BC23" s="14"/>
      <c r="BD23" s="14"/>
      <c r="BE23" s="15"/>
      <c r="BF23" s="14"/>
      <c r="BG23" s="14"/>
      <c r="BH23" s="14"/>
      <c r="BI23" s="14"/>
      <c r="BJ23" s="14"/>
      <c r="BK23" s="14"/>
      <c r="BL23" s="14"/>
      <c r="BM23" s="15"/>
      <c r="BN23" s="14"/>
      <c r="BO23" s="14"/>
      <c r="BP23" s="14"/>
      <c r="BQ23" s="14"/>
      <c r="BR23" s="14"/>
      <c r="BS23" s="14"/>
      <c r="BT23" s="13"/>
      <c r="BU23" s="34"/>
    </row>
    <row r="24" spans="1:75" s="115" customFormat="1" ht="9.9499999999999993" customHeight="1" thickTop="1" thickBot="1" x14ac:dyDescent="0.25">
      <c r="A24" s="130"/>
      <c r="B24" s="118"/>
      <c r="C24" s="118"/>
      <c r="D24" s="117"/>
      <c r="E24" s="117"/>
      <c r="F24" s="129"/>
      <c r="G24" s="118"/>
      <c r="H24" s="118"/>
      <c r="I24" s="118"/>
      <c r="J24" s="116"/>
      <c r="K24" s="116"/>
      <c r="L24" s="116"/>
      <c r="M24" s="116"/>
      <c r="N24" s="116"/>
      <c r="O24" s="118"/>
      <c r="P24" s="116"/>
      <c r="Q24" s="116"/>
      <c r="R24" s="116"/>
      <c r="S24" s="128"/>
      <c r="T24" s="116"/>
      <c r="U24" s="116"/>
      <c r="V24" s="116"/>
      <c r="W24" s="116"/>
      <c r="X24" s="127"/>
      <c r="Y24" s="116"/>
      <c r="Z24" s="126"/>
      <c r="AA24" s="124"/>
      <c r="AB24" s="124"/>
      <c r="AC24" s="124"/>
      <c r="AD24" s="124"/>
      <c r="AE24" s="124"/>
      <c r="AF24" s="124"/>
      <c r="AG24" s="124"/>
      <c r="AH24" s="125"/>
      <c r="AI24" s="124"/>
      <c r="AJ24" s="124"/>
      <c r="AK24" s="124"/>
      <c r="AL24" s="124"/>
      <c r="AM24" s="124"/>
      <c r="AN24" s="124"/>
      <c r="AO24" s="124"/>
      <c r="AP24" s="124"/>
      <c r="AQ24" s="123"/>
      <c r="AR24" s="116"/>
      <c r="AS24" s="122"/>
      <c r="AT24" s="121"/>
      <c r="AU24" s="120"/>
      <c r="AV24" s="118"/>
      <c r="AW24" s="118"/>
      <c r="AX24" s="119"/>
      <c r="AY24" s="119"/>
      <c r="AZ24" s="119"/>
      <c r="BA24" s="119"/>
      <c r="BB24" s="119"/>
      <c r="BC24" s="119"/>
      <c r="BD24" s="119"/>
      <c r="BE24" s="118"/>
      <c r="BF24" s="119"/>
      <c r="BG24" s="119"/>
      <c r="BH24" s="119"/>
      <c r="BI24" s="119"/>
      <c r="BJ24" s="119"/>
      <c r="BK24" s="119"/>
      <c r="BL24" s="119"/>
      <c r="BM24" s="118"/>
      <c r="BN24" s="119"/>
      <c r="BO24" s="119"/>
      <c r="BP24" s="119"/>
      <c r="BQ24" s="119"/>
      <c r="BR24" s="119"/>
      <c r="BS24" s="119"/>
      <c r="BT24" s="118"/>
      <c r="BU24" s="117"/>
      <c r="BV24" s="116"/>
      <c r="BW24" s="116"/>
    </row>
    <row r="25" spans="1:75" s="105" customFormat="1" ht="19.5" customHeight="1" thickTop="1" x14ac:dyDescent="0.25">
      <c r="A25" s="94"/>
      <c r="B25" s="93"/>
      <c r="C25" s="92">
        <v>42289</v>
      </c>
      <c r="D25" s="91" t="s">
        <v>6</v>
      </c>
      <c r="E25" s="90"/>
      <c r="F25" s="89">
        <v>751.69</v>
      </c>
      <c r="G25" s="89"/>
      <c r="H25" s="89"/>
      <c r="I25" s="89"/>
      <c r="J25" s="89"/>
      <c r="K25" s="89"/>
      <c r="L25" s="89" t="s">
        <v>7</v>
      </c>
      <c r="M25" s="89" t="s">
        <v>7</v>
      </c>
      <c r="N25" s="114">
        <f t="shared" ref="N25:N31" si="34">SUM(J25:M25)</f>
        <v>0</v>
      </c>
      <c r="O25" s="87" t="s">
        <v>7</v>
      </c>
      <c r="P25" s="86" t="s">
        <v>7</v>
      </c>
      <c r="Q25" s="86" t="s">
        <v>7</v>
      </c>
      <c r="R25" s="86" t="s">
        <v>7</v>
      </c>
      <c r="S25" s="86" t="s">
        <v>7</v>
      </c>
      <c r="T25" s="86" t="s">
        <v>7</v>
      </c>
      <c r="U25" s="86" t="s">
        <v>7</v>
      </c>
      <c r="V25" s="86">
        <v>0</v>
      </c>
      <c r="W25" s="113">
        <f t="shared" ref="W25:W31" si="35">IF(C25=0," ",C25)</f>
        <v>42289</v>
      </c>
      <c r="X25" s="112"/>
      <c r="Y25" s="111"/>
      <c r="Z25" s="106">
        <f t="shared" ref="Z25:Z31" si="36">IF(C25=0," ",C25)</f>
        <v>42289</v>
      </c>
      <c r="AA25" s="82" t="s">
        <v>5</v>
      </c>
      <c r="AB25" s="81" t="s">
        <v>5</v>
      </c>
      <c r="AC25" s="80"/>
      <c r="AD25" s="77"/>
      <c r="AE25" s="77"/>
      <c r="AF25" s="77"/>
      <c r="AG25" s="76"/>
      <c r="AH25" s="79">
        <f t="shared" ref="AH25:AH31" si="37">IF(C25=0,0,SUM(AA25)*500+SUM(AB25)*200+SUM(AC25)*100+SUM(AD25)*50+SUM(AE25)*20+SUM(AF25)*10+SUM(AG25)*5)</f>
        <v>0</v>
      </c>
      <c r="AI25" s="78"/>
      <c r="AJ25" s="77"/>
      <c r="AK25" s="77"/>
      <c r="AL25" s="77"/>
      <c r="AM25" s="77"/>
      <c r="AN25" s="77"/>
      <c r="AO25" s="77"/>
      <c r="AP25" s="76" t="s">
        <v>7</v>
      </c>
      <c r="AQ25" s="75">
        <f t="shared" ref="AQ25:AQ31" si="38">IF(C25=0,0,SUM(AI25)*2+SUM(AJ25)*1+SUM(AK25)*0.5+SUM(AL25)*0.2+SUM(AM25)*0.1+SUM(AN25)*0.05+SUM(AO25)*0.02+SUM(AP25)*0.01)</f>
        <v>0</v>
      </c>
      <c r="AR25" s="110">
        <f t="shared" ref="AR25:AR31" si="39">AH25+AQ25</f>
        <v>0</v>
      </c>
      <c r="AS25" s="61">
        <f t="shared" ref="AS25:AS31" si="40">IF(C25=0," ",C25)</f>
        <v>42289</v>
      </c>
      <c r="AT25" s="109" t="s">
        <v>7</v>
      </c>
      <c r="AU25" s="108" t="s">
        <v>7</v>
      </c>
      <c r="AV25" s="68" t="s">
        <v>7</v>
      </c>
      <c r="AW25" s="69" t="s">
        <v>7</v>
      </c>
      <c r="AX25" s="68" t="s">
        <v>7</v>
      </c>
      <c r="AY25" s="69" t="s">
        <v>7</v>
      </c>
      <c r="AZ25" s="68" t="s">
        <v>7</v>
      </c>
      <c r="BA25" s="69" t="s">
        <v>7</v>
      </c>
      <c r="BB25" s="66">
        <f t="shared" ref="BB25:BB31" si="41">IF(C25=0,0,SUM(AW25,AY25,BA25))</f>
        <v>0</v>
      </c>
      <c r="BC25" s="107">
        <f t="shared" ref="BC25:BC31" si="42">IF(C25=0," ",C25)</f>
        <v>42289</v>
      </c>
      <c r="BD25" s="68" t="s">
        <v>7</v>
      </c>
      <c r="BE25" s="69" t="s">
        <v>7</v>
      </c>
      <c r="BF25" s="68" t="s">
        <v>7</v>
      </c>
      <c r="BG25" s="69" t="s">
        <v>7</v>
      </c>
      <c r="BH25" s="68" t="s">
        <v>7</v>
      </c>
      <c r="BI25" s="69" t="s">
        <v>7</v>
      </c>
      <c r="BJ25" s="66">
        <f t="shared" ref="BJ25:BJ31" si="43">IF(C25=0,0,SUM(BE25,BG25,BI25))</f>
        <v>0</v>
      </c>
      <c r="BK25" s="106">
        <f t="shared" ref="BK25:BK31" si="44">IF(C25=0," ",C25)</f>
        <v>42289</v>
      </c>
      <c r="BL25" s="68" t="s">
        <v>7</v>
      </c>
      <c r="BM25" s="69" t="s">
        <v>7</v>
      </c>
      <c r="BN25" s="68" t="s">
        <v>7</v>
      </c>
      <c r="BO25" s="69" t="s">
        <v>7</v>
      </c>
      <c r="BP25" s="68" t="s">
        <v>7</v>
      </c>
      <c r="BQ25" s="67" t="s">
        <v>7</v>
      </c>
      <c r="BR25" s="66">
        <f t="shared" ref="BR25:BR31" si="45">IF(C25=0,0,SUM(BM25,BO25,BQ25))</f>
        <v>0</v>
      </c>
      <c r="BS25" s="65">
        <v>0</v>
      </c>
      <c r="BT25" s="64">
        <v>0</v>
      </c>
      <c r="BU25" s="63">
        <v>0</v>
      </c>
      <c r="BV25" s="62"/>
      <c r="BW25" s="61">
        <f t="shared" ref="BW25:BW31" si="46">IF(C25=0," ",C25)</f>
        <v>42289</v>
      </c>
    </row>
    <row r="26" spans="1:75" s="102" customFormat="1" ht="20.100000000000001" customHeight="1" x14ac:dyDescent="0.25">
      <c r="A26" s="94"/>
      <c r="B26" s="93"/>
      <c r="C26" s="92">
        <v>42290</v>
      </c>
      <c r="D26" s="91" t="s">
        <v>6</v>
      </c>
      <c r="E26" s="90"/>
      <c r="F26" s="89">
        <v>521</v>
      </c>
      <c r="G26" s="89"/>
      <c r="H26" s="89"/>
      <c r="I26" s="89"/>
      <c r="J26" s="89"/>
      <c r="K26" s="89"/>
      <c r="L26" s="89" t="s">
        <v>7</v>
      </c>
      <c r="M26" s="89" t="s">
        <v>7</v>
      </c>
      <c r="N26" s="104">
        <f t="shared" si="34"/>
        <v>0</v>
      </c>
      <c r="O26" s="87" t="s">
        <v>7</v>
      </c>
      <c r="P26" s="86" t="s">
        <v>7</v>
      </c>
      <c r="Q26" s="86" t="s">
        <v>7</v>
      </c>
      <c r="R26" s="86" t="s">
        <v>7</v>
      </c>
      <c r="S26" s="86" t="s">
        <v>7</v>
      </c>
      <c r="T26" s="86" t="s">
        <v>7</v>
      </c>
      <c r="U26" s="86" t="s">
        <v>7</v>
      </c>
      <c r="V26" s="86">
        <v>0</v>
      </c>
      <c r="W26" s="100">
        <f t="shared" si="35"/>
        <v>42290</v>
      </c>
      <c r="X26" s="99"/>
      <c r="Y26" s="66"/>
      <c r="Z26" s="95">
        <f t="shared" si="36"/>
        <v>42290</v>
      </c>
      <c r="AA26" s="82" t="s">
        <v>5</v>
      </c>
      <c r="AB26" s="81" t="s">
        <v>5</v>
      </c>
      <c r="AC26" s="80"/>
      <c r="AD26" s="77"/>
      <c r="AE26" s="77"/>
      <c r="AF26" s="77"/>
      <c r="AG26" s="76"/>
      <c r="AH26" s="79">
        <f t="shared" si="37"/>
        <v>0</v>
      </c>
      <c r="AI26" s="78"/>
      <c r="AJ26" s="77"/>
      <c r="AK26" s="77"/>
      <c r="AL26" s="77"/>
      <c r="AM26" s="77"/>
      <c r="AN26" s="77"/>
      <c r="AO26" s="77"/>
      <c r="AP26" s="76" t="s">
        <v>7</v>
      </c>
      <c r="AQ26" s="75">
        <f t="shared" si="38"/>
        <v>0</v>
      </c>
      <c r="AR26" s="103">
        <f t="shared" si="39"/>
        <v>0</v>
      </c>
      <c r="AS26" s="61">
        <f t="shared" si="40"/>
        <v>42290</v>
      </c>
      <c r="AT26" s="97" t="s">
        <v>7</v>
      </c>
      <c r="AU26" s="96" t="s">
        <v>7</v>
      </c>
      <c r="AV26" s="68" t="s">
        <v>7</v>
      </c>
      <c r="AW26" s="69" t="s">
        <v>7</v>
      </c>
      <c r="AX26" s="68" t="s">
        <v>7</v>
      </c>
      <c r="AY26" s="69" t="s">
        <v>7</v>
      </c>
      <c r="AZ26" s="68" t="s">
        <v>7</v>
      </c>
      <c r="BA26" s="69" t="s">
        <v>7</v>
      </c>
      <c r="BB26" s="66">
        <f t="shared" si="41"/>
        <v>0</v>
      </c>
      <c r="BC26" s="71">
        <f t="shared" si="42"/>
        <v>42290</v>
      </c>
      <c r="BD26" s="68" t="s">
        <v>7</v>
      </c>
      <c r="BE26" s="69" t="s">
        <v>7</v>
      </c>
      <c r="BF26" s="68" t="s">
        <v>7</v>
      </c>
      <c r="BG26" s="69" t="s">
        <v>7</v>
      </c>
      <c r="BH26" s="68" t="s">
        <v>7</v>
      </c>
      <c r="BI26" s="69" t="s">
        <v>7</v>
      </c>
      <c r="BJ26" s="66">
        <f t="shared" si="43"/>
        <v>0</v>
      </c>
      <c r="BK26" s="95">
        <f t="shared" si="44"/>
        <v>42290</v>
      </c>
      <c r="BL26" s="68" t="s">
        <v>7</v>
      </c>
      <c r="BM26" s="69" t="s">
        <v>7</v>
      </c>
      <c r="BN26" s="68" t="s">
        <v>7</v>
      </c>
      <c r="BO26" s="69" t="s">
        <v>7</v>
      </c>
      <c r="BP26" s="68" t="s">
        <v>7</v>
      </c>
      <c r="BQ26" s="67" t="s">
        <v>7</v>
      </c>
      <c r="BR26" s="66">
        <f t="shared" si="45"/>
        <v>0</v>
      </c>
      <c r="BS26" s="65">
        <v>0</v>
      </c>
      <c r="BT26" s="64">
        <v>0</v>
      </c>
      <c r="BU26" s="63">
        <v>0</v>
      </c>
      <c r="BV26" s="62"/>
      <c r="BW26" s="61">
        <f t="shared" si="46"/>
        <v>42290</v>
      </c>
    </row>
    <row r="27" spans="1:75" s="60" customFormat="1" ht="20.100000000000001" customHeight="1" x14ac:dyDescent="0.25">
      <c r="A27" s="94"/>
      <c r="B27" s="93"/>
      <c r="C27" s="92">
        <v>42291</v>
      </c>
      <c r="D27" s="91" t="s">
        <v>6</v>
      </c>
      <c r="E27" s="90"/>
      <c r="F27" s="89">
        <v>191.25</v>
      </c>
      <c r="G27" s="89"/>
      <c r="H27" s="89"/>
      <c r="I27" s="89"/>
      <c r="J27" s="89"/>
      <c r="K27" s="89"/>
      <c r="L27" s="89" t="s">
        <v>7</v>
      </c>
      <c r="M27" s="89" t="s">
        <v>7</v>
      </c>
      <c r="N27" s="101">
        <f t="shared" si="34"/>
        <v>0</v>
      </c>
      <c r="O27" s="87" t="s">
        <v>7</v>
      </c>
      <c r="P27" s="86" t="s">
        <v>7</v>
      </c>
      <c r="Q27" s="86" t="s">
        <v>7</v>
      </c>
      <c r="R27" s="86" t="s">
        <v>7</v>
      </c>
      <c r="S27" s="86" t="s">
        <v>7</v>
      </c>
      <c r="T27" s="86" t="s">
        <v>7</v>
      </c>
      <c r="U27" s="86" t="s">
        <v>7</v>
      </c>
      <c r="V27" s="86">
        <v>0</v>
      </c>
      <c r="W27" s="100">
        <f t="shared" si="35"/>
        <v>42291</v>
      </c>
      <c r="X27" s="99"/>
      <c r="Y27" s="66"/>
      <c r="Z27" s="95">
        <f t="shared" si="36"/>
        <v>42291</v>
      </c>
      <c r="AA27" s="82" t="s">
        <v>5</v>
      </c>
      <c r="AB27" s="81" t="s">
        <v>5</v>
      </c>
      <c r="AC27" s="80"/>
      <c r="AD27" s="77"/>
      <c r="AE27" s="77"/>
      <c r="AF27" s="77"/>
      <c r="AG27" s="76"/>
      <c r="AH27" s="79">
        <f t="shared" si="37"/>
        <v>0</v>
      </c>
      <c r="AI27" s="78"/>
      <c r="AJ27" s="77"/>
      <c r="AK27" s="77"/>
      <c r="AL27" s="77"/>
      <c r="AM27" s="77"/>
      <c r="AN27" s="77"/>
      <c r="AO27" s="77"/>
      <c r="AP27" s="76" t="s">
        <v>7</v>
      </c>
      <c r="AQ27" s="75">
        <f t="shared" si="38"/>
        <v>0</v>
      </c>
      <c r="AR27" s="98">
        <f t="shared" si="39"/>
        <v>0</v>
      </c>
      <c r="AS27" s="61">
        <f t="shared" si="40"/>
        <v>42291</v>
      </c>
      <c r="AT27" s="97" t="s">
        <v>7</v>
      </c>
      <c r="AU27" s="96" t="s">
        <v>7</v>
      </c>
      <c r="AV27" s="68" t="s">
        <v>7</v>
      </c>
      <c r="AW27" s="69" t="s">
        <v>7</v>
      </c>
      <c r="AX27" s="68" t="s">
        <v>7</v>
      </c>
      <c r="AY27" s="69" t="s">
        <v>7</v>
      </c>
      <c r="AZ27" s="68" t="s">
        <v>7</v>
      </c>
      <c r="BA27" s="69" t="s">
        <v>7</v>
      </c>
      <c r="BB27" s="66">
        <f t="shared" si="41"/>
        <v>0</v>
      </c>
      <c r="BC27" s="71">
        <f t="shared" si="42"/>
        <v>42291</v>
      </c>
      <c r="BD27" s="68" t="s">
        <v>7</v>
      </c>
      <c r="BE27" s="69" t="s">
        <v>7</v>
      </c>
      <c r="BF27" s="68" t="s">
        <v>7</v>
      </c>
      <c r="BG27" s="69" t="s">
        <v>7</v>
      </c>
      <c r="BH27" s="68" t="s">
        <v>7</v>
      </c>
      <c r="BI27" s="69" t="s">
        <v>7</v>
      </c>
      <c r="BJ27" s="66">
        <f t="shared" si="43"/>
        <v>0</v>
      </c>
      <c r="BK27" s="95">
        <f t="shared" si="44"/>
        <v>42291</v>
      </c>
      <c r="BL27" s="68" t="s">
        <v>7</v>
      </c>
      <c r="BM27" s="69" t="s">
        <v>7</v>
      </c>
      <c r="BN27" s="68" t="s">
        <v>7</v>
      </c>
      <c r="BO27" s="69" t="s">
        <v>7</v>
      </c>
      <c r="BP27" s="68" t="s">
        <v>7</v>
      </c>
      <c r="BQ27" s="67" t="s">
        <v>7</v>
      </c>
      <c r="BR27" s="66">
        <f t="shared" si="45"/>
        <v>0</v>
      </c>
      <c r="BS27" s="65">
        <v>0</v>
      </c>
      <c r="BT27" s="64">
        <v>0</v>
      </c>
      <c r="BU27" s="63">
        <v>0</v>
      </c>
      <c r="BV27" s="62"/>
      <c r="BW27" s="61">
        <f t="shared" si="46"/>
        <v>42291</v>
      </c>
    </row>
    <row r="28" spans="1:75" s="60" customFormat="1" ht="20.100000000000001" customHeight="1" x14ac:dyDescent="0.25">
      <c r="A28" s="94"/>
      <c r="B28" s="93"/>
      <c r="C28" s="92">
        <v>42292</v>
      </c>
      <c r="D28" s="91" t="s">
        <v>6</v>
      </c>
      <c r="E28" s="90"/>
      <c r="F28" s="89">
        <v>0</v>
      </c>
      <c r="G28" s="89"/>
      <c r="H28" s="89"/>
      <c r="I28" s="89"/>
      <c r="J28" s="89"/>
      <c r="K28" s="89"/>
      <c r="L28" s="89" t="s">
        <v>7</v>
      </c>
      <c r="M28" s="89" t="s">
        <v>7</v>
      </c>
      <c r="N28" s="101">
        <f t="shared" si="34"/>
        <v>0</v>
      </c>
      <c r="O28" s="87" t="s">
        <v>7</v>
      </c>
      <c r="P28" s="86" t="s">
        <v>7</v>
      </c>
      <c r="Q28" s="86" t="s">
        <v>7</v>
      </c>
      <c r="R28" s="86" t="s">
        <v>7</v>
      </c>
      <c r="S28" s="86" t="s">
        <v>7</v>
      </c>
      <c r="T28" s="86" t="s">
        <v>7</v>
      </c>
      <c r="U28" s="86" t="s">
        <v>7</v>
      </c>
      <c r="V28" s="86">
        <v>0</v>
      </c>
      <c r="W28" s="100">
        <f t="shared" si="35"/>
        <v>42292</v>
      </c>
      <c r="X28" s="99"/>
      <c r="Y28" s="66"/>
      <c r="Z28" s="95">
        <f t="shared" si="36"/>
        <v>42292</v>
      </c>
      <c r="AA28" s="82" t="s">
        <v>5</v>
      </c>
      <c r="AB28" s="81" t="s">
        <v>5</v>
      </c>
      <c r="AC28" s="80"/>
      <c r="AD28" s="77"/>
      <c r="AE28" s="77"/>
      <c r="AF28" s="77"/>
      <c r="AG28" s="76"/>
      <c r="AH28" s="79">
        <f t="shared" si="37"/>
        <v>0</v>
      </c>
      <c r="AI28" s="78"/>
      <c r="AJ28" s="77"/>
      <c r="AK28" s="77"/>
      <c r="AL28" s="77"/>
      <c r="AM28" s="77"/>
      <c r="AN28" s="77"/>
      <c r="AO28" s="77"/>
      <c r="AP28" s="76" t="s">
        <v>7</v>
      </c>
      <c r="AQ28" s="75">
        <f t="shared" si="38"/>
        <v>0</v>
      </c>
      <c r="AR28" s="98">
        <f t="shared" si="39"/>
        <v>0</v>
      </c>
      <c r="AS28" s="61">
        <f t="shared" si="40"/>
        <v>42292</v>
      </c>
      <c r="AT28" s="97" t="s">
        <v>7</v>
      </c>
      <c r="AU28" s="96" t="s">
        <v>7</v>
      </c>
      <c r="AV28" s="68" t="s">
        <v>7</v>
      </c>
      <c r="AW28" s="69" t="s">
        <v>7</v>
      </c>
      <c r="AX28" s="68" t="s">
        <v>7</v>
      </c>
      <c r="AY28" s="69" t="s">
        <v>7</v>
      </c>
      <c r="AZ28" s="68" t="s">
        <v>7</v>
      </c>
      <c r="BA28" s="69" t="s">
        <v>7</v>
      </c>
      <c r="BB28" s="66">
        <f t="shared" si="41"/>
        <v>0</v>
      </c>
      <c r="BC28" s="71">
        <f t="shared" si="42"/>
        <v>42292</v>
      </c>
      <c r="BD28" s="68" t="s">
        <v>7</v>
      </c>
      <c r="BE28" s="69" t="s">
        <v>7</v>
      </c>
      <c r="BF28" s="68" t="s">
        <v>7</v>
      </c>
      <c r="BG28" s="69" t="s">
        <v>7</v>
      </c>
      <c r="BH28" s="68" t="s">
        <v>7</v>
      </c>
      <c r="BI28" s="69" t="s">
        <v>7</v>
      </c>
      <c r="BJ28" s="66">
        <f t="shared" si="43"/>
        <v>0</v>
      </c>
      <c r="BK28" s="95">
        <f t="shared" si="44"/>
        <v>42292</v>
      </c>
      <c r="BL28" s="68" t="s">
        <v>7</v>
      </c>
      <c r="BM28" s="69" t="s">
        <v>7</v>
      </c>
      <c r="BN28" s="68" t="s">
        <v>7</v>
      </c>
      <c r="BO28" s="69" t="s">
        <v>7</v>
      </c>
      <c r="BP28" s="68" t="s">
        <v>7</v>
      </c>
      <c r="BQ28" s="67" t="s">
        <v>7</v>
      </c>
      <c r="BR28" s="66">
        <f t="shared" si="45"/>
        <v>0</v>
      </c>
      <c r="BS28" s="65">
        <v>0</v>
      </c>
      <c r="BT28" s="64">
        <v>0</v>
      </c>
      <c r="BU28" s="63">
        <v>0</v>
      </c>
      <c r="BV28" s="62"/>
      <c r="BW28" s="61">
        <f t="shared" si="46"/>
        <v>42292</v>
      </c>
    </row>
    <row r="29" spans="1:75" s="60" customFormat="1" ht="20.100000000000001" customHeight="1" x14ac:dyDescent="0.25">
      <c r="A29" s="94"/>
      <c r="B29" s="93"/>
      <c r="C29" s="92">
        <v>42293</v>
      </c>
      <c r="D29" s="91" t="s">
        <v>6</v>
      </c>
      <c r="E29" s="90"/>
      <c r="F29" s="89">
        <v>539.41</v>
      </c>
      <c r="G29" s="89"/>
      <c r="H29" s="89"/>
      <c r="I29" s="89"/>
      <c r="J29" s="89"/>
      <c r="K29" s="89"/>
      <c r="L29" s="89" t="s">
        <v>7</v>
      </c>
      <c r="M29" s="89" t="s">
        <v>7</v>
      </c>
      <c r="N29" s="101">
        <f t="shared" si="34"/>
        <v>0</v>
      </c>
      <c r="O29" s="87" t="s">
        <v>7</v>
      </c>
      <c r="P29" s="86" t="s">
        <v>7</v>
      </c>
      <c r="Q29" s="86" t="s">
        <v>7</v>
      </c>
      <c r="R29" s="86" t="s">
        <v>7</v>
      </c>
      <c r="S29" s="86" t="s">
        <v>7</v>
      </c>
      <c r="T29" s="86" t="s">
        <v>7</v>
      </c>
      <c r="U29" s="86" t="s">
        <v>7</v>
      </c>
      <c r="V29" s="86">
        <v>0</v>
      </c>
      <c r="W29" s="100">
        <f t="shared" si="35"/>
        <v>42293</v>
      </c>
      <c r="X29" s="99"/>
      <c r="Y29" s="66"/>
      <c r="Z29" s="95">
        <f t="shared" si="36"/>
        <v>42293</v>
      </c>
      <c r="AA29" s="82" t="s">
        <v>5</v>
      </c>
      <c r="AB29" s="81" t="s">
        <v>5</v>
      </c>
      <c r="AC29" s="80"/>
      <c r="AD29" s="77"/>
      <c r="AE29" s="77"/>
      <c r="AF29" s="77"/>
      <c r="AG29" s="76"/>
      <c r="AH29" s="79">
        <f t="shared" si="37"/>
        <v>0</v>
      </c>
      <c r="AI29" s="78"/>
      <c r="AJ29" s="77"/>
      <c r="AK29" s="77"/>
      <c r="AL29" s="77"/>
      <c r="AM29" s="77"/>
      <c r="AN29" s="77"/>
      <c r="AO29" s="77"/>
      <c r="AP29" s="76" t="s">
        <v>7</v>
      </c>
      <c r="AQ29" s="75">
        <f t="shared" si="38"/>
        <v>0</v>
      </c>
      <c r="AR29" s="98">
        <f t="shared" si="39"/>
        <v>0</v>
      </c>
      <c r="AS29" s="61">
        <f t="shared" si="40"/>
        <v>42293</v>
      </c>
      <c r="AT29" s="97" t="s">
        <v>7</v>
      </c>
      <c r="AU29" s="96" t="s">
        <v>7</v>
      </c>
      <c r="AV29" s="68" t="s">
        <v>7</v>
      </c>
      <c r="AW29" s="69" t="s">
        <v>7</v>
      </c>
      <c r="AX29" s="68" t="s">
        <v>7</v>
      </c>
      <c r="AY29" s="69" t="s">
        <v>7</v>
      </c>
      <c r="AZ29" s="68" t="s">
        <v>7</v>
      </c>
      <c r="BA29" s="69" t="s">
        <v>7</v>
      </c>
      <c r="BB29" s="66">
        <f t="shared" si="41"/>
        <v>0</v>
      </c>
      <c r="BC29" s="71">
        <f t="shared" si="42"/>
        <v>42293</v>
      </c>
      <c r="BD29" s="68" t="s">
        <v>7</v>
      </c>
      <c r="BE29" s="69" t="s">
        <v>7</v>
      </c>
      <c r="BF29" s="68" t="s">
        <v>7</v>
      </c>
      <c r="BG29" s="69" t="s">
        <v>7</v>
      </c>
      <c r="BH29" s="68" t="s">
        <v>7</v>
      </c>
      <c r="BI29" s="69" t="s">
        <v>7</v>
      </c>
      <c r="BJ29" s="66">
        <f t="shared" si="43"/>
        <v>0</v>
      </c>
      <c r="BK29" s="95">
        <f t="shared" si="44"/>
        <v>42293</v>
      </c>
      <c r="BL29" s="68" t="s">
        <v>7</v>
      </c>
      <c r="BM29" s="69" t="s">
        <v>7</v>
      </c>
      <c r="BN29" s="68" t="s">
        <v>7</v>
      </c>
      <c r="BO29" s="69" t="s">
        <v>7</v>
      </c>
      <c r="BP29" s="68" t="s">
        <v>7</v>
      </c>
      <c r="BQ29" s="67" t="s">
        <v>7</v>
      </c>
      <c r="BR29" s="66">
        <f t="shared" si="45"/>
        <v>0</v>
      </c>
      <c r="BS29" s="65">
        <v>0</v>
      </c>
      <c r="BT29" s="64">
        <v>0</v>
      </c>
      <c r="BU29" s="63">
        <v>0</v>
      </c>
      <c r="BV29" s="62"/>
      <c r="BW29" s="61">
        <f t="shared" si="46"/>
        <v>42293</v>
      </c>
    </row>
    <row r="30" spans="1:75" s="60" customFormat="1" ht="20.100000000000001" customHeight="1" x14ac:dyDescent="0.25">
      <c r="A30" s="94"/>
      <c r="B30" s="93"/>
      <c r="C30" s="92">
        <v>42294</v>
      </c>
      <c r="D30" s="91" t="s">
        <v>6</v>
      </c>
      <c r="E30" s="90"/>
      <c r="F30" s="89">
        <v>1289.54</v>
      </c>
      <c r="G30" s="89"/>
      <c r="H30" s="89"/>
      <c r="I30" s="89"/>
      <c r="J30" s="89"/>
      <c r="K30" s="89"/>
      <c r="L30" s="89" t="s">
        <v>7</v>
      </c>
      <c r="M30" s="89" t="s">
        <v>7</v>
      </c>
      <c r="N30" s="101">
        <f t="shared" si="34"/>
        <v>0</v>
      </c>
      <c r="O30" s="87" t="s">
        <v>7</v>
      </c>
      <c r="P30" s="86" t="s">
        <v>7</v>
      </c>
      <c r="Q30" s="86" t="s">
        <v>7</v>
      </c>
      <c r="R30" s="86" t="s">
        <v>7</v>
      </c>
      <c r="S30" s="86" t="s">
        <v>7</v>
      </c>
      <c r="T30" s="86" t="s">
        <v>7</v>
      </c>
      <c r="U30" s="86" t="s">
        <v>7</v>
      </c>
      <c r="V30" s="86">
        <v>0</v>
      </c>
      <c r="W30" s="100">
        <f t="shared" si="35"/>
        <v>42294</v>
      </c>
      <c r="X30" s="99"/>
      <c r="Y30" s="66"/>
      <c r="Z30" s="95">
        <f t="shared" si="36"/>
        <v>42294</v>
      </c>
      <c r="AA30" s="82" t="s">
        <v>5</v>
      </c>
      <c r="AB30" s="81" t="s">
        <v>5</v>
      </c>
      <c r="AC30" s="80" t="s">
        <v>5</v>
      </c>
      <c r="AD30" s="77" t="s">
        <v>5</v>
      </c>
      <c r="AE30" s="77" t="s">
        <v>5</v>
      </c>
      <c r="AF30" s="77" t="s">
        <v>5</v>
      </c>
      <c r="AG30" s="76" t="s">
        <v>5</v>
      </c>
      <c r="AH30" s="79">
        <f t="shared" si="37"/>
        <v>0</v>
      </c>
      <c r="AI30" s="78"/>
      <c r="AJ30" s="77"/>
      <c r="AK30" s="77"/>
      <c r="AL30" s="77"/>
      <c r="AM30" s="77"/>
      <c r="AN30" s="77"/>
      <c r="AO30" s="77"/>
      <c r="AP30" s="76" t="s">
        <v>7</v>
      </c>
      <c r="AQ30" s="75">
        <f t="shared" si="38"/>
        <v>0</v>
      </c>
      <c r="AR30" s="98">
        <f t="shared" si="39"/>
        <v>0</v>
      </c>
      <c r="AS30" s="61">
        <f t="shared" si="40"/>
        <v>42294</v>
      </c>
      <c r="AT30" s="97" t="s">
        <v>7</v>
      </c>
      <c r="AU30" s="96" t="s">
        <v>7</v>
      </c>
      <c r="AV30" s="68" t="s">
        <v>7</v>
      </c>
      <c r="AW30" s="69" t="s">
        <v>7</v>
      </c>
      <c r="AX30" s="68" t="s">
        <v>7</v>
      </c>
      <c r="AY30" s="69" t="s">
        <v>7</v>
      </c>
      <c r="AZ30" s="68" t="s">
        <v>7</v>
      </c>
      <c r="BA30" s="69" t="s">
        <v>7</v>
      </c>
      <c r="BB30" s="66">
        <f t="shared" si="41"/>
        <v>0</v>
      </c>
      <c r="BC30" s="71">
        <f t="shared" si="42"/>
        <v>42294</v>
      </c>
      <c r="BD30" s="68" t="s">
        <v>7</v>
      </c>
      <c r="BE30" s="69" t="s">
        <v>7</v>
      </c>
      <c r="BF30" s="68" t="s">
        <v>7</v>
      </c>
      <c r="BG30" s="69" t="s">
        <v>7</v>
      </c>
      <c r="BH30" s="68" t="s">
        <v>7</v>
      </c>
      <c r="BI30" s="69" t="s">
        <v>7</v>
      </c>
      <c r="BJ30" s="66">
        <f t="shared" si="43"/>
        <v>0</v>
      </c>
      <c r="BK30" s="95">
        <f t="shared" si="44"/>
        <v>42294</v>
      </c>
      <c r="BL30" s="68" t="s">
        <v>7</v>
      </c>
      <c r="BM30" s="69" t="s">
        <v>7</v>
      </c>
      <c r="BN30" s="68" t="s">
        <v>7</v>
      </c>
      <c r="BO30" s="69" t="s">
        <v>7</v>
      </c>
      <c r="BP30" s="68" t="s">
        <v>7</v>
      </c>
      <c r="BQ30" s="67" t="s">
        <v>7</v>
      </c>
      <c r="BR30" s="66">
        <f t="shared" si="45"/>
        <v>0</v>
      </c>
      <c r="BS30" s="65">
        <v>0</v>
      </c>
      <c r="BT30" s="64">
        <v>0</v>
      </c>
      <c r="BU30" s="63">
        <v>0</v>
      </c>
      <c r="BV30" s="62"/>
      <c r="BW30" s="61">
        <f t="shared" si="46"/>
        <v>42294</v>
      </c>
    </row>
    <row r="31" spans="1:75" s="60" customFormat="1" ht="20.100000000000001" customHeight="1" thickBot="1" x14ac:dyDescent="0.3">
      <c r="A31" s="94"/>
      <c r="B31" s="93"/>
      <c r="C31" s="92">
        <v>42295</v>
      </c>
      <c r="D31" s="91" t="s">
        <v>6</v>
      </c>
      <c r="E31" s="90"/>
      <c r="F31" s="89" t="s">
        <v>5</v>
      </c>
      <c r="G31" s="89" t="s">
        <v>5</v>
      </c>
      <c r="H31" s="89" t="s">
        <v>5</v>
      </c>
      <c r="I31" s="89" t="s">
        <v>5</v>
      </c>
      <c r="J31" s="89" t="s">
        <v>5</v>
      </c>
      <c r="K31" s="89" t="s">
        <v>5</v>
      </c>
      <c r="L31" s="89" t="s">
        <v>5</v>
      </c>
      <c r="M31" s="89" t="s">
        <v>5</v>
      </c>
      <c r="N31" s="88">
        <f t="shared" si="34"/>
        <v>0</v>
      </c>
      <c r="O31" s="87" t="s">
        <v>5</v>
      </c>
      <c r="P31" s="86" t="s">
        <v>5</v>
      </c>
      <c r="Q31" s="86" t="s">
        <v>5</v>
      </c>
      <c r="R31" s="86" t="s">
        <v>5</v>
      </c>
      <c r="S31" s="86" t="s">
        <v>5</v>
      </c>
      <c r="T31" s="86" t="s">
        <v>5</v>
      </c>
      <c r="U31" s="86" t="s">
        <v>5</v>
      </c>
      <c r="V31" s="86">
        <v>0</v>
      </c>
      <c r="W31" s="85">
        <f t="shared" si="35"/>
        <v>42295</v>
      </c>
      <c r="X31" s="84"/>
      <c r="Y31" s="83"/>
      <c r="Z31" s="70">
        <f t="shared" si="36"/>
        <v>42295</v>
      </c>
      <c r="AA31" s="82" t="s">
        <v>5</v>
      </c>
      <c r="AB31" s="81" t="s">
        <v>5</v>
      </c>
      <c r="AC31" s="80" t="s">
        <v>5</v>
      </c>
      <c r="AD31" s="77" t="s">
        <v>5</v>
      </c>
      <c r="AE31" s="77" t="s">
        <v>5</v>
      </c>
      <c r="AF31" s="77" t="s">
        <v>5</v>
      </c>
      <c r="AG31" s="76" t="s">
        <v>5</v>
      </c>
      <c r="AH31" s="79">
        <f t="shared" si="37"/>
        <v>0</v>
      </c>
      <c r="AI31" s="78" t="s">
        <v>5</v>
      </c>
      <c r="AJ31" s="77" t="s">
        <v>5</v>
      </c>
      <c r="AK31" s="77" t="s">
        <v>5</v>
      </c>
      <c r="AL31" s="77" t="s">
        <v>5</v>
      </c>
      <c r="AM31" s="77" t="s">
        <v>5</v>
      </c>
      <c r="AN31" s="77" t="s">
        <v>5</v>
      </c>
      <c r="AO31" s="77" t="s">
        <v>5</v>
      </c>
      <c r="AP31" s="76" t="s">
        <v>5</v>
      </c>
      <c r="AQ31" s="75">
        <f t="shared" si="38"/>
        <v>0</v>
      </c>
      <c r="AR31" s="74">
        <f t="shared" si="39"/>
        <v>0</v>
      </c>
      <c r="AS31" s="61">
        <f t="shared" si="40"/>
        <v>42295</v>
      </c>
      <c r="AT31" s="73" t="s">
        <v>5</v>
      </c>
      <c r="AU31" s="72" t="s">
        <v>5</v>
      </c>
      <c r="AV31" s="68" t="s">
        <v>5</v>
      </c>
      <c r="AW31" s="69" t="s">
        <v>5</v>
      </c>
      <c r="AX31" s="68" t="s">
        <v>5</v>
      </c>
      <c r="AY31" s="69" t="s">
        <v>5</v>
      </c>
      <c r="AZ31" s="68" t="s">
        <v>5</v>
      </c>
      <c r="BA31" s="69" t="s">
        <v>5</v>
      </c>
      <c r="BB31" s="66">
        <f t="shared" si="41"/>
        <v>0</v>
      </c>
      <c r="BC31" s="71">
        <f t="shared" si="42"/>
        <v>42295</v>
      </c>
      <c r="BD31" s="68" t="s">
        <v>5</v>
      </c>
      <c r="BE31" s="69" t="s">
        <v>5</v>
      </c>
      <c r="BF31" s="68" t="s">
        <v>5</v>
      </c>
      <c r="BG31" s="69" t="s">
        <v>5</v>
      </c>
      <c r="BH31" s="68" t="s">
        <v>5</v>
      </c>
      <c r="BI31" s="69" t="s">
        <v>5</v>
      </c>
      <c r="BJ31" s="66">
        <f t="shared" si="43"/>
        <v>0</v>
      </c>
      <c r="BK31" s="70">
        <f t="shared" si="44"/>
        <v>42295</v>
      </c>
      <c r="BL31" s="68" t="s">
        <v>5</v>
      </c>
      <c r="BM31" s="69" t="s">
        <v>5</v>
      </c>
      <c r="BN31" s="68" t="s">
        <v>5</v>
      </c>
      <c r="BO31" s="69" t="s">
        <v>5</v>
      </c>
      <c r="BP31" s="68" t="s">
        <v>5</v>
      </c>
      <c r="BQ31" s="67" t="s">
        <v>5</v>
      </c>
      <c r="BR31" s="66">
        <f t="shared" si="45"/>
        <v>0</v>
      </c>
      <c r="BS31" s="65">
        <v>0</v>
      </c>
      <c r="BT31" s="64">
        <v>0</v>
      </c>
      <c r="BU31" s="63">
        <v>0</v>
      </c>
      <c r="BV31" s="62"/>
      <c r="BW31" s="61">
        <f t="shared" si="46"/>
        <v>42295</v>
      </c>
    </row>
    <row r="32" spans="1:75" s="47" customFormat="1" ht="20.100000000000001" customHeight="1" thickBot="1" x14ac:dyDescent="0.3">
      <c r="A32" s="59"/>
      <c r="B32" s="57">
        <f>SUM(B25:B31)</f>
        <v>0</v>
      </c>
      <c r="C32" s="58" t="s">
        <v>4</v>
      </c>
      <c r="D32" s="58"/>
      <c r="E32" s="57">
        <f t="shared" ref="E32:S32" si="47">SUM(E25:E31)</f>
        <v>0</v>
      </c>
      <c r="F32" s="57">
        <f t="shared" si="47"/>
        <v>3292.89</v>
      </c>
      <c r="G32" s="57">
        <f t="shared" si="47"/>
        <v>0</v>
      </c>
      <c r="H32" s="57">
        <f t="shared" si="47"/>
        <v>0</v>
      </c>
      <c r="I32" s="57">
        <f t="shared" si="47"/>
        <v>0</v>
      </c>
      <c r="J32" s="49">
        <f t="shared" si="47"/>
        <v>0</v>
      </c>
      <c r="K32" s="49">
        <f t="shared" si="47"/>
        <v>0</v>
      </c>
      <c r="L32" s="49">
        <f t="shared" si="47"/>
        <v>0</v>
      </c>
      <c r="M32" s="49">
        <f t="shared" si="47"/>
        <v>0</v>
      </c>
      <c r="N32" s="57">
        <f t="shared" si="47"/>
        <v>0</v>
      </c>
      <c r="O32" s="57">
        <f t="shared" si="47"/>
        <v>0</v>
      </c>
      <c r="P32" s="57">
        <f t="shared" si="47"/>
        <v>0</v>
      </c>
      <c r="Q32" s="57">
        <f t="shared" si="47"/>
        <v>0</v>
      </c>
      <c r="R32" s="57">
        <f t="shared" si="47"/>
        <v>0</v>
      </c>
      <c r="S32" s="57">
        <f t="shared" si="47"/>
        <v>0</v>
      </c>
      <c r="T32" s="48"/>
      <c r="U32" s="57">
        <f>SUM(U25:U31)</f>
        <v>0</v>
      </c>
      <c r="V32" s="48"/>
      <c r="W32" s="48"/>
      <c r="X32" s="50"/>
      <c r="Y32" s="50"/>
      <c r="Z32" s="48"/>
      <c r="AA32" s="54">
        <f>SUM(AA25:AA31)*500</f>
        <v>0</v>
      </c>
      <c r="AB32" s="53">
        <f>SUM(AB25:AB31)*200</f>
        <v>0</v>
      </c>
      <c r="AC32" s="53">
        <f>SUM(AC25:AC31)*100</f>
        <v>0</v>
      </c>
      <c r="AD32" s="53">
        <f>SUM(AD25:AD31)*50</f>
        <v>0</v>
      </c>
      <c r="AE32" s="53">
        <f>SUM(AE25:AE31)*20</f>
        <v>0</v>
      </c>
      <c r="AF32" s="53">
        <f>SUM(AF25:AF31)*10</f>
        <v>0</v>
      </c>
      <c r="AG32" s="56">
        <f>SUM(AG25:AG31)*5</f>
        <v>0</v>
      </c>
      <c r="AH32" s="55">
        <f>SUM(AA32:AG32)</f>
        <v>0</v>
      </c>
      <c r="AI32" s="54">
        <f>SUM(AI25:AI31)*2</f>
        <v>0</v>
      </c>
      <c r="AJ32" s="53">
        <f>SUM(AJ25:AJ31)*1</f>
        <v>0</v>
      </c>
      <c r="AK32" s="52">
        <f>SUM(AK25:AK31)*0.5</f>
        <v>0</v>
      </c>
      <c r="AL32" s="52">
        <f>SUM(AL25:AL31)*0.2</f>
        <v>0</v>
      </c>
      <c r="AM32" s="52">
        <f>SUM(AM25:AM31)*0.1</f>
        <v>0</v>
      </c>
      <c r="AN32" s="52">
        <f>SUM(AN25:AN31)*0.05</f>
        <v>0</v>
      </c>
      <c r="AO32" s="52">
        <f>SUM(AO25:AO31)*0.02</f>
        <v>0</v>
      </c>
      <c r="AP32" s="51">
        <f>SUM(AP25:AP31)*0.01</f>
        <v>0</v>
      </c>
      <c r="AQ32" s="50">
        <f>SUM(AI32:AP32)</f>
        <v>0</v>
      </c>
      <c r="AR32" s="50">
        <f>SUM(AR25:AR31)</f>
        <v>0</v>
      </c>
      <c r="AS32" s="48"/>
      <c r="AT32" s="48"/>
      <c r="AU32" s="49">
        <f>SUM(AU25:AU31)</f>
        <v>0</v>
      </c>
      <c r="AV32" s="48"/>
      <c r="AW32" s="48">
        <f>SUM(AW25:AW31)</f>
        <v>0</v>
      </c>
      <c r="AX32" s="48"/>
      <c r="AY32" s="48">
        <f>SUM(AY25:AY31)</f>
        <v>0</v>
      </c>
      <c r="AZ32" s="48"/>
      <c r="BA32" s="48">
        <f>SUM(BA25:BA31)</f>
        <v>0</v>
      </c>
      <c r="BB32" s="49">
        <f>SUM(BB25:BB31)</f>
        <v>0</v>
      </c>
      <c r="BC32" s="48"/>
      <c r="BD32" s="48"/>
      <c r="BE32" s="48">
        <f>SUM(BE25:BE31)</f>
        <v>0</v>
      </c>
      <c r="BF32" s="48"/>
      <c r="BG32" s="48">
        <f>SUM(BG25:BG31)</f>
        <v>0</v>
      </c>
      <c r="BH32" s="48"/>
      <c r="BI32" s="48">
        <f>SUM(BI25:BI31)</f>
        <v>0</v>
      </c>
      <c r="BJ32" s="49">
        <f>SUM(BJ25:BJ31)</f>
        <v>0</v>
      </c>
      <c r="BK32" s="48"/>
      <c r="BL32" s="48"/>
      <c r="BM32" s="48">
        <f>SUM(BM25:BM31)</f>
        <v>0</v>
      </c>
      <c r="BN32" s="48"/>
      <c r="BO32" s="48">
        <f>SUM(BO25:BO31)</f>
        <v>0</v>
      </c>
      <c r="BP32" s="48"/>
      <c r="BQ32" s="48">
        <f t="shared" ref="BQ32:BV32" si="48">SUM(BQ25:BQ31)</f>
        <v>0</v>
      </c>
      <c r="BR32" s="49">
        <f t="shared" si="48"/>
        <v>0</v>
      </c>
      <c r="BS32" s="49">
        <f t="shared" si="48"/>
        <v>0</v>
      </c>
      <c r="BT32" s="49">
        <f t="shared" si="48"/>
        <v>0</v>
      </c>
      <c r="BU32" s="49">
        <f t="shared" si="48"/>
        <v>0</v>
      </c>
      <c r="BV32" s="49">
        <f t="shared" si="48"/>
        <v>0</v>
      </c>
      <c r="BW32" s="48"/>
    </row>
    <row r="33" spans="1:75" s="1" customFormat="1" ht="21" customHeight="1" thickTop="1" thickBot="1" x14ac:dyDescent="0.25">
      <c r="A33" s="28"/>
      <c r="B33" s="13"/>
      <c r="C33" s="34"/>
      <c r="D33" s="34"/>
      <c r="E33" s="46"/>
      <c r="F33" s="15"/>
      <c r="G33" s="15"/>
      <c r="H33" s="15"/>
      <c r="I33" s="45"/>
      <c r="J33" s="45"/>
      <c r="N33" s="44"/>
      <c r="O33" s="42"/>
      <c r="P33" s="42"/>
      <c r="Q33" s="42"/>
      <c r="R33" s="43" t="s">
        <v>3</v>
      </c>
      <c r="S33" s="42"/>
      <c r="T33" s="42"/>
      <c r="U33" s="42"/>
      <c r="V33" s="42"/>
      <c r="W33" s="41"/>
      <c r="X33" s="40"/>
      <c r="Y33" s="21"/>
      <c r="Z33" s="21"/>
      <c r="AA33" s="38">
        <f t="shared" ref="AA33:AG33" si="49">SUM(AA25:AA31)</f>
        <v>0</v>
      </c>
      <c r="AB33" s="38">
        <f t="shared" si="49"/>
        <v>0</v>
      </c>
      <c r="AC33" s="38">
        <f t="shared" si="49"/>
        <v>0</v>
      </c>
      <c r="AD33" s="38">
        <f t="shared" si="49"/>
        <v>0</v>
      </c>
      <c r="AE33" s="38">
        <f t="shared" si="49"/>
        <v>0</v>
      </c>
      <c r="AF33" s="38">
        <f t="shared" si="49"/>
        <v>0</v>
      </c>
      <c r="AG33" s="37">
        <f t="shared" si="49"/>
        <v>0</v>
      </c>
      <c r="AH33" s="39">
        <f>SUM(AA33:AG33)</f>
        <v>0</v>
      </c>
      <c r="AI33" s="38">
        <f t="shared" ref="AI33:AP33" si="50">SUM(AI25:AI31)</f>
        <v>0</v>
      </c>
      <c r="AJ33" s="38">
        <f t="shared" si="50"/>
        <v>0</v>
      </c>
      <c r="AK33" s="38">
        <f t="shared" si="50"/>
        <v>0</v>
      </c>
      <c r="AL33" s="38">
        <f t="shared" si="50"/>
        <v>0</v>
      </c>
      <c r="AM33" s="38">
        <f t="shared" si="50"/>
        <v>0</v>
      </c>
      <c r="AN33" s="38">
        <f t="shared" si="50"/>
        <v>0</v>
      </c>
      <c r="AO33" s="38">
        <f t="shared" si="50"/>
        <v>0</v>
      </c>
      <c r="AP33" s="37">
        <f t="shared" si="50"/>
        <v>0</v>
      </c>
      <c r="AQ33" s="36">
        <f>SUM(AI33:AP33)</f>
        <v>0</v>
      </c>
      <c r="AR33" s="35"/>
      <c r="AS33" s="34"/>
      <c r="AT33" s="16"/>
      <c r="AU33" s="13"/>
      <c r="AV33" s="15"/>
      <c r="AW33" s="14"/>
      <c r="AX33" s="14"/>
      <c r="AY33" s="14"/>
      <c r="AZ33" s="14"/>
      <c r="BA33" s="14"/>
      <c r="BB33" s="14"/>
      <c r="BC33" s="14"/>
      <c r="BD33" s="15"/>
      <c r="BE33" s="14"/>
      <c r="BF33" s="14"/>
      <c r="BG33" s="14"/>
      <c r="BH33" s="14"/>
      <c r="BI33" s="14"/>
      <c r="BJ33" s="14"/>
      <c r="BK33" s="14"/>
      <c r="BL33" s="15"/>
      <c r="BM33" s="14"/>
      <c r="BN33" s="14"/>
      <c r="BO33" s="14"/>
      <c r="BP33" s="14"/>
      <c r="BQ33" s="14"/>
      <c r="BR33" s="14"/>
      <c r="BS33" s="13"/>
      <c r="BT33" s="34"/>
    </row>
    <row r="34" spans="1:75" s="1" customFormat="1" ht="35.1" customHeight="1" thickTop="1" thickBot="1" x14ac:dyDescent="0.3">
      <c r="A34" s="148"/>
      <c r="B34" s="30">
        <f>SUM(B12+B22+B32)</f>
        <v>0</v>
      </c>
      <c r="C34" s="31" t="s">
        <v>2</v>
      </c>
      <c r="D34" s="31"/>
      <c r="E34" s="30">
        <f t="shared" ref="E34:S34" si="51">SUM(E12+E22+E32)</f>
        <v>0</v>
      </c>
      <c r="F34" s="30">
        <f t="shared" si="51"/>
        <v>12382.77</v>
      </c>
      <c r="G34" s="30">
        <f t="shared" si="51"/>
        <v>0</v>
      </c>
      <c r="H34" s="30">
        <f t="shared" si="51"/>
        <v>0</v>
      </c>
      <c r="I34" s="30">
        <f t="shared" si="51"/>
        <v>0</v>
      </c>
      <c r="J34" s="30">
        <f t="shared" si="51"/>
        <v>0</v>
      </c>
      <c r="K34" s="30">
        <f t="shared" si="51"/>
        <v>0</v>
      </c>
      <c r="L34" s="30">
        <f t="shared" si="51"/>
        <v>0</v>
      </c>
      <c r="M34" s="30">
        <f t="shared" si="51"/>
        <v>0</v>
      </c>
      <c r="N34" s="30">
        <f t="shared" si="51"/>
        <v>0</v>
      </c>
      <c r="O34" s="30">
        <f t="shared" si="51"/>
        <v>0</v>
      </c>
      <c r="P34" s="30">
        <f t="shared" si="51"/>
        <v>0</v>
      </c>
      <c r="Q34" s="30">
        <f t="shared" si="51"/>
        <v>0</v>
      </c>
      <c r="R34" s="30">
        <f t="shared" si="51"/>
        <v>0</v>
      </c>
      <c r="S34" s="30">
        <f t="shared" si="51"/>
        <v>0</v>
      </c>
      <c r="T34" s="30"/>
      <c r="U34" s="30">
        <f>SUM(U12+U22+U32)</f>
        <v>0</v>
      </c>
      <c r="V34" s="30"/>
      <c r="W34" s="30"/>
      <c r="X34" s="32">
        <f>SUM(X12+X22+X32)</f>
        <v>0</v>
      </c>
      <c r="Y34" s="32">
        <f>SUM(Y12+Y22+Y32)</f>
        <v>0</v>
      </c>
      <c r="Z34" s="30"/>
      <c r="AA34" s="33">
        <f t="shared" ref="AA34:AR34" si="52">SUM(AA12+AA22+AA32)</f>
        <v>0</v>
      </c>
      <c r="AB34" s="33">
        <f t="shared" si="52"/>
        <v>0</v>
      </c>
      <c r="AC34" s="33">
        <f t="shared" si="52"/>
        <v>0</v>
      </c>
      <c r="AD34" s="33">
        <f t="shared" si="52"/>
        <v>0</v>
      </c>
      <c r="AE34" s="33">
        <f t="shared" si="52"/>
        <v>0</v>
      </c>
      <c r="AF34" s="33">
        <f t="shared" si="52"/>
        <v>0</v>
      </c>
      <c r="AG34" s="33">
        <f t="shared" si="52"/>
        <v>0</v>
      </c>
      <c r="AH34" s="18">
        <f t="shared" si="52"/>
        <v>0</v>
      </c>
      <c r="AI34" s="33">
        <f t="shared" si="52"/>
        <v>0</v>
      </c>
      <c r="AJ34" s="33">
        <f t="shared" si="52"/>
        <v>0</v>
      </c>
      <c r="AK34" s="30">
        <f t="shared" si="52"/>
        <v>0</v>
      </c>
      <c r="AL34" s="30">
        <f t="shared" si="52"/>
        <v>0</v>
      </c>
      <c r="AM34" s="30">
        <f t="shared" si="52"/>
        <v>0</v>
      </c>
      <c r="AN34" s="30">
        <f t="shared" si="52"/>
        <v>0</v>
      </c>
      <c r="AO34" s="30">
        <f t="shared" si="52"/>
        <v>0</v>
      </c>
      <c r="AP34" s="30">
        <f t="shared" si="52"/>
        <v>0</v>
      </c>
      <c r="AQ34" s="32">
        <f t="shared" si="52"/>
        <v>0</v>
      </c>
      <c r="AR34" s="32">
        <f t="shared" si="52"/>
        <v>0</v>
      </c>
      <c r="AS34" s="31"/>
      <c r="AT34" s="30"/>
      <c r="AU34" s="30">
        <f>SUM(AU12+AU22+AU32)</f>
        <v>0</v>
      </c>
      <c r="AV34" s="30"/>
      <c r="AW34" s="30">
        <f>SUM(AW12+AW22+AW32)</f>
        <v>0</v>
      </c>
      <c r="AX34" s="30"/>
      <c r="AY34" s="30">
        <f>SUM(AY12+AY22+AY32)</f>
        <v>0</v>
      </c>
      <c r="AZ34" s="30"/>
      <c r="BA34" s="30">
        <f>SUM(BA12+BA22+BA32)</f>
        <v>0</v>
      </c>
      <c r="BB34" s="30">
        <f>SUM(BB12+BB22+BB32)</f>
        <v>0</v>
      </c>
      <c r="BC34" s="30"/>
      <c r="BD34" s="30"/>
      <c r="BE34" s="30">
        <f>SUM(BE12+BE22+BE32)</f>
        <v>0</v>
      </c>
      <c r="BF34" s="30"/>
      <c r="BG34" s="30">
        <f>SUM(BG12+BG22+BG32)</f>
        <v>0</v>
      </c>
      <c r="BH34" s="30"/>
      <c r="BI34" s="30">
        <f>SUM(BI12+BI22+BI32)</f>
        <v>0</v>
      </c>
      <c r="BJ34" s="30">
        <f>SUM(BJ12+BJ22+BJ32)</f>
        <v>0</v>
      </c>
      <c r="BK34" s="30"/>
      <c r="BL34" s="30"/>
      <c r="BM34" s="30">
        <f>SUM(BM12+BM22+BM32)</f>
        <v>0</v>
      </c>
      <c r="BN34" s="30"/>
      <c r="BO34" s="30">
        <f>SUM(BO12+BO22+BO32)</f>
        <v>0</v>
      </c>
      <c r="BP34" s="30"/>
      <c r="BQ34" s="30">
        <f t="shared" ref="BQ34:BV34" si="53">SUM(BQ12+BQ22+BQ32)</f>
        <v>0</v>
      </c>
      <c r="BR34" s="30">
        <f t="shared" si="53"/>
        <v>0</v>
      </c>
      <c r="BS34" s="30">
        <f t="shared" si="53"/>
        <v>0</v>
      </c>
      <c r="BT34" s="30">
        <f t="shared" si="53"/>
        <v>0</v>
      </c>
      <c r="BU34" s="30">
        <f t="shared" si="53"/>
        <v>0</v>
      </c>
      <c r="BV34" s="30">
        <f t="shared" si="53"/>
        <v>0</v>
      </c>
      <c r="BW34" s="29"/>
    </row>
    <row r="35" spans="1:75" s="1" customFormat="1" ht="31.5" customHeight="1" thickTop="1" thickBot="1" x14ac:dyDescent="0.25">
      <c r="A35" s="28"/>
      <c r="B35" s="13"/>
      <c r="C35" s="13"/>
      <c r="F35" s="27"/>
      <c r="G35" s="15"/>
      <c r="H35" s="15"/>
      <c r="I35" s="15"/>
      <c r="J35" s="45"/>
      <c r="K35" s="45"/>
      <c r="S35" s="24" t="s">
        <v>1</v>
      </c>
      <c r="T35" s="23"/>
      <c r="U35" s="23"/>
      <c r="V35" s="23"/>
      <c r="W35" s="23"/>
      <c r="X35" s="18"/>
      <c r="Z35" s="21"/>
      <c r="AA35" s="20">
        <f t="shared" ref="AA35:AG35" si="54">SUM(AA13+AA23+AA33)</f>
        <v>0</v>
      </c>
      <c r="AB35" s="20">
        <f t="shared" si="54"/>
        <v>0</v>
      </c>
      <c r="AC35" s="20">
        <f t="shared" si="54"/>
        <v>0</v>
      </c>
      <c r="AD35" s="20">
        <f t="shared" si="54"/>
        <v>0</v>
      </c>
      <c r="AE35" s="20">
        <f t="shared" si="54"/>
        <v>0</v>
      </c>
      <c r="AF35" s="20">
        <f t="shared" si="54"/>
        <v>0</v>
      </c>
      <c r="AG35" s="20">
        <f t="shared" si="54"/>
        <v>0</v>
      </c>
      <c r="AH35" s="18">
        <f>SUM(AA35:AG35)</f>
        <v>0</v>
      </c>
      <c r="AI35" s="20">
        <f t="shared" ref="AI35:AP35" si="55">SUM(AI13+AI23+AI33)</f>
        <v>0</v>
      </c>
      <c r="AJ35" s="20">
        <f t="shared" si="55"/>
        <v>0</v>
      </c>
      <c r="AK35" s="20">
        <f t="shared" si="55"/>
        <v>0</v>
      </c>
      <c r="AL35" s="20">
        <f t="shared" si="55"/>
        <v>0</v>
      </c>
      <c r="AM35" s="20">
        <f t="shared" si="55"/>
        <v>0</v>
      </c>
      <c r="AN35" s="20">
        <f t="shared" si="55"/>
        <v>0</v>
      </c>
      <c r="AO35" s="20">
        <f t="shared" si="55"/>
        <v>0</v>
      </c>
      <c r="AP35" s="19">
        <f t="shared" si="55"/>
        <v>0</v>
      </c>
      <c r="AQ35" s="18">
        <f>SUM(AI35:AP35)</f>
        <v>0</v>
      </c>
      <c r="AS35" s="17"/>
      <c r="AU35" s="16"/>
      <c r="AV35" s="13"/>
      <c r="AW35" s="15"/>
      <c r="AX35" s="14"/>
      <c r="AY35" s="14"/>
      <c r="AZ35" s="14"/>
      <c r="BA35" s="14"/>
      <c r="BB35" s="14"/>
      <c r="BC35" s="14"/>
      <c r="BD35" s="14"/>
      <c r="BE35" s="15"/>
      <c r="BF35" s="14"/>
      <c r="BG35" s="14"/>
      <c r="BH35" s="14"/>
      <c r="BI35" s="14"/>
      <c r="BJ35" s="14"/>
      <c r="BK35" s="14"/>
      <c r="BL35" s="14"/>
      <c r="BM35" s="15"/>
      <c r="BN35" s="14"/>
      <c r="BO35" s="14"/>
      <c r="BP35" s="14"/>
      <c r="BQ35" s="14"/>
      <c r="BR35" s="14"/>
      <c r="BS35" s="14"/>
      <c r="BT35" s="13"/>
    </row>
    <row r="36" spans="1:75" s="138" customFormat="1" ht="24.95" customHeight="1" thickTop="1" thickBot="1" x14ac:dyDescent="0.3">
      <c r="A36" s="147"/>
      <c r="B36" s="180" t="s">
        <v>12</v>
      </c>
      <c r="C36" s="181"/>
      <c r="D36" s="181"/>
      <c r="E36" s="181"/>
      <c r="F36" s="181"/>
      <c r="G36" s="181"/>
      <c r="H36" s="181"/>
      <c r="I36" s="181"/>
      <c r="J36" s="181"/>
      <c r="K36" s="181"/>
      <c r="L36" s="181"/>
      <c r="M36" s="139"/>
      <c r="N36" s="139"/>
      <c r="O36" s="139"/>
      <c r="P36" s="140"/>
      <c r="Q36" s="140"/>
      <c r="R36" s="140"/>
      <c r="S36" s="140"/>
      <c r="T36" s="140"/>
      <c r="U36" s="140"/>
      <c r="V36" s="140"/>
      <c r="W36" s="140"/>
      <c r="X36" s="146"/>
      <c r="Y36" s="145"/>
      <c r="Z36" s="144"/>
      <c r="AA36" s="143"/>
      <c r="AB36" s="182" t="s">
        <v>11</v>
      </c>
      <c r="AC36" s="183"/>
      <c r="AD36" s="183"/>
      <c r="AE36" s="183"/>
      <c r="AF36" s="183"/>
      <c r="AG36" s="183"/>
      <c r="AH36" s="183"/>
      <c r="AI36" s="142"/>
      <c r="AJ36" s="182" t="s">
        <v>10</v>
      </c>
      <c r="AK36" s="183"/>
      <c r="AL36" s="183"/>
      <c r="AM36" s="183"/>
      <c r="AN36" s="183"/>
      <c r="AO36" s="183"/>
      <c r="AP36" s="183"/>
      <c r="AQ36" s="184"/>
      <c r="AR36" s="142"/>
      <c r="AS36" s="141"/>
      <c r="AT36" s="139"/>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39"/>
    </row>
    <row r="37" spans="1:75" s="115" customFormat="1" ht="9.9499999999999993" customHeight="1" thickTop="1" thickBot="1" x14ac:dyDescent="0.25">
      <c r="A37" s="130"/>
      <c r="B37" s="118"/>
      <c r="C37" s="118"/>
      <c r="D37" s="117"/>
      <c r="E37" s="117"/>
      <c r="F37" s="129"/>
      <c r="G37" s="118"/>
      <c r="H37" s="118"/>
      <c r="I37" s="118"/>
      <c r="J37" s="116"/>
      <c r="K37" s="116"/>
      <c r="L37" s="116"/>
      <c r="M37" s="116"/>
      <c r="N37" s="116"/>
      <c r="O37" s="118"/>
      <c r="P37" s="116"/>
      <c r="Q37" s="116"/>
      <c r="R37" s="116"/>
      <c r="S37" s="128"/>
      <c r="T37" s="116"/>
      <c r="U37" s="116"/>
      <c r="V37" s="116"/>
      <c r="W37" s="116"/>
      <c r="X37" s="127"/>
      <c r="Y37" s="116"/>
      <c r="Z37" s="126"/>
      <c r="AA37" s="124"/>
      <c r="AB37" s="124"/>
      <c r="AC37" s="124"/>
      <c r="AD37" s="124"/>
      <c r="AE37" s="124"/>
      <c r="AF37" s="124"/>
      <c r="AG37" s="124"/>
      <c r="AH37" s="125"/>
      <c r="AI37" s="124"/>
      <c r="AJ37" s="124"/>
      <c r="AK37" s="124"/>
      <c r="AL37" s="124"/>
      <c r="AM37" s="124"/>
      <c r="AN37" s="124"/>
      <c r="AO37" s="124"/>
      <c r="AP37" s="124"/>
      <c r="AQ37" s="123"/>
      <c r="AR37" s="116"/>
      <c r="AS37" s="122"/>
      <c r="AT37" s="121"/>
      <c r="AU37" s="120"/>
      <c r="AV37" s="118"/>
      <c r="AW37" s="118"/>
      <c r="AX37" s="119"/>
      <c r="AY37" s="119"/>
      <c r="AZ37" s="119"/>
      <c r="BA37" s="119"/>
      <c r="BB37" s="119"/>
      <c r="BC37" s="119"/>
      <c r="BD37" s="119"/>
      <c r="BE37" s="118"/>
      <c r="BF37" s="119"/>
      <c r="BG37" s="119"/>
      <c r="BH37" s="119"/>
      <c r="BI37" s="119"/>
      <c r="BJ37" s="119"/>
      <c r="BK37" s="119"/>
      <c r="BL37" s="119"/>
      <c r="BM37" s="118"/>
      <c r="BN37" s="119"/>
      <c r="BO37" s="119"/>
      <c r="BP37" s="119"/>
      <c r="BQ37" s="119"/>
      <c r="BR37" s="119"/>
      <c r="BS37" s="119"/>
      <c r="BT37" s="118"/>
      <c r="BU37" s="117"/>
      <c r="BV37" s="116"/>
      <c r="BW37" s="116"/>
    </row>
    <row r="38" spans="1:75" s="105" customFormat="1" ht="19.5" customHeight="1" thickTop="1" x14ac:dyDescent="0.25">
      <c r="A38" s="94"/>
      <c r="B38" s="93"/>
      <c r="C38" s="92"/>
      <c r="D38" s="91" t="s">
        <v>9</v>
      </c>
      <c r="E38" s="90"/>
      <c r="F38" s="89"/>
      <c r="G38" s="89" t="s">
        <v>7</v>
      </c>
      <c r="H38" s="89" t="s">
        <v>7</v>
      </c>
      <c r="I38" s="89"/>
      <c r="J38" s="89"/>
      <c r="K38" s="89" t="s">
        <v>7</v>
      </c>
      <c r="L38" s="89" t="s">
        <v>7</v>
      </c>
      <c r="M38" s="89" t="s">
        <v>7</v>
      </c>
      <c r="N38" s="136">
        <f t="shared" ref="N38:N44" si="56">SUM(J38:M38)</f>
        <v>0</v>
      </c>
      <c r="O38" s="87" t="s">
        <v>7</v>
      </c>
      <c r="P38" s="86" t="s">
        <v>7</v>
      </c>
      <c r="Q38" s="86" t="s">
        <v>7</v>
      </c>
      <c r="R38" s="86" t="s">
        <v>7</v>
      </c>
      <c r="S38" s="86" t="s">
        <v>7</v>
      </c>
      <c r="T38" s="86" t="s">
        <v>7</v>
      </c>
      <c r="U38" s="86" t="s">
        <v>7</v>
      </c>
      <c r="V38" s="86">
        <v>0</v>
      </c>
      <c r="W38" s="100" t="str">
        <f t="shared" ref="W38:W44" si="57">IF(C38=0," ",C38)</f>
        <v xml:space="preserve"> </v>
      </c>
      <c r="X38" s="112"/>
      <c r="Y38" s="111"/>
      <c r="Z38" s="106" t="str">
        <f t="shared" ref="Z38:Z44" si="58">IF(C38=0," ",C38)</f>
        <v xml:space="preserve"> </v>
      </c>
      <c r="AA38" s="82" t="s">
        <v>5</v>
      </c>
      <c r="AB38" s="81" t="s">
        <v>5</v>
      </c>
      <c r="AC38" s="80"/>
      <c r="AD38" s="77"/>
      <c r="AE38" s="77"/>
      <c r="AF38" s="77"/>
      <c r="AG38" s="76"/>
      <c r="AH38" s="79">
        <f t="shared" ref="AH38:AH44" si="59">IF(C38=0,0,SUM(AA38)*500+SUM(AB38)*200+SUM(AC38)*100+SUM(AD38)*50+SUM(AE38)*20+SUM(AF38)*10+SUM(AG38)*5)</f>
        <v>0</v>
      </c>
      <c r="AI38" s="78"/>
      <c r="AJ38" s="77"/>
      <c r="AK38" s="77"/>
      <c r="AL38" s="77"/>
      <c r="AM38" s="77"/>
      <c r="AN38" s="77"/>
      <c r="AO38" s="77"/>
      <c r="AP38" s="76" t="s">
        <v>7</v>
      </c>
      <c r="AQ38" s="75">
        <f t="shared" ref="AQ38:AQ44" si="60">IF(C38=0,0,SUM(AI38)*2+SUM(AJ38)*1+SUM(AK38)*0.5+SUM(AL38)*0.2+SUM(AM38)*0.1+SUM(AN38)*0.05+SUM(AO38)*0.02+SUM(AP38)*0.01)</f>
        <v>0</v>
      </c>
      <c r="AR38" s="110">
        <f t="shared" ref="AR38:AR44" si="61">AH38+AQ38</f>
        <v>0</v>
      </c>
      <c r="AS38" s="61" t="str">
        <f t="shared" ref="AS38:AS44" si="62">IF(C38=0," ",C38)</f>
        <v xml:space="preserve"> </v>
      </c>
      <c r="AT38" s="109" t="s">
        <v>7</v>
      </c>
      <c r="AU38" s="108" t="s">
        <v>7</v>
      </c>
      <c r="AV38" s="68" t="s">
        <v>7</v>
      </c>
      <c r="AW38" s="69" t="s">
        <v>7</v>
      </c>
      <c r="AX38" s="68" t="s">
        <v>7</v>
      </c>
      <c r="AY38" s="69" t="s">
        <v>7</v>
      </c>
      <c r="AZ38" s="68" t="s">
        <v>7</v>
      </c>
      <c r="BA38" s="69" t="s">
        <v>7</v>
      </c>
      <c r="BB38" s="66">
        <f t="shared" ref="BB38:BB44" si="63">IF(C38=0,0,SUM(AW38,AY38,BA38))</f>
        <v>0</v>
      </c>
      <c r="BC38" s="107" t="str">
        <f t="shared" ref="BC38:BC44" si="64">IF(C38=0," ",C38)</f>
        <v xml:space="preserve"> </v>
      </c>
      <c r="BD38" s="68" t="s">
        <v>7</v>
      </c>
      <c r="BE38" s="69" t="s">
        <v>7</v>
      </c>
      <c r="BF38" s="68" t="s">
        <v>7</v>
      </c>
      <c r="BG38" s="69" t="s">
        <v>7</v>
      </c>
      <c r="BH38" s="68" t="s">
        <v>7</v>
      </c>
      <c r="BI38" s="69" t="s">
        <v>7</v>
      </c>
      <c r="BJ38" s="66">
        <f t="shared" ref="BJ38:BJ44" si="65">IF(C38=0,0,SUM(BE38,BG38,BI38))</f>
        <v>0</v>
      </c>
      <c r="BK38" s="106" t="str">
        <f t="shared" ref="BK38:BK44" si="66">IF(C38=0," ",C38)</f>
        <v xml:space="preserve"> </v>
      </c>
      <c r="BL38" s="68" t="s">
        <v>7</v>
      </c>
      <c r="BM38" s="69" t="s">
        <v>7</v>
      </c>
      <c r="BN38" s="68" t="s">
        <v>7</v>
      </c>
      <c r="BO38" s="69" t="s">
        <v>7</v>
      </c>
      <c r="BP38" s="68" t="s">
        <v>7</v>
      </c>
      <c r="BQ38" s="67" t="s">
        <v>7</v>
      </c>
      <c r="BR38" s="66">
        <f t="shared" ref="BR38:BR44" si="67">IF(C38=0,0,SUM(BM38,BO38,BQ38))</f>
        <v>0</v>
      </c>
      <c r="BS38" s="65">
        <v>0</v>
      </c>
      <c r="BT38" s="64">
        <v>0</v>
      </c>
      <c r="BU38" s="63">
        <v>0</v>
      </c>
      <c r="BV38" s="62"/>
      <c r="BW38" s="61" t="str">
        <f t="shared" ref="BW38:BW44" si="68">IF(C38=0," ",C38)</f>
        <v xml:space="preserve"> </v>
      </c>
    </row>
    <row r="39" spans="1:75" s="102" customFormat="1" ht="20.100000000000001" customHeight="1" x14ac:dyDescent="0.25">
      <c r="A39" s="94"/>
      <c r="B39" s="93"/>
      <c r="C39" s="92"/>
      <c r="D39" s="91" t="s">
        <v>9</v>
      </c>
      <c r="E39" s="90"/>
      <c r="F39" s="89"/>
      <c r="G39" s="89" t="s">
        <v>7</v>
      </c>
      <c r="H39" s="89" t="s">
        <v>7</v>
      </c>
      <c r="I39" s="89"/>
      <c r="J39" s="89"/>
      <c r="K39" s="89" t="s">
        <v>7</v>
      </c>
      <c r="L39" s="89" t="s">
        <v>7</v>
      </c>
      <c r="M39" s="89" t="s">
        <v>7</v>
      </c>
      <c r="N39" s="135">
        <f t="shared" si="56"/>
        <v>0</v>
      </c>
      <c r="O39" s="87" t="s">
        <v>7</v>
      </c>
      <c r="P39" s="86" t="s">
        <v>7</v>
      </c>
      <c r="Q39" s="86" t="s">
        <v>7</v>
      </c>
      <c r="R39" s="86" t="s">
        <v>7</v>
      </c>
      <c r="S39" s="86" t="s">
        <v>7</v>
      </c>
      <c r="T39" s="86" t="s">
        <v>7</v>
      </c>
      <c r="U39" s="86" t="s">
        <v>7</v>
      </c>
      <c r="V39" s="86">
        <v>0</v>
      </c>
      <c r="W39" s="100" t="str">
        <f t="shared" si="57"/>
        <v xml:space="preserve"> </v>
      </c>
      <c r="X39" s="99"/>
      <c r="Y39" s="66"/>
      <c r="Z39" s="95" t="str">
        <f t="shared" si="58"/>
        <v xml:space="preserve"> </v>
      </c>
      <c r="AA39" s="82" t="s">
        <v>5</v>
      </c>
      <c r="AB39" s="81" t="s">
        <v>5</v>
      </c>
      <c r="AC39" s="80"/>
      <c r="AD39" s="77"/>
      <c r="AE39" s="77"/>
      <c r="AF39" s="77"/>
      <c r="AG39" s="76"/>
      <c r="AH39" s="79">
        <f t="shared" si="59"/>
        <v>0</v>
      </c>
      <c r="AI39" s="78"/>
      <c r="AJ39" s="77"/>
      <c r="AK39" s="77"/>
      <c r="AL39" s="77"/>
      <c r="AM39" s="77"/>
      <c r="AN39" s="77"/>
      <c r="AO39" s="77"/>
      <c r="AP39" s="76" t="s">
        <v>7</v>
      </c>
      <c r="AQ39" s="75">
        <f t="shared" si="60"/>
        <v>0</v>
      </c>
      <c r="AR39" s="103">
        <f t="shared" si="61"/>
        <v>0</v>
      </c>
      <c r="AS39" s="61" t="str">
        <f t="shared" si="62"/>
        <v xml:space="preserve"> </v>
      </c>
      <c r="AT39" s="97" t="s">
        <v>7</v>
      </c>
      <c r="AU39" s="96" t="s">
        <v>7</v>
      </c>
      <c r="AV39" s="68" t="s">
        <v>7</v>
      </c>
      <c r="AW39" s="69" t="s">
        <v>7</v>
      </c>
      <c r="AX39" s="68" t="s">
        <v>7</v>
      </c>
      <c r="AY39" s="69" t="s">
        <v>7</v>
      </c>
      <c r="AZ39" s="68" t="s">
        <v>7</v>
      </c>
      <c r="BA39" s="69" t="s">
        <v>7</v>
      </c>
      <c r="BB39" s="66">
        <f t="shared" si="63"/>
        <v>0</v>
      </c>
      <c r="BC39" s="71" t="str">
        <f t="shared" si="64"/>
        <v xml:space="preserve"> </v>
      </c>
      <c r="BD39" s="68" t="s">
        <v>7</v>
      </c>
      <c r="BE39" s="69" t="s">
        <v>7</v>
      </c>
      <c r="BF39" s="68" t="s">
        <v>7</v>
      </c>
      <c r="BG39" s="69" t="s">
        <v>7</v>
      </c>
      <c r="BH39" s="68" t="s">
        <v>7</v>
      </c>
      <c r="BI39" s="69" t="s">
        <v>7</v>
      </c>
      <c r="BJ39" s="66">
        <f t="shared" si="65"/>
        <v>0</v>
      </c>
      <c r="BK39" s="95" t="str">
        <f t="shared" si="66"/>
        <v xml:space="preserve"> </v>
      </c>
      <c r="BL39" s="68" t="s">
        <v>7</v>
      </c>
      <c r="BM39" s="69" t="s">
        <v>7</v>
      </c>
      <c r="BN39" s="68" t="s">
        <v>7</v>
      </c>
      <c r="BO39" s="69" t="s">
        <v>7</v>
      </c>
      <c r="BP39" s="68" t="s">
        <v>7</v>
      </c>
      <c r="BQ39" s="67" t="s">
        <v>7</v>
      </c>
      <c r="BR39" s="66">
        <f t="shared" si="67"/>
        <v>0</v>
      </c>
      <c r="BS39" s="65">
        <v>0</v>
      </c>
      <c r="BT39" s="64">
        <v>0</v>
      </c>
      <c r="BU39" s="63">
        <v>0</v>
      </c>
      <c r="BV39" s="62"/>
      <c r="BW39" s="61" t="str">
        <f t="shared" si="68"/>
        <v xml:space="preserve"> </v>
      </c>
    </row>
    <row r="40" spans="1:75" s="60" customFormat="1" ht="20.100000000000001" customHeight="1" x14ac:dyDescent="0.25">
      <c r="A40" s="94"/>
      <c r="B40" s="93"/>
      <c r="C40" s="92"/>
      <c r="D40" s="91" t="s">
        <v>9</v>
      </c>
      <c r="E40" s="90"/>
      <c r="F40" s="89"/>
      <c r="G40" s="89" t="s">
        <v>7</v>
      </c>
      <c r="H40" s="89" t="s">
        <v>7</v>
      </c>
      <c r="I40" s="89"/>
      <c r="J40" s="89"/>
      <c r="K40" s="89" t="s">
        <v>7</v>
      </c>
      <c r="L40" s="89" t="s">
        <v>7</v>
      </c>
      <c r="M40" s="89" t="s">
        <v>7</v>
      </c>
      <c r="N40" s="134">
        <f t="shared" si="56"/>
        <v>0</v>
      </c>
      <c r="O40" s="87" t="s">
        <v>7</v>
      </c>
      <c r="P40" s="86" t="s">
        <v>7</v>
      </c>
      <c r="Q40" s="86" t="s">
        <v>7</v>
      </c>
      <c r="R40" s="86" t="s">
        <v>7</v>
      </c>
      <c r="S40" s="86" t="s">
        <v>7</v>
      </c>
      <c r="T40" s="86" t="s">
        <v>7</v>
      </c>
      <c r="U40" s="86" t="s">
        <v>7</v>
      </c>
      <c r="V40" s="86">
        <v>0</v>
      </c>
      <c r="W40" s="100" t="str">
        <f t="shared" si="57"/>
        <v xml:space="preserve"> </v>
      </c>
      <c r="X40" s="99"/>
      <c r="Y40" s="66"/>
      <c r="Z40" s="95" t="str">
        <f t="shared" si="58"/>
        <v xml:space="preserve"> </v>
      </c>
      <c r="AA40" s="82" t="s">
        <v>5</v>
      </c>
      <c r="AB40" s="81" t="s">
        <v>5</v>
      </c>
      <c r="AC40" s="80"/>
      <c r="AD40" s="77"/>
      <c r="AE40" s="77"/>
      <c r="AF40" s="77"/>
      <c r="AG40" s="76"/>
      <c r="AH40" s="79">
        <f t="shared" si="59"/>
        <v>0</v>
      </c>
      <c r="AI40" s="78"/>
      <c r="AJ40" s="77"/>
      <c r="AK40" s="77"/>
      <c r="AL40" s="77"/>
      <c r="AM40" s="77"/>
      <c r="AN40" s="77"/>
      <c r="AO40" s="77"/>
      <c r="AP40" s="76" t="s">
        <v>7</v>
      </c>
      <c r="AQ40" s="75">
        <f t="shared" si="60"/>
        <v>0</v>
      </c>
      <c r="AR40" s="98">
        <f t="shared" si="61"/>
        <v>0</v>
      </c>
      <c r="AS40" s="61" t="str">
        <f t="shared" si="62"/>
        <v xml:space="preserve"> </v>
      </c>
      <c r="AT40" s="97" t="s">
        <v>7</v>
      </c>
      <c r="AU40" s="96" t="s">
        <v>7</v>
      </c>
      <c r="AV40" s="68" t="s">
        <v>7</v>
      </c>
      <c r="AW40" s="69" t="s">
        <v>7</v>
      </c>
      <c r="AX40" s="68" t="s">
        <v>7</v>
      </c>
      <c r="AY40" s="69" t="s">
        <v>7</v>
      </c>
      <c r="AZ40" s="68" t="s">
        <v>7</v>
      </c>
      <c r="BA40" s="69" t="s">
        <v>7</v>
      </c>
      <c r="BB40" s="66">
        <f t="shared" si="63"/>
        <v>0</v>
      </c>
      <c r="BC40" s="71" t="str">
        <f t="shared" si="64"/>
        <v xml:space="preserve"> </v>
      </c>
      <c r="BD40" s="68" t="s">
        <v>7</v>
      </c>
      <c r="BE40" s="69" t="s">
        <v>7</v>
      </c>
      <c r="BF40" s="68" t="s">
        <v>7</v>
      </c>
      <c r="BG40" s="69" t="s">
        <v>7</v>
      </c>
      <c r="BH40" s="68" t="s">
        <v>7</v>
      </c>
      <c r="BI40" s="69" t="s">
        <v>7</v>
      </c>
      <c r="BJ40" s="66">
        <f t="shared" si="65"/>
        <v>0</v>
      </c>
      <c r="BK40" s="95" t="str">
        <f t="shared" si="66"/>
        <v xml:space="preserve"> </v>
      </c>
      <c r="BL40" s="68" t="s">
        <v>7</v>
      </c>
      <c r="BM40" s="69" t="s">
        <v>7</v>
      </c>
      <c r="BN40" s="68" t="s">
        <v>7</v>
      </c>
      <c r="BO40" s="69" t="s">
        <v>7</v>
      </c>
      <c r="BP40" s="68" t="s">
        <v>7</v>
      </c>
      <c r="BQ40" s="67" t="s">
        <v>7</v>
      </c>
      <c r="BR40" s="66">
        <f t="shared" si="67"/>
        <v>0</v>
      </c>
      <c r="BS40" s="65">
        <v>0</v>
      </c>
      <c r="BT40" s="64">
        <v>0</v>
      </c>
      <c r="BU40" s="63">
        <v>0</v>
      </c>
      <c r="BV40" s="62"/>
      <c r="BW40" s="61" t="str">
        <f t="shared" si="68"/>
        <v xml:space="preserve"> </v>
      </c>
    </row>
    <row r="41" spans="1:75" s="60" customFormat="1" ht="20.100000000000001" customHeight="1" x14ac:dyDescent="0.25">
      <c r="A41" s="94"/>
      <c r="B41" s="93"/>
      <c r="C41" s="92"/>
      <c r="D41" s="91" t="s">
        <v>9</v>
      </c>
      <c r="E41" s="90"/>
      <c r="F41" s="89"/>
      <c r="G41" s="89" t="s">
        <v>7</v>
      </c>
      <c r="H41" s="89" t="s">
        <v>7</v>
      </c>
      <c r="I41" s="89"/>
      <c r="J41" s="89"/>
      <c r="K41" s="89" t="s">
        <v>7</v>
      </c>
      <c r="L41" s="89" t="s">
        <v>7</v>
      </c>
      <c r="M41" s="89" t="s">
        <v>7</v>
      </c>
      <c r="N41" s="134">
        <f t="shared" si="56"/>
        <v>0</v>
      </c>
      <c r="O41" s="87" t="s">
        <v>7</v>
      </c>
      <c r="P41" s="86" t="s">
        <v>7</v>
      </c>
      <c r="Q41" s="86" t="s">
        <v>7</v>
      </c>
      <c r="R41" s="86" t="s">
        <v>7</v>
      </c>
      <c r="S41" s="86" t="s">
        <v>7</v>
      </c>
      <c r="T41" s="86" t="s">
        <v>7</v>
      </c>
      <c r="U41" s="86" t="s">
        <v>7</v>
      </c>
      <c r="V41" s="86">
        <v>0</v>
      </c>
      <c r="W41" s="100" t="str">
        <f t="shared" si="57"/>
        <v xml:space="preserve"> </v>
      </c>
      <c r="X41" s="99"/>
      <c r="Y41" s="66"/>
      <c r="Z41" s="95" t="str">
        <f t="shared" si="58"/>
        <v xml:space="preserve"> </v>
      </c>
      <c r="AA41" s="82" t="s">
        <v>5</v>
      </c>
      <c r="AB41" s="81" t="s">
        <v>5</v>
      </c>
      <c r="AC41" s="80"/>
      <c r="AD41" s="77"/>
      <c r="AE41" s="77"/>
      <c r="AF41" s="77"/>
      <c r="AG41" s="76"/>
      <c r="AH41" s="79">
        <f t="shared" si="59"/>
        <v>0</v>
      </c>
      <c r="AI41" s="78"/>
      <c r="AJ41" s="77"/>
      <c r="AK41" s="77"/>
      <c r="AL41" s="77"/>
      <c r="AM41" s="77"/>
      <c r="AN41" s="77"/>
      <c r="AO41" s="77"/>
      <c r="AP41" s="76" t="s">
        <v>7</v>
      </c>
      <c r="AQ41" s="75">
        <f t="shared" si="60"/>
        <v>0</v>
      </c>
      <c r="AR41" s="98">
        <f t="shared" si="61"/>
        <v>0</v>
      </c>
      <c r="AS41" s="61" t="str">
        <f t="shared" si="62"/>
        <v xml:space="preserve"> </v>
      </c>
      <c r="AT41" s="97" t="s">
        <v>7</v>
      </c>
      <c r="AU41" s="96" t="s">
        <v>7</v>
      </c>
      <c r="AV41" s="68" t="s">
        <v>7</v>
      </c>
      <c r="AW41" s="69" t="s">
        <v>7</v>
      </c>
      <c r="AX41" s="68" t="s">
        <v>7</v>
      </c>
      <c r="AY41" s="69" t="s">
        <v>7</v>
      </c>
      <c r="AZ41" s="68" t="s">
        <v>7</v>
      </c>
      <c r="BA41" s="69" t="s">
        <v>7</v>
      </c>
      <c r="BB41" s="66">
        <f t="shared" si="63"/>
        <v>0</v>
      </c>
      <c r="BC41" s="71" t="str">
        <f t="shared" si="64"/>
        <v xml:space="preserve"> </v>
      </c>
      <c r="BD41" s="68" t="s">
        <v>7</v>
      </c>
      <c r="BE41" s="69" t="s">
        <v>7</v>
      </c>
      <c r="BF41" s="68" t="s">
        <v>7</v>
      </c>
      <c r="BG41" s="69" t="s">
        <v>7</v>
      </c>
      <c r="BH41" s="68" t="s">
        <v>7</v>
      </c>
      <c r="BI41" s="69" t="s">
        <v>7</v>
      </c>
      <c r="BJ41" s="66">
        <f t="shared" si="65"/>
        <v>0</v>
      </c>
      <c r="BK41" s="95" t="str">
        <f t="shared" si="66"/>
        <v xml:space="preserve"> </v>
      </c>
      <c r="BL41" s="68" t="s">
        <v>7</v>
      </c>
      <c r="BM41" s="69" t="s">
        <v>7</v>
      </c>
      <c r="BN41" s="68" t="s">
        <v>7</v>
      </c>
      <c r="BO41" s="69" t="s">
        <v>7</v>
      </c>
      <c r="BP41" s="68" t="s">
        <v>7</v>
      </c>
      <c r="BQ41" s="67" t="s">
        <v>7</v>
      </c>
      <c r="BR41" s="66">
        <f t="shared" si="67"/>
        <v>0</v>
      </c>
      <c r="BS41" s="65">
        <v>0</v>
      </c>
      <c r="BT41" s="64">
        <v>0</v>
      </c>
      <c r="BU41" s="63">
        <v>0</v>
      </c>
      <c r="BV41" s="62"/>
      <c r="BW41" s="61" t="str">
        <f t="shared" si="68"/>
        <v xml:space="preserve"> </v>
      </c>
    </row>
    <row r="42" spans="1:75" s="60" customFormat="1" ht="20.100000000000001" customHeight="1" x14ac:dyDescent="0.25">
      <c r="A42" s="94"/>
      <c r="B42" s="93"/>
      <c r="C42" s="92"/>
      <c r="D42" s="91" t="s">
        <v>9</v>
      </c>
      <c r="E42" s="90"/>
      <c r="F42" s="89"/>
      <c r="G42" s="89" t="s">
        <v>7</v>
      </c>
      <c r="H42" s="89" t="s">
        <v>7</v>
      </c>
      <c r="I42" s="89"/>
      <c r="J42" s="89"/>
      <c r="K42" s="89" t="s">
        <v>7</v>
      </c>
      <c r="L42" s="89" t="s">
        <v>7</v>
      </c>
      <c r="M42" s="89" t="s">
        <v>7</v>
      </c>
      <c r="N42" s="134">
        <f t="shared" si="56"/>
        <v>0</v>
      </c>
      <c r="O42" s="87" t="s">
        <v>7</v>
      </c>
      <c r="P42" s="86" t="s">
        <v>7</v>
      </c>
      <c r="Q42" s="86" t="s">
        <v>7</v>
      </c>
      <c r="R42" s="86" t="s">
        <v>7</v>
      </c>
      <c r="S42" s="86" t="s">
        <v>7</v>
      </c>
      <c r="T42" s="86" t="s">
        <v>7</v>
      </c>
      <c r="U42" s="86" t="s">
        <v>7</v>
      </c>
      <c r="V42" s="86">
        <v>0</v>
      </c>
      <c r="W42" s="100" t="str">
        <f t="shared" si="57"/>
        <v xml:space="preserve"> </v>
      </c>
      <c r="X42" s="99"/>
      <c r="Y42" s="66"/>
      <c r="Z42" s="95" t="str">
        <f t="shared" si="58"/>
        <v xml:space="preserve"> </v>
      </c>
      <c r="AA42" s="82" t="s">
        <v>5</v>
      </c>
      <c r="AB42" s="81" t="s">
        <v>5</v>
      </c>
      <c r="AC42" s="80"/>
      <c r="AD42" s="77"/>
      <c r="AE42" s="77"/>
      <c r="AF42" s="77"/>
      <c r="AG42" s="76"/>
      <c r="AH42" s="79">
        <f t="shared" si="59"/>
        <v>0</v>
      </c>
      <c r="AI42" s="78"/>
      <c r="AJ42" s="77"/>
      <c r="AK42" s="77"/>
      <c r="AL42" s="77"/>
      <c r="AM42" s="77"/>
      <c r="AN42" s="77"/>
      <c r="AO42" s="77"/>
      <c r="AP42" s="76" t="s">
        <v>7</v>
      </c>
      <c r="AQ42" s="75">
        <f t="shared" si="60"/>
        <v>0</v>
      </c>
      <c r="AR42" s="98">
        <f t="shared" si="61"/>
        <v>0</v>
      </c>
      <c r="AS42" s="61" t="str">
        <f t="shared" si="62"/>
        <v xml:space="preserve"> </v>
      </c>
      <c r="AT42" s="97" t="s">
        <v>7</v>
      </c>
      <c r="AU42" s="96" t="s">
        <v>7</v>
      </c>
      <c r="AV42" s="68" t="s">
        <v>7</v>
      </c>
      <c r="AW42" s="69" t="s">
        <v>7</v>
      </c>
      <c r="AX42" s="68" t="s">
        <v>7</v>
      </c>
      <c r="AY42" s="69" t="s">
        <v>7</v>
      </c>
      <c r="AZ42" s="68" t="s">
        <v>7</v>
      </c>
      <c r="BA42" s="69" t="s">
        <v>7</v>
      </c>
      <c r="BB42" s="66">
        <f t="shared" si="63"/>
        <v>0</v>
      </c>
      <c r="BC42" s="71" t="str">
        <f t="shared" si="64"/>
        <v xml:space="preserve"> </v>
      </c>
      <c r="BD42" s="68" t="s">
        <v>7</v>
      </c>
      <c r="BE42" s="69" t="s">
        <v>7</v>
      </c>
      <c r="BF42" s="68" t="s">
        <v>7</v>
      </c>
      <c r="BG42" s="69" t="s">
        <v>7</v>
      </c>
      <c r="BH42" s="68" t="s">
        <v>7</v>
      </c>
      <c r="BI42" s="69" t="s">
        <v>7</v>
      </c>
      <c r="BJ42" s="66">
        <f t="shared" si="65"/>
        <v>0</v>
      </c>
      <c r="BK42" s="95" t="str">
        <f t="shared" si="66"/>
        <v xml:space="preserve"> </v>
      </c>
      <c r="BL42" s="68" t="s">
        <v>7</v>
      </c>
      <c r="BM42" s="69" t="s">
        <v>7</v>
      </c>
      <c r="BN42" s="68" t="s">
        <v>7</v>
      </c>
      <c r="BO42" s="69" t="s">
        <v>7</v>
      </c>
      <c r="BP42" s="68" t="s">
        <v>7</v>
      </c>
      <c r="BQ42" s="67" t="s">
        <v>7</v>
      </c>
      <c r="BR42" s="66">
        <f t="shared" si="67"/>
        <v>0</v>
      </c>
      <c r="BS42" s="65">
        <v>0</v>
      </c>
      <c r="BT42" s="64">
        <v>0</v>
      </c>
      <c r="BU42" s="63">
        <v>0</v>
      </c>
      <c r="BV42" s="62"/>
      <c r="BW42" s="61" t="str">
        <f t="shared" si="68"/>
        <v xml:space="preserve"> </v>
      </c>
    </row>
    <row r="43" spans="1:75" s="60" customFormat="1" ht="20.100000000000001" customHeight="1" x14ac:dyDescent="0.25">
      <c r="A43" s="94"/>
      <c r="B43" s="93"/>
      <c r="C43" s="92"/>
      <c r="D43" s="91" t="s">
        <v>9</v>
      </c>
      <c r="E43" s="90"/>
      <c r="F43" s="89"/>
      <c r="G43" s="89" t="s">
        <v>7</v>
      </c>
      <c r="H43" s="89" t="s">
        <v>7</v>
      </c>
      <c r="I43" s="89"/>
      <c r="J43" s="89"/>
      <c r="K43" s="89" t="s">
        <v>7</v>
      </c>
      <c r="L43" s="89" t="s">
        <v>7</v>
      </c>
      <c r="M43" s="89" t="s">
        <v>7</v>
      </c>
      <c r="N43" s="134">
        <f t="shared" si="56"/>
        <v>0</v>
      </c>
      <c r="O43" s="87" t="s">
        <v>7</v>
      </c>
      <c r="P43" s="86" t="s">
        <v>7</v>
      </c>
      <c r="Q43" s="86" t="s">
        <v>7</v>
      </c>
      <c r="R43" s="86" t="s">
        <v>7</v>
      </c>
      <c r="S43" s="86" t="s">
        <v>7</v>
      </c>
      <c r="T43" s="86" t="s">
        <v>7</v>
      </c>
      <c r="U43" s="86" t="s">
        <v>7</v>
      </c>
      <c r="V43" s="86">
        <v>0</v>
      </c>
      <c r="W43" s="100" t="str">
        <f t="shared" si="57"/>
        <v xml:space="preserve"> </v>
      </c>
      <c r="X43" s="99"/>
      <c r="Y43" s="66"/>
      <c r="Z43" s="95" t="str">
        <f t="shared" si="58"/>
        <v xml:space="preserve"> </v>
      </c>
      <c r="AA43" s="82" t="s">
        <v>5</v>
      </c>
      <c r="AB43" s="81" t="s">
        <v>5</v>
      </c>
      <c r="AC43" s="80"/>
      <c r="AD43" s="77"/>
      <c r="AE43" s="77"/>
      <c r="AF43" s="77"/>
      <c r="AG43" s="76"/>
      <c r="AH43" s="79">
        <f t="shared" si="59"/>
        <v>0</v>
      </c>
      <c r="AI43" s="78"/>
      <c r="AJ43" s="77"/>
      <c r="AK43" s="77"/>
      <c r="AL43" s="77"/>
      <c r="AM43" s="77"/>
      <c r="AN43" s="77"/>
      <c r="AO43" s="77"/>
      <c r="AP43" s="76" t="s">
        <v>7</v>
      </c>
      <c r="AQ43" s="75">
        <f t="shared" si="60"/>
        <v>0</v>
      </c>
      <c r="AR43" s="98">
        <f t="shared" si="61"/>
        <v>0</v>
      </c>
      <c r="AS43" s="61" t="str">
        <f t="shared" si="62"/>
        <v xml:space="preserve"> </v>
      </c>
      <c r="AT43" s="97" t="s">
        <v>7</v>
      </c>
      <c r="AU43" s="96" t="s">
        <v>7</v>
      </c>
      <c r="AV43" s="68" t="s">
        <v>7</v>
      </c>
      <c r="AW43" s="69" t="s">
        <v>7</v>
      </c>
      <c r="AX43" s="68" t="s">
        <v>7</v>
      </c>
      <c r="AY43" s="69" t="s">
        <v>7</v>
      </c>
      <c r="AZ43" s="68" t="s">
        <v>7</v>
      </c>
      <c r="BA43" s="69" t="s">
        <v>7</v>
      </c>
      <c r="BB43" s="66">
        <f t="shared" si="63"/>
        <v>0</v>
      </c>
      <c r="BC43" s="71" t="str">
        <f t="shared" si="64"/>
        <v xml:space="preserve"> </v>
      </c>
      <c r="BD43" s="68" t="s">
        <v>7</v>
      </c>
      <c r="BE43" s="69" t="s">
        <v>7</v>
      </c>
      <c r="BF43" s="68" t="s">
        <v>7</v>
      </c>
      <c r="BG43" s="69" t="s">
        <v>7</v>
      </c>
      <c r="BH43" s="68" t="s">
        <v>7</v>
      </c>
      <c r="BI43" s="69" t="s">
        <v>7</v>
      </c>
      <c r="BJ43" s="66">
        <f t="shared" si="65"/>
        <v>0</v>
      </c>
      <c r="BK43" s="95" t="str">
        <f t="shared" si="66"/>
        <v xml:space="preserve"> </v>
      </c>
      <c r="BL43" s="68" t="s">
        <v>7</v>
      </c>
      <c r="BM43" s="69" t="s">
        <v>7</v>
      </c>
      <c r="BN43" s="68" t="s">
        <v>7</v>
      </c>
      <c r="BO43" s="69" t="s">
        <v>7</v>
      </c>
      <c r="BP43" s="68" t="s">
        <v>7</v>
      </c>
      <c r="BQ43" s="67" t="s">
        <v>7</v>
      </c>
      <c r="BR43" s="66">
        <f t="shared" si="67"/>
        <v>0</v>
      </c>
      <c r="BS43" s="65">
        <v>0</v>
      </c>
      <c r="BT43" s="64">
        <v>0</v>
      </c>
      <c r="BU43" s="63">
        <v>0</v>
      </c>
      <c r="BV43" s="62"/>
      <c r="BW43" s="61" t="str">
        <f t="shared" si="68"/>
        <v xml:space="preserve"> </v>
      </c>
    </row>
    <row r="44" spans="1:75" s="60" customFormat="1" ht="20.100000000000001" customHeight="1" thickBot="1" x14ac:dyDescent="0.3">
      <c r="A44" s="94"/>
      <c r="B44" s="93"/>
      <c r="C44" s="92"/>
      <c r="D44" s="91" t="s">
        <v>9</v>
      </c>
      <c r="E44" s="137"/>
      <c r="F44" s="89"/>
      <c r="G44" s="89" t="s">
        <v>5</v>
      </c>
      <c r="H44" s="89" t="s">
        <v>5</v>
      </c>
      <c r="I44" s="89" t="s">
        <v>5</v>
      </c>
      <c r="J44" s="89" t="s">
        <v>5</v>
      </c>
      <c r="K44" s="89" t="s">
        <v>5</v>
      </c>
      <c r="L44" s="89" t="s">
        <v>5</v>
      </c>
      <c r="M44" s="89" t="s">
        <v>5</v>
      </c>
      <c r="N44" s="133">
        <f t="shared" si="56"/>
        <v>0</v>
      </c>
      <c r="O44" s="87" t="s">
        <v>5</v>
      </c>
      <c r="P44" s="86" t="s">
        <v>5</v>
      </c>
      <c r="Q44" s="86" t="s">
        <v>5</v>
      </c>
      <c r="R44" s="86" t="s">
        <v>5</v>
      </c>
      <c r="S44" s="86" t="s">
        <v>5</v>
      </c>
      <c r="T44" s="86" t="s">
        <v>5</v>
      </c>
      <c r="U44" s="86" t="s">
        <v>5</v>
      </c>
      <c r="V44" s="86">
        <v>0</v>
      </c>
      <c r="W44" s="85" t="str">
        <f t="shared" si="57"/>
        <v xml:space="preserve"> </v>
      </c>
      <c r="X44" s="84"/>
      <c r="Y44" s="66"/>
      <c r="Z44" s="70" t="str">
        <f t="shared" si="58"/>
        <v xml:space="preserve"> </v>
      </c>
      <c r="AA44" s="82" t="s">
        <v>5</v>
      </c>
      <c r="AB44" s="81" t="s">
        <v>5</v>
      </c>
      <c r="AC44" s="80" t="s">
        <v>5</v>
      </c>
      <c r="AD44" s="77" t="s">
        <v>5</v>
      </c>
      <c r="AE44" s="77" t="s">
        <v>5</v>
      </c>
      <c r="AF44" s="77" t="s">
        <v>5</v>
      </c>
      <c r="AG44" s="76" t="s">
        <v>5</v>
      </c>
      <c r="AH44" s="79">
        <f t="shared" si="59"/>
        <v>0</v>
      </c>
      <c r="AI44" s="78" t="s">
        <v>5</v>
      </c>
      <c r="AJ44" s="77" t="s">
        <v>5</v>
      </c>
      <c r="AK44" s="77" t="s">
        <v>5</v>
      </c>
      <c r="AL44" s="77" t="s">
        <v>5</v>
      </c>
      <c r="AM44" s="77" t="s">
        <v>5</v>
      </c>
      <c r="AN44" s="77" t="s">
        <v>5</v>
      </c>
      <c r="AO44" s="77" t="s">
        <v>5</v>
      </c>
      <c r="AP44" s="76" t="s">
        <v>5</v>
      </c>
      <c r="AQ44" s="75">
        <f t="shared" si="60"/>
        <v>0</v>
      </c>
      <c r="AR44" s="74">
        <f t="shared" si="61"/>
        <v>0</v>
      </c>
      <c r="AS44" s="61" t="str">
        <f t="shared" si="62"/>
        <v xml:space="preserve"> </v>
      </c>
      <c r="AT44" s="73" t="s">
        <v>5</v>
      </c>
      <c r="AU44" s="72" t="s">
        <v>5</v>
      </c>
      <c r="AV44" s="68" t="s">
        <v>5</v>
      </c>
      <c r="AW44" s="69" t="s">
        <v>5</v>
      </c>
      <c r="AX44" s="68" t="s">
        <v>5</v>
      </c>
      <c r="AY44" s="69" t="s">
        <v>5</v>
      </c>
      <c r="AZ44" s="68" t="s">
        <v>5</v>
      </c>
      <c r="BA44" s="69" t="s">
        <v>5</v>
      </c>
      <c r="BB44" s="66">
        <f t="shared" si="63"/>
        <v>0</v>
      </c>
      <c r="BC44" s="71" t="str">
        <f t="shared" si="64"/>
        <v xml:space="preserve"> </v>
      </c>
      <c r="BD44" s="68" t="s">
        <v>5</v>
      </c>
      <c r="BE44" s="69" t="s">
        <v>5</v>
      </c>
      <c r="BF44" s="68" t="s">
        <v>5</v>
      </c>
      <c r="BG44" s="69" t="s">
        <v>5</v>
      </c>
      <c r="BH44" s="68" t="s">
        <v>5</v>
      </c>
      <c r="BI44" s="69" t="s">
        <v>5</v>
      </c>
      <c r="BJ44" s="66">
        <f t="shared" si="65"/>
        <v>0</v>
      </c>
      <c r="BK44" s="70" t="str">
        <f t="shared" si="66"/>
        <v xml:space="preserve"> </v>
      </c>
      <c r="BL44" s="68" t="s">
        <v>5</v>
      </c>
      <c r="BM44" s="69" t="s">
        <v>5</v>
      </c>
      <c r="BN44" s="68" t="s">
        <v>5</v>
      </c>
      <c r="BO44" s="69" t="s">
        <v>5</v>
      </c>
      <c r="BP44" s="68" t="s">
        <v>5</v>
      </c>
      <c r="BQ44" s="67" t="s">
        <v>5</v>
      </c>
      <c r="BR44" s="66">
        <f t="shared" si="67"/>
        <v>0</v>
      </c>
      <c r="BS44" s="65">
        <v>0</v>
      </c>
      <c r="BT44" s="64">
        <v>0</v>
      </c>
      <c r="BU44" s="63">
        <v>0</v>
      </c>
      <c r="BV44" s="62"/>
      <c r="BW44" s="61" t="str">
        <f t="shared" si="68"/>
        <v xml:space="preserve"> </v>
      </c>
    </row>
    <row r="45" spans="1:75" s="47" customFormat="1" ht="20.100000000000001" customHeight="1" thickBot="1" x14ac:dyDescent="0.3">
      <c r="A45" s="59"/>
      <c r="B45" s="57">
        <f>SUM(B38:B44)</f>
        <v>0</v>
      </c>
      <c r="C45" s="58" t="s">
        <v>4</v>
      </c>
      <c r="D45" s="58"/>
      <c r="E45" s="57">
        <f t="shared" ref="E45:S45" si="69">SUM(E38:E44)</f>
        <v>0</v>
      </c>
      <c r="F45" s="57">
        <f t="shared" si="69"/>
        <v>0</v>
      </c>
      <c r="G45" s="57">
        <f t="shared" si="69"/>
        <v>0</v>
      </c>
      <c r="H45" s="57">
        <f t="shared" si="69"/>
        <v>0</v>
      </c>
      <c r="I45" s="57">
        <f t="shared" si="69"/>
        <v>0</v>
      </c>
      <c r="J45" s="49">
        <f t="shared" si="69"/>
        <v>0</v>
      </c>
      <c r="K45" s="49">
        <f t="shared" si="69"/>
        <v>0</v>
      </c>
      <c r="L45" s="49">
        <f t="shared" si="69"/>
        <v>0</v>
      </c>
      <c r="M45" s="49">
        <f t="shared" si="69"/>
        <v>0</v>
      </c>
      <c r="N45" s="57">
        <f t="shared" si="69"/>
        <v>0</v>
      </c>
      <c r="O45" s="57">
        <f t="shared" si="69"/>
        <v>0</v>
      </c>
      <c r="P45" s="57">
        <f t="shared" si="69"/>
        <v>0</v>
      </c>
      <c r="Q45" s="57">
        <f t="shared" si="69"/>
        <v>0</v>
      </c>
      <c r="R45" s="57">
        <f t="shared" si="69"/>
        <v>0</v>
      </c>
      <c r="S45" s="57">
        <f t="shared" si="69"/>
        <v>0</v>
      </c>
      <c r="T45" s="48"/>
      <c r="U45" s="57">
        <f>SUM(U38:U44)</f>
        <v>0</v>
      </c>
      <c r="V45" s="48"/>
      <c r="W45" s="48"/>
      <c r="X45" s="50"/>
      <c r="Y45" s="50"/>
      <c r="Z45" s="48"/>
      <c r="AA45" s="54">
        <f>SUM(AA38:AA44)*500</f>
        <v>0</v>
      </c>
      <c r="AB45" s="53">
        <f>SUM(AB38:AB44)*200</f>
        <v>0</v>
      </c>
      <c r="AC45" s="53">
        <f>SUM(AC38:AC44)*100</f>
        <v>0</v>
      </c>
      <c r="AD45" s="53">
        <f>SUM(AD38:AD44)*50</f>
        <v>0</v>
      </c>
      <c r="AE45" s="53">
        <f>SUM(AE38:AE44)*20</f>
        <v>0</v>
      </c>
      <c r="AF45" s="53">
        <f>SUM(AF38:AF44)*10</f>
        <v>0</v>
      </c>
      <c r="AG45" s="56">
        <f>SUM(AG38:AG44)*5</f>
        <v>0</v>
      </c>
      <c r="AH45" s="55">
        <f>SUM(AA45:AG45)</f>
        <v>0</v>
      </c>
      <c r="AI45" s="54">
        <f>SUM(AI38:AI44)*2</f>
        <v>0</v>
      </c>
      <c r="AJ45" s="53">
        <f>SUM(AJ38:AJ44)*1</f>
        <v>0</v>
      </c>
      <c r="AK45" s="52">
        <f>SUM(AK38:AK44)*0.5</f>
        <v>0</v>
      </c>
      <c r="AL45" s="52">
        <f>SUM(AL38:AL44)*0.2</f>
        <v>0</v>
      </c>
      <c r="AM45" s="52">
        <f>SUM(AM38:AM44)*0.1</f>
        <v>0</v>
      </c>
      <c r="AN45" s="52">
        <f>SUM(AN38:AN44)*0.05</f>
        <v>0</v>
      </c>
      <c r="AO45" s="52">
        <f>SUM(AO38:AO44)*0.02</f>
        <v>0</v>
      </c>
      <c r="AP45" s="51">
        <f>SUM(AP38:AP44)*0.01</f>
        <v>0</v>
      </c>
      <c r="AQ45" s="50">
        <f>SUM(AI45:AP45)</f>
        <v>0</v>
      </c>
      <c r="AR45" s="50">
        <f>SUM(AR38:AR44)</f>
        <v>0</v>
      </c>
      <c r="AS45" s="48"/>
      <c r="AT45" s="48"/>
      <c r="AU45" s="49">
        <f>SUM(AU38:AU44)</f>
        <v>0</v>
      </c>
      <c r="AV45" s="48"/>
      <c r="AW45" s="48">
        <f>SUM(AW38:AW44)</f>
        <v>0</v>
      </c>
      <c r="AX45" s="48"/>
      <c r="AY45" s="48">
        <f>SUM(AY38:AY44)</f>
        <v>0</v>
      </c>
      <c r="AZ45" s="48"/>
      <c r="BA45" s="48">
        <f>SUM(BA38:BA44)</f>
        <v>0</v>
      </c>
      <c r="BB45" s="49">
        <f>SUM(BB38:BB44)</f>
        <v>0</v>
      </c>
      <c r="BC45" s="48"/>
      <c r="BD45" s="48"/>
      <c r="BE45" s="48">
        <f>SUM(BE38:BE44)</f>
        <v>0</v>
      </c>
      <c r="BF45" s="48"/>
      <c r="BG45" s="48">
        <f>SUM(BG38:BG44)</f>
        <v>0</v>
      </c>
      <c r="BH45" s="48"/>
      <c r="BI45" s="48">
        <f>SUM(BI38:BI44)</f>
        <v>0</v>
      </c>
      <c r="BJ45" s="49">
        <f>SUM(BJ38:BJ44)</f>
        <v>0</v>
      </c>
      <c r="BK45" s="48"/>
      <c r="BL45" s="48"/>
      <c r="BM45" s="48">
        <f>SUM(BM38:BM44)</f>
        <v>0</v>
      </c>
      <c r="BN45" s="48"/>
      <c r="BO45" s="48">
        <f>SUM(BO38:BO44)</f>
        <v>0</v>
      </c>
      <c r="BP45" s="48"/>
      <c r="BQ45" s="48">
        <f t="shared" ref="BQ45:BV45" si="70">SUM(BQ38:BQ44)</f>
        <v>0</v>
      </c>
      <c r="BR45" s="49">
        <f t="shared" si="70"/>
        <v>0</v>
      </c>
      <c r="BS45" s="49">
        <f t="shared" si="70"/>
        <v>0</v>
      </c>
      <c r="BT45" s="49">
        <f t="shared" si="70"/>
        <v>0</v>
      </c>
      <c r="BU45" s="49">
        <f t="shared" si="70"/>
        <v>0</v>
      </c>
      <c r="BV45" s="49">
        <f t="shared" si="70"/>
        <v>0</v>
      </c>
      <c r="BW45" s="48"/>
    </row>
    <row r="46" spans="1:75" s="1" customFormat="1" ht="21" customHeight="1" thickTop="1" thickBot="1" x14ac:dyDescent="0.25">
      <c r="A46" s="28"/>
      <c r="B46" s="13"/>
      <c r="C46" s="13"/>
      <c r="D46" s="34"/>
      <c r="E46" s="46"/>
      <c r="F46" s="46"/>
      <c r="G46" s="15"/>
      <c r="H46" s="15"/>
      <c r="I46" s="15"/>
      <c r="J46" s="45"/>
      <c r="K46" s="45"/>
      <c r="L46" s="115"/>
      <c r="M46" s="115"/>
      <c r="O46" s="44"/>
      <c r="P46" s="25"/>
      <c r="Q46" s="25"/>
      <c r="R46" s="25" t="s">
        <v>3</v>
      </c>
      <c r="S46" s="43"/>
      <c r="T46" s="25"/>
      <c r="U46" s="25"/>
      <c r="V46" s="25"/>
      <c r="W46" s="42"/>
      <c r="X46" s="36"/>
      <c r="Y46" s="21"/>
      <c r="Z46" s="21"/>
      <c r="AA46" s="38">
        <f t="shared" ref="AA46:AG46" si="71">SUM(AA38:AA44)</f>
        <v>0</v>
      </c>
      <c r="AB46" s="38">
        <f t="shared" si="71"/>
        <v>0</v>
      </c>
      <c r="AC46" s="38">
        <f t="shared" si="71"/>
        <v>0</v>
      </c>
      <c r="AD46" s="38">
        <f t="shared" si="71"/>
        <v>0</v>
      </c>
      <c r="AE46" s="38">
        <f t="shared" si="71"/>
        <v>0</v>
      </c>
      <c r="AF46" s="38">
        <f t="shared" si="71"/>
        <v>0</v>
      </c>
      <c r="AG46" s="37">
        <f t="shared" si="71"/>
        <v>0</v>
      </c>
      <c r="AH46" s="39">
        <f>SUM(AA46:AG46)</f>
        <v>0</v>
      </c>
      <c r="AI46" s="38">
        <f t="shared" ref="AI46:AP46" si="72">SUM(AI38:AI44)</f>
        <v>0</v>
      </c>
      <c r="AJ46" s="38">
        <f t="shared" si="72"/>
        <v>0</v>
      </c>
      <c r="AK46" s="38">
        <f t="shared" si="72"/>
        <v>0</v>
      </c>
      <c r="AL46" s="38">
        <f t="shared" si="72"/>
        <v>0</v>
      </c>
      <c r="AM46" s="38">
        <f t="shared" si="72"/>
        <v>0</v>
      </c>
      <c r="AN46" s="38">
        <f t="shared" si="72"/>
        <v>0</v>
      </c>
      <c r="AO46" s="38">
        <f t="shared" si="72"/>
        <v>0</v>
      </c>
      <c r="AP46" s="37">
        <f t="shared" si="72"/>
        <v>0</v>
      </c>
      <c r="AQ46" s="36">
        <f>SUM(AI46:AP46)</f>
        <v>0</v>
      </c>
      <c r="AR46" s="35"/>
      <c r="AS46" s="34"/>
      <c r="AT46" s="16"/>
      <c r="AU46" s="13"/>
      <c r="AV46" s="15"/>
      <c r="AW46" s="14"/>
      <c r="AX46" s="14"/>
      <c r="AY46" s="14"/>
      <c r="AZ46" s="14"/>
      <c r="BA46" s="14"/>
      <c r="BB46" s="14"/>
      <c r="BC46" s="14"/>
      <c r="BD46" s="15"/>
      <c r="BE46" s="14"/>
      <c r="BF46" s="14"/>
      <c r="BG46" s="14"/>
      <c r="BH46" s="14"/>
      <c r="BI46" s="14"/>
      <c r="BJ46" s="14"/>
      <c r="BK46" s="14"/>
      <c r="BL46" s="15"/>
      <c r="BM46" s="14"/>
      <c r="BN46" s="14"/>
      <c r="BO46" s="14"/>
      <c r="BP46" s="14"/>
      <c r="BQ46" s="14"/>
      <c r="BR46" s="14"/>
      <c r="BS46" s="13"/>
      <c r="BT46" s="34"/>
      <c r="BU46" s="115"/>
      <c r="BV46" s="13"/>
      <c r="BW46" s="34"/>
    </row>
    <row r="47" spans="1:75" s="115" customFormat="1" ht="9.9499999999999993" customHeight="1" thickTop="1" thickBot="1" x14ac:dyDescent="0.25">
      <c r="A47" s="130"/>
      <c r="B47" s="118"/>
      <c r="C47" s="118"/>
      <c r="D47" s="117"/>
      <c r="E47" s="117"/>
      <c r="F47" s="129"/>
      <c r="G47" s="118"/>
      <c r="H47" s="118"/>
      <c r="I47" s="118"/>
      <c r="J47" s="116"/>
      <c r="K47" s="116"/>
      <c r="L47" s="116"/>
      <c r="M47" s="116"/>
      <c r="N47" s="116"/>
      <c r="O47" s="118"/>
      <c r="P47" s="116"/>
      <c r="Q47" s="116"/>
      <c r="R47" s="116"/>
      <c r="S47" s="128"/>
      <c r="T47" s="116"/>
      <c r="U47" s="116"/>
      <c r="V47" s="116"/>
      <c r="W47" s="116"/>
      <c r="X47" s="127"/>
      <c r="Y47" s="116"/>
      <c r="Z47" s="126"/>
      <c r="AA47" s="124"/>
      <c r="AB47" s="124"/>
      <c r="AC47" s="124"/>
      <c r="AD47" s="124"/>
      <c r="AE47" s="124"/>
      <c r="AF47" s="124"/>
      <c r="AG47" s="124"/>
      <c r="AH47" s="125"/>
      <c r="AI47" s="124"/>
      <c r="AJ47" s="124"/>
      <c r="AK47" s="124"/>
      <c r="AL47" s="124"/>
      <c r="AM47" s="124"/>
      <c r="AN47" s="124"/>
      <c r="AO47" s="124"/>
      <c r="AP47" s="124"/>
      <c r="AQ47" s="123"/>
      <c r="AR47" s="116"/>
      <c r="AS47" s="122"/>
      <c r="AT47" s="121"/>
      <c r="AU47" s="120"/>
      <c r="AV47" s="118"/>
      <c r="AW47" s="118"/>
      <c r="AX47" s="119"/>
      <c r="AY47" s="119"/>
      <c r="AZ47" s="119"/>
      <c r="BA47" s="119"/>
      <c r="BB47" s="119"/>
      <c r="BC47" s="119"/>
      <c r="BD47" s="119"/>
      <c r="BE47" s="118"/>
      <c r="BF47" s="119"/>
      <c r="BG47" s="119"/>
      <c r="BH47" s="119"/>
      <c r="BI47" s="119"/>
      <c r="BJ47" s="119"/>
      <c r="BK47" s="119"/>
      <c r="BL47" s="119"/>
      <c r="BM47" s="118"/>
      <c r="BN47" s="119"/>
      <c r="BO47" s="119"/>
      <c r="BP47" s="119"/>
      <c r="BQ47" s="119"/>
      <c r="BR47" s="119"/>
      <c r="BS47" s="119"/>
      <c r="BT47" s="118"/>
      <c r="BU47" s="117"/>
      <c r="BV47" s="116"/>
      <c r="BW47" s="116"/>
    </row>
    <row r="48" spans="1:75" s="105" customFormat="1" ht="19.5" customHeight="1" thickTop="1" x14ac:dyDescent="0.25">
      <c r="A48" s="94"/>
      <c r="B48" s="93"/>
      <c r="C48" s="92"/>
      <c r="D48" s="91" t="s">
        <v>8</v>
      </c>
      <c r="E48" s="90"/>
      <c r="F48" s="89"/>
      <c r="G48" s="89"/>
      <c r="H48" s="89"/>
      <c r="I48" s="89"/>
      <c r="J48" s="89"/>
      <c r="K48" s="89"/>
      <c r="L48" s="89"/>
      <c r="M48" s="89"/>
      <c r="N48" s="136">
        <f t="shared" ref="N48:N54" si="73">SUM(J48:M48)</f>
        <v>0</v>
      </c>
      <c r="O48" s="87" t="s">
        <v>7</v>
      </c>
      <c r="P48" s="86" t="s">
        <v>7</v>
      </c>
      <c r="Q48" s="86" t="s">
        <v>7</v>
      </c>
      <c r="R48" s="86" t="s">
        <v>7</v>
      </c>
      <c r="S48" s="86" t="s">
        <v>7</v>
      </c>
      <c r="T48" s="86" t="s">
        <v>7</v>
      </c>
      <c r="U48" s="86" t="s">
        <v>7</v>
      </c>
      <c r="V48" s="86">
        <v>0</v>
      </c>
      <c r="W48" s="113" t="str">
        <f t="shared" ref="W48:W54" si="74">IF(C48=0," ",C48)</f>
        <v xml:space="preserve"> </v>
      </c>
      <c r="X48" s="112"/>
      <c r="Y48" s="111"/>
      <c r="Z48" s="71" t="str">
        <f t="shared" ref="Z48:Z54" si="75">IF(C48=0," ",C48)</f>
        <v xml:space="preserve"> </v>
      </c>
      <c r="AA48" s="82" t="s">
        <v>5</v>
      </c>
      <c r="AB48" s="81" t="s">
        <v>5</v>
      </c>
      <c r="AC48" s="80"/>
      <c r="AD48" s="77"/>
      <c r="AE48" s="77"/>
      <c r="AF48" s="77"/>
      <c r="AG48" s="76"/>
      <c r="AH48" s="79">
        <f t="shared" ref="AH48:AH54" si="76">IF(C48=0,0,SUM(AA48)*500+SUM(AB48)*200+SUM(AC48)*100+SUM(AD48)*50+SUM(AE48)*20+SUM(AF48)*10+SUM(AG48)*5)</f>
        <v>0</v>
      </c>
      <c r="AI48" s="78"/>
      <c r="AJ48" s="77"/>
      <c r="AK48" s="77"/>
      <c r="AL48" s="77"/>
      <c r="AM48" s="77" t="s">
        <v>7</v>
      </c>
      <c r="AN48" s="77" t="s">
        <v>7</v>
      </c>
      <c r="AO48" s="77" t="s">
        <v>7</v>
      </c>
      <c r="AP48" s="76" t="s">
        <v>7</v>
      </c>
      <c r="AQ48" s="75">
        <f t="shared" ref="AQ48:AQ54" si="77">IF(C48=0,0,SUM(AI48)*2+SUM(AJ48)*1+SUM(AK48)*0.5+SUM(AL48)*0.2+SUM(AM48)*0.1+SUM(AN48)*0.05+SUM(AO48)*0.02+SUM(AP48)*0.01)</f>
        <v>0</v>
      </c>
      <c r="AR48" s="110">
        <f t="shared" ref="AR48:AR54" si="78">AH48+AQ48</f>
        <v>0</v>
      </c>
      <c r="AS48" s="61" t="str">
        <f t="shared" ref="AS48:AS54" si="79">IF(C48=0," ",C48)</f>
        <v xml:space="preserve"> </v>
      </c>
      <c r="AT48" s="109" t="s">
        <v>7</v>
      </c>
      <c r="AU48" s="108" t="s">
        <v>7</v>
      </c>
      <c r="AV48" s="68" t="s">
        <v>7</v>
      </c>
      <c r="AW48" s="69" t="s">
        <v>7</v>
      </c>
      <c r="AX48" s="68" t="s">
        <v>7</v>
      </c>
      <c r="AY48" s="69" t="s">
        <v>7</v>
      </c>
      <c r="AZ48" s="68" t="s">
        <v>7</v>
      </c>
      <c r="BA48" s="69" t="s">
        <v>7</v>
      </c>
      <c r="BB48" s="66">
        <f t="shared" ref="BB48:BB54" si="80">IF(C48=0,0,SUM(AW48,AY48,BA48))</f>
        <v>0</v>
      </c>
      <c r="BC48" s="107" t="str">
        <f t="shared" ref="BC48:BC54" si="81">IF(C48=0," ",C48)</f>
        <v xml:space="preserve"> </v>
      </c>
      <c r="BD48" s="68" t="s">
        <v>7</v>
      </c>
      <c r="BE48" s="69" t="s">
        <v>7</v>
      </c>
      <c r="BF48" s="68" t="s">
        <v>7</v>
      </c>
      <c r="BG48" s="69" t="s">
        <v>7</v>
      </c>
      <c r="BH48" s="68" t="s">
        <v>7</v>
      </c>
      <c r="BI48" s="69" t="s">
        <v>7</v>
      </c>
      <c r="BJ48" s="66">
        <f t="shared" ref="BJ48:BJ54" si="82">IF(C48=0,0,SUM(BE48,BG48,BI48))</f>
        <v>0</v>
      </c>
      <c r="BK48" s="106" t="str">
        <f t="shared" ref="BK48:BK54" si="83">IF(C48=0," ",C48)</f>
        <v xml:space="preserve"> </v>
      </c>
      <c r="BL48" s="68" t="s">
        <v>7</v>
      </c>
      <c r="BM48" s="69" t="s">
        <v>7</v>
      </c>
      <c r="BN48" s="68" t="s">
        <v>7</v>
      </c>
      <c r="BO48" s="69" t="s">
        <v>7</v>
      </c>
      <c r="BP48" s="68" t="s">
        <v>7</v>
      </c>
      <c r="BQ48" s="67" t="s">
        <v>7</v>
      </c>
      <c r="BR48" s="66">
        <f t="shared" ref="BR48:BR54" si="84">IF(C48=0,0,SUM(BM48,BO48,BQ48))</f>
        <v>0</v>
      </c>
      <c r="BS48" s="65">
        <v>0</v>
      </c>
      <c r="BT48" s="64">
        <v>0</v>
      </c>
      <c r="BU48" s="63">
        <v>0</v>
      </c>
      <c r="BV48" s="62"/>
      <c r="BW48" s="61" t="str">
        <f t="shared" ref="BW48:BW54" si="85">IF(C48=0," ",C48)</f>
        <v xml:space="preserve"> </v>
      </c>
    </row>
    <row r="49" spans="1:75" s="102" customFormat="1" ht="20.100000000000001" customHeight="1" x14ac:dyDescent="0.25">
      <c r="A49" s="94"/>
      <c r="B49" s="93"/>
      <c r="C49" s="92"/>
      <c r="D49" s="91" t="s">
        <v>8</v>
      </c>
      <c r="E49" s="90"/>
      <c r="F49" s="89"/>
      <c r="G49" s="89"/>
      <c r="H49" s="89"/>
      <c r="I49" s="89"/>
      <c r="J49" s="89"/>
      <c r="K49" s="89"/>
      <c r="L49" s="89"/>
      <c r="M49" s="89"/>
      <c r="N49" s="135">
        <f t="shared" si="73"/>
        <v>0</v>
      </c>
      <c r="O49" s="87" t="s">
        <v>7</v>
      </c>
      <c r="P49" s="86" t="s">
        <v>7</v>
      </c>
      <c r="Q49" s="86" t="s">
        <v>7</v>
      </c>
      <c r="R49" s="86" t="s">
        <v>7</v>
      </c>
      <c r="S49" s="86" t="s">
        <v>7</v>
      </c>
      <c r="T49" s="86" t="s">
        <v>7</v>
      </c>
      <c r="U49" s="86" t="s">
        <v>7</v>
      </c>
      <c r="V49" s="86">
        <v>0</v>
      </c>
      <c r="W49" s="100" t="str">
        <f t="shared" si="74"/>
        <v xml:space="preserve"> </v>
      </c>
      <c r="X49" s="99"/>
      <c r="Y49" s="66"/>
      <c r="Z49" s="71" t="str">
        <f t="shared" si="75"/>
        <v xml:space="preserve"> </v>
      </c>
      <c r="AA49" s="82" t="s">
        <v>5</v>
      </c>
      <c r="AB49" s="81" t="s">
        <v>5</v>
      </c>
      <c r="AC49" s="80"/>
      <c r="AD49" s="77"/>
      <c r="AE49" s="77"/>
      <c r="AF49" s="77"/>
      <c r="AG49" s="76"/>
      <c r="AH49" s="79">
        <f t="shared" si="76"/>
        <v>0</v>
      </c>
      <c r="AI49" s="78"/>
      <c r="AJ49" s="77"/>
      <c r="AK49" s="77"/>
      <c r="AL49" s="77"/>
      <c r="AM49" s="77" t="s">
        <v>7</v>
      </c>
      <c r="AN49" s="77" t="s">
        <v>7</v>
      </c>
      <c r="AO49" s="77" t="s">
        <v>7</v>
      </c>
      <c r="AP49" s="76" t="s">
        <v>7</v>
      </c>
      <c r="AQ49" s="75">
        <f t="shared" si="77"/>
        <v>0</v>
      </c>
      <c r="AR49" s="103">
        <f t="shared" si="78"/>
        <v>0</v>
      </c>
      <c r="AS49" s="61" t="str">
        <f t="shared" si="79"/>
        <v xml:space="preserve"> </v>
      </c>
      <c r="AT49" s="97" t="s">
        <v>7</v>
      </c>
      <c r="AU49" s="96" t="s">
        <v>7</v>
      </c>
      <c r="AV49" s="68"/>
      <c r="AW49" s="69"/>
      <c r="AX49" s="68" t="s">
        <v>7</v>
      </c>
      <c r="AY49" s="69" t="s">
        <v>7</v>
      </c>
      <c r="AZ49" s="68" t="s">
        <v>7</v>
      </c>
      <c r="BA49" s="69" t="s">
        <v>7</v>
      </c>
      <c r="BB49" s="66">
        <f t="shared" si="80"/>
        <v>0</v>
      </c>
      <c r="BC49" s="71" t="str">
        <f t="shared" si="81"/>
        <v xml:space="preserve"> </v>
      </c>
      <c r="BD49" s="68" t="s">
        <v>7</v>
      </c>
      <c r="BE49" s="69" t="s">
        <v>7</v>
      </c>
      <c r="BF49" s="68" t="s">
        <v>7</v>
      </c>
      <c r="BG49" s="69" t="s">
        <v>7</v>
      </c>
      <c r="BH49" s="68" t="s">
        <v>7</v>
      </c>
      <c r="BI49" s="69" t="s">
        <v>7</v>
      </c>
      <c r="BJ49" s="66">
        <f t="shared" si="82"/>
        <v>0</v>
      </c>
      <c r="BK49" s="95" t="str">
        <f t="shared" si="83"/>
        <v xml:space="preserve"> </v>
      </c>
      <c r="BL49" s="68" t="s">
        <v>7</v>
      </c>
      <c r="BM49" s="69" t="s">
        <v>7</v>
      </c>
      <c r="BN49" s="68" t="s">
        <v>7</v>
      </c>
      <c r="BO49" s="69" t="s">
        <v>7</v>
      </c>
      <c r="BP49" s="68" t="s">
        <v>7</v>
      </c>
      <c r="BQ49" s="67" t="s">
        <v>7</v>
      </c>
      <c r="BR49" s="66">
        <f t="shared" si="84"/>
        <v>0</v>
      </c>
      <c r="BS49" s="65">
        <v>0</v>
      </c>
      <c r="BT49" s="64">
        <v>0</v>
      </c>
      <c r="BU49" s="63">
        <v>0</v>
      </c>
      <c r="BV49" s="62"/>
      <c r="BW49" s="61" t="str">
        <f t="shared" si="85"/>
        <v xml:space="preserve"> </v>
      </c>
    </row>
    <row r="50" spans="1:75" s="60" customFormat="1" ht="20.100000000000001" customHeight="1" x14ac:dyDescent="0.25">
      <c r="A50" s="94"/>
      <c r="B50" s="93"/>
      <c r="C50" s="92"/>
      <c r="D50" s="91" t="s">
        <v>8</v>
      </c>
      <c r="E50" s="90"/>
      <c r="F50" s="89"/>
      <c r="G50" s="89"/>
      <c r="H50" s="89"/>
      <c r="I50" s="89"/>
      <c r="J50" s="89"/>
      <c r="K50" s="89"/>
      <c r="L50" s="89"/>
      <c r="M50" s="89"/>
      <c r="N50" s="134">
        <f t="shared" si="73"/>
        <v>0</v>
      </c>
      <c r="O50" s="87" t="s">
        <v>7</v>
      </c>
      <c r="P50" s="86" t="s">
        <v>7</v>
      </c>
      <c r="Q50" s="86" t="s">
        <v>7</v>
      </c>
      <c r="R50" s="86" t="s">
        <v>7</v>
      </c>
      <c r="S50" s="86" t="s">
        <v>7</v>
      </c>
      <c r="T50" s="86" t="s">
        <v>7</v>
      </c>
      <c r="U50" s="86" t="s">
        <v>7</v>
      </c>
      <c r="V50" s="86">
        <v>0</v>
      </c>
      <c r="W50" s="100" t="str">
        <f t="shared" si="74"/>
        <v xml:space="preserve"> </v>
      </c>
      <c r="X50" s="99"/>
      <c r="Y50" s="66"/>
      <c r="Z50" s="71" t="str">
        <f t="shared" si="75"/>
        <v xml:space="preserve"> </v>
      </c>
      <c r="AA50" s="82" t="s">
        <v>5</v>
      </c>
      <c r="AB50" s="81" t="s">
        <v>5</v>
      </c>
      <c r="AC50" s="80"/>
      <c r="AD50" s="77"/>
      <c r="AE50" s="77"/>
      <c r="AF50" s="77"/>
      <c r="AG50" s="76"/>
      <c r="AH50" s="79">
        <f t="shared" si="76"/>
        <v>0</v>
      </c>
      <c r="AI50" s="78"/>
      <c r="AJ50" s="77"/>
      <c r="AK50" s="77"/>
      <c r="AL50" s="77"/>
      <c r="AM50" s="77" t="s">
        <v>7</v>
      </c>
      <c r="AN50" s="77" t="s">
        <v>7</v>
      </c>
      <c r="AO50" s="77" t="s">
        <v>7</v>
      </c>
      <c r="AP50" s="76" t="s">
        <v>7</v>
      </c>
      <c r="AQ50" s="75">
        <f t="shared" si="77"/>
        <v>0</v>
      </c>
      <c r="AR50" s="98">
        <f t="shared" si="78"/>
        <v>0</v>
      </c>
      <c r="AS50" s="61" t="str">
        <f t="shared" si="79"/>
        <v xml:space="preserve"> </v>
      </c>
      <c r="AT50" s="97" t="s">
        <v>7</v>
      </c>
      <c r="AU50" s="96" t="s">
        <v>7</v>
      </c>
      <c r="AV50" s="68" t="s">
        <v>7</v>
      </c>
      <c r="AW50" s="69" t="s">
        <v>7</v>
      </c>
      <c r="AX50" s="68" t="s">
        <v>7</v>
      </c>
      <c r="AY50" s="69" t="s">
        <v>7</v>
      </c>
      <c r="AZ50" s="68" t="s">
        <v>7</v>
      </c>
      <c r="BA50" s="69" t="s">
        <v>7</v>
      </c>
      <c r="BB50" s="66">
        <f t="shared" si="80"/>
        <v>0</v>
      </c>
      <c r="BC50" s="71" t="str">
        <f t="shared" si="81"/>
        <v xml:space="preserve"> </v>
      </c>
      <c r="BD50" s="68" t="s">
        <v>7</v>
      </c>
      <c r="BE50" s="69" t="s">
        <v>7</v>
      </c>
      <c r="BF50" s="68" t="s">
        <v>7</v>
      </c>
      <c r="BG50" s="69" t="s">
        <v>7</v>
      </c>
      <c r="BH50" s="68" t="s">
        <v>7</v>
      </c>
      <c r="BI50" s="69" t="s">
        <v>7</v>
      </c>
      <c r="BJ50" s="66">
        <f t="shared" si="82"/>
        <v>0</v>
      </c>
      <c r="BK50" s="95" t="str">
        <f t="shared" si="83"/>
        <v xml:space="preserve"> </v>
      </c>
      <c r="BL50" s="68" t="s">
        <v>7</v>
      </c>
      <c r="BM50" s="69" t="s">
        <v>7</v>
      </c>
      <c r="BN50" s="68" t="s">
        <v>7</v>
      </c>
      <c r="BO50" s="69" t="s">
        <v>7</v>
      </c>
      <c r="BP50" s="68" t="s">
        <v>7</v>
      </c>
      <c r="BQ50" s="67" t="s">
        <v>7</v>
      </c>
      <c r="BR50" s="66">
        <f t="shared" si="84"/>
        <v>0</v>
      </c>
      <c r="BS50" s="65">
        <v>0</v>
      </c>
      <c r="BT50" s="64">
        <v>0</v>
      </c>
      <c r="BU50" s="63">
        <v>0</v>
      </c>
      <c r="BV50" s="62"/>
      <c r="BW50" s="61" t="str">
        <f t="shared" si="85"/>
        <v xml:space="preserve"> </v>
      </c>
    </row>
    <row r="51" spans="1:75" s="60" customFormat="1" ht="20.100000000000001" customHeight="1" x14ac:dyDescent="0.25">
      <c r="A51" s="94"/>
      <c r="B51" s="93"/>
      <c r="C51" s="92"/>
      <c r="D51" s="91" t="s">
        <v>8</v>
      </c>
      <c r="E51" s="90"/>
      <c r="F51" s="89"/>
      <c r="G51" s="89"/>
      <c r="H51" s="89"/>
      <c r="I51" s="89"/>
      <c r="J51" s="89"/>
      <c r="K51" s="89"/>
      <c r="L51" s="89"/>
      <c r="M51" s="89"/>
      <c r="N51" s="134">
        <f t="shared" si="73"/>
        <v>0</v>
      </c>
      <c r="O51" s="87" t="s">
        <v>7</v>
      </c>
      <c r="P51" s="86" t="s">
        <v>7</v>
      </c>
      <c r="Q51" s="86" t="s">
        <v>7</v>
      </c>
      <c r="R51" s="86" t="s">
        <v>7</v>
      </c>
      <c r="S51" s="86" t="s">
        <v>7</v>
      </c>
      <c r="T51" s="86" t="s">
        <v>7</v>
      </c>
      <c r="U51" s="86" t="s">
        <v>7</v>
      </c>
      <c r="V51" s="86">
        <v>0</v>
      </c>
      <c r="W51" s="100" t="str">
        <f t="shared" si="74"/>
        <v xml:space="preserve"> </v>
      </c>
      <c r="X51" s="99"/>
      <c r="Y51" s="66"/>
      <c r="Z51" s="71" t="str">
        <f t="shared" si="75"/>
        <v xml:space="preserve"> </v>
      </c>
      <c r="AA51" s="82" t="s">
        <v>5</v>
      </c>
      <c r="AB51" s="81" t="s">
        <v>5</v>
      </c>
      <c r="AC51" s="80"/>
      <c r="AD51" s="77"/>
      <c r="AE51" s="77"/>
      <c r="AF51" s="77"/>
      <c r="AG51" s="76"/>
      <c r="AH51" s="79">
        <f t="shared" si="76"/>
        <v>0</v>
      </c>
      <c r="AI51" s="78"/>
      <c r="AJ51" s="77"/>
      <c r="AK51" s="77"/>
      <c r="AL51" s="77"/>
      <c r="AM51" s="77" t="s">
        <v>7</v>
      </c>
      <c r="AN51" s="77" t="s">
        <v>7</v>
      </c>
      <c r="AO51" s="77" t="s">
        <v>7</v>
      </c>
      <c r="AP51" s="76" t="s">
        <v>7</v>
      </c>
      <c r="AQ51" s="75">
        <f t="shared" si="77"/>
        <v>0</v>
      </c>
      <c r="AR51" s="98">
        <f t="shared" si="78"/>
        <v>0</v>
      </c>
      <c r="AS51" s="61" t="str">
        <f t="shared" si="79"/>
        <v xml:space="preserve"> </v>
      </c>
      <c r="AT51" s="97" t="s">
        <v>7</v>
      </c>
      <c r="AU51" s="96" t="s">
        <v>7</v>
      </c>
      <c r="AV51" s="68" t="s">
        <v>7</v>
      </c>
      <c r="AW51" s="69" t="s">
        <v>7</v>
      </c>
      <c r="AX51" s="68" t="s">
        <v>7</v>
      </c>
      <c r="AY51" s="69" t="s">
        <v>7</v>
      </c>
      <c r="AZ51" s="68" t="s">
        <v>7</v>
      </c>
      <c r="BA51" s="69" t="s">
        <v>7</v>
      </c>
      <c r="BB51" s="66">
        <f t="shared" si="80"/>
        <v>0</v>
      </c>
      <c r="BC51" s="71" t="str">
        <f t="shared" si="81"/>
        <v xml:space="preserve"> </v>
      </c>
      <c r="BD51" s="68" t="s">
        <v>7</v>
      </c>
      <c r="BE51" s="69" t="s">
        <v>7</v>
      </c>
      <c r="BF51" s="68" t="s">
        <v>7</v>
      </c>
      <c r="BG51" s="69" t="s">
        <v>7</v>
      </c>
      <c r="BH51" s="68" t="s">
        <v>7</v>
      </c>
      <c r="BI51" s="69" t="s">
        <v>7</v>
      </c>
      <c r="BJ51" s="66">
        <f t="shared" si="82"/>
        <v>0</v>
      </c>
      <c r="BK51" s="95" t="str">
        <f t="shared" si="83"/>
        <v xml:space="preserve"> </v>
      </c>
      <c r="BL51" s="68" t="s">
        <v>7</v>
      </c>
      <c r="BM51" s="69" t="s">
        <v>7</v>
      </c>
      <c r="BN51" s="68" t="s">
        <v>7</v>
      </c>
      <c r="BO51" s="69" t="s">
        <v>7</v>
      </c>
      <c r="BP51" s="68" t="s">
        <v>7</v>
      </c>
      <c r="BQ51" s="67" t="s">
        <v>7</v>
      </c>
      <c r="BR51" s="66">
        <f t="shared" si="84"/>
        <v>0</v>
      </c>
      <c r="BS51" s="65">
        <v>0</v>
      </c>
      <c r="BT51" s="64">
        <v>0</v>
      </c>
      <c r="BU51" s="63">
        <v>0</v>
      </c>
      <c r="BV51" s="62"/>
      <c r="BW51" s="61" t="str">
        <f t="shared" si="85"/>
        <v xml:space="preserve"> </v>
      </c>
    </row>
    <row r="52" spans="1:75" s="60" customFormat="1" ht="20.100000000000001" customHeight="1" x14ac:dyDescent="0.25">
      <c r="A52" s="94"/>
      <c r="B52" s="93"/>
      <c r="C52" s="92"/>
      <c r="D52" s="91" t="s">
        <v>8</v>
      </c>
      <c r="E52" s="90"/>
      <c r="F52" s="89"/>
      <c r="G52" s="89"/>
      <c r="H52" s="89"/>
      <c r="I52" s="89"/>
      <c r="J52" s="89"/>
      <c r="K52" s="89"/>
      <c r="L52" s="89"/>
      <c r="M52" s="89"/>
      <c r="N52" s="134">
        <f t="shared" si="73"/>
        <v>0</v>
      </c>
      <c r="O52" s="87" t="s">
        <v>7</v>
      </c>
      <c r="P52" s="86" t="s">
        <v>7</v>
      </c>
      <c r="Q52" s="86" t="s">
        <v>7</v>
      </c>
      <c r="R52" s="86" t="s">
        <v>7</v>
      </c>
      <c r="S52" s="86" t="s">
        <v>7</v>
      </c>
      <c r="T52" s="86" t="s">
        <v>7</v>
      </c>
      <c r="U52" s="86" t="s">
        <v>7</v>
      </c>
      <c r="V52" s="86">
        <v>0</v>
      </c>
      <c r="W52" s="100" t="str">
        <f t="shared" si="74"/>
        <v xml:space="preserve"> </v>
      </c>
      <c r="X52" s="99"/>
      <c r="Y52" s="66"/>
      <c r="Z52" s="71" t="str">
        <f t="shared" si="75"/>
        <v xml:space="preserve"> </v>
      </c>
      <c r="AA52" s="82" t="s">
        <v>5</v>
      </c>
      <c r="AB52" s="81" t="s">
        <v>5</v>
      </c>
      <c r="AC52" s="80"/>
      <c r="AD52" s="77"/>
      <c r="AE52" s="77"/>
      <c r="AF52" s="77"/>
      <c r="AG52" s="76"/>
      <c r="AH52" s="79">
        <f t="shared" si="76"/>
        <v>0</v>
      </c>
      <c r="AI52" s="78"/>
      <c r="AJ52" s="77"/>
      <c r="AK52" s="77"/>
      <c r="AL52" s="77"/>
      <c r="AM52" s="77" t="s">
        <v>7</v>
      </c>
      <c r="AN52" s="77" t="s">
        <v>7</v>
      </c>
      <c r="AO52" s="77" t="s">
        <v>7</v>
      </c>
      <c r="AP52" s="76" t="s">
        <v>7</v>
      </c>
      <c r="AQ52" s="75">
        <f t="shared" si="77"/>
        <v>0</v>
      </c>
      <c r="AR52" s="98">
        <f t="shared" si="78"/>
        <v>0</v>
      </c>
      <c r="AS52" s="61" t="str">
        <f t="shared" si="79"/>
        <v xml:space="preserve"> </v>
      </c>
      <c r="AT52" s="97" t="s">
        <v>7</v>
      </c>
      <c r="AU52" s="96" t="s">
        <v>7</v>
      </c>
      <c r="AV52" s="68" t="s">
        <v>7</v>
      </c>
      <c r="AW52" s="69" t="s">
        <v>7</v>
      </c>
      <c r="AX52" s="68" t="s">
        <v>7</v>
      </c>
      <c r="AY52" s="69" t="s">
        <v>7</v>
      </c>
      <c r="AZ52" s="68" t="s">
        <v>7</v>
      </c>
      <c r="BA52" s="69" t="s">
        <v>7</v>
      </c>
      <c r="BB52" s="66">
        <f t="shared" si="80"/>
        <v>0</v>
      </c>
      <c r="BC52" s="71" t="str">
        <f t="shared" si="81"/>
        <v xml:space="preserve"> </v>
      </c>
      <c r="BD52" s="68" t="s">
        <v>7</v>
      </c>
      <c r="BE52" s="69" t="s">
        <v>7</v>
      </c>
      <c r="BF52" s="68" t="s">
        <v>7</v>
      </c>
      <c r="BG52" s="69" t="s">
        <v>7</v>
      </c>
      <c r="BH52" s="68" t="s">
        <v>7</v>
      </c>
      <c r="BI52" s="69" t="s">
        <v>7</v>
      </c>
      <c r="BJ52" s="66">
        <f t="shared" si="82"/>
        <v>0</v>
      </c>
      <c r="BK52" s="95" t="str">
        <f t="shared" si="83"/>
        <v xml:space="preserve"> </v>
      </c>
      <c r="BL52" s="68" t="s">
        <v>7</v>
      </c>
      <c r="BM52" s="69" t="s">
        <v>7</v>
      </c>
      <c r="BN52" s="68" t="s">
        <v>7</v>
      </c>
      <c r="BO52" s="69" t="s">
        <v>7</v>
      </c>
      <c r="BP52" s="68" t="s">
        <v>7</v>
      </c>
      <c r="BQ52" s="67" t="s">
        <v>7</v>
      </c>
      <c r="BR52" s="66">
        <f t="shared" si="84"/>
        <v>0</v>
      </c>
      <c r="BS52" s="65">
        <v>0</v>
      </c>
      <c r="BT52" s="64">
        <v>0</v>
      </c>
      <c r="BU52" s="63">
        <v>0</v>
      </c>
      <c r="BV52" s="62"/>
      <c r="BW52" s="61" t="str">
        <f t="shared" si="85"/>
        <v xml:space="preserve"> </v>
      </c>
    </row>
    <row r="53" spans="1:75" s="60" customFormat="1" ht="20.100000000000001" customHeight="1" x14ac:dyDescent="0.25">
      <c r="A53" s="94"/>
      <c r="B53" s="93"/>
      <c r="C53" s="92"/>
      <c r="D53" s="91" t="s">
        <v>8</v>
      </c>
      <c r="E53" s="90"/>
      <c r="F53" s="89"/>
      <c r="G53" s="89"/>
      <c r="H53" s="89"/>
      <c r="I53" s="89"/>
      <c r="J53" s="89"/>
      <c r="K53" s="89"/>
      <c r="L53" s="89"/>
      <c r="M53" s="89"/>
      <c r="N53" s="134">
        <f t="shared" si="73"/>
        <v>0</v>
      </c>
      <c r="O53" s="87" t="s">
        <v>7</v>
      </c>
      <c r="P53" s="86" t="s">
        <v>7</v>
      </c>
      <c r="Q53" s="86" t="s">
        <v>7</v>
      </c>
      <c r="R53" s="86" t="s">
        <v>7</v>
      </c>
      <c r="S53" s="86" t="s">
        <v>7</v>
      </c>
      <c r="T53" s="86" t="s">
        <v>7</v>
      </c>
      <c r="U53" s="86" t="s">
        <v>7</v>
      </c>
      <c r="V53" s="86">
        <v>0</v>
      </c>
      <c r="W53" s="100" t="str">
        <f t="shared" si="74"/>
        <v xml:space="preserve"> </v>
      </c>
      <c r="X53" s="99"/>
      <c r="Y53" s="66"/>
      <c r="Z53" s="71" t="str">
        <f t="shared" si="75"/>
        <v xml:space="preserve"> </v>
      </c>
      <c r="AA53" s="82" t="s">
        <v>5</v>
      </c>
      <c r="AB53" s="81" t="s">
        <v>5</v>
      </c>
      <c r="AC53" s="80"/>
      <c r="AD53" s="77"/>
      <c r="AE53" s="77"/>
      <c r="AF53" s="77"/>
      <c r="AG53" s="76"/>
      <c r="AH53" s="79">
        <f t="shared" si="76"/>
        <v>0</v>
      </c>
      <c r="AI53" s="78"/>
      <c r="AJ53" s="77"/>
      <c r="AK53" s="77"/>
      <c r="AL53" s="77"/>
      <c r="AM53" s="77" t="s">
        <v>7</v>
      </c>
      <c r="AN53" s="77" t="s">
        <v>7</v>
      </c>
      <c r="AO53" s="77" t="s">
        <v>7</v>
      </c>
      <c r="AP53" s="76" t="s">
        <v>7</v>
      </c>
      <c r="AQ53" s="75">
        <f t="shared" si="77"/>
        <v>0</v>
      </c>
      <c r="AR53" s="98">
        <f t="shared" si="78"/>
        <v>0</v>
      </c>
      <c r="AS53" s="61" t="str">
        <f t="shared" si="79"/>
        <v xml:space="preserve"> </v>
      </c>
      <c r="AT53" s="97" t="s">
        <v>7</v>
      </c>
      <c r="AU53" s="96" t="s">
        <v>7</v>
      </c>
      <c r="AV53" s="68" t="s">
        <v>7</v>
      </c>
      <c r="AW53" s="69" t="s">
        <v>7</v>
      </c>
      <c r="AX53" s="68" t="s">
        <v>7</v>
      </c>
      <c r="AY53" s="69" t="s">
        <v>7</v>
      </c>
      <c r="AZ53" s="68" t="s">
        <v>7</v>
      </c>
      <c r="BA53" s="69" t="s">
        <v>7</v>
      </c>
      <c r="BB53" s="66">
        <f t="shared" si="80"/>
        <v>0</v>
      </c>
      <c r="BC53" s="71" t="str">
        <f t="shared" si="81"/>
        <v xml:space="preserve"> </v>
      </c>
      <c r="BD53" s="68" t="s">
        <v>7</v>
      </c>
      <c r="BE53" s="69" t="s">
        <v>7</v>
      </c>
      <c r="BF53" s="68" t="s">
        <v>7</v>
      </c>
      <c r="BG53" s="69" t="s">
        <v>7</v>
      </c>
      <c r="BH53" s="68" t="s">
        <v>7</v>
      </c>
      <c r="BI53" s="69" t="s">
        <v>7</v>
      </c>
      <c r="BJ53" s="66">
        <f t="shared" si="82"/>
        <v>0</v>
      </c>
      <c r="BK53" s="95" t="str">
        <f t="shared" si="83"/>
        <v xml:space="preserve"> </v>
      </c>
      <c r="BL53" s="68" t="s">
        <v>7</v>
      </c>
      <c r="BM53" s="69" t="s">
        <v>7</v>
      </c>
      <c r="BN53" s="68" t="s">
        <v>7</v>
      </c>
      <c r="BO53" s="69" t="s">
        <v>7</v>
      </c>
      <c r="BP53" s="68" t="s">
        <v>7</v>
      </c>
      <c r="BQ53" s="67" t="s">
        <v>7</v>
      </c>
      <c r="BR53" s="66">
        <f t="shared" si="84"/>
        <v>0</v>
      </c>
      <c r="BS53" s="65">
        <v>0</v>
      </c>
      <c r="BT53" s="64">
        <v>0</v>
      </c>
      <c r="BU53" s="63">
        <v>0</v>
      </c>
      <c r="BV53" s="62"/>
      <c r="BW53" s="61" t="str">
        <f t="shared" si="85"/>
        <v xml:space="preserve"> </v>
      </c>
    </row>
    <row r="54" spans="1:75" s="60" customFormat="1" ht="20.100000000000001" customHeight="1" thickBot="1" x14ac:dyDescent="0.3">
      <c r="A54" s="94"/>
      <c r="B54" s="93"/>
      <c r="C54" s="92"/>
      <c r="D54" s="91" t="s">
        <v>8</v>
      </c>
      <c r="E54" s="90"/>
      <c r="F54" s="89" t="s">
        <v>5</v>
      </c>
      <c r="G54" s="89"/>
      <c r="H54" s="89"/>
      <c r="I54" s="89"/>
      <c r="J54" s="89"/>
      <c r="K54" s="89"/>
      <c r="L54" s="89"/>
      <c r="M54" s="89"/>
      <c r="N54" s="133">
        <f t="shared" si="73"/>
        <v>0</v>
      </c>
      <c r="O54" s="87" t="s">
        <v>5</v>
      </c>
      <c r="P54" s="86" t="s">
        <v>5</v>
      </c>
      <c r="Q54" s="86" t="s">
        <v>5</v>
      </c>
      <c r="R54" s="86" t="s">
        <v>5</v>
      </c>
      <c r="S54" s="86" t="s">
        <v>5</v>
      </c>
      <c r="T54" s="86" t="s">
        <v>5</v>
      </c>
      <c r="U54" s="86" t="s">
        <v>5</v>
      </c>
      <c r="V54" s="86">
        <v>0</v>
      </c>
      <c r="W54" s="85" t="str">
        <f t="shared" si="74"/>
        <v xml:space="preserve"> </v>
      </c>
      <c r="X54" s="84"/>
      <c r="Y54" s="66"/>
      <c r="Z54" s="71" t="str">
        <f t="shared" si="75"/>
        <v xml:space="preserve"> </v>
      </c>
      <c r="AA54" s="82" t="s">
        <v>5</v>
      </c>
      <c r="AB54" s="81" t="s">
        <v>5</v>
      </c>
      <c r="AC54" s="80" t="s">
        <v>5</v>
      </c>
      <c r="AD54" s="77" t="s">
        <v>5</v>
      </c>
      <c r="AE54" s="77" t="s">
        <v>5</v>
      </c>
      <c r="AF54" s="77" t="s">
        <v>5</v>
      </c>
      <c r="AG54" s="76" t="s">
        <v>5</v>
      </c>
      <c r="AH54" s="79">
        <f t="shared" si="76"/>
        <v>0</v>
      </c>
      <c r="AI54" s="78" t="s">
        <v>5</v>
      </c>
      <c r="AJ54" s="77" t="s">
        <v>5</v>
      </c>
      <c r="AK54" s="77" t="s">
        <v>5</v>
      </c>
      <c r="AL54" s="77" t="s">
        <v>5</v>
      </c>
      <c r="AM54" s="77" t="s">
        <v>5</v>
      </c>
      <c r="AN54" s="77" t="s">
        <v>5</v>
      </c>
      <c r="AO54" s="77" t="s">
        <v>5</v>
      </c>
      <c r="AP54" s="76" t="s">
        <v>5</v>
      </c>
      <c r="AQ54" s="75">
        <f t="shared" si="77"/>
        <v>0</v>
      </c>
      <c r="AR54" s="74">
        <f t="shared" si="78"/>
        <v>0</v>
      </c>
      <c r="AS54" s="61" t="str">
        <f t="shared" si="79"/>
        <v xml:space="preserve"> </v>
      </c>
      <c r="AT54" s="73" t="s">
        <v>5</v>
      </c>
      <c r="AU54" s="72" t="s">
        <v>5</v>
      </c>
      <c r="AV54" s="68" t="s">
        <v>5</v>
      </c>
      <c r="AW54" s="69" t="s">
        <v>5</v>
      </c>
      <c r="AX54" s="68" t="s">
        <v>5</v>
      </c>
      <c r="AY54" s="69" t="s">
        <v>5</v>
      </c>
      <c r="AZ54" s="68" t="s">
        <v>5</v>
      </c>
      <c r="BA54" s="69" t="s">
        <v>5</v>
      </c>
      <c r="BB54" s="66">
        <f t="shared" si="80"/>
        <v>0</v>
      </c>
      <c r="BC54" s="132" t="str">
        <f t="shared" si="81"/>
        <v xml:space="preserve"> </v>
      </c>
      <c r="BD54" s="68" t="s">
        <v>5</v>
      </c>
      <c r="BE54" s="69" t="s">
        <v>5</v>
      </c>
      <c r="BF54" s="68" t="s">
        <v>5</v>
      </c>
      <c r="BG54" s="69" t="s">
        <v>5</v>
      </c>
      <c r="BH54" s="68" t="s">
        <v>5</v>
      </c>
      <c r="BI54" s="69" t="s">
        <v>5</v>
      </c>
      <c r="BJ54" s="66">
        <f t="shared" si="82"/>
        <v>0</v>
      </c>
      <c r="BK54" s="70" t="str">
        <f t="shared" si="83"/>
        <v xml:space="preserve"> </v>
      </c>
      <c r="BL54" s="68" t="s">
        <v>5</v>
      </c>
      <c r="BM54" s="69" t="s">
        <v>5</v>
      </c>
      <c r="BN54" s="68" t="s">
        <v>5</v>
      </c>
      <c r="BO54" s="69" t="s">
        <v>5</v>
      </c>
      <c r="BP54" s="68" t="s">
        <v>5</v>
      </c>
      <c r="BQ54" s="67" t="s">
        <v>5</v>
      </c>
      <c r="BR54" s="66">
        <f t="shared" si="84"/>
        <v>0</v>
      </c>
      <c r="BS54" s="65">
        <v>0</v>
      </c>
      <c r="BT54" s="64">
        <v>0</v>
      </c>
      <c r="BU54" s="63">
        <v>0</v>
      </c>
      <c r="BV54" s="131"/>
      <c r="BW54" s="61" t="str">
        <f t="shared" si="85"/>
        <v xml:space="preserve"> </v>
      </c>
    </row>
    <row r="55" spans="1:75" s="47" customFormat="1" ht="20.100000000000001" customHeight="1" thickBot="1" x14ac:dyDescent="0.3">
      <c r="A55" s="59"/>
      <c r="B55" s="57">
        <f>SUM(B48:B54)</f>
        <v>0</v>
      </c>
      <c r="C55" s="58" t="s">
        <v>4</v>
      </c>
      <c r="D55" s="58"/>
      <c r="E55" s="57">
        <f t="shared" ref="E55:S55" si="86">SUM(E48:E54)</f>
        <v>0</v>
      </c>
      <c r="F55" s="57">
        <f t="shared" si="86"/>
        <v>0</v>
      </c>
      <c r="G55" s="57">
        <f t="shared" si="86"/>
        <v>0</v>
      </c>
      <c r="H55" s="57">
        <f t="shared" si="86"/>
        <v>0</v>
      </c>
      <c r="I55" s="57">
        <f t="shared" si="86"/>
        <v>0</v>
      </c>
      <c r="J55" s="49">
        <f t="shared" si="86"/>
        <v>0</v>
      </c>
      <c r="K55" s="49">
        <f t="shared" si="86"/>
        <v>0</v>
      </c>
      <c r="L55" s="49">
        <f t="shared" si="86"/>
        <v>0</v>
      </c>
      <c r="M55" s="49">
        <f t="shared" si="86"/>
        <v>0</v>
      </c>
      <c r="N55" s="57">
        <f t="shared" si="86"/>
        <v>0</v>
      </c>
      <c r="O55" s="57">
        <f t="shared" si="86"/>
        <v>0</v>
      </c>
      <c r="P55" s="57">
        <f t="shared" si="86"/>
        <v>0</v>
      </c>
      <c r="Q55" s="57">
        <f t="shared" si="86"/>
        <v>0</v>
      </c>
      <c r="R55" s="57">
        <f t="shared" si="86"/>
        <v>0</v>
      </c>
      <c r="S55" s="57">
        <f t="shared" si="86"/>
        <v>0</v>
      </c>
      <c r="T55" s="48"/>
      <c r="U55" s="57">
        <f>SUM(U48:U54)</f>
        <v>0</v>
      </c>
      <c r="V55" s="48"/>
      <c r="W55" s="48"/>
      <c r="X55" s="50"/>
      <c r="Y55" s="50"/>
      <c r="Z55" s="48"/>
      <c r="AA55" s="54">
        <f>SUM(AA48:AA54)*500</f>
        <v>0</v>
      </c>
      <c r="AB55" s="53">
        <f>SUM(AB48:AB54)*200</f>
        <v>0</v>
      </c>
      <c r="AC55" s="53">
        <f>SUM(AC48:AC54)*100</f>
        <v>0</v>
      </c>
      <c r="AD55" s="53">
        <f>SUM(AD48:AD54)*50</f>
        <v>0</v>
      </c>
      <c r="AE55" s="53">
        <f>SUM(AE48:AE54)*20</f>
        <v>0</v>
      </c>
      <c r="AF55" s="53">
        <f>SUM(AF48:AF54)*10</f>
        <v>0</v>
      </c>
      <c r="AG55" s="56">
        <f>SUM(AG48:AG54)*5</f>
        <v>0</v>
      </c>
      <c r="AH55" s="55">
        <f>SUM(AA55:AG55)</f>
        <v>0</v>
      </c>
      <c r="AI55" s="54">
        <f>SUM(AI48:AI54)*2</f>
        <v>0</v>
      </c>
      <c r="AJ55" s="53">
        <f>SUM(AJ48:AJ54)*1</f>
        <v>0</v>
      </c>
      <c r="AK55" s="52">
        <f>SUM(AK48:AK54)*0.5</f>
        <v>0</v>
      </c>
      <c r="AL55" s="52">
        <f>SUM(AL48:AL54)*0.2</f>
        <v>0</v>
      </c>
      <c r="AM55" s="52">
        <f>SUM(AM48:AM54)*0.1</f>
        <v>0</v>
      </c>
      <c r="AN55" s="52">
        <f>SUM(AN48:AN54)*0.05</f>
        <v>0</v>
      </c>
      <c r="AO55" s="52">
        <f>SUM(AO48:AO54)*0.02</f>
        <v>0</v>
      </c>
      <c r="AP55" s="51">
        <f>SUM(AP48:AP54)*0.01</f>
        <v>0</v>
      </c>
      <c r="AQ55" s="50">
        <f>SUM(AI55:AP55)</f>
        <v>0</v>
      </c>
      <c r="AR55" s="50">
        <f>SUM(AR48:AR54)</f>
        <v>0</v>
      </c>
      <c r="AS55" s="48"/>
      <c r="AT55" s="48"/>
      <c r="AU55" s="49">
        <f>SUM(AU48:AU54)</f>
        <v>0</v>
      </c>
      <c r="AV55" s="48"/>
      <c r="AW55" s="48">
        <f>SUM(AW48:AW54)</f>
        <v>0</v>
      </c>
      <c r="AX55" s="48"/>
      <c r="AY55" s="48">
        <f>SUM(AY48:AY54)</f>
        <v>0</v>
      </c>
      <c r="AZ55" s="48"/>
      <c r="BA55" s="48">
        <f>SUM(BA48:BA54)</f>
        <v>0</v>
      </c>
      <c r="BB55" s="49">
        <f>SUM(BB48:BB54)</f>
        <v>0</v>
      </c>
      <c r="BC55" s="48"/>
      <c r="BD55" s="48"/>
      <c r="BE55" s="48">
        <f>SUM(BE48:BE54)</f>
        <v>0</v>
      </c>
      <c r="BF55" s="48"/>
      <c r="BG55" s="48">
        <f>SUM(BG48:BG54)</f>
        <v>0</v>
      </c>
      <c r="BH55" s="48"/>
      <c r="BI55" s="48">
        <f>SUM(BI48:BI54)</f>
        <v>0</v>
      </c>
      <c r="BJ55" s="49">
        <f>SUM(BJ48:BJ54)</f>
        <v>0</v>
      </c>
      <c r="BK55" s="48"/>
      <c r="BL55" s="48"/>
      <c r="BM55" s="48">
        <f>SUM(BM48:BM54)</f>
        <v>0</v>
      </c>
      <c r="BN55" s="48"/>
      <c r="BO55" s="48">
        <f>SUM(BO48:BO54)</f>
        <v>0</v>
      </c>
      <c r="BP55" s="48"/>
      <c r="BQ55" s="48">
        <f t="shared" ref="BQ55:BV55" si="87">SUM(BQ48:BQ54)</f>
        <v>0</v>
      </c>
      <c r="BR55" s="49">
        <f t="shared" si="87"/>
        <v>0</v>
      </c>
      <c r="BS55" s="49">
        <f t="shared" si="87"/>
        <v>0</v>
      </c>
      <c r="BT55" s="49">
        <f t="shared" si="87"/>
        <v>0</v>
      </c>
      <c r="BU55" s="49">
        <f t="shared" si="87"/>
        <v>0</v>
      </c>
      <c r="BV55" s="49">
        <f t="shared" si="87"/>
        <v>0</v>
      </c>
      <c r="BW55" s="48"/>
    </row>
    <row r="56" spans="1:75" s="1" customFormat="1" ht="21" customHeight="1" thickTop="1" thickBot="1" x14ac:dyDescent="0.25">
      <c r="A56" s="28"/>
      <c r="B56" s="13"/>
      <c r="C56" s="13"/>
      <c r="D56" s="34"/>
      <c r="E56" s="46"/>
      <c r="F56" s="15"/>
      <c r="G56" s="15"/>
      <c r="H56" s="15"/>
      <c r="I56" s="45"/>
      <c r="J56" s="45"/>
      <c r="N56" s="44"/>
      <c r="O56" s="42"/>
      <c r="P56" s="42"/>
      <c r="Q56" s="42"/>
      <c r="R56" s="43" t="s">
        <v>3</v>
      </c>
      <c r="S56" s="42"/>
      <c r="T56" s="42"/>
      <c r="U56" s="42"/>
      <c r="V56" s="42"/>
      <c r="W56" s="41"/>
      <c r="X56" s="36"/>
      <c r="Y56" s="21"/>
      <c r="Z56" s="21"/>
      <c r="AA56" s="38">
        <f t="shared" ref="AA56:AG56" si="88">SUM(AA48:AA54)</f>
        <v>0</v>
      </c>
      <c r="AB56" s="38">
        <f t="shared" si="88"/>
        <v>0</v>
      </c>
      <c r="AC56" s="38">
        <f t="shared" si="88"/>
        <v>0</v>
      </c>
      <c r="AD56" s="38">
        <f t="shared" si="88"/>
        <v>0</v>
      </c>
      <c r="AE56" s="38">
        <f t="shared" si="88"/>
        <v>0</v>
      </c>
      <c r="AF56" s="38">
        <f t="shared" si="88"/>
        <v>0</v>
      </c>
      <c r="AG56" s="37">
        <f t="shared" si="88"/>
        <v>0</v>
      </c>
      <c r="AH56" s="39">
        <f>SUM(AA56:AG56)</f>
        <v>0</v>
      </c>
      <c r="AI56" s="38">
        <f t="shared" ref="AI56:AP56" si="89">SUM(AI48:AI54)</f>
        <v>0</v>
      </c>
      <c r="AJ56" s="38">
        <f t="shared" si="89"/>
        <v>0</v>
      </c>
      <c r="AK56" s="38">
        <f t="shared" si="89"/>
        <v>0</v>
      </c>
      <c r="AL56" s="38">
        <f t="shared" si="89"/>
        <v>0</v>
      </c>
      <c r="AM56" s="38">
        <f t="shared" si="89"/>
        <v>0</v>
      </c>
      <c r="AN56" s="38">
        <f t="shared" si="89"/>
        <v>0</v>
      </c>
      <c r="AO56" s="38">
        <f t="shared" si="89"/>
        <v>0</v>
      </c>
      <c r="AP56" s="37">
        <f t="shared" si="89"/>
        <v>0</v>
      </c>
      <c r="AQ56" s="36">
        <f>SUM(AI56:AP56)</f>
        <v>0</v>
      </c>
      <c r="AR56" s="35"/>
      <c r="AS56" s="34"/>
      <c r="AT56" s="16"/>
      <c r="AU56" s="13"/>
      <c r="AV56" s="15"/>
      <c r="AW56" s="14"/>
      <c r="AX56" s="14"/>
      <c r="AY56" s="14"/>
      <c r="AZ56" s="14"/>
      <c r="BA56" s="14"/>
      <c r="BB56" s="14"/>
      <c r="BC56" s="14"/>
      <c r="BD56" s="15"/>
      <c r="BE56" s="14"/>
      <c r="BF56" s="14"/>
      <c r="BG56" s="14"/>
      <c r="BH56" s="14"/>
      <c r="BI56" s="14"/>
      <c r="BJ56" s="14"/>
      <c r="BK56" s="14"/>
      <c r="BL56" s="15"/>
      <c r="BM56" s="14"/>
      <c r="BN56" s="14"/>
      <c r="BO56" s="14"/>
      <c r="BP56" s="14"/>
      <c r="BQ56" s="14"/>
      <c r="BR56" s="14"/>
      <c r="BS56" s="13"/>
      <c r="BT56" s="34"/>
    </row>
    <row r="57" spans="1:75" s="115" customFormat="1" ht="9.9499999999999993" customHeight="1" thickTop="1" thickBot="1" x14ac:dyDescent="0.25">
      <c r="A57" s="130"/>
      <c r="B57" s="118"/>
      <c r="C57" s="118"/>
      <c r="D57" s="117"/>
      <c r="E57" s="117"/>
      <c r="F57" s="129"/>
      <c r="G57" s="118"/>
      <c r="H57" s="118"/>
      <c r="I57" s="118"/>
      <c r="J57" s="116"/>
      <c r="K57" s="116"/>
      <c r="L57" s="116"/>
      <c r="M57" s="116"/>
      <c r="N57" s="116"/>
      <c r="O57" s="118"/>
      <c r="P57" s="116"/>
      <c r="Q57" s="116"/>
      <c r="R57" s="116"/>
      <c r="S57" s="128"/>
      <c r="T57" s="116"/>
      <c r="U57" s="116"/>
      <c r="V57" s="116"/>
      <c r="W57" s="116"/>
      <c r="X57" s="127"/>
      <c r="Y57" s="116"/>
      <c r="Z57" s="126"/>
      <c r="AA57" s="124"/>
      <c r="AB57" s="124"/>
      <c r="AC57" s="124"/>
      <c r="AD57" s="124"/>
      <c r="AE57" s="124"/>
      <c r="AF57" s="124"/>
      <c r="AG57" s="124"/>
      <c r="AH57" s="125"/>
      <c r="AI57" s="124"/>
      <c r="AJ57" s="124"/>
      <c r="AK57" s="124"/>
      <c r="AL57" s="124"/>
      <c r="AM57" s="124"/>
      <c r="AN57" s="124"/>
      <c r="AO57" s="124"/>
      <c r="AP57" s="124"/>
      <c r="AQ57" s="123"/>
      <c r="AR57" s="116"/>
      <c r="AS57" s="122"/>
      <c r="AT57" s="121"/>
      <c r="AU57" s="120"/>
      <c r="AV57" s="118"/>
      <c r="AW57" s="118"/>
      <c r="AX57" s="119"/>
      <c r="AY57" s="119"/>
      <c r="AZ57" s="119"/>
      <c r="BA57" s="119"/>
      <c r="BB57" s="119"/>
      <c r="BC57" s="119"/>
      <c r="BD57" s="119"/>
      <c r="BE57" s="118"/>
      <c r="BF57" s="119"/>
      <c r="BG57" s="119"/>
      <c r="BH57" s="119"/>
      <c r="BI57" s="119"/>
      <c r="BJ57" s="119"/>
      <c r="BK57" s="119"/>
      <c r="BL57" s="119"/>
      <c r="BM57" s="118"/>
      <c r="BN57" s="119"/>
      <c r="BO57" s="119"/>
      <c r="BP57" s="119"/>
      <c r="BQ57" s="119"/>
      <c r="BR57" s="119"/>
      <c r="BS57" s="119"/>
      <c r="BT57" s="118"/>
      <c r="BU57" s="117"/>
      <c r="BV57" s="116"/>
      <c r="BW57" s="116"/>
    </row>
    <row r="58" spans="1:75" s="105" customFormat="1" ht="19.5" customHeight="1" thickTop="1" x14ac:dyDescent="0.25">
      <c r="A58" s="94"/>
      <c r="B58" s="93"/>
      <c r="C58" s="92"/>
      <c r="D58" s="91" t="s">
        <v>6</v>
      </c>
      <c r="E58" s="90"/>
      <c r="F58" s="89" t="s">
        <v>5</v>
      </c>
      <c r="G58" s="89" t="s">
        <v>7</v>
      </c>
      <c r="H58" s="89" t="s">
        <v>7</v>
      </c>
      <c r="I58" s="89"/>
      <c r="J58" s="89" t="s">
        <v>7</v>
      </c>
      <c r="K58" s="89" t="s">
        <v>7</v>
      </c>
      <c r="L58" s="89" t="s">
        <v>7</v>
      </c>
      <c r="M58" s="89" t="s">
        <v>7</v>
      </c>
      <c r="N58" s="114">
        <f t="shared" ref="N58:N64" si="90">SUM(J58:M58)</f>
        <v>0</v>
      </c>
      <c r="O58" s="87" t="s">
        <v>7</v>
      </c>
      <c r="P58" s="86" t="s">
        <v>7</v>
      </c>
      <c r="Q58" s="86" t="s">
        <v>7</v>
      </c>
      <c r="R58" s="86" t="s">
        <v>7</v>
      </c>
      <c r="S58" s="86" t="s">
        <v>7</v>
      </c>
      <c r="T58" s="86" t="s">
        <v>7</v>
      </c>
      <c r="U58" s="86" t="s">
        <v>7</v>
      </c>
      <c r="V58" s="86">
        <v>0</v>
      </c>
      <c r="W58" s="113" t="str">
        <f t="shared" ref="W58:W64" si="91">IF(C58=0," ",C58)</f>
        <v xml:space="preserve"> </v>
      </c>
      <c r="X58" s="112"/>
      <c r="Y58" s="111"/>
      <c r="Z58" s="106" t="str">
        <f t="shared" ref="Z58:Z64" si="92">IF(C58=0," ",C58)</f>
        <v xml:space="preserve"> </v>
      </c>
      <c r="AA58" s="82" t="s">
        <v>5</v>
      </c>
      <c r="AB58" s="81" t="s">
        <v>5</v>
      </c>
      <c r="AC58" s="80"/>
      <c r="AD58" s="77"/>
      <c r="AE58" s="77"/>
      <c r="AF58" s="77"/>
      <c r="AG58" s="76"/>
      <c r="AH58" s="79">
        <f t="shared" ref="AH58:AH64" si="93">IF(C58=0,0,SUM(AA58)*500+SUM(AB58)*200+SUM(AC58)*100+SUM(AD58)*50+SUM(AE58)*20+SUM(AF58)*10+SUM(AG58)*5)</f>
        <v>0</v>
      </c>
      <c r="AI58" s="78"/>
      <c r="AJ58" s="77"/>
      <c r="AK58" s="77"/>
      <c r="AL58" s="77"/>
      <c r="AM58" s="77"/>
      <c r="AN58" s="77"/>
      <c r="AO58" s="77" t="s">
        <v>7</v>
      </c>
      <c r="AP58" s="76" t="s">
        <v>7</v>
      </c>
      <c r="AQ58" s="75">
        <f t="shared" ref="AQ58:AQ64" si="94">IF(C58=0,0,SUM(AI58)*2+SUM(AJ58)*1+SUM(AK58)*0.5+SUM(AL58)*0.2+SUM(AM58)*0.1+SUM(AN58)*0.05+SUM(AO58)*0.02+SUM(AP58)*0.01)</f>
        <v>0</v>
      </c>
      <c r="AR58" s="110">
        <f t="shared" ref="AR58:AR64" si="95">AH58+AQ58</f>
        <v>0</v>
      </c>
      <c r="AS58" s="61" t="str">
        <f t="shared" ref="AS58:AS64" si="96">IF(C58=0," ",C58)</f>
        <v xml:space="preserve"> </v>
      </c>
      <c r="AT58" s="109" t="s">
        <v>7</v>
      </c>
      <c r="AU58" s="108" t="s">
        <v>7</v>
      </c>
      <c r="AV58" s="68" t="s">
        <v>7</v>
      </c>
      <c r="AW58" s="69" t="s">
        <v>7</v>
      </c>
      <c r="AX58" s="68" t="s">
        <v>7</v>
      </c>
      <c r="AY58" s="69" t="s">
        <v>7</v>
      </c>
      <c r="AZ58" s="68" t="s">
        <v>7</v>
      </c>
      <c r="BA58" s="69" t="s">
        <v>7</v>
      </c>
      <c r="BB58" s="66">
        <f t="shared" ref="BB58:BB64" si="97">IF(C58=0,0,SUM(AW58,AY58,BA58))</f>
        <v>0</v>
      </c>
      <c r="BC58" s="107" t="str">
        <f t="shared" ref="BC58:BC64" si="98">IF(C58=0," ",C58)</f>
        <v xml:space="preserve"> </v>
      </c>
      <c r="BD58" s="68" t="s">
        <v>7</v>
      </c>
      <c r="BE58" s="69" t="s">
        <v>7</v>
      </c>
      <c r="BF58" s="68" t="s">
        <v>7</v>
      </c>
      <c r="BG58" s="69" t="s">
        <v>7</v>
      </c>
      <c r="BH58" s="68" t="s">
        <v>7</v>
      </c>
      <c r="BI58" s="69" t="s">
        <v>7</v>
      </c>
      <c r="BJ58" s="66">
        <f t="shared" ref="BJ58:BJ64" si="99">IF(C58=0,0,SUM(BE58,BG58,BI58))</f>
        <v>0</v>
      </c>
      <c r="BK58" s="106" t="str">
        <f t="shared" ref="BK58:BK64" si="100">IF(C58=0," ",C58)</f>
        <v xml:space="preserve"> </v>
      </c>
      <c r="BL58" s="68" t="s">
        <v>7</v>
      </c>
      <c r="BM58" s="69" t="s">
        <v>7</v>
      </c>
      <c r="BN58" s="68" t="s">
        <v>7</v>
      </c>
      <c r="BO58" s="69" t="s">
        <v>7</v>
      </c>
      <c r="BP58" s="68" t="s">
        <v>7</v>
      </c>
      <c r="BQ58" s="67" t="s">
        <v>7</v>
      </c>
      <c r="BR58" s="66">
        <f t="shared" ref="BR58:BR64" si="101">IF(C58=0,0,SUM(BM58,BO58,BQ58))</f>
        <v>0</v>
      </c>
      <c r="BS58" s="65">
        <v>0</v>
      </c>
      <c r="BT58" s="64">
        <v>0</v>
      </c>
      <c r="BU58" s="63">
        <v>0</v>
      </c>
      <c r="BV58" s="62"/>
      <c r="BW58" s="61" t="str">
        <f t="shared" ref="BW58:BW64" si="102">IF(C58=0," ",C58)</f>
        <v xml:space="preserve"> </v>
      </c>
    </row>
    <row r="59" spans="1:75" s="102" customFormat="1" ht="20.100000000000001" customHeight="1" x14ac:dyDescent="0.25">
      <c r="A59" s="94"/>
      <c r="B59" s="93"/>
      <c r="C59" s="92"/>
      <c r="D59" s="91" t="s">
        <v>6</v>
      </c>
      <c r="E59" s="90"/>
      <c r="F59" s="89"/>
      <c r="G59" s="89"/>
      <c r="H59" s="89"/>
      <c r="I59" s="89"/>
      <c r="J59" s="89"/>
      <c r="K59" s="89"/>
      <c r="L59" s="89"/>
      <c r="M59" s="89"/>
      <c r="N59" s="104">
        <f t="shared" si="90"/>
        <v>0</v>
      </c>
      <c r="O59" s="87" t="s">
        <v>7</v>
      </c>
      <c r="P59" s="86" t="s">
        <v>7</v>
      </c>
      <c r="Q59" s="86" t="s">
        <v>7</v>
      </c>
      <c r="R59" s="86" t="s">
        <v>7</v>
      </c>
      <c r="S59" s="86" t="s">
        <v>7</v>
      </c>
      <c r="T59" s="86" t="s">
        <v>7</v>
      </c>
      <c r="U59" s="86" t="s">
        <v>7</v>
      </c>
      <c r="V59" s="86">
        <v>0</v>
      </c>
      <c r="W59" s="100" t="str">
        <f t="shared" si="91"/>
        <v xml:space="preserve"> </v>
      </c>
      <c r="X59" s="99"/>
      <c r="Y59" s="66"/>
      <c r="Z59" s="95" t="str">
        <f t="shared" si="92"/>
        <v xml:space="preserve"> </v>
      </c>
      <c r="AA59" s="82" t="s">
        <v>5</v>
      </c>
      <c r="AB59" s="81" t="s">
        <v>5</v>
      </c>
      <c r="AC59" s="80"/>
      <c r="AD59" s="77"/>
      <c r="AE59" s="77"/>
      <c r="AF59" s="77"/>
      <c r="AG59" s="76"/>
      <c r="AH59" s="79">
        <f t="shared" si="93"/>
        <v>0</v>
      </c>
      <c r="AI59" s="78"/>
      <c r="AJ59" s="77"/>
      <c r="AK59" s="77"/>
      <c r="AL59" s="77"/>
      <c r="AM59" s="77"/>
      <c r="AN59" s="77"/>
      <c r="AO59" s="77" t="s">
        <v>7</v>
      </c>
      <c r="AP59" s="76" t="s">
        <v>7</v>
      </c>
      <c r="AQ59" s="75">
        <f t="shared" si="94"/>
        <v>0</v>
      </c>
      <c r="AR59" s="103">
        <f t="shared" si="95"/>
        <v>0</v>
      </c>
      <c r="AS59" s="61" t="str">
        <f t="shared" si="96"/>
        <v xml:space="preserve"> </v>
      </c>
      <c r="AT59" s="97" t="s">
        <v>7</v>
      </c>
      <c r="AU59" s="96" t="s">
        <v>7</v>
      </c>
      <c r="AV59" s="68" t="s">
        <v>7</v>
      </c>
      <c r="AW59" s="69" t="s">
        <v>7</v>
      </c>
      <c r="AX59" s="68" t="s">
        <v>7</v>
      </c>
      <c r="AY59" s="69" t="s">
        <v>7</v>
      </c>
      <c r="AZ59" s="68" t="s">
        <v>7</v>
      </c>
      <c r="BA59" s="69" t="s">
        <v>7</v>
      </c>
      <c r="BB59" s="66">
        <f t="shared" si="97"/>
        <v>0</v>
      </c>
      <c r="BC59" s="71" t="str">
        <f t="shared" si="98"/>
        <v xml:space="preserve"> </v>
      </c>
      <c r="BD59" s="68" t="s">
        <v>7</v>
      </c>
      <c r="BE59" s="69" t="s">
        <v>7</v>
      </c>
      <c r="BF59" s="68" t="s">
        <v>7</v>
      </c>
      <c r="BG59" s="69" t="s">
        <v>7</v>
      </c>
      <c r="BH59" s="68" t="s">
        <v>7</v>
      </c>
      <c r="BI59" s="69" t="s">
        <v>7</v>
      </c>
      <c r="BJ59" s="66">
        <f t="shared" si="99"/>
        <v>0</v>
      </c>
      <c r="BK59" s="95" t="str">
        <f t="shared" si="100"/>
        <v xml:space="preserve"> </v>
      </c>
      <c r="BL59" s="68" t="s">
        <v>7</v>
      </c>
      <c r="BM59" s="69" t="s">
        <v>7</v>
      </c>
      <c r="BN59" s="68" t="s">
        <v>7</v>
      </c>
      <c r="BO59" s="69" t="s">
        <v>7</v>
      </c>
      <c r="BP59" s="68" t="s">
        <v>7</v>
      </c>
      <c r="BQ59" s="67" t="s">
        <v>7</v>
      </c>
      <c r="BR59" s="66">
        <f t="shared" si="101"/>
        <v>0</v>
      </c>
      <c r="BS59" s="65">
        <v>0</v>
      </c>
      <c r="BT59" s="64">
        <v>0</v>
      </c>
      <c r="BU59" s="63">
        <v>0</v>
      </c>
      <c r="BV59" s="62"/>
      <c r="BW59" s="61" t="str">
        <f t="shared" si="102"/>
        <v xml:space="preserve"> </v>
      </c>
    </row>
    <row r="60" spans="1:75" s="60" customFormat="1" ht="20.100000000000001" customHeight="1" x14ac:dyDescent="0.25">
      <c r="A60" s="94"/>
      <c r="B60" s="93"/>
      <c r="C60" s="92"/>
      <c r="D60" s="91" t="s">
        <v>6</v>
      </c>
      <c r="E60" s="90"/>
      <c r="F60" s="89"/>
      <c r="G60" s="89"/>
      <c r="H60" s="89"/>
      <c r="I60" s="89"/>
      <c r="J60" s="89"/>
      <c r="K60" s="89"/>
      <c r="L60" s="89"/>
      <c r="M60" s="89"/>
      <c r="N60" s="101">
        <f t="shared" si="90"/>
        <v>0</v>
      </c>
      <c r="O60" s="87" t="s">
        <v>7</v>
      </c>
      <c r="P60" s="86" t="s">
        <v>7</v>
      </c>
      <c r="Q60" s="86" t="s">
        <v>7</v>
      </c>
      <c r="R60" s="86" t="s">
        <v>7</v>
      </c>
      <c r="S60" s="86" t="s">
        <v>7</v>
      </c>
      <c r="T60" s="86" t="s">
        <v>7</v>
      </c>
      <c r="U60" s="86" t="s">
        <v>7</v>
      </c>
      <c r="V60" s="86">
        <v>0</v>
      </c>
      <c r="W60" s="100" t="str">
        <f t="shared" si="91"/>
        <v xml:space="preserve"> </v>
      </c>
      <c r="X60" s="99"/>
      <c r="Y60" s="66"/>
      <c r="Z60" s="95" t="str">
        <f t="shared" si="92"/>
        <v xml:space="preserve"> </v>
      </c>
      <c r="AA60" s="82" t="s">
        <v>5</v>
      </c>
      <c r="AB60" s="81" t="s">
        <v>5</v>
      </c>
      <c r="AC60" s="80"/>
      <c r="AD60" s="77"/>
      <c r="AE60" s="77"/>
      <c r="AF60" s="77"/>
      <c r="AG60" s="76"/>
      <c r="AH60" s="79">
        <f t="shared" si="93"/>
        <v>0</v>
      </c>
      <c r="AI60" s="78"/>
      <c r="AJ60" s="77"/>
      <c r="AK60" s="77"/>
      <c r="AL60" s="77"/>
      <c r="AM60" s="77"/>
      <c r="AN60" s="77"/>
      <c r="AO60" s="77" t="s">
        <v>7</v>
      </c>
      <c r="AP60" s="76" t="s">
        <v>7</v>
      </c>
      <c r="AQ60" s="75">
        <f t="shared" si="94"/>
        <v>0</v>
      </c>
      <c r="AR60" s="98">
        <f t="shared" si="95"/>
        <v>0</v>
      </c>
      <c r="AS60" s="61" t="str">
        <f t="shared" si="96"/>
        <v xml:space="preserve"> </v>
      </c>
      <c r="AT60" s="97" t="s">
        <v>7</v>
      </c>
      <c r="AU60" s="96" t="s">
        <v>7</v>
      </c>
      <c r="AV60" s="68" t="s">
        <v>7</v>
      </c>
      <c r="AW60" s="69" t="s">
        <v>7</v>
      </c>
      <c r="AX60" s="68" t="s">
        <v>7</v>
      </c>
      <c r="AY60" s="69" t="s">
        <v>7</v>
      </c>
      <c r="AZ60" s="68" t="s">
        <v>7</v>
      </c>
      <c r="BA60" s="69" t="s">
        <v>7</v>
      </c>
      <c r="BB60" s="66">
        <f t="shared" si="97"/>
        <v>0</v>
      </c>
      <c r="BC60" s="71" t="str">
        <f t="shared" si="98"/>
        <v xml:space="preserve"> </v>
      </c>
      <c r="BD60" s="68" t="s">
        <v>7</v>
      </c>
      <c r="BE60" s="69" t="s">
        <v>7</v>
      </c>
      <c r="BF60" s="68" t="s">
        <v>7</v>
      </c>
      <c r="BG60" s="69" t="s">
        <v>7</v>
      </c>
      <c r="BH60" s="68" t="s">
        <v>7</v>
      </c>
      <c r="BI60" s="69" t="s">
        <v>7</v>
      </c>
      <c r="BJ60" s="66">
        <f t="shared" si="99"/>
        <v>0</v>
      </c>
      <c r="BK60" s="95" t="str">
        <f t="shared" si="100"/>
        <v xml:space="preserve"> </v>
      </c>
      <c r="BL60" s="68" t="s">
        <v>7</v>
      </c>
      <c r="BM60" s="69" t="s">
        <v>7</v>
      </c>
      <c r="BN60" s="68" t="s">
        <v>7</v>
      </c>
      <c r="BO60" s="69" t="s">
        <v>7</v>
      </c>
      <c r="BP60" s="68" t="s">
        <v>7</v>
      </c>
      <c r="BQ60" s="67" t="s">
        <v>7</v>
      </c>
      <c r="BR60" s="66">
        <f t="shared" si="101"/>
        <v>0</v>
      </c>
      <c r="BS60" s="65">
        <v>0</v>
      </c>
      <c r="BT60" s="64">
        <v>0</v>
      </c>
      <c r="BU60" s="63">
        <v>0</v>
      </c>
      <c r="BV60" s="62"/>
      <c r="BW60" s="61" t="str">
        <f t="shared" si="102"/>
        <v xml:space="preserve"> </v>
      </c>
    </row>
    <row r="61" spans="1:75" s="60" customFormat="1" ht="20.100000000000001" customHeight="1" x14ac:dyDescent="0.25">
      <c r="A61" s="94"/>
      <c r="B61" s="93"/>
      <c r="C61" s="92"/>
      <c r="D61" s="91" t="s">
        <v>6</v>
      </c>
      <c r="E61" s="90"/>
      <c r="F61" s="89"/>
      <c r="G61" s="89"/>
      <c r="H61" s="89"/>
      <c r="I61" s="89"/>
      <c r="J61" s="89"/>
      <c r="K61" s="89"/>
      <c r="L61" s="89"/>
      <c r="M61" s="89"/>
      <c r="N61" s="101">
        <f t="shared" si="90"/>
        <v>0</v>
      </c>
      <c r="O61" s="87" t="s">
        <v>7</v>
      </c>
      <c r="P61" s="86" t="s">
        <v>7</v>
      </c>
      <c r="Q61" s="86" t="s">
        <v>7</v>
      </c>
      <c r="R61" s="86" t="s">
        <v>7</v>
      </c>
      <c r="S61" s="86" t="s">
        <v>7</v>
      </c>
      <c r="T61" s="86" t="s">
        <v>7</v>
      </c>
      <c r="U61" s="86" t="s">
        <v>7</v>
      </c>
      <c r="V61" s="86">
        <v>0</v>
      </c>
      <c r="W61" s="100" t="str">
        <f t="shared" si="91"/>
        <v xml:space="preserve"> </v>
      </c>
      <c r="X61" s="99"/>
      <c r="Y61" s="66"/>
      <c r="Z61" s="95" t="str">
        <f t="shared" si="92"/>
        <v xml:space="preserve"> </v>
      </c>
      <c r="AA61" s="82" t="s">
        <v>5</v>
      </c>
      <c r="AB61" s="81" t="s">
        <v>5</v>
      </c>
      <c r="AC61" s="80"/>
      <c r="AD61" s="77"/>
      <c r="AE61" s="77"/>
      <c r="AF61" s="77"/>
      <c r="AG61" s="76"/>
      <c r="AH61" s="79">
        <f t="shared" si="93"/>
        <v>0</v>
      </c>
      <c r="AI61" s="78"/>
      <c r="AJ61" s="77"/>
      <c r="AK61" s="77"/>
      <c r="AL61" s="77"/>
      <c r="AM61" s="77"/>
      <c r="AN61" s="77"/>
      <c r="AO61" s="77" t="s">
        <v>7</v>
      </c>
      <c r="AP61" s="76" t="s">
        <v>7</v>
      </c>
      <c r="AQ61" s="75">
        <f t="shared" si="94"/>
        <v>0</v>
      </c>
      <c r="AR61" s="98">
        <f t="shared" si="95"/>
        <v>0</v>
      </c>
      <c r="AS61" s="61" t="str">
        <f t="shared" si="96"/>
        <v xml:space="preserve"> </v>
      </c>
      <c r="AT61" s="97" t="s">
        <v>7</v>
      </c>
      <c r="AU61" s="96" t="s">
        <v>7</v>
      </c>
      <c r="AV61" s="68" t="s">
        <v>7</v>
      </c>
      <c r="AW61" s="69" t="s">
        <v>7</v>
      </c>
      <c r="AX61" s="68" t="s">
        <v>7</v>
      </c>
      <c r="AY61" s="69" t="s">
        <v>7</v>
      </c>
      <c r="AZ61" s="68" t="s">
        <v>7</v>
      </c>
      <c r="BA61" s="69" t="s">
        <v>7</v>
      </c>
      <c r="BB61" s="66">
        <f t="shared" si="97"/>
        <v>0</v>
      </c>
      <c r="BC61" s="71" t="str">
        <f t="shared" si="98"/>
        <v xml:space="preserve"> </v>
      </c>
      <c r="BD61" s="68" t="s">
        <v>7</v>
      </c>
      <c r="BE61" s="69" t="s">
        <v>7</v>
      </c>
      <c r="BF61" s="68" t="s">
        <v>7</v>
      </c>
      <c r="BG61" s="69" t="s">
        <v>7</v>
      </c>
      <c r="BH61" s="68" t="s">
        <v>7</v>
      </c>
      <c r="BI61" s="69" t="s">
        <v>7</v>
      </c>
      <c r="BJ61" s="66">
        <f t="shared" si="99"/>
        <v>0</v>
      </c>
      <c r="BK61" s="95" t="str">
        <f t="shared" si="100"/>
        <v xml:space="preserve"> </v>
      </c>
      <c r="BL61" s="68" t="s">
        <v>7</v>
      </c>
      <c r="BM61" s="69" t="s">
        <v>7</v>
      </c>
      <c r="BN61" s="68" t="s">
        <v>7</v>
      </c>
      <c r="BO61" s="69" t="s">
        <v>7</v>
      </c>
      <c r="BP61" s="68" t="s">
        <v>7</v>
      </c>
      <c r="BQ61" s="67" t="s">
        <v>7</v>
      </c>
      <c r="BR61" s="66">
        <f t="shared" si="101"/>
        <v>0</v>
      </c>
      <c r="BS61" s="65">
        <v>0</v>
      </c>
      <c r="BT61" s="64">
        <v>0</v>
      </c>
      <c r="BU61" s="63">
        <v>0</v>
      </c>
      <c r="BV61" s="62"/>
      <c r="BW61" s="61" t="str">
        <f t="shared" si="102"/>
        <v xml:space="preserve"> </v>
      </c>
    </row>
    <row r="62" spans="1:75" s="60" customFormat="1" ht="20.100000000000001" customHeight="1" x14ac:dyDescent="0.25">
      <c r="A62" s="94"/>
      <c r="B62" s="93"/>
      <c r="C62" s="92"/>
      <c r="D62" s="91" t="s">
        <v>6</v>
      </c>
      <c r="E62" s="90"/>
      <c r="F62" s="89"/>
      <c r="G62" s="89"/>
      <c r="H62" s="89"/>
      <c r="I62" s="89"/>
      <c r="J62" s="89"/>
      <c r="K62" s="89"/>
      <c r="L62" s="89"/>
      <c r="M62" s="89"/>
      <c r="N62" s="101">
        <f t="shared" si="90"/>
        <v>0</v>
      </c>
      <c r="O62" s="87" t="s">
        <v>7</v>
      </c>
      <c r="P62" s="86" t="s">
        <v>7</v>
      </c>
      <c r="Q62" s="86" t="s">
        <v>7</v>
      </c>
      <c r="R62" s="86" t="s">
        <v>7</v>
      </c>
      <c r="S62" s="86" t="s">
        <v>7</v>
      </c>
      <c r="T62" s="86" t="s">
        <v>7</v>
      </c>
      <c r="U62" s="86" t="s">
        <v>7</v>
      </c>
      <c r="V62" s="86">
        <v>0</v>
      </c>
      <c r="W62" s="100" t="str">
        <f t="shared" si="91"/>
        <v xml:space="preserve"> </v>
      </c>
      <c r="X62" s="99"/>
      <c r="Y62" s="66"/>
      <c r="Z62" s="95" t="str">
        <f t="shared" si="92"/>
        <v xml:space="preserve"> </v>
      </c>
      <c r="AA62" s="82" t="s">
        <v>5</v>
      </c>
      <c r="AB62" s="81" t="s">
        <v>5</v>
      </c>
      <c r="AC62" s="80"/>
      <c r="AD62" s="77"/>
      <c r="AE62" s="77"/>
      <c r="AF62" s="77"/>
      <c r="AG62" s="76"/>
      <c r="AH62" s="79">
        <f t="shared" si="93"/>
        <v>0</v>
      </c>
      <c r="AI62" s="78"/>
      <c r="AJ62" s="77"/>
      <c r="AK62" s="77"/>
      <c r="AL62" s="77"/>
      <c r="AM62" s="77"/>
      <c r="AN62" s="77"/>
      <c r="AO62" s="77" t="s">
        <v>7</v>
      </c>
      <c r="AP62" s="76" t="s">
        <v>7</v>
      </c>
      <c r="AQ62" s="75">
        <f t="shared" si="94"/>
        <v>0</v>
      </c>
      <c r="AR62" s="98">
        <f t="shared" si="95"/>
        <v>0</v>
      </c>
      <c r="AS62" s="61" t="str">
        <f t="shared" si="96"/>
        <v xml:space="preserve"> </v>
      </c>
      <c r="AT62" s="97" t="s">
        <v>7</v>
      </c>
      <c r="AU62" s="96" t="s">
        <v>7</v>
      </c>
      <c r="AV62" s="68" t="s">
        <v>7</v>
      </c>
      <c r="AW62" s="69" t="s">
        <v>7</v>
      </c>
      <c r="AX62" s="68" t="s">
        <v>7</v>
      </c>
      <c r="AY62" s="69" t="s">
        <v>7</v>
      </c>
      <c r="AZ62" s="68" t="s">
        <v>7</v>
      </c>
      <c r="BA62" s="69" t="s">
        <v>7</v>
      </c>
      <c r="BB62" s="66">
        <f t="shared" si="97"/>
        <v>0</v>
      </c>
      <c r="BC62" s="71" t="str">
        <f t="shared" si="98"/>
        <v xml:space="preserve"> </v>
      </c>
      <c r="BD62" s="68" t="s">
        <v>7</v>
      </c>
      <c r="BE62" s="69" t="s">
        <v>7</v>
      </c>
      <c r="BF62" s="68" t="s">
        <v>7</v>
      </c>
      <c r="BG62" s="69" t="s">
        <v>7</v>
      </c>
      <c r="BH62" s="68" t="s">
        <v>7</v>
      </c>
      <c r="BI62" s="69" t="s">
        <v>7</v>
      </c>
      <c r="BJ62" s="66">
        <f t="shared" si="99"/>
        <v>0</v>
      </c>
      <c r="BK62" s="95" t="str">
        <f t="shared" si="100"/>
        <v xml:space="preserve"> </v>
      </c>
      <c r="BL62" s="68" t="s">
        <v>7</v>
      </c>
      <c r="BM62" s="69" t="s">
        <v>7</v>
      </c>
      <c r="BN62" s="68" t="s">
        <v>7</v>
      </c>
      <c r="BO62" s="69" t="s">
        <v>7</v>
      </c>
      <c r="BP62" s="68" t="s">
        <v>7</v>
      </c>
      <c r="BQ62" s="67" t="s">
        <v>7</v>
      </c>
      <c r="BR62" s="66">
        <f t="shared" si="101"/>
        <v>0</v>
      </c>
      <c r="BS62" s="65">
        <v>0</v>
      </c>
      <c r="BT62" s="64">
        <v>0</v>
      </c>
      <c r="BU62" s="63">
        <v>0</v>
      </c>
      <c r="BV62" s="62"/>
      <c r="BW62" s="61" t="str">
        <f t="shared" si="102"/>
        <v xml:space="preserve"> </v>
      </c>
    </row>
    <row r="63" spans="1:75" s="60" customFormat="1" ht="20.100000000000001" customHeight="1" x14ac:dyDescent="0.25">
      <c r="A63" s="94"/>
      <c r="B63" s="93"/>
      <c r="C63" s="92"/>
      <c r="D63" s="91" t="s">
        <v>6</v>
      </c>
      <c r="E63" s="90"/>
      <c r="F63" s="89"/>
      <c r="G63" s="89"/>
      <c r="H63" s="89"/>
      <c r="I63" s="89"/>
      <c r="J63" s="89"/>
      <c r="K63" s="89"/>
      <c r="L63" s="89"/>
      <c r="M63" s="89"/>
      <c r="N63" s="101">
        <f t="shared" si="90"/>
        <v>0</v>
      </c>
      <c r="O63" s="87" t="s">
        <v>7</v>
      </c>
      <c r="P63" s="86" t="s">
        <v>7</v>
      </c>
      <c r="Q63" s="86" t="s">
        <v>7</v>
      </c>
      <c r="R63" s="86" t="s">
        <v>7</v>
      </c>
      <c r="S63" s="86" t="s">
        <v>7</v>
      </c>
      <c r="T63" s="86" t="s">
        <v>7</v>
      </c>
      <c r="U63" s="86" t="s">
        <v>7</v>
      </c>
      <c r="V63" s="86">
        <v>0</v>
      </c>
      <c r="W63" s="100" t="str">
        <f t="shared" si="91"/>
        <v xml:space="preserve"> </v>
      </c>
      <c r="X63" s="99"/>
      <c r="Y63" s="66"/>
      <c r="Z63" s="95" t="str">
        <f t="shared" si="92"/>
        <v xml:space="preserve"> </v>
      </c>
      <c r="AA63" s="82" t="s">
        <v>5</v>
      </c>
      <c r="AB63" s="81" t="s">
        <v>5</v>
      </c>
      <c r="AC63" s="80" t="s">
        <v>5</v>
      </c>
      <c r="AD63" s="77" t="s">
        <v>5</v>
      </c>
      <c r="AE63" s="77" t="s">
        <v>5</v>
      </c>
      <c r="AF63" s="77" t="s">
        <v>5</v>
      </c>
      <c r="AG63" s="76" t="s">
        <v>5</v>
      </c>
      <c r="AH63" s="79">
        <f t="shared" si="93"/>
        <v>0</v>
      </c>
      <c r="AI63" s="78"/>
      <c r="AJ63" s="77"/>
      <c r="AK63" s="77"/>
      <c r="AL63" s="77"/>
      <c r="AM63" s="77"/>
      <c r="AN63" s="77"/>
      <c r="AO63" s="77" t="s">
        <v>7</v>
      </c>
      <c r="AP63" s="76" t="s">
        <v>7</v>
      </c>
      <c r="AQ63" s="75">
        <f t="shared" si="94"/>
        <v>0</v>
      </c>
      <c r="AR63" s="98">
        <f t="shared" si="95"/>
        <v>0</v>
      </c>
      <c r="AS63" s="61" t="str">
        <f t="shared" si="96"/>
        <v xml:space="preserve"> </v>
      </c>
      <c r="AT63" s="97" t="s">
        <v>7</v>
      </c>
      <c r="AU63" s="96" t="s">
        <v>7</v>
      </c>
      <c r="AV63" s="68" t="s">
        <v>7</v>
      </c>
      <c r="AW63" s="69" t="s">
        <v>7</v>
      </c>
      <c r="AX63" s="68" t="s">
        <v>7</v>
      </c>
      <c r="AY63" s="69" t="s">
        <v>7</v>
      </c>
      <c r="AZ63" s="68" t="s">
        <v>7</v>
      </c>
      <c r="BA63" s="69" t="s">
        <v>7</v>
      </c>
      <c r="BB63" s="66">
        <f t="shared" si="97"/>
        <v>0</v>
      </c>
      <c r="BC63" s="71" t="str">
        <f t="shared" si="98"/>
        <v xml:space="preserve"> </v>
      </c>
      <c r="BD63" s="68" t="s">
        <v>7</v>
      </c>
      <c r="BE63" s="69" t="s">
        <v>7</v>
      </c>
      <c r="BF63" s="68" t="s">
        <v>7</v>
      </c>
      <c r="BG63" s="69" t="s">
        <v>7</v>
      </c>
      <c r="BH63" s="68" t="s">
        <v>7</v>
      </c>
      <c r="BI63" s="69" t="s">
        <v>7</v>
      </c>
      <c r="BJ63" s="66">
        <f t="shared" si="99"/>
        <v>0</v>
      </c>
      <c r="BK63" s="95" t="str">
        <f t="shared" si="100"/>
        <v xml:space="preserve"> </v>
      </c>
      <c r="BL63" s="68" t="s">
        <v>7</v>
      </c>
      <c r="BM63" s="69" t="s">
        <v>7</v>
      </c>
      <c r="BN63" s="68" t="s">
        <v>7</v>
      </c>
      <c r="BO63" s="69" t="s">
        <v>7</v>
      </c>
      <c r="BP63" s="68" t="s">
        <v>7</v>
      </c>
      <c r="BQ63" s="67" t="s">
        <v>7</v>
      </c>
      <c r="BR63" s="66">
        <f t="shared" si="101"/>
        <v>0</v>
      </c>
      <c r="BS63" s="65">
        <v>0</v>
      </c>
      <c r="BT63" s="64">
        <v>0</v>
      </c>
      <c r="BU63" s="63">
        <v>0</v>
      </c>
      <c r="BV63" s="62"/>
      <c r="BW63" s="61" t="str">
        <f t="shared" si="102"/>
        <v xml:space="preserve"> </v>
      </c>
    </row>
    <row r="64" spans="1:75" s="60" customFormat="1" ht="20.100000000000001" customHeight="1" thickBot="1" x14ac:dyDescent="0.3">
      <c r="A64" s="94"/>
      <c r="B64" s="93"/>
      <c r="C64" s="92"/>
      <c r="D64" s="91" t="s">
        <v>6</v>
      </c>
      <c r="E64" s="90"/>
      <c r="F64" s="89" t="s">
        <v>5</v>
      </c>
      <c r="G64" s="89"/>
      <c r="H64" s="89"/>
      <c r="I64" s="89"/>
      <c r="J64" s="89"/>
      <c r="K64" s="89"/>
      <c r="L64" s="89"/>
      <c r="M64" s="89"/>
      <c r="N64" s="88">
        <f t="shared" si="90"/>
        <v>0</v>
      </c>
      <c r="O64" s="87" t="s">
        <v>5</v>
      </c>
      <c r="P64" s="86" t="s">
        <v>5</v>
      </c>
      <c r="Q64" s="86" t="s">
        <v>5</v>
      </c>
      <c r="R64" s="86" t="s">
        <v>5</v>
      </c>
      <c r="S64" s="86" t="s">
        <v>5</v>
      </c>
      <c r="T64" s="86" t="s">
        <v>5</v>
      </c>
      <c r="U64" s="86" t="s">
        <v>5</v>
      </c>
      <c r="V64" s="86">
        <v>0</v>
      </c>
      <c r="W64" s="85" t="str">
        <f t="shared" si="91"/>
        <v xml:space="preserve"> </v>
      </c>
      <c r="X64" s="84"/>
      <c r="Y64" s="83"/>
      <c r="Z64" s="70" t="str">
        <f t="shared" si="92"/>
        <v xml:space="preserve"> </v>
      </c>
      <c r="AA64" s="82" t="s">
        <v>5</v>
      </c>
      <c r="AB64" s="81" t="s">
        <v>5</v>
      </c>
      <c r="AC64" s="80" t="s">
        <v>5</v>
      </c>
      <c r="AD64" s="77" t="s">
        <v>5</v>
      </c>
      <c r="AE64" s="77" t="s">
        <v>5</v>
      </c>
      <c r="AF64" s="77" t="s">
        <v>5</v>
      </c>
      <c r="AG64" s="76" t="s">
        <v>5</v>
      </c>
      <c r="AH64" s="79">
        <f t="shared" si="93"/>
        <v>0</v>
      </c>
      <c r="AI64" s="78" t="s">
        <v>5</v>
      </c>
      <c r="AJ64" s="77" t="s">
        <v>5</v>
      </c>
      <c r="AK64" s="77" t="s">
        <v>5</v>
      </c>
      <c r="AL64" s="77" t="s">
        <v>5</v>
      </c>
      <c r="AM64" s="77" t="s">
        <v>5</v>
      </c>
      <c r="AN64" s="77" t="s">
        <v>5</v>
      </c>
      <c r="AO64" s="77" t="s">
        <v>5</v>
      </c>
      <c r="AP64" s="76" t="s">
        <v>5</v>
      </c>
      <c r="AQ64" s="75">
        <f t="shared" si="94"/>
        <v>0</v>
      </c>
      <c r="AR64" s="74">
        <f t="shared" si="95"/>
        <v>0</v>
      </c>
      <c r="AS64" s="61" t="str">
        <f t="shared" si="96"/>
        <v xml:space="preserve"> </v>
      </c>
      <c r="AT64" s="73" t="s">
        <v>5</v>
      </c>
      <c r="AU64" s="72" t="s">
        <v>5</v>
      </c>
      <c r="AV64" s="68" t="s">
        <v>5</v>
      </c>
      <c r="AW64" s="69" t="s">
        <v>5</v>
      </c>
      <c r="AX64" s="68" t="s">
        <v>5</v>
      </c>
      <c r="AY64" s="69" t="s">
        <v>5</v>
      </c>
      <c r="AZ64" s="68" t="s">
        <v>5</v>
      </c>
      <c r="BA64" s="69" t="s">
        <v>5</v>
      </c>
      <c r="BB64" s="66">
        <f t="shared" si="97"/>
        <v>0</v>
      </c>
      <c r="BC64" s="71" t="str">
        <f t="shared" si="98"/>
        <v xml:space="preserve"> </v>
      </c>
      <c r="BD64" s="68" t="s">
        <v>5</v>
      </c>
      <c r="BE64" s="69" t="s">
        <v>5</v>
      </c>
      <c r="BF64" s="68" t="s">
        <v>5</v>
      </c>
      <c r="BG64" s="69" t="s">
        <v>5</v>
      </c>
      <c r="BH64" s="68" t="s">
        <v>5</v>
      </c>
      <c r="BI64" s="69" t="s">
        <v>5</v>
      </c>
      <c r="BJ64" s="66">
        <f t="shared" si="99"/>
        <v>0</v>
      </c>
      <c r="BK64" s="70" t="str">
        <f t="shared" si="100"/>
        <v xml:space="preserve"> </v>
      </c>
      <c r="BL64" s="68" t="s">
        <v>5</v>
      </c>
      <c r="BM64" s="69" t="s">
        <v>5</v>
      </c>
      <c r="BN64" s="68" t="s">
        <v>5</v>
      </c>
      <c r="BO64" s="69" t="s">
        <v>5</v>
      </c>
      <c r="BP64" s="68" t="s">
        <v>5</v>
      </c>
      <c r="BQ64" s="67" t="s">
        <v>5</v>
      </c>
      <c r="BR64" s="66">
        <f t="shared" si="101"/>
        <v>0</v>
      </c>
      <c r="BS64" s="65">
        <v>0</v>
      </c>
      <c r="BT64" s="64">
        <v>0</v>
      </c>
      <c r="BU64" s="63">
        <v>0</v>
      </c>
      <c r="BV64" s="62"/>
      <c r="BW64" s="61" t="str">
        <f t="shared" si="102"/>
        <v xml:space="preserve"> </v>
      </c>
    </row>
    <row r="65" spans="1:75" s="47" customFormat="1" ht="20.100000000000001" customHeight="1" thickBot="1" x14ac:dyDescent="0.3">
      <c r="A65" s="59"/>
      <c r="B65" s="57">
        <f>SUM(B58:B64)</f>
        <v>0</v>
      </c>
      <c r="C65" s="58" t="s">
        <v>4</v>
      </c>
      <c r="D65" s="58"/>
      <c r="E65" s="57">
        <f t="shared" ref="E65:S65" si="103">SUM(E58:E64)</f>
        <v>0</v>
      </c>
      <c r="F65" s="57">
        <f t="shared" si="103"/>
        <v>0</v>
      </c>
      <c r="G65" s="57">
        <f t="shared" si="103"/>
        <v>0</v>
      </c>
      <c r="H65" s="57">
        <f t="shared" si="103"/>
        <v>0</v>
      </c>
      <c r="I65" s="57">
        <f t="shared" si="103"/>
        <v>0</v>
      </c>
      <c r="J65" s="49">
        <f t="shared" si="103"/>
        <v>0</v>
      </c>
      <c r="K65" s="49">
        <f t="shared" si="103"/>
        <v>0</v>
      </c>
      <c r="L65" s="49">
        <f t="shared" si="103"/>
        <v>0</v>
      </c>
      <c r="M65" s="49">
        <f t="shared" si="103"/>
        <v>0</v>
      </c>
      <c r="N65" s="57">
        <f t="shared" si="103"/>
        <v>0</v>
      </c>
      <c r="O65" s="57">
        <f t="shared" si="103"/>
        <v>0</v>
      </c>
      <c r="P65" s="57">
        <f t="shared" si="103"/>
        <v>0</v>
      </c>
      <c r="Q65" s="57">
        <f t="shared" si="103"/>
        <v>0</v>
      </c>
      <c r="R65" s="57">
        <f t="shared" si="103"/>
        <v>0</v>
      </c>
      <c r="S65" s="57">
        <f t="shared" si="103"/>
        <v>0</v>
      </c>
      <c r="T65" s="48"/>
      <c r="U65" s="57">
        <f>SUM(U58:U64)</f>
        <v>0</v>
      </c>
      <c r="V65" s="48"/>
      <c r="W65" s="48"/>
      <c r="X65" s="50"/>
      <c r="Y65" s="50"/>
      <c r="Z65" s="48"/>
      <c r="AA65" s="54">
        <f>SUM(AA58:AA64)*500</f>
        <v>0</v>
      </c>
      <c r="AB65" s="53">
        <f>SUM(AB58:AB64)*200</f>
        <v>0</v>
      </c>
      <c r="AC65" s="53">
        <f>SUM(AC58:AC64)*100</f>
        <v>0</v>
      </c>
      <c r="AD65" s="53">
        <f>SUM(AD58:AD64)*50</f>
        <v>0</v>
      </c>
      <c r="AE65" s="53">
        <f>SUM(AE58:AE64)*20</f>
        <v>0</v>
      </c>
      <c r="AF65" s="53">
        <f>SUM(AF58:AF64)*10</f>
        <v>0</v>
      </c>
      <c r="AG65" s="56">
        <f>SUM(AG58:AG64)*5</f>
        <v>0</v>
      </c>
      <c r="AH65" s="55">
        <f>SUM(AA65:AG65)</f>
        <v>0</v>
      </c>
      <c r="AI65" s="54">
        <f>SUM(AI58:AI64)*2</f>
        <v>0</v>
      </c>
      <c r="AJ65" s="53">
        <f>SUM(AJ58:AJ64)*1</f>
        <v>0</v>
      </c>
      <c r="AK65" s="52">
        <f>SUM(AK58:AK64)*0.5</f>
        <v>0</v>
      </c>
      <c r="AL65" s="52">
        <f>SUM(AL58:AL64)*0.2</f>
        <v>0</v>
      </c>
      <c r="AM65" s="52">
        <f>SUM(AM58:AM64)*0.1</f>
        <v>0</v>
      </c>
      <c r="AN65" s="52">
        <f>SUM(AN58:AN64)*0.05</f>
        <v>0</v>
      </c>
      <c r="AO65" s="52">
        <f>SUM(AO58:AO64)*0.02</f>
        <v>0</v>
      </c>
      <c r="AP65" s="51">
        <f>SUM(AP58:AP64)*0.01</f>
        <v>0</v>
      </c>
      <c r="AQ65" s="50">
        <f>SUM(AI65:AP65)</f>
        <v>0</v>
      </c>
      <c r="AR65" s="50">
        <f>SUM(AR58:AR64)</f>
        <v>0</v>
      </c>
      <c r="AS65" s="48"/>
      <c r="AT65" s="48"/>
      <c r="AU65" s="49">
        <f>SUM(AU58:AU64)</f>
        <v>0</v>
      </c>
      <c r="AV65" s="48"/>
      <c r="AW65" s="48">
        <f>SUM(AW58:AW64)</f>
        <v>0</v>
      </c>
      <c r="AX65" s="48"/>
      <c r="AY65" s="48">
        <f>SUM(AY58:AY64)</f>
        <v>0</v>
      </c>
      <c r="AZ65" s="48"/>
      <c r="BA65" s="48">
        <f>SUM(BA58:BA64)</f>
        <v>0</v>
      </c>
      <c r="BB65" s="49">
        <f>SUM(BB58:BB64)</f>
        <v>0</v>
      </c>
      <c r="BC65" s="48"/>
      <c r="BD65" s="48"/>
      <c r="BE65" s="48">
        <f>SUM(BE58:BE64)</f>
        <v>0</v>
      </c>
      <c r="BF65" s="48"/>
      <c r="BG65" s="48">
        <f>SUM(BG58:BG64)</f>
        <v>0</v>
      </c>
      <c r="BH65" s="48"/>
      <c r="BI65" s="48">
        <f>SUM(BI58:BI64)</f>
        <v>0</v>
      </c>
      <c r="BJ65" s="49">
        <f>SUM(BJ58:BJ64)</f>
        <v>0</v>
      </c>
      <c r="BK65" s="48"/>
      <c r="BL65" s="48"/>
      <c r="BM65" s="48">
        <f>SUM(BM58:BM64)</f>
        <v>0</v>
      </c>
      <c r="BN65" s="48"/>
      <c r="BO65" s="48">
        <f>SUM(BO58:BO64)</f>
        <v>0</v>
      </c>
      <c r="BP65" s="48"/>
      <c r="BQ65" s="48">
        <f t="shared" ref="BQ65:BV65" si="104">SUM(BQ58:BQ64)</f>
        <v>0</v>
      </c>
      <c r="BR65" s="49">
        <f t="shared" si="104"/>
        <v>0</v>
      </c>
      <c r="BS65" s="49">
        <f t="shared" si="104"/>
        <v>0</v>
      </c>
      <c r="BT65" s="49">
        <f t="shared" si="104"/>
        <v>0</v>
      </c>
      <c r="BU65" s="49">
        <f t="shared" si="104"/>
        <v>0</v>
      </c>
      <c r="BV65" s="49">
        <f t="shared" si="104"/>
        <v>0</v>
      </c>
      <c r="BW65" s="48"/>
    </row>
    <row r="66" spans="1:75" s="1" customFormat="1" ht="21" customHeight="1" thickTop="1" thickBot="1" x14ac:dyDescent="0.25">
      <c r="A66" s="28"/>
      <c r="B66" s="13"/>
      <c r="C66" s="34"/>
      <c r="D66" s="34"/>
      <c r="E66" s="46"/>
      <c r="F66" s="15"/>
      <c r="G66" s="15"/>
      <c r="H66" s="15"/>
      <c r="I66" s="45"/>
      <c r="J66" s="45"/>
      <c r="N66" s="44"/>
      <c r="O66" s="42"/>
      <c r="P66" s="42"/>
      <c r="Q66" s="42"/>
      <c r="R66" s="43" t="s">
        <v>3</v>
      </c>
      <c r="S66" s="42"/>
      <c r="T66" s="42"/>
      <c r="U66" s="42"/>
      <c r="V66" s="42"/>
      <c r="W66" s="41"/>
      <c r="X66" s="40"/>
      <c r="Y66" s="21"/>
      <c r="Z66" s="21"/>
      <c r="AA66" s="38">
        <f t="shared" ref="AA66:AG66" si="105">SUM(AA58:AA64)</f>
        <v>0</v>
      </c>
      <c r="AB66" s="38">
        <f t="shared" si="105"/>
        <v>0</v>
      </c>
      <c r="AC66" s="38">
        <f t="shared" si="105"/>
        <v>0</v>
      </c>
      <c r="AD66" s="38">
        <f t="shared" si="105"/>
        <v>0</v>
      </c>
      <c r="AE66" s="38">
        <f t="shared" si="105"/>
        <v>0</v>
      </c>
      <c r="AF66" s="38">
        <f t="shared" si="105"/>
        <v>0</v>
      </c>
      <c r="AG66" s="37">
        <f t="shared" si="105"/>
        <v>0</v>
      </c>
      <c r="AH66" s="39">
        <f>SUM(AA66:AG66)</f>
        <v>0</v>
      </c>
      <c r="AI66" s="38">
        <f t="shared" ref="AI66:AP66" si="106">SUM(AI58:AI64)</f>
        <v>0</v>
      </c>
      <c r="AJ66" s="38">
        <f t="shared" si="106"/>
        <v>0</v>
      </c>
      <c r="AK66" s="38">
        <f t="shared" si="106"/>
        <v>0</v>
      </c>
      <c r="AL66" s="38">
        <f t="shared" si="106"/>
        <v>0</v>
      </c>
      <c r="AM66" s="38">
        <f t="shared" si="106"/>
        <v>0</v>
      </c>
      <c r="AN66" s="38">
        <f t="shared" si="106"/>
        <v>0</v>
      </c>
      <c r="AO66" s="38">
        <f t="shared" si="106"/>
        <v>0</v>
      </c>
      <c r="AP66" s="37">
        <f t="shared" si="106"/>
        <v>0</v>
      </c>
      <c r="AQ66" s="36">
        <f>SUM(AI66:AP66)</f>
        <v>0</v>
      </c>
      <c r="AR66" s="35"/>
      <c r="AS66" s="34"/>
      <c r="AT66" s="16"/>
      <c r="AU66" s="13"/>
      <c r="AV66" s="15"/>
      <c r="AW66" s="14"/>
      <c r="AX66" s="14"/>
      <c r="AY66" s="14"/>
      <c r="AZ66" s="14"/>
      <c r="BA66" s="14"/>
      <c r="BB66" s="14"/>
      <c r="BC66" s="14"/>
      <c r="BD66" s="15"/>
      <c r="BE66" s="14"/>
      <c r="BF66" s="14"/>
      <c r="BG66" s="14"/>
      <c r="BH66" s="14"/>
      <c r="BI66" s="14"/>
      <c r="BJ66" s="14"/>
      <c r="BK66" s="14"/>
      <c r="BL66" s="15"/>
      <c r="BM66" s="14"/>
      <c r="BN66" s="14"/>
      <c r="BO66" s="14"/>
      <c r="BP66" s="14"/>
      <c r="BQ66" s="14"/>
      <c r="BR66" s="14"/>
      <c r="BS66" s="13"/>
      <c r="BT66" s="34"/>
    </row>
    <row r="67" spans="1:75" s="1" customFormat="1" ht="35.1" customHeight="1" thickTop="1" thickBot="1" x14ac:dyDescent="0.3">
      <c r="A67" s="12"/>
      <c r="B67" s="30">
        <f>SUM(B45+B55+B65)</f>
        <v>0</v>
      </c>
      <c r="C67" s="31" t="s">
        <v>2</v>
      </c>
      <c r="D67" s="31"/>
      <c r="E67" s="30">
        <f t="shared" ref="E67:S67" si="107">SUM(E45+E55+E65)</f>
        <v>0</v>
      </c>
      <c r="F67" s="30">
        <f t="shared" si="107"/>
        <v>0</v>
      </c>
      <c r="G67" s="30">
        <f t="shared" si="107"/>
        <v>0</v>
      </c>
      <c r="H67" s="30">
        <f t="shared" si="107"/>
        <v>0</v>
      </c>
      <c r="I67" s="30">
        <f t="shared" si="107"/>
        <v>0</v>
      </c>
      <c r="J67" s="30">
        <f t="shared" si="107"/>
        <v>0</v>
      </c>
      <c r="K67" s="30">
        <f t="shared" si="107"/>
        <v>0</v>
      </c>
      <c r="L67" s="30">
        <f t="shared" si="107"/>
        <v>0</v>
      </c>
      <c r="M67" s="30">
        <f t="shared" si="107"/>
        <v>0</v>
      </c>
      <c r="N67" s="30">
        <f t="shared" si="107"/>
        <v>0</v>
      </c>
      <c r="O67" s="30">
        <f t="shared" si="107"/>
        <v>0</v>
      </c>
      <c r="P67" s="30">
        <f t="shared" si="107"/>
        <v>0</v>
      </c>
      <c r="Q67" s="30">
        <f t="shared" si="107"/>
        <v>0</v>
      </c>
      <c r="R67" s="30">
        <f t="shared" si="107"/>
        <v>0</v>
      </c>
      <c r="S67" s="30">
        <f t="shared" si="107"/>
        <v>0</v>
      </c>
      <c r="T67" s="30"/>
      <c r="U67" s="30">
        <f>SUM(U45+U55+U65)</f>
        <v>0</v>
      </c>
      <c r="V67" s="30"/>
      <c r="W67" s="30"/>
      <c r="X67" s="32">
        <f>SUM(X45+X55+X65)</f>
        <v>0</v>
      </c>
      <c r="Y67" s="32">
        <f>SUM(Y45+Y55+Y65)</f>
        <v>0</v>
      </c>
      <c r="Z67" s="30"/>
      <c r="AA67" s="33">
        <f t="shared" ref="AA67:AR67" si="108">SUM(AA45+AA55+AA65)</f>
        <v>0</v>
      </c>
      <c r="AB67" s="33">
        <f t="shared" si="108"/>
        <v>0</v>
      </c>
      <c r="AC67" s="33">
        <f t="shared" si="108"/>
        <v>0</v>
      </c>
      <c r="AD67" s="33">
        <f t="shared" si="108"/>
        <v>0</v>
      </c>
      <c r="AE67" s="33">
        <f t="shared" si="108"/>
        <v>0</v>
      </c>
      <c r="AF67" s="33">
        <f t="shared" si="108"/>
        <v>0</v>
      </c>
      <c r="AG67" s="33">
        <f t="shared" si="108"/>
        <v>0</v>
      </c>
      <c r="AH67" s="18">
        <f t="shared" si="108"/>
        <v>0</v>
      </c>
      <c r="AI67" s="33">
        <f t="shared" si="108"/>
        <v>0</v>
      </c>
      <c r="AJ67" s="33">
        <f t="shared" si="108"/>
        <v>0</v>
      </c>
      <c r="AK67" s="30">
        <f t="shared" si="108"/>
        <v>0</v>
      </c>
      <c r="AL67" s="30">
        <f t="shared" si="108"/>
        <v>0</v>
      </c>
      <c r="AM67" s="30">
        <f t="shared" si="108"/>
        <v>0</v>
      </c>
      <c r="AN67" s="30">
        <f t="shared" si="108"/>
        <v>0</v>
      </c>
      <c r="AO67" s="30">
        <f t="shared" si="108"/>
        <v>0</v>
      </c>
      <c r="AP67" s="30">
        <f t="shared" si="108"/>
        <v>0</v>
      </c>
      <c r="AQ67" s="32">
        <f t="shared" si="108"/>
        <v>0</v>
      </c>
      <c r="AR67" s="32">
        <f t="shared" si="108"/>
        <v>0</v>
      </c>
      <c r="AS67" s="31"/>
      <c r="AT67" s="30"/>
      <c r="AU67" s="30">
        <f>SUM(AU45+AU55+AU65)</f>
        <v>0</v>
      </c>
      <c r="AV67" s="30"/>
      <c r="AW67" s="30">
        <f>SUM(AW45+AW55+AW65)</f>
        <v>0</v>
      </c>
      <c r="AX67" s="30"/>
      <c r="AY67" s="30">
        <f>SUM(AY45+AY55+AY65)</f>
        <v>0</v>
      </c>
      <c r="AZ67" s="30"/>
      <c r="BA67" s="30">
        <f>SUM(BA45+BA55+BA65)</f>
        <v>0</v>
      </c>
      <c r="BB67" s="30">
        <f>SUM(BB45+BB55+BB65)</f>
        <v>0</v>
      </c>
      <c r="BC67" s="30"/>
      <c r="BD67" s="30"/>
      <c r="BE67" s="30">
        <f>SUM(BE45+BE55+BE65)</f>
        <v>0</v>
      </c>
      <c r="BF67" s="30"/>
      <c r="BG67" s="30">
        <f>SUM(BG45+BG55+BG65)</f>
        <v>0</v>
      </c>
      <c r="BH67" s="30"/>
      <c r="BI67" s="30">
        <f>SUM(BI45+BI55+BI65)</f>
        <v>0</v>
      </c>
      <c r="BJ67" s="30">
        <f>SUM(BJ45+BJ55+BJ65)</f>
        <v>0</v>
      </c>
      <c r="BK67" s="30"/>
      <c r="BL67" s="30"/>
      <c r="BM67" s="30">
        <f>SUM(BM45+BM55+BM65)</f>
        <v>0</v>
      </c>
      <c r="BN67" s="30"/>
      <c r="BO67" s="30">
        <f>SUM(BO45+BO55+BO65)</f>
        <v>0</v>
      </c>
      <c r="BP67" s="30"/>
      <c r="BQ67" s="30">
        <f t="shared" ref="BQ67:BV67" si="109">SUM(BQ45+BQ55+BQ65)</f>
        <v>0</v>
      </c>
      <c r="BR67" s="30">
        <f t="shared" si="109"/>
        <v>0</v>
      </c>
      <c r="BS67" s="30">
        <f t="shared" si="109"/>
        <v>0</v>
      </c>
      <c r="BT67" s="30">
        <f t="shared" si="109"/>
        <v>0</v>
      </c>
      <c r="BU67" s="30">
        <f t="shared" si="109"/>
        <v>0</v>
      </c>
      <c r="BV67" s="30">
        <f t="shared" si="109"/>
        <v>0</v>
      </c>
      <c r="BW67" s="29"/>
    </row>
    <row r="68" spans="1:75" s="1" customFormat="1" ht="31.5" customHeight="1" thickTop="1" thickBot="1" x14ac:dyDescent="0.25">
      <c r="A68" s="28"/>
      <c r="B68" s="13"/>
      <c r="E68" s="27"/>
      <c r="F68" s="26"/>
      <c r="G68" s="26"/>
      <c r="H68" s="26"/>
      <c r="I68" s="25"/>
      <c r="J68" s="25"/>
      <c r="R68" s="24" t="s">
        <v>1</v>
      </c>
      <c r="S68" s="23"/>
      <c r="T68" s="23"/>
      <c r="U68" s="23"/>
      <c r="V68" s="23"/>
      <c r="W68" s="22"/>
      <c r="X68" s="18"/>
      <c r="Y68" s="21"/>
      <c r="Z68" s="21"/>
      <c r="AA68" s="20">
        <f t="shared" ref="AA68:AG68" si="110">SUM(AA46+AA56+AA66)</f>
        <v>0</v>
      </c>
      <c r="AB68" s="20">
        <f t="shared" si="110"/>
        <v>0</v>
      </c>
      <c r="AC68" s="20">
        <f t="shared" si="110"/>
        <v>0</v>
      </c>
      <c r="AD68" s="20">
        <f t="shared" si="110"/>
        <v>0</v>
      </c>
      <c r="AE68" s="20">
        <f t="shared" si="110"/>
        <v>0</v>
      </c>
      <c r="AF68" s="20">
        <f t="shared" si="110"/>
        <v>0</v>
      </c>
      <c r="AG68" s="20">
        <f t="shared" si="110"/>
        <v>0</v>
      </c>
      <c r="AH68" s="18">
        <f>SUM(AA68:AG68)</f>
        <v>0</v>
      </c>
      <c r="AI68" s="20">
        <f t="shared" ref="AI68:AP68" si="111">SUM(AI46+AI56+AI66)</f>
        <v>0</v>
      </c>
      <c r="AJ68" s="20">
        <f t="shared" si="111"/>
        <v>0</v>
      </c>
      <c r="AK68" s="20">
        <f t="shared" si="111"/>
        <v>0</v>
      </c>
      <c r="AL68" s="20">
        <f t="shared" si="111"/>
        <v>0</v>
      </c>
      <c r="AM68" s="20">
        <f t="shared" si="111"/>
        <v>0</v>
      </c>
      <c r="AN68" s="20">
        <f t="shared" si="111"/>
        <v>0</v>
      </c>
      <c r="AO68" s="20">
        <f t="shared" si="111"/>
        <v>0</v>
      </c>
      <c r="AP68" s="19">
        <f t="shared" si="111"/>
        <v>0</v>
      </c>
      <c r="AQ68" s="18">
        <f>SUM(AI68:AP68)</f>
        <v>0</v>
      </c>
      <c r="AR68" s="17"/>
      <c r="AT68" s="16"/>
      <c r="AU68" s="13"/>
      <c r="AV68" s="15"/>
      <c r="AW68" s="14"/>
      <c r="AX68" s="14"/>
      <c r="AY68" s="14"/>
      <c r="AZ68" s="14"/>
      <c r="BA68" s="14"/>
      <c r="BB68" s="14"/>
      <c r="BC68" s="14"/>
      <c r="BD68" s="15"/>
      <c r="BE68" s="14"/>
      <c r="BF68" s="14"/>
      <c r="BG68" s="14"/>
      <c r="BH68" s="14"/>
      <c r="BI68" s="14"/>
      <c r="BJ68" s="14"/>
      <c r="BK68" s="14"/>
      <c r="BL68" s="15"/>
      <c r="BM68" s="14"/>
      <c r="BN68" s="14"/>
      <c r="BO68" s="14"/>
      <c r="BP68" s="14"/>
      <c r="BQ68" s="14"/>
      <c r="BR68" s="14"/>
      <c r="BS68" s="13"/>
    </row>
    <row r="69" spans="1:75" s="1" customFormat="1" ht="35.1" customHeight="1" thickTop="1" thickBot="1" x14ac:dyDescent="0.25">
      <c r="A69" s="12"/>
      <c r="B69" s="3">
        <f>SUM(B34+B67)</f>
        <v>0</v>
      </c>
      <c r="C69" s="4" t="s">
        <v>0</v>
      </c>
      <c r="D69" s="4"/>
      <c r="E69" s="3">
        <f t="shared" ref="E69:S69" si="112">SUM(E34+E67)</f>
        <v>0</v>
      </c>
      <c r="F69" s="3">
        <f t="shared" si="112"/>
        <v>12382.77</v>
      </c>
      <c r="G69" s="3">
        <f t="shared" si="112"/>
        <v>0</v>
      </c>
      <c r="H69" s="3">
        <f t="shared" si="112"/>
        <v>0</v>
      </c>
      <c r="I69" s="3">
        <f t="shared" si="112"/>
        <v>0</v>
      </c>
      <c r="J69" s="3">
        <f t="shared" si="112"/>
        <v>0</v>
      </c>
      <c r="K69" s="3">
        <f t="shared" si="112"/>
        <v>0</v>
      </c>
      <c r="L69" s="3">
        <f t="shared" si="112"/>
        <v>0</v>
      </c>
      <c r="M69" s="3">
        <f t="shared" si="112"/>
        <v>0</v>
      </c>
      <c r="N69" s="3">
        <f t="shared" si="112"/>
        <v>0</v>
      </c>
      <c r="O69" s="3">
        <f t="shared" si="112"/>
        <v>0</v>
      </c>
      <c r="P69" s="3">
        <f t="shared" si="112"/>
        <v>0</v>
      </c>
      <c r="Q69" s="3">
        <f t="shared" si="112"/>
        <v>0</v>
      </c>
      <c r="R69" s="3">
        <f t="shared" si="112"/>
        <v>0</v>
      </c>
      <c r="S69" s="3">
        <f t="shared" si="112"/>
        <v>0</v>
      </c>
      <c r="T69" s="3"/>
      <c r="U69" s="3">
        <f>SUM(U34+U67)</f>
        <v>0</v>
      </c>
      <c r="V69" s="3"/>
      <c r="W69" s="3"/>
      <c r="X69" s="5">
        <f>SUM(X34+X67)</f>
        <v>0</v>
      </c>
      <c r="Y69" s="5">
        <f>SUM(Y34+Y67)</f>
        <v>0</v>
      </c>
      <c r="Z69" s="11"/>
      <c r="AA69" s="8">
        <f t="shared" ref="AA69:AR69" si="113">SUM(AA34+AA67)</f>
        <v>0</v>
      </c>
      <c r="AB69" s="8">
        <f t="shared" si="113"/>
        <v>0</v>
      </c>
      <c r="AC69" s="8">
        <f t="shared" si="113"/>
        <v>0</v>
      </c>
      <c r="AD69" s="8">
        <f t="shared" si="113"/>
        <v>0</v>
      </c>
      <c r="AE69" s="8">
        <f t="shared" si="113"/>
        <v>0</v>
      </c>
      <c r="AF69" s="8">
        <f t="shared" si="113"/>
        <v>0</v>
      </c>
      <c r="AG69" s="10">
        <f t="shared" si="113"/>
        <v>0</v>
      </c>
      <c r="AH69" s="9">
        <f t="shared" si="113"/>
        <v>0</v>
      </c>
      <c r="AI69" s="8">
        <f t="shared" si="113"/>
        <v>0</v>
      </c>
      <c r="AJ69" s="8">
        <f t="shared" si="113"/>
        <v>0</v>
      </c>
      <c r="AK69" s="7">
        <f t="shared" si="113"/>
        <v>0</v>
      </c>
      <c r="AL69" s="7">
        <f t="shared" si="113"/>
        <v>0</v>
      </c>
      <c r="AM69" s="7">
        <f t="shared" si="113"/>
        <v>0</v>
      </c>
      <c r="AN69" s="7">
        <f t="shared" si="113"/>
        <v>0</v>
      </c>
      <c r="AO69" s="7">
        <f t="shared" si="113"/>
        <v>0</v>
      </c>
      <c r="AP69" s="6">
        <f t="shared" si="113"/>
        <v>0</v>
      </c>
      <c r="AQ69" s="5">
        <f t="shared" si="113"/>
        <v>0</v>
      </c>
      <c r="AR69" s="5">
        <f t="shared" si="113"/>
        <v>0</v>
      </c>
      <c r="AS69" s="4"/>
      <c r="AT69" s="3"/>
      <c r="AU69" s="3">
        <f>SUM(AU34+AU67)</f>
        <v>0</v>
      </c>
      <c r="AV69" s="3"/>
      <c r="AW69" s="3">
        <f>SUM(AW34+AW67)</f>
        <v>0</v>
      </c>
      <c r="AX69" s="3"/>
      <c r="AY69" s="3">
        <f>SUM(AY34+AY67)</f>
        <v>0</v>
      </c>
      <c r="AZ69" s="3"/>
      <c r="BA69" s="3">
        <f>SUM(BA34+BA67)</f>
        <v>0</v>
      </c>
      <c r="BB69" s="3">
        <f>SUM(BB34+BB67)</f>
        <v>0</v>
      </c>
      <c r="BC69" s="3"/>
      <c r="BD69" s="3"/>
      <c r="BE69" s="3">
        <f>SUM(BE34+BE67)</f>
        <v>0</v>
      </c>
      <c r="BF69" s="3"/>
      <c r="BG69" s="3">
        <f>SUM(BG34+BG67)</f>
        <v>0</v>
      </c>
      <c r="BH69" s="3"/>
      <c r="BI69" s="3">
        <f>SUM(BI34+BI67)</f>
        <v>0</v>
      </c>
      <c r="BJ69" s="3">
        <f>SUM(BJ34+BJ67)</f>
        <v>0</v>
      </c>
      <c r="BK69" s="3"/>
      <c r="BL69" s="3"/>
      <c r="BM69" s="3">
        <f>SUM(BM34+BM67)</f>
        <v>0</v>
      </c>
      <c r="BN69" s="3"/>
      <c r="BO69" s="3">
        <f>SUM(BO34+BO67)</f>
        <v>0</v>
      </c>
      <c r="BP69" s="3"/>
      <c r="BQ69" s="3">
        <f t="shared" ref="BQ69:BV69" si="114">SUM(BQ34+BQ67)</f>
        <v>0</v>
      </c>
      <c r="BR69" s="3">
        <f t="shared" si="114"/>
        <v>0</v>
      </c>
      <c r="BS69" s="3">
        <f t="shared" si="114"/>
        <v>0</v>
      </c>
      <c r="BT69" s="3">
        <f t="shared" si="114"/>
        <v>0</v>
      </c>
      <c r="BU69" s="3">
        <f t="shared" si="114"/>
        <v>0</v>
      </c>
      <c r="BV69" s="3">
        <f t="shared" si="114"/>
        <v>0</v>
      </c>
      <c r="BW69" s="2"/>
    </row>
  </sheetData>
  <mergeCells count="82">
    <mergeCell ref="BU3:BU4"/>
    <mergeCell ref="BV3:BV4"/>
    <mergeCell ref="BW3:BW4"/>
    <mergeCell ref="B36:L36"/>
    <mergeCell ref="AB36:AH36"/>
    <mergeCell ref="AJ36:AQ36"/>
    <mergeCell ref="BO3:BO4"/>
    <mergeCell ref="BP3:BP4"/>
    <mergeCell ref="BQ3:BQ4"/>
    <mergeCell ref="BR3:BR4"/>
    <mergeCell ref="BF3:BF4"/>
    <mergeCell ref="BG3:BG4"/>
    <mergeCell ref="BH3:BH4"/>
    <mergeCell ref="BS3:BS4"/>
    <mergeCell ref="BT3:BT4"/>
    <mergeCell ref="BI3:BI4"/>
    <mergeCell ref="BJ3:BJ4"/>
    <mergeCell ref="BK3:BK4"/>
    <mergeCell ref="BL3:BL4"/>
    <mergeCell ref="BM3:BM4"/>
    <mergeCell ref="BN3:BN4"/>
    <mergeCell ref="BA3:BA4"/>
    <mergeCell ref="BB3:BB4"/>
    <mergeCell ref="BC3:BC4"/>
    <mergeCell ref="BD3:BD4"/>
    <mergeCell ref="BE3:BE4"/>
    <mergeCell ref="AV3:AV4"/>
    <mergeCell ref="AW3:AW4"/>
    <mergeCell ref="AX3:AX4"/>
    <mergeCell ref="AY3:AY4"/>
    <mergeCell ref="AZ3:AZ4"/>
    <mergeCell ref="AQ3:AQ4"/>
    <mergeCell ref="AR3:AR4"/>
    <mergeCell ref="AS3:AS4"/>
    <mergeCell ref="AT3:AT4"/>
    <mergeCell ref="AU3:AU4"/>
    <mergeCell ref="AL3:AL4"/>
    <mergeCell ref="AM3:AM4"/>
    <mergeCell ref="AN3:AN4"/>
    <mergeCell ref="AO3:AO4"/>
    <mergeCell ref="AP3:AP4"/>
    <mergeCell ref="AG3:AG4"/>
    <mergeCell ref="AH3:AH4"/>
    <mergeCell ref="AI3:AI4"/>
    <mergeCell ref="AJ3:AJ4"/>
    <mergeCell ref="AK3:AK4"/>
    <mergeCell ref="AB3:AB4"/>
    <mergeCell ref="AC3:AC4"/>
    <mergeCell ref="AD3:AD4"/>
    <mergeCell ref="AE3:AE4"/>
    <mergeCell ref="AF3:AF4"/>
    <mergeCell ref="W3:W4"/>
    <mergeCell ref="X3:X4"/>
    <mergeCell ref="Y3:Y4"/>
    <mergeCell ref="Z3:Z4"/>
    <mergeCell ref="AA3:AA4"/>
    <mergeCell ref="R3:R4"/>
    <mergeCell ref="S3:S4"/>
    <mergeCell ref="T3:T4"/>
    <mergeCell ref="U3:U4"/>
    <mergeCell ref="V3:V4"/>
    <mergeCell ref="M3:M4"/>
    <mergeCell ref="N3:N4"/>
    <mergeCell ref="O3:O4"/>
    <mergeCell ref="P3:P4"/>
    <mergeCell ref="Q3:Q4"/>
    <mergeCell ref="I1:K1"/>
    <mergeCell ref="B2:L2"/>
    <mergeCell ref="AB2:AH2"/>
    <mergeCell ref="AJ2:AQ2"/>
    <mergeCell ref="A3:A4"/>
    <mergeCell ref="B3:B4"/>
    <mergeCell ref="C3:C4"/>
    <mergeCell ref="D3:D4"/>
    <mergeCell ref="E3:E4"/>
    <mergeCell ref="F3:F4"/>
    <mergeCell ref="G3:G4"/>
    <mergeCell ref="H3:H4"/>
    <mergeCell ref="I3:I4"/>
    <mergeCell ref="J3:J4"/>
    <mergeCell ref="K3:K4"/>
    <mergeCell ref="L3:L4"/>
  </mergeCells>
  <conditionalFormatting sqref="BV48:BV54">
    <cfRule type="cellIs" dxfId="161" priority="49" stopIfTrue="1" operator="equal">
      <formula>0</formula>
    </cfRule>
    <cfRule type="cellIs" dxfId="160" priority="50" stopIfTrue="1" operator="lessThan">
      <formula>0</formula>
    </cfRule>
    <cfRule type="cellIs" dxfId="159" priority="51" stopIfTrue="1" operator="greaterThan">
      <formula>0</formula>
    </cfRule>
  </conditionalFormatting>
  <conditionalFormatting sqref="B48:B54">
    <cfRule type="cellIs" dxfId="158" priority="52" stopIfTrue="1" operator="equal">
      <formula>0</formula>
    </cfRule>
    <cfRule type="cellIs" dxfId="157" priority="53" stopIfTrue="1" operator="lessThan">
      <formula>0</formula>
    </cfRule>
    <cfRule type="cellIs" dxfId="156" priority="54" stopIfTrue="1" operator="greaterThan">
      <formula>0</formula>
    </cfRule>
  </conditionalFormatting>
  <conditionalFormatting sqref="G48:H54">
    <cfRule type="cellIs" dxfId="155" priority="46" operator="lessThan">
      <formula>0</formula>
    </cfRule>
    <cfRule type="cellIs" dxfId="154" priority="47" operator="equal">
      <formula>0</formula>
    </cfRule>
    <cfRule type="cellIs" dxfId="153" priority="48" operator="greaterThan">
      <formula>0</formula>
    </cfRule>
  </conditionalFormatting>
  <conditionalFormatting sqref="G25:H31">
    <cfRule type="cellIs" dxfId="152" priority="37" operator="lessThan">
      <formula>0</formula>
    </cfRule>
    <cfRule type="cellIs" dxfId="151" priority="38" operator="equal">
      <formula>0</formula>
    </cfRule>
    <cfRule type="cellIs" dxfId="150" priority="39" operator="greaterThan">
      <formula>0</formula>
    </cfRule>
  </conditionalFormatting>
  <conditionalFormatting sqref="BV25:BV31">
    <cfRule type="cellIs" dxfId="149" priority="40" stopIfTrue="1" operator="equal">
      <formula>0</formula>
    </cfRule>
    <cfRule type="cellIs" dxfId="148" priority="41" stopIfTrue="1" operator="lessThan">
      <formula>0</formula>
    </cfRule>
    <cfRule type="cellIs" dxfId="147" priority="42" stopIfTrue="1" operator="greaterThan">
      <formula>0</formula>
    </cfRule>
  </conditionalFormatting>
  <conditionalFormatting sqref="B25:B31">
    <cfRule type="cellIs" dxfId="146" priority="43" stopIfTrue="1" operator="equal">
      <formula>0</formula>
    </cfRule>
    <cfRule type="cellIs" dxfId="145" priority="44" stopIfTrue="1" operator="lessThan">
      <formula>0</formula>
    </cfRule>
    <cfRule type="cellIs" dxfId="144" priority="45" stopIfTrue="1" operator="greaterThan">
      <formula>0</formula>
    </cfRule>
  </conditionalFormatting>
  <conditionalFormatting sqref="B15:B21">
    <cfRule type="cellIs" dxfId="143" priority="34" stopIfTrue="1" operator="equal">
      <formula>0</formula>
    </cfRule>
    <cfRule type="cellIs" dxfId="142" priority="35" stopIfTrue="1" operator="lessThan">
      <formula>0</formula>
    </cfRule>
    <cfRule type="cellIs" dxfId="141" priority="36" stopIfTrue="1" operator="greaterThan">
      <formula>0</formula>
    </cfRule>
  </conditionalFormatting>
  <conditionalFormatting sqref="BV15:BV21">
    <cfRule type="cellIs" dxfId="140" priority="31" stopIfTrue="1" operator="equal">
      <formula>0</formula>
    </cfRule>
    <cfRule type="cellIs" dxfId="139" priority="32" stopIfTrue="1" operator="lessThan">
      <formula>0</formula>
    </cfRule>
    <cfRule type="cellIs" dxfId="138" priority="33" stopIfTrue="1" operator="greaterThan">
      <formula>0</formula>
    </cfRule>
  </conditionalFormatting>
  <conditionalFormatting sqref="G15:H21">
    <cfRule type="cellIs" dxfId="137" priority="28" operator="lessThan">
      <formula>0</formula>
    </cfRule>
    <cfRule type="cellIs" dxfId="136" priority="29" operator="equal">
      <formula>0</formula>
    </cfRule>
    <cfRule type="cellIs" dxfId="135" priority="30" operator="greaterThan">
      <formula>0</formula>
    </cfRule>
  </conditionalFormatting>
  <conditionalFormatting sqref="B38:B44">
    <cfRule type="cellIs" dxfId="134" priority="16" stopIfTrue="1" operator="equal">
      <formula>0</formula>
    </cfRule>
    <cfRule type="cellIs" dxfId="133" priority="17" stopIfTrue="1" operator="lessThan">
      <formula>0</formula>
    </cfRule>
    <cfRule type="cellIs" dxfId="132" priority="18" stopIfTrue="1" operator="greaterThan">
      <formula>0</formula>
    </cfRule>
  </conditionalFormatting>
  <conditionalFormatting sqref="BV38:BV44">
    <cfRule type="cellIs" dxfId="131" priority="13" stopIfTrue="1" operator="equal">
      <formula>0</formula>
    </cfRule>
    <cfRule type="cellIs" dxfId="130" priority="14" stopIfTrue="1" operator="lessThan">
      <formula>0</formula>
    </cfRule>
    <cfRule type="cellIs" dxfId="129" priority="15" stopIfTrue="1" operator="greaterThan">
      <formula>0</formula>
    </cfRule>
  </conditionalFormatting>
  <conditionalFormatting sqref="G38:H44">
    <cfRule type="cellIs" dxfId="128" priority="10" operator="lessThan">
      <formula>0</formula>
    </cfRule>
    <cfRule type="cellIs" dxfId="127" priority="11" operator="equal">
      <formula>0</formula>
    </cfRule>
    <cfRule type="cellIs" dxfId="126" priority="12" operator="greaterThan">
      <formula>0</formula>
    </cfRule>
  </conditionalFormatting>
  <conditionalFormatting sqref="G58:H64">
    <cfRule type="cellIs" dxfId="125" priority="1" operator="lessThan">
      <formula>0</formula>
    </cfRule>
    <cfRule type="cellIs" dxfId="124" priority="2" operator="equal">
      <formula>0</formula>
    </cfRule>
    <cfRule type="cellIs" dxfId="123" priority="3" operator="greaterThan">
      <formula>0</formula>
    </cfRule>
  </conditionalFormatting>
  <conditionalFormatting sqref="B5:B11">
    <cfRule type="cellIs" dxfId="122" priority="25" stopIfTrue="1" operator="equal">
      <formula>0</formula>
    </cfRule>
    <cfRule type="cellIs" dxfId="121" priority="26" stopIfTrue="1" operator="lessThan">
      <formula>0</formula>
    </cfRule>
    <cfRule type="cellIs" dxfId="120" priority="27" stopIfTrue="1" operator="greaterThan">
      <formula>0</formula>
    </cfRule>
  </conditionalFormatting>
  <conditionalFormatting sqref="BV5:BV11">
    <cfRule type="cellIs" dxfId="119" priority="22" stopIfTrue="1" operator="equal">
      <formula>0</formula>
    </cfRule>
    <cfRule type="cellIs" dxfId="118" priority="23" stopIfTrue="1" operator="lessThan">
      <formula>0</formula>
    </cfRule>
    <cfRule type="cellIs" dxfId="117" priority="24" stopIfTrue="1" operator="greaterThan">
      <formula>0</formula>
    </cfRule>
  </conditionalFormatting>
  <conditionalFormatting sqref="G5:H11">
    <cfRule type="cellIs" dxfId="116" priority="19" operator="lessThan">
      <formula>0</formula>
    </cfRule>
    <cfRule type="cellIs" dxfId="115" priority="20" operator="equal">
      <formula>0</formula>
    </cfRule>
    <cfRule type="cellIs" dxfId="114" priority="21" operator="greaterThan">
      <formula>0</formula>
    </cfRule>
  </conditionalFormatting>
  <conditionalFormatting sqref="BV58:BV64">
    <cfRule type="cellIs" dxfId="113" priority="4" stopIfTrue="1" operator="equal">
      <formula>0</formula>
    </cfRule>
    <cfRule type="cellIs" dxfId="112" priority="5" stopIfTrue="1" operator="lessThan">
      <formula>0</formula>
    </cfRule>
    <cfRule type="cellIs" dxfId="111" priority="6" stopIfTrue="1" operator="greaterThan">
      <formula>0</formula>
    </cfRule>
  </conditionalFormatting>
  <conditionalFormatting sqref="B58:B64">
    <cfRule type="cellIs" dxfId="110" priority="7" stopIfTrue="1" operator="equal">
      <formula>0</formula>
    </cfRule>
    <cfRule type="cellIs" dxfId="109" priority="8" stopIfTrue="1" operator="lessThan">
      <formula>0</formula>
    </cfRule>
    <cfRule type="cellIs" dxfId="108" priority="9" stopIfTrue="1" operator="greaterThan">
      <formula>0</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69"/>
  <sheetViews>
    <sheetView workbookViewId="0">
      <pane xSplit="4" ySplit="4" topLeftCell="E5" activePane="bottomRight" state="frozen"/>
      <selection activeCell="Z42" sqref="Z42"/>
      <selection pane="topRight" activeCell="Z42" sqref="Z42"/>
      <selection pane="bottomLeft" activeCell="Z42" sqref="Z42"/>
      <selection pane="bottomRight"/>
    </sheetView>
  </sheetViews>
  <sheetFormatPr baseColWidth="10" defaultRowHeight="15" x14ac:dyDescent="0.25"/>
  <cols>
    <col min="3" max="3" width="14.140625" customWidth="1"/>
  </cols>
  <sheetData>
    <row r="1" spans="1:75" s="154" customFormat="1" ht="24.95" customHeight="1" thickBot="1" x14ac:dyDescent="0.3">
      <c r="A1" s="147"/>
      <c r="B1" s="138"/>
      <c r="C1" s="161"/>
      <c r="D1" s="168" t="s">
        <v>83</v>
      </c>
      <c r="E1" s="167"/>
      <c r="F1" s="166" t="s">
        <v>82</v>
      </c>
      <c r="G1" s="166"/>
      <c r="H1" s="166"/>
      <c r="I1" s="177" t="s">
        <v>81</v>
      </c>
      <c r="J1" s="178"/>
      <c r="K1" s="179"/>
      <c r="L1" s="165" t="s">
        <v>86</v>
      </c>
      <c r="P1" s="161"/>
      <c r="Q1" s="161"/>
      <c r="R1" s="161"/>
      <c r="T1" s="164"/>
      <c r="U1" s="164"/>
      <c r="V1" s="164"/>
      <c r="W1" s="164"/>
      <c r="X1" s="164"/>
      <c r="Y1" s="164"/>
      <c r="AA1" s="164"/>
      <c r="AC1" s="164"/>
      <c r="AE1" s="164"/>
      <c r="AG1" s="161"/>
      <c r="AH1" s="163"/>
      <c r="AI1" s="162"/>
      <c r="AJ1" s="161"/>
      <c r="AK1" s="160"/>
      <c r="AL1" s="158"/>
      <c r="AM1" s="158"/>
      <c r="AN1" s="158"/>
      <c r="AO1" s="158"/>
      <c r="AP1" s="157"/>
      <c r="AQ1" s="157"/>
      <c r="AR1" s="159"/>
      <c r="AS1" s="158"/>
      <c r="AT1" s="157"/>
      <c r="AU1" s="156"/>
      <c r="AV1" s="156"/>
      <c r="BA1" s="155"/>
    </row>
    <row r="2" spans="1:75" s="138" customFormat="1" ht="24.95" customHeight="1" thickTop="1" thickBot="1" x14ac:dyDescent="0.3">
      <c r="A2" s="147"/>
      <c r="B2" s="180" t="s">
        <v>79</v>
      </c>
      <c r="C2" s="181"/>
      <c r="D2" s="181"/>
      <c r="E2" s="181"/>
      <c r="F2" s="181"/>
      <c r="G2" s="181"/>
      <c r="H2" s="181"/>
      <c r="I2" s="181"/>
      <c r="J2" s="181"/>
      <c r="K2" s="181"/>
      <c r="L2" s="181"/>
      <c r="M2" s="139"/>
      <c r="N2" s="139"/>
      <c r="O2" s="139"/>
      <c r="P2" s="140"/>
      <c r="Q2" s="140"/>
      <c r="R2" s="140"/>
      <c r="S2" s="140"/>
      <c r="T2" s="140"/>
      <c r="U2" s="140"/>
      <c r="V2" s="140"/>
      <c r="W2" s="140"/>
      <c r="X2" s="146"/>
      <c r="Y2" s="145"/>
      <c r="Z2" s="144"/>
      <c r="AA2" s="153"/>
      <c r="AB2" s="182" t="s">
        <v>11</v>
      </c>
      <c r="AC2" s="183"/>
      <c r="AD2" s="183"/>
      <c r="AE2" s="183"/>
      <c r="AF2" s="183"/>
      <c r="AG2" s="183"/>
      <c r="AH2" s="183"/>
      <c r="AI2" s="142"/>
      <c r="AJ2" s="182" t="s">
        <v>10</v>
      </c>
      <c r="AK2" s="183"/>
      <c r="AL2" s="183"/>
      <c r="AM2" s="183"/>
      <c r="AN2" s="183"/>
      <c r="AO2" s="183"/>
      <c r="AP2" s="183"/>
      <c r="AQ2" s="184"/>
      <c r="AR2" s="142"/>
      <c r="AS2" s="141"/>
      <c r="AT2" s="139"/>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39"/>
    </row>
    <row r="3" spans="1:75" s="152" customFormat="1" ht="24.75" customHeight="1" thickTop="1" x14ac:dyDescent="0.2">
      <c r="A3" s="185"/>
      <c r="B3" s="187" t="s">
        <v>14</v>
      </c>
      <c r="C3" s="189" t="s">
        <v>13</v>
      </c>
      <c r="D3" s="191" t="s">
        <v>78</v>
      </c>
      <c r="E3" s="193" t="s">
        <v>77</v>
      </c>
      <c r="F3" s="195" t="s">
        <v>76</v>
      </c>
      <c r="G3" s="197" t="s">
        <v>75</v>
      </c>
      <c r="H3" s="197" t="s">
        <v>74</v>
      </c>
      <c r="I3" s="197" t="s">
        <v>73</v>
      </c>
      <c r="J3" s="199" t="s">
        <v>72</v>
      </c>
      <c r="K3" s="199" t="s">
        <v>71</v>
      </c>
      <c r="L3" s="197" t="s">
        <v>70</v>
      </c>
      <c r="M3" s="197" t="s">
        <v>69</v>
      </c>
      <c r="N3" s="197" t="s">
        <v>68</v>
      </c>
      <c r="O3" s="197" t="s">
        <v>67</v>
      </c>
      <c r="P3" s="197" t="s">
        <v>66</v>
      </c>
      <c r="Q3" s="197" t="s">
        <v>65</v>
      </c>
      <c r="R3" s="197" t="s">
        <v>64</v>
      </c>
      <c r="S3" s="197" t="s">
        <v>63</v>
      </c>
      <c r="T3" s="204" t="s">
        <v>62</v>
      </c>
      <c r="U3" s="197" t="s">
        <v>61</v>
      </c>
      <c r="V3" s="207" t="s">
        <v>60</v>
      </c>
      <c r="W3" s="189" t="s">
        <v>13</v>
      </c>
      <c r="X3" s="201" t="s">
        <v>42</v>
      </c>
      <c r="Y3" s="201" t="s">
        <v>59</v>
      </c>
      <c r="Z3" s="189" t="s">
        <v>13</v>
      </c>
      <c r="AA3" s="209" t="s">
        <v>58</v>
      </c>
      <c r="AB3" s="211" t="s">
        <v>57</v>
      </c>
      <c r="AC3" s="211" t="s">
        <v>56</v>
      </c>
      <c r="AD3" s="211" t="s">
        <v>55</v>
      </c>
      <c r="AE3" s="211" t="s">
        <v>54</v>
      </c>
      <c r="AF3" s="211" t="s">
        <v>53</v>
      </c>
      <c r="AG3" s="213" t="s">
        <v>52</v>
      </c>
      <c r="AH3" s="201" t="s">
        <v>51</v>
      </c>
      <c r="AI3" s="216" t="s">
        <v>50</v>
      </c>
      <c r="AJ3" s="218" t="s">
        <v>49</v>
      </c>
      <c r="AK3" s="218" t="s">
        <v>48</v>
      </c>
      <c r="AL3" s="218" t="s">
        <v>47</v>
      </c>
      <c r="AM3" s="218" t="s">
        <v>46</v>
      </c>
      <c r="AN3" s="218" t="s">
        <v>45</v>
      </c>
      <c r="AO3" s="218" t="s">
        <v>44</v>
      </c>
      <c r="AP3" s="220" t="s">
        <v>43</v>
      </c>
      <c r="AQ3" s="201" t="s">
        <v>42</v>
      </c>
      <c r="AR3" s="201" t="s">
        <v>41</v>
      </c>
      <c r="AS3" s="189" t="s">
        <v>13</v>
      </c>
      <c r="AT3" s="228" t="s">
        <v>40</v>
      </c>
      <c r="AU3" s="230" t="s">
        <v>39</v>
      </c>
      <c r="AV3" s="224" t="s">
        <v>38</v>
      </c>
      <c r="AW3" s="222" t="s">
        <v>37</v>
      </c>
      <c r="AX3" s="224" t="s">
        <v>36</v>
      </c>
      <c r="AY3" s="222" t="s">
        <v>35</v>
      </c>
      <c r="AZ3" s="224" t="s">
        <v>34</v>
      </c>
      <c r="BA3" s="222" t="s">
        <v>33</v>
      </c>
      <c r="BB3" s="226" t="s">
        <v>32</v>
      </c>
      <c r="BC3" s="189" t="s">
        <v>13</v>
      </c>
      <c r="BD3" s="232" t="s">
        <v>31</v>
      </c>
      <c r="BE3" s="234" t="s">
        <v>30</v>
      </c>
      <c r="BF3" s="232" t="s">
        <v>29</v>
      </c>
      <c r="BG3" s="234" t="s">
        <v>28</v>
      </c>
      <c r="BH3" s="232" t="s">
        <v>27</v>
      </c>
      <c r="BI3" s="234" t="s">
        <v>26</v>
      </c>
      <c r="BJ3" s="234" t="s">
        <v>25</v>
      </c>
      <c r="BK3" s="189" t="s">
        <v>13</v>
      </c>
      <c r="BL3" s="238" t="s">
        <v>24</v>
      </c>
      <c r="BM3" s="238" t="s">
        <v>23</v>
      </c>
      <c r="BN3" s="238" t="s">
        <v>22</v>
      </c>
      <c r="BO3" s="238" t="s">
        <v>21</v>
      </c>
      <c r="BP3" s="238" t="s">
        <v>20</v>
      </c>
      <c r="BQ3" s="238" t="s">
        <v>19</v>
      </c>
      <c r="BR3" s="238" t="s">
        <v>18</v>
      </c>
      <c r="BS3" s="236" t="s">
        <v>17</v>
      </c>
      <c r="BT3" s="236" t="s">
        <v>16</v>
      </c>
      <c r="BU3" s="236" t="s">
        <v>15</v>
      </c>
      <c r="BV3" s="187" t="s">
        <v>14</v>
      </c>
      <c r="BW3" s="189" t="s">
        <v>13</v>
      </c>
    </row>
    <row r="4" spans="1:75" s="151" customFormat="1" ht="63.75" customHeight="1" thickBot="1" x14ac:dyDescent="0.3">
      <c r="A4" s="186"/>
      <c r="B4" s="188"/>
      <c r="C4" s="190"/>
      <c r="D4" s="192"/>
      <c r="E4" s="194"/>
      <c r="F4" s="196"/>
      <c r="G4" s="198"/>
      <c r="H4" s="198"/>
      <c r="I4" s="198"/>
      <c r="J4" s="200"/>
      <c r="K4" s="200"/>
      <c r="L4" s="198"/>
      <c r="M4" s="198"/>
      <c r="N4" s="198"/>
      <c r="O4" s="198"/>
      <c r="P4" s="198"/>
      <c r="Q4" s="198"/>
      <c r="R4" s="198"/>
      <c r="S4" s="198"/>
      <c r="T4" s="205"/>
      <c r="U4" s="206"/>
      <c r="V4" s="208"/>
      <c r="W4" s="190"/>
      <c r="X4" s="202"/>
      <c r="Y4" s="202"/>
      <c r="Z4" s="203"/>
      <c r="AA4" s="210"/>
      <c r="AB4" s="212"/>
      <c r="AC4" s="212"/>
      <c r="AD4" s="212"/>
      <c r="AE4" s="212"/>
      <c r="AF4" s="212"/>
      <c r="AG4" s="214"/>
      <c r="AH4" s="215"/>
      <c r="AI4" s="217"/>
      <c r="AJ4" s="219"/>
      <c r="AK4" s="219"/>
      <c r="AL4" s="219"/>
      <c r="AM4" s="219"/>
      <c r="AN4" s="219"/>
      <c r="AO4" s="219"/>
      <c r="AP4" s="221"/>
      <c r="AQ4" s="215"/>
      <c r="AR4" s="202"/>
      <c r="AS4" s="203"/>
      <c r="AT4" s="229"/>
      <c r="AU4" s="231"/>
      <c r="AV4" s="225"/>
      <c r="AW4" s="223"/>
      <c r="AX4" s="225"/>
      <c r="AY4" s="223"/>
      <c r="AZ4" s="225"/>
      <c r="BA4" s="223"/>
      <c r="BB4" s="227"/>
      <c r="BC4" s="203"/>
      <c r="BD4" s="233"/>
      <c r="BE4" s="235"/>
      <c r="BF4" s="233"/>
      <c r="BG4" s="235"/>
      <c r="BH4" s="233"/>
      <c r="BI4" s="235"/>
      <c r="BJ4" s="198"/>
      <c r="BK4" s="203"/>
      <c r="BL4" s="239"/>
      <c r="BM4" s="239"/>
      <c r="BN4" s="239"/>
      <c r="BO4" s="239"/>
      <c r="BP4" s="239"/>
      <c r="BQ4" s="239"/>
      <c r="BR4" s="239"/>
      <c r="BS4" s="237"/>
      <c r="BT4" s="237"/>
      <c r="BU4" s="237"/>
      <c r="BV4" s="188"/>
      <c r="BW4" s="203"/>
    </row>
    <row r="5" spans="1:75" s="105" customFormat="1" ht="19.5" customHeight="1" thickTop="1" x14ac:dyDescent="0.25">
      <c r="A5" s="94"/>
      <c r="B5" s="93"/>
      <c r="C5" s="92">
        <v>42296</v>
      </c>
      <c r="D5" s="91" t="s">
        <v>9</v>
      </c>
      <c r="E5" s="90"/>
      <c r="F5" s="89">
        <v>1982.21</v>
      </c>
      <c r="G5" s="89" t="s">
        <v>7</v>
      </c>
      <c r="H5" s="89" t="s">
        <v>7</v>
      </c>
      <c r="I5" s="89"/>
      <c r="J5" s="89"/>
      <c r="K5" s="89" t="s">
        <v>7</v>
      </c>
      <c r="L5" s="89" t="s">
        <v>7</v>
      </c>
      <c r="M5" s="89" t="s">
        <v>7</v>
      </c>
      <c r="N5" s="136">
        <f t="shared" ref="N5:N11" si="0">SUM(J5:M5)</f>
        <v>0</v>
      </c>
      <c r="O5" s="87" t="s">
        <v>7</v>
      </c>
      <c r="P5" s="86" t="s">
        <v>7</v>
      </c>
      <c r="Q5" s="86" t="s">
        <v>7</v>
      </c>
      <c r="R5" s="86" t="s">
        <v>7</v>
      </c>
      <c r="S5" s="86" t="s">
        <v>7</v>
      </c>
      <c r="T5" s="86" t="s">
        <v>7</v>
      </c>
      <c r="U5" s="86" t="s">
        <v>7</v>
      </c>
      <c r="V5" s="86">
        <v>0</v>
      </c>
      <c r="W5" s="100">
        <f t="shared" ref="W5:W11" si="1">IF(C5=0," ",C5)</f>
        <v>42296</v>
      </c>
      <c r="X5" s="112"/>
      <c r="Y5" s="111"/>
      <c r="Z5" s="106">
        <f t="shared" ref="Z5:Z11" si="2">IF(C5=0," ",C5)</f>
        <v>42296</v>
      </c>
      <c r="AA5" s="82"/>
      <c r="AB5" s="81"/>
      <c r="AC5" s="80"/>
      <c r="AD5" s="77"/>
      <c r="AE5" s="77"/>
      <c r="AF5" s="77"/>
      <c r="AG5" s="76"/>
      <c r="AH5" s="79">
        <f t="shared" ref="AH5:AH11" si="3">IF(C5=0,0,SUM(AA5)*500+SUM(AB5)*200+SUM(AC5)*100+SUM(AD5)*50+SUM(AE5)*20+SUM(AF5)*10+SUM(AG5)*5)</f>
        <v>0</v>
      </c>
      <c r="AI5" s="78"/>
      <c r="AJ5" s="77"/>
      <c r="AK5" s="77"/>
      <c r="AL5" s="77"/>
      <c r="AM5" s="77"/>
      <c r="AN5" s="77"/>
      <c r="AO5" s="77"/>
      <c r="AP5" s="76"/>
      <c r="AQ5" s="75">
        <f t="shared" ref="AQ5:AQ11" si="4">IF(C5=0,0,SUM(AI5)*2+SUM(AJ5)*1+SUM(AK5)*0.5+SUM(AL5)*0.2+SUM(AM5)*0.1+SUM(AN5)*0.05+SUM(AO5)*0.02+SUM(AP5)*0.01)</f>
        <v>0</v>
      </c>
      <c r="AR5" s="110">
        <f t="shared" ref="AR5:AR11" si="5">AH5+AQ5</f>
        <v>0</v>
      </c>
      <c r="AS5" s="61">
        <f t="shared" ref="AS5:AS11" si="6">IF(C5=0," ",C5)</f>
        <v>42296</v>
      </c>
      <c r="AT5" s="109" t="s">
        <v>7</v>
      </c>
      <c r="AU5" s="108" t="s">
        <v>7</v>
      </c>
      <c r="AV5" s="68" t="s">
        <v>7</v>
      </c>
      <c r="AW5" s="69" t="s">
        <v>7</v>
      </c>
      <c r="AX5" s="68" t="s">
        <v>7</v>
      </c>
      <c r="AY5" s="69" t="s">
        <v>7</v>
      </c>
      <c r="AZ5" s="68" t="s">
        <v>7</v>
      </c>
      <c r="BA5" s="69" t="s">
        <v>7</v>
      </c>
      <c r="BB5" s="66">
        <f t="shared" ref="BB5:BB11" si="7">IF(C5=0,0,SUM(AW5,AY5,BA5))</f>
        <v>0</v>
      </c>
      <c r="BC5" s="107">
        <f t="shared" ref="BC5:BC11" si="8">IF(C5=0," ",C5)</f>
        <v>42296</v>
      </c>
      <c r="BD5" s="68" t="s">
        <v>7</v>
      </c>
      <c r="BE5" s="69" t="s">
        <v>7</v>
      </c>
      <c r="BF5" s="68" t="s">
        <v>7</v>
      </c>
      <c r="BG5" s="69" t="s">
        <v>7</v>
      </c>
      <c r="BH5" s="68" t="s">
        <v>7</v>
      </c>
      <c r="BI5" s="69" t="s">
        <v>7</v>
      </c>
      <c r="BJ5" s="66">
        <f t="shared" ref="BJ5:BJ11" si="9">IF(C5=0,0,SUM(BE5,BG5,BI5))</f>
        <v>0</v>
      </c>
      <c r="BK5" s="106">
        <f t="shared" ref="BK5:BK11" si="10">IF(C5=0," ",C5)</f>
        <v>42296</v>
      </c>
      <c r="BL5" s="68" t="s">
        <v>7</v>
      </c>
      <c r="BM5" s="69" t="s">
        <v>7</v>
      </c>
      <c r="BN5" s="68" t="s">
        <v>7</v>
      </c>
      <c r="BO5" s="69" t="s">
        <v>7</v>
      </c>
      <c r="BP5" s="68" t="s">
        <v>7</v>
      </c>
      <c r="BQ5" s="67" t="s">
        <v>7</v>
      </c>
      <c r="BR5" s="66">
        <f t="shared" ref="BR5:BR11" si="11">IF(C5=0,0,SUM(BM5,BO5,BQ5))</f>
        <v>0</v>
      </c>
      <c r="BS5" s="65">
        <v>0</v>
      </c>
      <c r="BT5" s="64">
        <v>0</v>
      </c>
      <c r="BU5" s="63">
        <v>0</v>
      </c>
      <c r="BV5" s="62"/>
      <c r="BW5" s="61">
        <f t="shared" ref="BW5:BW11" si="12">IF(C5=0," ",C5)</f>
        <v>42296</v>
      </c>
    </row>
    <row r="6" spans="1:75" s="102" customFormat="1" ht="20.100000000000001" customHeight="1" x14ac:dyDescent="0.25">
      <c r="A6" s="94"/>
      <c r="B6" s="93"/>
      <c r="C6" s="92">
        <v>42297</v>
      </c>
      <c r="D6" s="91" t="s">
        <v>9</v>
      </c>
      <c r="E6" s="90"/>
      <c r="F6" s="89">
        <v>1425.63</v>
      </c>
      <c r="G6" s="89" t="s">
        <v>7</v>
      </c>
      <c r="H6" s="89" t="s">
        <v>7</v>
      </c>
      <c r="I6" s="89"/>
      <c r="J6" s="89"/>
      <c r="K6" s="89" t="s">
        <v>7</v>
      </c>
      <c r="L6" s="89" t="s">
        <v>7</v>
      </c>
      <c r="M6" s="89" t="s">
        <v>7</v>
      </c>
      <c r="N6" s="135">
        <f t="shared" si="0"/>
        <v>0</v>
      </c>
      <c r="O6" s="87" t="s">
        <v>7</v>
      </c>
      <c r="P6" s="86" t="s">
        <v>7</v>
      </c>
      <c r="Q6" s="86" t="s">
        <v>7</v>
      </c>
      <c r="R6" s="86" t="s">
        <v>7</v>
      </c>
      <c r="S6" s="86" t="s">
        <v>7</v>
      </c>
      <c r="T6" s="86" t="s">
        <v>7</v>
      </c>
      <c r="U6" s="86" t="s">
        <v>7</v>
      </c>
      <c r="V6" s="86">
        <v>0</v>
      </c>
      <c r="W6" s="100">
        <f t="shared" si="1"/>
        <v>42297</v>
      </c>
      <c r="X6" s="99"/>
      <c r="Y6" s="66"/>
      <c r="Z6" s="95">
        <f t="shared" si="2"/>
        <v>42297</v>
      </c>
      <c r="AA6" s="82"/>
      <c r="AB6" s="81"/>
      <c r="AC6" s="80"/>
      <c r="AD6" s="77"/>
      <c r="AE6" s="77"/>
      <c r="AF6" s="77"/>
      <c r="AG6" s="76"/>
      <c r="AH6" s="79">
        <f t="shared" si="3"/>
        <v>0</v>
      </c>
      <c r="AI6" s="78"/>
      <c r="AJ6" s="77"/>
      <c r="AK6" s="77"/>
      <c r="AL6" s="77"/>
      <c r="AM6" s="77"/>
      <c r="AN6" s="77"/>
      <c r="AO6" s="77"/>
      <c r="AP6" s="76"/>
      <c r="AQ6" s="75">
        <f t="shared" si="4"/>
        <v>0</v>
      </c>
      <c r="AR6" s="103">
        <f t="shared" si="5"/>
        <v>0</v>
      </c>
      <c r="AS6" s="61">
        <f t="shared" si="6"/>
        <v>42297</v>
      </c>
      <c r="AT6" s="97" t="s">
        <v>7</v>
      </c>
      <c r="AU6" s="96" t="s">
        <v>7</v>
      </c>
      <c r="AV6" s="68" t="s">
        <v>7</v>
      </c>
      <c r="AW6" s="69" t="s">
        <v>7</v>
      </c>
      <c r="AX6" s="68" t="s">
        <v>7</v>
      </c>
      <c r="AY6" s="69" t="s">
        <v>7</v>
      </c>
      <c r="AZ6" s="68" t="s">
        <v>7</v>
      </c>
      <c r="BA6" s="69" t="s">
        <v>7</v>
      </c>
      <c r="BB6" s="66">
        <f t="shared" si="7"/>
        <v>0</v>
      </c>
      <c r="BC6" s="71">
        <f t="shared" si="8"/>
        <v>42297</v>
      </c>
      <c r="BD6" s="68" t="s">
        <v>7</v>
      </c>
      <c r="BE6" s="69" t="s">
        <v>7</v>
      </c>
      <c r="BF6" s="68" t="s">
        <v>7</v>
      </c>
      <c r="BG6" s="69" t="s">
        <v>7</v>
      </c>
      <c r="BH6" s="68" t="s">
        <v>7</v>
      </c>
      <c r="BI6" s="69" t="s">
        <v>7</v>
      </c>
      <c r="BJ6" s="66">
        <f t="shared" si="9"/>
        <v>0</v>
      </c>
      <c r="BK6" s="95">
        <f t="shared" si="10"/>
        <v>42297</v>
      </c>
      <c r="BL6" s="68" t="s">
        <v>7</v>
      </c>
      <c r="BM6" s="69" t="s">
        <v>7</v>
      </c>
      <c r="BN6" s="68" t="s">
        <v>7</v>
      </c>
      <c r="BO6" s="69" t="s">
        <v>7</v>
      </c>
      <c r="BP6" s="68" t="s">
        <v>7</v>
      </c>
      <c r="BQ6" s="67" t="s">
        <v>7</v>
      </c>
      <c r="BR6" s="66">
        <f t="shared" si="11"/>
        <v>0</v>
      </c>
      <c r="BS6" s="65">
        <v>0</v>
      </c>
      <c r="BT6" s="64">
        <v>0</v>
      </c>
      <c r="BU6" s="63">
        <v>0</v>
      </c>
      <c r="BV6" s="62"/>
      <c r="BW6" s="61">
        <f t="shared" si="12"/>
        <v>42297</v>
      </c>
    </row>
    <row r="7" spans="1:75" s="60" customFormat="1" ht="20.100000000000001" customHeight="1" x14ac:dyDescent="0.25">
      <c r="A7" s="94"/>
      <c r="B7" s="93"/>
      <c r="C7" s="92">
        <v>42298</v>
      </c>
      <c r="D7" s="91" t="s">
        <v>9</v>
      </c>
      <c r="E7" s="90"/>
      <c r="F7" s="89">
        <v>921.45</v>
      </c>
      <c r="G7" s="89" t="s">
        <v>7</v>
      </c>
      <c r="H7" s="89" t="s">
        <v>7</v>
      </c>
      <c r="I7" s="89"/>
      <c r="J7" s="89"/>
      <c r="K7" s="89" t="s">
        <v>7</v>
      </c>
      <c r="L7" s="89" t="s">
        <v>7</v>
      </c>
      <c r="M7" s="89" t="s">
        <v>7</v>
      </c>
      <c r="N7" s="134">
        <f t="shared" si="0"/>
        <v>0</v>
      </c>
      <c r="O7" s="87" t="s">
        <v>7</v>
      </c>
      <c r="P7" s="86" t="s">
        <v>7</v>
      </c>
      <c r="Q7" s="86" t="s">
        <v>7</v>
      </c>
      <c r="R7" s="86" t="s">
        <v>7</v>
      </c>
      <c r="S7" s="86" t="s">
        <v>7</v>
      </c>
      <c r="T7" s="86" t="s">
        <v>7</v>
      </c>
      <c r="U7" s="86" t="s">
        <v>7</v>
      </c>
      <c r="V7" s="86">
        <v>0</v>
      </c>
      <c r="W7" s="100">
        <f t="shared" si="1"/>
        <v>42298</v>
      </c>
      <c r="X7" s="99"/>
      <c r="Y7" s="66"/>
      <c r="Z7" s="95">
        <f t="shared" si="2"/>
        <v>42298</v>
      </c>
      <c r="AA7" s="82"/>
      <c r="AB7" s="81"/>
      <c r="AC7" s="80"/>
      <c r="AD7" s="77"/>
      <c r="AE7" s="77"/>
      <c r="AF7" s="77"/>
      <c r="AG7" s="76"/>
      <c r="AH7" s="79">
        <f t="shared" si="3"/>
        <v>0</v>
      </c>
      <c r="AI7" s="78"/>
      <c r="AJ7" s="77"/>
      <c r="AK7" s="77"/>
      <c r="AL7" s="77"/>
      <c r="AM7" s="77"/>
      <c r="AN7" s="77"/>
      <c r="AO7" s="77"/>
      <c r="AP7" s="76"/>
      <c r="AQ7" s="75">
        <f t="shared" si="4"/>
        <v>0</v>
      </c>
      <c r="AR7" s="98">
        <f t="shared" si="5"/>
        <v>0</v>
      </c>
      <c r="AS7" s="61">
        <f t="shared" si="6"/>
        <v>42298</v>
      </c>
      <c r="AT7" s="97" t="s">
        <v>7</v>
      </c>
      <c r="AU7" s="96" t="s">
        <v>7</v>
      </c>
      <c r="AV7" s="68" t="s">
        <v>7</v>
      </c>
      <c r="AW7" s="69" t="s">
        <v>7</v>
      </c>
      <c r="AX7" s="68" t="s">
        <v>7</v>
      </c>
      <c r="AY7" s="69" t="s">
        <v>7</v>
      </c>
      <c r="AZ7" s="68" t="s">
        <v>7</v>
      </c>
      <c r="BA7" s="69" t="s">
        <v>7</v>
      </c>
      <c r="BB7" s="66">
        <f t="shared" si="7"/>
        <v>0</v>
      </c>
      <c r="BC7" s="71">
        <f t="shared" si="8"/>
        <v>42298</v>
      </c>
      <c r="BD7" s="68" t="s">
        <v>7</v>
      </c>
      <c r="BE7" s="69" t="s">
        <v>7</v>
      </c>
      <c r="BF7" s="68" t="s">
        <v>7</v>
      </c>
      <c r="BG7" s="69" t="s">
        <v>7</v>
      </c>
      <c r="BH7" s="68" t="s">
        <v>7</v>
      </c>
      <c r="BI7" s="69" t="s">
        <v>7</v>
      </c>
      <c r="BJ7" s="66">
        <f t="shared" si="9"/>
        <v>0</v>
      </c>
      <c r="BK7" s="95">
        <f t="shared" si="10"/>
        <v>42298</v>
      </c>
      <c r="BL7" s="68" t="s">
        <v>7</v>
      </c>
      <c r="BM7" s="69" t="s">
        <v>7</v>
      </c>
      <c r="BN7" s="68" t="s">
        <v>7</v>
      </c>
      <c r="BO7" s="69" t="s">
        <v>7</v>
      </c>
      <c r="BP7" s="68" t="s">
        <v>7</v>
      </c>
      <c r="BQ7" s="67" t="s">
        <v>7</v>
      </c>
      <c r="BR7" s="66">
        <f t="shared" si="11"/>
        <v>0</v>
      </c>
      <c r="BS7" s="65">
        <v>0</v>
      </c>
      <c r="BT7" s="64">
        <v>0</v>
      </c>
      <c r="BU7" s="63">
        <v>0</v>
      </c>
      <c r="BV7" s="62"/>
      <c r="BW7" s="61">
        <f t="shared" si="12"/>
        <v>42298</v>
      </c>
    </row>
    <row r="8" spans="1:75" s="60" customFormat="1" ht="20.100000000000001" customHeight="1" x14ac:dyDescent="0.25">
      <c r="A8" s="94"/>
      <c r="B8" s="93"/>
      <c r="C8" s="92">
        <v>42299</v>
      </c>
      <c r="D8" s="91" t="s">
        <v>9</v>
      </c>
      <c r="E8" s="90"/>
      <c r="F8" s="89">
        <v>742.39</v>
      </c>
      <c r="G8" s="89" t="s">
        <v>7</v>
      </c>
      <c r="H8" s="89" t="s">
        <v>7</v>
      </c>
      <c r="I8" s="89"/>
      <c r="J8" s="89"/>
      <c r="K8" s="89" t="s">
        <v>7</v>
      </c>
      <c r="L8" s="89" t="s">
        <v>7</v>
      </c>
      <c r="M8" s="89" t="s">
        <v>7</v>
      </c>
      <c r="N8" s="134">
        <f t="shared" si="0"/>
        <v>0</v>
      </c>
      <c r="O8" s="87" t="s">
        <v>7</v>
      </c>
      <c r="P8" s="86" t="s">
        <v>7</v>
      </c>
      <c r="Q8" s="86" t="s">
        <v>7</v>
      </c>
      <c r="R8" s="86" t="s">
        <v>7</v>
      </c>
      <c r="S8" s="86" t="s">
        <v>7</v>
      </c>
      <c r="T8" s="86" t="s">
        <v>7</v>
      </c>
      <c r="U8" s="86" t="s">
        <v>7</v>
      </c>
      <c r="V8" s="86">
        <v>0</v>
      </c>
      <c r="W8" s="100">
        <f t="shared" si="1"/>
        <v>42299</v>
      </c>
      <c r="X8" s="99"/>
      <c r="Y8" s="66"/>
      <c r="Z8" s="95">
        <f t="shared" si="2"/>
        <v>42299</v>
      </c>
      <c r="AA8" s="82"/>
      <c r="AB8" s="81"/>
      <c r="AC8" s="80"/>
      <c r="AD8" s="77"/>
      <c r="AE8" s="77"/>
      <c r="AF8" s="77"/>
      <c r="AG8" s="76"/>
      <c r="AH8" s="79">
        <f t="shared" si="3"/>
        <v>0</v>
      </c>
      <c r="AI8" s="78"/>
      <c r="AJ8" s="77"/>
      <c r="AK8" s="77"/>
      <c r="AL8" s="77"/>
      <c r="AM8" s="77"/>
      <c r="AN8" s="77"/>
      <c r="AO8" s="77"/>
      <c r="AP8" s="76"/>
      <c r="AQ8" s="75">
        <f t="shared" si="4"/>
        <v>0</v>
      </c>
      <c r="AR8" s="98">
        <f t="shared" si="5"/>
        <v>0</v>
      </c>
      <c r="AS8" s="61">
        <f t="shared" si="6"/>
        <v>42299</v>
      </c>
      <c r="AT8" s="97" t="s">
        <v>7</v>
      </c>
      <c r="AU8" s="96" t="s">
        <v>7</v>
      </c>
      <c r="AV8" s="68" t="s">
        <v>7</v>
      </c>
      <c r="AW8" s="69" t="s">
        <v>7</v>
      </c>
      <c r="AX8" s="68" t="s">
        <v>7</v>
      </c>
      <c r="AY8" s="69" t="s">
        <v>7</v>
      </c>
      <c r="AZ8" s="68" t="s">
        <v>7</v>
      </c>
      <c r="BA8" s="69" t="s">
        <v>7</v>
      </c>
      <c r="BB8" s="66">
        <f t="shared" si="7"/>
        <v>0</v>
      </c>
      <c r="BC8" s="71">
        <f t="shared" si="8"/>
        <v>42299</v>
      </c>
      <c r="BD8" s="68" t="s">
        <v>7</v>
      </c>
      <c r="BE8" s="69" t="s">
        <v>7</v>
      </c>
      <c r="BF8" s="68" t="s">
        <v>7</v>
      </c>
      <c r="BG8" s="69" t="s">
        <v>7</v>
      </c>
      <c r="BH8" s="68" t="s">
        <v>7</v>
      </c>
      <c r="BI8" s="69" t="s">
        <v>7</v>
      </c>
      <c r="BJ8" s="66">
        <f t="shared" si="9"/>
        <v>0</v>
      </c>
      <c r="BK8" s="95">
        <f t="shared" si="10"/>
        <v>42299</v>
      </c>
      <c r="BL8" s="68" t="s">
        <v>7</v>
      </c>
      <c r="BM8" s="69" t="s">
        <v>7</v>
      </c>
      <c r="BN8" s="68" t="s">
        <v>7</v>
      </c>
      <c r="BO8" s="69" t="s">
        <v>7</v>
      </c>
      <c r="BP8" s="68" t="s">
        <v>7</v>
      </c>
      <c r="BQ8" s="67" t="s">
        <v>7</v>
      </c>
      <c r="BR8" s="66">
        <f t="shared" si="11"/>
        <v>0</v>
      </c>
      <c r="BS8" s="65">
        <v>0</v>
      </c>
      <c r="BT8" s="64">
        <v>0</v>
      </c>
      <c r="BU8" s="63">
        <v>0</v>
      </c>
      <c r="BV8" s="62"/>
      <c r="BW8" s="61">
        <f t="shared" si="12"/>
        <v>42299</v>
      </c>
    </row>
    <row r="9" spans="1:75" s="60" customFormat="1" ht="20.100000000000001" customHeight="1" x14ac:dyDescent="0.25">
      <c r="A9" s="94"/>
      <c r="B9" s="93"/>
      <c r="C9" s="92">
        <v>42300</v>
      </c>
      <c r="D9" s="91" t="s">
        <v>9</v>
      </c>
      <c r="E9" s="90"/>
      <c r="F9" s="89">
        <v>851.92</v>
      </c>
      <c r="G9" s="89" t="s">
        <v>7</v>
      </c>
      <c r="H9" s="89" t="s">
        <v>7</v>
      </c>
      <c r="I9" s="89"/>
      <c r="J9" s="89"/>
      <c r="K9" s="89" t="s">
        <v>7</v>
      </c>
      <c r="L9" s="89" t="s">
        <v>7</v>
      </c>
      <c r="M9" s="89" t="s">
        <v>7</v>
      </c>
      <c r="N9" s="134">
        <f t="shared" si="0"/>
        <v>0</v>
      </c>
      <c r="O9" s="87" t="s">
        <v>7</v>
      </c>
      <c r="P9" s="86" t="s">
        <v>7</v>
      </c>
      <c r="Q9" s="86" t="s">
        <v>7</v>
      </c>
      <c r="R9" s="86" t="s">
        <v>7</v>
      </c>
      <c r="S9" s="86" t="s">
        <v>7</v>
      </c>
      <c r="T9" s="86" t="s">
        <v>7</v>
      </c>
      <c r="U9" s="86" t="s">
        <v>7</v>
      </c>
      <c r="V9" s="86">
        <v>0</v>
      </c>
      <c r="W9" s="100">
        <f t="shared" si="1"/>
        <v>42300</v>
      </c>
      <c r="X9" s="99"/>
      <c r="Y9" s="66"/>
      <c r="Z9" s="95">
        <f t="shared" si="2"/>
        <v>42300</v>
      </c>
      <c r="AA9" s="82"/>
      <c r="AB9" s="81"/>
      <c r="AC9" s="80"/>
      <c r="AD9" s="77"/>
      <c r="AE9" s="77"/>
      <c r="AF9" s="77"/>
      <c r="AG9" s="76"/>
      <c r="AH9" s="79">
        <f t="shared" si="3"/>
        <v>0</v>
      </c>
      <c r="AI9" s="78"/>
      <c r="AJ9" s="77"/>
      <c r="AK9" s="77"/>
      <c r="AL9" s="77"/>
      <c r="AM9" s="77"/>
      <c r="AN9" s="77"/>
      <c r="AO9" s="77"/>
      <c r="AP9" s="76"/>
      <c r="AQ9" s="75">
        <f t="shared" si="4"/>
        <v>0</v>
      </c>
      <c r="AR9" s="98">
        <f t="shared" si="5"/>
        <v>0</v>
      </c>
      <c r="AS9" s="61">
        <f t="shared" si="6"/>
        <v>42300</v>
      </c>
      <c r="AT9" s="97" t="s">
        <v>7</v>
      </c>
      <c r="AU9" s="96" t="s">
        <v>7</v>
      </c>
      <c r="AV9" s="68" t="s">
        <v>7</v>
      </c>
      <c r="AW9" s="69" t="s">
        <v>7</v>
      </c>
      <c r="AX9" s="68" t="s">
        <v>7</v>
      </c>
      <c r="AY9" s="69" t="s">
        <v>7</v>
      </c>
      <c r="AZ9" s="68" t="s">
        <v>7</v>
      </c>
      <c r="BA9" s="69" t="s">
        <v>7</v>
      </c>
      <c r="BB9" s="66">
        <f t="shared" si="7"/>
        <v>0</v>
      </c>
      <c r="BC9" s="71">
        <f t="shared" si="8"/>
        <v>42300</v>
      </c>
      <c r="BD9" s="68" t="s">
        <v>7</v>
      </c>
      <c r="BE9" s="69" t="s">
        <v>7</v>
      </c>
      <c r="BF9" s="68" t="s">
        <v>7</v>
      </c>
      <c r="BG9" s="69" t="s">
        <v>7</v>
      </c>
      <c r="BH9" s="68" t="s">
        <v>7</v>
      </c>
      <c r="BI9" s="69" t="s">
        <v>7</v>
      </c>
      <c r="BJ9" s="66">
        <f t="shared" si="9"/>
        <v>0</v>
      </c>
      <c r="BK9" s="95">
        <f t="shared" si="10"/>
        <v>42300</v>
      </c>
      <c r="BL9" s="68" t="s">
        <v>7</v>
      </c>
      <c r="BM9" s="69" t="s">
        <v>7</v>
      </c>
      <c r="BN9" s="68" t="s">
        <v>7</v>
      </c>
      <c r="BO9" s="69" t="s">
        <v>7</v>
      </c>
      <c r="BP9" s="68" t="s">
        <v>7</v>
      </c>
      <c r="BQ9" s="67" t="s">
        <v>7</v>
      </c>
      <c r="BR9" s="66">
        <f t="shared" si="11"/>
        <v>0</v>
      </c>
      <c r="BS9" s="65">
        <v>0</v>
      </c>
      <c r="BT9" s="64">
        <v>0</v>
      </c>
      <c r="BU9" s="63">
        <v>0</v>
      </c>
      <c r="BV9" s="62"/>
      <c r="BW9" s="61">
        <f t="shared" si="12"/>
        <v>42300</v>
      </c>
    </row>
    <row r="10" spans="1:75" s="60" customFormat="1" ht="20.100000000000001" customHeight="1" x14ac:dyDescent="0.25">
      <c r="A10" s="94"/>
      <c r="B10" s="93"/>
      <c r="C10" s="92">
        <v>42301</v>
      </c>
      <c r="D10" s="91" t="s">
        <v>9</v>
      </c>
      <c r="E10" s="90"/>
      <c r="F10" s="89">
        <v>458.97</v>
      </c>
      <c r="G10" s="89" t="s">
        <v>7</v>
      </c>
      <c r="H10" s="89" t="s">
        <v>7</v>
      </c>
      <c r="I10" s="89"/>
      <c r="J10" s="89"/>
      <c r="K10" s="89" t="s">
        <v>7</v>
      </c>
      <c r="L10" s="89" t="s">
        <v>7</v>
      </c>
      <c r="M10" s="89" t="s">
        <v>7</v>
      </c>
      <c r="N10" s="134">
        <f t="shared" si="0"/>
        <v>0</v>
      </c>
      <c r="O10" s="87" t="s">
        <v>7</v>
      </c>
      <c r="P10" s="86" t="s">
        <v>7</v>
      </c>
      <c r="Q10" s="86" t="s">
        <v>7</v>
      </c>
      <c r="R10" s="86" t="s">
        <v>7</v>
      </c>
      <c r="S10" s="86" t="s">
        <v>7</v>
      </c>
      <c r="T10" s="86" t="s">
        <v>7</v>
      </c>
      <c r="U10" s="86" t="s">
        <v>7</v>
      </c>
      <c r="V10" s="86">
        <v>0</v>
      </c>
      <c r="W10" s="100">
        <f t="shared" si="1"/>
        <v>42301</v>
      </c>
      <c r="X10" s="99"/>
      <c r="Y10" s="66"/>
      <c r="Z10" s="95">
        <f t="shared" si="2"/>
        <v>42301</v>
      </c>
      <c r="AA10" s="82"/>
      <c r="AB10" s="81"/>
      <c r="AC10" s="80"/>
      <c r="AD10" s="77"/>
      <c r="AE10" s="77"/>
      <c r="AF10" s="77"/>
      <c r="AG10" s="76"/>
      <c r="AH10" s="79">
        <f t="shared" si="3"/>
        <v>0</v>
      </c>
      <c r="AI10" s="78"/>
      <c r="AJ10" s="77"/>
      <c r="AK10" s="77"/>
      <c r="AL10" s="77"/>
      <c r="AM10" s="77"/>
      <c r="AN10" s="77"/>
      <c r="AO10" s="77"/>
      <c r="AP10" s="76"/>
      <c r="AQ10" s="75">
        <f t="shared" si="4"/>
        <v>0</v>
      </c>
      <c r="AR10" s="98">
        <f t="shared" si="5"/>
        <v>0</v>
      </c>
      <c r="AS10" s="61">
        <f t="shared" si="6"/>
        <v>42301</v>
      </c>
      <c r="AT10" s="97" t="s">
        <v>7</v>
      </c>
      <c r="AU10" s="96" t="s">
        <v>7</v>
      </c>
      <c r="AV10" s="68" t="s">
        <v>7</v>
      </c>
      <c r="AW10" s="69" t="s">
        <v>7</v>
      </c>
      <c r="AX10" s="68" t="s">
        <v>7</v>
      </c>
      <c r="AY10" s="69" t="s">
        <v>7</v>
      </c>
      <c r="AZ10" s="68" t="s">
        <v>7</v>
      </c>
      <c r="BA10" s="69" t="s">
        <v>7</v>
      </c>
      <c r="BB10" s="66">
        <f t="shared" si="7"/>
        <v>0</v>
      </c>
      <c r="BC10" s="71">
        <f t="shared" si="8"/>
        <v>42301</v>
      </c>
      <c r="BD10" s="68" t="s">
        <v>7</v>
      </c>
      <c r="BE10" s="69" t="s">
        <v>7</v>
      </c>
      <c r="BF10" s="68" t="s">
        <v>7</v>
      </c>
      <c r="BG10" s="69" t="s">
        <v>7</v>
      </c>
      <c r="BH10" s="68" t="s">
        <v>7</v>
      </c>
      <c r="BI10" s="69" t="s">
        <v>7</v>
      </c>
      <c r="BJ10" s="66">
        <f t="shared" si="9"/>
        <v>0</v>
      </c>
      <c r="BK10" s="95">
        <f t="shared" si="10"/>
        <v>42301</v>
      </c>
      <c r="BL10" s="68" t="s">
        <v>7</v>
      </c>
      <c r="BM10" s="69" t="s">
        <v>7</v>
      </c>
      <c r="BN10" s="68" t="s">
        <v>7</v>
      </c>
      <c r="BO10" s="69" t="s">
        <v>7</v>
      </c>
      <c r="BP10" s="68" t="s">
        <v>7</v>
      </c>
      <c r="BQ10" s="67" t="s">
        <v>7</v>
      </c>
      <c r="BR10" s="66">
        <f t="shared" si="11"/>
        <v>0</v>
      </c>
      <c r="BS10" s="65">
        <v>0</v>
      </c>
      <c r="BT10" s="64">
        <v>0</v>
      </c>
      <c r="BU10" s="63">
        <v>0</v>
      </c>
      <c r="BV10" s="62"/>
      <c r="BW10" s="61">
        <f t="shared" si="12"/>
        <v>42301</v>
      </c>
    </row>
    <row r="11" spans="1:75" s="60" customFormat="1" ht="20.100000000000001" customHeight="1" thickBot="1" x14ac:dyDescent="0.3">
      <c r="A11" s="94"/>
      <c r="B11" s="93"/>
      <c r="C11" s="92">
        <v>42302</v>
      </c>
      <c r="D11" s="91" t="s">
        <v>9</v>
      </c>
      <c r="E11" s="137"/>
      <c r="F11" s="89" t="s">
        <v>5</v>
      </c>
      <c r="G11" s="89" t="s">
        <v>5</v>
      </c>
      <c r="H11" s="89" t="s">
        <v>5</v>
      </c>
      <c r="I11" s="89" t="s">
        <v>5</v>
      </c>
      <c r="J11" s="89" t="s">
        <v>5</v>
      </c>
      <c r="K11" s="89" t="s">
        <v>5</v>
      </c>
      <c r="L11" s="89" t="s">
        <v>5</v>
      </c>
      <c r="M11" s="89" t="s">
        <v>5</v>
      </c>
      <c r="N11" s="133">
        <f t="shared" si="0"/>
        <v>0</v>
      </c>
      <c r="O11" s="87" t="s">
        <v>5</v>
      </c>
      <c r="P11" s="86" t="s">
        <v>5</v>
      </c>
      <c r="Q11" s="86" t="s">
        <v>5</v>
      </c>
      <c r="R11" s="86" t="s">
        <v>5</v>
      </c>
      <c r="S11" s="86" t="s">
        <v>5</v>
      </c>
      <c r="T11" s="86" t="s">
        <v>5</v>
      </c>
      <c r="U11" s="86" t="s">
        <v>5</v>
      </c>
      <c r="V11" s="86">
        <v>0</v>
      </c>
      <c r="W11" s="85">
        <f t="shared" si="1"/>
        <v>42302</v>
      </c>
      <c r="X11" s="84"/>
      <c r="Y11" s="66"/>
      <c r="Z11" s="70">
        <f t="shared" si="2"/>
        <v>42302</v>
      </c>
      <c r="AA11" s="82" t="s">
        <v>5</v>
      </c>
      <c r="AB11" s="81" t="s">
        <v>5</v>
      </c>
      <c r="AC11" s="80" t="s">
        <v>5</v>
      </c>
      <c r="AD11" s="77" t="s">
        <v>5</v>
      </c>
      <c r="AE11" s="77" t="s">
        <v>5</v>
      </c>
      <c r="AF11" s="77" t="s">
        <v>5</v>
      </c>
      <c r="AG11" s="76" t="s">
        <v>5</v>
      </c>
      <c r="AH11" s="79">
        <f t="shared" si="3"/>
        <v>0</v>
      </c>
      <c r="AI11" s="78"/>
      <c r="AJ11" s="77"/>
      <c r="AK11" s="77"/>
      <c r="AL11" s="77"/>
      <c r="AM11" s="77"/>
      <c r="AN11" s="77"/>
      <c r="AO11" s="77"/>
      <c r="AP11" s="76"/>
      <c r="AQ11" s="75">
        <f t="shared" si="4"/>
        <v>0</v>
      </c>
      <c r="AR11" s="74">
        <f t="shared" si="5"/>
        <v>0</v>
      </c>
      <c r="AS11" s="61">
        <f t="shared" si="6"/>
        <v>42302</v>
      </c>
      <c r="AT11" s="73" t="s">
        <v>5</v>
      </c>
      <c r="AU11" s="72" t="s">
        <v>5</v>
      </c>
      <c r="AV11" s="68" t="s">
        <v>5</v>
      </c>
      <c r="AW11" s="69" t="s">
        <v>5</v>
      </c>
      <c r="AX11" s="68" t="s">
        <v>5</v>
      </c>
      <c r="AY11" s="69" t="s">
        <v>5</v>
      </c>
      <c r="AZ11" s="68" t="s">
        <v>5</v>
      </c>
      <c r="BA11" s="69" t="s">
        <v>5</v>
      </c>
      <c r="BB11" s="66">
        <f t="shared" si="7"/>
        <v>0</v>
      </c>
      <c r="BC11" s="71">
        <f t="shared" si="8"/>
        <v>42302</v>
      </c>
      <c r="BD11" s="68" t="s">
        <v>5</v>
      </c>
      <c r="BE11" s="69" t="s">
        <v>5</v>
      </c>
      <c r="BF11" s="68" t="s">
        <v>5</v>
      </c>
      <c r="BG11" s="69" t="s">
        <v>5</v>
      </c>
      <c r="BH11" s="68" t="s">
        <v>5</v>
      </c>
      <c r="BI11" s="69" t="s">
        <v>5</v>
      </c>
      <c r="BJ11" s="66">
        <f t="shared" si="9"/>
        <v>0</v>
      </c>
      <c r="BK11" s="70">
        <f t="shared" si="10"/>
        <v>42302</v>
      </c>
      <c r="BL11" s="68" t="s">
        <v>5</v>
      </c>
      <c r="BM11" s="69" t="s">
        <v>5</v>
      </c>
      <c r="BN11" s="68" t="s">
        <v>5</v>
      </c>
      <c r="BO11" s="69" t="s">
        <v>5</v>
      </c>
      <c r="BP11" s="68" t="s">
        <v>5</v>
      </c>
      <c r="BQ11" s="67" t="s">
        <v>5</v>
      </c>
      <c r="BR11" s="66">
        <f t="shared" si="11"/>
        <v>0</v>
      </c>
      <c r="BS11" s="65">
        <v>0</v>
      </c>
      <c r="BT11" s="64">
        <v>0</v>
      </c>
      <c r="BU11" s="63">
        <v>0</v>
      </c>
      <c r="BV11" s="62"/>
      <c r="BW11" s="61">
        <f t="shared" si="12"/>
        <v>42302</v>
      </c>
    </row>
    <row r="12" spans="1:75" s="47" customFormat="1" ht="20.100000000000001" customHeight="1" thickBot="1" x14ac:dyDescent="0.3">
      <c r="A12" s="59"/>
      <c r="B12" s="57">
        <f>SUM(B5:B11)</f>
        <v>0</v>
      </c>
      <c r="C12" s="58" t="s">
        <v>4</v>
      </c>
      <c r="D12" s="58"/>
      <c r="E12" s="57">
        <f t="shared" ref="E12:S12" si="13">SUM(E5:E11)</f>
        <v>0</v>
      </c>
      <c r="F12" s="57">
        <f t="shared" si="13"/>
        <v>6382.5700000000006</v>
      </c>
      <c r="G12" s="57">
        <f t="shared" si="13"/>
        <v>0</v>
      </c>
      <c r="H12" s="57">
        <f t="shared" si="13"/>
        <v>0</v>
      </c>
      <c r="I12" s="57">
        <f t="shared" si="13"/>
        <v>0</v>
      </c>
      <c r="J12" s="49">
        <f t="shared" si="13"/>
        <v>0</v>
      </c>
      <c r="K12" s="49">
        <f t="shared" si="13"/>
        <v>0</v>
      </c>
      <c r="L12" s="49">
        <f t="shared" si="13"/>
        <v>0</v>
      </c>
      <c r="M12" s="49">
        <f t="shared" si="13"/>
        <v>0</v>
      </c>
      <c r="N12" s="57">
        <f t="shared" si="13"/>
        <v>0</v>
      </c>
      <c r="O12" s="57">
        <f t="shared" si="13"/>
        <v>0</v>
      </c>
      <c r="P12" s="57">
        <f t="shared" si="13"/>
        <v>0</v>
      </c>
      <c r="Q12" s="57">
        <f t="shared" si="13"/>
        <v>0</v>
      </c>
      <c r="R12" s="57">
        <f t="shared" si="13"/>
        <v>0</v>
      </c>
      <c r="S12" s="57">
        <f t="shared" si="13"/>
        <v>0</v>
      </c>
      <c r="T12" s="48"/>
      <c r="U12" s="57">
        <f>SUM(U5:U11)</f>
        <v>0</v>
      </c>
      <c r="V12" s="48"/>
      <c r="W12" s="48"/>
      <c r="X12" s="50"/>
      <c r="Y12" s="50"/>
      <c r="Z12" s="48"/>
      <c r="AA12" s="54">
        <f>SUM(AA5:AA11)*500</f>
        <v>0</v>
      </c>
      <c r="AB12" s="53">
        <f>SUM(AB5:AB11)*200</f>
        <v>0</v>
      </c>
      <c r="AC12" s="53">
        <f>SUM(AC5:AC11)*100</f>
        <v>0</v>
      </c>
      <c r="AD12" s="53">
        <f>SUM(AD5:AD11)*50</f>
        <v>0</v>
      </c>
      <c r="AE12" s="53">
        <f>SUM(AE5:AE11)*20</f>
        <v>0</v>
      </c>
      <c r="AF12" s="53">
        <f>SUM(AF5:AF11)*10</f>
        <v>0</v>
      </c>
      <c r="AG12" s="56">
        <f>SUM(AG5:AG11)*5</f>
        <v>0</v>
      </c>
      <c r="AH12" s="55">
        <f>SUM(AA12:AG12)</f>
        <v>0</v>
      </c>
      <c r="AI12" s="54">
        <f>SUM(AI5:AI11)*2</f>
        <v>0</v>
      </c>
      <c r="AJ12" s="53">
        <f>SUM(AJ5:AJ11)*1</f>
        <v>0</v>
      </c>
      <c r="AK12" s="52">
        <f>SUM(AK5:AK11)*0.5</f>
        <v>0</v>
      </c>
      <c r="AL12" s="52">
        <f>SUM(AL5:AL11)*0.2</f>
        <v>0</v>
      </c>
      <c r="AM12" s="52">
        <f>SUM(AM5:AM11)*0.1</f>
        <v>0</v>
      </c>
      <c r="AN12" s="52">
        <f>SUM(AN5:AN11)*0.05</f>
        <v>0</v>
      </c>
      <c r="AO12" s="52">
        <f>SUM(AO5:AO11)*0.02</f>
        <v>0</v>
      </c>
      <c r="AP12" s="51">
        <f>SUM(AP5:AP11)*0.01</f>
        <v>0</v>
      </c>
      <c r="AQ12" s="50">
        <f>SUM(AI12:AP12)</f>
        <v>0</v>
      </c>
      <c r="AR12" s="50">
        <f>SUM(AR5:AR11)</f>
        <v>0</v>
      </c>
      <c r="AS12" s="48"/>
      <c r="AT12" s="48"/>
      <c r="AU12" s="49">
        <f>SUM(AU5:AU11)</f>
        <v>0</v>
      </c>
      <c r="AV12" s="48"/>
      <c r="AW12" s="48">
        <f>SUM(AW5:AW11)</f>
        <v>0</v>
      </c>
      <c r="AX12" s="48"/>
      <c r="AY12" s="48">
        <f>SUM(AY5:AY11)</f>
        <v>0</v>
      </c>
      <c r="AZ12" s="48"/>
      <c r="BA12" s="48">
        <f>SUM(BA5:BA11)</f>
        <v>0</v>
      </c>
      <c r="BB12" s="49">
        <f>SUM(BB5:BB11)</f>
        <v>0</v>
      </c>
      <c r="BC12" s="48"/>
      <c r="BD12" s="48"/>
      <c r="BE12" s="48">
        <f>SUM(BE5:BE11)</f>
        <v>0</v>
      </c>
      <c r="BF12" s="48"/>
      <c r="BG12" s="48">
        <f>SUM(BG5:BG11)</f>
        <v>0</v>
      </c>
      <c r="BH12" s="48"/>
      <c r="BI12" s="48">
        <f>SUM(BI5:BI11)</f>
        <v>0</v>
      </c>
      <c r="BJ12" s="49">
        <f>SUM(BJ5:BJ11)</f>
        <v>0</v>
      </c>
      <c r="BK12" s="48"/>
      <c r="BL12" s="48"/>
      <c r="BM12" s="48">
        <f>SUM(BM5:BM11)</f>
        <v>0</v>
      </c>
      <c r="BN12" s="48"/>
      <c r="BO12" s="48">
        <f>SUM(BO5:BO11)</f>
        <v>0</v>
      </c>
      <c r="BP12" s="48"/>
      <c r="BQ12" s="48">
        <f t="shared" ref="BQ12:BV12" si="14">SUM(BQ5:BQ11)</f>
        <v>0</v>
      </c>
      <c r="BR12" s="49">
        <f t="shared" si="14"/>
        <v>0</v>
      </c>
      <c r="BS12" s="49">
        <f t="shared" si="14"/>
        <v>0</v>
      </c>
      <c r="BT12" s="49">
        <f t="shared" si="14"/>
        <v>0</v>
      </c>
      <c r="BU12" s="49">
        <f t="shared" si="14"/>
        <v>0</v>
      </c>
      <c r="BV12" s="49">
        <f t="shared" si="14"/>
        <v>0</v>
      </c>
      <c r="BW12" s="48"/>
    </row>
    <row r="13" spans="1:75" s="1" customFormat="1" ht="21" customHeight="1" thickTop="1" thickBot="1" x14ac:dyDescent="0.25">
      <c r="A13" s="28"/>
      <c r="B13" s="13"/>
      <c r="C13" s="13"/>
      <c r="D13" s="34"/>
      <c r="E13" s="34"/>
      <c r="F13" s="46"/>
      <c r="G13" s="15"/>
      <c r="H13" s="15"/>
      <c r="I13" s="15"/>
      <c r="J13" s="45"/>
      <c r="K13" s="45"/>
      <c r="L13" s="115"/>
      <c r="M13" s="115"/>
      <c r="O13" s="44"/>
      <c r="P13" s="25"/>
      <c r="Q13" s="25"/>
      <c r="R13" s="25"/>
      <c r="S13" s="43" t="s">
        <v>3</v>
      </c>
      <c r="T13" s="25"/>
      <c r="U13" s="25"/>
      <c r="V13" s="25"/>
      <c r="W13" s="42"/>
      <c r="X13" s="40"/>
      <c r="Z13" s="21"/>
      <c r="AA13" s="38">
        <f t="shared" ref="AA13:AG13" si="15">SUM(AA5:AA11)</f>
        <v>0</v>
      </c>
      <c r="AB13" s="38">
        <f t="shared" si="15"/>
        <v>0</v>
      </c>
      <c r="AC13" s="38">
        <f t="shared" si="15"/>
        <v>0</v>
      </c>
      <c r="AD13" s="38">
        <f t="shared" si="15"/>
        <v>0</v>
      </c>
      <c r="AE13" s="38">
        <f t="shared" si="15"/>
        <v>0</v>
      </c>
      <c r="AF13" s="38">
        <f t="shared" si="15"/>
        <v>0</v>
      </c>
      <c r="AG13" s="37">
        <f t="shared" si="15"/>
        <v>0</v>
      </c>
      <c r="AH13" s="39">
        <f>SUM(AA13:AG13)</f>
        <v>0</v>
      </c>
      <c r="AI13" s="38">
        <f t="shared" ref="AI13:AP13" si="16">SUM(AI5:AI11)</f>
        <v>0</v>
      </c>
      <c r="AJ13" s="38">
        <f t="shared" si="16"/>
        <v>0</v>
      </c>
      <c r="AK13" s="38">
        <f t="shared" si="16"/>
        <v>0</v>
      </c>
      <c r="AL13" s="38">
        <f t="shared" si="16"/>
        <v>0</v>
      </c>
      <c r="AM13" s="38">
        <f t="shared" si="16"/>
        <v>0</v>
      </c>
      <c r="AN13" s="38">
        <f t="shared" si="16"/>
        <v>0</v>
      </c>
      <c r="AO13" s="38">
        <f t="shared" si="16"/>
        <v>0</v>
      </c>
      <c r="AP13" s="37">
        <f t="shared" si="16"/>
        <v>0</v>
      </c>
      <c r="AQ13" s="36">
        <f>SUM(AI13:AP13)</f>
        <v>0</v>
      </c>
      <c r="AS13" s="35"/>
      <c r="AT13" s="34"/>
      <c r="AU13" s="16"/>
      <c r="AV13" s="13"/>
      <c r="AW13" s="15"/>
      <c r="AX13" s="14"/>
      <c r="AY13" s="14"/>
      <c r="AZ13" s="14"/>
      <c r="BA13" s="14"/>
      <c r="BB13" s="14"/>
      <c r="BC13" s="14"/>
      <c r="BD13" s="14"/>
      <c r="BE13" s="15"/>
      <c r="BF13" s="14"/>
      <c r="BG13" s="14"/>
      <c r="BH13" s="14"/>
      <c r="BI13" s="14"/>
      <c r="BJ13" s="14"/>
      <c r="BK13" s="14"/>
      <c r="BL13" s="14"/>
      <c r="BM13" s="15"/>
      <c r="BN13" s="14"/>
      <c r="BO13" s="14"/>
      <c r="BP13" s="14"/>
      <c r="BQ13" s="14"/>
      <c r="BR13" s="14"/>
      <c r="BS13" s="14"/>
      <c r="BT13" s="13"/>
      <c r="BU13" s="34"/>
    </row>
    <row r="14" spans="1:75" s="116" customFormat="1" ht="9.9499999999999993" customHeight="1" thickTop="1" thickBot="1" x14ac:dyDescent="0.25">
      <c r="A14" s="130"/>
      <c r="B14" s="118"/>
      <c r="C14" s="118"/>
      <c r="D14" s="117"/>
      <c r="E14" s="117"/>
      <c r="F14" s="129"/>
      <c r="G14" s="118"/>
      <c r="H14" s="118"/>
      <c r="I14" s="118"/>
      <c r="O14" s="118"/>
      <c r="S14" s="128"/>
      <c r="X14" s="127"/>
      <c r="Z14" s="126"/>
      <c r="AA14" s="124"/>
      <c r="AB14" s="124"/>
      <c r="AC14" s="124"/>
      <c r="AD14" s="124"/>
      <c r="AE14" s="124"/>
      <c r="AF14" s="124"/>
      <c r="AG14" s="124"/>
      <c r="AH14" s="125"/>
      <c r="AI14" s="124"/>
      <c r="AJ14" s="124"/>
      <c r="AK14" s="124"/>
      <c r="AL14" s="124"/>
      <c r="AM14" s="124"/>
      <c r="AN14" s="124"/>
      <c r="AO14" s="124"/>
      <c r="AP14" s="124"/>
      <c r="AQ14" s="123"/>
      <c r="AS14" s="122"/>
      <c r="AT14" s="121"/>
      <c r="AU14" s="120"/>
      <c r="AV14" s="118"/>
      <c r="AW14" s="118"/>
      <c r="AX14" s="119"/>
      <c r="AY14" s="119"/>
      <c r="AZ14" s="119"/>
      <c r="BA14" s="119"/>
      <c r="BB14" s="119"/>
      <c r="BC14" s="119"/>
      <c r="BD14" s="119"/>
      <c r="BE14" s="118"/>
      <c r="BF14" s="119"/>
      <c r="BG14" s="119"/>
      <c r="BH14" s="119"/>
      <c r="BI14" s="119"/>
      <c r="BJ14" s="119"/>
      <c r="BK14" s="119"/>
      <c r="BL14" s="119"/>
      <c r="BM14" s="118"/>
      <c r="BN14" s="119"/>
      <c r="BO14" s="119"/>
      <c r="BP14" s="119"/>
      <c r="BQ14" s="119"/>
      <c r="BR14" s="119"/>
      <c r="BS14" s="119"/>
      <c r="BT14" s="118"/>
      <c r="BU14" s="117"/>
    </row>
    <row r="15" spans="1:75" s="105" customFormat="1" ht="19.5" customHeight="1" thickTop="1" x14ac:dyDescent="0.25">
      <c r="A15" s="94"/>
      <c r="B15" s="93"/>
      <c r="C15" s="92">
        <v>42296</v>
      </c>
      <c r="D15" s="91" t="s">
        <v>8</v>
      </c>
      <c r="E15" s="90"/>
      <c r="F15" s="89">
        <v>983.25</v>
      </c>
      <c r="G15" s="89" t="s">
        <v>7</v>
      </c>
      <c r="H15" s="89" t="s">
        <v>7</v>
      </c>
      <c r="I15" s="89"/>
      <c r="J15" s="89"/>
      <c r="K15" s="89"/>
      <c r="L15" s="89" t="s">
        <v>7</v>
      </c>
      <c r="M15" s="89" t="s">
        <v>7</v>
      </c>
      <c r="N15" s="136">
        <f t="shared" ref="N15:N21" si="17">SUM(J15:M15)</f>
        <v>0</v>
      </c>
      <c r="O15" s="87" t="s">
        <v>7</v>
      </c>
      <c r="P15" s="86" t="s">
        <v>7</v>
      </c>
      <c r="Q15" s="86" t="s">
        <v>7</v>
      </c>
      <c r="R15" s="86" t="s">
        <v>7</v>
      </c>
      <c r="S15" s="86" t="s">
        <v>7</v>
      </c>
      <c r="T15" s="86" t="s">
        <v>7</v>
      </c>
      <c r="U15" s="86" t="s">
        <v>7</v>
      </c>
      <c r="V15" s="86">
        <v>0</v>
      </c>
      <c r="W15" s="113">
        <f t="shared" ref="W15:W21" si="18">IF(C15=0," ",C15)</f>
        <v>42296</v>
      </c>
      <c r="X15" s="112"/>
      <c r="Y15" s="150"/>
      <c r="Z15" s="71">
        <f t="shared" ref="Z15:Z21" si="19">IF(C15=0," ",C15)</f>
        <v>42296</v>
      </c>
      <c r="AA15" s="82"/>
      <c r="AB15" s="81"/>
      <c r="AC15" s="80"/>
      <c r="AD15" s="77"/>
      <c r="AE15" s="77"/>
      <c r="AF15" s="77"/>
      <c r="AG15" s="76"/>
      <c r="AH15" s="79">
        <f t="shared" ref="AH15:AH21" si="20">IF(C15=0,0,SUM(AA15)*500+SUM(AB15)*200+SUM(AC15)*100+SUM(AD15)*50+SUM(AE15)*20+SUM(AF15)*10+SUM(AG15)*5)</f>
        <v>0</v>
      </c>
      <c r="AI15" s="78"/>
      <c r="AJ15" s="77"/>
      <c r="AK15" s="77"/>
      <c r="AL15" s="77"/>
      <c r="AM15" s="77"/>
      <c r="AN15" s="77"/>
      <c r="AO15" s="77"/>
      <c r="AP15" s="76"/>
      <c r="AQ15" s="75">
        <f t="shared" ref="AQ15:AQ21" si="21">IF(C15=0,0,SUM(AI15)*2+SUM(AJ15)*1+SUM(AK15)*0.5+SUM(AL15)*0.2+SUM(AM15)*0.1+SUM(AN15)*0.05+SUM(AO15)*0.02+SUM(AP15)*0.01)</f>
        <v>0</v>
      </c>
      <c r="AR15" s="110">
        <f t="shared" ref="AR15:AR21" si="22">AH15+AQ15</f>
        <v>0</v>
      </c>
      <c r="AS15" s="61">
        <f t="shared" ref="AS15:AS21" si="23">IF(C15=0," ",C15)</f>
        <v>42296</v>
      </c>
      <c r="AT15" s="109"/>
      <c r="AU15" s="108"/>
      <c r="AV15" s="68"/>
      <c r="AW15" s="69"/>
      <c r="AX15" s="68"/>
      <c r="AY15" s="69"/>
      <c r="AZ15" s="68"/>
      <c r="BA15" s="69"/>
      <c r="BB15" s="66">
        <f t="shared" ref="BB15:BB21" si="24">IF(C15=0,0,SUM(AW15,AY15,BA15))</f>
        <v>0</v>
      </c>
      <c r="BC15" s="107">
        <f t="shared" ref="BC15:BC21" si="25">IF(C15=0," ",C15)</f>
        <v>42296</v>
      </c>
      <c r="BD15" s="68" t="s">
        <v>7</v>
      </c>
      <c r="BE15" s="69" t="s">
        <v>7</v>
      </c>
      <c r="BF15" s="68" t="s">
        <v>7</v>
      </c>
      <c r="BG15" s="69" t="s">
        <v>7</v>
      </c>
      <c r="BH15" s="68" t="s">
        <v>7</v>
      </c>
      <c r="BI15" s="69" t="s">
        <v>7</v>
      </c>
      <c r="BJ15" s="66">
        <f t="shared" ref="BJ15:BJ21" si="26">IF(C15=0,0,SUM(BE15,BG15,BI15))</f>
        <v>0</v>
      </c>
      <c r="BK15" s="106">
        <f t="shared" ref="BK15:BK21" si="27">IF(C15=0," ",C15)</f>
        <v>42296</v>
      </c>
      <c r="BL15" s="68" t="s">
        <v>7</v>
      </c>
      <c r="BM15" s="69" t="s">
        <v>7</v>
      </c>
      <c r="BN15" s="68" t="s">
        <v>7</v>
      </c>
      <c r="BO15" s="69" t="s">
        <v>7</v>
      </c>
      <c r="BP15" s="68" t="s">
        <v>7</v>
      </c>
      <c r="BQ15" s="67" t="s">
        <v>7</v>
      </c>
      <c r="BR15" s="66">
        <f t="shared" ref="BR15:BR21" si="28">IF(C15=0,0,SUM(BM15,BO15,BQ15))</f>
        <v>0</v>
      </c>
      <c r="BS15" s="65">
        <v>0</v>
      </c>
      <c r="BT15" s="64">
        <v>0</v>
      </c>
      <c r="BU15" s="63">
        <v>0</v>
      </c>
      <c r="BV15" s="62"/>
      <c r="BW15" s="61">
        <f t="shared" ref="BW15:BW21" si="29">IF(C15=0," ",C15)</f>
        <v>42296</v>
      </c>
    </row>
    <row r="16" spans="1:75" s="102" customFormat="1" ht="20.100000000000001" customHeight="1" x14ac:dyDescent="0.25">
      <c r="A16" s="94"/>
      <c r="B16" s="93"/>
      <c r="C16" s="92">
        <v>42297</v>
      </c>
      <c r="D16" s="91" t="s">
        <v>8</v>
      </c>
      <c r="E16" s="90"/>
      <c r="F16" s="89">
        <v>258.98</v>
      </c>
      <c r="G16" s="89" t="s">
        <v>7</v>
      </c>
      <c r="H16" s="89" t="s">
        <v>7</v>
      </c>
      <c r="I16" s="89"/>
      <c r="J16" s="89"/>
      <c r="K16" s="89"/>
      <c r="L16" s="89" t="s">
        <v>7</v>
      </c>
      <c r="M16" s="89" t="s">
        <v>7</v>
      </c>
      <c r="N16" s="135">
        <f t="shared" si="17"/>
        <v>0</v>
      </c>
      <c r="O16" s="87" t="s">
        <v>7</v>
      </c>
      <c r="P16" s="86" t="s">
        <v>7</v>
      </c>
      <c r="Q16" s="86" t="s">
        <v>7</v>
      </c>
      <c r="R16" s="86" t="s">
        <v>7</v>
      </c>
      <c r="S16" s="86" t="s">
        <v>7</v>
      </c>
      <c r="T16" s="86" t="s">
        <v>7</v>
      </c>
      <c r="U16" s="86" t="s">
        <v>7</v>
      </c>
      <c r="V16" s="86">
        <v>0</v>
      </c>
      <c r="W16" s="100">
        <f t="shared" si="18"/>
        <v>42297</v>
      </c>
      <c r="X16" s="99"/>
      <c r="Y16" s="149"/>
      <c r="Z16" s="71">
        <f t="shared" si="19"/>
        <v>42297</v>
      </c>
      <c r="AA16" s="82"/>
      <c r="AB16" s="81"/>
      <c r="AC16" s="80"/>
      <c r="AD16" s="77"/>
      <c r="AE16" s="77"/>
      <c r="AF16" s="77"/>
      <c r="AG16" s="76"/>
      <c r="AH16" s="79">
        <f t="shared" si="20"/>
        <v>0</v>
      </c>
      <c r="AI16" s="78"/>
      <c r="AJ16" s="77"/>
      <c r="AK16" s="77"/>
      <c r="AL16" s="77"/>
      <c r="AM16" s="77"/>
      <c r="AN16" s="77"/>
      <c r="AO16" s="77"/>
      <c r="AP16" s="76"/>
      <c r="AQ16" s="75">
        <f t="shared" si="21"/>
        <v>0</v>
      </c>
      <c r="AR16" s="103">
        <f t="shared" si="22"/>
        <v>0</v>
      </c>
      <c r="AS16" s="61">
        <f t="shared" si="23"/>
        <v>42297</v>
      </c>
      <c r="AT16" s="97"/>
      <c r="AU16" s="96"/>
      <c r="AV16" s="68"/>
      <c r="AW16" s="69"/>
      <c r="AX16" s="68"/>
      <c r="AY16" s="69"/>
      <c r="AZ16" s="68"/>
      <c r="BA16" s="69"/>
      <c r="BB16" s="66">
        <f t="shared" si="24"/>
        <v>0</v>
      </c>
      <c r="BC16" s="71">
        <f t="shared" si="25"/>
        <v>42297</v>
      </c>
      <c r="BD16" s="68" t="s">
        <v>7</v>
      </c>
      <c r="BE16" s="69" t="s">
        <v>7</v>
      </c>
      <c r="BF16" s="68" t="s">
        <v>7</v>
      </c>
      <c r="BG16" s="69" t="s">
        <v>7</v>
      </c>
      <c r="BH16" s="68" t="s">
        <v>7</v>
      </c>
      <c r="BI16" s="69" t="s">
        <v>7</v>
      </c>
      <c r="BJ16" s="66">
        <f t="shared" si="26"/>
        <v>0</v>
      </c>
      <c r="BK16" s="95">
        <f t="shared" si="27"/>
        <v>42297</v>
      </c>
      <c r="BL16" s="68" t="s">
        <v>7</v>
      </c>
      <c r="BM16" s="69" t="s">
        <v>7</v>
      </c>
      <c r="BN16" s="68" t="s">
        <v>7</v>
      </c>
      <c r="BO16" s="69" t="s">
        <v>7</v>
      </c>
      <c r="BP16" s="68" t="s">
        <v>7</v>
      </c>
      <c r="BQ16" s="67" t="s">
        <v>7</v>
      </c>
      <c r="BR16" s="66">
        <f t="shared" si="28"/>
        <v>0</v>
      </c>
      <c r="BS16" s="65">
        <v>0</v>
      </c>
      <c r="BT16" s="64">
        <v>0</v>
      </c>
      <c r="BU16" s="63">
        <v>0</v>
      </c>
      <c r="BV16" s="62"/>
      <c r="BW16" s="61">
        <f t="shared" si="29"/>
        <v>42297</v>
      </c>
    </row>
    <row r="17" spans="1:75" s="60" customFormat="1" ht="20.100000000000001" customHeight="1" x14ac:dyDescent="0.25">
      <c r="A17" s="94"/>
      <c r="B17" s="93"/>
      <c r="C17" s="92">
        <v>42298</v>
      </c>
      <c r="D17" s="91" t="s">
        <v>8</v>
      </c>
      <c r="E17" s="90"/>
      <c r="F17" s="89">
        <v>451.69</v>
      </c>
      <c r="G17" s="89" t="s">
        <v>7</v>
      </c>
      <c r="H17" s="89" t="s">
        <v>7</v>
      </c>
      <c r="I17" s="89"/>
      <c r="J17" s="89"/>
      <c r="K17" s="89"/>
      <c r="L17" s="89" t="s">
        <v>7</v>
      </c>
      <c r="M17" s="89" t="s">
        <v>7</v>
      </c>
      <c r="N17" s="134">
        <f t="shared" si="17"/>
        <v>0</v>
      </c>
      <c r="O17" s="87" t="s">
        <v>7</v>
      </c>
      <c r="P17" s="86" t="s">
        <v>7</v>
      </c>
      <c r="Q17" s="86" t="s">
        <v>7</v>
      </c>
      <c r="R17" s="86" t="s">
        <v>7</v>
      </c>
      <c r="S17" s="86" t="s">
        <v>7</v>
      </c>
      <c r="T17" s="86" t="s">
        <v>7</v>
      </c>
      <c r="U17" s="86" t="s">
        <v>7</v>
      </c>
      <c r="V17" s="86">
        <v>0</v>
      </c>
      <c r="W17" s="100">
        <f t="shared" si="18"/>
        <v>42298</v>
      </c>
      <c r="X17" s="99"/>
      <c r="Y17" s="149"/>
      <c r="Z17" s="71">
        <f t="shared" si="19"/>
        <v>42298</v>
      </c>
      <c r="AA17" s="82"/>
      <c r="AB17" s="81"/>
      <c r="AC17" s="80"/>
      <c r="AD17" s="77"/>
      <c r="AE17" s="77"/>
      <c r="AF17" s="77"/>
      <c r="AG17" s="76"/>
      <c r="AH17" s="79">
        <f t="shared" si="20"/>
        <v>0</v>
      </c>
      <c r="AI17" s="78"/>
      <c r="AJ17" s="77"/>
      <c r="AK17" s="77"/>
      <c r="AL17" s="77"/>
      <c r="AM17" s="77"/>
      <c r="AN17" s="77"/>
      <c r="AO17" s="77"/>
      <c r="AP17" s="76"/>
      <c r="AQ17" s="75">
        <f t="shared" si="21"/>
        <v>0</v>
      </c>
      <c r="AR17" s="98">
        <f t="shared" si="22"/>
        <v>0</v>
      </c>
      <c r="AS17" s="61">
        <f t="shared" si="23"/>
        <v>42298</v>
      </c>
      <c r="AT17" s="97"/>
      <c r="AU17" s="96"/>
      <c r="AV17" s="68"/>
      <c r="AW17" s="69"/>
      <c r="AX17" s="68"/>
      <c r="AY17" s="69"/>
      <c r="AZ17" s="68"/>
      <c r="BA17" s="69"/>
      <c r="BB17" s="66">
        <f t="shared" si="24"/>
        <v>0</v>
      </c>
      <c r="BC17" s="71">
        <f t="shared" si="25"/>
        <v>42298</v>
      </c>
      <c r="BD17" s="68" t="s">
        <v>7</v>
      </c>
      <c r="BE17" s="69" t="s">
        <v>7</v>
      </c>
      <c r="BF17" s="68" t="s">
        <v>7</v>
      </c>
      <c r="BG17" s="69" t="s">
        <v>7</v>
      </c>
      <c r="BH17" s="68" t="s">
        <v>7</v>
      </c>
      <c r="BI17" s="69" t="s">
        <v>7</v>
      </c>
      <c r="BJ17" s="66">
        <f t="shared" si="26"/>
        <v>0</v>
      </c>
      <c r="BK17" s="95">
        <f t="shared" si="27"/>
        <v>42298</v>
      </c>
      <c r="BL17" s="68" t="s">
        <v>7</v>
      </c>
      <c r="BM17" s="69" t="s">
        <v>7</v>
      </c>
      <c r="BN17" s="68" t="s">
        <v>7</v>
      </c>
      <c r="BO17" s="69" t="s">
        <v>7</v>
      </c>
      <c r="BP17" s="68" t="s">
        <v>7</v>
      </c>
      <c r="BQ17" s="67" t="s">
        <v>7</v>
      </c>
      <c r="BR17" s="66">
        <f t="shared" si="28"/>
        <v>0</v>
      </c>
      <c r="BS17" s="65">
        <v>0</v>
      </c>
      <c r="BT17" s="64">
        <v>0</v>
      </c>
      <c r="BU17" s="63">
        <v>0</v>
      </c>
      <c r="BV17" s="62"/>
      <c r="BW17" s="61">
        <f t="shared" si="29"/>
        <v>42298</v>
      </c>
    </row>
    <row r="18" spans="1:75" s="60" customFormat="1" ht="20.100000000000001" customHeight="1" x14ac:dyDescent="0.25">
      <c r="A18" s="94"/>
      <c r="B18" s="93"/>
      <c r="C18" s="92">
        <v>42299</v>
      </c>
      <c r="D18" s="91" t="s">
        <v>8</v>
      </c>
      <c r="E18" s="90"/>
      <c r="F18" s="89">
        <v>158.9</v>
      </c>
      <c r="G18" s="89" t="s">
        <v>7</v>
      </c>
      <c r="H18" s="89" t="s">
        <v>7</v>
      </c>
      <c r="I18" s="89"/>
      <c r="J18" s="89"/>
      <c r="K18" s="89"/>
      <c r="L18" s="89" t="s">
        <v>7</v>
      </c>
      <c r="M18" s="89" t="s">
        <v>7</v>
      </c>
      <c r="N18" s="134">
        <f t="shared" si="17"/>
        <v>0</v>
      </c>
      <c r="O18" s="87" t="s">
        <v>7</v>
      </c>
      <c r="P18" s="86" t="s">
        <v>7</v>
      </c>
      <c r="Q18" s="86" t="s">
        <v>7</v>
      </c>
      <c r="R18" s="86" t="s">
        <v>7</v>
      </c>
      <c r="S18" s="86" t="s">
        <v>7</v>
      </c>
      <c r="T18" s="86" t="s">
        <v>7</v>
      </c>
      <c r="U18" s="86" t="s">
        <v>7</v>
      </c>
      <c r="V18" s="86">
        <v>0</v>
      </c>
      <c r="W18" s="100">
        <f t="shared" si="18"/>
        <v>42299</v>
      </c>
      <c r="X18" s="99"/>
      <c r="Y18" s="149"/>
      <c r="Z18" s="71">
        <f t="shared" si="19"/>
        <v>42299</v>
      </c>
      <c r="AA18" s="82"/>
      <c r="AB18" s="81"/>
      <c r="AC18" s="80"/>
      <c r="AD18" s="77"/>
      <c r="AE18" s="77"/>
      <c r="AF18" s="77"/>
      <c r="AG18" s="76"/>
      <c r="AH18" s="79">
        <f t="shared" si="20"/>
        <v>0</v>
      </c>
      <c r="AI18" s="78"/>
      <c r="AJ18" s="77"/>
      <c r="AK18" s="77"/>
      <c r="AL18" s="77"/>
      <c r="AM18" s="77"/>
      <c r="AN18" s="77"/>
      <c r="AO18" s="77"/>
      <c r="AP18" s="76"/>
      <c r="AQ18" s="75">
        <f t="shared" si="21"/>
        <v>0</v>
      </c>
      <c r="AR18" s="98">
        <f t="shared" si="22"/>
        <v>0</v>
      </c>
      <c r="AS18" s="61">
        <f t="shared" si="23"/>
        <v>42299</v>
      </c>
      <c r="AT18" s="97"/>
      <c r="AU18" s="96"/>
      <c r="AV18" s="68"/>
      <c r="AW18" s="69"/>
      <c r="AX18" s="68"/>
      <c r="AY18" s="69"/>
      <c r="AZ18" s="68"/>
      <c r="BA18" s="69"/>
      <c r="BB18" s="66">
        <f t="shared" si="24"/>
        <v>0</v>
      </c>
      <c r="BC18" s="71">
        <f t="shared" si="25"/>
        <v>42299</v>
      </c>
      <c r="BD18" s="68" t="s">
        <v>7</v>
      </c>
      <c r="BE18" s="69" t="s">
        <v>7</v>
      </c>
      <c r="BF18" s="68" t="s">
        <v>7</v>
      </c>
      <c r="BG18" s="69" t="s">
        <v>7</v>
      </c>
      <c r="BH18" s="68" t="s">
        <v>7</v>
      </c>
      <c r="BI18" s="69" t="s">
        <v>7</v>
      </c>
      <c r="BJ18" s="66">
        <f t="shared" si="26"/>
        <v>0</v>
      </c>
      <c r="BK18" s="95">
        <f t="shared" si="27"/>
        <v>42299</v>
      </c>
      <c r="BL18" s="68" t="s">
        <v>7</v>
      </c>
      <c r="BM18" s="69" t="s">
        <v>7</v>
      </c>
      <c r="BN18" s="68" t="s">
        <v>7</v>
      </c>
      <c r="BO18" s="69" t="s">
        <v>7</v>
      </c>
      <c r="BP18" s="68" t="s">
        <v>7</v>
      </c>
      <c r="BQ18" s="67" t="s">
        <v>7</v>
      </c>
      <c r="BR18" s="66">
        <f t="shared" si="28"/>
        <v>0</v>
      </c>
      <c r="BS18" s="65">
        <v>0</v>
      </c>
      <c r="BT18" s="64">
        <v>0</v>
      </c>
      <c r="BU18" s="63">
        <v>0</v>
      </c>
      <c r="BV18" s="62"/>
      <c r="BW18" s="61">
        <f t="shared" si="29"/>
        <v>42299</v>
      </c>
    </row>
    <row r="19" spans="1:75" s="60" customFormat="1" ht="20.100000000000001" customHeight="1" x14ac:dyDescent="0.25">
      <c r="A19" s="94"/>
      <c r="B19" s="93"/>
      <c r="C19" s="92">
        <v>42300</v>
      </c>
      <c r="D19" s="91" t="s">
        <v>8</v>
      </c>
      <c r="E19" s="90"/>
      <c r="F19" s="89">
        <v>368.4</v>
      </c>
      <c r="G19" s="89" t="s">
        <v>7</v>
      </c>
      <c r="H19" s="89" t="s">
        <v>7</v>
      </c>
      <c r="I19" s="89"/>
      <c r="J19" s="89"/>
      <c r="K19" s="89"/>
      <c r="L19" s="89" t="s">
        <v>7</v>
      </c>
      <c r="M19" s="89" t="s">
        <v>7</v>
      </c>
      <c r="N19" s="134">
        <f t="shared" si="17"/>
        <v>0</v>
      </c>
      <c r="O19" s="87" t="s">
        <v>7</v>
      </c>
      <c r="P19" s="86" t="s">
        <v>7</v>
      </c>
      <c r="Q19" s="86" t="s">
        <v>7</v>
      </c>
      <c r="R19" s="86" t="s">
        <v>7</v>
      </c>
      <c r="S19" s="86" t="s">
        <v>7</v>
      </c>
      <c r="T19" s="86" t="s">
        <v>7</v>
      </c>
      <c r="U19" s="86" t="s">
        <v>7</v>
      </c>
      <c r="V19" s="86">
        <v>0</v>
      </c>
      <c r="W19" s="100">
        <f t="shared" si="18"/>
        <v>42300</v>
      </c>
      <c r="X19" s="99"/>
      <c r="Y19" s="149"/>
      <c r="Z19" s="71">
        <f t="shared" si="19"/>
        <v>42300</v>
      </c>
      <c r="AA19" s="82"/>
      <c r="AB19" s="81"/>
      <c r="AC19" s="80"/>
      <c r="AD19" s="77"/>
      <c r="AE19" s="77"/>
      <c r="AF19" s="77"/>
      <c r="AG19" s="76"/>
      <c r="AH19" s="79">
        <f t="shared" si="20"/>
        <v>0</v>
      </c>
      <c r="AI19" s="78"/>
      <c r="AJ19" s="77"/>
      <c r="AK19" s="77"/>
      <c r="AL19" s="77"/>
      <c r="AM19" s="77"/>
      <c r="AN19" s="77"/>
      <c r="AO19" s="77"/>
      <c r="AP19" s="76"/>
      <c r="AQ19" s="75">
        <f t="shared" si="21"/>
        <v>0</v>
      </c>
      <c r="AR19" s="98">
        <f t="shared" si="22"/>
        <v>0</v>
      </c>
      <c r="AS19" s="61">
        <f t="shared" si="23"/>
        <v>42300</v>
      </c>
      <c r="AT19" s="97"/>
      <c r="AU19" s="96"/>
      <c r="AV19" s="68"/>
      <c r="AW19" s="69"/>
      <c r="AX19" s="68"/>
      <c r="AY19" s="69"/>
      <c r="AZ19" s="68"/>
      <c r="BA19" s="69"/>
      <c r="BB19" s="66">
        <f t="shared" si="24"/>
        <v>0</v>
      </c>
      <c r="BC19" s="71">
        <f t="shared" si="25"/>
        <v>42300</v>
      </c>
      <c r="BD19" s="68" t="s">
        <v>7</v>
      </c>
      <c r="BE19" s="69" t="s">
        <v>7</v>
      </c>
      <c r="BF19" s="68" t="s">
        <v>7</v>
      </c>
      <c r="BG19" s="69" t="s">
        <v>7</v>
      </c>
      <c r="BH19" s="68" t="s">
        <v>7</v>
      </c>
      <c r="BI19" s="69" t="s">
        <v>7</v>
      </c>
      <c r="BJ19" s="66">
        <f t="shared" si="26"/>
        <v>0</v>
      </c>
      <c r="BK19" s="95">
        <f t="shared" si="27"/>
        <v>42300</v>
      </c>
      <c r="BL19" s="68" t="s">
        <v>7</v>
      </c>
      <c r="BM19" s="69" t="s">
        <v>7</v>
      </c>
      <c r="BN19" s="68" t="s">
        <v>7</v>
      </c>
      <c r="BO19" s="69" t="s">
        <v>7</v>
      </c>
      <c r="BP19" s="68" t="s">
        <v>7</v>
      </c>
      <c r="BQ19" s="67" t="s">
        <v>7</v>
      </c>
      <c r="BR19" s="66">
        <f t="shared" si="28"/>
        <v>0</v>
      </c>
      <c r="BS19" s="65">
        <v>0</v>
      </c>
      <c r="BT19" s="64">
        <v>0</v>
      </c>
      <c r="BU19" s="63">
        <v>0</v>
      </c>
      <c r="BV19" s="62"/>
      <c r="BW19" s="61">
        <f t="shared" si="29"/>
        <v>42300</v>
      </c>
    </row>
    <row r="20" spans="1:75" s="60" customFormat="1" ht="20.100000000000001" customHeight="1" x14ac:dyDescent="0.25">
      <c r="A20" s="94"/>
      <c r="B20" s="93"/>
      <c r="C20" s="92">
        <v>42301</v>
      </c>
      <c r="D20" s="91" t="s">
        <v>8</v>
      </c>
      <c r="E20" s="90"/>
      <c r="F20" s="89">
        <v>851.2</v>
      </c>
      <c r="G20" s="89" t="s">
        <v>7</v>
      </c>
      <c r="H20" s="89" t="s">
        <v>7</v>
      </c>
      <c r="I20" s="89"/>
      <c r="J20" s="89"/>
      <c r="K20" s="89"/>
      <c r="L20" s="89" t="s">
        <v>7</v>
      </c>
      <c r="M20" s="89" t="s">
        <v>7</v>
      </c>
      <c r="N20" s="134">
        <f t="shared" si="17"/>
        <v>0</v>
      </c>
      <c r="O20" s="87" t="s">
        <v>7</v>
      </c>
      <c r="P20" s="86" t="s">
        <v>7</v>
      </c>
      <c r="Q20" s="86" t="s">
        <v>7</v>
      </c>
      <c r="R20" s="86" t="s">
        <v>7</v>
      </c>
      <c r="S20" s="86" t="s">
        <v>7</v>
      </c>
      <c r="T20" s="86" t="s">
        <v>7</v>
      </c>
      <c r="U20" s="86" t="s">
        <v>7</v>
      </c>
      <c r="V20" s="86">
        <v>0</v>
      </c>
      <c r="W20" s="100">
        <f t="shared" si="18"/>
        <v>42301</v>
      </c>
      <c r="X20" s="99"/>
      <c r="Y20" s="149"/>
      <c r="Z20" s="71">
        <f t="shared" si="19"/>
        <v>42301</v>
      </c>
      <c r="AA20" s="82"/>
      <c r="AB20" s="81"/>
      <c r="AC20" s="80"/>
      <c r="AD20" s="77"/>
      <c r="AE20" s="77"/>
      <c r="AF20" s="77"/>
      <c r="AG20" s="76"/>
      <c r="AH20" s="79">
        <f t="shared" si="20"/>
        <v>0</v>
      </c>
      <c r="AI20" s="78"/>
      <c r="AJ20" s="77"/>
      <c r="AK20" s="77"/>
      <c r="AL20" s="77"/>
      <c r="AM20" s="77"/>
      <c r="AN20" s="77"/>
      <c r="AO20" s="77"/>
      <c r="AP20" s="76"/>
      <c r="AQ20" s="75">
        <f t="shared" si="21"/>
        <v>0</v>
      </c>
      <c r="AR20" s="98">
        <f t="shared" si="22"/>
        <v>0</v>
      </c>
      <c r="AS20" s="61">
        <f t="shared" si="23"/>
        <v>42301</v>
      </c>
      <c r="AT20" s="97"/>
      <c r="AU20" s="96"/>
      <c r="AV20" s="68"/>
      <c r="AW20" s="69"/>
      <c r="AX20" s="68"/>
      <c r="AY20" s="69"/>
      <c r="AZ20" s="68"/>
      <c r="BA20" s="69"/>
      <c r="BB20" s="66">
        <f t="shared" si="24"/>
        <v>0</v>
      </c>
      <c r="BC20" s="71">
        <f t="shared" si="25"/>
        <v>42301</v>
      </c>
      <c r="BD20" s="68" t="s">
        <v>7</v>
      </c>
      <c r="BE20" s="69" t="s">
        <v>7</v>
      </c>
      <c r="BF20" s="68" t="s">
        <v>7</v>
      </c>
      <c r="BG20" s="69" t="s">
        <v>7</v>
      </c>
      <c r="BH20" s="68" t="s">
        <v>7</v>
      </c>
      <c r="BI20" s="69" t="s">
        <v>7</v>
      </c>
      <c r="BJ20" s="66">
        <f t="shared" si="26"/>
        <v>0</v>
      </c>
      <c r="BK20" s="95">
        <f t="shared" si="27"/>
        <v>42301</v>
      </c>
      <c r="BL20" s="68" t="s">
        <v>7</v>
      </c>
      <c r="BM20" s="69" t="s">
        <v>7</v>
      </c>
      <c r="BN20" s="68" t="s">
        <v>7</v>
      </c>
      <c r="BO20" s="69" t="s">
        <v>7</v>
      </c>
      <c r="BP20" s="68" t="s">
        <v>7</v>
      </c>
      <c r="BQ20" s="67" t="s">
        <v>7</v>
      </c>
      <c r="BR20" s="66">
        <f t="shared" si="28"/>
        <v>0</v>
      </c>
      <c r="BS20" s="65">
        <v>0</v>
      </c>
      <c r="BT20" s="64">
        <v>0</v>
      </c>
      <c r="BU20" s="63">
        <v>0</v>
      </c>
      <c r="BV20" s="62"/>
      <c r="BW20" s="61">
        <f t="shared" si="29"/>
        <v>42301</v>
      </c>
    </row>
    <row r="21" spans="1:75" s="60" customFormat="1" ht="20.100000000000001" customHeight="1" thickBot="1" x14ac:dyDescent="0.3">
      <c r="A21" s="94"/>
      <c r="B21" s="93"/>
      <c r="C21" s="92">
        <v>42302</v>
      </c>
      <c r="D21" s="91" t="s">
        <v>8</v>
      </c>
      <c r="E21" s="90"/>
      <c r="F21" s="89">
        <v>1325.1</v>
      </c>
      <c r="G21" s="89" t="s">
        <v>5</v>
      </c>
      <c r="H21" s="89" t="s">
        <v>5</v>
      </c>
      <c r="I21" s="89" t="s">
        <v>5</v>
      </c>
      <c r="J21" s="89" t="s">
        <v>5</v>
      </c>
      <c r="K21" s="89" t="s">
        <v>5</v>
      </c>
      <c r="L21" s="89" t="s">
        <v>5</v>
      </c>
      <c r="M21" s="89" t="s">
        <v>5</v>
      </c>
      <c r="N21" s="133">
        <f t="shared" si="17"/>
        <v>0</v>
      </c>
      <c r="O21" s="87" t="s">
        <v>5</v>
      </c>
      <c r="P21" s="86" t="s">
        <v>5</v>
      </c>
      <c r="Q21" s="86" t="s">
        <v>5</v>
      </c>
      <c r="R21" s="86" t="s">
        <v>5</v>
      </c>
      <c r="S21" s="86" t="s">
        <v>5</v>
      </c>
      <c r="T21" s="86" t="s">
        <v>5</v>
      </c>
      <c r="U21" s="86" t="s">
        <v>5</v>
      </c>
      <c r="V21" s="86">
        <v>0</v>
      </c>
      <c r="W21" s="85">
        <f t="shared" si="18"/>
        <v>42302</v>
      </c>
      <c r="X21" s="84"/>
      <c r="Y21" s="149"/>
      <c r="Z21" s="71">
        <f t="shared" si="19"/>
        <v>42302</v>
      </c>
      <c r="AA21" s="82" t="s">
        <v>5</v>
      </c>
      <c r="AB21" s="81" t="s">
        <v>5</v>
      </c>
      <c r="AC21" s="80" t="s">
        <v>5</v>
      </c>
      <c r="AD21" s="77" t="s">
        <v>5</v>
      </c>
      <c r="AE21" s="77" t="s">
        <v>5</v>
      </c>
      <c r="AF21" s="77" t="s">
        <v>5</v>
      </c>
      <c r="AG21" s="76" t="s">
        <v>5</v>
      </c>
      <c r="AH21" s="79">
        <f t="shared" si="20"/>
        <v>0</v>
      </c>
      <c r="AI21" s="78" t="s">
        <v>5</v>
      </c>
      <c r="AJ21" s="77" t="s">
        <v>5</v>
      </c>
      <c r="AK21" s="77" t="s">
        <v>5</v>
      </c>
      <c r="AL21" s="77" t="s">
        <v>5</v>
      </c>
      <c r="AM21" s="77" t="s">
        <v>5</v>
      </c>
      <c r="AN21" s="77" t="s">
        <v>5</v>
      </c>
      <c r="AO21" s="77" t="s">
        <v>5</v>
      </c>
      <c r="AP21" s="76" t="s">
        <v>5</v>
      </c>
      <c r="AQ21" s="75">
        <f t="shared" si="21"/>
        <v>0</v>
      </c>
      <c r="AR21" s="74">
        <f t="shared" si="22"/>
        <v>0</v>
      </c>
      <c r="AS21" s="61">
        <f t="shared" si="23"/>
        <v>42302</v>
      </c>
      <c r="AT21" s="73"/>
      <c r="AU21" s="72"/>
      <c r="AV21" s="68"/>
      <c r="AW21" s="69"/>
      <c r="AX21" s="68"/>
      <c r="AY21" s="69"/>
      <c r="AZ21" s="68"/>
      <c r="BA21" s="69"/>
      <c r="BB21" s="66">
        <f t="shared" si="24"/>
        <v>0</v>
      </c>
      <c r="BC21" s="132">
        <f t="shared" si="25"/>
        <v>42302</v>
      </c>
      <c r="BD21" s="68" t="s">
        <v>5</v>
      </c>
      <c r="BE21" s="69" t="s">
        <v>5</v>
      </c>
      <c r="BF21" s="68" t="s">
        <v>5</v>
      </c>
      <c r="BG21" s="69" t="s">
        <v>5</v>
      </c>
      <c r="BH21" s="68" t="s">
        <v>5</v>
      </c>
      <c r="BI21" s="69" t="s">
        <v>5</v>
      </c>
      <c r="BJ21" s="66">
        <f t="shared" si="26"/>
        <v>0</v>
      </c>
      <c r="BK21" s="70">
        <f t="shared" si="27"/>
        <v>42302</v>
      </c>
      <c r="BL21" s="68" t="s">
        <v>5</v>
      </c>
      <c r="BM21" s="69" t="s">
        <v>5</v>
      </c>
      <c r="BN21" s="68" t="s">
        <v>5</v>
      </c>
      <c r="BO21" s="69" t="s">
        <v>5</v>
      </c>
      <c r="BP21" s="68" t="s">
        <v>5</v>
      </c>
      <c r="BQ21" s="67" t="s">
        <v>5</v>
      </c>
      <c r="BR21" s="66">
        <f t="shared" si="28"/>
        <v>0</v>
      </c>
      <c r="BS21" s="65">
        <v>0</v>
      </c>
      <c r="BT21" s="64">
        <v>0</v>
      </c>
      <c r="BU21" s="63">
        <v>0</v>
      </c>
      <c r="BV21" s="131"/>
      <c r="BW21" s="61">
        <f t="shared" si="29"/>
        <v>42302</v>
      </c>
    </row>
    <row r="22" spans="1:75" s="47" customFormat="1" ht="20.100000000000001" customHeight="1" thickBot="1" x14ac:dyDescent="0.3">
      <c r="A22" s="59"/>
      <c r="B22" s="57">
        <f>SUM(B15:B21)</f>
        <v>0</v>
      </c>
      <c r="C22" s="58" t="s">
        <v>4</v>
      </c>
      <c r="D22" s="58"/>
      <c r="E22" s="57">
        <f t="shared" ref="E22:S22" si="30">SUM(E15:E21)</f>
        <v>0</v>
      </c>
      <c r="F22" s="57">
        <f t="shared" si="30"/>
        <v>4397.5200000000004</v>
      </c>
      <c r="G22" s="57">
        <f t="shared" si="30"/>
        <v>0</v>
      </c>
      <c r="H22" s="57">
        <f t="shared" si="30"/>
        <v>0</v>
      </c>
      <c r="I22" s="57">
        <f t="shared" si="30"/>
        <v>0</v>
      </c>
      <c r="J22" s="49">
        <f t="shared" si="30"/>
        <v>0</v>
      </c>
      <c r="K22" s="49">
        <f t="shared" si="30"/>
        <v>0</v>
      </c>
      <c r="L22" s="49">
        <f t="shared" si="30"/>
        <v>0</v>
      </c>
      <c r="M22" s="49">
        <f t="shared" si="30"/>
        <v>0</v>
      </c>
      <c r="N22" s="57">
        <f t="shared" si="30"/>
        <v>0</v>
      </c>
      <c r="O22" s="57">
        <f t="shared" si="30"/>
        <v>0</v>
      </c>
      <c r="P22" s="57">
        <f t="shared" si="30"/>
        <v>0</v>
      </c>
      <c r="Q22" s="57">
        <f t="shared" si="30"/>
        <v>0</v>
      </c>
      <c r="R22" s="57">
        <f t="shared" si="30"/>
        <v>0</v>
      </c>
      <c r="S22" s="57">
        <f t="shared" si="30"/>
        <v>0</v>
      </c>
      <c r="T22" s="48"/>
      <c r="U22" s="57">
        <f>SUM(U15:U21)</f>
        <v>0</v>
      </c>
      <c r="V22" s="48"/>
      <c r="W22" s="48"/>
      <c r="X22" s="50"/>
      <c r="Y22" s="50"/>
      <c r="Z22" s="48"/>
      <c r="AA22" s="54">
        <f>SUM(AA15:AA21)*500</f>
        <v>0</v>
      </c>
      <c r="AB22" s="53">
        <f>SUM(AB15:AB21)*200</f>
        <v>0</v>
      </c>
      <c r="AC22" s="53">
        <f>SUM(AC15:AC21)*100</f>
        <v>0</v>
      </c>
      <c r="AD22" s="53">
        <f>SUM(AD15:AD21)*50</f>
        <v>0</v>
      </c>
      <c r="AE22" s="53">
        <f>SUM(AE15:AE21)*20</f>
        <v>0</v>
      </c>
      <c r="AF22" s="53">
        <f>SUM(AF15:AF21)*10</f>
        <v>0</v>
      </c>
      <c r="AG22" s="56">
        <f>SUM(AG15:AG21)*5</f>
        <v>0</v>
      </c>
      <c r="AH22" s="55">
        <f>SUM(AA22:AG22)</f>
        <v>0</v>
      </c>
      <c r="AI22" s="54">
        <f>SUM(AI15:AI21)*2</f>
        <v>0</v>
      </c>
      <c r="AJ22" s="53">
        <f>SUM(AJ15:AJ21)*1</f>
        <v>0</v>
      </c>
      <c r="AK22" s="52">
        <f>SUM(AK15:AK21)*0.5</f>
        <v>0</v>
      </c>
      <c r="AL22" s="52">
        <f>SUM(AL15:AL21)*0.2</f>
        <v>0</v>
      </c>
      <c r="AM22" s="52">
        <f>SUM(AM15:AM21)*0.1</f>
        <v>0</v>
      </c>
      <c r="AN22" s="52">
        <f>SUM(AN15:AN21)*0.05</f>
        <v>0</v>
      </c>
      <c r="AO22" s="52">
        <f>SUM(AO15:AO21)*0.02</f>
        <v>0</v>
      </c>
      <c r="AP22" s="51">
        <f>SUM(AP15:AP21)*0.01</f>
        <v>0</v>
      </c>
      <c r="AQ22" s="50">
        <f>SUM(AI22:AP22)</f>
        <v>0</v>
      </c>
      <c r="AR22" s="50">
        <f>SUM(AR15:AR21)</f>
        <v>0</v>
      </c>
      <c r="AS22" s="48"/>
      <c r="AT22" s="48"/>
      <c r="AU22" s="49">
        <f>SUM(AU15:AU21)</f>
        <v>0</v>
      </c>
      <c r="AV22" s="48"/>
      <c r="AW22" s="48">
        <f>SUM(AW15:AW21)</f>
        <v>0</v>
      </c>
      <c r="AX22" s="48"/>
      <c r="AY22" s="48">
        <f>SUM(AY15:AY21)</f>
        <v>0</v>
      </c>
      <c r="AZ22" s="48"/>
      <c r="BA22" s="48">
        <f>SUM(BA15:BA21)</f>
        <v>0</v>
      </c>
      <c r="BB22" s="49">
        <f>SUM(BB15:BB21)</f>
        <v>0</v>
      </c>
      <c r="BC22" s="48"/>
      <c r="BD22" s="48"/>
      <c r="BE22" s="48">
        <f>SUM(BE15:BE21)</f>
        <v>0</v>
      </c>
      <c r="BF22" s="48"/>
      <c r="BG22" s="48">
        <f>SUM(BG15:BG21)</f>
        <v>0</v>
      </c>
      <c r="BH22" s="48"/>
      <c r="BI22" s="48">
        <f>SUM(BI15:BI21)</f>
        <v>0</v>
      </c>
      <c r="BJ22" s="49">
        <f>SUM(BJ15:BJ21)</f>
        <v>0</v>
      </c>
      <c r="BK22" s="48"/>
      <c r="BL22" s="48"/>
      <c r="BM22" s="48">
        <f>SUM(BM15:BM21)</f>
        <v>0</v>
      </c>
      <c r="BN22" s="48"/>
      <c r="BO22" s="48">
        <f>SUM(BO15:BO21)</f>
        <v>0</v>
      </c>
      <c r="BP22" s="48"/>
      <c r="BQ22" s="48">
        <f t="shared" ref="BQ22:BV22" si="31">SUM(BQ15:BQ21)</f>
        <v>0</v>
      </c>
      <c r="BR22" s="49">
        <f t="shared" si="31"/>
        <v>0</v>
      </c>
      <c r="BS22" s="49">
        <f t="shared" si="31"/>
        <v>0</v>
      </c>
      <c r="BT22" s="49">
        <f t="shared" si="31"/>
        <v>0</v>
      </c>
      <c r="BU22" s="49">
        <f t="shared" si="31"/>
        <v>0</v>
      </c>
      <c r="BV22" s="49">
        <f t="shared" si="31"/>
        <v>0</v>
      </c>
      <c r="BW22" s="48"/>
    </row>
    <row r="23" spans="1:75" s="1" customFormat="1" ht="21" customHeight="1" thickTop="1" thickBot="1" x14ac:dyDescent="0.25">
      <c r="A23" s="28"/>
      <c r="B23" s="13"/>
      <c r="C23" s="13"/>
      <c r="D23" s="34"/>
      <c r="E23" s="34"/>
      <c r="F23" s="46"/>
      <c r="G23" s="15"/>
      <c r="H23" s="15"/>
      <c r="I23" s="15"/>
      <c r="J23" s="45"/>
      <c r="K23" s="45"/>
      <c r="O23" s="44"/>
      <c r="P23" s="42"/>
      <c r="Q23" s="42"/>
      <c r="R23" s="42"/>
      <c r="S23" s="43" t="s">
        <v>3</v>
      </c>
      <c r="T23" s="42"/>
      <c r="U23" s="42"/>
      <c r="V23" s="42"/>
      <c r="W23" s="42"/>
      <c r="X23" s="40"/>
      <c r="Z23" s="21"/>
      <c r="AA23" s="38">
        <f t="shared" ref="AA23:AG23" si="32">SUM(AA15:AA21)</f>
        <v>0</v>
      </c>
      <c r="AB23" s="38">
        <f t="shared" si="32"/>
        <v>0</v>
      </c>
      <c r="AC23" s="38">
        <f t="shared" si="32"/>
        <v>0</v>
      </c>
      <c r="AD23" s="38">
        <f t="shared" si="32"/>
        <v>0</v>
      </c>
      <c r="AE23" s="38">
        <f t="shared" si="32"/>
        <v>0</v>
      </c>
      <c r="AF23" s="38">
        <f t="shared" si="32"/>
        <v>0</v>
      </c>
      <c r="AG23" s="37">
        <f t="shared" si="32"/>
        <v>0</v>
      </c>
      <c r="AH23" s="39">
        <f>SUM(AA23:AG23)</f>
        <v>0</v>
      </c>
      <c r="AI23" s="38">
        <f t="shared" ref="AI23:AP23" si="33">SUM(AI15:AI21)</f>
        <v>0</v>
      </c>
      <c r="AJ23" s="38">
        <f t="shared" si="33"/>
        <v>0</v>
      </c>
      <c r="AK23" s="38">
        <f t="shared" si="33"/>
        <v>0</v>
      </c>
      <c r="AL23" s="38">
        <f t="shared" si="33"/>
        <v>0</v>
      </c>
      <c r="AM23" s="38">
        <f t="shared" si="33"/>
        <v>0</v>
      </c>
      <c r="AN23" s="38">
        <f t="shared" si="33"/>
        <v>0</v>
      </c>
      <c r="AO23" s="38">
        <f t="shared" si="33"/>
        <v>0</v>
      </c>
      <c r="AP23" s="37">
        <f t="shared" si="33"/>
        <v>0</v>
      </c>
      <c r="AQ23" s="36">
        <f>SUM(AI23:AP23)</f>
        <v>0</v>
      </c>
      <c r="AS23" s="35"/>
      <c r="AT23" s="34"/>
      <c r="AU23" s="16"/>
      <c r="AV23" s="13"/>
      <c r="AW23" s="15"/>
      <c r="AX23" s="14"/>
      <c r="AY23" s="14"/>
      <c r="AZ23" s="14"/>
      <c r="BA23" s="14"/>
      <c r="BB23" s="14"/>
      <c r="BC23" s="14"/>
      <c r="BD23" s="14"/>
      <c r="BE23" s="15"/>
      <c r="BF23" s="14"/>
      <c r="BG23" s="14"/>
      <c r="BH23" s="14"/>
      <c r="BI23" s="14"/>
      <c r="BJ23" s="14"/>
      <c r="BK23" s="14"/>
      <c r="BL23" s="14"/>
      <c r="BM23" s="15"/>
      <c r="BN23" s="14"/>
      <c r="BO23" s="14"/>
      <c r="BP23" s="14"/>
      <c r="BQ23" s="14"/>
      <c r="BR23" s="14"/>
      <c r="BS23" s="14"/>
      <c r="BT23" s="13"/>
      <c r="BU23" s="34"/>
    </row>
    <row r="24" spans="1:75" s="115" customFormat="1" ht="9.9499999999999993" customHeight="1" thickTop="1" thickBot="1" x14ac:dyDescent="0.25">
      <c r="A24" s="130"/>
      <c r="B24" s="118"/>
      <c r="C24" s="118"/>
      <c r="D24" s="117"/>
      <c r="E24" s="117"/>
      <c r="F24" s="129"/>
      <c r="G24" s="118"/>
      <c r="H24" s="118"/>
      <c r="I24" s="118"/>
      <c r="J24" s="116"/>
      <c r="K24" s="116"/>
      <c r="L24" s="116"/>
      <c r="M24" s="116"/>
      <c r="N24" s="116"/>
      <c r="O24" s="118"/>
      <c r="P24" s="116"/>
      <c r="Q24" s="116"/>
      <c r="R24" s="116"/>
      <c r="S24" s="128"/>
      <c r="T24" s="116"/>
      <c r="U24" s="116"/>
      <c r="V24" s="116"/>
      <c r="W24" s="116"/>
      <c r="X24" s="127"/>
      <c r="Y24" s="116"/>
      <c r="Z24" s="126"/>
      <c r="AA24" s="124"/>
      <c r="AB24" s="124"/>
      <c r="AC24" s="124"/>
      <c r="AD24" s="124"/>
      <c r="AE24" s="124"/>
      <c r="AF24" s="124"/>
      <c r="AG24" s="124"/>
      <c r="AH24" s="125"/>
      <c r="AI24" s="124"/>
      <c r="AJ24" s="124"/>
      <c r="AK24" s="124"/>
      <c r="AL24" s="124"/>
      <c r="AM24" s="124"/>
      <c r="AN24" s="124"/>
      <c r="AO24" s="124"/>
      <c r="AP24" s="124"/>
      <c r="AQ24" s="123"/>
      <c r="AR24" s="116"/>
      <c r="AS24" s="122"/>
      <c r="AT24" s="121"/>
      <c r="AU24" s="120"/>
      <c r="AV24" s="118"/>
      <c r="AW24" s="118"/>
      <c r="AX24" s="119"/>
      <c r="AY24" s="119"/>
      <c r="AZ24" s="119"/>
      <c r="BA24" s="119"/>
      <c r="BB24" s="119"/>
      <c r="BC24" s="119"/>
      <c r="BD24" s="119"/>
      <c r="BE24" s="118"/>
      <c r="BF24" s="119"/>
      <c r="BG24" s="119"/>
      <c r="BH24" s="119"/>
      <c r="BI24" s="119"/>
      <c r="BJ24" s="119"/>
      <c r="BK24" s="119"/>
      <c r="BL24" s="119"/>
      <c r="BM24" s="118"/>
      <c r="BN24" s="119"/>
      <c r="BO24" s="119"/>
      <c r="BP24" s="119"/>
      <c r="BQ24" s="119"/>
      <c r="BR24" s="119"/>
      <c r="BS24" s="119"/>
      <c r="BT24" s="118"/>
      <c r="BU24" s="117"/>
      <c r="BV24" s="116"/>
      <c r="BW24" s="116"/>
    </row>
    <row r="25" spans="1:75" s="105" customFormat="1" ht="19.5" customHeight="1" thickTop="1" x14ac:dyDescent="0.25">
      <c r="A25" s="94"/>
      <c r="B25" s="93"/>
      <c r="C25" s="92">
        <v>42296</v>
      </c>
      <c r="D25" s="91" t="s">
        <v>6</v>
      </c>
      <c r="E25" s="90"/>
      <c r="F25" s="89">
        <v>842.36</v>
      </c>
      <c r="G25" s="89"/>
      <c r="H25" s="89"/>
      <c r="I25" s="89"/>
      <c r="J25" s="89"/>
      <c r="K25" s="89"/>
      <c r="L25" s="89" t="s">
        <v>7</v>
      </c>
      <c r="M25" s="89" t="s">
        <v>7</v>
      </c>
      <c r="N25" s="114">
        <f t="shared" ref="N25:N31" si="34">SUM(J25:M25)</f>
        <v>0</v>
      </c>
      <c r="O25" s="87" t="s">
        <v>7</v>
      </c>
      <c r="P25" s="86" t="s">
        <v>7</v>
      </c>
      <c r="Q25" s="86" t="s">
        <v>7</v>
      </c>
      <c r="R25" s="86" t="s">
        <v>7</v>
      </c>
      <c r="S25" s="86" t="s">
        <v>7</v>
      </c>
      <c r="T25" s="86" t="s">
        <v>7</v>
      </c>
      <c r="U25" s="86" t="s">
        <v>7</v>
      </c>
      <c r="V25" s="86">
        <v>0</v>
      </c>
      <c r="W25" s="113">
        <f t="shared" ref="W25:W31" si="35">IF(C25=0," ",C25)</f>
        <v>42296</v>
      </c>
      <c r="X25" s="112"/>
      <c r="Y25" s="111"/>
      <c r="Z25" s="106">
        <f t="shared" ref="Z25:Z31" si="36">IF(C25=0," ",C25)</f>
        <v>42296</v>
      </c>
      <c r="AA25" s="82" t="s">
        <v>5</v>
      </c>
      <c r="AB25" s="81" t="s">
        <v>5</v>
      </c>
      <c r="AC25" s="80"/>
      <c r="AD25" s="77"/>
      <c r="AE25" s="77"/>
      <c r="AF25" s="77"/>
      <c r="AG25" s="76"/>
      <c r="AH25" s="79">
        <f t="shared" ref="AH25:AH31" si="37">IF(C25=0,0,SUM(AA25)*500+SUM(AB25)*200+SUM(AC25)*100+SUM(AD25)*50+SUM(AE25)*20+SUM(AF25)*10+SUM(AG25)*5)</f>
        <v>0</v>
      </c>
      <c r="AI25" s="78"/>
      <c r="AJ25" s="77"/>
      <c r="AK25" s="77"/>
      <c r="AL25" s="77"/>
      <c r="AM25" s="77"/>
      <c r="AN25" s="77"/>
      <c r="AO25" s="77"/>
      <c r="AP25" s="76" t="s">
        <v>7</v>
      </c>
      <c r="AQ25" s="75">
        <f t="shared" ref="AQ25:AQ31" si="38">IF(C25=0,0,SUM(AI25)*2+SUM(AJ25)*1+SUM(AK25)*0.5+SUM(AL25)*0.2+SUM(AM25)*0.1+SUM(AN25)*0.05+SUM(AO25)*0.02+SUM(AP25)*0.01)</f>
        <v>0</v>
      </c>
      <c r="AR25" s="110">
        <f t="shared" ref="AR25:AR31" si="39">AH25+AQ25</f>
        <v>0</v>
      </c>
      <c r="AS25" s="61">
        <f t="shared" ref="AS25:AS31" si="40">IF(C25=0," ",C25)</f>
        <v>42296</v>
      </c>
      <c r="AT25" s="109" t="s">
        <v>7</v>
      </c>
      <c r="AU25" s="108" t="s">
        <v>7</v>
      </c>
      <c r="AV25" s="68" t="s">
        <v>7</v>
      </c>
      <c r="AW25" s="69" t="s">
        <v>7</v>
      </c>
      <c r="AX25" s="68" t="s">
        <v>7</v>
      </c>
      <c r="AY25" s="69" t="s">
        <v>7</v>
      </c>
      <c r="AZ25" s="68" t="s">
        <v>7</v>
      </c>
      <c r="BA25" s="69" t="s">
        <v>7</v>
      </c>
      <c r="BB25" s="66">
        <f t="shared" ref="BB25:BB31" si="41">IF(C25=0,0,SUM(AW25,AY25,BA25))</f>
        <v>0</v>
      </c>
      <c r="BC25" s="107">
        <f t="shared" ref="BC25:BC31" si="42">IF(C25=0," ",C25)</f>
        <v>42296</v>
      </c>
      <c r="BD25" s="68" t="s">
        <v>7</v>
      </c>
      <c r="BE25" s="69" t="s">
        <v>7</v>
      </c>
      <c r="BF25" s="68" t="s">
        <v>7</v>
      </c>
      <c r="BG25" s="69" t="s">
        <v>7</v>
      </c>
      <c r="BH25" s="68" t="s">
        <v>7</v>
      </c>
      <c r="BI25" s="69" t="s">
        <v>7</v>
      </c>
      <c r="BJ25" s="66">
        <f t="shared" ref="BJ25:BJ31" si="43">IF(C25=0,0,SUM(BE25,BG25,BI25))</f>
        <v>0</v>
      </c>
      <c r="BK25" s="106">
        <f t="shared" ref="BK25:BK31" si="44">IF(C25=0," ",C25)</f>
        <v>42296</v>
      </c>
      <c r="BL25" s="68" t="s">
        <v>7</v>
      </c>
      <c r="BM25" s="69" t="s">
        <v>7</v>
      </c>
      <c r="BN25" s="68" t="s">
        <v>7</v>
      </c>
      <c r="BO25" s="69" t="s">
        <v>7</v>
      </c>
      <c r="BP25" s="68" t="s">
        <v>7</v>
      </c>
      <c r="BQ25" s="67" t="s">
        <v>7</v>
      </c>
      <c r="BR25" s="66">
        <f t="shared" ref="BR25:BR31" si="45">IF(C25=0,0,SUM(BM25,BO25,BQ25))</f>
        <v>0</v>
      </c>
      <c r="BS25" s="65">
        <v>0</v>
      </c>
      <c r="BT25" s="64">
        <v>0</v>
      </c>
      <c r="BU25" s="63">
        <v>0</v>
      </c>
      <c r="BV25" s="62"/>
      <c r="BW25" s="61">
        <f t="shared" ref="BW25:BW31" si="46">IF(C25=0," ",C25)</f>
        <v>42296</v>
      </c>
    </row>
    <row r="26" spans="1:75" s="102" customFormat="1" ht="20.100000000000001" customHeight="1" x14ac:dyDescent="0.25">
      <c r="A26" s="94"/>
      <c r="B26" s="93"/>
      <c r="C26" s="92">
        <v>42297</v>
      </c>
      <c r="D26" s="91" t="s">
        <v>6</v>
      </c>
      <c r="E26" s="90"/>
      <c r="F26" s="89">
        <v>125.47</v>
      </c>
      <c r="G26" s="89"/>
      <c r="H26" s="89"/>
      <c r="I26" s="89"/>
      <c r="J26" s="89"/>
      <c r="K26" s="89"/>
      <c r="L26" s="89" t="s">
        <v>7</v>
      </c>
      <c r="M26" s="89" t="s">
        <v>7</v>
      </c>
      <c r="N26" s="104">
        <f t="shared" si="34"/>
        <v>0</v>
      </c>
      <c r="O26" s="87" t="s">
        <v>7</v>
      </c>
      <c r="P26" s="86" t="s">
        <v>7</v>
      </c>
      <c r="Q26" s="86" t="s">
        <v>7</v>
      </c>
      <c r="R26" s="86" t="s">
        <v>7</v>
      </c>
      <c r="S26" s="86" t="s">
        <v>7</v>
      </c>
      <c r="T26" s="86" t="s">
        <v>7</v>
      </c>
      <c r="U26" s="86" t="s">
        <v>7</v>
      </c>
      <c r="V26" s="86">
        <v>0</v>
      </c>
      <c r="W26" s="100">
        <f t="shared" si="35"/>
        <v>42297</v>
      </c>
      <c r="X26" s="99"/>
      <c r="Y26" s="66"/>
      <c r="Z26" s="95">
        <f t="shared" si="36"/>
        <v>42297</v>
      </c>
      <c r="AA26" s="82" t="s">
        <v>5</v>
      </c>
      <c r="AB26" s="81" t="s">
        <v>5</v>
      </c>
      <c r="AC26" s="80"/>
      <c r="AD26" s="77"/>
      <c r="AE26" s="77"/>
      <c r="AF26" s="77"/>
      <c r="AG26" s="76"/>
      <c r="AH26" s="79">
        <f t="shared" si="37"/>
        <v>0</v>
      </c>
      <c r="AI26" s="78"/>
      <c r="AJ26" s="77"/>
      <c r="AK26" s="77"/>
      <c r="AL26" s="77"/>
      <c r="AM26" s="77"/>
      <c r="AN26" s="77"/>
      <c r="AO26" s="77"/>
      <c r="AP26" s="76" t="s">
        <v>7</v>
      </c>
      <c r="AQ26" s="75">
        <f t="shared" si="38"/>
        <v>0</v>
      </c>
      <c r="AR26" s="103">
        <f t="shared" si="39"/>
        <v>0</v>
      </c>
      <c r="AS26" s="61">
        <f t="shared" si="40"/>
        <v>42297</v>
      </c>
      <c r="AT26" s="97" t="s">
        <v>7</v>
      </c>
      <c r="AU26" s="96" t="s">
        <v>7</v>
      </c>
      <c r="AV26" s="68" t="s">
        <v>7</v>
      </c>
      <c r="AW26" s="69" t="s">
        <v>7</v>
      </c>
      <c r="AX26" s="68" t="s">
        <v>7</v>
      </c>
      <c r="AY26" s="69" t="s">
        <v>7</v>
      </c>
      <c r="AZ26" s="68" t="s">
        <v>7</v>
      </c>
      <c r="BA26" s="69" t="s">
        <v>7</v>
      </c>
      <c r="BB26" s="66">
        <f t="shared" si="41"/>
        <v>0</v>
      </c>
      <c r="BC26" s="71">
        <f t="shared" si="42"/>
        <v>42297</v>
      </c>
      <c r="BD26" s="68" t="s">
        <v>7</v>
      </c>
      <c r="BE26" s="69" t="s">
        <v>7</v>
      </c>
      <c r="BF26" s="68" t="s">
        <v>7</v>
      </c>
      <c r="BG26" s="69" t="s">
        <v>7</v>
      </c>
      <c r="BH26" s="68" t="s">
        <v>7</v>
      </c>
      <c r="BI26" s="69" t="s">
        <v>7</v>
      </c>
      <c r="BJ26" s="66">
        <f t="shared" si="43"/>
        <v>0</v>
      </c>
      <c r="BK26" s="95">
        <f t="shared" si="44"/>
        <v>42297</v>
      </c>
      <c r="BL26" s="68" t="s">
        <v>7</v>
      </c>
      <c r="BM26" s="69" t="s">
        <v>7</v>
      </c>
      <c r="BN26" s="68" t="s">
        <v>7</v>
      </c>
      <c r="BO26" s="69" t="s">
        <v>7</v>
      </c>
      <c r="BP26" s="68" t="s">
        <v>7</v>
      </c>
      <c r="BQ26" s="67" t="s">
        <v>7</v>
      </c>
      <c r="BR26" s="66">
        <f t="shared" si="45"/>
        <v>0</v>
      </c>
      <c r="BS26" s="65">
        <v>0</v>
      </c>
      <c r="BT26" s="64">
        <v>0</v>
      </c>
      <c r="BU26" s="63">
        <v>0</v>
      </c>
      <c r="BV26" s="62"/>
      <c r="BW26" s="61">
        <f t="shared" si="46"/>
        <v>42297</v>
      </c>
    </row>
    <row r="27" spans="1:75" s="60" customFormat="1" ht="20.100000000000001" customHeight="1" x14ac:dyDescent="0.25">
      <c r="A27" s="94"/>
      <c r="B27" s="93"/>
      <c r="C27" s="92">
        <v>42298</v>
      </c>
      <c r="D27" s="91" t="s">
        <v>6</v>
      </c>
      <c r="E27" s="90"/>
      <c r="F27" s="89">
        <v>569.14</v>
      </c>
      <c r="G27" s="89"/>
      <c r="H27" s="89"/>
      <c r="I27" s="89"/>
      <c r="J27" s="89"/>
      <c r="K27" s="89"/>
      <c r="L27" s="89" t="s">
        <v>7</v>
      </c>
      <c r="M27" s="89" t="s">
        <v>7</v>
      </c>
      <c r="N27" s="101">
        <f t="shared" si="34"/>
        <v>0</v>
      </c>
      <c r="O27" s="87" t="s">
        <v>7</v>
      </c>
      <c r="P27" s="86" t="s">
        <v>7</v>
      </c>
      <c r="Q27" s="86" t="s">
        <v>7</v>
      </c>
      <c r="R27" s="86" t="s">
        <v>7</v>
      </c>
      <c r="S27" s="86" t="s">
        <v>7</v>
      </c>
      <c r="T27" s="86" t="s">
        <v>7</v>
      </c>
      <c r="U27" s="86" t="s">
        <v>7</v>
      </c>
      <c r="V27" s="86">
        <v>0</v>
      </c>
      <c r="W27" s="100">
        <f t="shared" si="35"/>
        <v>42298</v>
      </c>
      <c r="X27" s="99"/>
      <c r="Y27" s="66"/>
      <c r="Z27" s="95">
        <f t="shared" si="36"/>
        <v>42298</v>
      </c>
      <c r="AA27" s="82" t="s">
        <v>5</v>
      </c>
      <c r="AB27" s="81" t="s">
        <v>5</v>
      </c>
      <c r="AC27" s="80"/>
      <c r="AD27" s="77"/>
      <c r="AE27" s="77"/>
      <c r="AF27" s="77"/>
      <c r="AG27" s="76"/>
      <c r="AH27" s="79">
        <f t="shared" si="37"/>
        <v>0</v>
      </c>
      <c r="AI27" s="78"/>
      <c r="AJ27" s="77"/>
      <c r="AK27" s="77"/>
      <c r="AL27" s="77"/>
      <c r="AM27" s="77"/>
      <c r="AN27" s="77"/>
      <c r="AO27" s="77"/>
      <c r="AP27" s="76" t="s">
        <v>7</v>
      </c>
      <c r="AQ27" s="75">
        <f t="shared" si="38"/>
        <v>0</v>
      </c>
      <c r="AR27" s="98">
        <f t="shared" si="39"/>
        <v>0</v>
      </c>
      <c r="AS27" s="61">
        <f t="shared" si="40"/>
        <v>42298</v>
      </c>
      <c r="AT27" s="97" t="s">
        <v>7</v>
      </c>
      <c r="AU27" s="96" t="s">
        <v>7</v>
      </c>
      <c r="AV27" s="68" t="s">
        <v>7</v>
      </c>
      <c r="AW27" s="69" t="s">
        <v>7</v>
      </c>
      <c r="AX27" s="68" t="s">
        <v>7</v>
      </c>
      <c r="AY27" s="69" t="s">
        <v>7</v>
      </c>
      <c r="AZ27" s="68" t="s">
        <v>7</v>
      </c>
      <c r="BA27" s="69" t="s">
        <v>7</v>
      </c>
      <c r="BB27" s="66">
        <f t="shared" si="41"/>
        <v>0</v>
      </c>
      <c r="BC27" s="71">
        <f t="shared" si="42"/>
        <v>42298</v>
      </c>
      <c r="BD27" s="68" t="s">
        <v>7</v>
      </c>
      <c r="BE27" s="69" t="s">
        <v>7</v>
      </c>
      <c r="BF27" s="68" t="s">
        <v>7</v>
      </c>
      <c r="BG27" s="69" t="s">
        <v>7</v>
      </c>
      <c r="BH27" s="68" t="s">
        <v>7</v>
      </c>
      <c r="BI27" s="69" t="s">
        <v>7</v>
      </c>
      <c r="BJ27" s="66">
        <f t="shared" si="43"/>
        <v>0</v>
      </c>
      <c r="BK27" s="95">
        <f t="shared" si="44"/>
        <v>42298</v>
      </c>
      <c r="BL27" s="68" t="s">
        <v>7</v>
      </c>
      <c r="BM27" s="69" t="s">
        <v>7</v>
      </c>
      <c r="BN27" s="68" t="s">
        <v>7</v>
      </c>
      <c r="BO27" s="69" t="s">
        <v>7</v>
      </c>
      <c r="BP27" s="68" t="s">
        <v>7</v>
      </c>
      <c r="BQ27" s="67" t="s">
        <v>7</v>
      </c>
      <c r="BR27" s="66">
        <f t="shared" si="45"/>
        <v>0</v>
      </c>
      <c r="BS27" s="65">
        <v>0</v>
      </c>
      <c r="BT27" s="64">
        <v>0</v>
      </c>
      <c r="BU27" s="63">
        <v>0</v>
      </c>
      <c r="BV27" s="62"/>
      <c r="BW27" s="61">
        <f t="shared" si="46"/>
        <v>42298</v>
      </c>
    </row>
    <row r="28" spans="1:75" s="60" customFormat="1" ht="20.100000000000001" customHeight="1" x14ac:dyDescent="0.25">
      <c r="A28" s="94"/>
      <c r="B28" s="93"/>
      <c r="C28" s="92">
        <v>42299</v>
      </c>
      <c r="D28" s="91" t="s">
        <v>6</v>
      </c>
      <c r="E28" s="90"/>
      <c r="F28" s="89">
        <v>269.74</v>
      </c>
      <c r="G28" s="89"/>
      <c r="H28" s="89"/>
      <c r="I28" s="89"/>
      <c r="J28" s="89"/>
      <c r="K28" s="89"/>
      <c r="L28" s="89" t="s">
        <v>7</v>
      </c>
      <c r="M28" s="89" t="s">
        <v>7</v>
      </c>
      <c r="N28" s="101">
        <f t="shared" si="34"/>
        <v>0</v>
      </c>
      <c r="O28" s="87" t="s">
        <v>7</v>
      </c>
      <c r="P28" s="86" t="s">
        <v>7</v>
      </c>
      <c r="Q28" s="86" t="s">
        <v>7</v>
      </c>
      <c r="R28" s="86" t="s">
        <v>7</v>
      </c>
      <c r="S28" s="86" t="s">
        <v>7</v>
      </c>
      <c r="T28" s="86" t="s">
        <v>7</v>
      </c>
      <c r="U28" s="86" t="s">
        <v>7</v>
      </c>
      <c r="V28" s="86">
        <v>0</v>
      </c>
      <c r="W28" s="100">
        <f t="shared" si="35"/>
        <v>42299</v>
      </c>
      <c r="X28" s="99"/>
      <c r="Y28" s="66"/>
      <c r="Z28" s="95">
        <f t="shared" si="36"/>
        <v>42299</v>
      </c>
      <c r="AA28" s="82" t="s">
        <v>5</v>
      </c>
      <c r="AB28" s="81" t="s">
        <v>5</v>
      </c>
      <c r="AC28" s="80"/>
      <c r="AD28" s="77"/>
      <c r="AE28" s="77"/>
      <c r="AF28" s="77"/>
      <c r="AG28" s="76"/>
      <c r="AH28" s="79">
        <f t="shared" si="37"/>
        <v>0</v>
      </c>
      <c r="AI28" s="78"/>
      <c r="AJ28" s="77"/>
      <c r="AK28" s="77"/>
      <c r="AL28" s="77"/>
      <c r="AM28" s="77"/>
      <c r="AN28" s="77"/>
      <c r="AO28" s="77"/>
      <c r="AP28" s="76" t="s">
        <v>7</v>
      </c>
      <c r="AQ28" s="75">
        <f t="shared" si="38"/>
        <v>0</v>
      </c>
      <c r="AR28" s="98">
        <f t="shared" si="39"/>
        <v>0</v>
      </c>
      <c r="AS28" s="61">
        <f t="shared" si="40"/>
        <v>42299</v>
      </c>
      <c r="AT28" s="97" t="s">
        <v>7</v>
      </c>
      <c r="AU28" s="96" t="s">
        <v>7</v>
      </c>
      <c r="AV28" s="68" t="s">
        <v>7</v>
      </c>
      <c r="AW28" s="69" t="s">
        <v>7</v>
      </c>
      <c r="AX28" s="68" t="s">
        <v>7</v>
      </c>
      <c r="AY28" s="69" t="s">
        <v>7</v>
      </c>
      <c r="AZ28" s="68" t="s">
        <v>7</v>
      </c>
      <c r="BA28" s="69" t="s">
        <v>7</v>
      </c>
      <c r="BB28" s="66">
        <f t="shared" si="41"/>
        <v>0</v>
      </c>
      <c r="BC28" s="71">
        <f t="shared" si="42"/>
        <v>42299</v>
      </c>
      <c r="BD28" s="68" t="s">
        <v>7</v>
      </c>
      <c r="BE28" s="69" t="s">
        <v>7</v>
      </c>
      <c r="BF28" s="68" t="s">
        <v>7</v>
      </c>
      <c r="BG28" s="69" t="s">
        <v>7</v>
      </c>
      <c r="BH28" s="68" t="s">
        <v>7</v>
      </c>
      <c r="BI28" s="69" t="s">
        <v>7</v>
      </c>
      <c r="BJ28" s="66">
        <f t="shared" si="43"/>
        <v>0</v>
      </c>
      <c r="BK28" s="95">
        <f t="shared" si="44"/>
        <v>42299</v>
      </c>
      <c r="BL28" s="68" t="s">
        <v>7</v>
      </c>
      <c r="BM28" s="69" t="s">
        <v>7</v>
      </c>
      <c r="BN28" s="68" t="s">
        <v>7</v>
      </c>
      <c r="BO28" s="69" t="s">
        <v>7</v>
      </c>
      <c r="BP28" s="68" t="s">
        <v>7</v>
      </c>
      <c r="BQ28" s="67" t="s">
        <v>7</v>
      </c>
      <c r="BR28" s="66">
        <f t="shared" si="45"/>
        <v>0</v>
      </c>
      <c r="BS28" s="65">
        <v>0</v>
      </c>
      <c r="BT28" s="64">
        <v>0</v>
      </c>
      <c r="BU28" s="63">
        <v>0</v>
      </c>
      <c r="BV28" s="62"/>
      <c r="BW28" s="61">
        <f t="shared" si="46"/>
        <v>42299</v>
      </c>
    </row>
    <row r="29" spans="1:75" s="60" customFormat="1" ht="20.100000000000001" customHeight="1" x14ac:dyDescent="0.25">
      <c r="A29" s="94"/>
      <c r="B29" s="93"/>
      <c r="C29" s="92">
        <v>42300</v>
      </c>
      <c r="D29" s="91" t="s">
        <v>6</v>
      </c>
      <c r="E29" s="90"/>
      <c r="F29" s="89">
        <v>725.63</v>
      </c>
      <c r="G29" s="89"/>
      <c r="H29" s="89"/>
      <c r="I29" s="89"/>
      <c r="J29" s="89"/>
      <c r="K29" s="89"/>
      <c r="L29" s="89" t="s">
        <v>7</v>
      </c>
      <c r="M29" s="89" t="s">
        <v>7</v>
      </c>
      <c r="N29" s="101">
        <f t="shared" si="34"/>
        <v>0</v>
      </c>
      <c r="O29" s="87" t="s">
        <v>7</v>
      </c>
      <c r="P29" s="86" t="s">
        <v>7</v>
      </c>
      <c r="Q29" s="86" t="s">
        <v>7</v>
      </c>
      <c r="R29" s="86" t="s">
        <v>7</v>
      </c>
      <c r="S29" s="86" t="s">
        <v>7</v>
      </c>
      <c r="T29" s="86" t="s">
        <v>7</v>
      </c>
      <c r="U29" s="86" t="s">
        <v>7</v>
      </c>
      <c r="V29" s="86">
        <v>0</v>
      </c>
      <c r="W29" s="100">
        <f t="shared" si="35"/>
        <v>42300</v>
      </c>
      <c r="X29" s="99"/>
      <c r="Y29" s="66"/>
      <c r="Z29" s="95">
        <f t="shared" si="36"/>
        <v>42300</v>
      </c>
      <c r="AA29" s="82" t="s">
        <v>5</v>
      </c>
      <c r="AB29" s="81" t="s">
        <v>5</v>
      </c>
      <c r="AC29" s="80"/>
      <c r="AD29" s="77"/>
      <c r="AE29" s="77"/>
      <c r="AF29" s="77"/>
      <c r="AG29" s="76"/>
      <c r="AH29" s="79">
        <f t="shared" si="37"/>
        <v>0</v>
      </c>
      <c r="AI29" s="78"/>
      <c r="AJ29" s="77"/>
      <c r="AK29" s="77"/>
      <c r="AL29" s="77"/>
      <c r="AM29" s="77"/>
      <c r="AN29" s="77"/>
      <c r="AO29" s="77"/>
      <c r="AP29" s="76" t="s">
        <v>7</v>
      </c>
      <c r="AQ29" s="75">
        <f t="shared" si="38"/>
        <v>0</v>
      </c>
      <c r="AR29" s="98">
        <f t="shared" si="39"/>
        <v>0</v>
      </c>
      <c r="AS29" s="61">
        <f t="shared" si="40"/>
        <v>42300</v>
      </c>
      <c r="AT29" s="97" t="s">
        <v>7</v>
      </c>
      <c r="AU29" s="96" t="s">
        <v>7</v>
      </c>
      <c r="AV29" s="68" t="s">
        <v>7</v>
      </c>
      <c r="AW29" s="69" t="s">
        <v>7</v>
      </c>
      <c r="AX29" s="68" t="s">
        <v>7</v>
      </c>
      <c r="AY29" s="69" t="s">
        <v>7</v>
      </c>
      <c r="AZ29" s="68" t="s">
        <v>7</v>
      </c>
      <c r="BA29" s="69" t="s">
        <v>7</v>
      </c>
      <c r="BB29" s="66">
        <f t="shared" si="41"/>
        <v>0</v>
      </c>
      <c r="BC29" s="71">
        <f t="shared" si="42"/>
        <v>42300</v>
      </c>
      <c r="BD29" s="68" t="s">
        <v>7</v>
      </c>
      <c r="BE29" s="69" t="s">
        <v>7</v>
      </c>
      <c r="BF29" s="68" t="s">
        <v>7</v>
      </c>
      <c r="BG29" s="69" t="s">
        <v>7</v>
      </c>
      <c r="BH29" s="68" t="s">
        <v>7</v>
      </c>
      <c r="BI29" s="69" t="s">
        <v>7</v>
      </c>
      <c r="BJ29" s="66">
        <f t="shared" si="43"/>
        <v>0</v>
      </c>
      <c r="BK29" s="95">
        <f t="shared" si="44"/>
        <v>42300</v>
      </c>
      <c r="BL29" s="68" t="s">
        <v>7</v>
      </c>
      <c r="BM29" s="69" t="s">
        <v>7</v>
      </c>
      <c r="BN29" s="68" t="s">
        <v>7</v>
      </c>
      <c r="BO29" s="69" t="s">
        <v>7</v>
      </c>
      <c r="BP29" s="68" t="s">
        <v>7</v>
      </c>
      <c r="BQ29" s="67" t="s">
        <v>7</v>
      </c>
      <c r="BR29" s="66">
        <f t="shared" si="45"/>
        <v>0</v>
      </c>
      <c r="BS29" s="65">
        <v>0</v>
      </c>
      <c r="BT29" s="64">
        <v>0</v>
      </c>
      <c r="BU29" s="63">
        <v>0</v>
      </c>
      <c r="BV29" s="62"/>
      <c r="BW29" s="61">
        <f t="shared" si="46"/>
        <v>42300</v>
      </c>
    </row>
    <row r="30" spans="1:75" s="60" customFormat="1" ht="20.100000000000001" customHeight="1" x14ac:dyDescent="0.25">
      <c r="A30" s="94"/>
      <c r="B30" s="93"/>
      <c r="C30" s="92">
        <v>42301</v>
      </c>
      <c r="D30" s="91" t="s">
        <v>6</v>
      </c>
      <c r="E30" s="90"/>
      <c r="F30" s="89">
        <v>999.58</v>
      </c>
      <c r="G30" s="89"/>
      <c r="H30" s="89"/>
      <c r="I30" s="89"/>
      <c r="J30" s="89"/>
      <c r="K30" s="89"/>
      <c r="L30" s="89" t="s">
        <v>7</v>
      </c>
      <c r="M30" s="89" t="s">
        <v>7</v>
      </c>
      <c r="N30" s="101">
        <f t="shared" si="34"/>
        <v>0</v>
      </c>
      <c r="O30" s="87" t="s">
        <v>7</v>
      </c>
      <c r="P30" s="86" t="s">
        <v>7</v>
      </c>
      <c r="Q30" s="86" t="s">
        <v>7</v>
      </c>
      <c r="R30" s="86" t="s">
        <v>7</v>
      </c>
      <c r="S30" s="86" t="s">
        <v>7</v>
      </c>
      <c r="T30" s="86" t="s">
        <v>7</v>
      </c>
      <c r="U30" s="86" t="s">
        <v>7</v>
      </c>
      <c r="V30" s="86">
        <v>0</v>
      </c>
      <c r="W30" s="100">
        <f t="shared" si="35"/>
        <v>42301</v>
      </c>
      <c r="X30" s="99"/>
      <c r="Y30" s="66"/>
      <c r="Z30" s="95">
        <f t="shared" si="36"/>
        <v>42301</v>
      </c>
      <c r="AA30" s="82" t="s">
        <v>5</v>
      </c>
      <c r="AB30" s="81" t="s">
        <v>5</v>
      </c>
      <c r="AC30" s="80" t="s">
        <v>5</v>
      </c>
      <c r="AD30" s="77" t="s">
        <v>5</v>
      </c>
      <c r="AE30" s="77" t="s">
        <v>5</v>
      </c>
      <c r="AF30" s="77" t="s">
        <v>5</v>
      </c>
      <c r="AG30" s="76" t="s">
        <v>5</v>
      </c>
      <c r="AH30" s="79">
        <f t="shared" si="37"/>
        <v>0</v>
      </c>
      <c r="AI30" s="78"/>
      <c r="AJ30" s="77"/>
      <c r="AK30" s="77"/>
      <c r="AL30" s="77"/>
      <c r="AM30" s="77"/>
      <c r="AN30" s="77"/>
      <c r="AO30" s="77"/>
      <c r="AP30" s="76" t="s">
        <v>7</v>
      </c>
      <c r="AQ30" s="75">
        <f t="shared" si="38"/>
        <v>0</v>
      </c>
      <c r="AR30" s="98">
        <f t="shared" si="39"/>
        <v>0</v>
      </c>
      <c r="AS30" s="61">
        <f t="shared" si="40"/>
        <v>42301</v>
      </c>
      <c r="AT30" s="97" t="s">
        <v>7</v>
      </c>
      <c r="AU30" s="96" t="s">
        <v>7</v>
      </c>
      <c r="AV30" s="68" t="s">
        <v>7</v>
      </c>
      <c r="AW30" s="69" t="s">
        <v>7</v>
      </c>
      <c r="AX30" s="68" t="s">
        <v>7</v>
      </c>
      <c r="AY30" s="69" t="s">
        <v>7</v>
      </c>
      <c r="AZ30" s="68" t="s">
        <v>7</v>
      </c>
      <c r="BA30" s="69" t="s">
        <v>7</v>
      </c>
      <c r="BB30" s="66">
        <f t="shared" si="41"/>
        <v>0</v>
      </c>
      <c r="BC30" s="71">
        <f t="shared" si="42"/>
        <v>42301</v>
      </c>
      <c r="BD30" s="68" t="s">
        <v>7</v>
      </c>
      <c r="BE30" s="69" t="s">
        <v>7</v>
      </c>
      <c r="BF30" s="68" t="s">
        <v>7</v>
      </c>
      <c r="BG30" s="69" t="s">
        <v>7</v>
      </c>
      <c r="BH30" s="68" t="s">
        <v>7</v>
      </c>
      <c r="BI30" s="69" t="s">
        <v>7</v>
      </c>
      <c r="BJ30" s="66">
        <f t="shared" si="43"/>
        <v>0</v>
      </c>
      <c r="BK30" s="95">
        <f t="shared" si="44"/>
        <v>42301</v>
      </c>
      <c r="BL30" s="68" t="s">
        <v>7</v>
      </c>
      <c r="BM30" s="69" t="s">
        <v>7</v>
      </c>
      <c r="BN30" s="68" t="s">
        <v>7</v>
      </c>
      <c r="BO30" s="69" t="s">
        <v>7</v>
      </c>
      <c r="BP30" s="68" t="s">
        <v>7</v>
      </c>
      <c r="BQ30" s="67" t="s">
        <v>7</v>
      </c>
      <c r="BR30" s="66">
        <f t="shared" si="45"/>
        <v>0</v>
      </c>
      <c r="BS30" s="65">
        <v>0</v>
      </c>
      <c r="BT30" s="64">
        <v>0</v>
      </c>
      <c r="BU30" s="63">
        <v>0</v>
      </c>
      <c r="BV30" s="62"/>
      <c r="BW30" s="61">
        <f t="shared" si="46"/>
        <v>42301</v>
      </c>
    </row>
    <row r="31" spans="1:75" s="60" customFormat="1" ht="20.100000000000001" customHeight="1" thickBot="1" x14ac:dyDescent="0.3">
      <c r="A31" s="94"/>
      <c r="B31" s="93"/>
      <c r="C31" s="92">
        <v>42302</v>
      </c>
      <c r="D31" s="91" t="s">
        <v>6</v>
      </c>
      <c r="E31" s="90"/>
      <c r="F31" s="89" t="s">
        <v>5</v>
      </c>
      <c r="G31" s="89" t="s">
        <v>5</v>
      </c>
      <c r="H31" s="89" t="s">
        <v>5</v>
      </c>
      <c r="I31" s="89" t="s">
        <v>5</v>
      </c>
      <c r="J31" s="89" t="s">
        <v>5</v>
      </c>
      <c r="K31" s="89" t="s">
        <v>5</v>
      </c>
      <c r="L31" s="89" t="s">
        <v>5</v>
      </c>
      <c r="M31" s="89" t="s">
        <v>5</v>
      </c>
      <c r="N31" s="88">
        <f t="shared" si="34"/>
        <v>0</v>
      </c>
      <c r="O31" s="87" t="s">
        <v>5</v>
      </c>
      <c r="P31" s="86" t="s">
        <v>5</v>
      </c>
      <c r="Q31" s="86" t="s">
        <v>5</v>
      </c>
      <c r="R31" s="86" t="s">
        <v>5</v>
      </c>
      <c r="S31" s="86" t="s">
        <v>5</v>
      </c>
      <c r="T31" s="86" t="s">
        <v>5</v>
      </c>
      <c r="U31" s="86" t="s">
        <v>5</v>
      </c>
      <c r="V31" s="86">
        <v>0</v>
      </c>
      <c r="W31" s="85">
        <f t="shared" si="35"/>
        <v>42302</v>
      </c>
      <c r="X31" s="84"/>
      <c r="Y31" s="83"/>
      <c r="Z31" s="70">
        <f t="shared" si="36"/>
        <v>42302</v>
      </c>
      <c r="AA31" s="82" t="s">
        <v>5</v>
      </c>
      <c r="AB31" s="81" t="s">
        <v>5</v>
      </c>
      <c r="AC31" s="80" t="s">
        <v>5</v>
      </c>
      <c r="AD31" s="77" t="s">
        <v>5</v>
      </c>
      <c r="AE31" s="77" t="s">
        <v>5</v>
      </c>
      <c r="AF31" s="77" t="s">
        <v>5</v>
      </c>
      <c r="AG31" s="76" t="s">
        <v>5</v>
      </c>
      <c r="AH31" s="79">
        <f t="shared" si="37"/>
        <v>0</v>
      </c>
      <c r="AI31" s="78" t="s">
        <v>5</v>
      </c>
      <c r="AJ31" s="77" t="s">
        <v>5</v>
      </c>
      <c r="AK31" s="77" t="s">
        <v>5</v>
      </c>
      <c r="AL31" s="77" t="s">
        <v>5</v>
      </c>
      <c r="AM31" s="77" t="s">
        <v>5</v>
      </c>
      <c r="AN31" s="77" t="s">
        <v>5</v>
      </c>
      <c r="AO31" s="77" t="s">
        <v>5</v>
      </c>
      <c r="AP31" s="76" t="s">
        <v>5</v>
      </c>
      <c r="AQ31" s="75">
        <f t="shared" si="38"/>
        <v>0</v>
      </c>
      <c r="AR31" s="74">
        <f t="shared" si="39"/>
        <v>0</v>
      </c>
      <c r="AS31" s="61">
        <f t="shared" si="40"/>
        <v>42302</v>
      </c>
      <c r="AT31" s="73" t="s">
        <v>5</v>
      </c>
      <c r="AU31" s="72" t="s">
        <v>5</v>
      </c>
      <c r="AV31" s="68" t="s">
        <v>5</v>
      </c>
      <c r="AW31" s="69" t="s">
        <v>5</v>
      </c>
      <c r="AX31" s="68" t="s">
        <v>5</v>
      </c>
      <c r="AY31" s="69" t="s">
        <v>5</v>
      </c>
      <c r="AZ31" s="68" t="s">
        <v>5</v>
      </c>
      <c r="BA31" s="69" t="s">
        <v>5</v>
      </c>
      <c r="BB31" s="66">
        <f t="shared" si="41"/>
        <v>0</v>
      </c>
      <c r="BC31" s="71">
        <f t="shared" si="42"/>
        <v>42302</v>
      </c>
      <c r="BD31" s="68" t="s">
        <v>5</v>
      </c>
      <c r="BE31" s="69" t="s">
        <v>5</v>
      </c>
      <c r="BF31" s="68" t="s">
        <v>5</v>
      </c>
      <c r="BG31" s="69" t="s">
        <v>5</v>
      </c>
      <c r="BH31" s="68" t="s">
        <v>5</v>
      </c>
      <c r="BI31" s="69" t="s">
        <v>5</v>
      </c>
      <c r="BJ31" s="66">
        <f t="shared" si="43"/>
        <v>0</v>
      </c>
      <c r="BK31" s="70">
        <f t="shared" si="44"/>
        <v>42302</v>
      </c>
      <c r="BL31" s="68" t="s">
        <v>5</v>
      </c>
      <c r="BM31" s="69" t="s">
        <v>5</v>
      </c>
      <c r="BN31" s="68" t="s">
        <v>5</v>
      </c>
      <c r="BO31" s="69" t="s">
        <v>5</v>
      </c>
      <c r="BP31" s="68" t="s">
        <v>5</v>
      </c>
      <c r="BQ31" s="67" t="s">
        <v>5</v>
      </c>
      <c r="BR31" s="66">
        <f t="shared" si="45"/>
        <v>0</v>
      </c>
      <c r="BS31" s="65">
        <v>0</v>
      </c>
      <c r="BT31" s="64">
        <v>0</v>
      </c>
      <c r="BU31" s="63">
        <v>0</v>
      </c>
      <c r="BV31" s="62"/>
      <c r="BW31" s="61">
        <f t="shared" si="46"/>
        <v>42302</v>
      </c>
    </row>
    <row r="32" spans="1:75" s="47" customFormat="1" ht="20.100000000000001" customHeight="1" thickBot="1" x14ac:dyDescent="0.3">
      <c r="A32" s="59"/>
      <c r="B32" s="57">
        <f>SUM(B25:B31)</f>
        <v>0</v>
      </c>
      <c r="C32" s="58" t="s">
        <v>4</v>
      </c>
      <c r="D32" s="58"/>
      <c r="E32" s="57">
        <f t="shared" ref="E32:S32" si="47">SUM(E25:E31)</f>
        <v>0</v>
      </c>
      <c r="F32" s="57">
        <f t="shared" si="47"/>
        <v>3531.92</v>
      </c>
      <c r="G32" s="57">
        <f t="shared" si="47"/>
        <v>0</v>
      </c>
      <c r="H32" s="57">
        <f t="shared" si="47"/>
        <v>0</v>
      </c>
      <c r="I32" s="57">
        <f t="shared" si="47"/>
        <v>0</v>
      </c>
      <c r="J32" s="49">
        <f t="shared" si="47"/>
        <v>0</v>
      </c>
      <c r="K32" s="49">
        <f t="shared" si="47"/>
        <v>0</v>
      </c>
      <c r="L32" s="49">
        <f t="shared" si="47"/>
        <v>0</v>
      </c>
      <c r="M32" s="49">
        <f t="shared" si="47"/>
        <v>0</v>
      </c>
      <c r="N32" s="57">
        <f t="shared" si="47"/>
        <v>0</v>
      </c>
      <c r="O32" s="57">
        <f t="shared" si="47"/>
        <v>0</v>
      </c>
      <c r="P32" s="57">
        <f t="shared" si="47"/>
        <v>0</v>
      </c>
      <c r="Q32" s="57">
        <f t="shared" si="47"/>
        <v>0</v>
      </c>
      <c r="R32" s="57">
        <f t="shared" si="47"/>
        <v>0</v>
      </c>
      <c r="S32" s="57">
        <f t="shared" si="47"/>
        <v>0</v>
      </c>
      <c r="T32" s="48"/>
      <c r="U32" s="57">
        <f>SUM(U25:U31)</f>
        <v>0</v>
      </c>
      <c r="V32" s="48"/>
      <c r="W32" s="48"/>
      <c r="X32" s="50"/>
      <c r="Y32" s="50"/>
      <c r="Z32" s="48"/>
      <c r="AA32" s="54">
        <f>SUM(AA25:AA31)*500</f>
        <v>0</v>
      </c>
      <c r="AB32" s="53">
        <f>SUM(AB25:AB31)*200</f>
        <v>0</v>
      </c>
      <c r="AC32" s="53">
        <f>SUM(AC25:AC31)*100</f>
        <v>0</v>
      </c>
      <c r="AD32" s="53">
        <f>SUM(AD25:AD31)*50</f>
        <v>0</v>
      </c>
      <c r="AE32" s="53">
        <f>SUM(AE25:AE31)*20</f>
        <v>0</v>
      </c>
      <c r="AF32" s="53">
        <f>SUM(AF25:AF31)*10</f>
        <v>0</v>
      </c>
      <c r="AG32" s="56">
        <f>SUM(AG25:AG31)*5</f>
        <v>0</v>
      </c>
      <c r="AH32" s="55">
        <f>SUM(AA32:AG32)</f>
        <v>0</v>
      </c>
      <c r="AI32" s="54">
        <f>SUM(AI25:AI31)*2</f>
        <v>0</v>
      </c>
      <c r="AJ32" s="53">
        <f>SUM(AJ25:AJ31)*1</f>
        <v>0</v>
      </c>
      <c r="AK32" s="52">
        <f>SUM(AK25:AK31)*0.5</f>
        <v>0</v>
      </c>
      <c r="AL32" s="52">
        <f>SUM(AL25:AL31)*0.2</f>
        <v>0</v>
      </c>
      <c r="AM32" s="52">
        <f>SUM(AM25:AM31)*0.1</f>
        <v>0</v>
      </c>
      <c r="AN32" s="52">
        <f>SUM(AN25:AN31)*0.05</f>
        <v>0</v>
      </c>
      <c r="AO32" s="52">
        <f>SUM(AO25:AO31)*0.02</f>
        <v>0</v>
      </c>
      <c r="AP32" s="51">
        <f>SUM(AP25:AP31)*0.01</f>
        <v>0</v>
      </c>
      <c r="AQ32" s="50">
        <f>SUM(AI32:AP32)</f>
        <v>0</v>
      </c>
      <c r="AR32" s="50">
        <f>SUM(AR25:AR31)</f>
        <v>0</v>
      </c>
      <c r="AS32" s="48"/>
      <c r="AT32" s="48"/>
      <c r="AU32" s="49">
        <f>SUM(AU25:AU31)</f>
        <v>0</v>
      </c>
      <c r="AV32" s="48"/>
      <c r="AW32" s="48">
        <f>SUM(AW25:AW31)</f>
        <v>0</v>
      </c>
      <c r="AX32" s="48"/>
      <c r="AY32" s="48">
        <f>SUM(AY25:AY31)</f>
        <v>0</v>
      </c>
      <c r="AZ32" s="48"/>
      <c r="BA32" s="48">
        <f>SUM(BA25:BA31)</f>
        <v>0</v>
      </c>
      <c r="BB32" s="49">
        <f>SUM(BB25:BB31)</f>
        <v>0</v>
      </c>
      <c r="BC32" s="48"/>
      <c r="BD32" s="48"/>
      <c r="BE32" s="48">
        <f>SUM(BE25:BE31)</f>
        <v>0</v>
      </c>
      <c r="BF32" s="48"/>
      <c r="BG32" s="48">
        <f>SUM(BG25:BG31)</f>
        <v>0</v>
      </c>
      <c r="BH32" s="48"/>
      <c r="BI32" s="48">
        <f>SUM(BI25:BI31)</f>
        <v>0</v>
      </c>
      <c r="BJ32" s="49">
        <f>SUM(BJ25:BJ31)</f>
        <v>0</v>
      </c>
      <c r="BK32" s="48"/>
      <c r="BL32" s="48"/>
      <c r="BM32" s="48">
        <f>SUM(BM25:BM31)</f>
        <v>0</v>
      </c>
      <c r="BN32" s="48"/>
      <c r="BO32" s="48">
        <f>SUM(BO25:BO31)</f>
        <v>0</v>
      </c>
      <c r="BP32" s="48"/>
      <c r="BQ32" s="48">
        <f t="shared" ref="BQ32:BV32" si="48">SUM(BQ25:BQ31)</f>
        <v>0</v>
      </c>
      <c r="BR32" s="49">
        <f t="shared" si="48"/>
        <v>0</v>
      </c>
      <c r="BS32" s="49">
        <f t="shared" si="48"/>
        <v>0</v>
      </c>
      <c r="BT32" s="49">
        <f t="shared" si="48"/>
        <v>0</v>
      </c>
      <c r="BU32" s="49">
        <f t="shared" si="48"/>
        <v>0</v>
      </c>
      <c r="BV32" s="49">
        <f t="shared" si="48"/>
        <v>0</v>
      </c>
      <c r="BW32" s="48"/>
    </row>
    <row r="33" spans="1:75" s="1" customFormat="1" ht="21" customHeight="1" thickTop="1" thickBot="1" x14ac:dyDescent="0.25">
      <c r="A33" s="28"/>
      <c r="B33" s="13"/>
      <c r="C33" s="34"/>
      <c r="D33" s="34"/>
      <c r="E33" s="46"/>
      <c r="F33" s="15"/>
      <c r="G33" s="15"/>
      <c r="H33" s="15"/>
      <c r="I33" s="45"/>
      <c r="J33" s="45"/>
      <c r="N33" s="44"/>
      <c r="O33" s="42"/>
      <c r="P33" s="42"/>
      <c r="Q33" s="42"/>
      <c r="R33" s="43" t="s">
        <v>3</v>
      </c>
      <c r="S33" s="42"/>
      <c r="T33" s="42"/>
      <c r="U33" s="42"/>
      <c r="V33" s="42"/>
      <c r="W33" s="41"/>
      <c r="X33" s="40"/>
      <c r="Y33" s="21"/>
      <c r="Z33" s="21"/>
      <c r="AA33" s="38">
        <f t="shared" ref="AA33:AG33" si="49">SUM(AA25:AA31)</f>
        <v>0</v>
      </c>
      <c r="AB33" s="38">
        <f t="shared" si="49"/>
        <v>0</v>
      </c>
      <c r="AC33" s="38">
        <f t="shared" si="49"/>
        <v>0</v>
      </c>
      <c r="AD33" s="38">
        <f t="shared" si="49"/>
        <v>0</v>
      </c>
      <c r="AE33" s="38">
        <f t="shared" si="49"/>
        <v>0</v>
      </c>
      <c r="AF33" s="38">
        <f t="shared" si="49"/>
        <v>0</v>
      </c>
      <c r="AG33" s="37">
        <f t="shared" si="49"/>
        <v>0</v>
      </c>
      <c r="AH33" s="39">
        <f>SUM(AA33:AG33)</f>
        <v>0</v>
      </c>
      <c r="AI33" s="38">
        <f t="shared" ref="AI33:AP33" si="50">SUM(AI25:AI31)</f>
        <v>0</v>
      </c>
      <c r="AJ33" s="38">
        <f t="shared" si="50"/>
        <v>0</v>
      </c>
      <c r="AK33" s="38">
        <f t="shared" si="50"/>
        <v>0</v>
      </c>
      <c r="AL33" s="38">
        <f t="shared" si="50"/>
        <v>0</v>
      </c>
      <c r="AM33" s="38">
        <f t="shared" si="50"/>
        <v>0</v>
      </c>
      <c r="AN33" s="38">
        <f t="shared" si="50"/>
        <v>0</v>
      </c>
      <c r="AO33" s="38">
        <f t="shared" si="50"/>
        <v>0</v>
      </c>
      <c r="AP33" s="37">
        <f t="shared" si="50"/>
        <v>0</v>
      </c>
      <c r="AQ33" s="36">
        <f>SUM(AI33:AP33)</f>
        <v>0</v>
      </c>
      <c r="AR33" s="35"/>
      <c r="AS33" s="34"/>
      <c r="AT33" s="16"/>
      <c r="AU33" s="13"/>
      <c r="AV33" s="15"/>
      <c r="AW33" s="14"/>
      <c r="AX33" s="14"/>
      <c r="AY33" s="14"/>
      <c r="AZ33" s="14"/>
      <c r="BA33" s="14"/>
      <c r="BB33" s="14"/>
      <c r="BC33" s="14"/>
      <c r="BD33" s="15"/>
      <c r="BE33" s="14"/>
      <c r="BF33" s="14"/>
      <c r="BG33" s="14"/>
      <c r="BH33" s="14"/>
      <c r="BI33" s="14"/>
      <c r="BJ33" s="14"/>
      <c r="BK33" s="14"/>
      <c r="BL33" s="15"/>
      <c r="BM33" s="14"/>
      <c r="BN33" s="14"/>
      <c r="BO33" s="14"/>
      <c r="BP33" s="14"/>
      <c r="BQ33" s="14"/>
      <c r="BR33" s="14"/>
      <c r="BS33" s="13"/>
      <c r="BT33" s="34"/>
    </row>
    <row r="34" spans="1:75" s="1" customFormat="1" ht="35.1" customHeight="1" thickTop="1" thickBot="1" x14ac:dyDescent="0.3">
      <c r="A34" s="148"/>
      <c r="B34" s="30">
        <f>SUM(B12+B22+B32)</f>
        <v>0</v>
      </c>
      <c r="C34" s="31" t="s">
        <v>2</v>
      </c>
      <c r="D34" s="31"/>
      <c r="E34" s="30">
        <f t="shared" ref="E34:S34" si="51">SUM(E12+E22+E32)</f>
        <v>0</v>
      </c>
      <c r="F34" s="30">
        <f t="shared" si="51"/>
        <v>14312.01</v>
      </c>
      <c r="G34" s="30">
        <f t="shared" si="51"/>
        <v>0</v>
      </c>
      <c r="H34" s="30">
        <f t="shared" si="51"/>
        <v>0</v>
      </c>
      <c r="I34" s="30">
        <f t="shared" si="51"/>
        <v>0</v>
      </c>
      <c r="J34" s="30">
        <f t="shared" si="51"/>
        <v>0</v>
      </c>
      <c r="K34" s="30">
        <f t="shared" si="51"/>
        <v>0</v>
      </c>
      <c r="L34" s="30">
        <f t="shared" si="51"/>
        <v>0</v>
      </c>
      <c r="M34" s="30">
        <f t="shared" si="51"/>
        <v>0</v>
      </c>
      <c r="N34" s="30">
        <f t="shared" si="51"/>
        <v>0</v>
      </c>
      <c r="O34" s="30">
        <f t="shared" si="51"/>
        <v>0</v>
      </c>
      <c r="P34" s="30">
        <f t="shared" si="51"/>
        <v>0</v>
      </c>
      <c r="Q34" s="30">
        <f t="shared" si="51"/>
        <v>0</v>
      </c>
      <c r="R34" s="30">
        <f t="shared" si="51"/>
        <v>0</v>
      </c>
      <c r="S34" s="30">
        <f t="shared" si="51"/>
        <v>0</v>
      </c>
      <c r="T34" s="30"/>
      <c r="U34" s="30">
        <f>SUM(U12+U22+U32)</f>
        <v>0</v>
      </c>
      <c r="V34" s="30"/>
      <c r="W34" s="30"/>
      <c r="X34" s="32">
        <f>SUM(X12+X22+X32)</f>
        <v>0</v>
      </c>
      <c r="Y34" s="32">
        <f>SUM(Y12+Y22+Y32)</f>
        <v>0</v>
      </c>
      <c r="Z34" s="30"/>
      <c r="AA34" s="33">
        <f t="shared" ref="AA34:AR34" si="52">SUM(AA12+AA22+AA32)</f>
        <v>0</v>
      </c>
      <c r="AB34" s="33">
        <f t="shared" si="52"/>
        <v>0</v>
      </c>
      <c r="AC34" s="33">
        <f t="shared" si="52"/>
        <v>0</v>
      </c>
      <c r="AD34" s="33">
        <f t="shared" si="52"/>
        <v>0</v>
      </c>
      <c r="AE34" s="33">
        <f t="shared" si="52"/>
        <v>0</v>
      </c>
      <c r="AF34" s="33">
        <f t="shared" si="52"/>
        <v>0</v>
      </c>
      <c r="AG34" s="33">
        <f t="shared" si="52"/>
        <v>0</v>
      </c>
      <c r="AH34" s="18">
        <f t="shared" si="52"/>
        <v>0</v>
      </c>
      <c r="AI34" s="33">
        <f t="shared" si="52"/>
        <v>0</v>
      </c>
      <c r="AJ34" s="33">
        <f t="shared" si="52"/>
        <v>0</v>
      </c>
      <c r="AK34" s="30">
        <f t="shared" si="52"/>
        <v>0</v>
      </c>
      <c r="AL34" s="30">
        <f t="shared" si="52"/>
        <v>0</v>
      </c>
      <c r="AM34" s="30">
        <f t="shared" si="52"/>
        <v>0</v>
      </c>
      <c r="AN34" s="30">
        <f t="shared" si="52"/>
        <v>0</v>
      </c>
      <c r="AO34" s="30">
        <f t="shared" si="52"/>
        <v>0</v>
      </c>
      <c r="AP34" s="30">
        <f t="shared" si="52"/>
        <v>0</v>
      </c>
      <c r="AQ34" s="32">
        <f t="shared" si="52"/>
        <v>0</v>
      </c>
      <c r="AR34" s="32">
        <f t="shared" si="52"/>
        <v>0</v>
      </c>
      <c r="AS34" s="31"/>
      <c r="AT34" s="30"/>
      <c r="AU34" s="30">
        <f>SUM(AU12+AU22+AU32)</f>
        <v>0</v>
      </c>
      <c r="AV34" s="30"/>
      <c r="AW34" s="30">
        <f>SUM(AW12+AW22+AW32)</f>
        <v>0</v>
      </c>
      <c r="AX34" s="30"/>
      <c r="AY34" s="30">
        <f>SUM(AY12+AY22+AY32)</f>
        <v>0</v>
      </c>
      <c r="AZ34" s="30"/>
      <c r="BA34" s="30">
        <f>SUM(BA12+BA22+BA32)</f>
        <v>0</v>
      </c>
      <c r="BB34" s="30">
        <f>SUM(BB12+BB22+BB32)</f>
        <v>0</v>
      </c>
      <c r="BC34" s="30"/>
      <c r="BD34" s="30"/>
      <c r="BE34" s="30">
        <f>SUM(BE12+BE22+BE32)</f>
        <v>0</v>
      </c>
      <c r="BF34" s="30"/>
      <c r="BG34" s="30">
        <f>SUM(BG12+BG22+BG32)</f>
        <v>0</v>
      </c>
      <c r="BH34" s="30"/>
      <c r="BI34" s="30">
        <f>SUM(BI12+BI22+BI32)</f>
        <v>0</v>
      </c>
      <c r="BJ34" s="30">
        <f>SUM(BJ12+BJ22+BJ32)</f>
        <v>0</v>
      </c>
      <c r="BK34" s="30"/>
      <c r="BL34" s="30"/>
      <c r="BM34" s="30">
        <f>SUM(BM12+BM22+BM32)</f>
        <v>0</v>
      </c>
      <c r="BN34" s="30"/>
      <c r="BO34" s="30">
        <f>SUM(BO12+BO22+BO32)</f>
        <v>0</v>
      </c>
      <c r="BP34" s="30"/>
      <c r="BQ34" s="30">
        <f t="shared" ref="BQ34:BV34" si="53">SUM(BQ12+BQ22+BQ32)</f>
        <v>0</v>
      </c>
      <c r="BR34" s="30">
        <f t="shared" si="53"/>
        <v>0</v>
      </c>
      <c r="BS34" s="30">
        <f t="shared" si="53"/>
        <v>0</v>
      </c>
      <c r="BT34" s="30">
        <f t="shared" si="53"/>
        <v>0</v>
      </c>
      <c r="BU34" s="30">
        <f t="shared" si="53"/>
        <v>0</v>
      </c>
      <c r="BV34" s="30">
        <f t="shared" si="53"/>
        <v>0</v>
      </c>
      <c r="BW34" s="29"/>
    </row>
    <row r="35" spans="1:75" s="1" customFormat="1" ht="31.5" customHeight="1" thickTop="1" thickBot="1" x14ac:dyDescent="0.25">
      <c r="A35" s="28"/>
      <c r="B35" s="13"/>
      <c r="C35" s="13"/>
      <c r="F35" s="27"/>
      <c r="G35" s="15"/>
      <c r="H35" s="15"/>
      <c r="I35" s="15"/>
      <c r="J35" s="45"/>
      <c r="K35" s="45"/>
      <c r="S35" s="24" t="s">
        <v>1</v>
      </c>
      <c r="T35" s="23"/>
      <c r="U35" s="23"/>
      <c r="V35" s="23"/>
      <c r="W35" s="23"/>
      <c r="X35" s="18"/>
      <c r="Z35" s="21"/>
      <c r="AA35" s="20">
        <f t="shared" ref="AA35:AG35" si="54">SUM(AA13+AA23+AA33)</f>
        <v>0</v>
      </c>
      <c r="AB35" s="20">
        <f t="shared" si="54"/>
        <v>0</v>
      </c>
      <c r="AC35" s="20">
        <f t="shared" si="54"/>
        <v>0</v>
      </c>
      <c r="AD35" s="20">
        <f t="shared" si="54"/>
        <v>0</v>
      </c>
      <c r="AE35" s="20">
        <f t="shared" si="54"/>
        <v>0</v>
      </c>
      <c r="AF35" s="20">
        <f t="shared" si="54"/>
        <v>0</v>
      </c>
      <c r="AG35" s="20">
        <f t="shared" si="54"/>
        <v>0</v>
      </c>
      <c r="AH35" s="18">
        <f>SUM(AA35:AG35)</f>
        <v>0</v>
      </c>
      <c r="AI35" s="20">
        <f t="shared" ref="AI35:AP35" si="55">SUM(AI13+AI23+AI33)</f>
        <v>0</v>
      </c>
      <c r="AJ35" s="20">
        <f t="shared" si="55"/>
        <v>0</v>
      </c>
      <c r="AK35" s="20">
        <f t="shared" si="55"/>
        <v>0</v>
      </c>
      <c r="AL35" s="20">
        <f t="shared" si="55"/>
        <v>0</v>
      </c>
      <c r="AM35" s="20">
        <f t="shared" si="55"/>
        <v>0</v>
      </c>
      <c r="AN35" s="20">
        <f t="shared" si="55"/>
        <v>0</v>
      </c>
      <c r="AO35" s="20">
        <f t="shared" si="55"/>
        <v>0</v>
      </c>
      <c r="AP35" s="19">
        <f t="shared" si="55"/>
        <v>0</v>
      </c>
      <c r="AQ35" s="18">
        <f>SUM(AI35:AP35)</f>
        <v>0</v>
      </c>
      <c r="AS35" s="17"/>
      <c r="AU35" s="16"/>
      <c r="AV35" s="13"/>
      <c r="AW35" s="15"/>
      <c r="AX35" s="14"/>
      <c r="AY35" s="14"/>
      <c r="AZ35" s="14"/>
      <c r="BA35" s="14"/>
      <c r="BB35" s="14"/>
      <c r="BC35" s="14"/>
      <c r="BD35" s="14"/>
      <c r="BE35" s="15"/>
      <c r="BF35" s="14"/>
      <c r="BG35" s="14"/>
      <c r="BH35" s="14"/>
      <c r="BI35" s="14"/>
      <c r="BJ35" s="14"/>
      <c r="BK35" s="14"/>
      <c r="BL35" s="14"/>
      <c r="BM35" s="15"/>
      <c r="BN35" s="14"/>
      <c r="BO35" s="14"/>
      <c r="BP35" s="14"/>
      <c r="BQ35" s="14"/>
      <c r="BR35" s="14"/>
      <c r="BS35" s="14"/>
      <c r="BT35" s="13"/>
    </row>
    <row r="36" spans="1:75" s="138" customFormat="1" ht="24.95" customHeight="1" thickTop="1" thickBot="1" x14ac:dyDescent="0.3">
      <c r="A36" s="147"/>
      <c r="B36" s="180" t="s">
        <v>12</v>
      </c>
      <c r="C36" s="181"/>
      <c r="D36" s="181"/>
      <c r="E36" s="181"/>
      <c r="F36" s="181"/>
      <c r="G36" s="181"/>
      <c r="H36" s="181"/>
      <c r="I36" s="181"/>
      <c r="J36" s="181"/>
      <c r="K36" s="181"/>
      <c r="L36" s="181"/>
      <c r="M36" s="139"/>
      <c r="N36" s="139"/>
      <c r="O36" s="139"/>
      <c r="P36" s="140"/>
      <c r="Q36" s="140"/>
      <c r="R36" s="140"/>
      <c r="S36" s="140"/>
      <c r="T36" s="140"/>
      <c r="U36" s="140"/>
      <c r="V36" s="140"/>
      <c r="W36" s="140"/>
      <c r="X36" s="146"/>
      <c r="Y36" s="145"/>
      <c r="Z36" s="144"/>
      <c r="AA36" s="143"/>
      <c r="AB36" s="182" t="s">
        <v>11</v>
      </c>
      <c r="AC36" s="183"/>
      <c r="AD36" s="183"/>
      <c r="AE36" s="183"/>
      <c r="AF36" s="183"/>
      <c r="AG36" s="183"/>
      <c r="AH36" s="183"/>
      <c r="AI36" s="142"/>
      <c r="AJ36" s="182" t="s">
        <v>10</v>
      </c>
      <c r="AK36" s="183"/>
      <c r="AL36" s="183"/>
      <c r="AM36" s="183"/>
      <c r="AN36" s="183"/>
      <c r="AO36" s="183"/>
      <c r="AP36" s="183"/>
      <c r="AQ36" s="184"/>
      <c r="AR36" s="142"/>
      <c r="AS36" s="141"/>
      <c r="AT36" s="139"/>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39"/>
    </row>
    <row r="37" spans="1:75" s="115" customFormat="1" ht="9.9499999999999993" customHeight="1" thickTop="1" thickBot="1" x14ac:dyDescent="0.25">
      <c r="A37" s="130"/>
      <c r="B37" s="118"/>
      <c r="C37" s="118"/>
      <c r="D37" s="117"/>
      <c r="E37" s="117"/>
      <c r="F37" s="129"/>
      <c r="G37" s="118"/>
      <c r="H37" s="118"/>
      <c r="I37" s="118"/>
      <c r="J37" s="116"/>
      <c r="K37" s="116"/>
      <c r="L37" s="116"/>
      <c r="M37" s="116"/>
      <c r="N37" s="116"/>
      <c r="O37" s="118"/>
      <c r="P37" s="116"/>
      <c r="Q37" s="116"/>
      <c r="R37" s="116"/>
      <c r="S37" s="128"/>
      <c r="T37" s="116"/>
      <c r="U37" s="116"/>
      <c r="V37" s="116"/>
      <c r="W37" s="116"/>
      <c r="X37" s="127"/>
      <c r="Y37" s="116"/>
      <c r="Z37" s="126"/>
      <c r="AA37" s="124"/>
      <c r="AB37" s="124"/>
      <c r="AC37" s="124"/>
      <c r="AD37" s="124"/>
      <c r="AE37" s="124"/>
      <c r="AF37" s="124"/>
      <c r="AG37" s="124"/>
      <c r="AH37" s="125"/>
      <c r="AI37" s="124"/>
      <c r="AJ37" s="124"/>
      <c r="AK37" s="124"/>
      <c r="AL37" s="124"/>
      <c r="AM37" s="124"/>
      <c r="AN37" s="124"/>
      <c r="AO37" s="124"/>
      <c r="AP37" s="124"/>
      <c r="AQ37" s="123"/>
      <c r="AR37" s="116"/>
      <c r="AS37" s="122"/>
      <c r="AT37" s="121"/>
      <c r="AU37" s="120"/>
      <c r="AV37" s="118"/>
      <c r="AW37" s="118"/>
      <c r="AX37" s="119"/>
      <c r="AY37" s="119"/>
      <c r="AZ37" s="119"/>
      <c r="BA37" s="119"/>
      <c r="BB37" s="119"/>
      <c r="BC37" s="119"/>
      <c r="BD37" s="119"/>
      <c r="BE37" s="118"/>
      <c r="BF37" s="119"/>
      <c r="BG37" s="119"/>
      <c r="BH37" s="119"/>
      <c r="BI37" s="119"/>
      <c r="BJ37" s="119"/>
      <c r="BK37" s="119"/>
      <c r="BL37" s="119"/>
      <c r="BM37" s="118"/>
      <c r="BN37" s="119"/>
      <c r="BO37" s="119"/>
      <c r="BP37" s="119"/>
      <c r="BQ37" s="119"/>
      <c r="BR37" s="119"/>
      <c r="BS37" s="119"/>
      <c r="BT37" s="118"/>
      <c r="BU37" s="117"/>
      <c r="BV37" s="116"/>
      <c r="BW37" s="116"/>
    </row>
    <row r="38" spans="1:75" s="105" customFormat="1" ht="19.5" customHeight="1" thickTop="1" x14ac:dyDescent="0.25">
      <c r="A38" s="94"/>
      <c r="B38" s="93"/>
      <c r="C38" s="92"/>
      <c r="D38" s="91" t="s">
        <v>9</v>
      </c>
      <c r="E38" s="90"/>
      <c r="F38" s="89"/>
      <c r="G38" s="89" t="s">
        <v>7</v>
      </c>
      <c r="H38" s="89" t="s">
        <v>7</v>
      </c>
      <c r="I38" s="89"/>
      <c r="J38" s="89"/>
      <c r="K38" s="89" t="s">
        <v>7</v>
      </c>
      <c r="L38" s="89" t="s">
        <v>7</v>
      </c>
      <c r="M38" s="89" t="s">
        <v>7</v>
      </c>
      <c r="N38" s="136">
        <f t="shared" ref="N38:N44" si="56">SUM(J38:M38)</f>
        <v>0</v>
      </c>
      <c r="O38" s="87" t="s">
        <v>7</v>
      </c>
      <c r="P38" s="86" t="s">
        <v>7</v>
      </c>
      <c r="Q38" s="86" t="s">
        <v>7</v>
      </c>
      <c r="R38" s="86" t="s">
        <v>7</v>
      </c>
      <c r="S38" s="86" t="s">
        <v>7</v>
      </c>
      <c r="T38" s="86" t="s">
        <v>7</v>
      </c>
      <c r="U38" s="86" t="s">
        <v>7</v>
      </c>
      <c r="V38" s="86">
        <v>0</v>
      </c>
      <c r="W38" s="100" t="str">
        <f t="shared" ref="W38:W44" si="57">IF(C38=0," ",C38)</f>
        <v xml:space="preserve"> </v>
      </c>
      <c r="X38" s="112"/>
      <c r="Y38" s="111"/>
      <c r="Z38" s="106" t="str">
        <f t="shared" ref="Z38:Z44" si="58">IF(C38=0," ",C38)</f>
        <v xml:space="preserve"> </v>
      </c>
      <c r="AA38" s="82" t="s">
        <v>5</v>
      </c>
      <c r="AB38" s="81" t="s">
        <v>5</v>
      </c>
      <c r="AC38" s="80"/>
      <c r="AD38" s="77"/>
      <c r="AE38" s="77"/>
      <c r="AF38" s="77"/>
      <c r="AG38" s="76"/>
      <c r="AH38" s="79">
        <f t="shared" ref="AH38:AH44" si="59">IF(C38=0,0,SUM(AA38)*500+SUM(AB38)*200+SUM(AC38)*100+SUM(AD38)*50+SUM(AE38)*20+SUM(AF38)*10+SUM(AG38)*5)</f>
        <v>0</v>
      </c>
      <c r="AI38" s="78"/>
      <c r="AJ38" s="77"/>
      <c r="AK38" s="77"/>
      <c r="AL38" s="77"/>
      <c r="AM38" s="77"/>
      <c r="AN38" s="77"/>
      <c r="AO38" s="77"/>
      <c r="AP38" s="76" t="s">
        <v>7</v>
      </c>
      <c r="AQ38" s="75">
        <f t="shared" ref="AQ38:AQ44" si="60">IF(C38=0,0,SUM(AI38)*2+SUM(AJ38)*1+SUM(AK38)*0.5+SUM(AL38)*0.2+SUM(AM38)*0.1+SUM(AN38)*0.05+SUM(AO38)*0.02+SUM(AP38)*0.01)</f>
        <v>0</v>
      </c>
      <c r="AR38" s="110">
        <f t="shared" ref="AR38:AR44" si="61">AH38+AQ38</f>
        <v>0</v>
      </c>
      <c r="AS38" s="61" t="str">
        <f t="shared" ref="AS38:AS44" si="62">IF(C38=0," ",C38)</f>
        <v xml:space="preserve"> </v>
      </c>
      <c r="AT38" s="109" t="s">
        <v>7</v>
      </c>
      <c r="AU38" s="108" t="s">
        <v>7</v>
      </c>
      <c r="AV38" s="68" t="s">
        <v>7</v>
      </c>
      <c r="AW38" s="69" t="s">
        <v>7</v>
      </c>
      <c r="AX38" s="68" t="s">
        <v>7</v>
      </c>
      <c r="AY38" s="69" t="s">
        <v>7</v>
      </c>
      <c r="AZ38" s="68" t="s">
        <v>7</v>
      </c>
      <c r="BA38" s="69" t="s">
        <v>7</v>
      </c>
      <c r="BB38" s="66">
        <f t="shared" ref="BB38:BB44" si="63">IF(C38=0,0,SUM(AW38,AY38,BA38))</f>
        <v>0</v>
      </c>
      <c r="BC38" s="107" t="str">
        <f t="shared" ref="BC38:BC44" si="64">IF(C38=0," ",C38)</f>
        <v xml:space="preserve"> </v>
      </c>
      <c r="BD38" s="68" t="s">
        <v>7</v>
      </c>
      <c r="BE38" s="69" t="s">
        <v>7</v>
      </c>
      <c r="BF38" s="68" t="s">
        <v>7</v>
      </c>
      <c r="BG38" s="69" t="s">
        <v>7</v>
      </c>
      <c r="BH38" s="68" t="s">
        <v>7</v>
      </c>
      <c r="BI38" s="69" t="s">
        <v>7</v>
      </c>
      <c r="BJ38" s="66">
        <f t="shared" ref="BJ38:BJ44" si="65">IF(C38=0,0,SUM(BE38,BG38,BI38))</f>
        <v>0</v>
      </c>
      <c r="BK38" s="106" t="str">
        <f t="shared" ref="BK38:BK44" si="66">IF(C38=0," ",C38)</f>
        <v xml:space="preserve"> </v>
      </c>
      <c r="BL38" s="68" t="s">
        <v>7</v>
      </c>
      <c r="BM38" s="69" t="s">
        <v>7</v>
      </c>
      <c r="BN38" s="68" t="s">
        <v>7</v>
      </c>
      <c r="BO38" s="69" t="s">
        <v>7</v>
      </c>
      <c r="BP38" s="68" t="s">
        <v>7</v>
      </c>
      <c r="BQ38" s="67" t="s">
        <v>7</v>
      </c>
      <c r="BR38" s="66">
        <f t="shared" ref="BR38:BR44" si="67">IF(C38=0,0,SUM(BM38,BO38,BQ38))</f>
        <v>0</v>
      </c>
      <c r="BS38" s="65">
        <v>0</v>
      </c>
      <c r="BT38" s="64">
        <v>0</v>
      </c>
      <c r="BU38" s="63">
        <v>0</v>
      </c>
      <c r="BV38" s="62"/>
      <c r="BW38" s="61" t="str">
        <f t="shared" ref="BW38:BW44" si="68">IF(C38=0," ",C38)</f>
        <v xml:space="preserve"> </v>
      </c>
    </row>
    <row r="39" spans="1:75" s="102" customFormat="1" ht="20.100000000000001" customHeight="1" x14ac:dyDescent="0.25">
      <c r="A39" s="94"/>
      <c r="B39" s="93"/>
      <c r="C39" s="92"/>
      <c r="D39" s="91" t="s">
        <v>9</v>
      </c>
      <c r="E39" s="90"/>
      <c r="F39" s="89"/>
      <c r="G39" s="89" t="s">
        <v>7</v>
      </c>
      <c r="H39" s="89" t="s">
        <v>7</v>
      </c>
      <c r="I39" s="89"/>
      <c r="J39" s="89"/>
      <c r="K39" s="89" t="s">
        <v>7</v>
      </c>
      <c r="L39" s="89" t="s">
        <v>7</v>
      </c>
      <c r="M39" s="89" t="s">
        <v>7</v>
      </c>
      <c r="N39" s="135">
        <f t="shared" si="56"/>
        <v>0</v>
      </c>
      <c r="O39" s="87" t="s">
        <v>7</v>
      </c>
      <c r="P39" s="86" t="s">
        <v>7</v>
      </c>
      <c r="Q39" s="86" t="s">
        <v>7</v>
      </c>
      <c r="R39" s="86" t="s">
        <v>7</v>
      </c>
      <c r="S39" s="86" t="s">
        <v>7</v>
      </c>
      <c r="T39" s="86" t="s">
        <v>7</v>
      </c>
      <c r="U39" s="86" t="s">
        <v>7</v>
      </c>
      <c r="V39" s="86">
        <v>0</v>
      </c>
      <c r="W39" s="100" t="str">
        <f t="shared" si="57"/>
        <v xml:space="preserve"> </v>
      </c>
      <c r="X39" s="99"/>
      <c r="Y39" s="66"/>
      <c r="Z39" s="95" t="str">
        <f t="shared" si="58"/>
        <v xml:space="preserve"> </v>
      </c>
      <c r="AA39" s="82" t="s">
        <v>5</v>
      </c>
      <c r="AB39" s="81" t="s">
        <v>5</v>
      </c>
      <c r="AC39" s="80"/>
      <c r="AD39" s="77"/>
      <c r="AE39" s="77"/>
      <c r="AF39" s="77"/>
      <c r="AG39" s="76"/>
      <c r="AH39" s="79">
        <f t="shared" si="59"/>
        <v>0</v>
      </c>
      <c r="AI39" s="78"/>
      <c r="AJ39" s="77"/>
      <c r="AK39" s="77"/>
      <c r="AL39" s="77"/>
      <c r="AM39" s="77"/>
      <c r="AN39" s="77"/>
      <c r="AO39" s="77"/>
      <c r="AP39" s="76" t="s">
        <v>7</v>
      </c>
      <c r="AQ39" s="75">
        <f t="shared" si="60"/>
        <v>0</v>
      </c>
      <c r="AR39" s="103">
        <f t="shared" si="61"/>
        <v>0</v>
      </c>
      <c r="AS39" s="61" t="str">
        <f t="shared" si="62"/>
        <v xml:space="preserve"> </v>
      </c>
      <c r="AT39" s="97" t="s">
        <v>7</v>
      </c>
      <c r="AU39" s="96" t="s">
        <v>7</v>
      </c>
      <c r="AV39" s="68" t="s">
        <v>7</v>
      </c>
      <c r="AW39" s="69" t="s">
        <v>7</v>
      </c>
      <c r="AX39" s="68" t="s">
        <v>7</v>
      </c>
      <c r="AY39" s="69" t="s">
        <v>7</v>
      </c>
      <c r="AZ39" s="68" t="s">
        <v>7</v>
      </c>
      <c r="BA39" s="69" t="s">
        <v>7</v>
      </c>
      <c r="BB39" s="66">
        <f t="shared" si="63"/>
        <v>0</v>
      </c>
      <c r="BC39" s="71" t="str">
        <f t="shared" si="64"/>
        <v xml:space="preserve"> </v>
      </c>
      <c r="BD39" s="68" t="s">
        <v>7</v>
      </c>
      <c r="BE39" s="69" t="s">
        <v>7</v>
      </c>
      <c r="BF39" s="68" t="s">
        <v>7</v>
      </c>
      <c r="BG39" s="69" t="s">
        <v>7</v>
      </c>
      <c r="BH39" s="68" t="s">
        <v>7</v>
      </c>
      <c r="BI39" s="69" t="s">
        <v>7</v>
      </c>
      <c r="BJ39" s="66">
        <f t="shared" si="65"/>
        <v>0</v>
      </c>
      <c r="BK39" s="95" t="str">
        <f t="shared" si="66"/>
        <v xml:space="preserve"> </v>
      </c>
      <c r="BL39" s="68" t="s">
        <v>7</v>
      </c>
      <c r="BM39" s="69" t="s">
        <v>7</v>
      </c>
      <c r="BN39" s="68" t="s">
        <v>7</v>
      </c>
      <c r="BO39" s="69" t="s">
        <v>7</v>
      </c>
      <c r="BP39" s="68" t="s">
        <v>7</v>
      </c>
      <c r="BQ39" s="67" t="s">
        <v>7</v>
      </c>
      <c r="BR39" s="66">
        <f t="shared" si="67"/>
        <v>0</v>
      </c>
      <c r="BS39" s="65">
        <v>0</v>
      </c>
      <c r="BT39" s="64">
        <v>0</v>
      </c>
      <c r="BU39" s="63">
        <v>0</v>
      </c>
      <c r="BV39" s="62"/>
      <c r="BW39" s="61" t="str">
        <f t="shared" si="68"/>
        <v xml:space="preserve"> </v>
      </c>
    </row>
    <row r="40" spans="1:75" s="60" customFormat="1" ht="20.100000000000001" customHeight="1" x14ac:dyDescent="0.25">
      <c r="A40" s="94"/>
      <c r="B40" s="93"/>
      <c r="C40" s="92"/>
      <c r="D40" s="91" t="s">
        <v>9</v>
      </c>
      <c r="E40" s="90"/>
      <c r="F40" s="89"/>
      <c r="G40" s="89" t="s">
        <v>7</v>
      </c>
      <c r="H40" s="89" t="s">
        <v>7</v>
      </c>
      <c r="I40" s="89"/>
      <c r="J40" s="89"/>
      <c r="K40" s="89" t="s">
        <v>7</v>
      </c>
      <c r="L40" s="89" t="s">
        <v>7</v>
      </c>
      <c r="M40" s="89" t="s">
        <v>7</v>
      </c>
      <c r="N40" s="134">
        <f t="shared" si="56"/>
        <v>0</v>
      </c>
      <c r="O40" s="87" t="s">
        <v>7</v>
      </c>
      <c r="P40" s="86" t="s">
        <v>7</v>
      </c>
      <c r="Q40" s="86" t="s">
        <v>7</v>
      </c>
      <c r="R40" s="86" t="s">
        <v>7</v>
      </c>
      <c r="S40" s="86" t="s">
        <v>7</v>
      </c>
      <c r="T40" s="86" t="s">
        <v>7</v>
      </c>
      <c r="U40" s="86" t="s">
        <v>7</v>
      </c>
      <c r="V40" s="86">
        <v>0</v>
      </c>
      <c r="W40" s="100" t="str">
        <f t="shared" si="57"/>
        <v xml:space="preserve"> </v>
      </c>
      <c r="X40" s="99"/>
      <c r="Y40" s="66"/>
      <c r="Z40" s="95" t="str">
        <f t="shared" si="58"/>
        <v xml:space="preserve"> </v>
      </c>
      <c r="AA40" s="82" t="s">
        <v>5</v>
      </c>
      <c r="AB40" s="81" t="s">
        <v>5</v>
      </c>
      <c r="AC40" s="80"/>
      <c r="AD40" s="77"/>
      <c r="AE40" s="77"/>
      <c r="AF40" s="77"/>
      <c r="AG40" s="76"/>
      <c r="AH40" s="79">
        <f t="shared" si="59"/>
        <v>0</v>
      </c>
      <c r="AI40" s="78"/>
      <c r="AJ40" s="77"/>
      <c r="AK40" s="77"/>
      <c r="AL40" s="77"/>
      <c r="AM40" s="77"/>
      <c r="AN40" s="77"/>
      <c r="AO40" s="77"/>
      <c r="AP40" s="76" t="s">
        <v>7</v>
      </c>
      <c r="AQ40" s="75">
        <f t="shared" si="60"/>
        <v>0</v>
      </c>
      <c r="AR40" s="98">
        <f t="shared" si="61"/>
        <v>0</v>
      </c>
      <c r="AS40" s="61" t="str">
        <f t="shared" si="62"/>
        <v xml:space="preserve"> </v>
      </c>
      <c r="AT40" s="97" t="s">
        <v>7</v>
      </c>
      <c r="AU40" s="96" t="s">
        <v>7</v>
      </c>
      <c r="AV40" s="68" t="s">
        <v>7</v>
      </c>
      <c r="AW40" s="69" t="s">
        <v>7</v>
      </c>
      <c r="AX40" s="68" t="s">
        <v>7</v>
      </c>
      <c r="AY40" s="69" t="s">
        <v>7</v>
      </c>
      <c r="AZ40" s="68" t="s">
        <v>7</v>
      </c>
      <c r="BA40" s="69" t="s">
        <v>7</v>
      </c>
      <c r="BB40" s="66">
        <f t="shared" si="63"/>
        <v>0</v>
      </c>
      <c r="BC40" s="71" t="str">
        <f t="shared" si="64"/>
        <v xml:space="preserve"> </v>
      </c>
      <c r="BD40" s="68" t="s">
        <v>7</v>
      </c>
      <c r="BE40" s="69" t="s">
        <v>7</v>
      </c>
      <c r="BF40" s="68" t="s">
        <v>7</v>
      </c>
      <c r="BG40" s="69" t="s">
        <v>7</v>
      </c>
      <c r="BH40" s="68" t="s">
        <v>7</v>
      </c>
      <c r="BI40" s="69" t="s">
        <v>7</v>
      </c>
      <c r="BJ40" s="66">
        <f t="shared" si="65"/>
        <v>0</v>
      </c>
      <c r="BK40" s="95" t="str">
        <f t="shared" si="66"/>
        <v xml:space="preserve"> </v>
      </c>
      <c r="BL40" s="68" t="s">
        <v>7</v>
      </c>
      <c r="BM40" s="69" t="s">
        <v>7</v>
      </c>
      <c r="BN40" s="68" t="s">
        <v>7</v>
      </c>
      <c r="BO40" s="69" t="s">
        <v>7</v>
      </c>
      <c r="BP40" s="68" t="s">
        <v>7</v>
      </c>
      <c r="BQ40" s="67" t="s">
        <v>7</v>
      </c>
      <c r="BR40" s="66">
        <f t="shared" si="67"/>
        <v>0</v>
      </c>
      <c r="BS40" s="65">
        <v>0</v>
      </c>
      <c r="BT40" s="64">
        <v>0</v>
      </c>
      <c r="BU40" s="63">
        <v>0</v>
      </c>
      <c r="BV40" s="62"/>
      <c r="BW40" s="61" t="str">
        <f t="shared" si="68"/>
        <v xml:space="preserve"> </v>
      </c>
    </row>
    <row r="41" spans="1:75" s="60" customFormat="1" ht="20.100000000000001" customHeight="1" x14ac:dyDescent="0.25">
      <c r="A41" s="94"/>
      <c r="B41" s="93"/>
      <c r="C41" s="92"/>
      <c r="D41" s="91" t="s">
        <v>9</v>
      </c>
      <c r="E41" s="90"/>
      <c r="F41" s="89"/>
      <c r="G41" s="89" t="s">
        <v>7</v>
      </c>
      <c r="H41" s="89" t="s">
        <v>7</v>
      </c>
      <c r="I41" s="89"/>
      <c r="J41" s="89"/>
      <c r="K41" s="89" t="s">
        <v>7</v>
      </c>
      <c r="L41" s="89" t="s">
        <v>7</v>
      </c>
      <c r="M41" s="89" t="s">
        <v>7</v>
      </c>
      <c r="N41" s="134">
        <f t="shared" si="56"/>
        <v>0</v>
      </c>
      <c r="O41" s="87" t="s">
        <v>7</v>
      </c>
      <c r="P41" s="86" t="s">
        <v>7</v>
      </c>
      <c r="Q41" s="86" t="s">
        <v>7</v>
      </c>
      <c r="R41" s="86" t="s">
        <v>7</v>
      </c>
      <c r="S41" s="86" t="s">
        <v>7</v>
      </c>
      <c r="T41" s="86" t="s">
        <v>7</v>
      </c>
      <c r="U41" s="86" t="s">
        <v>7</v>
      </c>
      <c r="V41" s="86">
        <v>0</v>
      </c>
      <c r="W41" s="100" t="str">
        <f t="shared" si="57"/>
        <v xml:space="preserve"> </v>
      </c>
      <c r="X41" s="99"/>
      <c r="Y41" s="66"/>
      <c r="Z41" s="95" t="str">
        <f t="shared" si="58"/>
        <v xml:space="preserve"> </v>
      </c>
      <c r="AA41" s="82" t="s">
        <v>5</v>
      </c>
      <c r="AB41" s="81" t="s">
        <v>5</v>
      </c>
      <c r="AC41" s="80"/>
      <c r="AD41" s="77"/>
      <c r="AE41" s="77"/>
      <c r="AF41" s="77"/>
      <c r="AG41" s="76"/>
      <c r="AH41" s="79">
        <f t="shared" si="59"/>
        <v>0</v>
      </c>
      <c r="AI41" s="78"/>
      <c r="AJ41" s="77"/>
      <c r="AK41" s="77"/>
      <c r="AL41" s="77"/>
      <c r="AM41" s="77"/>
      <c r="AN41" s="77"/>
      <c r="AO41" s="77"/>
      <c r="AP41" s="76" t="s">
        <v>7</v>
      </c>
      <c r="AQ41" s="75">
        <f t="shared" si="60"/>
        <v>0</v>
      </c>
      <c r="AR41" s="98">
        <f t="shared" si="61"/>
        <v>0</v>
      </c>
      <c r="AS41" s="61" t="str">
        <f t="shared" si="62"/>
        <v xml:space="preserve"> </v>
      </c>
      <c r="AT41" s="97" t="s">
        <v>7</v>
      </c>
      <c r="AU41" s="96" t="s">
        <v>7</v>
      </c>
      <c r="AV41" s="68" t="s">
        <v>7</v>
      </c>
      <c r="AW41" s="69" t="s">
        <v>7</v>
      </c>
      <c r="AX41" s="68" t="s">
        <v>7</v>
      </c>
      <c r="AY41" s="69" t="s">
        <v>7</v>
      </c>
      <c r="AZ41" s="68" t="s">
        <v>7</v>
      </c>
      <c r="BA41" s="69" t="s">
        <v>7</v>
      </c>
      <c r="BB41" s="66">
        <f t="shared" si="63"/>
        <v>0</v>
      </c>
      <c r="BC41" s="71" t="str">
        <f t="shared" si="64"/>
        <v xml:space="preserve"> </v>
      </c>
      <c r="BD41" s="68" t="s">
        <v>7</v>
      </c>
      <c r="BE41" s="69" t="s">
        <v>7</v>
      </c>
      <c r="BF41" s="68" t="s">
        <v>7</v>
      </c>
      <c r="BG41" s="69" t="s">
        <v>7</v>
      </c>
      <c r="BH41" s="68" t="s">
        <v>7</v>
      </c>
      <c r="BI41" s="69" t="s">
        <v>7</v>
      </c>
      <c r="BJ41" s="66">
        <f t="shared" si="65"/>
        <v>0</v>
      </c>
      <c r="BK41" s="95" t="str">
        <f t="shared" si="66"/>
        <v xml:space="preserve"> </v>
      </c>
      <c r="BL41" s="68" t="s">
        <v>7</v>
      </c>
      <c r="BM41" s="69" t="s">
        <v>7</v>
      </c>
      <c r="BN41" s="68" t="s">
        <v>7</v>
      </c>
      <c r="BO41" s="69" t="s">
        <v>7</v>
      </c>
      <c r="BP41" s="68" t="s">
        <v>7</v>
      </c>
      <c r="BQ41" s="67" t="s">
        <v>7</v>
      </c>
      <c r="BR41" s="66">
        <f t="shared" si="67"/>
        <v>0</v>
      </c>
      <c r="BS41" s="65">
        <v>0</v>
      </c>
      <c r="BT41" s="64">
        <v>0</v>
      </c>
      <c r="BU41" s="63">
        <v>0</v>
      </c>
      <c r="BV41" s="62"/>
      <c r="BW41" s="61" t="str">
        <f t="shared" si="68"/>
        <v xml:space="preserve"> </v>
      </c>
    </row>
    <row r="42" spans="1:75" s="60" customFormat="1" ht="20.100000000000001" customHeight="1" x14ac:dyDescent="0.25">
      <c r="A42" s="94"/>
      <c r="B42" s="93"/>
      <c r="C42" s="92"/>
      <c r="D42" s="91" t="s">
        <v>9</v>
      </c>
      <c r="E42" s="90"/>
      <c r="F42" s="89"/>
      <c r="G42" s="89" t="s">
        <v>7</v>
      </c>
      <c r="H42" s="89" t="s">
        <v>7</v>
      </c>
      <c r="I42" s="89"/>
      <c r="J42" s="89"/>
      <c r="K42" s="89" t="s">
        <v>7</v>
      </c>
      <c r="L42" s="89" t="s">
        <v>7</v>
      </c>
      <c r="M42" s="89" t="s">
        <v>7</v>
      </c>
      <c r="N42" s="134">
        <f t="shared" si="56"/>
        <v>0</v>
      </c>
      <c r="O42" s="87" t="s">
        <v>7</v>
      </c>
      <c r="P42" s="86" t="s">
        <v>7</v>
      </c>
      <c r="Q42" s="86" t="s">
        <v>7</v>
      </c>
      <c r="R42" s="86" t="s">
        <v>7</v>
      </c>
      <c r="S42" s="86" t="s">
        <v>7</v>
      </c>
      <c r="T42" s="86" t="s">
        <v>7</v>
      </c>
      <c r="U42" s="86" t="s">
        <v>7</v>
      </c>
      <c r="V42" s="86">
        <v>0</v>
      </c>
      <c r="W42" s="100" t="str">
        <f t="shared" si="57"/>
        <v xml:space="preserve"> </v>
      </c>
      <c r="X42" s="99"/>
      <c r="Y42" s="66"/>
      <c r="Z42" s="95" t="str">
        <f t="shared" si="58"/>
        <v xml:space="preserve"> </v>
      </c>
      <c r="AA42" s="82" t="s">
        <v>5</v>
      </c>
      <c r="AB42" s="81" t="s">
        <v>5</v>
      </c>
      <c r="AC42" s="80"/>
      <c r="AD42" s="77"/>
      <c r="AE42" s="77"/>
      <c r="AF42" s="77"/>
      <c r="AG42" s="76"/>
      <c r="AH42" s="79">
        <f t="shared" si="59"/>
        <v>0</v>
      </c>
      <c r="AI42" s="78"/>
      <c r="AJ42" s="77"/>
      <c r="AK42" s="77"/>
      <c r="AL42" s="77"/>
      <c r="AM42" s="77"/>
      <c r="AN42" s="77"/>
      <c r="AO42" s="77"/>
      <c r="AP42" s="76" t="s">
        <v>7</v>
      </c>
      <c r="AQ42" s="75">
        <f t="shared" si="60"/>
        <v>0</v>
      </c>
      <c r="AR42" s="98">
        <f t="shared" si="61"/>
        <v>0</v>
      </c>
      <c r="AS42" s="61" t="str">
        <f t="shared" si="62"/>
        <v xml:space="preserve"> </v>
      </c>
      <c r="AT42" s="97" t="s">
        <v>7</v>
      </c>
      <c r="AU42" s="96" t="s">
        <v>7</v>
      </c>
      <c r="AV42" s="68" t="s">
        <v>7</v>
      </c>
      <c r="AW42" s="69" t="s">
        <v>7</v>
      </c>
      <c r="AX42" s="68" t="s">
        <v>7</v>
      </c>
      <c r="AY42" s="69" t="s">
        <v>7</v>
      </c>
      <c r="AZ42" s="68" t="s">
        <v>7</v>
      </c>
      <c r="BA42" s="69" t="s">
        <v>7</v>
      </c>
      <c r="BB42" s="66">
        <f t="shared" si="63"/>
        <v>0</v>
      </c>
      <c r="BC42" s="71" t="str">
        <f t="shared" si="64"/>
        <v xml:space="preserve"> </v>
      </c>
      <c r="BD42" s="68" t="s">
        <v>7</v>
      </c>
      <c r="BE42" s="69" t="s">
        <v>7</v>
      </c>
      <c r="BF42" s="68" t="s">
        <v>7</v>
      </c>
      <c r="BG42" s="69" t="s">
        <v>7</v>
      </c>
      <c r="BH42" s="68" t="s">
        <v>7</v>
      </c>
      <c r="BI42" s="69" t="s">
        <v>7</v>
      </c>
      <c r="BJ42" s="66">
        <f t="shared" si="65"/>
        <v>0</v>
      </c>
      <c r="BK42" s="95" t="str">
        <f t="shared" si="66"/>
        <v xml:space="preserve"> </v>
      </c>
      <c r="BL42" s="68" t="s">
        <v>7</v>
      </c>
      <c r="BM42" s="69" t="s">
        <v>7</v>
      </c>
      <c r="BN42" s="68" t="s">
        <v>7</v>
      </c>
      <c r="BO42" s="69" t="s">
        <v>7</v>
      </c>
      <c r="BP42" s="68" t="s">
        <v>7</v>
      </c>
      <c r="BQ42" s="67" t="s">
        <v>7</v>
      </c>
      <c r="BR42" s="66">
        <f t="shared" si="67"/>
        <v>0</v>
      </c>
      <c r="BS42" s="65">
        <v>0</v>
      </c>
      <c r="BT42" s="64">
        <v>0</v>
      </c>
      <c r="BU42" s="63">
        <v>0</v>
      </c>
      <c r="BV42" s="62"/>
      <c r="BW42" s="61" t="str">
        <f t="shared" si="68"/>
        <v xml:space="preserve"> </v>
      </c>
    </row>
    <row r="43" spans="1:75" s="60" customFormat="1" ht="20.100000000000001" customHeight="1" x14ac:dyDescent="0.25">
      <c r="A43" s="94"/>
      <c r="B43" s="93"/>
      <c r="C43" s="92"/>
      <c r="D43" s="91" t="s">
        <v>9</v>
      </c>
      <c r="E43" s="90"/>
      <c r="F43" s="89"/>
      <c r="G43" s="89" t="s">
        <v>7</v>
      </c>
      <c r="H43" s="89" t="s">
        <v>7</v>
      </c>
      <c r="I43" s="89"/>
      <c r="J43" s="89"/>
      <c r="K43" s="89" t="s">
        <v>7</v>
      </c>
      <c r="L43" s="89" t="s">
        <v>7</v>
      </c>
      <c r="M43" s="89" t="s">
        <v>7</v>
      </c>
      <c r="N43" s="134">
        <f t="shared" si="56"/>
        <v>0</v>
      </c>
      <c r="O43" s="87" t="s">
        <v>7</v>
      </c>
      <c r="P43" s="86" t="s">
        <v>7</v>
      </c>
      <c r="Q43" s="86" t="s">
        <v>7</v>
      </c>
      <c r="R43" s="86" t="s">
        <v>7</v>
      </c>
      <c r="S43" s="86" t="s">
        <v>7</v>
      </c>
      <c r="T43" s="86" t="s">
        <v>7</v>
      </c>
      <c r="U43" s="86" t="s">
        <v>7</v>
      </c>
      <c r="V43" s="86">
        <v>0</v>
      </c>
      <c r="W43" s="100" t="str">
        <f t="shared" si="57"/>
        <v xml:space="preserve"> </v>
      </c>
      <c r="X43" s="99"/>
      <c r="Y43" s="66"/>
      <c r="Z43" s="95" t="str">
        <f t="shared" si="58"/>
        <v xml:space="preserve"> </v>
      </c>
      <c r="AA43" s="82" t="s">
        <v>5</v>
      </c>
      <c r="AB43" s="81" t="s">
        <v>5</v>
      </c>
      <c r="AC43" s="80"/>
      <c r="AD43" s="77"/>
      <c r="AE43" s="77"/>
      <c r="AF43" s="77"/>
      <c r="AG43" s="76"/>
      <c r="AH43" s="79">
        <f t="shared" si="59"/>
        <v>0</v>
      </c>
      <c r="AI43" s="78"/>
      <c r="AJ43" s="77"/>
      <c r="AK43" s="77"/>
      <c r="AL43" s="77"/>
      <c r="AM43" s="77"/>
      <c r="AN43" s="77"/>
      <c r="AO43" s="77"/>
      <c r="AP43" s="76" t="s">
        <v>7</v>
      </c>
      <c r="AQ43" s="75">
        <f t="shared" si="60"/>
        <v>0</v>
      </c>
      <c r="AR43" s="98">
        <f t="shared" si="61"/>
        <v>0</v>
      </c>
      <c r="AS43" s="61" t="str">
        <f t="shared" si="62"/>
        <v xml:space="preserve"> </v>
      </c>
      <c r="AT43" s="97" t="s">
        <v>7</v>
      </c>
      <c r="AU43" s="96" t="s">
        <v>7</v>
      </c>
      <c r="AV43" s="68" t="s">
        <v>7</v>
      </c>
      <c r="AW43" s="69" t="s">
        <v>7</v>
      </c>
      <c r="AX43" s="68" t="s">
        <v>7</v>
      </c>
      <c r="AY43" s="69" t="s">
        <v>7</v>
      </c>
      <c r="AZ43" s="68" t="s">
        <v>7</v>
      </c>
      <c r="BA43" s="69" t="s">
        <v>7</v>
      </c>
      <c r="BB43" s="66">
        <f t="shared" si="63"/>
        <v>0</v>
      </c>
      <c r="BC43" s="71" t="str">
        <f t="shared" si="64"/>
        <v xml:space="preserve"> </v>
      </c>
      <c r="BD43" s="68" t="s">
        <v>7</v>
      </c>
      <c r="BE43" s="69" t="s">
        <v>7</v>
      </c>
      <c r="BF43" s="68" t="s">
        <v>7</v>
      </c>
      <c r="BG43" s="69" t="s">
        <v>7</v>
      </c>
      <c r="BH43" s="68" t="s">
        <v>7</v>
      </c>
      <c r="BI43" s="69" t="s">
        <v>7</v>
      </c>
      <c r="BJ43" s="66">
        <f t="shared" si="65"/>
        <v>0</v>
      </c>
      <c r="BK43" s="95" t="str">
        <f t="shared" si="66"/>
        <v xml:space="preserve"> </v>
      </c>
      <c r="BL43" s="68" t="s">
        <v>7</v>
      </c>
      <c r="BM43" s="69" t="s">
        <v>7</v>
      </c>
      <c r="BN43" s="68" t="s">
        <v>7</v>
      </c>
      <c r="BO43" s="69" t="s">
        <v>7</v>
      </c>
      <c r="BP43" s="68" t="s">
        <v>7</v>
      </c>
      <c r="BQ43" s="67" t="s">
        <v>7</v>
      </c>
      <c r="BR43" s="66">
        <f t="shared" si="67"/>
        <v>0</v>
      </c>
      <c r="BS43" s="65">
        <v>0</v>
      </c>
      <c r="BT43" s="64">
        <v>0</v>
      </c>
      <c r="BU43" s="63">
        <v>0</v>
      </c>
      <c r="BV43" s="62"/>
      <c r="BW43" s="61" t="str">
        <f t="shared" si="68"/>
        <v xml:space="preserve"> </v>
      </c>
    </row>
    <row r="44" spans="1:75" s="60" customFormat="1" ht="20.100000000000001" customHeight="1" thickBot="1" x14ac:dyDescent="0.3">
      <c r="A44" s="94"/>
      <c r="B44" s="93"/>
      <c r="C44" s="92"/>
      <c r="D44" s="91" t="s">
        <v>9</v>
      </c>
      <c r="E44" s="137"/>
      <c r="F44" s="89"/>
      <c r="G44" s="89" t="s">
        <v>5</v>
      </c>
      <c r="H44" s="89" t="s">
        <v>5</v>
      </c>
      <c r="I44" s="89" t="s">
        <v>5</v>
      </c>
      <c r="J44" s="89" t="s">
        <v>5</v>
      </c>
      <c r="K44" s="89" t="s">
        <v>5</v>
      </c>
      <c r="L44" s="89" t="s">
        <v>5</v>
      </c>
      <c r="M44" s="89" t="s">
        <v>5</v>
      </c>
      <c r="N44" s="133">
        <f t="shared" si="56"/>
        <v>0</v>
      </c>
      <c r="O44" s="87" t="s">
        <v>5</v>
      </c>
      <c r="P44" s="86" t="s">
        <v>5</v>
      </c>
      <c r="Q44" s="86" t="s">
        <v>5</v>
      </c>
      <c r="R44" s="86" t="s">
        <v>5</v>
      </c>
      <c r="S44" s="86" t="s">
        <v>5</v>
      </c>
      <c r="T44" s="86" t="s">
        <v>5</v>
      </c>
      <c r="U44" s="86" t="s">
        <v>5</v>
      </c>
      <c r="V44" s="86">
        <v>0</v>
      </c>
      <c r="W44" s="85" t="str">
        <f t="shared" si="57"/>
        <v xml:space="preserve"> </v>
      </c>
      <c r="X44" s="84"/>
      <c r="Y44" s="66"/>
      <c r="Z44" s="70" t="str">
        <f t="shared" si="58"/>
        <v xml:space="preserve"> </v>
      </c>
      <c r="AA44" s="82" t="s">
        <v>5</v>
      </c>
      <c r="AB44" s="81" t="s">
        <v>5</v>
      </c>
      <c r="AC44" s="80" t="s">
        <v>5</v>
      </c>
      <c r="AD44" s="77" t="s">
        <v>5</v>
      </c>
      <c r="AE44" s="77" t="s">
        <v>5</v>
      </c>
      <c r="AF44" s="77" t="s">
        <v>5</v>
      </c>
      <c r="AG44" s="76" t="s">
        <v>5</v>
      </c>
      <c r="AH44" s="79">
        <f t="shared" si="59"/>
        <v>0</v>
      </c>
      <c r="AI44" s="78" t="s">
        <v>5</v>
      </c>
      <c r="AJ44" s="77" t="s">
        <v>5</v>
      </c>
      <c r="AK44" s="77" t="s">
        <v>5</v>
      </c>
      <c r="AL44" s="77" t="s">
        <v>5</v>
      </c>
      <c r="AM44" s="77" t="s">
        <v>5</v>
      </c>
      <c r="AN44" s="77" t="s">
        <v>5</v>
      </c>
      <c r="AO44" s="77" t="s">
        <v>5</v>
      </c>
      <c r="AP44" s="76" t="s">
        <v>5</v>
      </c>
      <c r="AQ44" s="75">
        <f t="shared" si="60"/>
        <v>0</v>
      </c>
      <c r="AR44" s="74">
        <f t="shared" si="61"/>
        <v>0</v>
      </c>
      <c r="AS44" s="61" t="str">
        <f t="shared" si="62"/>
        <v xml:space="preserve"> </v>
      </c>
      <c r="AT44" s="73" t="s">
        <v>5</v>
      </c>
      <c r="AU44" s="72" t="s">
        <v>5</v>
      </c>
      <c r="AV44" s="68" t="s">
        <v>5</v>
      </c>
      <c r="AW44" s="69" t="s">
        <v>5</v>
      </c>
      <c r="AX44" s="68" t="s">
        <v>5</v>
      </c>
      <c r="AY44" s="69" t="s">
        <v>5</v>
      </c>
      <c r="AZ44" s="68" t="s">
        <v>5</v>
      </c>
      <c r="BA44" s="69" t="s">
        <v>5</v>
      </c>
      <c r="BB44" s="66">
        <f t="shared" si="63"/>
        <v>0</v>
      </c>
      <c r="BC44" s="71" t="str">
        <f t="shared" si="64"/>
        <v xml:space="preserve"> </v>
      </c>
      <c r="BD44" s="68" t="s">
        <v>5</v>
      </c>
      <c r="BE44" s="69" t="s">
        <v>5</v>
      </c>
      <c r="BF44" s="68" t="s">
        <v>5</v>
      </c>
      <c r="BG44" s="69" t="s">
        <v>5</v>
      </c>
      <c r="BH44" s="68" t="s">
        <v>5</v>
      </c>
      <c r="BI44" s="69" t="s">
        <v>5</v>
      </c>
      <c r="BJ44" s="66">
        <f t="shared" si="65"/>
        <v>0</v>
      </c>
      <c r="BK44" s="70" t="str">
        <f t="shared" si="66"/>
        <v xml:space="preserve"> </v>
      </c>
      <c r="BL44" s="68" t="s">
        <v>5</v>
      </c>
      <c r="BM44" s="69" t="s">
        <v>5</v>
      </c>
      <c r="BN44" s="68" t="s">
        <v>5</v>
      </c>
      <c r="BO44" s="69" t="s">
        <v>5</v>
      </c>
      <c r="BP44" s="68" t="s">
        <v>5</v>
      </c>
      <c r="BQ44" s="67" t="s">
        <v>5</v>
      </c>
      <c r="BR44" s="66">
        <f t="shared" si="67"/>
        <v>0</v>
      </c>
      <c r="BS44" s="65">
        <v>0</v>
      </c>
      <c r="BT44" s="64">
        <v>0</v>
      </c>
      <c r="BU44" s="63">
        <v>0</v>
      </c>
      <c r="BV44" s="62"/>
      <c r="BW44" s="61" t="str">
        <f t="shared" si="68"/>
        <v xml:space="preserve"> </v>
      </c>
    </row>
    <row r="45" spans="1:75" s="47" customFormat="1" ht="20.100000000000001" customHeight="1" thickBot="1" x14ac:dyDescent="0.3">
      <c r="A45" s="59"/>
      <c r="B45" s="57">
        <f>SUM(B38:B44)</f>
        <v>0</v>
      </c>
      <c r="C45" s="58" t="s">
        <v>4</v>
      </c>
      <c r="D45" s="58"/>
      <c r="E45" s="57">
        <f t="shared" ref="E45:S45" si="69">SUM(E38:E44)</f>
        <v>0</v>
      </c>
      <c r="F45" s="57">
        <f t="shared" si="69"/>
        <v>0</v>
      </c>
      <c r="G45" s="57">
        <f t="shared" si="69"/>
        <v>0</v>
      </c>
      <c r="H45" s="57">
        <f t="shared" si="69"/>
        <v>0</v>
      </c>
      <c r="I45" s="57">
        <f t="shared" si="69"/>
        <v>0</v>
      </c>
      <c r="J45" s="49">
        <f t="shared" si="69"/>
        <v>0</v>
      </c>
      <c r="K45" s="49">
        <f t="shared" si="69"/>
        <v>0</v>
      </c>
      <c r="L45" s="49">
        <f t="shared" si="69"/>
        <v>0</v>
      </c>
      <c r="M45" s="49">
        <f t="shared" si="69"/>
        <v>0</v>
      </c>
      <c r="N45" s="57">
        <f t="shared" si="69"/>
        <v>0</v>
      </c>
      <c r="O45" s="57">
        <f t="shared" si="69"/>
        <v>0</v>
      </c>
      <c r="P45" s="57">
        <f t="shared" si="69"/>
        <v>0</v>
      </c>
      <c r="Q45" s="57">
        <f t="shared" si="69"/>
        <v>0</v>
      </c>
      <c r="R45" s="57">
        <f t="shared" si="69"/>
        <v>0</v>
      </c>
      <c r="S45" s="57">
        <f t="shared" si="69"/>
        <v>0</v>
      </c>
      <c r="T45" s="48"/>
      <c r="U45" s="57">
        <f>SUM(U38:U44)</f>
        <v>0</v>
      </c>
      <c r="V45" s="48"/>
      <c r="W45" s="48"/>
      <c r="X45" s="50"/>
      <c r="Y45" s="50"/>
      <c r="Z45" s="48"/>
      <c r="AA45" s="54">
        <f>SUM(AA38:AA44)*500</f>
        <v>0</v>
      </c>
      <c r="AB45" s="53">
        <f>SUM(AB38:AB44)*200</f>
        <v>0</v>
      </c>
      <c r="AC45" s="53">
        <f>SUM(AC38:AC44)*100</f>
        <v>0</v>
      </c>
      <c r="AD45" s="53">
        <f>SUM(AD38:AD44)*50</f>
        <v>0</v>
      </c>
      <c r="AE45" s="53">
        <f>SUM(AE38:AE44)*20</f>
        <v>0</v>
      </c>
      <c r="AF45" s="53">
        <f>SUM(AF38:AF44)*10</f>
        <v>0</v>
      </c>
      <c r="AG45" s="56">
        <f>SUM(AG38:AG44)*5</f>
        <v>0</v>
      </c>
      <c r="AH45" s="55">
        <f>SUM(AA45:AG45)</f>
        <v>0</v>
      </c>
      <c r="AI45" s="54">
        <f>SUM(AI38:AI44)*2</f>
        <v>0</v>
      </c>
      <c r="AJ45" s="53">
        <f>SUM(AJ38:AJ44)*1</f>
        <v>0</v>
      </c>
      <c r="AK45" s="52">
        <f>SUM(AK38:AK44)*0.5</f>
        <v>0</v>
      </c>
      <c r="AL45" s="52">
        <f>SUM(AL38:AL44)*0.2</f>
        <v>0</v>
      </c>
      <c r="AM45" s="52">
        <f>SUM(AM38:AM44)*0.1</f>
        <v>0</v>
      </c>
      <c r="AN45" s="52">
        <f>SUM(AN38:AN44)*0.05</f>
        <v>0</v>
      </c>
      <c r="AO45" s="52">
        <f>SUM(AO38:AO44)*0.02</f>
        <v>0</v>
      </c>
      <c r="AP45" s="51">
        <f>SUM(AP38:AP44)*0.01</f>
        <v>0</v>
      </c>
      <c r="AQ45" s="50">
        <f>SUM(AI45:AP45)</f>
        <v>0</v>
      </c>
      <c r="AR45" s="50">
        <f>SUM(AR38:AR44)</f>
        <v>0</v>
      </c>
      <c r="AS45" s="48"/>
      <c r="AT45" s="48"/>
      <c r="AU45" s="49">
        <f>SUM(AU38:AU44)</f>
        <v>0</v>
      </c>
      <c r="AV45" s="48"/>
      <c r="AW45" s="48">
        <f>SUM(AW38:AW44)</f>
        <v>0</v>
      </c>
      <c r="AX45" s="48"/>
      <c r="AY45" s="48">
        <f>SUM(AY38:AY44)</f>
        <v>0</v>
      </c>
      <c r="AZ45" s="48"/>
      <c r="BA45" s="48">
        <f>SUM(BA38:BA44)</f>
        <v>0</v>
      </c>
      <c r="BB45" s="49">
        <f>SUM(BB38:BB44)</f>
        <v>0</v>
      </c>
      <c r="BC45" s="48"/>
      <c r="BD45" s="48"/>
      <c r="BE45" s="48">
        <f>SUM(BE38:BE44)</f>
        <v>0</v>
      </c>
      <c r="BF45" s="48"/>
      <c r="BG45" s="48">
        <f>SUM(BG38:BG44)</f>
        <v>0</v>
      </c>
      <c r="BH45" s="48"/>
      <c r="BI45" s="48">
        <f>SUM(BI38:BI44)</f>
        <v>0</v>
      </c>
      <c r="BJ45" s="49">
        <f>SUM(BJ38:BJ44)</f>
        <v>0</v>
      </c>
      <c r="BK45" s="48"/>
      <c r="BL45" s="48"/>
      <c r="BM45" s="48">
        <f>SUM(BM38:BM44)</f>
        <v>0</v>
      </c>
      <c r="BN45" s="48"/>
      <c r="BO45" s="48">
        <f>SUM(BO38:BO44)</f>
        <v>0</v>
      </c>
      <c r="BP45" s="48"/>
      <c r="BQ45" s="48">
        <f t="shared" ref="BQ45:BV45" si="70">SUM(BQ38:BQ44)</f>
        <v>0</v>
      </c>
      <c r="BR45" s="49">
        <f t="shared" si="70"/>
        <v>0</v>
      </c>
      <c r="BS45" s="49">
        <f t="shared" si="70"/>
        <v>0</v>
      </c>
      <c r="BT45" s="49">
        <f t="shared" si="70"/>
        <v>0</v>
      </c>
      <c r="BU45" s="49">
        <f t="shared" si="70"/>
        <v>0</v>
      </c>
      <c r="BV45" s="49">
        <f t="shared" si="70"/>
        <v>0</v>
      </c>
      <c r="BW45" s="48"/>
    </row>
    <row r="46" spans="1:75" s="1" customFormat="1" ht="21" customHeight="1" thickTop="1" thickBot="1" x14ac:dyDescent="0.25">
      <c r="A46" s="28"/>
      <c r="B46" s="13"/>
      <c r="C46" s="13"/>
      <c r="D46" s="34"/>
      <c r="E46" s="46"/>
      <c r="F46" s="46"/>
      <c r="G46" s="15"/>
      <c r="H46" s="15"/>
      <c r="I46" s="15"/>
      <c r="J46" s="45"/>
      <c r="K46" s="45"/>
      <c r="L46" s="115"/>
      <c r="M46" s="115"/>
      <c r="O46" s="44"/>
      <c r="P46" s="25"/>
      <c r="Q46" s="25"/>
      <c r="R46" s="25" t="s">
        <v>3</v>
      </c>
      <c r="S46" s="43"/>
      <c r="T46" s="25"/>
      <c r="U46" s="25"/>
      <c r="V46" s="25"/>
      <c r="W46" s="42"/>
      <c r="X46" s="36"/>
      <c r="Y46" s="21"/>
      <c r="Z46" s="21"/>
      <c r="AA46" s="38">
        <f t="shared" ref="AA46:AG46" si="71">SUM(AA38:AA44)</f>
        <v>0</v>
      </c>
      <c r="AB46" s="38">
        <f t="shared" si="71"/>
        <v>0</v>
      </c>
      <c r="AC46" s="38">
        <f t="shared" si="71"/>
        <v>0</v>
      </c>
      <c r="AD46" s="38">
        <f t="shared" si="71"/>
        <v>0</v>
      </c>
      <c r="AE46" s="38">
        <f t="shared" si="71"/>
        <v>0</v>
      </c>
      <c r="AF46" s="38">
        <f t="shared" si="71"/>
        <v>0</v>
      </c>
      <c r="AG46" s="37">
        <f t="shared" si="71"/>
        <v>0</v>
      </c>
      <c r="AH46" s="39">
        <f>SUM(AA46:AG46)</f>
        <v>0</v>
      </c>
      <c r="AI46" s="38">
        <f t="shared" ref="AI46:AP46" si="72">SUM(AI38:AI44)</f>
        <v>0</v>
      </c>
      <c r="AJ46" s="38">
        <f t="shared" si="72"/>
        <v>0</v>
      </c>
      <c r="AK46" s="38">
        <f t="shared" si="72"/>
        <v>0</v>
      </c>
      <c r="AL46" s="38">
        <f t="shared" si="72"/>
        <v>0</v>
      </c>
      <c r="AM46" s="38">
        <f t="shared" si="72"/>
        <v>0</v>
      </c>
      <c r="AN46" s="38">
        <f t="shared" si="72"/>
        <v>0</v>
      </c>
      <c r="AO46" s="38">
        <f t="shared" si="72"/>
        <v>0</v>
      </c>
      <c r="AP46" s="37">
        <f t="shared" si="72"/>
        <v>0</v>
      </c>
      <c r="AQ46" s="36">
        <f>SUM(AI46:AP46)</f>
        <v>0</v>
      </c>
      <c r="AR46" s="35"/>
      <c r="AS46" s="34"/>
      <c r="AT46" s="16"/>
      <c r="AU46" s="13"/>
      <c r="AV46" s="15"/>
      <c r="AW46" s="14"/>
      <c r="AX46" s="14"/>
      <c r="AY46" s="14"/>
      <c r="AZ46" s="14"/>
      <c r="BA46" s="14"/>
      <c r="BB46" s="14"/>
      <c r="BC46" s="14"/>
      <c r="BD46" s="15"/>
      <c r="BE46" s="14"/>
      <c r="BF46" s="14"/>
      <c r="BG46" s="14"/>
      <c r="BH46" s="14"/>
      <c r="BI46" s="14"/>
      <c r="BJ46" s="14"/>
      <c r="BK46" s="14"/>
      <c r="BL46" s="15"/>
      <c r="BM46" s="14"/>
      <c r="BN46" s="14"/>
      <c r="BO46" s="14"/>
      <c r="BP46" s="14"/>
      <c r="BQ46" s="14"/>
      <c r="BR46" s="14"/>
      <c r="BS46" s="13"/>
      <c r="BT46" s="34"/>
      <c r="BU46" s="115"/>
      <c r="BV46" s="13"/>
      <c r="BW46" s="34"/>
    </row>
    <row r="47" spans="1:75" s="115" customFormat="1" ht="9.9499999999999993" customHeight="1" thickTop="1" thickBot="1" x14ac:dyDescent="0.25">
      <c r="A47" s="130"/>
      <c r="B47" s="118"/>
      <c r="C47" s="118"/>
      <c r="D47" s="117"/>
      <c r="E47" s="117"/>
      <c r="F47" s="129"/>
      <c r="G47" s="118"/>
      <c r="H47" s="118"/>
      <c r="I47" s="118"/>
      <c r="J47" s="116"/>
      <c r="K47" s="116"/>
      <c r="L47" s="116"/>
      <c r="M47" s="116"/>
      <c r="N47" s="116"/>
      <c r="O47" s="118"/>
      <c r="P47" s="116"/>
      <c r="Q47" s="116"/>
      <c r="R47" s="116"/>
      <c r="S47" s="128"/>
      <c r="T47" s="116"/>
      <c r="U47" s="116"/>
      <c r="V47" s="116"/>
      <c r="W47" s="116"/>
      <c r="X47" s="127"/>
      <c r="Y47" s="116"/>
      <c r="Z47" s="126"/>
      <c r="AA47" s="124"/>
      <c r="AB47" s="124"/>
      <c r="AC47" s="124"/>
      <c r="AD47" s="124"/>
      <c r="AE47" s="124"/>
      <c r="AF47" s="124"/>
      <c r="AG47" s="124"/>
      <c r="AH47" s="125"/>
      <c r="AI47" s="124"/>
      <c r="AJ47" s="124"/>
      <c r="AK47" s="124"/>
      <c r="AL47" s="124"/>
      <c r="AM47" s="124"/>
      <c r="AN47" s="124"/>
      <c r="AO47" s="124"/>
      <c r="AP47" s="124"/>
      <c r="AQ47" s="123"/>
      <c r="AR47" s="116"/>
      <c r="AS47" s="122"/>
      <c r="AT47" s="121"/>
      <c r="AU47" s="120"/>
      <c r="AV47" s="118"/>
      <c r="AW47" s="118"/>
      <c r="AX47" s="119"/>
      <c r="AY47" s="119"/>
      <c r="AZ47" s="119"/>
      <c r="BA47" s="119"/>
      <c r="BB47" s="119"/>
      <c r="BC47" s="119"/>
      <c r="BD47" s="119"/>
      <c r="BE47" s="118"/>
      <c r="BF47" s="119"/>
      <c r="BG47" s="119"/>
      <c r="BH47" s="119"/>
      <c r="BI47" s="119"/>
      <c r="BJ47" s="119"/>
      <c r="BK47" s="119"/>
      <c r="BL47" s="119"/>
      <c r="BM47" s="118"/>
      <c r="BN47" s="119"/>
      <c r="BO47" s="119"/>
      <c r="BP47" s="119"/>
      <c r="BQ47" s="119"/>
      <c r="BR47" s="119"/>
      <c r="BS47" s="119"/>
      <c r="BT47" s="118"/>
      <c r="BU47" s="117"/>
      <c r="BV47" s="116"/>
      <c r="BW47" s="116"/>
    </row>
    <row r="48" spans="1:75" s="105" customFormat="1" ht="19.5" customHeight="1" thickTop="1" x14ac:dyDescent="0.25">
      <c r="A48" s="94"/>
      <c r="B48" s="93"/>
      <c r="C48" s="92"/>
      <c r="D48" s="91" t="s">
        <v>8</v>
      </c>
      <c r="E48" s="90"/>
      <c r="F48" s="89"/>
      <c r="G48" s="89"/>
      <c r="H48" s="89"/>
      <c r="I48" s="89"/>
      <c r="J48" s="89"/>
      <c r="K48" s="89"/>
      <c r="L48" s="89"/>
      <c r="M48" s="89"/>
      <c r="N48" s="136">
        <f t="shared" ref="N48:N54" si="73">SUM(J48:M48)</f>
        <v>0</v>
      </c>
      <c r="O48" s="87" t="s">
        <v>7</v>
      </c>
      <c r="P48" s="86" t="s">
        <v>7</v>
      </c>
      <c r="Q48" s="86" t="s">
        <v>7</v>
      </c>
      <c r="R48" s="86" t="s">
        <v>7</v>
      </c>
      <c r="S48" s="86" t="s">
        <v>7</v>
      </c>
      <c r="T48" s="86" t="s">
        <v>7</v>
      </c>
      <c r="U48" s="86" t="s">
        <v>7</v>
      </c>
      <c r="V48" s="86">
        <v>0</v>
      </c>
      <c r="W48" s="113" t="str">
        <f t="shared" ref="W48:W54" si="74">IF(C48=0," ",C48)</f>
        <v xml:space="preserve"> </v>
      </c>
      <c r="X48" s="112"/>
      <c r="Y48" s="111"/>
      <c r="Z48" s="71" t="str">
        <f t="shared" ref="Z48:Z54" si="75">IF(C48=0," ",C48)</f>
        <v xml:space="preserve"> </v>
      </c>
      <c r="AA48" s="82" t="s">
        <v>5</v>
      </c>
      <c r="AB48" s="81" t="s">
        <v>5</v>
      </c>
      <c r="AC48" s="80"/>
      <c r="AD48" s="77"/>
      <c r="AE48" s="77"/>
      <c r="AF48" s="77"/>
      <c r="AG48" s="76"/>
      <c r="AH48" s="79">
        <f t="shared" ref="AH48:AH54" si="76">IF(C48=0,0,SUM(AA48)*500+SUM(AB48)*200+SUM(AC48)*100+SUM(AD48)*50+SUM(AE48)*20+SUM(AF48)*10+SUM(AG48)*5)</f>
        <v>0</v>
      </c>
      <c r="AI48" s="78"/>
      <c r="AJ48" s="77"/>
      <c r="AK48" s="77"/>
      <c r="AL48" s="77"/>
      <c r="AM48" s="77" t="s">
        <v>7</v>
      </c>
      <c r="AN48" s="77" t="s">
        <v>7</v>
      </c>
      <c r="AO48" s="77" t="s">
        <v>7</v>
      </c>
      <c r="AP48" s="76" t="s">
        <v>7</v>
      </c>
      <c r="AQ48" s="75">
        <f t="shared" ref="AQ48:AQ54" si="77">IF(C48=0,0,SUM(AI48)*2+SUM(AJ48)*1+SUM(AK48)*0.5+SUM(AL48)*0.2+SUM(AM48)*0.1+SUM(AN48)*0.05+SUM(AO48)*0.02+SUM(AP48)*0.01)</f>
        <v>0</v>
      </c>
      <c r="AR48" s="110">
        <f t="shared" ref="AR48:AR54" si="78">AH48+AQ48</f>
        <v>0</v>
      </c>
      <c r="AS48" s="61" t="str">
        <f t="shared" ref="AS48:AS54" si="79">IF(C48=0," ",C48)</f>
        <v xml:space="preserve"> </v>
      </c>
      <c r="AT48" s="109" t="s">
        <v>7</v>
      </c>
      <c r="AU48" s="108" t="s">
        <v>7</v>
      </c>
      <c r="AV48" s="68" t="s">
        <v>7</v>
      </c>
      <c r="AW48" s="69" t="s">
        <v>7</v>
      </c>
      <c r="AX48" s="68" t="s">
        <v>7</v>
      </c>
      <c r="AY48" s="69" t="s">
        <v>7</v>
      </c>
      <c r="AZ48" s="68" t="s">
        <v>7</v>
      </c>
      <c r="BA48" s="69" t="s">
        <v>7</v>
      </c>
      <c r="BB48" s="66">
        <f t="shared" ref="BB48:BB54" si="80">IF(C48=0,0,SUM(AW48,AY48,BA48))</f>
        <v>0</v>
      </c>
      <c r="BC48" s="107" t="str">
        <f t="shared" ref="BC48:BC54" si="81">IF(C48=0," ",C48)</f>
        <v xml:space="preserve"> </v>
      </c>
      <c r="BD48" s="68" t="s">
        <v>7</v>
      </c>
      <c r="BE48" s="69" t="s">
        <v>7</v>
      </c>
      <c r="BF48" s="68" t="s">
        <v>7</v>
      </c>
      <c r="BG48" s="69" t="s">
        <v>7</v>
      </c>
      <c r="BH48" s="68" t="s">
        <v>7</v>
      </c>
      <c r="BI48" s="69" t="s">
        <v>7</v>
      </c>
      <c r="BJ48" s="66">
        <f t="shared" ref="BJ48:BJ54" si="82">IF(C48=0,0,SUM(BE48,BG48,BI48))</f>
        <v>0</v>
      </c>
      <c r="BK48" s="106" t="str">
        <f t="shared" ref="BK48:BK54" si="83">IF(C48=0," ",C48)</f>
        <v xml:space="preserve"> </v>
      </c>
      <c r="BL48" s="68" t="s">
        <v>7</v>
      </c>
      <c r="BM48" s="69" t="s">
        <v>7</v>
      </c>
      <c r="BN48" s="68" t="s">
        <v>7</v>
      </c>
      <c r="BO48" s="69" t="s">
        <v>7</v>
      </c>
      <c r="BP48" s="68" t="s">
        <v>7</v>
      </c>
      <c r="BQ48" s="67" t="s">
        <v>7</v>
      </c>
      <c r="BR48" s="66">
        <f t="shared" ref="BR48:BR54" si="84">IF(C48=0,0,SUM(BM48,BO48,BQ48))</f>
        <v>0</v>
      </c>
      <c r="BS48" s="65">
        <v>0</v>
      </c>
      <c r="BT48" s="64">
        <v>0</v>
      </c>
      <c r="BU48" s="63">
        <v>0</v>
      </c>
      <c r="BV48" s="62"/>
      <c r="BW48" s="61" t="str">
        <f t="shared" ref="BW48:BW54" si="85">IF(C48=0," ",C48)</f>
        <v xml:space="preserve"> </v>
      </c>
    </row>
    <row r="49" spans="1:75" s="102" customFormat="1" ht="20.100000000000001" customHeight="1" x14ac:dyDescent="0.25">
      <c r="A49" s="94"/>
      <c r="B49" s="93"/>
      <c r="C49" s="92"/>
      <c r="D49" s="91" t="s">
        <v>8</v>
      </c>
      <c r="E49" s="90"/>
      <c r="F49" s="89"/>
      <c r="G49" s="89"/>
      <c r="H49" s="89"/>
      <c r="I49" s="89"/>
      <c r="J49" s="89"/>
      <c r="K49" s="89"/>
      <c r="L49" s="89"/>
      <c r="M49" s="89"/>
      <c r="N49" s="135">
        <f t="shared" si="73"/>
        <v>0</v>
      </c>
      <c r="O49" s="87" t="s">
        <v>7</v>
      </c>
      <c r="P49" s="86" t="s">
        <v>7</v>
      </c>
      <c r="Q49" s="86" t="s">
        <v>7</v>
      </c>
      <c r="R49" s="86" t="s">
        <v>7</v>
      </c>
      <c r="S49" s="86" t="s">
        <v>7</v>
      </c>
      <c r="T49" s="86" t="s">
        <v>7</v>
      </c>
      <c r="U49" s="86" t="s">
        <v>7</v>
      </c>
      <c r="V49" s="86">
        <v>0</v>
      </c>
      <c r="W49" s="100" t="str">
        <f t="shared" si="74"/>
        <v xml:space="preserve"> </v>
      </c>
      <c r="X49" s="99"/>
      <c r="Y49" s="66"/>
      <c r="Z49" s="71" t="str">
        <f t="shared" si="75"/>
        <v xml:space="preserve"> </v>
      </c>
      <c r="AA49" s="82" t="s">
        <v>5</v>
      </c>
      <c r="AB49" s="81" t="s">
        <v>5</v>
      </c>
      <c r="AC49" s="80"/>
      <c r="AD49" s="77"/>
      <c r="AE49" s="77"/>
      <c r="AF49" s="77"/>
      <c r="AG49" s="76"/>
      <c r="AH49" s="79">
        <f t="shared" si="76"/>
        <v>0</v>
      </c>
      <c r="AI49" s="78"/>
      <c r="AJ49" s="77"/>
      <c r="AK49" s="77"/>
      <c r="AL49" s="77"/>
      <c r="AM49" s="77" t="s">
        <v>7</v>
      </c>
      <c r="AN49" s="77" t="s">
        <v>7</v>
      </c>
      <c r="AO49" s="77" t="s">
        <v>7</v>
      </c>
      <c r="AP49" s="76" t="s">
        <v>7</v>
      </c>
      <c r="AQ49" s="75">
        <f t="shared" si="77"/>
        <v>0</v>
      </c>
      <c r="AR49" s="103">
        <f t="shared" si="78"/>
        <v>0</v>
      </c>
      <c r="AS49" s="61" t="str">
        <f t="shared" si="79"/>
        <v xml:space="preserve"> </v>
      </c>
      <c r="AT49" s="97" t="s">
        <v>7</v>
      </c>
      <c r="AU49" s="96" t="s">
        <v>7</v>
      </c>
      <c r="AV49" s="68"/>
      <c r="AW49" s="69"/>
      <c r="AX49" s="68" t="s">
        <v>7</v>
      </c>
      <c r="AY49" s="69" t="s">
        <v>7</v>
      </c>
      <c r="AZ49" s="68" t="s">
        <v>7</v>
      </c>
      <c r="BA49" s="69" t="s">
        <v>7</v>
      </c>
      <c r="BB49" s="66">
        <f t="shared" si="80"/>
        <v>0</v>
      </c>
      <c r="BC49" s="71" t="str">
        <f t="shared" si="81"/>
        <v xml:space="preserve"> </v>
      </c>
      <c r="BD49" s="68" t="s">
        <v>7</v>
      </c>
      <c r="BE49" s="69" t="s">
        <v>7</v>
      </c>
      <c r="BF49" s="68" t="s">
        <v>7</v>
      </c>
      <c r="BG49" s="69" t="s">
        <v>7</v>
      </c>
      <c r="BH49" s="68" t="s">
        <v>7</v>
      </c>
      <c r="BI49" s="69" t="s">
        <v>7</v>
      </c>
      <c r="BJ49" s="66">
        <f t="shared" si="82"/>
        <v>0</v>
      </c>
      <c r="BK49" s="95" t="str">
        <f t="shared" si="83"/>
        <v xml:space="preserve"> </v>
      </c>
      <c r="BL49" s="68" t="s">
        <v>7</v>
      </c>
      <c r="BM49" s="69" t="s">
        <v>7</v>
      </c>
      <c r="BN49" s="68" t="s">
        <v>7</v>
      </c>
      <c r="BO49" s="69" t="s">
        <v>7</v>
      </c>
      <c r="BP49" s="68" t="s">
        <v>7</v>
      </c>
      <c r="BQ49" s="67" t="s">
        <v>7</v>
      </c>
      <c r="BR49" s="66">
        <f t="shared" si="84"/>
        <v>0</v>
      </c>
      <c r="BS49" s="65">
        <v>0</v>
      </c>
      <c r="BT49" s="64">
        <v>0</v>
      </c>
      <c r="BU49" s="63">
        <v>0</v>
      </c>
      <c r="BV49" s="62"/>
      <c r="BW49" s="61" t="str">
        <f t="shared" si="85"/>
        <v xml:space="preserve"> </v>
      </c>
    </row>
    <row r="50" spans="1:75" s="60" customFormat="1" ht="20.100000000000001" customHeight="1" x14ac:dyDescent="0.25">
      <c r="A50" s="94"/>
      <c r="B50" s="93"/>
      <c r="C50" s="92"/>
      <c r="D50" s="91" t="s">
        <v>8</v>
      </c>
      <c r="E50" s="90"/>
      <c r="F50" s="89"/>
      <c r="G50" s="89"/>
      <c r="H50" s="89"/>
      <c r="I50" s="89"/>
      <c r="J50" s="89"/>
      <c r="K50" s="89"/>
      <c r="L50" s="89"/>
      <c r="M50" s="89"/>
      <c r="N50" s="134">
        <f t="shared" si="73"/>
        <v>0</v>
      </c>
      <c r="O50" s="87" t="s">
        <v>7</v>
      </c>
      <c r="P50" s="86" t="s">
        <v>7</v>
      </c>
      <c r="Q50" s="86" t="s">
        <v>7</v>
      </c>
      <c r="R50" s="86" t="s">
        <v>7</v>
      </c>
      <c r="S50" s="86" t="s">
        <v>7</v>
      </c>
      <c r="T50" s="86" t="s">
        <v>7</v>
      </c>
      <c r="U50" s="86" t="s">
        <v>7</v>
      </c>
      <c r="V50" s="86">
        <v>0</v>
      </c>
      <c r="W50" s="100" t="str">
        <f t="shared" si="74"/>
        <v xml:space="preserve"> </v>
      </c>
      <c r="X50" s="99"/>
      <c r="Y50" s="66"/>
      <c r="Z50" s="71" t="str">
        <f t="shared" si="75"/>
        <v xml:space="preserve"> </v>
      </c>
      <c r="AA50" s="82" t="s">
        <v>5</v>
      </c>
      <c r="AB50" s="81" t="s">
        <v>5</v>
      </c>
      <c r="AC50" s="80"/>
      <c r="AD50" s="77"/>
      <c r="AE50" s="77"/>
      <c r="AF50" s="77"/>
      <c r="AG50" s="76"/>
      <c r="AH50" s="79">
        <f t="shared" si="76"/>
        <v>0</v>
      </c>
      <c r="AI50" s="78"/>
      <c r="AJ50" s="77"/>
      <c r="AK50" s="77"/>
      <c r="AL50" s="77"/>
      <c r="AM50" s="77" t="s">
        <v>7</v>
      </c>
      <c r="AN50" s="77" t="s">
        <v>7</v>
      </c>
      <c r="AO50" s="77" t="s">
        <v>7</v>
      </c>
      <c r="AP50" s="76" t="s">
        <v>7</v>
      </c>
      <c r="AQ50" s="75">
        <f t="shared" si="77"/>
        <v>0</v>
      </c>
      <c r="AR50" s="98">
        <f t="shared" si="78"/>
        <v>0</v>
      </c>
      <c r="AS50" s="61" t="str">
        <f t="shared" si="79"/>
        <v xml:space="preserve"> </v>
      </c>
      <c r="AT50" s="97" t="s">
        <v>7</v>
      </c>
      <c r="AU50" s="96" t="s">
        <v>7</v>
      </c>
      <c r="AV50" s="68" t="s">
        <v>7</v>
      </c>
      <c r="AW50" s="69" t="s">
        <v>7</v>
      </c>
      <c r="AX50" s="68" t="s">
        <v>7</v>
      </c>
      <c r="AY50" s="69" t="s">
        <v>7</v>
      </c>
      <c r="AZ50" s="68" t="s">
        <v>7</v>
      </c>
      <c r="BA50" s="69" t="s">
        <v>7</v>
      </c>
      <c r="BB50" s="66">
        <f t="shared" si="80"/>
        <v>0</v>
      </c>
      <c r="BC50" s="71" t="str">
        <f t="shared" si="81"/>
        <v xml:space="preserve"> </v>
      </c>
      <c r="BD50" s="68" t="s">
        <v>7</v>
      </c>
      <c r="BE50" s="69" t="s">
        <v>7</v>
      </c>
      <c r="BF50" s="68" t="s">
        <v>7</v>
      </c>
      <c r="BG50" s="69" t="s">
        <v>7</v>
      </c>
      <c r="BH50" s="68" t="s">
        <v>7</v>
      </c>
      <c r="BI50" s="69" t="s">
        <v>7</v>
      </c>
      <c r="BJ50" s="66">
        <f t="shared" si="82"/>
        <v>0</v>
      </c>
      <c r="BK50" s="95" t="str">
        <f t="shared" si="83"/>
        <v xml:space="preserve"> </v>
      </c>
      <c r="BL50" s="68" t="s">
        <v>7</v>
      </c>
      <c r="BM50" s="69" t="s">
        <v>7</v>
      </c>
      <c r="BN50" s="68" t="s">
        <v>7</v>
      </c>
      <c r="BO50" s="69" t="s">
        <v>7</v>
      </c>
      <c r="BP50" s="68" t="s">
        <v>7</v>
      </c>
      <c r="BQ50" s="67" t="s">
        <v>7</v>
      </c>
      <c r="BR50" s="66">
        <f t="shared" si="84"/>
        <v>0</v>
      </c>
      <c r="BS50" s="65">
        <v>0</v>
      </c>
      <c r="BT50" s="64">
        <v>0</v>
      </c>
      <c r="BU50" s="63">
        <v>0</v>
      </c>
      <c r="BV50" s="62"/>
      <c r="BW50" s="61" t="str">
        <f t="shared" si="85"/>
        <v xml:space="preserve"> </v>
      </c>
    </row>
    <row r="51" spans="1:75" s="60" customFormat="1" ht="20.100000000000001" customHeight="1" x14ac:dyDescent="0.25">
      <c r="A51" s="94"/>
      <c r="B51" s="93"/>
      <c r="C51" s="92"/>
      <c r="D51" s="91" t="s">
        <v>8</v>
      </c>
      <c r="E51" s="90"/>
      <c r="F51" s="89"/>
      <c r="G51" s="89"/>
      <c r="H51" s="89"/>
      <c r="I51" s="89"/>
      <c r="J51" s="89"/>
      <c r="K51" s="89"/>
      <c r="L51" s="89"/>
      <c r="M51" s="89"/>
      <c r="N51" s="134">
        <f t="shared" si="73"/>
        <v>0</v>
      </c>
      <c r="O51" s="87" t="s">
        <v>7</v>
      </c>
      <c r="P51" s="86" t="s">
        <v>7</v>
      </c>
      <c r="Q51" s="86" t="s">
        <v>7</v>
      </c>
      <c r="R51" s="86" t="s">
        <v>7</v>
      </c>
      <c r="S51" s="86" t="s">
        <v>7</v>
      </c>
      <c r="T51" s="86" t="s">
        <v>7</v>
      </c>
      <c r="U51" s="86" t="s">
        <v>7</v>
      </c>
      <c r="V51" s="86">
        <v>0</v>
      </c>
      <c r="W51" s="100" t="str">
        <f t="shared" si="74"/>
        <v xml:space="preserve"> </v>
      </c>
      <c r="X51" s="99"/>
      <c r="Y51" s="66"/>
      <c r="Z51" s="71" t="str">
        <f t="shared" si="75"/>
        <v xml:space="preserve"> </v>
      </c>
      <c r="AA51" s="82" t="s">
        <v>5</v>
      </c>
      <c r="AB51" s="81" t="s">
        <v>5</v>
      </c>
      <c r="AC51" s="80"/>
      <c r="AD51" s="77"/>
      <c r="AE51" s="77"/>
      <c r="AF51" s="77"/>
      <c r="AG51" s="76"/>
      <c r="AH51" s="79">
        <f t="shared" si="76"/>
        <v>0</v>
      </c>
      <c r="AI51" s="78"/>
      <c r="AJ51" s="77"/>
      <c r="AK51" s="77"/>
      <c r="AL51" s="77"/>
      <c r="AM51" s="77" t="s">
        <v>7</v>
      </c>
      <c r="AN51" s="77" t="s">
        <v>7</v>
      </c>
      <c r="AO51" s="77" t="s">
        <v>7</v>
      </c>
      <c r="AP51" s="76" t="s">
        <v>7</v>
      </c>
      <c r="AQ51" s="75">
        <f t="shared" si="77"/>
        <v>0</v>
      </c>
      <c r="AR51" s="98">
        <f t="shared" si="78"/>
        <v>0</v>
      </c>
      <c r="AS51" s="61" t="str">
        <f t="shared" si="79"/>
        <v xml:space="preserve"> </v>
      </c>
      <c r="AT51" s="97" t="s">
        <v>7</v>
      </c>
      <c r="AU51" s="96" t="s">
        <v>7</v>
      </c>
      <c r="AV51" s="68" t="s">
        <v>7</v>
      </c>
      <c r="AW51" s="69" t="s">
        <v>7</v>
      </c>
      <c r="AX51" s="68" t="s">
        <v>7</v>
      </c>
      <c r="AY51" s="69" t="s">
        <v>7</v>
      </c>
      <c r="AZ51" s="68" t="s">
        <v>7</v>
      </c>
      <c r="BA51" s="69" t="s">
        <v>7</v>
      </c>
      <c r="BB51" s="66">
        <f t="shared" si="80"/>
        <v>0</v>
      </c>
      <c r="BC51" s="71" t="str">
        <f t="shared" si="81"/>
        <v xml:space="preserve"> </v>
      </c>
      <c r="BD51" s="68" t="s">
        <v>7</v>
      </c>
      <c r="BE51" s="69" t="s">
        <v>7</v>
      </c>
      <c r="BF51" s="68" t="s">
        <v>7</v>
      </c>
      <c r="BG51" s="69" t="s">
        <v>7</v>
      </c>
      <c r="BH51" s="68" t="s">
        <v>7</v>
      </c>
      <c r="BI51" s="69" t="s">
        <v>7</v>
      </c>
      <c r="BJ51" s="66">
        <f t="shared" si="82"/>
        <v>0</v>
      </c>
      <c r="BK51" s="95" t="str">
        <f t="shared" si="83"/>
        <v xml:space="preserve"> </v>
      </c>
      <c r="BL51" s="68" t="s">
        <v>7</v>
      </c>
      <c r="BM51" s="69" t="s">
        <v>7</v>
      </c>
      <c r="BN51" s="68" t="s">
        <v>7</v>
      </c>
      <c r="BO51" s="69" t="s">
        <v>7</v>
      </c>
      <c r="BP51" s="68" t="s">
        <v>7</v>
      </c>
      <c r="BQ51" s="67" t="s">
        <v>7</v>
      </c>
      <c r="BR51" s="66">
        <f t="shared" si="84"/>
        <v>0</v>
      </c>
      <c r="BS51" s="65">
        <v>0</v>
      </c>
      <c r="BT51" s="64">
        <v>0</v>
      </c>
      <c r="BU51" s="63">
        <v>0</v>
      </c>
      <c r="BV51" s="62"/>
      <c r="BW51" s="61" t="str">
        <f t="shared" si="85"/>
        <v xml:space="preserve"> </v>
      </c>
    </row>
    <row r="52" spans="1:75" s="60" customFormat="1" ht="20.100000000000001" customHeight="1" x14ac:dyDescent="0.25">
      <c r="A52" s="94"/>
      <c r="B52" s="93"/>
      <c r="C52" s="92"/>
      <c r="D52" s="91" t="s">
        <v>8</v>
      </c>
      <c r="E52" s="90"/>
      <c r="F52" s="89"/>
      <c r="G52" s="89"/>
      <c r="H52" s="89"/>
      <c r="I52" s="89"/>
      <c r="J52" s="89"/>
      <c r="K52" s="89"/>
      <c r="L52" s="89"/>
      <c r="M52" s="89"/>
      <c r="N52" s="134">
        <f t="shared" si="73"/>
        <v>0</v>
      </c>
      <c r="O52" s="87" t="s">
        <v>7</v>
      </c>
      <c r="P52" s="86" t="s">
        <v>7</v>
      </c>
      <c r="Q52" s="86" t="s">
        <v>7</v>
      </c>
      <c r="R52" s="86" t="s">
        <v>7</v>
      </c>
      <c r="S52" s="86" t="s">
        <v>7</v>
      </c>
      <c r="T52" s="86" t="s">
        <v>7</v>
      </c>
      <c r="U52" s="86" t="s">
        <v>7</v>
      </c>
      <c r="V52" s="86">
        <v>0</v>
      </c>
      <c r="W52" s="100" t="str">
        <f t="shared" si="74"/>
        <v xml:space="preserve"> </v>
      </c>
      <c r="X52" s="99"/>
      <c r="Y52" s="66"/>
      <c r="Z52" s="71" t="str">
        <f t="shared" si="75"/>
        <v xml:space="preserve"> </v>
      </c>
      <c r="AA52" s="82" t="s">
        <v>5</v>
      </c>
      <c r="AB52" s="81" t="s">
        <v>5</v>
      </c>
      <c r="AC52" s="80"/>
      <c r="AD52" s="77"/>
      <c r="AE52" s="77"/>
      <c r="AF52" s="77"/>
      <c r="AG52" s="76"/>
      <c r="AH52" s="79">
        <f t="shared" si="76"/>
        <v>0</v>
      </c>
      <c r="AI52" s="78"/>
      <c r="AJ52" s="77"/>
      <c r="AK52" s="77"/>
      <c r="AL52" s="77"/>
      <c r="AM52" s="77" t="s">
        <v>7</v>
      </c>
      <c r="AN52" s="77" t="s">
        <v>7</v>
      </c>
      <c r="AO52" s="77" t="s">
        <v>7</v>
      </c>
      <c r="AP52" s="76" t="s">
        <v>7</v>
      </c>
      <c r="AQ52" s="75">
        <f t="shared" si="77"/>
        <v>0</v>
      </c>
      <c r="AR52" s="98">
        <f t="shared" si="78"/>
        <v>0</v>
      </c>
      <c r="AS52" s="61" t="str">
        <f t="shared" si="79"/>
        <v xml:space="preserve"> </v>
      </c>
      <c r="AT52" s="97" t="s">
        <v>7</v>
      </c>
      <c r="AU52" s="96" t="s">
        <v>7</v>
      </c>
      <c r="AV52" s="68" t="s">
        <v>7</v>
      </c>
      <c r="AW52" s="69" t="s">
        <v>7</v>
      </c>
      <c r="AX52" s="68" t="s">
        <v>7</v>
      </c>
      <c r="AY52" s="69" t="s">
        <v>7</v>
      </c>
      <c r="AZ52" s="68" t="s">
        <v>7</v>
      </c>
      <c r="BA52" s="69" t="s">
        <v>7</v>
      </c>
      <c r="BB52" s="66">
        <f t="shared" si="80"/>
        <v>0</v>
      </c>
      <c r="BC52" s="71" t="str">
        <f t="shared" si="81"/>
        <v xml:space="preserve"> </v>
      </c>
      <c r="BD52" s="68" t="s">
        <v>7</v>
      </c>
      <c r="BE52" s="69" t="s">
        <v>7</v>
      </c>
      <c r="BF52" s="68" t="s">
        <v>7</v>
      </c>
      <c r="BG52" s="69" t="s">
        <v>7</v>
      </c>
      <c r="BH52" s="68" t="s">
        <v>7</v>
      </c>
      <c r="BI52" s="69" t="s">
        <v>7</v>
      </c>
      <c r="BJ52" s="66">
        <f t="shared" si="82"/>
        <v>0</v>
      </c>
      <c r="BK52" s="95" t="str">
        <f t="shared" si="83"/>
        <v xml:space="preserve"> </v>
      </c>
      <c r="BL52" s="68" t="s">
        <v>7</v>
      </c>
      <c r="BM52" s="69" t="s">
        <v>7</v>
      </c>
      <c r="BN52" s="68" t="s">
        <v>7</v>
      </c>
      <c r="BO52" s="69" t="s">
        <v>7</v>
      </c>
      <c r="BP52" s="68" t="s">
        <v>7</v>
      </c>
      <c r="BQ52" s="67" t="s">
        <v>7</v>
      </c>
      <c r="BR52" s="66">
        <f t="shared" si="84"/>
        <v>0</v>
      </c>
      <c r="BS52" s="65">
        <v>0</v>
      </c>
      <c r="BT52" s="64">
        <v>0</v>
      </c>
      <c r="BU52" s="63">
        <v>0</v>
      </c>
      <c r="BV52" s="62"/>
      <c r="BW52" s="61" t="str">
        <f t="shared" si="85"/>
        <v xml:space="preserve"> </v>
      </c>
    </row>
    <row r="53" spans="1:75" s="60" customFormat="1" ht="20.100000000000001" customHeight="1" x14ac:dyDescent="0.25">
      <c r="A53" s="94"/>
      <c r="B53" s="93"/>
      <c r="C53" s="92"/>
      <c r="D53" s="91" t="s">
        <v>8</v>
      </c>
      <c r="E53" s="90"/>
      <c r="F53" s="89"/>
      <c r="G53" s="89"/>
      <c r="H53" s="89"/>
      <c r="I53" s="89"/>
      <c r="J53" s="89"/>
      <c r="K53" s="89"/>
      <c r="L53" s="89"/>
      <c r="M53" s="89"/>
      <c r="N53" s="134">
        <f t="shared" si="73"/>
        <v>0</v>
      </c>
      <c r="O53" s="87" t="s">
        <v>7</v>
      </c>
      <c r="P53" s="86" t="s">
        <v>7</v>
      </c>
      <c r="Q53" s="86" t="s">
        <v>7</v>
      </c>
      <c r="R53" s="86" t="s">
        <v>7</v>
      </c>
      <c r="S53" s="86" t="s">
        <v>7</v>
      </c>
      <c r="T53" s="86" t="s">
        <v>7</v>
      </c>
      <c r="U53" s="86" t="s">
        <v>7</v>
      </c>
      <c r="V53" s="86">
        <v>0</v>
      </c>
      <c r="W53" s="100" t="str">
        <f t="shared" si="74"/>
        <v xml:space="preserve"> </v>
      </c>
      <c r="X53" s="99"/>
      <c r="Y53" s="66"/>
      <c r="Z53" s="71" t="str">
        <f t="shared" si="75"/>
        <v xml:space="preserve"> </v>
      </c>
      <c r="AA53" s="82" t="s">
        <v>5</v>
      </c>
      <c r="AB53" s="81" t="s">
        <v>5</v>
      </c>
      <c r="AC53" s="80"/>
      <c r="AD53" s="77"/>
      <c r="AE53" s="77"/>
      <c r="AF53" s="77"/>
      <c r="AG53" s="76"/>
      <c r="AH53" s="79">
        <f t="shared" si="76"/>
        <v>0</v>
      </c>
      <c r="AI53" s="78"/>
      <c r="AJ53" s="77"/>
      <c r="AK53" s="77"/>
      <c r="AL53" s="77"/>
      <c r="AM53" s="77" t="s">
        <v>7</v>
      </c>
      <c r="AN53" s="77" t="s">
        <v>7</v>
      </c>
      <c r="AO53" s="77" t="s">
        <v>7</v>
      </c>
      <c r="AP53" s="76" t="s">
        <v>7</v>
      </c>
      <c r="AQ53" s="75">
        <f t="shared" si="77"/>
        <v>0</v>
      </c>
      <c r="AR53" s="98">
        <f t="shared" si="78"/>
        <v>0</v>
      </c>
      <c r="AS53" s="61" t="str">
        <f t="shared" si="79"/>
        <v xml:space="preserve"> </v>
      </c>
      <c r="AT53" s="97" t="s">
        <v>7</v>
      </c>
      <c r="AU53" s="96" t="s">
        <v>7</v>
      </c>
      <c r="AV53" s="68" t="s">
        <v>7</v>
      </c>
      <c r="AW53" s="69" t="s">
        <v>7</v>
      </c>
      <c r="AX53" s="68" t="s">
        <v>7</v>
      </c>
      <c r="AY53" s="69" t="s">
        <v>7</v>
      </c>
      <c r="AZ53" s="68" t="s">
        <v>7</v>
      </c>
      <c r="BA53" s="69" t="s">
        <v>7</v>
      </c>
      <c r="BB53" s="66">
        <f t="shared" si="80"/>
        <v>0</v>
      </c>
      <c r="BC53" s="71" t="str">
        <f t="shared" si="81"/>
        <v xml:space="preserve"> </v>
      </c>
      <c r="BD53" s="68" t="s">
        <v>7</v>
      </c>
      <c r="BE53" s="69" t="s">
        <v>7</v>
      </c>
      <c r="BF53" s="68" t="s">
        <v>7</v>
      </c>
      <c r="BG53" s="69" t="s">
        <v>7</v>
      </c>
      <c r="BH53" s="68" t="s">
        <v>7</v>
      </c>
      <c r="BI53" s="69" t="s">
        <v>7</v>
      </c>
      <c r="BJ53" s="66">
        <f t="shared" si="82"/>
        <v>0</v>
      </c>
      <c r="BK53" s="95" t="str">
        <f t="shared" si="83"/>
        <v xml:space="preserve"> </v>
      </c>
      <c r="BL53" s="68" t="s">
        <v>7</v>
      </c>
      <c r="BM53" s="69" t="s">
        <v>7</v>
      </c>
      <c r="BN53" s="68" t="s">
        <v>7</v>
      </c>
      <c r="BO53" s="69" t="s">
        <v>7</v>
      </c>
      <c r="BP53" s="68" t="s">
        <v>7</v>
      </c>
      <c r="BQ53" s="67" t="s">
        <v>7</v>
      </c>
      <c r="BR53" s="66">
        <f t="shared" si="84"/>
        <v>0</v>
      </c>
      <c r="BS53" s="65">
        <v>0</v>
      </c>
      <c r="BT53" s="64">
        <v>0</v>
      </c>
      <c r="BU53" s="63">
        <v>0</v>
      </c>
      <c r="BV53" s="62"/>
      <c r="BW53" s="61" t="str">
        <f t="shared" si="85"/>
        <v xml:space="preserve"> </v>
      </c>
    </row>
    <row r="54" spans="1:75" s="60" customFormat="1" ht="20.100000000000001" customHeight="1" thickBot="1" x14ac:dyDescent="0.3">
      <c r="A54" s="94"/>
      <c r="B54" s="93"/>
      <c r="C54" s="92"/>
      <c r="D54" s="91" t="s">
        <v>8</v>
      </c>
      <c r="E54" s="90"/>
      <c r="F54" s="89" t="s">
        <v>5</v>
      </c>
      <c r="G54" s="89"/>
      <c r="H54" s="89"/>
      <c r="I54" s="89"/>
      <c r="J54" s="89"/>
      <c r="K54" s="89"/>
      <c r="L54" s="89"/>
      <c r="M54" s="89"/>
      <c r="N54" s="133">
        <f t="shared" si="73"/>
        <v>0</v>
      </c>
      <c r="O54" s="87" t="s">
        <v>5</v>
      </c>
      <c r="P54" s="86" t="s">
        <v>5</v>
      </c>
      <c r="Q54" s="86" t="s">
        <v>5</v>
      </c>
      <c r="R54" s="86" t="s">
        <v>5</v>
      </c>
      <c r="S54" s="86" t="s">
        <v>5</v>
      </c>
      <c r="T54" s="86" t="s">
        <v>5</v>
      </c>
      <c r="U54" s="86" t="s">
        <v>5</v>
      </c>
      <c r="V54" s="86">
        <v>0</v>
      </c>
      <c r="W54" s="85" t="str">
        <f t="shared" si="74"/>
        <v xml:space="preserve"> </v>
      </c>
      <c r="X54" s="84"/>
      <c r="Y54" s="66"/>
      <c r="Z54" s="71" t="str">
        <f t="shared" si="75"/>
        <v xml:space="preserve"> </v>
      </c>
      <c r="AA54" s="82" t="s">
        <v>5</v>
      </c>
      <c r="AB54" s="81" t="s">
        <v>5</v>
      </c>
      <c r="AC54" s="80" t="s">
        <v>5</v>
      </c>
      <c r="AD54" s="77" t="s">
        <v>5</v>
      </c>
      <c r="AE54" s="77" t="s">
        <v>5</v>
      </c>
      <c r="AF54" s="77" t="s">
        <v>5</v>
      </c>
      <c r="AG54" s="76" t="s">
        <v>5</v>
      </c>
      <c r="AH54" s="79">
        <f t="shared" si="76"/>
        <v>0</v>
      </c>
      <c r="AI54" s="78" t="s">
        <v>5</v>
      </c>
      <c r="AJ54" s="77" t="s">
        <v>5</v>
      </c>
      <c r="AK54" s="77" t="s">
        <v>5</v>
      </c>
      <c r="AL54" s="77" t="s">
        <v>5</v>
      </c>
      <c r="AM54" s="77" t="s">
        <v>5</v>
      </c>
      <c r="AN54" s="77" t="s">
        <v>5</v>
      </c>
      <c r="AO54" s="77" t="s">
        <v>5</v>
      </c>
      <c r="AP54" s="76" t="s">
        <v>5</v>
      </c>
      <c r="AQ54" s="75">
        <f t="shared" si="77"/>
        <v>0</v>
      </c>
      <c r="AR54" s="74">
        <f t="shared" si="78"/>
        <v>0</v>
      </c>
      <c r="AS54" s="61" t="str">
        <f t="shared" si="79"/>
        <v xml:space="preserve"> </v>
      </c>
      <c r="AT54" s="73" t="s">
        <v>5</v>
      </c>
      <c r="AU54" s="72" t="s">
        <v>5</v>
      </c>
      <c r="AV54" s="68" t="s">
        <v>5</v>
      </c>
      <c r="AW54" s="69" t="s">
        <v>5</v>
      </c>
      <c r="AX54" s="68" t="s">
        <v>5</v>
      </c>
      <c r="AY54" s="69" t="s">
        <v>5</v>
      </c>
      <c r="AZ54" s="68" t="s">
        <v>5</v>
      </c>
      <c r="BA54" s="69" t="s">
        <v>5</v>
      </c>
      <c r="BB54" s="66">
        <f t="shared" si="80"/>
        <v>0</v>
      </c>
      <c r="BC54" s="132" t="str">
        <f t="shared" si="81"/>
        <v xml:space="preserve"> </v>
      </c>
      <c r="BD54" s="68" t="s">
        <v>5</v>
      </c>
      <c r="BE54" s="69" t="s">
        <v>5</v>
      </c>
      <c r="BF54" s="68" t="s">
        <v>5</v>
      </c>
      <c r="BG54" s="69" t="s">
        <v>5</v>
      </c>
      <c r="BH54" s="68" t="s">
        <v>5</v>
      </c>
      <c r="BI54" s="69" t="s">
        <v>5</v>
      </c>
      <c r="BJ54" s="66">
        <f t="shared" si="82"/>
        <v>0</v>
      </c>
      <c r="BK54" s="70" t="str">
        <f t="shared" si="83"/>
        <v xml:space="preserve"> </v>
      </c>
      <c r="BL54" s="68" t="s">
        <v>5</v>
      </c>
      <c r="BM54" s="69" t="s">
        <v>5</v>
      </c>
      <c r="BN54" s="68" t="s">
        <v>5</v>
      </c>
      <c r="BO54" s="69" t="s">
        <v>5</v>
      </c>
      <c r="BP54" s="68" t="s">
        <v>5</v>
      </c>
      <c r="BQ54" s="67" t="s">
        <v>5</v>
      </c>
      <c r="BR54" s="66">
        <f t="shared" si="84"/>
        <v>0</v>
      </c>
      <c r="BS54" s="65">
        <v>0</v>
      </c>
      <c r="BT54" s="64">
        <v>0</v>
      </c>
      <c r="BU54" s="63">
        <v>0</v>
      </c>
      <c r="BV54" s="131"/>
      <c r="BW54" s="61" t="str">
        <f t="shared" si="85"/>
        <v xml:space="preserve"> </v>
      </c>
    </row>
    <row r="55" spans="1:75" s="47" customFormat="1" ht="20.100000000000001" customHeight="1" thickBot="1" x14ac:dyDescent="0.3">
      <c r="A55" s="59"/>
      <c r="B55" s="57">
        <f>SUM(B48:B54)</f>
        <v>0</v>
      </c>
      <c r="C55" s="58" t="s">
        <v>4</v>
      </c>
      <c r="D55" s="58"/>
      <c r="E55" s="57">
        <f t="shared" ref="E55:S55" si="86">SUM(E48:E54)</f>
        <v>0</v>
      </c>
      <c r="F55" s="57">
        <f t="shared" si="86"/>
        <v>0</v>
      </c>
      <c r="G55" s="57">
        <f t="shared" si="86"/>
        <v>0</v>
      </c>
      <c r="H55" s="57">
        <f t="shared" si="86"/>
        <v>0</v>
      </c>
      <c r="I55" s="57">
        <f t="shared" si="86"/>
        <v>0</v>
      </c>
      <c r="J55" s="49">
        <f t="shared" si="86"/>
        <v>0</v>
      </c>
      <c r="K55" s="49">
        <f t="shared" si="86"/>
        <v>0</v>
      </c>
      <c r="L55" s="49">
        <f t="shared" si="86"/>
        <v>0</v>
      </c>
      <c r="M55" s="49">
        <f t="shared" si="86"/>
        <v>0</v>
      </c>
      <c r="N55" s="57">
        <f t="shared" si="86"/>
        <v>0</v>
      </c>
      <c r="O55" s="57">
        <f t="shared" si="86"/>
        <v>0</v>
      </c>
      <c r="P55" s="57">
        <f t="shared" si="86"/>
        <v>0</v>
      </c>
      <c r="Q55" s="57">
        <f t="shared" si="86"/>
        <v>0</v>
      </c>
      <c r="R55" s="57">
        <f t="shared" si="86"/>
        <v>0</v>
      </c>
      <c r="S55" s="57">
        <f t="shared" si="86"/>
        <v>0</v>
      </c>
      <c r="T55" s="48"/>
      <c r="U55" s="57">
        <f>SUM(U48:U54)</f>
        <v>0</v>
      </c>
      <c r="V55" s="48"/>
      <c r="W55" s="48"/>
      <c r="X55" s="50"/>
      <c r="Y55" s="50"/>
      <c r="Z55" s="48"/>
      <c r="AA55" s="54">
        <f>SUM(AA48:AA54)*500</f>
        <v>0</v>
      </c>
      <c r="AB55" s="53">
        <f>SUM(AB48:AB54)*200</f>
        <v>0</v>
      </c>
      <c r="AC55" s="53">
        <f>SUM(AC48:AC54)*100</f>
        <v>0</v>
      </c>
      <c r="AD55" s="53">
        <f>SUM(AD48:AD54)*50</f>
        <v>0</v>
      </c>
      <c r="AE55" s="53">
        <f>SUM(AE48:AE54)*20</f>
        <v>0</v>
      </c>
      <c r="AF55" s="53">
        <f>SUM(AF48:AF54)*10</f>
        <v>0</v>
      </c>
      <c r="AG55" s="56">
        <f>SUM(AG48:AG54)*5</f>
        <v>0</v>
      </c>
      <c r="AH55" s="55">
        <f>SUM(AA55:AG55)</f>
        <v>0</v>
      </c>
      <c r="AI55" s="54">
        <f>SUM(AI48:AI54)*2</f>
        <v>0</v>
      </c>
      <c r="AJ55" s="53">
        <f>SUM(AJ48:AJ54)*1</f>
        <v>0</v>
      </c>
      <c r="AK55" s="52">
        <f>SUM(AK48:AK54)*0.5</f>
        <v>0</v>
      </c>
      <c r="AL55" s="52">
        <f>SUM(AL48:AL54)*0.2</f>
        <v>0</v>
      </c>
      <c r="AM55" s="52">
        <f>SUM(AM48:AM54)*0.1</f>
        <v>0</v>
      </c>
      <c r="AN55" s="52">
        <f>SUM(AN48:AN54)*0.05</f>
        <v>0</v>
      </c>
      <c r="AO55" s="52">
        <f>SUM(AO48:AO54)*0.02</f>
        <v>0</v>
      </c>
      <c r="AP55" s="51">
        <f>SUM(AP48:AP54)*0.01</f>
        <v>0</v>
      </c>
      <c r="AQ55" s="50">
        <f>SUM(AI55:AP55)</f>
        <v>0</v>
      </c>
      <c r="AR55" s="50">
        <f>SUM(AR48:AR54)</f>
        <v>0</v>
      </c>
      <c r="AS55" s="48"/>
      <c r="AT55" s="48"/>
      <c r="AU55" s="49">
        <f>SUM(AU48:AU54)</f>
        <v>0</v>
      </c>
      <c r="AV55" s="48"/>
      <c r="AW55" s="48">
        <f>SUM(AW48:AW54)</f>
        <v>0</v>
      </c>
      <c r="AX55" s="48"/>
      <c r="AY55" s="48">
        <f>SUM(AY48:AY54)</f>
        <v>0</v>
      </c>
      <c r="AZ55" s="48"/>
      <c r="BA55" s="48">
        <f>SUM(BA48:BA54)</f>
        <v>0</v>
      </c>
      <c r="BB55" s="49">
        <f>SUM(BB48:BB54)</f>
        <v>0</v>
      </c>
      <c r="BC55" s="48"/>
      <c r="BD55" s="48"/>
      <c r="BE55" s="48">
        <f>SUM(BE48:BE54)</f>
        <v>0</v>
      </c>
      <c r="BF55" s="48"/>
      <c r="BG55" s="48">
        <f>SUM(BG48:BG54)</f>
        <v>0</v>
      </c>
      <c r="BH55" s="48"/>
      <c r="BI55" s="48">
        <f>SUM(BI48:BI54)</f>
        <v>0</v>
      </c>
      <c r="BJ55" s="49">
        <f>SUM(BJ48:BJ54)</f>
        <v>0</v>
      </c>
      <c r="BK55" s="48"/>
      <c r="BL55" s="48"/>
      <c r="BM55" s="48">
        <f>SUM(BM48:BM54)</f>
        <v>0</v>
      </c>
      <c r="BN55" s="48"/>
      <c r="BO55" s="48">
        <f>SUM(BO48:BO54)</f>
        <v>0</v>
      </c>
      <c r="BP55" s="48"/>
      <c r="BQ55" s="48">
        <f t="shared" ref="BQ55:BV55" si="87">SUM(BQ48:BQ54)</f>
        <v>0</v>
      </c>
      <c r="BR55" s="49">
        <f t="shared" si="87"/>
        <v>0</v>
      </c>
      <c r="BS55" s="49">
        <f t="shared" si="87"/>
        <v>0</v>
      </c>
      <c r="BT55" s="49">
        <f t="shared" si="87"/>
        <v>0</v>
      </c>
      <c r="BU55" s="49">
        <f t="shared" si="87"/>
        <v>0</v>
      </c>
      <c r="BV55" s="49">
        <f t="shared" si="87"/>
        <v>0</v>
      </c>
      <c r="BW55" s="48"/>
    </row>
    <row r="56" spans="1:75" s="1" customFormat="1" ht="21" customHeight="1" thickTop="1" thickBot="1" x14ac:dyDescent="0.25">
      <c r="A56" s="28"/>
      <c r="B56" s="13"/>
      <c r="C56" s="13"/>
      <c r="D56" s="34"/>
      <c r="E56" s="46"/>
      <c r="F56" s="15"/>
      <c r="G56" s="15"/>
      <c r="H56" s="15"/>
      <c r="I56" s="45"/>
      <c r="J56" s="45"/>
      <c r="N56" s="44"/>
      <c r="O56" s="42"/>
      <c r="P56" s="42"/>
      <c r="Q56" s="42"/>
      <c r="R56" s="43" t="s">
        <v>3</v>
      </c>
      <c r="S56" s="42"/>
      <c r="T56" s="42"/>
      <c r="U56" s="42"/>
      <c r="V56" s="42"/>
      <c r="W56" s="41"/>
      <c r="X56" s="36"/>
      <c r="Y56" s="21"/>
      <c r="Z56" s="21"/>
      <c r="AA56" s="38">
        <f t="shared" ref="AA56:AG56" si="88">SUM(AA48:AA54)</f>
        <v>0</v>
      </c>
      <c r="AB56" s="38">
        <f t="shared" si="88"/>
        <v>0</v>
      </c>
      <c r="AC56" s="38">
        <f t="shared" si="88"/>
        <v>0</v>
      </c>
      <c r="AD56" s="38">
        <f t="shared" si="88"/>
        <v>0</v>
      </c>
      <c r="AE56" s="38">
        <f t="shared" si="88"/>
        <v>0</v>
      </c>
      <c r="AF56" s="38">
        <f t="shared" si="88"/>
        <v>0</v>
      </c>
      <c r="AG56" s="37">
        <f t="shared" si="88"/>
        <v>0</v>
      </c>
      <c r="AH56" s="39">
        <f>SUM(AA56:AG56)</f>
        <v>0</v>
      </c>
      <c r="AI56" s="38">
        <f t="shared" ref="AI56:AP56" si="89">SUM(AI48:AI54)</f>
        <v>0</v>
      </c>
      <c r="AJ56" s="38">
        <f t="shared" si="89"/>
        <v>0</v>
      </c>
      <c r="AK56" s="38">
        <f t="shared" si="89"/>
        <v>0</v>
      </c>
      <c r="AL56" s="38">
        <f t="shared" si="89"/>
        <v>0</v>
      </c>
      <c r="AM56" s="38">
        <f t="shared" si="89"/>
        <v>0</v>
      </c>
      <c r="AN56" s="38">
        <f t="shared" si="89"/>
        <v>0</v>
      </c>
      <c r="AO56" s="38">
        <f t="shared" si="89"/>
        <v>0</v>
      </c>
      <c r="AP56" s="37">
        <f t="shared" si="89"/>
        <v>0</v>
      </c>
      <c r="AQ56" s="36">
        <f>SUM(AI56:AP56)</f>
        <v>0</v>
      </c>
      <c r="AR56" s="35"/>
      <c r="AS56" s="34"/>
      <c r="AT56" s="16"/>
      <c r="AU56" s="13"/>
      <c r="AV56" s="15"/>
      <c r="AW56" s="14"/>
      <c r="AX56" s="14"/>
      <c r="AY56" s="14"/>
      <c r="AZ56" s="14"/>
      <c r="BA56" s="14"/>
      <c r="BB56" s="14"/>
      <c r="BC56" s="14"/>
      <c r="BD56" s="15"/>
      <c r="BE56" s="14"/>
      <c r="BF56" s="14"/>
      <c r="BG56" s="14"/>
      <c r="BH56" s="14"/>
      <c r="BI56" s="14"/>
      <c r="BJ56" s="14"/>
      <c r="BK56" s="14"/>
      <c r="BL56" s="15"/>
      <c r="BM56" s="14"/>
      <c r="BN56" s="14"/>
      <c r="BO56" s="14"/>
      <c r="BP56" s="14"/>
      <c r="BQ56" s="14"/>
      <c r="BR56" s="14"/>
      <c r="BS56" s="13"/>
      <c r="BT56" s="34"/>
    </row>
    <row r="57" spans="1:75" s="115" customFormat="1" ht="9.9499999999999993" customHeight="1" thickTop="1" thickBot="1" x14ac:dyDescent="0.25">
      <c r="A57" s="130"/>
      <c r="B57" s="118"/>
      <c r="C57" s="118"/>
      <c r="D57" s="117"/>
      <c r="E57" s="117"/>
      <c r="F57" s="129"/>
      <c r="G57" s="118"/>
      <c r="H57" s="118"/>
      <c r="I57" s="118"/>
      <c r="J57" s="116"/>
      <c r="K57" s="116"/>
      <c r="L57" s="116"/>
      <c r="M57" s="116"/>
      <c r="N57" s="116"/>
      <c r="O57" s="118"/>
      <c r="P57" s="116"/>
      <c r="Q57" s="116"/>
      <c r="R57" s="116"/>
      <c r="S57" s="128"/>
      <c r="T57" s="116"/>
      <c r="U57" s="116"/>
      <c r="V57" s="116"/>
      <c r="W57" s="116"/>
      <c r="X57" s="127"/>
      <c r="Y57" s="116"/>
      <c r="Z57" s="126"/>
      <c r="AA57" s="124"/>
      <c r="AB57" s="124"/>
      <c r="AC57" s="124"/>
      <c r="AD57" s="124"/>
      <c r="AE57" s="124"/>
      <c r="AF57" s="124"/>
      <c r="AG57" s="124"/>
      <c r="AH57" s="125"/>
      <c r="AI57" s="124"/>
      <c r="AJ57" s="124"/>
      <c r="AK57" s="124"/>
      <c r="AL57" s="124"/>
      <c r="AM57" s="124"/>
      <c r="AN57" s="124"/>
      <c r="AO57" s="124"/>
      <c r="AP57" s="124"/>
      <c r="AQ57" s="123"/>
      <c r="AR57" s="116"/>
      <c r="AS57" s="122"/>
      <c r="AT57" s="121"/>
      <c r="AU57" s="120"/>
      <c r="AV57" s="118"/>
      <c r="AW57" s="118"/>
      <c r="AX57" s="119"/>
      <c r="AY57" s="119"/>
      <c r="AZ57" s="119"/>
      <c r="BA57" s="119"/>
      <c r="BB57" s="119"/>
      <c r="BC57" s="119"/>
      <c r="BD57" s="119"/>
      <c r="BE57" s="118"/>
      <c r="BF57" s="119"/>
      <c r="BG57" s="119"/>
      <c r="BH57" s="119"/>
      <c r="BI57" s="119"/>
      <c r="BJ57" s="119"/>
      <c r="BK57" s="119"/>
      <c r="BL57" s="119"/>
      <c r="BM57" s="118"/>
      <c r="BN57" s="119"/>
      <c r="BO57" s="119"/>
      <c r="BP57" s="119"/>
      <c r="BQ57" s="119"/>
      <c r="BR57" s="119"/>
      <c r="BS57" s="119"/>
      <c r="BT57" s="118"/>
      <c r="BU57" s="117"/>
      <c r="BV57" s="116"/>
      <c r="BW57" s="116"/>
    </row>
    <row r="58" spans="1:75" s="105" customFormat="1" ht="19.5" customHeight="1" thickTop="1" x14ac:dyDescent="0.25">
      <c r="A58" s="94"/>
      <c r="B58" s="93"/>
      <c r="C58" s="92"/>
      <c r="D58" s="91" t="s">
        <v>6</v>
      </c>
      <c r="E58" s="90"/>
      <c r="F58" s="89" t="s">
        <v>5</v>
      </c>
      <c r="G58" s="89" t="s">
        <v>7</v>
      </c>
      <c r="H58" s="89" t="s">
        <v>7</v>
      </c>
      <c r="I58" s="89"/>
      <c r="J58" s="89" t="s">
        <v>7</v>
      </c>
      <c r="K58" s="89" t="s">
        <v>7</v>
      </c>
      <c r="L58" s="89" t="s">
        <v>7</v>
      </c>
      <c r="M58" s="89" t="s">
        <v>7</v>
      </c>
      <c r="N58" s="114">
        <f t="shared" ref="N58:N64" si="90">SUM(J58:M58)</f>
        <v>0</v>
      </c>
      <c r="O58" s="87" t="s">
        <v>7</v>
      </c>
      <c r="P58" s="86" t="s">
        <v>7</v>
      </c>
      <c r="Q58" s="86" t="s">
        <v>7</v>
      </c>
      <c r="R58" s="86" t="s">
        <v>7</v>
      </c>
      <c r="S58" s="86" t="s">
        <v>7</v>
      </c>
      <c r="T58" s="86" t="s">
        <v>7</v>
      </c>
      <c r="U58" s="86" t="s">
        <v>7</v>
      </c>
      <c r="V58" s="86">
        <v>0</v>
      </c>
      <c r="W58" s="113" t="str">
        <f t="shared" ref="W58:W64" si="91">IF(C58=0," ",C58)</f>
        <v xml:space="preserve"> </v>
      </c>
      <c r="X58" s="112"/>
      <c r="Y58" s="111"/>
      <c r="Z58" s="106" t="str">
        <f t="shared" ref="Z58:Z64" si="92">IF(C58=0," ",C58)</f>
        <v xml:space="preserve"> </v>
      </c>
      <c r="AA58" s="82" t="s">
        <v>5</v>
      </c>
      <c r="AB58" s="81" t="s">
        <v>5</v>
      </c>
      <c r="AC58" s="80"/>
      <c r="AD58" s="77"/>
      <c r="AE58" s="77"/>
      <c r="AF58" s="77"/>
      <c r="AG58" s="76"/>
      <c r="AH58" s="79">
        <f t="shared" ref="AH58:AH64" si="93">IF(C58=0,0,SUM(AA58)*500+SUM(AB58)*200+SUM(AC58)*100+SUM(AD58)*50+SUM(AE58)*20+SUM(AF58)*10+SUM(AG58)*5)</f>
        <v>0</v>
      </c>
      <c r="AI58" s="78"/>
      <c r="AJ58" s="77"/>
      <c r="AK58" s="77"/>
      <c r="AL58" s="77"/>
      <c r="AM58" s="77"/>
      <c r="AN58" s="77"/>
      <c r="AO58" s="77" t="s">
        <v>7</v>
      </c>
      <c r="AP58" s="76" t="s">
        <v>7</v>
      </c>
      <c r="AQ58" s="75">
        <f t="shared" ref="AQ58:AQ64" si="94">IF(C58=0,0,SUM(AI58)*2+SUM(AJ58)*1+SUM(AK58)*0.5+SUM(AL58)*0.2+SUM(AM58)*0.1+SUM(AN58)*0.05+SUM(AO58)*0.02+SUM(AP58)*0.01)</f>
        <v>0</v>
      </c>
      <c r="AR58" s="110">
        <f t="shared" ref="AR58:AR64" si="95">AH58+AQ58</f>
        <v>0</v>
      </c>
      <c r="AS58" s="61" t="str">
        <f t="shared" ref="AS58:AS64" si="96">IF(C58=0," ",C58)</f>
        <v xml:space="preserve"> </v>
      </c>
      <c r="AT58" s="109" t="s">
        <v>7</v>
      </c>
      <c r="AU58" s="108" t="s">
        <v>7</v>
      </c>
      <c r="AV58" s="68" t="s">
        <v>7</v>
      </c>
      <c r="AW58" s="69" t="s">
        <v>7</v>
      </c>
      <c r="AX58" s="68" t="s">
        <v>7</v>
      </c>
      <c r="AY58" s="69" t="s">
        <v>7</v>
      </c>
      <c r="AZ58" s="68" t="s">
        <v>7</v>
      </c>
      <c r="BA58" s="69" t="s">
        <v>7</v>
      </c>
      <c r="BB58" s="66">
        <f t="shared" ref="BB58:BB64" si="97">IF(C58=0,0,SUM(AW58,AY58,BA58))</f>
        <v>0</v>
      </c>
      <c r="BC58" s="107" t="str">
        <f t="shared" ref="BC58:BC64" si="98">IF(C58=0," ",C58)</f>
        <v xml:space="preserve"> </v>
      </c>
      <c r="BD58" s="68" t="s">
        <v>7</v>
      </c>
      <c r="BE58" s="69" t="s">
        <v>7</v>
      </c>
      <c r="BF58" s="68" t="s">
        <v>7</v>
      </c>
      <c r="BG58" s="69" t="s">
        <v>7</v>
      </c>
      <c r="BH58" s="68" t="s">
        <v>7</v>
      </c>
      <c r="BI58" s="69" t="s">
        <v>7</v>
      </c>
      <c r="BJ58" s="66">
        <f t="shared" ref="BJ58:BJ64" si="99">IF(C58=0,0,SUM(BE58,BG58,BI58))</f>
        <v>0</v>
      </c>
      <c r="BK58" s="106" t="str">
        <f t="shared" ref="BK58:BK64" si="100">IF(C58=0," ",C58)</f>
        <v xml:space="preserve"> </v>
      </c>
      <c r="BL58" s="68" t="s">
        <v>7</v>
      </c>
      <c r="BM58" s="69" t="s">
        <v>7</v>
      </c>
      <c r="BN58" s="68" t="s">
        <v>7</v>
      </c>
      <c r="BO58" s="69" t="s">
        <v>7</v>
      </c>
      <c r="BP58" s="68" t="s">
        <v>7</v>
      </c>
      <c r="BQ58" s="67" t="s">
        <v>7</v>
      </c>
      <c r="BR58" s="66">
        <f t="shared" ref="BR58:BR64" si="101">IF(C58=0,0,SUM(BM58,BO58,BQ58))</f>
        <v>0</v>
      </c>
      <c r="BS58" s="65">
        <v>0</v>
      </c>
      <c r="BT58" s="64">
        <v>0</v>
      </c>
      <c r="BU58" s="63">
        <v>0</v>
      </c>
      <c r="BV58" s="62"/>
      <c r="BW58" s="61" t="str">
        <f t="shared" ref="BW58:BW64" si="102">IF(C58=0," ",C58)</f>
        <v xml:space="preserve"> </v>
      </c>
    </row>
    <row r="59" spans="1:75" s="102" customFormat="1" ht="20.100000000000001" customHeight="1" x14ac:dyDescent="0.25">
      <c r="A59" s="94"/>
      <c r="B59" s="93"/>
      <c r="C59" s="92"/>
      <c r="D59" s="91" t="s">
        <v>6</v>
      </c>
      <c r="E59" s="90"/>
      <c r="F59" s="89"/>
      <c r="G59" s="89"/>
      <c r="H59" s="89"/>
      <c r="I59" s="89"/>
      <c r="J59" s="89"/>
      <c r="K59" s="89"/>
      <c r="L59" s="89"/>
      <c r="M59" s="89"/>
      <c r="N59" s="104">
        <f t="shared" si="90"/>
        <v>0</v>
      </c>
      <c r="O59" s="87" t="s">
        <v>7</v>
      </c>
      <c r="P59" s="86" t="s">
        <v>7</v>
      </c>
      <c r="Q59" s="86" t="s">
        <v>7</v>
      </c>
      <c r="R59" s="86" t="s">
        <v>7</v>
      </c>
      <c r="S59" s="86" t="s">
        <v>7</v>
      </c>
      <c r="T59" s="86" t="s">
        <v>7</v>
      </c>
      <c r="U59" s="86" t="s">
        <v>7</v>
      </c>
      <c r="V59" s="86">
        <v>0</v>
      </c>
      <c r="W59" s="100" t="str">
        <f t="shared" si="91"/>
        <v xml:space="preserve"> </v>
      </c>
      <c r="X59" s="99"/>
      <c r="Y59" s="66"/>
      <c r="Z59" s="95" t="str">
        <f t="shared" si="92"/>
        <v xml:space="preserve"> </v>
      </c>
      <c r="AA59" s="82" t="s">
        <v>5</v>
      </c>
      <c r="AB59" s="81" t="s">
        <v>5</v>
      </c>
      <c r="AC59" s="80"/>
      <c r="AD59" s="77"/>
      <c r="AE59" s="77"/>
      <c r="AF59" s="77"/>
      <c r="AG59" s="76"/>
      <c r="AH59" s="79">
        <f t="shared" si="93"/>
        <v>0</v>
      </c>
      <c r="AI59" s="78"/>
      <c r="AJ59" s="77"/>
      <c r="AK59" s="77"/>
      <c r="AL59" s="77"/>
      <c r="AM59" s="77"/>
      <c r="AN59" s="77"/>
      <c r="AO59" s="77" t="s">
        <v>7</v>
      </c>
      <c r="AP59" s="76" t="s">
        <v>7</v>
      </c>
      <c r="AQ59" s="75">
        <f t="shared" si="94"/>
        <v>0</v>
      </c>
      <c r="AR59" s="103">
        <f t="shared" si="95"/>
        <v>0</v>
      </c>
      <c r="AS59" s="61" t="str">
        <f t="shared" si="96"/>
        <v xml:space="preserve"> </v>
      </c>
      <c r="AT59" s="97" t="s">
        <v>7</v>
      </c>
      <c r="AU59" s="96" t="s">
        <v>7</v>
      </c>
      <c r="AV59" s="68" t="s">
        <v>7</v>
      </c>
      <c r="AW59" s="69" t="s">
        <v>7</v>
      </c>
      <c r="AX59" s="68" t="s">
        <v>7</v>
      </c>
      <c r="AY59" s="69" t="s">
        <v>7</v>
      </c>
      <c r="AZ59" s="68" t="s">
        <v>7</v>
      </c>
      <c r="BA59" s="69" t="s">
        <v>7</v>
      </c>
      <c r="BB59" s="66">
        <f t="shared" si="97"/>
        <v>0</v>
      </c>
      <c r="BC59" s="71" t="str">
        <f t="shared" si="98"/>
        <v xml:space="preserve"> </v>
      </c>
      <c r="BD59" s="68" t="s">
        <v>7</v>
      </c>
      <c r="BE59" s="69" t="s">
        <v>7</v>
      </c>
      <c r="BF59" s="68" t="s">
        <v>7</v>
      </c>
      <c r="BG59" s="69" t="s">
        <v>7</v>
      </c>
      <c r="BH59" s="68" t="s">
        <v>7</v>
      </c>
      <c r="BI59" s="69" t="s">
        <v>7</v>
      </c>
      <c r="BJ59" s="66">
        <f t="shared" si="99"/>
        <v>0</v>
      </c>
      <c r="BK59" s="95" t="str">
        <f t="shared" si="100"/>
        <v xml:space="preserve"> </v>
      </c>
      <c r="BL59" s="68" t="s">
        <v>7</v>
      </c>
      <c r="BM59" s="69" t="s">
        <v>7</v>
      </c>
      <c r="BN59" s="68" t="s">
        <v>7</v>
      </c>
      <c r="BO59" s="69" t="s">
        <v>7</v>
      </c>
      <c r="BP59" s="68" t="s">
        <v>7</v>
      </c>
      <c r="BQ59" s="67" t="s">
        <v>7</v>
      </c>
      <c r="BR59" s="66">
        <f t="shared" si="101"/>
        <v>0</v>
      </c>
      <c r="BS59" s="65">
        <v>0</v>
      </c>
      <c r="BT59" s="64">
        <v>0</v>
      </c>
      <c r="BU59" s="63">
        <v>0</v>
      </c>
      <c r="BV59" s="62"/>
      <c r="BW59" s="61" t="str">
        <f t="shared" si="102"/>
        <v xml:space="preserve"> </v>
      </c>
    </row>
    <row r="60" spans="1:75" s="60" customFormat="1" ht="20.100000000000001" customHeight="1" x14ac:dyDescent="0.25">
      <c r="A60" s="94"/>
      <c r="B60" s="93"/>
      <c r="C60" s="92"/>
      <c r="D60" s="91" t="s">
        <v>6</v>
      </c>
      <c r="E60" s="90"/>
      <c r="F60" s="89"/>
      <c r="G60" s="89"/>
      <c r="H60" s="89"/>
      <c r="I60" s="89"/>
      <c r="J60" s="89"/>
      <c r="K60" s="89"/>
      <c r="L60" s="89"/>
      <c r="M60" s="89"/>
      <c r="N60" s="101">
        <f t="shared" si="90"/>
        <v>0</v>
      </c>
      <c r="O60" s="87" t="s">
        <v>7</v>
      </c>
      <c r="P60" s="86" t="s">
        <v>7</v>
      </c>
      <c r="Q60" s="86" t="s">
        <v>7</v>
      </c>
      <c r="R60" s="86" t="s">
        <v>7</v>
      </c>
      <c r="S60" s="86" t="s">
        <v>7</v>
      </c>
      <c r="T60" s="86" t="s">
        <v>7</v>
      </c>
      <c r="U60" s="86" t="s">
        <v>7</v>
      </c>
      <c r="V60" s="86">
        <v>0</v>
      </c>
      <c r="W60" s="100" t="str">
        <f t="shared" si="91"/>
        <v xml:space="preserve"> </v>
      </c>
      <c r="X60" s="99"/>
      <c r="Y60" s="66"/>
      <c r="Z60" s="95" t="str">
        <f t="shared" si="92"/>
        <v xml:space="preserve"> </v>
      </c>
      <c r="AA60" s="82" t="s">
        <v>5</v>
      </c>
      <c r="AB60" s="81" t="s">
        <v>5</v>
      </c>
      <c r="AC60" s="80"/>
      <c r="AD60" s="77"/>
      <c r="AE60" s="77"/>
      <c r="AF60" s="77"/>
      <c r="AG60" s="76"/>
      <c r="AH60" s="79">
        <f t="shared" si="93"/>
        <v>0</v>
      </c>
      <c r="AI60" s="78"/>
      <c r="AJ60" s="77"/>
      <c r="AK60" s="77"/>
      <c r="AL60" s="77"/>
      <c r="AM60" s="77"/>
      <c r="AN60" s="77"/>
      <c r="AO60" s="77" t="s">
        <v>7</v>
      </c>
      <c r="AP60" s="76" t="s">
        <v>7</v>
      </c>
      <c r="AQ60" s="75">
        <f t="shared" si="94"/>
        <v>0</v>
      </c>
      <c r="AR60" s="98">
        <f t="shared" si="95"/>
        <v>0</v>
      </c>
      <c r="AS60" s="61" t="str">
        <f t="shared" si="96"/>
        <v xml:space="preserve"> </v>
      </c>
      <c r="AT60" s="97" t="s">
        <v>7</v>
      </c>
      <c r="AU60" s="96" t="s">
        <v>7</v>
      </c>
      <c r="AV60" s="68" t="s">
        <v>7</v>
      </c>
      <c r="AW60" s="69" t="s">
        <v>7</v>
      </c>
      <c r="AX60" s="68" t="s">
        <v>7</v>
      </c>
      <c r="AY60" s="69" t="s">
        <v>7</v>
      </c>
      <c r="AZ60" s="68" t="s">
        <v>7</v>
      </c>
      <c r="BA60" s="69" t="s">
        <v>7</v>
      </c>
      <c r="BB60" s="66">
        <f t="shared" si="97"/>
        <v>0</v>
      </c>
      <c r="BC60" s="71" t="str">
        <f t="shared" si="98"/>
        <v xml:space="preserve"> </v>
      </c>
      <c r="BD60" s="68" t="s">
        <v>7</v>
      </c>
      <c r="BE60" s="69" t="s">
        <v>7</v>
      </c>
      <c r="BF60" s="68" t="s">
        <v>7</v>
      </c>
      <c r="BG60" s="69" t="s">
        <v>7</v>
      </c>
      <c r="BH60" s="68" t="s">
        <v>7</v>
      </c>
      <c r="BI60" s="69" t="s">
        <v>7</v>
      </c>
      <c r="BJ60" s="66">
        <f t="shared" si="99"/>
        <v>0</v>
      </c>
      <c r="BK60" s="95" t="str">
        <f t="shared" si="100"/>
        <v xml:space="preserve"> </v>
      </c>
      <c r="BL60" s="68" t="s">
        <v>7</v>
      </c>
      <c r="BM60" s="69" t="s">
        <v>7</v>
      </c>
      <c r="BN60" s="68" t="s">
        <v>7</v>
      </c>
      <c r="BO60" s="69" t="s">
        <v>7</v>
      </c>
      <c r="BP60" s="68" t="s">
        <v>7</v>
      </c>
      <c r="BQ60" s="67" t="s">
        <v>7</v>
      </c>
      <c r="BR60" s="66">
        <f t="shared" si="101"/>
        <v>0</v>
      </c>
      <c r="BS60" s="65">
        <v>0</v>
      </c>
      <c r="BT60" s="64">
        <v>0</v>
      </c>
      <c r="BU60" s="63">
        <v>0</v>
      </c>
      <c r="BV60" s="62"/>
      <c r="BW60" s="61" t="str">
        <f t="shared" si="102"/>
        <v xml:space="preserve"> </v>
      </c>
    </row>
    <row r="61" spans="1:75" s="60" customFormat="1" ht="20.100000000000001" customHeight="1" x14ac:dyDescent="0.25">
      <c r="A61" s="94"/>
      <c r="B61" s="93"/>
      <c r="C61" s="92"/>
      <c r="D61" s="91" t="s">
        <v>6</v>
      </c>
      <c r="E61" s="90"/>
      <c r="F61" s="89"/>
      <c r="G61" s="89"/>
      <c r="H61" s="89"/>
      <c r="I61" s="89"/>
      <c r="J61" s="89"/>
      <c r="K61" s="89"/>
      <c r="L61" s="89"/>
      <c r="M61" s="89"/>
      <c r="N61" s="101">
        <f t="shared" si="90"/>
        <v>0</v>
      </c>
      <c r="O61" s="87" t="s">
        <v>7</v>
      </c>
      <c r="P61" s="86" t="s">
        <v>7</v>
      </c>
      <c r="Q61" s="86" t="s">
        <v>7</v>
      </c>
      <c r="R61" s="86" t="s">
        <v>7</v>
      </c>
      <c r="S61" s="86" t="s">
        <v>7</v>
      </c>
      <c r="T61" s="86" t="s">
        <v>7</v>
      </c>
      <c r="U61" s="86" t="s">
        <v>7</v>
      </c>
      <c r="V61" s="86">
        <v>0</v>
      </c>
      <c r="W61" s="100" t="str">
        <f t="shared" si="91"/>
        <v xml:space="preserve"> </v>
      </c>
      <c r="X61" s="99"/>
      <c r="Y61" s="66"/>
      <c r="Z61" s="95" t="str">
        <f t="shared" si="92"/>
        <v xml:space="preserve"> </v>
      </c>
      <c r="AA61" s="82" t="s">
        <v>5</v>
      </c>
      <c r="AB61" s="81" t="s">
        <v>5</v>
      </c>
      <c r="AC61" s="80"/>
      <c r="AD61" s="77"/>
      <c r="AE61" s="77"/>
      <c r="AF61" s="77"/>
      <c r="AG61" s="76"/>
      <c r="AH61" s="79">
        <f t="shared" si="93"/>
        <v>0</v>
      </c>
      <c r="AI61" s="78"/>
      <c r="AJ61" s="77"/>
      <c r="AK61" s="77"/>
      <c r="AL61" s="77"/>
      <c r="AM61" s="77"/>
      <c r="AN61" s="77"/>
      <c r="AO61" s="77" t="s">
        <v>7</v>
      </c>
      <c r="AP61" s="76" t="s">
        <v>7</v>
      </c>
      <c r="AQ61" s="75">
        <f t="shared" si="94"/>
        <v>0</v>
      </c>
      <c r="AR61" s="98">
        <f t="shared" si="95"/>
        <v>0</v>
      </c>
      <c r="AS61" s="61" t="str">
        <f t="shared" si="96"/>
        <v xml:space="preserve"> </v>
      </c>
      <c r="AT61" s="97" t="s">
        <v>7</v>
      </c>
      <c r="AU61" s="96" t="s">
        <v>7</v>
      </c>
      <c r="AV61" s="68" t="s">
        <v>7</v>
      </c>
      <c r="AW61" s="69" t="s">
        <v>7</v>
      </c>
      <c r="AX61" s="68" t="s">
        <v>7</v>
      </c>
      <c r="AY61" s="69" t="s">
        <v>7</v>
      </c>
      <c r="AZ61" s="68" t="s">
        <v>7</v>
      </c>
      <c r="BA61" s="69" t="s">
        <v>7</v>
      </c>
      <c r="BB61" s="66">
        <f t="shared" si="97"/>
        <v>0</v>
      </c>
      <c r="BC61" s="71" t="str">
        <f t="shared" si="98"/>
        <v xml:space="preserve"> </v>
      </c>
      <c r="BD61" s="68" t="s">
        <v>7</v>
      </c>
      <c r="BE61" s="69" t="s">
        <v>7</v>
      </c>
      <c r="BF61" s="68" t="s">
        <v>7</v>
      </c>
      <c r="BG61" s="69" t="s">
        <v>7</v>
      </c>
      <c r="BH61" s="68" t="s">
        <v>7</v>
      </c>
      <c r="BI61" s="69" t="s">
        <v>7</v>
      </c>
      <c r="BJ61" s="66">
        <f t="shared" si="99"/>
        <v>0</v>
      </c>
      <c r="BK61" s="95" t="str">
        <f t="shared" si="100"/>
        <v xml:space="preserve"> </v>
      </c>
      <c r="BL61" s="68" t="s">
        <v>7</v>
      </c>
      <c r="BM61" s="69" t="s">
        <v>7</v>
      </c>
      <c r="BN61" s="68" t="s">
        <v>7</v>
      </c>
      <c r="BO61" s="69" t="s">
        <v>7</v>
      </c>
      <c r="BP61" s="68" t="s">
        <v>7</v>
      </c>
      <c r="BQ61" s="67" t="s">
        <v>7</v>
      </c>
      <c r="BR61" s="66">
        <f t="shared" si="101"/>
        <v>0</v>
      </c>
      <c r="BS61" s="65">
        <v>0</v>
      </c>
      <c r="BT61" s="64">
        <v>0</v>
      </c>
      <c r="BU61" s="63">
        <v>0</v>
      </c>
      <c r="BV61" s="62"/>
      <c r="BW61" s="61" t="str">
        <f t="shared" si="102"/>
        <v xml:space="preserve"> </v>
      </c>
    </row>
    <row r="62" spans="1:75" s="60" customFormat="1" ht="20.100000000000001" customHeight="1" x14ac:dyDescent="0.25">
      <c r="A62" s="94"/>
      <c r="B62" s="93"/>
      <c r="C62" s="92"/>
      <c r="D62" s="91" t="s">
        <v>6</v>
      </c>
      <c r="E62" s="90"/>
      <c r="F62" s="89"/>
      <c r="G62" s="89"/>
      <c r="H62" s="89"/>
      <c r="I62" s="89"/>
      <c r="J62" s="89"/>
      <c r="K62" s="89"/>
      <c r="L62" s="89"/>
      <c r="M62" s="89"/>
      <c r="N62" s="101">
        <f t="shared" si="90"/>
        <v>0</v>
      </c>
      <c r="O62" s="87" t="s">
        <v>7</v>
      </c>
      <c r="P62" s="86" t="s">
        <v>7</v>
      </c>
      <c r="Q62" s="86" t="s">
        <v>7</v>
      </c>
      <c r="R62" s="86" t="s">
        <v>7</v>
      </c>
      <c r="S62" s="86" t="s">
        <v>7</v>
      </c>
      <c r="T62" s="86" t="s">
        <v>7</v>
      </c>
      <c r="U62" s="86" t="s">
        <v>7</v>
      </c>
      <c r="V62" s="86">
        <v>0</v>
      </c>
      <c r="W62" s="100" t="str">
        <f t="shared" si="91"/>
        <v xml:space="preserve"> </v>
      </c>
      <c r="X62" s="99"/>
      <c r="Y62" s="66"/>
      <c r="Z62" s="95" t="str">
        <f t="shared" si="92"/>
        <v xml:space="preserve"> </v>
      </c>
      <c r="AA62" s="82" t="s">
        <v>5</v>
      </c>
      <c r="AB62" s="81" t="s">
        <v>5</v>
      </c>
      <c r="AC62" s="80"/>
      <c r="AD62" s="77"/>
      <c r="AE62" s="77"/>
      <c r="AF62" s="77"/>
      <c r="AG62" s="76"/>
      <c r="AH62" s="79">
        <f t="shared" si="93"/>
        <v>0</v>
      </c>
      <c r="AI62" s="78"/>
      <c r="AJ62" s="77"/>
      <c r="AK62" s="77"/>
      <c r="AL62" s="77"/>
      <c r="AM62" s="77"/>
      <c r="AN62" s="77"/>
      <c r="AO62" s="77" t="s">
        <v>7</v>
      </c>
      <c r="AP62" s="76" t="s">
        <v>7</v>
      </c>
      <c r="AQ62" s="75">
        <f t="shared" si="94"/>
        <v>0</v>
      </c>
      <c r="AR62" s="98">
        <f t="shared" si="95"/>
        <v>0</v>
      </c>
      <c r="AS62" s="61" t="str">
        <f t="shared" si="96"/>
        <v xml:space="preserve"> </v>
      </c>
      <c r="AT62" s="97" t="s">
        <v>7</v>
      </c>
      <c r="AU62" s="96" t="s">
        <v>7</v>
      </c>
      <c r="AV62" s="68" t="s">
        <v>7</v>
      </c>
      <c r="AW62" s="69" t="s">
        <v>7</v>
      </c>
      <c r="AX62" s="68" t="s">
        <v>7</v>
      </c>
      <c r="AY62" s="69" t="s">
        <v>7</v>
      </c>
      <c r="AZ62" s="68" t="s">
        <v>7</v>
      </c>
      <c r="BA62" s="69" t="s">
        <v>7</v>
      </c>
      <c r="BB62" s="66">
        <f t="shared" si="97"/>
        <v>0</v>
      </c>
      <c r="BC62" s="71" t="str">
        <f t="shared" si="98"/>
        <v xml:space="preserve"> </v>
      </c>
      <c r="BD62" s="68" t="s">
        <v>7</v>
      </c>
      <c r="BE62" s="69" t="s">
        <v>7</v>
      </c>
      <c r="BF62" s="68" t="s">
        <v>7</v>
      </c>
      <c r="BG62" s="69" t="s">
        <v>7</v>
      </c>
      <c r="BH62" s="68" t="s">
        <v>7</v>
      </c>
      <c r="BI62" s="69" t="s">
        <v>7</v>
      </c>
      <c r="BJ62" s="66">
        <f t="shared" si="99"/>
        <v>0</v>
      </c>
      <c r="BK62" s="95" t="str">
        <f t="shared" si="100"/>
        <v xml:space="preserve"> </v>
      </c>
      <c r="BL62" s="68" t="s">
        <v>7</v>
      </c>
      <c r="BM62" s="69" t="s">
        <v>7</v>
      </c>
      <c r="BN62" s="68" t="s">
        <v>7</v>
      </c>
      <c r="BO62" s="69" t="s">
        <v>7</v>
      </c>
      <c r="BP62" s="68" t="s">
        <v>7</v>
      </c>
      <c r="BQ62" s="67" t="s">
        <v>7</v>
      </c>
      <c r="BR62" s="66">
        <f t="shared" si="101"/>
        <v>0</v>
      </c>
      <c r="BS62" s="65">
        <v>0</v>
      </c>
      <c r="BT62" s="64">
        <v>0</v>
      </c>
      <c r="BU62" s="63">
        <v>0</v>
      </c>
      <c r="BV62" s="62"/>
      <c r="BW62" s="61" t="str">
        <f t="shared" si="102"/>
        <v xml:space="preserve"> </v>
      </c>
    </row>
    <row r="63" spans="1:75" s="60" customFormat="1" ht="20.100000000000001" customHeight="1" x14ac:dyDescent="0.25">
      <c r="A63" s="94"/>
      <c r="B63" s="93"/>
      <c r="C63" s="92"/>
      <c r="D63" s="91" t="s">
        <v>6</v>
      </c>
      <c r="E63" s="90"/>
      <c r="F63" s="89"/>
      <c r="G63" s="89"/>
      <c r="H63" s="89"/>
      <c r="I63" s="89"/>
      <c r="J63" s="89"/>
      <c r="K63" s="89"/>
      <c r="L63" s="89"/>
      <c r="M63" s="89"/>
      <c r="N63" s="101">
        <f t="shared" si="90"/>
        <v>0</v>
      </c>
      <c r="O63" s="87" t="s">
        <v>7</v>
      </c>
      <c r="P63" s="86" t="s">
        <v>7</v>
      </c>
      <c r="Q63" s="86" t="s">
        <v>7</v>
      </c>
      <c r="R63" s="86" t="s">
        <v>7</v>
      </c>
      <c r="S63" s="86" t="s">
        <v>7</v>
      </c>
      <c r="T63" s="86" t="s">
        <v>7</v>
      </c>
      <c r="U63" s="86" t="s">
        <v>7</v>
      </c>
      <c r="V63" s="86">
        <v>0</v>
      </c>
      <c r="W63" s="100" t="str">
        <f t="shared" si="91"/>
        <v xml:space="preserve"> </v>
      </c>
      <c r="X63" s="99"/>
      <c r="Y63" s="66"/>
      <c r="Z63" s="95" t="str">
        <f t="shared" si="92"/>
        <v xml:space="preserve"> </v>
      </c>
      <c r="AA63" s="82" t="s">
        <v>5</v>
      </c>
      <c r="AB63" s="81" t="s">
        <v>5</v>
      </c>
      <c r="AC63" s="80" t="s">
        <v>5</v>
      </c>
      <c r="AD63" s="77" t="s">
        <v>5</v>
      </c>
      <c r="AE63" s="77" t="s">
        <v>5</v>
      </c>
      <c r="AF63" s="77" t="s">
        <v>5</v>
      </c>
      <c r="AG63" s="76" t="s">
        <v>5</v>
      </c>
      <c r="AH63" s="79">
        <f t="shared" si="93"/>
        <v>0</v>
      </c>
      <c r="AI63" s="78"/>
      <c r="AJ63" s="77"/>
      <c r="AK63" s="77"/>
      <c r="AL63" s="77"/>
      <c r="AM63" s="77"/>
      <c r="AN63" s="77"/>
      <c r="AO63" s="77" t="s">
        <v>7</v>
      </c>
      <c r="AP63" s="76" t="s">
        <v>7</v>
      </c>
      <c r="AQ63" s="75">
        <f t="shared" si="94"/>
        <v>0</v>
      </c>
      <c r="AR63" s="98">
        <f t="shared" si="95"/>
        <v>0</v>
      </c>
      <c r="AS63" s="61" t="str">
        <f t="shared" si="96"/>
        <v xml:space="preserve"> </v>
      </c>
      <c r="AT63" s="97" t="s">
        <v>7</v>
      </c>
      <c r="AU63" s="96" t="s">
        <v>7</v>
      </c>
      <c r="AV63" s="68" t="s">
        <v>7</v>
      </c>
      <c r="AW63" s="69" t="s">
        <v>7</v>
      </c>
      <c r="AX63" s="68" t="s">
        <v>7</v>
      </c>
      <c r="AY63" s="69" t="s">
        <v>7</v>
      </c>
      <c r="AZ63" s="68" t="s">
        <v>7</v>
      </c>
      <c r="BA63" s="69" t="s">
        <v>7</v>
      </c>
      <c r="BB63" s="66">
        <f t="shared" si="97"/>
        <v>0</v>
      </c>
      <c r="BC63" s="71" t="str">
        <f t="shared" si="98"/>
        <v xml:space="preserve"> </v>
      </c>
      <c r="BD63" s="68" t="s">
        <v>7</v>
      </c>
      <c r="BE63" s="69" t="s">
        <v>7</v>
      </c>
      <c r="BF63" s="68" t="s">
        <v>7</v>
      </c>
      <c r="BG63" s="69" t="s">
        <v>7</v>
      </c>
      <c r="BH63" s="68" t="s">
        <v>7</v>
      </c>
      <c r="BI63" s="69" t="s">
        <v>7</v>
      </c>
      <c r="BJ63" s="66">
        <f t="shared" si="99"/>
        <v>0</v>
      </c>
      <c r="BK63" s="95" t="str">
        <f t="shared" si="100"/>
        <v xml:space="preserve"> </v>
      </c>
      <c r="BL63" s="68" t="s">
        <v>7</v>
      </c>
      <c r="BM63" s="69" t="s">
        <v>7</v>
      </c>
      <c r="BN63" s="68" t="s">
        <v>7</v>
      </c>
      <c r="BO63" s="69" t="s">
        <v>7</v>
      </c>
      <c r="BP63" s="68" t="s">
        <v>7</v>
      </c>
      <c r="BQ63" s="67" t="s">
        <v>7</v>
      </c>
      <c r="BR63" s="66">
        <f t="shared" si="101"/>
        <v>0</v>
      </c>
      <c r="BS63" s="65">
        <v>0</v>
      </c>
      <c r="BT63" s="64">
        <v>0</v>
      </c>
      <c r="BU63" s="63">
        <v>0</v>
      </c>
      <c r="BV63" s="62"/>
      <c r="BW63" s="61" t="str">
        <f t="shared" si="102"/>
        <v xml:space="preserve"> </v>
      </c>
    </row>
    <row r="64" spans="1:75" s="60" customFormat="1" ht="20.100000000000001" customHeight="1" thickBot="1" x14ac:dyDescent="0.3">
      <c r="A64" s="94"/>
      <c r="B64" s="93"/>
      <c r="C64" s="92"/>
      <c r="D64" s="91" t="s">
        <v>6</v>
      </c>
      <c r="E64" s="90"/>
      <c r="F64" s="89" t="s">
        <v>5</v>
      </c>
      <c r="G64" s="89"/>
      <c r="H64" s="89"/>
      <c r="I64" s="89"/>
      <c r="J64" s="89"/>
      <c r="K64" s="89"/>
      <c r="L64" s="89"/>
      <c r="M64" s="89"/>
      <c r="N64" s="88">
        <f t="shared" si="90"/>
        <v>0</v>
      </c>
      <c r="O64" s="87" t="s">
        <v>5</v>
      </c>
      <c r="P64" s="86" t="s">
        <v>5</v>
      </c>
      <c r="Q64" s="86" t="s">
        <v>5</v>
      </c>
      <c r="R64" s="86" t="s">
        <v>5</v>
      </c>
      <c r="S64" s="86" t="s">
        <v>5</v>
      </c>
      <c r="T64" s="86" t="s">
        <v>5</v>
      </c>
      <c r="U64" s="86" t="s">
        <v>5</v>
      </c>
      <c r="V64" s="86">
        <v>0</v>
      </c>
      <c r="W64" s="85" t="str">
        <f t="shared" si="91"/>
        <v xml:space="preserve"> </v>
      </c>
      <c r="X64" s="84"/>
      <c r="Y64" s="83"/>
      <c r="Z64" s="70" t="str">
        <f t="shared" si="92"/>
        <v xml:space="preserve"> </v>
      </c>
      <c r="AA64" s="82" t="s">
        <v>5</v>
      </c>
      <c r="AB64" s="81" t="s">
        <v>5</v>
      </c>
      <c r="AC64" s="80" t="s">
        <v>5</v>
      </c>
      <c r="AD64" s="77" t="s">
        <v>5</v>
      </c>
      <c r="AE64" s="77" t="s">
        <v>5</v>
      </c>
      <c r="AF64" s="77" t="s">
        <v>5</v>
      </c>
      <c r="AG64" s="76" t="s">
        <v>5</v>
      </c>
      <c r="AH64" s="79">
        <f t="shared" si="93"/>
        <v>0</v>
      </c>
      <c r="AI64" s="78" t="s">
        <v>5</v>
      </c>
      <c r="AJ64" s="77" t="s">
        <v>5</v>
      </c>
      <c r="AK64" s="77" t="s">
        <v>5</v>
      </c>
      <c r="AL64" s="77" t="s">
        <v>5</v>
      </c>
      <c r="AM64" s="77" t="s">
        <v>5</v>
      </c>
      <c r="AN64" s="77" t="s">
        <v>5</v>
      </c>
      <c r="AO64" s="77" t="s">
        <v>5</v>
      </c>
      <c r="AP64" s="76" t="s">
        <v>5</v>
      </c>
      <c r="AQ64" s="75">
        <f t="shared" si="94"/>
        <v>0</v>
      </c>
      <c r="AR64" s="74">
        <f t="shared" si="95"/>
        <v>0</v>
      </c>
      <c r="AS64" s="61" t="str">
        <f t="shared" si="96"/>
        <v xml:space="preserve"> </v>
      </c>
      <c r="AT64" s="73" t="s">
        <v>5</v>
      </c>
      <c r="AU64" s="72" t="s">
        <v>5</v>
      </c>
      <c r="AV64" s="68" t="s">
        <v>5</v>
      </c>
      <c r="AW64" s="69" t="s">
        <v>5</v>
      </c>
      <c r="AX64" s="68" t="s">
        <v>5</v>
      </c>
      <c r="AY64" s="69" t="s">
        <v>5</v>
      </c>
      <c r="AZ64" s="68" t="s">
        <v>5</v>
      </c>
      <c r="BA64" s="69" t="s">
        <v>5</v>
      </c>
      <c r="BB64" s="66">
        <f t="shared" si="97"/>
        <v>0</v>
      </c>
      <c r="BC64" s="71" t="str">
        <f t="shared" si="98"/>
        <v xml:space="preserve"> </v>
      </c>
      <c r="BD64" s="68" t="s">
        <v>5</v>
      </c>
      <c r="BE64" s="69" t="s">
        <v>5</v>
      </c>
      <c r="BF64" s="68" t="s">
        <v>5</v>
      </c>
      <c r="BG64" s="69" t="s">
        <v>5</v>
      </c>
      <c r="BH64" s="68" t="s">
        <v>5</v>
      </c>
      <c r="BI64" s="69" t="s">
        <v>5</v>
      </c>
      <c r="BJ64" s="66">
        <f t="shared" si="99"/>
        <v>0</v>
      </c>
      <c r="BK64" s="70" t="str">
        <f t="shared" si="100"/>
        <v xml:space="preserve"> </v>
      </c>
      <c r="BL64" s="68" t="s">
        <v>5</v>
      </c>
      <c r="BM64" s="69" t="s">
        <v>5</v>
      </c>
      <c r="BN64" s="68" t="s">
        <v>5</v>
      </c>
      <c r="BO64" s="69" t="s">
        <v>5</v>
      </c>
      <c r="BP64" s="68" t="s">
        <v>5</v>
      </c>
      <c r="BQ64" s="67" t="s">
        <v>5</v>
      </c>
      <c r="BR64" s="66">
        <f t="shared" si="101"/>
        <v>0</v>
      </c>
      <c r="BS64" s="65">
        <v>0</v>
      </c>
      <c r="BT64" s="64">
        <v>0</v>
      </c>
      <c r="BU64" s="63">
        <v>0</v>
      </c>
      <c r="BV64" s="62"/>
      <c r="BW64" s="61" t="str">
        <f t="shared" si="102"/>
        <v xml:space="preserve"> </v>
      </c>
    </row>
    <row r="65" spans="1:75" s="47" customFormat="1" ht="20.100000000000001" customHeight="1" thickBot="1" x14ac:dyDescent="0.3">
      <c r="A65" s="59"/>
      <c r="B65" s="57">
        <f>SUM(B58:B64)</f>
        <v>0</v>
      </c>
      <c r="C65" s="58" t="s">
        <v>4</v>
      </c>
      <c r="D65" s="58"/>
      <c r="E65" s="57">
        <f t="shared" ref="E65:S65" si="103">SUM(E58:E64)</f>
        <v>0</v>
      </c>
      <c r="F65" s="57">
        <f t="shared" si="103"/>
        <v>0</v>
      </c>
      <c r="G65" s="57">
        <f t="shared" si="103"/>
        <v>0</v>
      </c>
      <c r="H65" s="57">
        <f t="shared" si="103"/>
        <v>0</v>
      </c>
      <c r="I65" s="57">
        <f t="shared" si="103"/>
        <v>0</v>
      </c>
      <c r="J65" s="49">
        <f t="shared" si="103"/>
        <v>0</v>
      </c>
      <c r="K65" s="49">
        <f t="shared" si="103"/>
        <v>0</v>
      </c>
      <c r="L65" s="49">
        <f t="shared" si="103"/>
        <v>0</v>
      </c>
      <c r="M65" s="49">
        <f t="shared" si="103"/>
        <v>0</v>
      </c>
      <c r="N65" s="57">
        <f t="shared" si="103"/>
        <v>0</v>
      </c>
      <c r="O65" s="57">
        <f t="shared" si="103"/>
        <v>0</v>
      </c>
      <c r="P65" s="57">
        <f t="shared" si="103"/>
        <v>0</v>
      </c>
      <c r="Q65" s="57">
        <f t="shared" si="103"/>
        <v>0</v>
      </c>
      <c r="R65" s="57">
        <f t="shared" si="103"/>
        <v>0</v>
      </c>
      <c r="S65" s="57">
        <f t="shared" si="103"/>
        <v>0</v>
      </c>
      <c r="T65" s="48"/>
      <c r="U65" s="57">
        <f>SUM(U58:U64)</f>
        <v>0</v>
      </c>
      <c r="V65" s="48"/>
      <c r="W65" s="48"/>
      <c r="X65" s="50"/>
      <c r="Y65" s="50"/>
      <c r="Z65" s="48"/>
      <c r="AA65" s="54">
        <f>SUM(AA58:AA64)*500</f>
        <v>0</v>
      </c>
      <c r="AB65" s="53">
        <f>SUM(AB58:AB64)*200</f>
        <v>0</v>
      </c>
      <c r="AC65" s="53">
        <f>SUM(AC58:AC64)*100</f>
        <v>0</v>
      </c>
      <c r="AD65" s="53">
        <f>SUM(AD58:AD64)*50</f>
        <v>0</v>
      </c>
      <c r="AE65" s="53">
        <f>SUM(AE58:AE64)*20</f>
        <v>0</v>
      </c>
      <c r="AF65" s="53">
        <f>SUM(AF58:AF64)*10</f>
        <v>0</v>
      </c>
      <c r="AG65" s="56">
        <f>SUM(AG58:AG64)*5</f>
        <v>0</v>
      </c>
      <c r="AH65" s="55">
        <f>SUM(AA65:AG65)</f>
        <v>0</v>
      </c>
      <c r="AI65" s="54">
        <f>SUM(AI58:AI64)*2</f>
        <v>0</v>
      </c>
      <c r="AJ65" s="53">
        <f>SUM(AJ58:AJ64)*1</f>
        <v>0</v>
      </c>
      <c r="AK65" s="52">
        <f>SUM(AK58:AK64)*0.5</f>
        <v>0</v>
      </c>
      <c r="AL65" s="52">
        <f>SUM(AL58:AL64)*0.2</f>
        <v>0</v>
      </c>
      <c r="AM65" s="52">
        <f>SUM(AM58:AM64)*0.1</f>
        <v>0</v>
      </c>
      <c r="AN65" s="52">
        <f>SUM(AN58:AN64)*0.05</f>
        <v>0</v>
      </c>
      <c r="AO65" s="52">
        <f>SUM(AO58:AO64)*0.02</f>
        <v>0</v>
      </c>
      <c r="AP65" s="51">
        <f>SUM(AP58:AP64)*0.01</f>
        <v>0</v>
      </c>
      <c r="AQ65" s="50">
        <f>SUM(AI65:AP65)</f>
        <v>0</v>
      </c>
      <c r="AR65" s="50">
        <f>SUM(AR58:AR64)</f>
        <v>0</v>
      </c>
      <c r="AS65" s="48"/>
      <c r="AT65" s="48"/>
      <c r="AU65" s="49">
        <f>SUM(AU58:AU64)</f>
        <v>0</v>
      </c>
      <c r="AV65" s="48"/>
      <c r="AW65" s="48">
        <f>SUM(AW58:AW64)</f>
        <v>0</v>
      </c>
      <c r="AX65" s="48"/>
      <c r="AY65" s="48">
        <f>SUM(AY58:AY64)</f>
        <v>0</v>
      </c>
      <c r="AZ65" s="48"/>
      <c r="BA65" s="48">
        <f>SUM(BA58:BA64)</f>
        <v>0</v>
      </c>
      <c r="BB65" s="49">
        <f>SUM(BB58:BB64)</f>
        <v>0</v>
      </c>
      <c r="BC65" s="48"/>
      <c r="BD65" s="48"/>
      <c r="BE65" s="48">
        <f>SUM(BE58:BE64)</f>
        <v>0</v>
      </c>
      <c r="BF65" s="48"/>
      <c r="BG65" s="48">
        <f>SUM(BG58:BG64)</f>
        <v>0</v>
      </c>
      <c r="BH65" s="48"/>
      <c r="BI65" s="48">
        <f>SUM(BI58:BI64)</f>
        <v>0</v>
      </c>
      <c r="BJ65" s="49">
        <f>SUM(BJ58:BJ64)</f>
        <v>0</v>
      </c>
      <c r="BK65" s="48"/>
      <c r="BL65" s="48"/>
      <c r="BM65" s="48">
        <f>SUM(BM58:BM64)</f>
        <v>0</v>
      </c>
      <c r="BN65" s="48"/>
      <c r="BO65" s="48">
        <f>SUM(BO58:BO64)</f>
        <v>0</v>
      </c>
      <c r="BP65" s="48"/>
      <c r="BQ65" s="48">
        <f t="shared" ref="BQ65:BV65" si="104">SUM(BQ58:BQ64)</f>
        <v>0</v>
      </c>
      <c r="BR65" s="49">
        <f t="shared" si="104"/>
        <v>0</v>
      </c>
      <c r="BS65" s="49">
        <f t="shared" si="104"/>
        <v>0</v>
      </c>
      <c r="BT65" s="49">
        <f t="shared" si="104"/>
        <v>0</v>
      </c>
      <c r="BU65" s="49">
        <f t="shared" si="104"/>
        <v>0</v>
      </c>
      <c r="BV65" s="49">
        <f t="shared" si="104"/>
        <v>0</v>
      </c>
      <c r="BW65" s="48"/>
    </row>
    <row r="66" spans="1:75" s="1" customFormat="1" ht="21" customHeight="1" thickTop="1" thickBot="1" x14ac:dyDescent="0.25">
      <c r="A66" s="28"/>
      <c r="B66" s="13"/>
      <c r="C66" s="34"/>
      <c r="D66" s="34"/>
      <c r="E66" s="46"/>
      <c r="F66" s="15"/>
      <c r="G66" s="15"/>
      <c r="H66" s="15"/>
      <c r="I66" s="45"/>
      <c r="J66" s="45"/>
      <c r="N66" s="44"/>
      <c r="O66" s="42"/>
      <c r="P66" s="42"/>
      <c r="Q66" s="42"/>
      <c r="R66" s="43" t="s">
        <v>3</v>
      </c>
      <c r="S66" s="42"/>
      <c r="T66" s="42"/>
      <c r="U66" s="42"/>
      <c r="V66" s="42"/>
      <c r="W66" s="41"/>
      <c r="X66" s="40"/>
      <c r="Y66" s="21"/>
      <c r="Z66" s="21"/>
      <c r="AA66" s="38">
        <f t="shared" ref="AA66:AG66" si="105">SUM(AA58:AA64)</f>
        <v>0</v>
      </c>
      <c r="AB66" s="38">
        <f t="shared" si="105"/>
        <v>0</v>
      </c>
      <c r="AC66" s="38">
        <f t="shared" si="105"/>
        <v>0</v>
      </c>
      <c r="AD66" s="38">
        <f t="shared" si="105"/>
        <v>0</v>
      </c>
      <c r="AE66" s="38">
        <f t="shared" si="105"/>
        <v>0</v>
      </c>
      <c r="AF66" s="38">
        <f t="shared" si="105"/>
        <v>0</v>
      </c>
      <c r="AG66" s="37">
        <f t="shared" si="105"/>
        <v>0</v>
      </c>
      <c r="AH66" s="39">
        <f>SUM(AA66:AG66)</f>
        <v>0</v>
      </c>
      <c r="AI66" s="38">
        <f t="shared" ref="AI66:AP66" si="106">SUM(AI58:AI64)</f>
        <v>0</v>
      </c>
      <c r="AJ66" s="38">
        <f t="shared" si="106"/>
        <v>0</v>
      </c>
      <c r="AK66" s="38">
        <f t="shared" si="106"/>
        <v>0</v>
      </c>
      <c r="AL66" s="38">
        <f t="shared" si="106"/>
        <v>0</v>
      </c>
      <c r="AM66" s="38">
        <f t="shared" si="106"/>
        <v>0</v>
      </c>
      <c r="AN66" s="38">
        <f t="shared" si="106"/>
        <v>0</v>
      </c>
      <c r="AO66" s="38">
        <f t="shared" si="106"/>
        <v>0</v>
      </c>
      <c r="AP66" s="37">
        <f t="shared" si="106"/>
        <v>0</v>
      </c>
      <c r="AQ66" s="36">
        <f>SUM(AI66:AP66)</f>
        <v>0</v>
      </c>
      <c r="AR66" s="35"/>
      <c r="AS66" s="34"/>
      <c r="AT66" s="16"/>
      <c r="AU66" s="13"/>
      <c r="AV66" s="15"/>
      <c r="AW66" s="14"/>
      <c r="AX66" s="14"/>
      <c r="AY66" s="14"/>
      <c r="AZ66" s="14"/>
      <c r="BA66" s="14"/>
      <c r="BB66" s="14"/>
      <c r="BC66" s="14"/>
      <c r="BD66" s="15"/>
      <c r="BE66" s="14"/>
      <c r="BF66" s="14"/>
      <c r="BG66" s="14"/>
      <c r="BH66" s="14"/>
      <c r="BI66" s="14"/>
      <c r="BJ66" s="14"/>
      <c r="BK66" s="14"/>
      <c r="BL66" s="15"/>
      <c r="BM66" s="14"/>
      <c r="BN66" s="14"/>
      <c r="BO66" s="14"/>
      <c r="BP66" s="14"/>
      <c r="BQ66" s="14"/>
      <c r="BR66" s="14"/>
      <c r="BS66" s="13"/>
      <c r="BT66" s="34"/>
    </row>
    <row r="67" spans="1:75" s="1" customFormat="1" ht="35.1" customHeight="1" thickTop="1" thickBot="1" x14ac:dyDescent="0.3">
      <c r="A67" s="12"/>
      <c r="B67" s="30">
        <f>SUM(B45+B55+B65)</f>
        <v>0</v>
      </c>
      <c r="C67" s="31" t="s">
        <v>2</v>
      </c>
      <c r="D67" s="31"/>
      <c r="E67" s="30">
        <f t="shared" ref="E67:S67" si="107">SUM(E45+E55+E65)</f>
        <v>0</v>
      </c>
      <c r="F67" s="30">
        <f t="shared" si="107"/>
        <v>0</v>
      </c>
      <c r="G67" s="30">
        <f t="shared" si="107"/>
        <v>0</v>
      </c>
      <c r="H67" s="30">
        <f t="shared" si="107"/>
        <v>0</v>
      </c>
      <c r="I67" s="30">
        <f t="shared" si="107"/>
        <v>0</v>
      </c>
      <c r="J67" s="30">
        <f t="shared" si="107"/>
        <v>0</v>
      </c>
      <c r="K67" s="30">
        <f t="shared" si="107"/>
        <v>0</v>
      </c>
      <c r="L67" s="30">
        <f t="shared" si="107"/>
        <v>0</v>
      </c>
      <c r="M67" s="30">
        <f t="shared" si="107"/>
        <v>0</v>
      </c>
      <c r="N67" s="30">
        <f t="shared" si="107"/>
        <v>0</v>
      </c>
      <c r="O67" s="30">
        <f t="shared" si="107"/>
        <v>0</v>
      </c>
      <c r="P67" s="30">
        <f t="shared" si="107"/>
        <v>0</v>
      </c>
      <c r="Q67" s="30">
        <f t="shared" si="107"/>
        <v>0</v>
      </c>
      <c r="R67" s="30">
        <f t="shared" si="107"/>
        <v>0</v>
      </c>
      <c r="S67" s="30">
        <f t="shared" si="107"/>
        <v>0</v>
      </c>
      <c r="T67" s="30"/>
      <c r="U67" s="30">
        <f>SUM(U45+U55+U65)</f>
        <v>0</v>
      </c>
      <c r="V67" s="30"/>
      <c r="W67" s="30"/>
      <c r="X67" s="32">
        <f>SUM(X45+X55+X65)</f>
        <v>0</v>
      </c>
      <c r="Y67" s="32">
        <f>SUM(Y45+Y55+Y65)</f>
        <v>0</v>
      </c>
      <c r="Z67" s="30"/>
      <c r="AA67" s="33">
        <f t="shared" ref="AA67:AR67" si="108">SUM(AA45+AA55+AA65)</f>
        <v>0</v>
      </c>
      <c r="AB67" s="33">
        <f t="shared" si="108"/>
        <v>0</v>
      </c>
      <c r="AC67" s="33">
        <f t="shared" si="108"/>
        <v>0</v>
      </c>
      <c r="AD67" s="33">
        <f t="shared" si="108"/>
        <v>0</v>
      </c>
      <c r="AE67" s="33">
        <f t="shared" si="108"/>
        <v>0</v>
      </c>
      <c r="AF67" s="33">
        <f t="shared" si="108"/>
        <v>0</v>
      </c>
      <c r="AG67" s="33">
        <f t="shared" si="108"/>
        <v>0</v>
      </c>
      <c r="AH67" s="18">
        <f t="shared" si="108"/>
        <v>0</v>
      </c>
      <c r="AI67" s="33">
        <f t="shared" si="108"/>
        <v>0</v>
      </c>
      <c r="AJ67" s="33">
        <f t="shared" si="108"/>
        <v>0</v>
      </c>
      <c r="AK67" s="30">
        <f t="shared" si="108"/>
        <v>0</v>
      </c>
      <c r="AL67" s="30">
        <f t="shared" si="108"/>
        <v>0</v>
      </c>
      <c r="AM67" s="30">
        <f t="shared" si="108"/>
        <v>0</v>
      </c>
      <c r="AN67" s="30">
        <f t="shared" si="108"/>
        <v>0</v>
      </c>
      <c r="AO67" s="30">
        <f t="shared" si="108"/>
        <v>0</v>
      </c>
      <c r="AP67" s="30">
        <f t="shared" si="108"/>
        <v>0</v>
      </c>
      <c r="AQ67" s="32">
        <f t="shared" si="108"/>
        <v>0</v>
      </c>
      <c r="AR67" s="32">
        <f t="shared" si="108"/>
        <v>0</v>
      </c>
      <c r="AS67" s="31"/>
      <c r="AT67" s="30"/>
      <c r="AU67" s="30">
        <f>SUM(AU45+AU55+AU65)</f>
        <v>0</v>
      </c>
      <c r="AV67" s="30"/>
      <c r="AW67" s="30">
        <f>SUM(AW45+AW55+AW65)</f>
        <v>0</v>
      </c>
      <c r="AX67" s="30"/>
      <c r="AY67" s="30">
        <f>SUM(AY45+AY55+AY65)</f>
        <v>0</v>
      </c>
      <c r="AZ67" s="30"/>
      <c r="BA67" s="30">
        <f>SUM(BA45+BA55+BA65)</f>
        <v>0</v>
      </c>
      <c r="BB67" s="30">
        <f>SUM(BB45+BB55+BB65)</f>
        <v>0</v>
      </c>
      <c r="BC67" s="30"/>
      <c r="BD67" s="30"/>
      <c r="BE67" s="30">
        <f>SUM(BE45+BE55+BE65)</f>
        <v>0</v>
      </c>
      <c r="BF67" s="30"/>
      <c r="BG67" s="30">
        <f>SUM(BG45+BG55+BG65)</f>
        <v>0</v>
      </c>
      <c r="BH67" s="30"/>
      <c r="BI67" s="30">
        <f>SUM(BI45+BI55+BI65)</f>
        <v>0</v>
      </c>
      <c r="BJ67" s="30">
        <f>SUM(BJ45+BJ55+BJ65)</f>
        <v>0</v>
      </c>
      <c r="BK67" s="30"/>
      <c r="BL67" s="30"/>
      <c r="BM67" s="30">
        <f>SUM(BM45+BM55+BM65)</f>
        <v>0</v>
      </c>
      <c r="BN67" s="30"/>
      <c r="BO67" s="30">
        <f>SUM(BO45+BO55+BO65)</f>
        <v>0</v>
      </c>
      <c r="BP67" s="30"/>
      <c r="BQ67" s="30">
        <f t="shared" ref="BQ67:BV67" si="109">SUM(BQ45+BQ55+BQ65)</f>
        <v>0</v>
      </c>
      <c r="BR67" s="30">
        <f t="shared" si="109"/>
        <v>0</v>
      </c>
      <c r="BS67" s="30">
        <f t="shared" si="109"/>
        <v>0</v>
      </c>
      <c r="BT67" s="30">
        <f t="shared" si="109"/>
        <v>0</v>
      </c>
      <c r="BU67" s="30">
        <f t="shared" si="109"/>
        <v>0</v>
      </c>
      <c r="BV67" s="30">
        <f t="shared" si="109"/>
        <v>0</v>
      </c>
      <c r="BW67" s="29"/>
    </row>
    <row r="68" spans="1:75" s="1" customFormat="1" ht="31.5" customHeight="1" thickTop="1" thickBot="1" x14ac:dyDescent="0.25">
      <c r="A68" s="28"/>
      <c r="B68" s="13"/>
      <c r="E68" s="27"/>
      <c r="F68" s="26"/>
      <c r="G68" s="26"/>
      <c r="H68" s="26"/>
      <c r="I68" s="25"/>
      <c r="J68" s="25"/>
      <c r="R68" s="24" t="s">
        <v>1</v>
      </c>
      <c r="S68" s="23"/>
      <c r="T68" s="23"/>
      <c r="U68" s="23"/>
      <c r="V68" s="23"/>
      <c r="W68" s="22"/>
      <c r="X68" s="18"/>
      <c r="Y68" s="21"/>
      <c r="Z68" s="21"/>
      <c r="AA68" s="20">
        <f t="shared" ref="AA68:AG68" si="110">SUM(AA46+AA56+AA66)</f>
        <v>0</v>
      </c>
      <c r="AB68" s="20">
        <f t="shared" si="110"/>
        <v>0</v>
      </c>
      <c r="AC68" s="20">
        <f t="shared" si="110"/>
        <v>0</v>
      </c>
      <c r="AD68" s="20">
        <f t="shared" si="110"/>
        <v>0</v>
      </c>
      <c r="AE68" s="20">
        <f t="shared" si="110"/>
        <v>0</v>
      </c>
      <c r="AF68" s="20">
        <f t="shared" si="110"/>
        <v>0</v>
      </c>
      <c r="AG68" s="20">
        <f t="shared" si="110"/>
        <v>0</v>
      </c>
      <c r="AH68" s="18">
        <f>SUM(AA68:AG68)</f>
        <v>0</v>
      </c>
      <c r="AI68" s="20">
        <f t="shared" ref="AI68:AP68" si="111">SUM(AI46+AI56+AI66)</f>
        <v>0</v>
      </c>
      <c r="AJ68" s="20">
        <f t="shared" si="111"/>
        <v>0</v>
      </c>
      <c r="AK68" s="20">
        <f t="shared" si="111"/>
        <v>0</v>
      </c>
      <c r="AL68" s="20">
        <f t="shared" si="111"/>
        <v>0</v>
      </c>
      <c r="AM68" s="20">
        <f t="shared" si="111"/>
        <v>0</v>
      </c>
      <c r="AN68" s="20">
        <f t="shared" si="111"/>
        <v>0</v>
      </c>
      <c r="AO68" s="20">
        <f t="shared" si="111"/>
        <v>0</v>
      </c>
      <c r="AP68" s="19">
        <f t="shared" si="111"/>
        <v>0</v>
      </c>
      <c r="AQ68" s="18">
        <f>SUM(AI68:AP68)</f>
        <v>0</v>
      </c>
      <c r="AR68" s="17"/>
      <c r="AT68" s="16"/>
      <c r="AU68" s="13"/>
      <c r="AV68" s="15"/>
      <c r="AW68" s="14"/>
      <c r="AX68" s="14"/>
      <c r="AY68" s="14"/>
      <c r="AZ68" s="14"/>
      <c r="BA68" s="14"/>
      <c r="BB68" s="14"/>
      <c r="BC68" s="14"/>
      <c r="BD68" s="15"/>
      <c r="BE68" s="14"/>
      <c r="BF68" s="14"/>
      <c r="BG68" s="14"/>
      <c r="BH68" s="14"/>
      <c r="BI68" s="14"/>
      <c r="BJ68" s="14"/>
      <c r="BK68" s="14"/>
      <c r="BL68" s="15"/>
      <c r="BM68" s="14"/>
      <c r="BN68" s="14"/>
      <c r="BO68" s="14"/>
      <c r="BP68" s="14"/>
      <c r="BQ68" s="14"/>
      <c r="BR68" s="14"/>
      <c r="BS68" s="13"/>
    </row>
    <row r="69" spans="1:75" s="1" customFormat="1" ht="35.1" customHeight="1" thickTop="1" thickBot="1" x14ac:dyDescent="0.25">
      <c r="A69" s="12"/>
      <c r="B69" s="3">
        <f>SUM(B34+B67)</f>
        <v>0</v>
      </c>
      <c r="C69" s="4" t="s">
        <v>0</v>
      </c>
      <c r="D69" s="4"/>
      <c r="E69" s="3">
        <f t="shared" ref="E69:S69" si="112">SUM(E34+E67)</f>
        <v>0</v>
      </c>
      <c r="F69" s="3">
        <f t="shared" si="112"/>
        <v>14312.01</v>
      </c>
      <c r="G69" s="3">
        <f t="shared" si="112"/>
        <v>0</v>
      </c>
      <c r="H69" s="3">
        <f t="shared" si="112"/>
        <v>0</v>
      </c>
      <c r="I69" s="3">
        <f t="shared" si="112"/>
        <v>0</v>
      </c>
      <c r="J69" s="3">
        <f t="shared" si="112"/>
        <v>0</v>
      </c>
      <c r="K69" s="3">
        <f t="shared" si="112"/>
        <v>0</v>
      </c>
      <c r="L69" s="3">
        <f t="shared" si="112"/>
        <v>0</v>
      </c>
      <c r="M69" s="3">
        <f t="shared" si="112"/>
        <v>0</v>
      </c>
      <c r="N69" s="3">
        <f t="shared" si="112"/>
        <v>0</v>
      </c>
      <c r="O69" s="3">
        <f t="shared" si="112"/>
        <v>0</v>
      </c>
      <c r="P69" s="3">
        <f t="shared" si="112"/>
        <v>0</v>
      </c>
      <c r="Q69" s="3">
        <f t="shared" si="112"/>
        <v>0</v>
      </c>
      <c r="R69" s="3">
        <f t="shared" si="112"/>
        <v>0</v>
      </c>
      <c r="S69" s="3">
        <f t="shared" si="112"/>
        <v>0</v>
      </c>
      <c r="T69" s="3"/>
      <c r="U69" s="3">
        <f>SUM(U34+U67)</f>
        <v>0</v>
      </c>
      <c r="V69" s="3"/>
      <c r="W69" s="3"/>
      <c r="X69" s="5">
        <f>SUM(X34+X67)</f>
        <v>0</v>
      </c>
      <c r="Y69" s="5">
        <f>SUM(Y34+Y67)</f>
        <v>0</v>
      </c>
      <c r="Z69" s="11"/>
      <c r="AA69" s="8">
        <f t="shared" ref="AA69:AR69" si="113">SUM(AA34+AA67)</f>
        <v>0</v>
      </c>
      <c r="AB69" s="8">
        <f t="shared" si="113"/>
        <v>0</v>
      </c>
      <c r="AC69" s="8">
        <f t="shared" si="113"/>
        <v>0</v>
      </c>
      <c r="AD69" s="8">
        <f t="shared" si="113"/>
        <v>0</v>
      </c>
      <c r="AE69" s="8">
        <f t="shared" si="113"/>
        <v>0</v>
      </c>
      <c r="AF69" s="8">
        <f t="shared" si="113"/>
        <v>0</v>
      </c>
      <c r="AG69" s="10">
        <f t="shared" si="113"/>
        <v>0</v>
      </c>
      <c r="AH69" s="9">
        <f t="shared" si="113"/>
        <v>0</v>
      </c>
      <c r="AI69" s="8">
        <f t="shared" si="113"/>
        <v>0</v>
      </c>
      <c r="AJ69" s="8">
        <f t="shared" si="113"/>
        <v>0</v>
      </c>
      <c r="AK69" s="7">
        <f t="shared" si="113"/>
        <v>0</v>
      </c>
      <c r="AL69" s="7">
        <f t="shared" si="113"/>
        <v>0</v>
      </c>
      <c r="AM69" s="7">
        <f t="shared" si="113"/>
        <v>0</v>
      </c>
      <c r="AN69" s="7">
        <f t="shared" si="113"/>
        <v>0</v>
      </c>
      <c r="AO69" s="7">
        <f t="shared" si="113"/>
        <v>0</v>
      </c>
      <c r="AP69" s="6">
        <f t="shared" si="113"/>
        <v>0</v>
      </c>
      <c r="AQ69" s="5">
        <f t="shared" si="113"/>
        <v>0</v>
      </c>
      <c r="AR69" s="5">
        <f t="shared" si="113"/>
        <v>0</v>
      </c>
      <c r="AS69" s="4"/>
      <c r="AT69" s="3"/>
      <c r="AU69" s="3">
        <f>SUM(AU34+AU67)</f>
        <v>0</v>
      </c>
      <c r="AV69" s="3"/>
      <c r="AW69" s="3">
        <f>SUM(AW34+AW67)</f>
        <v>0</v>
      </c>
      <c r="AX69" s="3"/>
      <c r="AY69" s="3">
        <f>SUM(AY34+AY67)</f>
        <v>0</v>
      </c>
      <c r="AZ69" s="3"/>
      <c r="BA69" s="3">
        <f>SUM(BA34+BA67)</f>
        <v>0</v>
      </c>
      <c r="BB69" s="3">
        <f>SUM(BB34+BB67)</f>
        <v>0</v>
      </c>
      <c r="BC69" s="3"/>
      <c r="BD69" s="3"/>
      <c r="BE69" s="3">
        <f>SUM(BE34+BE67)</f>
        <v>0</v>
      </c>
      <c r="BF69" s="3"/>
      <c r="BG69" s="3">
        <f>SUM(BG34+BG67)</f>
        <v>0</v>
      </c>
      <c r="BH69" s="3"/>
      <c r="BI69" s="3">
        <f>SUM(BI34+BI67)</f>
        <v>0</v>
      </c>
      <c r="BJ69" s="3">
        <f>SUM(BJ34+BJ67)</f>
        <v>0</v>
      </c>
      <c r="BK69" s="3"/>
      <c r="BL69" s="3"/>
      <c r="BM69" s="3">
        <f>SUM(BM34+BM67)</f>
        <v>0</v>
      </c>
      <c r="BN69" s="3"/>
      <c r="BO69" s="3">
        <f>SUM(BO34+BO67)</f>
        <v>0</v>
      </c>
      <c r="BP69" s="3"/>
      <c r="BQ69" s="3">
        <f t="shared" ref="BQ69:BV69" si="114">SUM(BQ34+BQ67)</f>
        <v>0</v>
      </c>
      <c r="BR69" s="3">
        <f t="shared" si="114"/>
        <v>0</v>
      </c>
      <c r="BS69" s="3">
        <f t="shared" si="114"/>
        <v>0</v>
      </c>
      <c r="BT69" s="3">
        <f t="shared" si="114"/>
        <v>0</v>
      </c>
      <c r="BU69" s="3">
        <f t="shared" si="114"/>
        <v>0</v>
      </c>
      <c r="BV69" s="3">
        <f t="shared" si="114"/>
        <v>0</v>
      </c>
      <c r="BW69" s="2"/>
    </row>
  </sheetData>
  <mergeCells count="82">
    <mergeCell ref="BU3:BU4"/>
    <mergeCell ref="BV3:BV4"/>
    <mergeCell ref="BW3:BW4"/>
    <mergeCell ref="B36:L36"/>
    <mergeCell ref="AB36:AH36"/>
    <mergeCell ref="AJ36:AQ36"/>
    <mergeCell ref="BO3:BO4"/>
    <mergeCell ref="BP3:BP4"/>
    <mergeCell ref="BQ3:BQ4"/>
    <mergeCell ref="BR3:BR4"/>
    <mergeCell ref="BF3:BF4"/>
    <mergeCell ref="BG3:BG4"/>
    <mergeCell ref="BH3:BH4"/>
    <mergeCell ref="BS3:BS4"/>
    <mergeCell ref="BT3:BT4"/>
    <mergeCell ref="BI3:BI4"/>
    <mergeCell ref="BJ3:BJ4"/>
    <mergeCell ref="BK3:BK4"/>
    <mergeCell ref="BL3:BL4"/>
    <mergeCell ref="BM3:BM4"/>
    <mergeCell ref="BN3:BN4"/>
    <mergeCell ref="BA3:BA4"/>
    <mergeCell ref="BB3:BB4"/>
    <mergeCell ref="BC3:BC4"/>
    <mergeCell ref="BD3:BD4"/>
    <mergeCell ref="BE3:BE4"/>
    <mergeCell ref="AV3:AV4"/>
    <mergeCell ref="AW3:AW4"/>
    <mergeCell ref="AX3:AX4"/>
    <mergeCell ref="AY3:AY4"/>
    <mergeCell ref="AZ3:AZ4"/>
    <mergeCell ref="AQ3:AQ4"/>
    <mergeCell ref="AR3:AR4"/>
    <mergeCell ref="AS3:AS4"/>
    <mergeCell ref="AT3:AT4"/>
    <mergeCell ref="AU3:AU4"/>
    <mergeCell ref="AL3:AL4"/>
    <mergeCell ref="AM3:AM4"/>
    <mergeCell ref="AN3:AN4"/>
    <mergeCell ref="AO3:AO4"/>
    <mergeCell ref="AP3:AP4"/>
    <mergeCell ref="AG3:AG4"/>
    <mergeCell ref="AH3:AH4"/>
    <mergeCell ref="AI3:AI4"/>
    <mergeCell ref="AJ3:AJ4"/>
    <mergeCell ref="AK3:AK4"/>
    <mergeCell ref="AB3:AB4"/>
    <mergeCell ref="AC3:AC4"/>
    <mergeCell ref="AD3:AD4"/>
    <mergeCell ref="AE3:AE4"/>
    <mergeCell ref="AF3:AF4"/>
    <mergeCell ref="W3:W4"/>
    <mergeCell ref="X3:X4"/>
    <mergeCell ref="Y3:Y4"/>
    <mergeCell ref="Z3:Z4"/>
    <mergeCell ref="AA3:AA4"/>
    <mergeCell ref="R3:R4"/>
    <mergeCell ref="S3:S4"/>
    <mergeCell ref="T3:T4"/>
    <mergeCell ref="U3:U4"/>
    <mergeCell ref="V3:V4"/>
    <mergeCell ref="M3:M4"/>
    <mergeCell ref="N3:N4"/>
    <mergeCell ref="O3:O4"/>
    <mergeCell ref="P3:P4"/>
    <mergeCell ref="Q3:Q4"/>
    <mergeCell ref="I1:K1"/>
    <mergeCell ref="B2:L2"/>
    <mergeCell ref="AB2:AH2"/>
    <mergeCell ref="AJ2:AQ2"/>
    <mergeCell ref="A3:A4"/>
    <mergeCell ref="B3:B4"/>
    <mergeCell ref="C3:C4"/>
    <mergeCell ref="D3:D4"/>
    <mergeCell ref="E3:E4"/>
    <mergeCell ref="F3:F4"/>
    <mergeCell ref="G3:G4"/>
    <mergeCell ref="H3:H4"/>
    <mergeCell ref="I3:I4"/>
    <mergeCell ref="J3:J4"/>
    <mergeCell ref="K3:K4"/>
    <mergeCell ref="L3:L4"/>
  </mergeCells>
  <conditionalFormatting sqref="BV48:BV54">
    <cfRule type="cellIs" dxfId="107" priority="49" stopIfTrue="1" operator="equal">
      <formula>0</formula>
    </cfRule>
    <cfRule type="cellIs" dxfId="106" priority="50" stopIfTrue="1" operator="lessThan">
      <formula>0</formula>
    </cfRule>
    <cfRule type="cellIs" dxfId="105" priority="51" stopIfTrue="1" operator="greaterThan">
      <formula>0</formula>
    </cfRule>
  </conditionalFormatting>
  <conditionalFormatting sqref="B48:B54">
    <cfRule type="cellIs" dxfId="104" priority="52" stopIfTrue="1" operator="equal">
      <formula>0</formula>
    </cfRule>
    <cfRule type="cellIs" dxfId="103" priority="53" stopIfTrue="1" operator="lessThan">
      <formula>0</formula>
    </cfRule>
    <cfRule type="cellIs" dxfId="102" priority="54" stopIfTrue="1" operator="greaterThan">
      <formula>0</formula>
    </cfRule>
  </conditionalFormatting>
  <conditionalFormatting sqref="G48:H54">
    <cfRule type="cellIs" dxfId="101" priority="46" operator="lessThan">
      <formula>0</formula>
    </cfRule>
    <cfRule type="cellIs" dxfId="100" priority="47" operator="equal">
      <formula>0</formula>
    </cfRule>
    <cfRule type="cellIs" dxfId="99" priority="48" operator="greaterThan">
      <formula>0</formula>
    </cfRule>
  </conditionalFormatting>
  <conditionalFormatting sqref="G25:H31">
    <cfRule type="cellIs" dxfId="98" priority="37" operator="lessThan">
      <formula>0</formula>
    </cfRule>
    <cfRule type="cellIs" dxfId="97" priority="38" operator="equal">
      <formula>0</formula>
    </cfRule>
    <cfRule type="cellIs" dxfId="96" priority="39" operator="greaterThan">
      <formula>0</formula>
    </cfRule>
  </conditionalFormatting>
  <conditionalFormatting sqref="BV25:BV31">
    <cfRule type="cellIs" dxfId="95" priority="40" stopIfTrue="1" operator="equal">
      <formula>0</formula>
    </cfRule>
    <cfRule type="cellIs" dxfId="94" priority="41" stopIfTrue="1" operator="lessThan">
      <formula>0</formula>
    </cfRule>
    <cfRule type="cellIs" dxfId="93" priority="42" stopIfTrue="1" operator="greaterThan">
      <formula>0</formula>
    </cfRule>
  </conditionalFormatting>
  <conditionalFormatting sqref="B25:B31">
    <cfRule type="cellIs" dxfId="92" priority="43" stopIfTrue="1" operator="equal">
      <formula>0</formula>
    </cfRule>
    <cfRule type="cellIs" dxfId="91" priority="44" stopIfTrue="1" operator="lessThan">
      <formula>0</formula>
    </cfRule>
    <cfRule type="cellIs" dxfId="90" priority="45" stopIfTrue="1" operator="greaterThan">
      <formula>0</formula>
    </cfRule>
  </conditionalFormatting>
  <conditionalFormatting sqref="B15:B21">
    <cfRule type="cellIs" dxfId="89" priority="34" stopIfTrue="1" operator="equal">
      <formula>0</formula>
    </cfRule>
    <cfRule type="cellIs" dxfId="88" priority="35" stopIfTrue="1" operator="lessThan">
      <formula>0</formula>
    </cfRule>
    <cfRule type="cellIs" dxfId="87" priority="36" stopIfTrue="1" operator="greaterThan">
      <formula>0</formula>
    </cfRule>
  </conditionalFormatting>
  <conditionalFormatting sqref="BV15:BV21">
    <cfRule type="cellIs" dxfId="86" priority="31" stopIfTrue="1" operator="equal">
      <formula>0</formula>
    </cfRule>
    <cfRule type="cellIs" dxfId="85" priority="32" stopIfTrue="1" operator="lessThan">
      <formula>0</formula>
    </cfRule>
    <cfRule type="cellIs" dxfId="84" priority="33" stopIfTrue="1" operator="greaterThan">
      <formula>0</formula>
    </cfRule>
  </conditionalFormatting>
  <conditionalFormatting sqref="G15:H21">
    <cfRule type="cellIs" dxfId="83" priority="28" operator="lessThan">
      <formula>0</formula>
    </cfRule>
    <cfRule type="cellIs" dxfId="82" priority="29" operator="equal">
      <formula>0</formula>
    </cfRule>
    <cfRule type="cellIs" dxfId="81" priority="30" operator="greaterThan">
      <formula>0</formula>
    </cfRule>
  </conditionalFormatting>
  <conditionalFormatting sqref="B38:B44">
    <cfRule type="cellIs" dxfId="80" priority="16" stopIfTrue="1" operator="equal">
      <formula>0</formula>
    </cfRule>
    <cfRule type="cellIs" dxfId="79" priority="17" stopIfTrue="1" operator="lessThan">
      <formula>0</formula>
    </cfRule>
    <cfRule type="cellIs" dxfId="78" priority="18" stopIfTrue="1" operator="greaterThan">
      <formula>0</formula>
    </cfRule>
  </conditionalFormatting>
  <conditionalFormatting sqref="BV38:BV44">
    <cfRule type="cellIs" dxfId="77" priority="13" stopIfTrue="1" operator="equal">
      <formula>0</formula>
    </cfRule>
    <cfRule type="cellIs" dxfId="76" priority="14" stopIfTrue="1" operator="lessThan">
      <formula>0</formula>
    </cfRule>
    <cfRule type="cellIs" dxfId="75" priority="15" stopIfTrue="1" operator="greaterThan">
      <formula>0</formula>
    </cfRule>
  </conditionalFormatting>
  <conditionalFormatting sqref="G38:H44">
    <cfRule type="cellIs" dxfId="74" priority="10" operator="lessThan">
      <formula>0</formula>
    </cfRule>
    <cfRule type="cellIs" dxfId="73" priority="11" operator="equal">
      <formula>0</formula>
    </cfRule>
    <cfRule type="cellIs" dxfId="72" priority="12" operator="greaterThan">
      <formula>0</formula>
    </cfRule>
  </conditionalFormatting>
  <conditionalFormatting sqref="G58:H64">
    <cfRule type="cellIs" dxfId="71" priority="1" operator="lessThan">
      <formula>0</formula>
    </cfRule>
    <cfRule type="cellIs" dxfId="70" priority="2" operator="equal">
      <formula>0</formula>
    </cfRule>
    <cfRule type="cellIs" dxfId="69" priority="3" operator="greaterThan">
      <formula>0</formula>
    </cfRule>
  </conditionalFormatting>
  <conditionalFormatting sqref="B5:B11">
    <cfRule type="cellIs" dxfId="68" priority="25" stopIfTrue="1" operator="equal">
      <formula>0</formula>
    </cfRule>
    <cfRule type="cellIs" dxfId="67" priority="26" stopIfTrue="1" operator="lessThan">
      <formula>0</formula>
    </cfRule>
    <cfRule type="cellIs" dxfId="66" priority="27" stopIfTrue="1" operator="greaterThan">
      <formula>0</formula>
    </cfRule>
  </conditionalFormatting>
  <conditionalFormatting sqref="BV5:BV11">
    <cfRule type="cellIs" dxfId="65" priority="22" stopIfTrue="1" operator="equal">
      <formula>0</formula>
    </cfRule>
    <cfRule type="cellIs" dxfId="64" priority="23" stopIfTrue="1" operator="lessThan">
      <formula>0</formula>
    </cfRule>
    <cfRule type="cellIs" dxfId="63" priority="24" stopIfTrue="1" operator="greaterThan">
      <formula>0</formula>
    </cfRule>
  </conditionalFormatting>
  <conditionalFormatting sqref="G5:H11">
    <cfRule type="cellIs" dxfId="62" priority="19" operator="lessThan">
      <formula>0</formula>
    </cfRule>
    <cfRule type="cellIs" dxfId="61" priority="20" operator="equal">
      <formula>0</formula>
    </cfRule>
    <cfRule type="cellIs" dxfId="60" priority="21" operator="greaterThan">
      <formula>0</formula>
    </cfRule>
  </conditionalFormatting>
  <conditionalFormatting sqref="BV58:BV64">
    <cfRule type="cellIs" dxfId="59" priority="4" stopIfTrue="1" operator="equal">
      <formula>0</formula>
    </cfRule>
    <cfRule type="cellIs" dxfId="58" priority="5" stopIfTrue="1" operator="lessThan">
      <formula>0</formula>
    </cfRule>
    <cfRule type="cellIs" dxfId="57" priority="6" stopIfTrue="1" operator="greaterThan">
      <formula>0</formula>
    </cfRule>
  </conditionalFormatting>
  <conditionalFormatting sqref="B58:B64">
    <cfRule type="cellIs" dxfId="56" priority="7" stopIfTrue="1" operator="equal">
      <formula>0</formula>
    </cfRule>
    <cfRule type="cellIs" dxfId="55" priority="8" stopIfTrue="1" operator="lessThan">
      <formula>0</formula>
    </cfRule>
    <cfRule type="cellIs" dxfId="54" priority="9" stopIfTrue="1" operator="greaterThan">
      <formula>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69"/>
  <sheetViews>
    <sheetView workbookViewId="0">
      <pane xSplit="4" ySplit="4" topLeftCell="E5" activePane="bottomRight" state="frozen"/>
      <selection activeCell="Z42" sqref="Z42"/>
      <selection pane="topRight" activeCell="Z42" sqref="Z42"/>
      <selection pane="bottomLeft" activeCell="Z42" sqref="Z42"/>
      <selection pane="bottomRight"/>
    </sheetView>
  </sheetViews>
  <sheetFormatPr baseColWidth="10" defaultRowHeight="15" x14ac:dyDescent="0.25"/>
  <cols>
    <col min="3" max="3" width="14.140625" customWidth="1"/>
  </cols>
  <sheetData>
    <row r="1" spans="1:75" s="154" customFormat="1" ht="24.95" customHeight="1" thickBot="1" x14ac:dyDescent="0.3">
      <c r="A1" s="147"/>
      <c r="B1" s="138"/>
      <c r="C1" s="161"/>
      <c r="D1" s="168" t="s">
        <v>83</v>
      </c>
      <c r="E1" s="167"/>
      <c r="F1" s="166" t="s">
        <v>82</v>
      </c>
      <c r="G1" s="166"/>
      <c r="H1" s="166"/>
      <c r="I1" s="177" t="s">
        <v>81</v>
      </c>
      <c r="J1" s="178"/>
      <c r="K1" s="179"/>
      <c r="L1" s="165" t="s">
        <v>87</v>
      </c>
      <c r="P1" s="161"/>
      <c r="Q1" s="161"/>
      <c r="R1" s="161"/>
      <c r="T1" s="164"/>
      <c r="U1" s="164"/>
      <c r="V1" s="164"/>
      <c r="W1" s="164"/>
      <c r="X1" s="164"/>
      <c r="Y1" s="164"/>
      <c r="AA1" s="164"/>
      <c r="AC1" s="164"/>
      <c r="AE1" s="164"/>
      <c r="AG1" s="161"/>
      <c r="AH1" s="163"/>
      <c r="AI1" s="162"/>
      <c r="AJ1" s="161"/>
      <c r="AK1" s="160"/>
      <c r="AL1" s="158"/>
      <c r="AM1" s="158"/>
      <c r="AN1" s="158"/>
      <c r="AO1" s="158"/>
      <c r="AP1" s="157"/>
      <c r="AQ1" s="157"/>
      <c r="AR1" s="159"/>
      <c r="AS1" s="158"/>
      <c r="AT1" s="157"/>
      <c r="AU1" s="156"/>
      <c r="AV1" s="156"/>
      <c r="BA1" s="155"/>
    </row>
    <row r="2" spans="1:75" s="138" customFormat="1" ht="24.95" customHeight="1" thickTop="1" thickBot="1" x14ac:dyDescent="0.3">
      <c r="A2" s="147"/>
      <c r="B2" s="180" t="s">
        <v>79</v>
      </c>
      <c r="C2" s="181"/>
      <c r="D2" s="181"/>
      <c r="E2" s="181"/>
      <c r="F2" s="181"/>
      <c r="G2" s="181"/>
      <c r="H2" s="181"/>
      <c r="I2" s="181"/>
      <c r="J2" s="181"/>
      <c r="K2" s="181"/>
      <c r="L2" s="181"/>
      <c r="M2" s="139"/>
      <c r="N2" s="139"/>
      <c r="O2" s="139"/>
      <c r="P2" s="140"/>
      <c r="Q2" s="140"/>
      <c r="R2" s="140"/>
      <c r="S2" s="140"/>
      <c r="T2" s="140"/>
      <c r="U2" s="140"/>
      <c r="V2" s="140"/>
      <c r="W2" s="140"/>
      <c r="X2" s="146"/>
      <c r="Y2" s="145"/>
      <c r="Z2" s="144"/>
      <c r="AA2" s="153"/>
      <c r="AB2" s="182" t="s">
        <v>11</v>
      </c>
      <c r="AC2" s="183"/>
      <c r="AD2" s="183"/>
      <c r="AE2" s="183"/>
      <c r="AF2" s="183"/>
      <c r="AG2" s="183"/>
      <c r="AH2" s="183"/>
      <c r="AI2" s="142"/>
      <c r="AJ2" s="182" t="s">
        <v>10</v>
      </c>
      <c r="AK2" s="183"/>
      <c r="AL2" s="183"/>
      <c r="AM2" s="183"/>
      <c r="AN2" s="183"/>
      <c r="AO2" s="183"/>
      <c r="AP2" s="183"/>
      <c r="AQ2" s="184"/>
      <c r="AR2" s="142"/>
      <c r="AS2" s="141"/>
      <c r="AT2" s="139"/>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39"/>
    </row>
    <row r="3" spans="1:75" s="152" customFormat="1" ht="24.75" customHeight="1" thickTop="1" x14ac:dyDescent="0.2">
      <c r="A3" s="185"/>
      <c r="B3" s="187" t="s">
        <v>14</v>
      </c>
      <c r="C3" s="189" t="s">
        <v>13</v>
      </c>
      <c r="D3" s="191" t="s">
        <v>78</v>
      </c>
      <c r="E3" s="193" t="s">
        <v>77</v>
      </c>
      <c r="F3" s="195" t="s">
        <v>76</v>
      </c>
      <c r="G3" s="197" t="s">
        <v>75</v>
      </c>
      <c r="H3" s="197" t="s">
        <v>74</v>
      </c>
      <c r="I3" s="197" t="s">
        <v>73</v>
      </c>
      <c r="J3" s="199" t="s">
        <v>72</v>
      </c>
      <c r="K3" s="199" t="s">
        <v>71</v>
      </c>
      <c r="L3" s="197" t="s">
        <v>70</v>
      </c>
      <c r="M3" s="197" t="s">
        <v>69</v>
      </c>
      <c r="N3" s="197" t="s">
        <v>68</v>
      </c>
      <c r="O3" s="197" t="s">
        <v>67</v>
      </c>
      <c r="P3" s="197" t="s">
        <v>66</v>
      </c>
      <c r="Q3" s="197" t="s">
        <v>65</v>
      </c>
      <c r="R3" s="197" t="s">
        <v>64</v>
      </c>
      <c r="S3" s="197" t="s">
        <v>63</v>
      </c>
      <c r="T3" s="204" t="s">
        <v>62</v>
      </c>
      <c r="U3" s="197" t="s">
        <v>61</v>
      </c>
      <c r="V3" s="207" t="s">
        <v>60</v>
      </c>
      <c r="W3" s="189" t="s">
        <v>13</v>
      </c>
      <c r="X3" s="201" t="s">
        <v>42</v>
      </c>
      <c r="Y3" s="201" t="s">
        <v>59</v>
      </c>
      <c r="Z3" s="189" t="s">
        <v>13</v>
      </c>
      <c r="AA3" s="209" t="s">
        <v>58</v>
      </c>
      <c r="AB3" s="211" t="s">
        <v>57</v>
      </c>
      <c r="AC3" s="211" t="s">
        <v>56</v>
      </c>
      <c r="AD3" s="211" t="s">
        <v>55</v>
      </c>
      <c r="AE3" s="211" t="s">
        <v>54</v>
      </c>
      <c r="AF3" s="211" t="s">
        <v>53</v>
      </c>
      <c r="AG3" s="213" t="s">
        <v>52</v>
      </c>
      <c r="AH3" s="201" t="s">
        <v>51</v>
      </c>
      <c r="AI3" s="216" t="s">
        <v>50</v>
      </c>
      <c r="AJ3" s="218" t="s">
        <v>49</v>
      </c>
      <c r="AK3" s="218" t="s">
        <v>48</v>
      </c>
      <c r="AL3" s="218" t="s">
        <v>47</v>
      </c>
      <c r="AM3" s="218" t="s">
        <v>46</v>
      </c>
      <c r="AN3" s="218" t="s">
        <v>45</v>
      </c>
      <c r="AO3" s="218" t="s">
        <v>44</v>
      </c>
      <c r="AP3" s="220" t="s">
        <v>43</v>
      </c>
      <c r="AQ3" s="201" t="s">
        <v>42</v>
      </c>
      <c r="AR3" s="201" t="s">
        <v>41</v>
      </c>
      <c r="AS3" s="189" t="s">
        <v>13</v>
      </c>
      <c r="AT3" s="228" t="s">
        <v>40</v>
      </c>
      <c r="AU3" s="230" t="s">
        <v>39</v>
      </c>
      <c r="AV3" s="224" t="s">
        <v>38</v>
      </c>
      <c r="AW3" s="222" t="s">
        <v>37</v>
      </c>
      <c r="AX3" s="224" t="s">
        <v>36</v>
      </c>
      <c r="AY3" s="222" t="s">
        <v>35</v>
      </c>
      <c r="AZ3" s="224" t="s">
        <v>34</v>
      </c>
      <c r="BA3" s="222" t="s">
        <v>33</v>
      </c>
      <c r="BB3" s="226" t="s">
        <v>32</v>
      </c>
      <c r="BC3" s="189" t="s">
        <v>13</v>
      </c>
      <c r="BD3" s="232" t="s">
        <v>31</v>
      </c>
      <c r="BE3" s="234" t="s">
        <v>30</v>
      </c>
      <c r="BF3" s="232" t="s">
        <v>29</v>
      </c>
      <c r="BG3" s="234" t="s">
        <v>28</v>
      </c>
      <c r="BH3" s="232" t="s">
        <v>27</v>
      </c>
      <c r="BI3" s="234" t="s">
        <v>26</v>
      </c>
      <c r="BJ3" s="234" t="s">
        <v>25</v>
      </c>
      <c r="BK3" s="189" t="s">
        <v>13</v>
      </c>
      <c r="BL3" s="238" t="s">
        <v>24</v>
      </c>
      <c r="BM3" s="238" t="s">
        <v>23</v>
      </c>
      <c r="BN3" s="238" t="s">
        <v>22</v>
      </c>
      <c r="BO3" s="238" t="s">
        <v>21</v>
      </c>
      <c r="BP3" s="238" t="s">
        <v>20</v>
      </c>
      <c r="BQ3" s="238" t="s">
        <v>19</v>
      </c>
      <c r="BR3" s="238" t="s">
        <v>18</v>
      </c>
      <c r="BS3" s="236" t="s">
        <v>17</v>
      </c>
      <c r="BT3" s="236" t="s">
        <v>16</v>
      </c>
      <c r="BU3" s="236" t="s">
        <v>15</v>
      </c>
      <c r="BV3" s="187" t="s">
        <v>14</v>
      </c>
      <c r="BW3" s="189" t="s">
        <v>13</v>
      </c>
    </row>
    <row r="4" spans="1:75" s="151" customFormat="1" ht="63.75" customHeight="1" thickBot="1" x14ac:dyDescent="0.3">
      <c r="A4" s="186"/>
      <c r="B4" s="188"/>
      <c r="C4" s="190"/>
      <c r="D4" s="192"/>
      <c r="E4" s="194"/>
      <c r="F4" s="196"/>
      <c r="G4" s="198"/>
      <c r="H4" s="198"/>
      <c r="I4" s="198"/>
      <c r="J4" s="200"/>
      <c r="K4" s="200"/>
      <c r="L4" s="198"/>
      <c r="M4" s="198"/>
      <c r="N4" s="198"/>
      <c r="O4" s="198"/>
      <c r="P4" s="198"/>
      <c r="Q4" s="198"/>
      <c r="R4" s="198"/>
      <c r="S4" s="198"/>
      <c r="T4" s="205"/>
      <c r="U4" s="206"/>
      <c r="V4" s="208"/>
      <c r="W4" s="190"/>
      <c r="X4" s="202"/>
      <c r="Y4" s="202"/>
      <c r="Z4" s="203"/>
      <c r="AA4" s="210"/>
      <c r="AB4" s="212"/>
      <c r="AC4" s="212"/>
      <c r="AD4" s="212"/>
      <c r="AE4" s="212"/>
      <c r="AF4" s="212"/>
      <c r="AG4" s="214"/>
      <c r="AH4" s="215"/>
      <c r="AI4" s="217"/>
      <c r="AJ4" s="219"/>
      <c r="AK4" s="219"/>
      <c r="AL4" s="219"/>
      <c r="AM4" s="219"/>
      <c r="AN4" s="219"/>
      <c r="AO4" s="219"/>
      <c r="AP4" s="221"/>
      <c r="AQ4" s="215"/>
      <c r="AR4" s="202"/>
      <c r="AS4" s="203"/>
      <c r="AT4" s="229"/>
      <c r="AU4" s="231"/>
      <c r="AV4" s="225"/>
      <c r="AW4" s="223"/>
      <c r="AX4" s="225"/>
      <c r="AY4" s="223"/>
      <c r="AZ4" s="225"/>
      <c r="BA4" s="223"/>
      <c r="BB4" s="227"/>
      <c r="BC4" s="203"/>
      <c r="BD4" s="233"/>
      <c r="BE4" s="235"/>
      <c r="BF4" s="233"/>
      <c r="BG4" s="235"/>
      <c r="BH4" s="233"/>
      <c r="BI4" s="235"/>
      <c r="BJ4" s="198"/>
      <c r="BK4" s="203"/>
      <c r="BL4" s="239"/>
      <c r="BM4" s="239"/>
      <c r="BN4" s="239"/>
      <c r="BO4" s="239"/>
      <c r="BP4" s="239"/>
      <c r="BQ4" s="239"/>
      <c r="BR4" s="239"/>
      <c r="BS4" s="237"/>
      <c r="BT4" s="237"/>
      <c r="BU4" s="237"/>
      <c r="BV4" s="188"/>
      <c r="BW4" s="203"/>
    </row>
    <row r="5" spans="1:75" s="105" customFormat="1" ht="19.5" customHeight="1" thickTop="1" x14ac:dyDescent="0.25">
      <c r="A5" s="94"/>
      <c r="B5" s="93"/>
      <c r="C5" s="92">
        <v>42303</v>
      </c>
      <c r="D5" s="91" t="s">
        <v>9</v>
      </c>
      <c r="E5" s="90"/>
      <c r="F5" s="89">
        <v>553.67999999999995</v>
      </c>
      <c r="G5" s="89" t="s">
        <v>7</v>
      </c>
      <c r="H5" s="89" t="s">
        <v>7</v>
      </c>
      <c r="I5" s="89"/>
      <c r="J5" s="89"/>
      <c r="K5" s="89" t="s">
        <v>7</v>
      </c>
      <c r="L5" s="89" t="s">
        <v>7</v>
      </c>
      <c r="M5" s="89" t="s">
        <v>7</v>
      </c>
      <c r="N5" s="136">
        <f t="shared" ref="N5:N11" si="0">SUM(J5:M5)</f>
        <v>0</v>
      </c>
      <c r="O5" s="87" t="s">
        <v>7</v>
      </c>
      <c r="P5" s="86" t="s">
        <v>7</v>
      </c>
      <c r="Q5" s="86" t="s">
        <v>7</v>
      </c>
      <c r="R5" s="86" t="s">
        <v>7</v>
      </c>
      <c r="S5" s="86" t="s">
        <v>7</v>
      </c>
      <c r="T5" s="86" t="s">
        <v>7</v>
      </c>
      <c r="U5" s="86" t="s">
        <v>7</v>
      </c>
      <c r="V5" s="86">
        <v>0</v>
      </c>
      <c r="W5" s="100">
        <f t="shared" ref="W5:W11" si="1">IF(C5=0," ",C5)</f>
        <v>42303</v>
      </c>
      <c r="X5" s="112"/>
      <c r="Y5" s="111"/>
      <c r="Z5" s="106">
        <f t="shared" ref="Z5:Z11" si="2">IF(C5=0," ",C5)</f>
        <v>42303</v>
      </c>
      <c r="AA5" s="82"/>
      <c r="AB5" s="81"/>
      <c r="AC5" s="80"/>
      <c r="AD5" s="77"/>
      <c r="AE5" s="77"/>
      <c r="AF5" s="77"/>
      <c r="AG5" s="76"/>
      <c r="AH5" s="79">
        <f t="shared" ref="AH5:AH11" si="3">IF(C5=0,0,SUM(AA5)*500+SUM(AB5)*200+SUM(AC5)*100+SUM(AD5)*50+SUM(AE5)*20+SUM(AF5)*10+SUM(AG5)*5)</f>
        <v>0</v>
      </c>
      <c r="AI5" s="78"/>
      <c r="AJ5" s="77"/>
      <c r="AK5" s="77"/>
      <c r="AL5" s="77"/>
      <c r="AM5" s="77"/>
      <c r="AN5" s="77"/>
      <c r="AO5" s="77"/>
      <c r="AP5" s="76"/>
      <c r="AQ5" s="75">
        <f t="shared" ref="AQ5:AQ11" si="4">IF(C5=0,0,SUM(AI5)*2+SUM(AJ5)*1+SUM(AK5)*0.5+SUM(AL5)*0.2+SUM(AM5)*0.1+SUM(AN5)*0.05+SUM(AO5)*0.02+SUM(AP5)*0.01)</f>
        <v>0</v>
      </c>
      <c r="AR5" s="110">
        <f t="shared" ref="AR5:AR11" si="5">AH5+AQ5</f>
        <v>0</v>
      </c>
      <c r="AS5" s="61">
        <f t="shared" ref="AS5:AS11" si="6">IF(C5=0," ",C5)</f>
        <v>42303</v>
      </c>
      <c r="AT5" s="109" t="s">
        <v>7</v>
      </c>
      <c r="AU5" s="108" t="s">
        <v>7</v>
      </c>
      <c r="AV5" s="68" t="s">
        <v>7</v>
      </c>
      <c r="AW5" s="69" t="s">
        <v>7</v>
      </c>
      <c r="AX5" s="68" t="s">
        <v>7</v>
      </c>
      <c r="AY5" s="69" t="s">
        <v>7</v>
      </c>
      <c r="AZ5" s="68" t="s">
        <v>7</v>
      </c>
      <c r="BA5" s="69" t="s">
        <v>7</v>
      </c>
      <c r="BB5" s="66">
        <f t="shared" ref="BB5:BB11" si="7">IF(C5=0,0,SUM(AW5,AY5,BA5))</f>
        <v>0</v>
      </c>
      <c r="BC5" s="107">
        <f t="shared" ref="BC5:BC11" si="8">IF(C5=0," ",C5)</f>
        <v>42303</v>
      </c>
      <c r="BD5" s="68" t="s">
        <v>7</v>
      </c>
      <c r="BE5" s="69" t="s">
        <v>7</v>
      </c>
      <c r="BF5" s="68" t="s">
        <v>7</v>
      </c>
      <c r="BG5" s="69" t="s">
        <v>7</v>
      </c>
      <c r="BH5" s="68" t="s">
        <v>7</v>
      </c>
      <c r="BI5" s="69" t="s">
        <v>7</v>
      </c>
      <c r="BJ5" s="66">
        <f t="shared" ref="BJ5:BJ11" si="9">IF(C5=0,0,SUM(BE5,BG5,BI5))</f>
        <v>0</v>
      </c>
      <c r="BK5" s="106">
        <f t="shared" ref="BK5:BK11" si="10">IF(C5=0," ",C5)</f>
        <v>42303</v>
      </c>
      <c r="BL5" s="68" t="s">
        <v>7</v>
      </c>
      <c r="BM5" s="69" t="s">
        <v>7</v>
      </c>
      <c r="BN5" s="68" t="s">
        <v>7</v>
      </c>
      <c r="BO5" s="69" t="s">
        <v>7</v>
      </c>
      <c r="BP5" s="68" t="s">
        <v>7</v>
      </c>
      <c r="BQ5" s="67" t="s">
        <v>7</v>
      </c>
      <c r="BR5" s="66">
        <f t="shared" ref="BR5:BR11" si="11">IF(C5=0,0,SUM(BM5,BO5,BQ5))</f>
        <v>0</v>
      </c>
      <c r="BS5" s="65">
        <v>0</v>
      </c>
      <c r="BT5" s="64">
        <v>0</v>
      </c>
      <c r="BU5" s="63">
        <v>0</v>
      </c>
      <c r="BV5" s="62"/>
      <c r="BW5" s="61">
        <f t="shared" ref="BW5:BW11" si="12">IF(C5=0," ",C5)</f>
        <v>42303</v>
      </c>
    </row>
    <row r="6" spans="1:75" s="102" customFormat="1" ht="20.100000000000001" customHeight="1" x14ac:dyDescent="0.25">
      <c r="A6" s="94"/>
      <c r="B6" s="93"/>
      <c r="C6" s="92">
        <v>42304</v>
      </c>
      <c r="D6" s="91" t="s">
        <v>9</v>
      </c>
      <c r="E6" s="90"/>
      <c r="F6" s="89">
        <v>745.98</v>
      </c>
      <c r="G6" s="89" t="s">
        <v>7</v>
      </c>
      <c r="H6" s="89" t="s">
        <v>7</v>
      </c>
      <c r="I6" s="89"/>
      <c r="J6" s="89"/>
      <c r="K6" s="89" t="s">
        <v>7</v>
      </c>
      <c r="L6" s="89" t="s">
        <v>7</v>
      </c>
      <c r="M6" s="89" t="s">
        <v>7</v>
      </c>
      <c r="N6" s="135">
        <f t="shared" si="0"/>
        <v>0</v>
      </c>
      <c r="O6" s="87" t="s">
        <v>7</v>
      </c>
      <c r="P6" s="86" t="s">
        <v>7</v>
      </c>
      <c r="Q6" s="86" t="s">
        <v>7</v>
      </c>
      <c r="R6" s="86" t="s">
        <v>7</v>
      </c>
      <c r="S6" s="86" t="s">
        <v>7</v>
      </c>
      <c r="T6" s="86" t="s">
        <v>7</v>
      </c>
      <c r="U6" s="86" t="s">
        <v>7</v>
      </c>
      <c r="V6" s="86">
        <v>0</v>
      </c>
      <c r="W6" s="100">
        <f t="shared" si="1"/>
        <v>42304</v>
      </c>
      <c r="X6" s="99"/>
      <c r="Y6" s="66"/>
      <c r="Z6" s="95">
        <f t="shared" si="2"/>
        <v>42304</v>
      </c>
      <c r="AA6" s="82"/>
      <c r="AB6" s="81"/>
      <c r="AC6" s="80"/>
      <c r="AD6" s="77"/>
      <c r="AE6" s="77"/>
      <c r="AF6" s="77"/>
      <c r="AG6" s="76"/>
      <c r="AH6" s="79">
        <f t="shared" si="3"/>
        <v>0</v>
      </c>
      <c r="AI6" s="78"/>
      <c r="AJ6" s="77"/>
      <c r="AK6" s="77"/>
      <c r="AL6" s="77"/>
      <c r="AM6" s="77"/>
      <c r="AN6" s="77"/>
      <c r="AO6" s="77"/>
      <c r="AP6" s="76"/>
      <c r="AQ6" s="75">
        <f t="shared" si="4"/>
        <v>0</v>
      </c>
      <c r="AR6" s="103">
        <f t="shared" si="5"/>
        <v>0</v>
      </c>
      <c r="AS6" s="61">
        <f t="shared" si="6"/>
        <v>42304</v>
      </c>
      <c r="AT6" s="97" t="s">
        <v>7</v>
      </c>
      <c r="AU6" s="96" t="s">
        <v>7</v>
      </c>
      <c r="AV6" s="68" t="s">
        <v>7</v>
      </c>
      <c r="AW6" s="69" t="s">
        <v>7</v>
      </c>
      <c r="AX6" s="68" t="s">
        <v>7</v>
      </c>
      <c r="AY6" s="69" t="s">
        <v>7</v>
      </c>
      <c r="AZ6" s="68" t="s">
        <v>7</v>
      </c>
      <c r="BA6" s="69" t="s">
        <v>7</v>
      </c>
      <c r="BB6" s="66">
        <f t="shared" si="7"/>
        <v>0</v>
      </c>
      <c r="BC6" s="71">
        <f t="shared" si="8"/>
        <v>42304</v>
      </c>
      <c r="BD6" s="68" t="s">
        <v>7</v>
      </c>
      <c r="BE6" s="69" t="s">
        <v>7</v>
      </c>
      <c r="BF6" s="68" t="s">
        <v>7</v>
      </c>
      <c r="BG6" s="69" t="s">
        <v>7</v>
      </c>
      <c r="BH6" s="68" t="s">
        <v>7</v>
      </c>
      <c r="BI6" s="69" t="s">
        <v>7</v>
      </c>
      <c r="BJ6" s="66">
        <f t="shared" si="9"/>
        <v>0</v>
      </c>
      <c r="BK6" s="95">
        <f t="shared" si="10"/>
        <v>42304</v>
      </c>
      <c r="BL6" s="68" t="s">
        <v>7</v>
      </c>
      <c r="BM6" s="69" t="s">
        <v>7</v>
      </c>
      <c r="BN6" s="68" t="s">
        <v>7</v>
      </c>
      <c r="BO6" s="69" t="s">
        <v>7</v>
      </c>
      <c r="BP6" s="68" t="s">
        <v>7</v>
      </c>
      <c r="BQ6" s="67" t="s">
        <v>7</v>
      </c>
      <c r="BR6" s="66">
        <f t="shared" si="11"/>
        <v>0</v>
      </c>
      <c r="BS6" s="65">
        <v>0</v>
      </c>
      <c r="BT6" s="64">
        <v>0</v>
      </c>
      <c r="BU6" s="63">
        <v>0</v>
      </c>
      <c r="BV6" s="62"/>
      <c r="BW6" s="61">
        <f t="shared" si="12"/>
        <v>42304</v>
      </c>
    </row>
    <row r="7" spans="1:75" s="60" customFormat="1" ht="20.100000000000001" customHeight="1" x14ac:dyDescent="0.25">
      <c r="A7" s="94"/>
      <c r="B7" s="93"/>
      <c r="C7" s="92">
        <v>42305</v>
      </c>
      <c r="D7" s="91" t="s">
        <v>9</v>
      </c>
      <c r="E7" s="90"/>
      <c r="F7" s="89">
        <v>998.65</v>
      </c>
      <c r="G7" s="89" t="s">
        <v>7</v>
      </c>
      <c r="H7" s="89" t="s">
        <v>7</v>
      </c>
      <c r="I7" s="89"/>
      <c r="J7" s="89"/>
      <c r="K7" s="89" t="s">
        <v>7</v>
      </c>
      <c r="L7" s="89" t="s">
        <v>7</v>
      </c>
      <c r="M7" s="89" t="s">
        <v>7</v>
      </c>
      <c r="N7" s="134">
        <f t="shared" si="0"/>
        <v>0</v>
      </c>
      <c r="O7" s="87" t="s">
        <v>7</v>
      </c>
      <c r="P7" s="86" t="s">
        <v>7</v>
      </c>
      <c r="Q7" s="86" t="s">
        <v>7</v>
      </c>
      <c r="R7" s="86" t="s">
        <v>7</v>
      </c>
      <c r="S7" s="86" t="s">
        <v>7</v>
      </c>
      <c r="T7" s="86" t="s">
        <v>7</v>
      </c>
      <c r="U7" s="86" t="s">
        <v>7</v>
      </c>
      <c r="V7" s="86">
        <v>0</v>
      </c>
      <c r="W7" s="100">
        <f t="shared" si="1"/>
        <v>42305</v>
      </c>
      <c r="X7" s="99"/>
      <c r="Y7" s="66"/>
      <c r="Z7" s="95">
        <f t="shared" si="2"/>
        <v>42305</v>
      </c>
      <c r="AA7" s="82"/>
      <c r="AB7" s="81"/>
      <c r="AC7" s="80"/>
      <c r="AD7" s="77"/>
      <c r="AE7" s="77"/>
      <c r="AF7" s="77"/>
      <c r="AG7" s="76"/>
      <c r="AH7" s="79">
        <f t="shared" si="3"/>
        <v>0</v>
      </c>
      <c r="AI7" s="78"/>
      <c r="AJ7" s="77"/>
      <c r="AK7" s="77"/>
      <c r="AL7" s="77"/>
      <c r="AM7" s="77"/>
      <c r="AN7" s="77"/>
      <c r="AO7" s="77"/>
      <c r="AP7" s="76"/>
      <c r="AQ7" s="75">
        <f t="shared" si="4"/>
        <v>0</v>
      </c>
      <c r="AR7" s="98">
        <f t="shared" si="5"/>
        <v>0</v>
      </c>
      <c r="AS7" s="61">
        <f t="shared" si="6"/>
        <v>42305</v>
      </c>
      <c r="AT7" s="97" t="s">
        <v>7</v>
      </c>
      <c r="AU7" s="96" t="s">
        <v>7</v>
      </c>
      <c r="AV7" s="68" t="s">
        <v>7</v>
      </c>
      <c r="AW7" s="69" t="s">
        <v>7</v>
      </c>
      <c r="AX7" s="68" t="s">
        <v>7</v>
      </c>
      <c r="AY7" s="69" t="s">
        <v>7</v>
      </c>
      <c r="AZ7" s="68" t="s">
        <v>7</v>
      </c>
      <c r="BA7" s="69" t="s">
        <v>7</v>
      </c>
      <c r="BB7" s="66">
        <f t="shared" si="7"/>
        <v>0</v>
      </c>
      <c r="BC7" s="71">
        <f t="shared" si="8"/>
        <v>42305</v>
      </c>
      <c r="BD7" s="68" t="s">
        <v>7</v>
      </c>
      <c r="BE7" s="69" t="s">
        <v>7</v>
      </c>
      <c r="BF7" s="68" t="s">
        <v>7</v>
      </c>
      <c r="BG7" s="69" t="s">
        <v>7</v>
      </c>
      <c r="BH7" s="68" t="s">
        <v>7</v>
      </c>
      <c r="BI7" s="69" t="s">
        <v>7</v>
      </c>
      <c r="BJ7" s="66">
        <f t="shared" si="9"/>
        <v>0</v>
      </c>
      <c r="BK7" s="95">
        <f t="shared" si="10"/>
        <v>42305</v>
      </c>
      <c r="BL7" s="68" t="s">
        <v>7</v>
      </c>
      <c r="BM7" s="69" t="s">
        <v>7</v>
      </c>
      <c r="BN7" s="68" t="s">
        <v>7</v>
      </c>
      <c r="BO7" s="69" t="s">
        <v>7</v>
      </c>
      <c r="BP7" s="68" t="s">
        <v>7</v>
      </c>
      <c r="BQ7" s="67" t="s">
        <v>7</v>
      </c>
      <c r="BR7" s="66">
        <f t="shared" si="11"/>
        <v>0</v>
      </c>
      <c r="BS7" s="65">
        <v>0</v>
      </c>
      <c r="BT7" s="64">
        <v>0</v>
      </c>
      <c r="BU7" s="63">
        <v>0</v>
      </c>
      <c r="BV7" s="62"/>
      <c r="BW7" s="61">
        <f t="shared" si="12"/>
        <v>42305</v>
      </c>
    </row>
    <row r="8" spans="1:75" s="60" customFormat="1" ht="20.100000000000001" customHeight="1" x14ac:dyDescent="0.25">
      <c r="A8" s="94"/>
      <c r="B8" s="93"/>
      <c r="C8" s="92">
        <v>42306</v>
      </c>
      <c r="D8" s="91" t="s">
        <v>9</v>
      </c>
      <c r="E8" s="90"/>
      <c r="F8" s="89">
        <v>448.59</v>
      </c>
      <c r="G8" s="89" t="s">
        <v>7</v>
      </c>
      <c r="H8" s="89" t="s">
        <v>7</v>
      </c>
      <c r="I8" s="89"/>
      <c r="J8" s="89"/>
      <c r="K8" s="89" t="s">
        <v>7</v>
      </c>
      <c r="L8" s="89" t="s">
        <v>7</v>
      </c>
      <c r="M8" s="89" t="s">
        <v>7</v>
      </c>
      <c r="N8" s="134">
        <f t="shared" si="0"/>
        <v>0</v>
      </c>
      <c r="O8" s="87" t="s">
        <v>7</v>
      </c>
      <c r="P8" s="86" t="s">
        <v>7</v>
      </c>
      <c r="Q8" s="86" t="s">
        <v>7</v>
      </c>
      <c r="R8" s="86" t="s">
        <v>7</v>
      </c>
      <c r="S8" s="86" t="s">
        <v>7</v>
      </c>
      <c r="T8" s="86" t="s">
        <v>7</v>
      </c>
      <c r="U8" s="86" t="s">
        <v>7</v>
      </c>
      <c r="V8" s="86">
        <v>0</v>
      </c>
      <c r="W8" s="100">
        <f t="shared" si="1"/>
        <v>42306</v>
      </c>
      <c r="X8" s="99"/>
      <c r="Y8" s="66"/>
      <c r="Z8" s="95">
        <f t="shared" si="2"/>
        <v>42306</v>
      </c>
      <c r="AA8" s="82"/>
      <c r="AB8" s="81"/>
      <c r="AC8" s="80"/>
      <c r="AD8" s="77"/>
      <c r="AE8" s="77"/>
      <c r="AF8" s="77"/>
      <c r="AG8" s="76"/>
      <c r="AH8" s="79">
        <f t="shared" si="3"/>
        <v>0</v>
      </c>
      <c r="AI8" s="78"/>
      <c r="AJ8" s="77"/>
      <c r="AK8" s="77"/>
      <c r="AL8" s="77"/>
      <c r="AM8" s="77"/>
      <c r="AN8" s="77"/>
      <c r="AO8" s="77"/>
      <c r="AP8" s="76"/>
      <c r="AQ8" s="75">
        <f t="shared" si="4"/>
        <v>0</v>
      </c>
      <c r="AR8" s="98">
        <f t="shared" si="5"/>
        <v>0</v>
      </c>
      <c r="AS8" s="61">
        <f t="shared" si="6"/>
        <v>42306</v>
      </c>
      <c r="AT8" s="97" t="s">
        <v>7</v>
      </c>
      <c r="AU8" s="96" t="s">
        <v>7</v>
      </c>
      <c r="AV8" s="68" t="s">
        <v>7</v>
      </c>
      <c r="AW8" s="69" t="s">
        <v>7</v>
      </c>
      <c r="AX8" s="68" t="s">
        <v>7</v>
      </c>
      <c r="AY8" s="69" t="s">
        <v>7</v>
      </c>
      <c r="AZ8" s="68" t="s">
        <v>7</v>
      </c>
      <c r="BA8" s="69" t="s">
        <v>7</v>
      </c>
      <c r="BB8" s="66">
        <f t="shared" si="7"/>
        <v>0</v>
      </c>
      <c r="BC8" s="71">
        <f t="shared" si="8"/>
        <v>42306</v>
      </c>
      <c r="BD8" s="68" t="s">
        <v>7</v>
      </c>
      <c r="BE8" s="69" t="s">
        <v>7</v>
      </c>
      <c r="BF8" s="68" t="s">
        <v>7</v>
      </c>
      <c r="BG8" s="69" t="s">
        <v>7</v>
      </c>
      <c r="BH8" s="68" t="s">
        <v>7</v>
      </c>
      <c r="BI8" s="69" t="s">
        <v>7</v>
      </c>
      <c r="BJ8" s="66">
        <f t="shared" si="9"/>
        <v>0</v>
      </c>
      <c r="BK8" s="95">
        <f t="shared" si="10"/>
        <v>42306</v>
      </c>
      <c r="BL8" s="68" t="s">
        <v>7</v>
      </c>
      <c r="BM8" s="69" t="s">
        <v>7</v>
      </c>
      <c r="BN8" s="68" t="s">
        <v>7</v>
      </c>
      <c r="BO8" s="69" t="s">
        <v>7</v>
      </c>
      <c r="BP8" s="68" t="s">
        <v>7</v>
      </c>
      <c r="BQ8" s="67" t="s">
        <v>7</v>
      </c>
      <c r="BR8" s="66">
        <f t="shared" si="11"/>
        <v>0</v>
      </c>
      <c r="BS8" s="65">
        <v>0</v>
      </c>
      <c r="BT8" s="64">
        <v>0</v>
      </c>
      <c r="BU8" s="63">
        <v>0</v>
      </c>
      <c r="BV8" s="62"/>
      <c r="BW8" s="61">
        <f t="shared" si="12"/>
        <v>42306</v>
      </c>
    </row>
    <row r="9" spans="1:75" s="60" customFormat="1" ht="20.100000000000001" customHeight="1" x14ac:dyDescent="0.25">
      <c r="A9" s="94"/>
      <c r="B9" s="93"/>
      <c r="C9" s="92">
        <v>42307</v>
      </c>
      <c r="D9" s="91" t="s">
        <v>9</v>
      </c>
      <c r="E9" s="90"/>
      <c r="F9" s="89">
        <v>862.6</v>
      </c>
      <c r="G9" s="89" t="s">
        <v>7</v>
      </c>
      <c r="H9" s="89" t="s">
        <v>7</v>
      </c>
      <c r="I9" s="89"/>
      <c r="J9" s="89"/>
      <c r="K9" s="89" t="s">
        <v>7</v>
      </c>
      <c r="L9" s="89" t="s">
        <v>7</v>
      </c>
      <c r="M9" s="89" t="s">
        <v>7</v>
      </c>
      <c r="N9" s="134">
        <f t="shared" si="0"/>
        <v>0</v>
      </c>
      <c r="O9" s="87" t="s">
        <v>7</v>
      </c>
      <c r="P9" s="86" t="s">
        <v>7</v>
      </c>
      <c r="Q9" s="86" t="s">
        <v>7</v>
      </c>
      <c r="R9" s="86" t="s">
        <v>7</v>
      </c>
      <c r="S9" s="86" t="s">
        <v>7</v>
      </c>
      <c r="T9" s="86" t="s">
        <v>7</v>
      </c>
      <c r="U9" s="86" t="s">
        <v>7</v>
      </c>
      <c r="V9" s="86">
        <v>0</v>
      </c>
      <c r="W9" s="100">
        <f t="shared" si="1"/>
        <v>42307</v>
      </c>
      <c r="X9" s="99"/>
      <c r="Y9" s="66"/>
      <c r="Z9" s="95">
        <f t="shared" si="2"/>
        <v>42307</v>
      </c>
      <c r="AA9" s="82"/>
      <c r="AB9" s="81"/>
      <c r="AC9" s="80"/>
      <c r="AD9" s="77"/>
      <c r="AE9" s="77"/>
      <c r="AF9" s="77"/>
      <c r="AG9" s="76"/>
      <c r="AH9" s="79">
        <f t="shared" si="3"/>
        <v>0</v>
      </c>
      <c r="AI9" s="78"/>
      <c r="AJ9" s="77"/>
      <c r="AK9" s="77"/>
      <c r="AL9" s="77"/>
      <c r="AM9" s="77"/>
      <c r="AN9" s="77"/>
      <c r="AO9" s="77"/>
      <c r="AP9" s="76"/>
      <c r="AQ9" s="75">
        <f t="shared" si="4"/>
        <v>0</v>
      </c>
      <c r="AR9" s="98">
        <f t="shared" si="5"/>
        <v>0</v>
      </c>
      <c r="AS9" s="61">
        <f t="shared" si="6"/>
        <v>42307</v>
      </c>
      <c r="AT9" s="97" t="s">
        <v>7</v>
      </c>
      <c r="AU9" s="96" t="s">
        <v>7</v>
      </c>
      <c r="AV9" s="68" t="s">
        <v>7</v>
      </c>
      <c r="AW9" s="69" t="s">
        <v>7</v>
      </c>
      <c r="AX9" s="68" t="s">
        <v>7</v>
      </c>
      <c r="AY9" s="69" t="s">
        <v>7</v>
      </c>
      <c r="AZ9" s="68" t="s">
        <v>7</v>
      </c>
      <c r="BA9" s="69" t="s">
        <v>7</v>
      </c>
      <c r="BB9" s="66">
        <f t="shared" si="7"/>
        <v>0</v>
      </c>
      <c r="BC9" s="71">
        <f t="shared" si="8"/>
        <v>42307</v>
      </c>
      <c r="BD9" s="68" t="s">
        <v>7</v>
      </c>
      <c r="BE9" s="69" t="s">
        <v>7</v>
      </c>
      <c r="BF9" s="68" t="s">
        <v>7</v>
      </c>
      <c r="BG9" s="69" t="s">
        <v>7</v>
      </c>
      <c r="BH9" s="68" t="s">
        <v>7</v>
      </c>
      <c r="BI9" s="69" t="s">
        <v>7</v>
      </c>
      <c r="BJ9" s="66">
        <f t="shared" si="9"/>
        <v>0</v>
      </c>
      <c r="BK9" s="95">
        <f t="shared" si="10"/>
        <v>42307</v>
      </c>
      <c r="BL9" s="68" t="s">
        <v>7</v>
      </c>
      <c r="BM9" s="69" t="s">
        <v>7</v>
      </c>
      <c r="BN9" s="68" t="s">
        <v>7</v>
      </c>
      <c r="BO9" s="69" t="s">
        <v>7</v>
      </c>
      <c r="BP9" s="68" t="s">
        <v>7</v>
      </c>
      <c r="BQ9" s="67" t="s">
        <v>7</v>
      </c>
      <c r="BR9" s="66">
        <f t="shared" si="11"/>
        <v>0</v>
      </c>
      <c r="BS9" s="65">
        <v>0</v>
      </c>
      <c r="BT9" s="64">
        <v>0</v>
      </c>
      <c r="BU9" s="63">
        <v>0</v>
      </c>
      <c r="BV9" s="62"/>
      <c r="BW9" s="61">
        <f t="shared" si="12"/>
        <v>42307</v>
      </c>
    </row>
    <row r="10" spans="1:75" s="60" customFormat="1" ht="20.100000000000001" customHeight="1" x14ac:dyDescent="0.25">
      <c r="A10" s="94"/>
      <c r="B10" s="93"/>
      <c r="C10" s="92">
        <v>42308</v>
      </c>
      <c r="D10" s="91" t="s">
        <v>9</v>
      </c>
      <c r="E10" s="90"/>
      <c r="F10" s="89">
        <v>754.8</v>
      </c>
      <c r="G10" s="89" t="s">
        <v>7</v>
      </c>
      <c r="H10" s="89" t="s">
        <v>7</v>
      </c>
      <c r="I10" s="89"/>
      <c r="J10" s="89"/>
      <c r="K10" s="89" t="s">
        <v>7</v>
      </c>
      <c r="L10" s="89" t="s">
        <v>7</v>
      </c>
      <c r="M10" s="89" t="s">
        <v>7</v>
      </c>
      <c r="N10" s="134">
        <f t="shared" si="0"/>
        <v>0</v>
      </c>
      <c r="O10" s="87" t="s">
        <v>7</v>
      </c>
      <c r="P10" s="86" t="s">
        <v>7</v>
      </c>
      <c r="Q10" s="86" t="s">
        <v>7</v>
      </c>
      <c r="R10" s="86" t="s">
        <v>7</v>
      </c>
      <c r="S10" s="86" t="s">
        <v>7</v>
      </c>
      <c r="T10" s="86" t="s">
        <v>7</v>
      </c>
      <c r="U10" s="86" t="s">
        <v>7</v>
      </c>
      <c r="V10" s="86">
        <v>0</v>
      </c>
      <c r="W10" s="100">
        <f t="shared" si="1"/>
        <v>42308</v>
      </c>
      <c r="X10" s="99"/>
      <c r="Y10" s="66"/>
      <c r="Z10" s="95">
        <f t="shared" si="2"/>
        <v>42308</v>
      </c>
      <c r="AA10" s="82"/>
      <c r="AB10" s="81"/>
      <c r="AC10" s="80"/>
      <c r="AD10" s="77"/>
      <c r="AE10" s="77"/>
      <c r="AF10" s="77"/>
      <c r="AG10" s="76"/>
      <c r="AH10" s="79">
        <f t="shared" si="3"/>
        <v>0</v>
      </c>
      <c r="AI10" s="78"/>
      <c r="AJ10" s="77"/>
      <c r="AK10" s="77"/>
      <c r="AL10" s="77"/>
      <c r="AM10" s="77"/>
      <c r="AN10" s="77"/>
      <c r="AO10" s="77"/>
      <c r="AP10" s="76"/>
      <c r="AQ10" s="75">
        <f t="shared" si="4"/>
        <v>0</v>
      </c>
      <c r="AR10" s="98">
        <f t="shared" si="5"/>
        <v>0</v>
      </c>
      <c r="AS10" s="61">
        <f t="shared" si="6"/>
        <v>42308</v>
      </c>
      <c r="AT10" s="97" t="s">
        <v>7</v>
      </c>
      <c r="AU10" s="96" t="s">
        <v>7</v>
      </c>
      <c r="AV10" s="68" t="s">
        <v>7</v>
      </c>
      <c r="AW10" s="69" t="s">
        <v>7</v>
      </c>
      <c r="AX10" s="68" t="s">
        <v>7</v>
      </c>
      <c r="AY10" s="69" t="s">
        <v>7</v>
      </c>
      <c r="AZ10" s="68" t="s">
        <v>7</v>
      </c>
      <c r="BA10" s="69" t="s">
        <v>7</v>
      </c>
      <c r="BB10" s="66">
        <f t="shared" si="7"/>
        <v>0</v>
      </c>
      <c r="BC10" s="71">
        <f t="shared" si="8"/>
        <v>42308</v>
      </c>
      <c r="BD10" s="68" t="s">
        <v>7</v>
      </c>
      <c r="BE10" s="69" t="s">
        <v>7</v>
      </c>
      <c r="BF10" s="68" t="s">
        <v>7</v>
      </c>
      <c r="BG10" s="69" t="s">
        <v>7</v>
      </c>
      <c r="BH10" s="68" t="s">
        <v>7</v>
      </c>
      <c r="BI10" s="69" t="s">
        <v>7</v>
      </c>
      <c r="BJ10" s="66">
        <f t="shared" si="9"/>
        <v>0</v>
      </c>
      <c r="BK10" s="95">
        <f t="shared" si="10"/>
        <v>42308</v>
      </c>
      <c r="BL10" s="68" t="s">
        <v>7</v>
      </c>
      <c r="BM10" s="69" t="s">
        <v>7</v>
      </c>
      <c r="BN10" s="68" t="s">
        <v>7</v>
      </c>
      <c r="BO10" s="69" t="s">
        <v>7</v>
      </c>
      <c r="BP10" s="68" t="s">
        <v>7</v>
      </c>
      <c r="BQ10" s="67" t="s">
        <v>7</v>
      </c>
      <c r="BR10" s="66">
        <f t="shared" si="11"/>
        <v>0</v>
      </c>
      <c r="BS10" s="65">
        <v>0</v>
      </c>
      <c r="BT10" s="64">
        <v>0</v>
      </c>
      <c r="BU10" s="63">
        <v>0</v>
      </c>
      <c r="BV10" s="62"/>
      <c r="BW10" s="61">
        <f t="shared" si="12"/>
        <v>42308</v>
      </c>
    </row>
    <row r="11" spans="1:75" s="60" customFormat="1" ht="20.100000000000001" customHeight="1" thickBot="1" x14ac:dyDescent="0.3">
      <c r="A11" s="94"/>
      <c r="B11" s="93"/>
      <c r="C11" s="92"/>
      <c r="D11" s="91" t="s">
        <v>9</v>
      </c>
      <c r="E11" s="137"/>
      <c r="F11" s="89" t="s">
        <v>5</v>
      </c>
      <c r="G11" s="89" t="s">
        <v>5</v>
      </c>
      <c r="H11" s="89" t="s">
        <v>5</v>
      </c>
      <c r="I11" s="89" t="s">
        <v>5</v>
      </c>
      <c r="J11" s="89" t="s">
        <v>5</v>
      </c>
      <c r="K11" s="89" t="s">
        <v>5</v>
      </c>
      <c r="L11" s="89" t="s">
        <v>5</v>
      </c>
      <c r="M11" s="89" t="s">
        <v>5</v>
      </c>
      <c r="N11" s="133">
        <f t="shared" si="0"/>
        <v>0</v>
      </c>
      <c r="O11" s="87" t="s">
        <v>5</v>
      </c>
      <c r="P11" s="86" t="s">
        <v>5</v>
      </c>
      <c r="Q11" s="86" t="s">
        <v>5</v>
      </c>
      <c r="R11" s="86" t="s">
        <v>5</v>
      </c>
      <c r="S11" s="86" t="s">
        <v>5</v>
      </c>
      <c r="T11" s="86" t="s">
        <v>5</v>
      </c>
      <c r="U11" s="86" t="s">
        <v>5</v>
      </c>
      <c r="V11" s="86">
        <v>0</v>
      </c>
      <c r="W11" s="85" t="str">
        <f t="shared" si="1"/>
        <v xml:space="preserve"> </v>
      </c>
      <c r="X11" s="84"/>
      <c r="Y11" s="66"/>
      <c r="Z11" s="70" t="str">
        <f t="shared" si="2"/>
        <v xml:space="preserve"> </v>
      </c>
      <c r="AA11" s="82" t="s">
        <v>5</v>
      </c>
      <c r="AB11" s="81" t="s">
        <v>5</v>
      </c>
      <c r="AC11" s="80" t="s">
        <v>5</v>
      </c>
      <c r="AD11" s="77" t="s">
        <v>5</v>
      </c>
      <c r="AE11" s="77" t="s">
        <v>5</v>
      </c>
      <c r="AF11" s="77" t="s">
        <v>5</v>
      </c>
      <c r="AG11" s="76" t="s">
        <v>5</v>
      </c>
      <c r="AH11" s="79">
        <f t="shared" si="3"/>
        <v>0</v>
      </c>
      <c r="AI11" s="78"/>
      <c r="AJ11" s="77"/>
      <c r="AK11" s="77"/>
      <c r="AL11" s="77"/>
      <c r="AM11" s="77"/>
      <c r="AN11" s="77"/>
      <c r="AO11" s="77"/>
      <c r="AP11" s="76"/>
      <c r="AQ11" s="75">
        <f t="shared" si="4"/>
        <v>0</v>
      </c>
      <c r="AR11" s="74">
        <f t="shared" si="5"/>
        <v>0</v>
      </c>
      <c r="AS11" s="61" t="str">
        <f t="shared" si="6"/>
        <v xml:space="preserve"> </v>
      </c>
      <c r="AT11" s="73" t="s">
        <v>5</v>
      </c>
      <c r="AU11" s="72" t="s">
        <v>5</v>
      </c>
      <c r="AV11" s="68" t="s">
        <v>5</v>
      </c>
      <c r="AW11" s="69" t="s">
        <v>5</v>
      </c>
      <c r="AX11" s="68" t="s">
        <v>5</v>
      </c>
      <c r="AY11" s="69" t="s">
        <v>5</v>
      </c>
      <c r="AZ11" s="68" t="s">
        <v>5</v>
      </c>
      <c r="BA11" s="69" t="s">
        <v>5</v>
      </c>
      <c r="BB11" s="66">
        <f t="shared" si="7"/>
        <v>0</v>
      </c>
      <c r="BC11" s="71" t="str">
        <f t="shared" si="8"/>
        <v xml:space="preserve"> </v>
      </c>
      <c r="BD11" s="68" t="s">
        <v>5</v>
      </c>
      <c r="BE11" s="69" t="s">
        <v>5</v>
      </c>
      <c r="BF11" s="68" t="s">
        <v>5</v>
      </c>
      <c r="BG11" s="69" t="s">
        <v>5</v>
      </c>
      <c r="BH11" s="68" t="s">
        <v>5</v>
      </c>
      <c r="BI11" s="69" t="s">
        <v>5</v>
      </c>
      <c r="BJ11" s="66">
        <f t="shared" si="9"/>
        <v>0</v>
      </c>
      <c r="BK11" s="70" t="str">
        <f t="shared" si="10"/>
        <v xml:space="preserve"> </v>
      </c>
      <c r="BL11" s="68" t="s">
        <v>5</v>
      </c>
      <c r="BM11" s="69" t="s">
        <v>5</v>
      </c>
      <c r="BN11" s="68" t="s">
        <v>5</v>
      </c>
      <c r="BO11" s="69" t="s">
        <v>5</v>
      </c>
      <c r="BP11" s="68" t="s">
        <v>5</v>
      </c>
      <c r="BQ11" s="67" t="s">
        <v>5</v>
      </c>
      <c r="BR11" s="66">
        <f t="shared" si="11"/>
        <v>0</v>
      </c>
      <c r="BS11" s="65">
        <v>0</v>
      </c>
      <c r="BT11" s="64">
        <v>0</v>
      </c>
      <c r="BU11" s="63">
        <v>0</v>
      </c>
      <c r="BV11" s="62"/>
      <c r="BW11" s="61" t="str">
        <f t="shared" si="12"/>
        <v xml:space="preserve"> </v>
      </c>
    </row>
    <row r="12" spans="1:75" s="47" customFormat="1" ht="20.100000000000001" customHeight="1" thickBot="1" x14ac:dyDescent="0.3">
      <c r="A12" s="59"/>
      <c r="B12" s="57">
        <f>SUM(B5:B11)</f>
        <v>0</v>
      </c>
      <c r="C12" s="58" t="s">
        <v>4</v>
      </c>
      <c r="D12" s="58"/>
      <c r="E12" s="57">
        <f t="shared" ref="E12:S12" si="13">SUM(E5:E11)</f>
        <v>0</v>
      </c>
      <c r="F12" s="57">
        <f t="shared" si="13"/>
        <v>4364.3</v>
      </c>
      <c r="G12" s="57">
        <f t="shared" si="13"/>
        <v>0</v>
      </c>
      <c r="H12" s="57">
        <f t="shared" si="13"/>
        <v>0</v>
      </c>
      <c r="I12" s="57">
        <f t="shared" si="13"/>
        <v>0</v>
      </c>
      <c r="J12" s="49">
        <f t="shared" si="13"/>
        <v>0</v>
      </c>
      <c r="K12" s="49">
        <f t="shared" si="13"/>
        <v>0</v>
      </c>
      <c r="L12" s="49">
        <f t="shared" si="13"/>
        <v>0</v>
      </c>
      <c r="M12" s="49">
        <f t="shared" si="13"/>
        <v>0</v>
      </c>
      <c r="N12" s="57">
        <f t="shared" si="13"/>
        <v>0</v>
      </c>
      <c r="O12" s="57">
        <f t="shared" si="13"/>
        <v>0</v>
      </c>
      <c r="P12" s="57">
        <f t="shared" si="13"/>
        <v>0</v>
      </c>
      <c r="Q12" s="57">
        <f t="shared" si="13"/>
        <v>0</v>
      </c>
      <c r="R12" s="57">
        <f t="shared" si="13"/>
        <v>0</v>
      </c>
      <c r="S12" s="57">
        <f t="shared" si="13"/>
        <v>0</v>
      </c>
      <c r="T12" s="48"/>
      <c r="U12" s="57">
        <f>SUM(U5:U11)</f>
        <v>0</v>
      </c>
      <c r="V12" s="48"/>
      <c r="W12" s="48"/>
      <c r="X12" s="50"/>
      <c r="Y12" s="50"/>
      <c r="Z12" s="48"/>
      <c r="AA12" s="54">
        <f>SUM(AA5:AA11)*500</f>
        <v>0</v>
      </c>
      <c r="AB12" s="53">
        <f>SUM(AB5:AB11)*200</f>
        <v>0</v>
      </c>
      <c r="AC12" s="53">
        <f>SUM(AC5:AC11)*100</f>
        <v>0</v>
      </c>
      <c r="AD12" s="53">
        <f>SUM(AD5:AD11)*50</f>
        <v>0</v>
      </c>
      <c r="AE12" s="53">
        <f>SUM(AE5:AE11)*20</f>
        <v>0</v>
      </c>
      <c r="AF12" s="53">
        <f>SUM(AF5:AF11)*10</f>
        <v>0</v>
      </c>
      <c r="AG12" s="56">
        <f>SUM(AG5:AG11)*5</f>
        <v>0</v>
      </c>
      <c r="AH12" s="55">
        <f>SUM(AA12:AG12)</f>
        <v>0</v>
      </c>
      <c r="AI12" s="54">
        <f>SUM(AI5:AI11)*2</f>
        <v>0</v>
      </c>
      <c r="AJ12" s="53">
        <f>SUM(AJ5:AJ11)*1</f>
        <v>0</v>
      </c>
      <c r="AK12" s="52">
        <f>SUM(AK5:AK11)*0.5</f>
        <v>0</v>
      </c>
      <c r="AL12" s="52">
        <f>SUM(AL5:AL11)*0.2</f>
        <v>0</v>
      </c>
      <c r="AM12" s="52">
        <f>SUM(AM5:AM11)*0.1</f>
        <v>0</v>
      </c>
      <c r="AN12" s="52">
        <f>SUM(AN5:AN11)*0.05</f>
        <v>0</v>
      </c>
      <c r="AO12" s="52">
        <f>SUM(AO5:AO11)*0.02</f>
        <v>0</v>
      </c>
      <c r="AP12" s="51">
        <f>SUM(AP5:AP11)*0.01</f>
        <v>0</v>
      </c>
      <c r="AQ12" s="50">
        <f>SUM(AI12:AP12)</f>
        <v>0</v>
      </c>
      <c r="AR12" s="50">
        <f>SUM(AR5:AR11)</f>
        <v>0</v>
      </c>
      <c r="AS12" s="48"/>
      <c r="AT12" s="48"/>
      <c r="AU12" s="49">
        <f>SUM(AU5:AU11)</f>
        <v>0</v>
      </c>
      <c r="AV12" s="48"/>
      <c r="AW12" s="48">
        <f>SUM(AW5:AW11)</f>
        <v>0</v>
      </c>
      <c r="AX12" s="48"/>
      <c r="AY12" s="48">
        <f>SUM(AY5:AY11)</f>
        <v>0</v>
      </c>
      <c r="AZ12" s="48"/>
      <c r="BA12" s="48">
        <f>SUM(BA5:BA11)</f>
        <v>0</v>
      </c>
      <c r="BB12" s="49">
        <f>SUM(BB5:BB11)</f>
        <v>0</v>
      </c>
      <c r="BC12" s="48"/>
      <c r="BD12" s="48"/>
      <c r="BE12" s="48">
        <f>SUM(BE5:BE11)</f>
        <v>0</v>
      </c>
      <c r="BF12" s="48"/>
      <c r="BG12" s="48">
        <f>SUM(BG5:BG11)</f>
        <v>0</v>
      </c>
      <c r="BH12" s="48"/>
      <c r="BI12" s="48">
        <f>SUM(BI5:BI11)</f>
        <v>0</v>
      </c>
      <c r="BJ12" s="49">
        <f>SUM(BJ5:BJ11)</f>
        <v>0</v>
      </c>
      <c r="BK12" s="48"/>
      <c r="BL12" s="48"/>
      <c r="BM12" s="48">
        <f>SUM(BM5:BM11)</f>
        <v>0</v>
      </c>
      <c r="BN12" s="48"/>
      <c r="BO12" s="48">
        <f>SUM(BO5:BO11)</f>
        <v>0</v>
      </c>
      <c r="BP12" s="48"/>
      <c r="BQ12" s="48">
        <f t="shared" ref="BQ12:BV12" si="14">SUM(BQ5:BQ11)</f>
        <v>0</v>
      </c>
      <c r="BR12" s="49">
        <f t="shared" si="14"/>
        <v>0</v>
      </c>
      <c r="BS12" s="49">
        <f t="shared" si="14"/>
        <v>0</v>
      </c>
      <c r="BT12" s="49">
        <f t="shared" si="14"/>
        <v>0</v>
      </c>
      <c r="BU12" s="49">
        <f t="shared" si="14"/>
        <v>0</v>
      </c>
      <c r="BV12" s="49">
        <f t="shared" si="14"/>
        <v>0</v>
      </c>
      <c r="BW12" s="48"/>
    </row>
    <row r="13" spans="1:75" s="1" customFormat="1" ht="21" customHeight="1" thickTop="1" thickBot="1" x14ac:dyDescent="0.25">
      <c r="A13" s="28"/>
      <c r="B13" s="13"/>
      <c r="C13" s="13"/>
      <c r="D13" s="34"/>
      <c r="E13" s="34"/>
      <c r="F13" s="46"/>
      <c r="G13" s="15"/>
      <c r="H13" s="15"/>
      <c r="I13" s="15"/>
      <c r="J13" s="45"/>
      <c r="K13" s="45"/>
      <c r="L13" s="115"/>
      <c r="M13" s="115"/>
      <c r="O13" s="44"/>
      <c r="P13" s="25"/>
      <c r="Q13" s="25"/>
      <c r="R13" s="25"/>
      <c r="S13" s="43" t="s">
        <v>3</v>
      </c>
      <c r="T13" s="25"/>
      <c r="U13" s="25"/>
      <c r="V13" s="25"/>
      <c r="W13" s="42"/>
      <c r="X13" s="40"/>
      <c r="Z13" s="21"/>
      <c r="AA13" s="38">
        <f t="shared" ref="AA13:AG13" si="15">SUM(AA5:AA11)</f>
        <v>0</v>
      </c>
      <c r="AB13" s="38">
        <f t="shared" si="15"/>
        <v>0</v>
      </c>
      <c r="AC13" s="38">
        <f t="shared" si="15"/>
        <v>0</v>
      </c>
      <c r="AD13" s="38">
        <f t="shared" si="15"/>
        <v>0</v>
      </c>
      <c r="AE13" s="38">
        <f t="shared" si="15"/>
        <v>0</v>
      </c>
      <c r="AF13" s="38">
        <f t="shared" si="15"/>
        <v>0</v>
      </c>
      <c r="AG13" s="37">
        <f t="shared" si="15"/>
        <v>0</v>
      </c>
      <c r="AH13" s="39">
        <f>SUM(AA13:AG13)</f>
        <v>0</v>
      </c>
      <c r="AI13" s="38">
        <f t="shared" ref="AI13:AP13" si="16">SUM(AI5:AI11)</f>
        <v>0</v>
      </c>
      <c r="AJ13" s="38">
        <f t="shared" si="16"/>
        <v>0</v>
      </c>
      <c r="AK13" s="38">
        <f t="shared" si="16"/>
        <v>0</v>
      </c>
      <c r="AL13" s="38">
        <f t="shared" si="16"/>
        <v>0</v>
      </c>
      <c r="AM13" s="38">
        <f t="shared" si="16"/>
        <v>0</v>
      </c>
      <c r="AN13" s="38">
        <f t="shared" si="16"/>
        <v>0</v>
      </c>
      <c r="AO13" s="38">
        <f t="shared" si="16"/>
        <v>0</v>
      </c>
      <c r="AP13" s="37">
        <f t="shared" si="16"/>
        <v>0</v>
      </c>
      <c r="AQ13" s="36">
        <f>SUM(AI13:AP13)</f>
        <v>0</v>
      </c>
      <c r="AS13" s="35"/>
      <c r="AT13" s="34"/>
      <c r="AU13" s="16"/>
      <c r="AV13" s="13"/>
      <c r="AW13" s="15"/>
      <c r="AX13" s="14"/>
      <c r="AY13" s="14"/>
      <c r="AZ13" s="14"/>
      <c r="BA13" s="14"/>
      <c r="BB13" s="14"/>
      <c r="BC13" s="14"/>
      <c r="BD13" s="14"/>
      <c r="BE13" s="15"/>
      <c r="BF13" s="14"/>
      <c r="BG13" s="14"/>
      <c r="BH13" s="14"/>
      <c r="BI13" s="14"/>
      <c r="BJ13" s="14"/>
      <c r="BK13" s="14"/>
      <c r="BL13" s="14"/>
      <c r="BM13" s="15"/>
      <c r="BN13" s="14"/>
      <c r="BO13" s="14"/>
      <c r="BP13" s="14"/>
      <c r="BQ13" s="14"/>
      <c r="BR13" s="14"/>
      <c r="BS13" s="14"/>
      <c r="BT13" s="13"/>
      <c r="BU13" s="34"/>
    </row>
    <row r="14" spans="1:75" s="116" customFormat="1" ht="9.9499999999999993" customHeight="1" thickTop="1" thickBot="1" x14ac:dyDescent="0.25">
      <c r="A14" s="130"/>
      <c r="B14" s="118"/>
      <c r="C14" s="118"/>
      <c r="D14" s="117"/>
      <c r="E14" s="117"/>
      <c r="F14" s="129"/>
      <c r="G14" s="118"/>
      <c r="H14" s="118"/>
      <c r="I14" s="118"/>
      <c r="O14" s="118"/>
      <c r="S14" s="128"/>
      <c r="X14" s="127"/>
      <c r="Z14" s="126"/>
      <c r="AA14" s="124"/>
      <c r="AB14" s="124"/>
      <c r="AC14" s="124"/>
      <c r="AD14" s="124"/>
      <c r="AE14" s="124"/>
      <c r="AF14" s="124"/>
      <c r="AG14" s="124"/>
      <c r="AH14" s="125"/>
      <c r="AI14" s="124"/>
      <c r="AJ14" s="124"/>
      <c r="AK14" s="124"/>
      <c r="AL14" s="124"/>
      <c r="AM14" s="124"/>
      <c r="AN14" s="124"/>
      <c r="AO14" s="124"/>
      <c r="AP14" s="124"/>
      <c r="AQ14" s="123"/>
      <c r="AS14" s="122"/>
      <c r="AT14" s="121"/>
      <c r="AU14" s="120"/>
      <c r="AV14" s="118"/>
      <c r="AW14" s="118"/>
      <c r="AX14" s="119"/>
      <c r="AY14" s="119"/>
      <c r="AZ14" s="119"/>
      <c r="BA14" s="119"/>
      <c r="BB14" s="119"/>
      <c r="BC14" s="119"/>
      <c r="BD14" s="119"/>
      <c r="BE14" s="118"/>
      <c r="BF14" s="119"/>
      <c r="BG14" s="119"/>
      <c r="BH14" s="119"/>
      <c r="BI14" s="119"/>
      <c r="BJ14" s="119"/>
      <c r="BK14" s="119"/>
      <c r="BL14" s="119"/>
      <c r="BM14" s="118"/>
      <c r="BN14" s="119"/>
      <c r="BO14" s="119"/>
      <c r="BP14" s="119"/>
      <c r="BQ14" s="119"/>
      <c r="BR14" s="119"/>
      <c r="BS14" s="119"/>
      <c r="BT14" s="118"/>
      <c r="BU14" s="117"/>
    </row>
    <row r="15" spans="1:75" s="105" customFormat="1" ht="19.5" customHeight="1" thickTop="1" x14ac:dyDescent="0.25">
      <c r="A15" s="94"/>
      <c r="B15" s="93"/>
      <c r="C15" s="92">
        <v>42303</v>
      </c>
      <c r="D15" s="91" t="s">
        <v>8</v>
      </c>
      <c r="E15" s="90"/>
      <c r="F15" s="89">
        <v>991.63</v>
      </c>
      <c r="G15" s="89" t="s">
        <v>7</v>
      </c>
      <c r="H15" s="89" t="s">
        <v>7</v>
      </c>
      <c r="I15" s="89"/>
      <c r="J15" s="89"/>
      <c r="K15" s="89"/>
      <c r="L15" s="89" t="s">
        <v>7</v>
      </c>
      <c r="M15" s="89" t="s">
        <v>7</v>
      </c>
      <c r="N15" s="136">
        <f t="shared" ref="N15:N21" si="17">SUM(J15:M15)</f>
        <v>0</v>
      </c>
      <c r="O15" s="87" t="s">
        <v>7</v>
      </c>
      <c r="P15" s="86" t="s">
        <v>7</v>
      </c>
      <c r="Q15" s="86" t="s">
        <v>7</v>
      </c>
      <c r="R15" s="86" t="s">
        <v>7</v>
      </c>
      <c r="S15" s="86" t="s">
        <v>7</v>
      </c>
      <c r="T15" s="86" t="s">
        <v>7</v>
      </c>
      <c r="U15" s="86" t="s">
        <v>7</v>
      </c>
      <c r="V15" s="86">
        <v>0</v>
      </c>
      <c r="W15" s="113">
        <f t="shared" ref="W15:W21" si="18">IF(C15=0," ",C15)</f>
        <v>42303</v>
      </c>
      <c r="X15" s="112"/>
      <c r="Y15" s="150"/>
      <c r="Z15" s="71">
        <f t="shared" ref="Z15:Z21" si="19">IF(C15=0," ",C15)</f>
        <v>42303</v>
      </c>
      <c r="AA15" s="82"/>
      <c r="AB15" s="81"/>
      <c r="AC15" s="80"/>
      <c r="AD15" s="77"/>
      <c r="AE15" s="77"/>
      <c r="AF15" s="77"/>
      <c r="AG15" s="76"/>
      <c r="AH15" s="79">
        <f t="shared" ref="AH15:AH21" si="20">IF(C15=0,0,SUM(AA15)*500+SUM(AB15)*200+SUM(AC15)*100+SUM(AD15)*50+SUM(AE15)*20+SUM(AF15)*10+SUM(AG15)*5)</f>
        <v>0</v>
      </c>
      <c r="AI15" s="78"/>
      <c r="AJ15" s="77"/>
      <c r="AK15" s="77"/>
      <c r="AL15" s="77"/>
      <c r="AM15" s="77"/>
      <c r="AN15" s="77"/>
      <c r="AO15" s="77"/>
      <c r="AP15" s="76"/>
      <c r="AQ15" s="75">
        <f t="shared" ref="AQ15:AQ21" si="21">IF(C15=0,0,SUM(AI15)*2+SUM(AJ15)*1+SUM(AK15)*0.5+SUM(AL15)*0.2+SUM(AM15)*0.1+SUM(AN15)*0.05+SUM(AO15)*0.02+SUM(AP15)*0.01)</f>
        <v>0</v>
      </c>
      <c r="AR15" s="110">
        <f t="shared" ref="AR15:AR21" si="22">AH15+AQ15</f>
        <v>0</v>
      </c>
      <c r="AS15" s="61">
        <f t="shared" ref="AS15:AS21" si="23">IF(C15=0," ",C15)</f>
        <v>42303</v>
      </c>
      <c r="AT15" s="109"/>
      <c r="AU15" s="108"/>
      <c r="AV15" s="68"/>
      <c r="AW15" s="69"/>
      <c r="AX15" s="68"/>
      <c r="AY15" s="69"/>
      <c r="AZ15" s="68"/>
      <c r="BA15" s="69"/>
      <c r="BB15" s="66">
        <f t="shared" ref="BB15:BB21" si="24">IF(C15=0,0,SUM(AW15,AY15,BA15))</f>
        <v>0</v>
      </c>
      <c r="BC15" s="107">
        <f t="shared" ref="BC15:BC21" si="25">IF(C15=0," ",C15)</f>
        <v>42303</v>
      </c>
      <c r="BD15" s="68" t="s">
        <v>7</v>
      </c>
      <c r="BE15" s="69" t="s">
        <v>7</v>
      </c>
      <c r="BF15" s="68" t="s">
        <v>7</v>
      </c>
      <c r="BG15" s="69" t="s">
        <v>7</v>
      </c>
      <c r="BH15" s="68" t="s">
        <v>7</v>
      </c>
      <c r="BI15" s="69" t="s">
        <v>7</v>
      </c>
      <c r="BJ15" s="66">
        <f t="shared" ref="BJ15:BJ21" si="26">IF(C15=0,0,SUM(BE15,BG15,BI15))</f>
        <v>0</v>
      </c>
      <c r="BK15" s="106">
        <f t="shared" ref="BK15:BK21" si="27">IF(C15=0," ",C15)</f>
        <v>42303</v>
      </c>
      <c r="BL15" s="68" t="s">
        <v>7</v>
      </c>
      <c r="BM15" s="69" t="s">
        <v>7</v>
      </c>
      <c r="BN15" s="68" t="s">
        <v>7</v>
      </c>
      <c r="BO15" s="69" t="s">
        <v>7</v>
      </c>
      <c r="BP15" s="68" t="s">
        <v>7</v>
      </c>
      <c r="BQ15" s="67" t="s">
        <v>7</v>
      </c>
      <c r="BR15" s="66">
        <f t="shared" ref="BR15:BR21" si="28">IF(C15=0,0,SUM(BM15,BO15,BQ15))</f>
        <v>0</v>
      </c>
      <c r="BS15" s="65">
        <v>0</v>
      </c>
      <c r="BT15" s="64">
        <v>0</v>
      </c>
      <c r="BU15" s="63">
        <v>0</v>
      </c>
      <c r="BV15" s="62"/>
      <c r="BW15" s="61">
        <f t="shared" ref="BW15:BW21" si="29">IF(C15=0," ",C15)</f>
        <v>42303</v>
      </c>
    </row>
    <row r="16" spans="1:75" s="102" customFormat="1" ht="20.100000000000001" customHeight="1" x14ac:dyDescent="0.25">
      <c r="A16" s="94"/>
      <c r="B16" s="93"/>
      <c r="C16" s="92">
        <v>42304</v>
      </c>
      <c r="D16" s="91" t="s">
        <v>8</v>
      </c>
      <c r="E16" s="90"/>
      <c r="F16" s="89">
        <v>1268.5999999999999</v>
      </c>
      <c r="G16" s="89" t="s">
        <v>7</v>
      </c>
      <c r="H16" s="89" t="s">
        <v>7</v>
      </c>
      <c r="I16" s="89"/>
      <c r="J16" s="89"/>
      <c r="K16" s="89"/>
      <c r="L16" s="89" t="s">
        <v>7</v>
      </c>
      <c r="M16" s="89" t="s">
        <v>7</v>
      </c>
      <c r="N16" s="135">
        <f t="shared" si="17"/>
        <v>0</v>
      </c>
      <c r="O16" s="87" t="s">
        <v>7</v>
      </c>
      <c r="P16" s="86" t="s">
        <v>7</v>
      </c>
      <c r="Q16" s="86" t="s">
        <v>7</v>
      </c>
      <c r="R16" s="86" t="s">
        <v>7</v>
      </c>
      <c r="S16" s="86" t="s">
        <v>7</v>
      </c>
      <c r="T16" s="86" t="s">
        <v>7</v>
      </c>
      <c r="U16" s="86" t="s">
        <v>7</v>
      </c>
      <c r="V16" s="86">
        <v>0</v>
      </c>
      <c r="W16" s="100">
        <f t="shared" si="18"/>
        <v>42304</v>
      </c>
      <c r="X16" s="99"/>
      <c r="Y16" s="149"/>
      <c r="Z16" s="71">
        <f t="shared" si="19"/>
        <v>42304</v>
      </c>
      <c r="AA16" s="82"/>
      <c r="AB16" s="81"/>
      <c r="AC16" s="80"/>
      <c r="AD16" s="77"/>
      <c r="AE16" s="77"/>
      <c r="AF16" s="77"/>
      <c r="AG16" s="76"/>
      <c r="AH16" s="79">
        <f t="shared" si="20"/>
        <v>0</v>
      </c>
      <c r="AI16" s="78"/>
      <c r="AJ16" s="77"/>
      <c r="AK16" s="77"/>
      <c r="AL16" s="77"/>
      <c r="AM16" s="77"/>
      <c r="AN16" s="77"/>
      <c r="AO16" s="77"/>
      <c r="AP16" s="76"/>
      <c r="AQ16" s="75">
        <f t="shared" si="21"/>
        <v>0</v>
      </c>
      <c r="AR16" s="103">
        <f t="shared" si="22"/>
        <v>0</v>
      </c>
      <c r="AS16" s="61">
        <f t="shared" si="23"/>
        <v>42304</v>
      </c>
      <c r="AT16" s="97"/>
      <c r="AU16" s="96"/>
      <c r="AV16" s="68"/>
      <c r="AW16" s="69"/>
      <c r="AX16" s="68"/>
      <c r="AY16" s="69"/>
      <c r="AZ16" s="68"/>
      <c r="BA16" s="69"/>
      <c r="BB16" s="66">
        <f t="shared" si="24"/>
        <v>0</v>
      </c>
      <c r="BC16" s="71">
        <f t="shared" si="25"/>
        <v>42304</v>
      </c>
      <c r="BD16" s="68" t="s">
        <v>7</v>
      </c>
      <c r="BE16" s="69" t="s">
        <v>7</v>
      </c>
      <c r="BF16" s="68" t="s">
        <v>7</v>
      </c>
      <c r="BG16" s="69" t="s">
        <v>7</v>
      </c>
      <c r="BH16" s="68" t="s">
        <v>7</v>
      </c>
      <c r="BI16" s="69" t="s">
        <v>7</v>
      </c>
      <c r="BJ16" s="66">
        <f t="shared" si="26"/>
        <v>0</v>
      </c>
      <c r="BK16" s="95">
        <f t="shared" si="27"/>
        <v>42304</v>
      </c>
      <c r="BL16" s="68" t="s">
        <v>7</v>
      </c>
      <c r="BM16" s="69" t="s">
        <v>7</v>
      </c>
      <c r="BN16" s="68" t="s">
        <v>7</v>
      </c>
      <c r="BO16" s="69" t="s">
        <v>7</v>
      </c>
      <c r="BP16" s="68" t="s">
        <v>7</v>
      </c>
      <c r="BQ16" s="67" t="s">
        <v>7</v>
      </c>
      <c r="BR16" s="66">
        <f t="shared" si="28"/>
        <v>0</v>
      </c>
      <c r="BS16" s="65">
        <v>0</v>
      </c>
      <c r="BT16" s="64">
        <v>0</v>
      </c>
      <c r="BU16" s="63">
        <v>0</v>
      </c>
      <c r="BV16" s="62"/>
      <c r="BW16" s="61">
        <f t="shared" si="29"/>
        <v>42304</v>
      </c>
    </row>
    <row r="17" spans="1:75" s="60" customFormat="1" ht="20.100000000000001" customHeight="1" x14ac:dyDescent="0.25">
      <c r="A17" s="94"/>
      <c r="B17" s="93"/>
      <c r="C17" s="92">
        <v>42305</v>
      </c>
      <c r="D17" s="91" t="s">
        <v>8</v>
      </c>
      <c r="E17" s="90"/>
      <c r="F17" s="89">
        <v>1500.9</v>
      </c>
      <c r="G17" s="89" t="s">
        <v>7</v>
      </c>
      <c r="H17" s="89" t="s">
        <v>7</v>
      </c>
      <c r="I17" s="89"/>
      <c r="J17" s="89"/>
      <c r="K17" s="89"/>
      <c r="L17" s="89" t="s">
        <v>7</v>
      </c>
      <c r="M17" s="89" t="s">
        <v>7</v>
      </c>
      <c r="N17" s="134">
        <f t="shared" si="17"/>
        <v>0</v>
      </c>
      <c r="O17" s="87" t="s">
        <v>7</v>
      </c>
      <c r="P17" s="86" t="s">
        <v>7</v>
      </c>
      <c r="Q17" s="86" t="s">
        <v>7</v>
      </c>
      <c r="R17" s="86" t="s">
        <v>7</v>
      </c>
      <c r="S17" s="86" t="s">
        <v>7</v>
      </c>
      <c r="T17" s="86" t="s">
        <v>7</v>
      </c>
      <c r="U17" s="86" t="s">
        <v>7</v>
      </c>
      <c r="V17" s="86">
        <v>0</v>
      </c>
      <c r="W17" s="100">
        <f t="shared" si="18"/>
        <v>42305</v>
      </c>
      <c r="X17" s="99"/>
      <c r="Y17" s="149"/>
      <c r="Z17" s="71">
        <f t="shared" si="19"/>
        <v>42305</v>
      </c>
      <c r="AA17" s="82"/>
      <c r="AB17" s="81"/>
      <c r="AC17" s="80"/>
      <c r="AD17" s="77"/>
      <c r="AE17" s="77"/>
      <c r="AF17" s="77"/>
      <c r="AG17" s="76"/>
      <c r="AH17" s="79">
        <f t="shared" si="20"/>
        <v>0</v>
      </c>
      <c r="AI17" s="78"/>
      <c r="AJ17" s="77"/>
      <c r="AK17" s="77"/>
      <c r="AL17" s="77"/>
      <c r="AM17" s="77"/>
      <c r="AN17" s="77"/>
      <c r="AO17" s="77"/>
      <c r="AP17" s="76"/>
      <c r="AQ17" s="75">
        <f t="shared" si="21"/>
        <v>0</v>
      </c>
      <c r="AR17" s="98">
        <f t="shared" si="22"/>
        <v>0</v>
      </c>
      <c r="AS17" s="61">
        <f t="shared" si="23"/>
        <v>42305</v>
      </c>
      <c r="AT17" s="97"/>
      <c r="AU17" s="96"/>
      <c r="AV17" s="68"/>
      <c r="AW17" s="69"/>
      <c r="AX17" s="68"/>
      <c r="AY17" s="69"/>
      <c r="AZ17" s="68"/>
      <c r="BA17" s="69"/>
      <c r="BB17" s="66">
        <f t="shared" si="24"/>
        <v>0</v>
      </c>
      <c r="BC17" s="71">
        <f t="shared" si="25"/>
        <v>42305</v>
      </c>
      <c r="BD17" s="68" t="s">
        <v>7</v>
      </c>
      <c r="BE17" s="69" t="s">
        <v>7</v>
      </c>
      <c r="BF17" s="68" t="s">
        <v>7</v>
      </c>
      <c r="BG17" s="69" t="s">
        <v>7</v>
      </c>
      <c r="BH17" s="68" t="s">
        <v>7</v>
      </c>
      <c r="BI17" s="69" t="s">
        <v>7</v>
      </c>
      <c r="BJ17" s="66">
        <f t="shared" si="26"/>
        <v>0</v>
      </c>
      <c r="BK17" s="95">
        <f t="shared" si="27"/>
        <v>42305</v>
      </c>
      <c r="BL17" s="68" t="s">
        <v>7</v>
      </c>
      <c r="BM17" s="69" t="s">
        <v>7</v>
      </c>
      <c r="BN17" s="68" t="s">
        <v>7</v>
      </c>
      <c r="BO17" s="69" t="s">
        <v>7</v>
      </c>
      <c r="BP17" s="68" t="s">
        <v>7</v>
      </c>
      <c r="BQ17" s="67" t="s">
        <v>7</v>
      </c>
      <c r="BR17" s="66">
        <f t="shared" si="28"/>
        <v>0</v>
      </c>
      <c r="BS17" s="65">
        <v>0</v>
      </c>
      <c r="BT17" s="64">
        <v>0</v>
      </c>
      <c r="BU17" s="63">
        <v>0</v>
      </c>
      <c r="BV17" s="62"/>
      <c r="BW17" s="61">
        <f t="shared" si="29"/>
        <v>42305</v>
      </c>
    </row>
    <row r="18" spans="1:75" s="60" customFormat="1" ht="20.100000000000001" customHeight="1" x14ac:dyDescent="0.25">
      <c r="A18" s="94"/>
      <c r="B18" s="93"/>
      <c r="C18" s="92">
        <v>42306</v>
      </c>
      <c r="D18" s="91" t="s">
        <v>8</v>
      </c>
      <c r="E18" s="90"/>
      <c r="F18" s="89">
        <v>1203.51</v>
      </c>
      <c r="G18" s="89" t="s">
        <v>7</v>
      </c>
      <c r="H18" s="89" t="s">
        <v>7</v>
      </c>
      <c r="I18" s="89"/>
      <c r="J18" s="89"/>
      <c r="K18" s="89"/>
      <c r="L18" s="89" t="s">
        <v>7</v>
      </c>
      <c r="M18" s="89" t="s">
        <v>7</v>
      </c>
      <c r="N18" s="134">
        <f t="shared" si="17"/>
        <v>0</v>
      </c>
      <c r="O18" s="87" t="s">
        <v>7</v>
      </c>
      <c r="P18" s="86" t="s">
        <v>7</v>
      </c>
      <c r="Q18" s="86" t="s">
        <v>7</v>
      </c>
      <c r="R18" s="86" t="s">
        <v>7</v>
      </c>
      <c r="S18" s="86" t="s">
        <v>7</v>
      </c>
      <c r="T18" s="86" t="s">
        <v>7</v>
      </c>
      <c r="U18" s="86" t="s">
        <v>7</v>
      </c>
      <c r="V18" s="86">
        <v>0</v>
      </c>
      <c r="W18" s="100">
        <f t="shared" si="18"/>
        <v>42306</v>
      </c>
      <c r="X18" s="99"/>
      <c r="Y18" s="149"/>
      <c r="Z18" s="71">
        <f t="shared" si="19"/>
        <v>42306</v>
      </c>
      <c r="AA18" s="82"/>
      <c r="AB18" s="81"/>
      <c r="AC18" s="80"/>
      <c r="AD18" s="77"/>
      <c r="AE18" s="77"/>
      <c r="AF18" s="77"/>
      <c r="AG18" s="76"/>
      <c r="AH18" s="79">
        <f t="shared" si="20"/>
        <v>0</v>
      </c>
      <c r="AI18" s="78"/>
      <c r="AJ18" s="77"/>
      <c r="AK18" s="77"/>
      <c r="AL18" s="77"/>
      <c r="AM18" s="77"/>
      <c r="AN18" s="77"/>
      <c r="AO18" s="77"/>
      <c r="AP18" s="76"/>
      <c r="AQ18" s="75">
        <f t="shared" si="21"/>
        <v>0</v>
      </c>
      <c r="AR18" s="98">
        <f t="shared" si="22"/>
        <v>0</v>
      </c>
      <c r="AS18" s="61">
        <f t="shared" si="23"/>
        <v>42306</v>
      </c>
      <c r="AT18" s="97"/>
      <c r="AU18" s="96"/>
      <c r="AV18" s="68"/>
      <c r="AW18" s="69"/>
      <c r="AX18" s="68"/>
      <c r="AY18" s="69"/>
      <c r="AZ18" s="68"/>
      <c r="BA18" s="69"/>
      <c r="BB18" s="66">
        <f t="shared" si="24"/>
        <v>0</v>
      </c>
      <c r="BC18" s="71">
        <f t="shared" si="25"/>
        <v>42306</v>
      </c>
      <c r="BD18" s="68" t="s">
        <v>7</v>
      </c>
      <c r="BE18" s="69" t="s">
        <v>7</v>
      </c>
      <c r="BF18" s="68" t="s">
        <v>7</v>
      </c>
      <c r="BG18" s="69" t="s">
        <v>7</v>
      </c>
      <c r="BH18" s="68" t="s">
        <v>7</v>
      </c>
      <c r="BI18" s="69" t="s">
        <v>7</v>
      </c>
      <c r="BJ18" s="66">
        <f t="shared" si="26"/>
        <v>0</v>
      </c>
      <c r="BK18" s="95">
        <f t="shared" si="27"/>
        <v>42306</v>
      </c>
      <c r="BL18" s="68" t="s">
        <v>7</v>
      </c>
      <c r="BM18" s="69" t="s">
        <v>7</v>
      </c>
      <c r="BN18" s="68" t="s">
        <v>7</v>
      </c>
      <c r="BO18" s="69" t="s">
        <v>7</v>
      </c>
      <c r="BP18" s="68" t="s">
        <v>7</v>
      </c>
      <c r="BQ18" s="67" t="s">
        <v>7</v>
      </c>
      <c r="BR18" s="66">
        <f t="shared" si="28"/>
        <v>0</v>
      </c>
      <c r="BS18" s="65">
        <v>0</v>
      </c>
      <c r="BT18" s="64">
        <v>0</v>
      </c>
      <c r="BU18" s="63">
        <v>0</v>
      </c>
      <c r="BV18" s="62"/>
      <c r="BW18" s="61">
        <f t="shared" si="29"/>
        <v>42306</v>
      </c>
    </row>
    <row r="19" spans="1:75" s="60" customFormat="1" ht="20.100000000000001" customHeight="1" x14ac:dyDescent="0.25">
      <c r="A19" s="94"/>
      <c r="B19" s="93"/>
      <c r="C19" s="92">
        <v>42307</v>
      </c>
      <c r="D19" s="91" t="s">
        <v>8</v>
      </c>
      <c r="E19" s="90"/>
      <c r="F19" s="89">
        <v>584.20000000000005</v>
      </c>
      <c r="G19" s="89" t="s">
        <v>7</v>
      </c>
      <c r="H19" s="89" t="s">
        <v>7</v>
      </c>
      <c r="I19" s="89"/>
      <c r="J19" s="89"/>
      <c r="K19" s="89"/>
      <c r="L19" s="89" t="s">
        <v>7</v>
      </c>
      <c r="M19" s="89" t="s">
        <v>7</v>
      </c>
      <c r="N19" s="134">
        <f t="shared" si="17"/>
        <v>0</v>
      </c>
      <c r="O19" s="87" t="s">
        <v>7</v>
      </c>
      <c r="P19" s="86" t="s">
        <v>7</v>
      </c>
      <c r="Q19" s="86" t="s">
        <v>7</v>
      </c>
      <c r="R19" s="86" t="s">
        <v>7</v>
      </c>
      <c r="S19" s="86" t="s">
        <v>7</v>
      </c>
      <c r="T19" s="86" t="s">
        <v>7</v>
      </c>
      <c r="U19" s="86" t="s">
        <v>7</v>
      </c>
      <c r="V19" s="86">
        <v>0</v>
      </c>
      <c r="W19" s="100">
        <f t="shared" si="18"/>
        <v>42307</v>
      </c>
      <c r="X19" s="99"/>
      <c r="Y19" s="149"/>
      <c r="Z19" s="71">
        <f t="shared" si="19"/>
        <v>42307</v>
      </c>
      <c r="AA19" s="82"/>
      <c r="AB19" s="81"/>
      <c r="AC19" s="80"/>
      <c r="AD19" s="77"/>
      <c r="AE19" s="77"/>
      <c r="AF19" s="77"/>
      <c r="AG19" s="76"/>
      <c r="AH19" s="79">
        <f t="shared" si="20"/>
        <v>0</v>
      </c>
      <c r="AI19" s="78"/>
      <c r="AJ19" s="77"/>
      <c r="AK19" s="77"/>
      <c r="AL19" s="77"/>
      <c r="AM19" s="77"/>
      <c r="AN19" s="77"/>
      <c r="AO19" s="77"/>
      <c r="AP19" s="76"/>
      <c r="AQ19" s="75">
        <f t="shared" si="21"/>
        <v>0</v>
      </c>
      <c r="AR19" s="98">
        <f t="shared" si="22"/>
        <v>0</v>
      </c>
      <c r="AS19" s="61">
        <f t="shared" si="23"/>
        <v>42307</v>
      </c>
      <c r="AT19" s="97"/>
      <c r="AU19" s="96"/>
      <c r="AV19" s="68"/>
      <c r="AW19" s="69"/>
      <c r="AX19" s="68"/>
      <c r="AY19" s="69"/>
      <c r="AZ19" s="68"/>
      <c r="BA19" s="69"/>
      <c r="BB19" s="66">
        <f t="shared" si="24"/>
        <v>0</v>
      </c>
      <c r="BC19" s="71">
        <f t="shared" si="25"/>
        <v>42307</v>
      </c>
      <c r="BD19" s="68" t="s">
        <v>7</v>
      </c>
      <c r="BE19" s="69" t="s">
        <v>7</v>
      </c>
      <c r="BF19" s="68" t="s">
        <v>7</v>
      </c>
      <c r="BG19" s="69" t="s">
        <v>7</v>
      </c>
      <c r="BH19" s="68" t="s">
        <v>7</v>
      </c>
      <c r="BI19" s="69" t="s">
        <v>7</v>
      </c>
      <c r="BJ19" s="66">
        <f t="shared" si="26"/>
        <v>0</v>
      </c>
      <c r="BK19" s="95">
        <f t="shared" si="27"/>
        <v>42307</v>
      </c>
      <c r="BL19" s="68" t="s">
        <v>7</v>
      </c>
      <c r="BM19" s="69" t="s">
        <v>7</v>
      </c>
      <c r="BN19" s="68" t="s">
        <v>7</v>
      </c>
      <c r="BO19" s="69" t="s">
        <v>7</v>
      </c>
      <c r="BP19" s="68" t="s">
        <v>7</v>
      </c>
      <c r="BQ19" s="67" t="s">
        <v>7</v>
      </c>
      <c r="BR19" s="66">
        <f t="shared" si="28"/>
        <v>0</v>
      </c>
      <c r="BS19" s="65">
        <v>0</v>
      </c>
      <c r="BT19" s="64">
        <v>0</v>
      </c>
      <c r="BU19" s="63">
        <v>0</v>
      </c>
      <c r="BV19" s="62"/>
      <c r="BW19" s="61">
        <f t="shared" si="29"/>
        <v>42307</v>
      </c>
    </row>
    <row r="20" spans="1:75" s="60" customFormat="1" ht="20.100000000000001" customHeight="1" x14ac:dyDescent="0.25">
      <c r="A20" s="94"/>
      <c r="B20" s="93"/>
      <c r="C20" s="92">
        <v>42308</v>
      </c>
      <c r="D20" s="91" t="s">
        <v>8</v>
      </c>
      <c r="E20" s="90"/>
      <c r="F20" s="89">
        <v>471.63</v>
      </c>
      <c r="G20" s="89" t="s">
        <v>7</v>
      </c>
      <c r="H20" s="89" t="s">
        <v>7</v>
      </c>
      <c r="I20" s="89"/>
      <c r="J20" s="89"/>
      <c r="K20" s="89"/>
      <c r="L20" s="89" t="s">
        <v>7</v>
      </c>
      <c r="M20" s="89" t="s">
        <v>7</v>
      </c>
      <c r="N20" s="134">
        <f t="shared" si="17"/>
        <v>0</v>
      </c>
      <c r="O20" s="87" t="s">
        <v>7</v>
      </c>
      <c r="P20" s="86" t="s">
        <v>7</v>
      </c>
      <c r="Q20" s="86" t="s">
        <v>7</v>
      </c>
      <c r="R20" s="86" t="s">
        <v>7</v>
      </c>
      <c r="S20" s="86" t="s">
        <v>7</v>
      </c>
      <c r="T20" s="86" t="s">
        <v>7</v>
      </c>
      <c r="U20" s="86" t="s">
        <v>7</v>
      </c>
      <c r="V20" s="86">
        <v>0</v>
      </c>
      <c r="W20" s="100">
        <f t="shared" si="18"/>
        <v>42308</v>
      </c>
      <c r="X20" s="99"/>
      <c r="Y20" s="149"/>
      <c r="Z20" s="71">
        <f t="shared" si="19"/>
        <v>42308</v>
      </c>
      <c r="AA20" s="82"/>
      <c r="AB20" s="81"/>
      <c r="AC20" s="80"/>
      <c r="AD20" s="77"/>
      <c r="AE20" s="77"/>
      <c r="AF20" s="77"/>
      <c r="AG20" s="76"/>
      <c r="AH20" s="79">
        <f t="shared" si="20"/>
        <v>0</v>
      </c>
      <c r="AI20" s="78"/>
      <c r="AJ20" s="77"/>
      <c r="AK20" s="77"/>
      <c r="AL20" s="77"/>
      <c r="AM20" s="77"/>
      <c r="AN20" s="77"/>
      <c r="AO20" s="77"/>
      <c r="AP20" s="76"/>
      <c r="AQ20" s="75">
        <f t="shared" si="21"/>
        <v>0</v>
      </c>
      <c r="AR20" s="98">
        <f t="shared" si="22"/>
        <v>0</v>
      </c>
      <c r="AS20" s="61">
        <f t="shared" si="23"/>
        <v>42308</v>
      </c>
      <c r="AT20" s="97"/>
      <c r="AU20" s="96"/>
      <c r="AV20" s="68"/>
      <c r="AW20" s="69"/>
      <c r="AX20" s="68"/>
      <c r="AY20" s="69"/>
      <c r="AZ20" s="68"/>
      <c r="BA20" s="69"/>
      <c r="BB20" s="66">
        <f t="shared" si="24"/>
        <v>0</v>
      </c>
      <c r="BC20" s="71">
        <f t="shared" si="25"/>
        <v>42308</v>
      </c>
      <c r="BD20" s="68" t="s">
        <v>7</v>
      </c>
      <c r="BE20" s="69" t="s">
        <v>7</v>
      </c>
      <c r="BF20" s="68" t="s">
        <v>7</v>
      </c>
      <c r="BG20" s="69" t="s">
        <v>7</v>
      </c>
      <c r="BH20" s="68" t="s">
        <v>7</v>
      </c>
      <c r="BI20" s="69" t="s">
        <v>7</v>
      </c>
      <c r="BJ20" s="66">
        <f t="shared" si="26"/>
        <v>0</v>
      </c>
      <c r="BK20" s="95">
        <f t="shared" si="27"/>
        <v>42308</v>
      </c>
      <c r="BL20" s="68" t="s">
        <v>7</v>
      </c>
      <c r="BM20" s="69" t="s">
        <v>7</v>
      </c>
      <c r="BN20" s="68" t="s">
        <v>7</v>
      </c>
      <c r="BO20" s="69" t="s">
        <v>7</v>
      </c>
      <c r="BP20" s="68" t="s">
        <v>7</v>
      </c>
      <c r="BQ20" s="67" t="s">
        <v>7</v>
      </c>
      <c r="BR20" s="66">
        <f t="shared" si="28"/>
        <v>0</v>
      </c>
      <c r="BS20" s="65">
        <v>0</v>
      </c>
      <c r="BT20" s="64">
        <v>0</v>
      </c>
      <c r="BU20" s="63">
        <v>0</v>
      </c>
      <c r="BV20" s="62"/>
      <c r="BW20" s="61">
        <f t="shared" si="29"/>
        <v>42308</v>
      </c>
    </row>
    <row r="21" spans="1:75" s="60" customFormat="1" ht="20.100000000000001" customHeight="1" thickBot="1" x14ac:dyDescent="0.3">
      <c r="A21" s="94"/>
      <c r="B21" s="93"/>
      <c r="C21" s="92"/>
      <c r="D21" s="91" t="s">
        <v>8</v>
      </c>
      <c r="E21" s="90"/>
      <c r="F21" s="89" t="s">
        <v>5</v>
      </c>
      <c r="G21" s="89" t="s">
        <v>5</v>
      </c>
      <c r="H21" s="89" t="s">
        <v>5</v>
      </c>
      <c r="I21" s="89" t="s">
        <v>5</v>
      </c>
      <c r="J21" s="89" t="s">
        <v>5</v>
      </c>
      <c r="K21" s="89" t="s">
        <v>5</v>
      </c>
      <c r="L21" s="89" t="s">
        <v>5</v>
      </c>
      <c r="M21" s="89" t="s">
        <v>5</v>
      </c>
      <c r="N21" s="133">
        <f t="shared" si="17"/>
        <v>0</v>
      </c>
      <c r="O21" s="87" t="s">
        <v>5</v>
      </c>
      <c r="P21" s="86" t="s">
        <v>5</v>
      </c>
      <c r="Q21" s="86" t="s">
        <v>5</v>
      </c>
      <c r="R21" s="86" t="s">
        <v>5</v>
      </c>
      <c r="S21" s="86" t="s">
        <v>5</v>
      </c>
      <c r="T21" s="86" t="s">
        <v>5</v>
      </c>
      <c r="U21" s="86" t="s">
        <v>5</v>
      </c>
      <c r="V21" s="86">
        <v>0</v>
      </c>
      <c r="W21" s="85" t="str">
        <f t="shared" si="18"/>
        <v xml:space="preserve"> </v>
      </c>
      <c r="X21" s="84"/>
      <c r="Y21" s="149"/>
      <c r="Z21" s="71" t="str">
        <f t="shared" si="19"/>
        <v xml:space="preserve"> </v>
      </c>
      <c r="AA21" s="82" t="s">
        <v>5</v>
      </c>
      <c r="AB21" s="81" t="s">
        <v>5</v>
      </c>
      <c r="AC21" s="80" t="s">
        <v>5</v>
      </c>
      <c r="AD21" s="77" t="s">
        <v>5</v>
      </c>
      <c r="AE21" s="77" t="s">
        <v>5</v>
      </c>
      <c r="AF21" s="77" t="s">
        <v>5</v>
      </c>
      <c r="AG21" s="76" t="s">
        <v>5</v>
      </c>
      <c r="AH21" s="79">
        <f t="shared" si="20"/>
        <v>0</v>
      </c>
      <c r="AI21" s="78" t="s">
        <v>5</v>
      </c>
      <c r="AJ21" s="77" t="s">
        <v>5</v>
      </c>
      <c r="AK21" s="77" t="s">
        <v>5</v>
      </c>
      <c r="AL21" s="77" t="s">
        <v>5</v>
      </c>
      <c r="AM21" s="77" t="s">
        <v>5</v>
      </c>
      <c r="AN21" s="77" t="s">
        <v>5</v>
      </c>
      <c r="AO21" s="77" t="s">
        <v>5</v>
      </c>
      <c r="AP21" s="76" t="s">
        <v>5</v>
      </c>
      <c r="AQ21" s="75">
        <f t="shared" si="21"/>
        <v>0</v>
      </c>
      <c r="AR21" s="74">
        <f t="shared" si="22"/>
        <v>0</v>
      </c>
      <c r="AS21" s="61" t="str">
        <f t="shared" si="23"/>
        <v xml:space="preserve"> </v>
      </c>
      <c r="AT21" s="73"/>
      <c r="AU21" s="72"/>
      <c r="AV21" s="68"/>
      <c r="AW21" s="69"/>
      <c r="AX21" s="68"/>
      <c r="AY21" s="69"/>
      <c r="AZ21" s="68"/>
      <c r="BA21" s="69"/>
      <c r="BB21" s="66">
        <f t="shared" si="24"/>
        <v>0</v>
      </c>
      <c r="BC21" s="132" t="str">
        <f t="shared" si="25"/>
        <v xml:space="preserve"> </v>
      </c>
      <c r="BD21" s="68" t="s">
        <v>5</v>
      </c>
      <c r="BE21" s="69" t="s">
        <v>5</v>
      </c>
      <c r="BF21" s="68" t="s">
        <v>5</v>
      </c>
      <c r="BG21" s="69" t="s">
        <v>5</v>
      </c>
      <c r="BH21" s="68" t="s">
        <v>5</v>
      </c>
      <c r="BI21" s="69" t="s">
        <v>5</v>
      </c>
      <c r="BJ21" s="66">
        <f t="shared" si="26"/>
        <v>0</v>
      </c>
      <c r="BK21" s="70" t="str">
        <f t="shared" si="27"/>
        <v xml:space="preserve"> </v>
      </c>
      <c r="BL21" s="68" t="s">
        <v>5</v>
      </c>
      <c r="BM21" s="69" t="s">
        <v>5</v>
      </c>
      <c r="BN21" s="68" t="s">
        <v>5</v>
      </c>
      <c r="BO21" s="69" t="s">
        <v>5</v>
      </c>
      <c r="BP21" s="68" t="s">
        <v>5</v>
      </c>
      <c r="BQ21" s="67" t="s">
        <v>5</v>
      </c>
      <c r="BR21" s="66">
        <f t="shared" si="28"/>
        <v>0</v>
      </c>
      <c r="BS21" s="65">
        <v>0</v>
      </c>
      <c r="BT21" s="64">
        <v>0</v>
      </c>
      <c r="BU21" s="63">
        <v>0</v>
      </c>
      <c r="BV21" s="131"/>
      <c r="BW21" s="61" t="str">
        <f t="shared" si="29"/>
        <v xml:space="preserve"> </v>
      </c>
    </row>
    <row r="22" spans="1:75" s="47" customFormat="1" ht="20.100000000000001" customHeight="1" thickBot="1" x14ac:dyDescent="0.3">
      <c r="A22" s="59"/>
      <c r="B22" s="57">
        <f>SUM(B15:B21)</f>
        <v>0</v>
      </c>
      <c r="C22" s="58" t="s">
        <v>4</v>
      </c>
      <c r="D22" s="58"/>
      <c r="E22" s="57">
        <f t="shared" ref="E22:S22" si="30">SUM(E15:E21)</f>
        <v>0</v>
      </c>
      <c r="F22" s="57">
        <f t="shared" si="30"/>
        <v>6020.47</v>
      </c>
      <c r="G22" s="57">
        <f t="shared" si="30"/>
        <v>0</v>
      </c>
      <c r="H22" s="57">
        <f t="shared" si="30"/>
        <v>0</v>
      </c>
      <c r="I22" s="57">
        <f t="shared" si="30"/>
        <v>0</v>
      </c>
      <c r="J22" s="49">
        <f t="shared" si="30"/>
        <v>0</v>
      </c>
      <c r="K22" s="49">
        <f t="shared" si="30"/>
        <v>0</v>
      </c>
      <c r="L22" s="49">
        <f t="shared" si="30"/>
        <v>0</v>
      </c>
      <c r="M22" s="49">
        <f t="shared" si="30"/>
        <v>0</v>
      </c>
      <c r="N22" s="57">
        <f t="shared" si="30"/>
        <v>0</v>
      </c>
      <c r="O22" s="57">
        <f t="shared" si="30"/>
        <v>0</v>
      </c>
      <c r="P22" s="57">
        <f t="shared" si="30"/>
        <v>0</v>
      </c>
      <c r="Q22" s="57">
        <f t="shared" si="30"/>
        <v>0</v>
      </c>
      <c r="R22" s="57">
        <f t="shared" si="30"/>
        <v>0</v>
      </c>
      <c r="S22" s="57">
        <f t="shared" si="30"/>
        <v>0</v>
      </c>
      <c r="T22" s="48"/>
      <c r="U22" s="57">
        <f>SUM(U15:U21)</f>
        <v>0</v>
      </c>
      <c r="V22" s="48"/>
      <c r="W22" s="48"/>
      <c r="X22" s="50"/>
      <c r="Y22" s="50"/>
      <c r="Z22" s="48"/>
      <c r="AA22" s="54">
        <f>SUM(AA15:AA21)*500</f>
        <v>0</v>
      </c>
      <c r="AB22" s="53">
        <f>SUM(AB15:AB21)*200</f>
        <v>0</v>
      </c>
      <c r="AC22" s="53">
        <f>SUM(AC15:AC21)*100</f>
        <v>0</v>
      </c>
      <c r="AD22" s="53">
        <f>SUM(AD15:AD21)*50</f>
        <v>0</v>
      </c>
      <c r="AE22" s="53">
        <f>SUM(AE15:AE21)*20</f>
        <v>0</v>
      </c>
      <c r="AF22" s="53">
        <f>SUM(AF15:AF21)*10</f>
        <v>0</v>
      </c>
      <c r="AG22" s="56">
        <f>SUM(AG15:AG21)*5</f>
        <v>0</v>
      </c>
      <c r="AH22" s="55">
        <f>SUM(AA22:AG22)</f>
        <v>0</v>
      </c>
      <c r="AI22" s="54">
        <f>SUM(AI15:AI21)*2</f>
        <v>0</v>
      </c>
      <c r="AJ22" s="53">
        <f>SUM(AJ15:AJ21)*1</f>
        <v>0</v>
      </c>
      <c r="AK22" s="52">
        <f>SUM(AK15:AK21)*0.5</f>
        <v>0</v>
      </c>
      <c r="AL22" s="52">
        <f>SUM(AL15:AL21)*0.2</f>
        <v>0</v>
      </c>
      <c r="AM22" s="52">
        <f>SUM(AM15:AM21)*0.1</f>
        <v>0</v>
      </c>
      <c r="AN22" s="52">
        <f>SUM(AN15:AN21)*0.05</f>
        <v>0</v>
      </c>
      <c r="AO22" s="52">
        <f>SUM(AO15:AO21)*0.02</f>
        <v>0</v>
      </c>
      <c r="AP22" s="51">
        <f>SUM(AP15:AP21)*0.01</f>
        <v>0</v>
      </c>
      <c r="AQ22" s="50">
        <f>SUM(AI22:AP22)</f>
        <v>0</v>
      </c>
      <c r="AR22" s="50">
        <f>SUM(AR15:AR21)</f>
        <v>0</v>
      </c>
      <c r="AS22" s="48"/>
      <c r="AT22" s="48"/>
      <c r="AU22" s="49">
        <f>SUM(AU15:AU21)</f>
        <v>0</v>
      </c>
      <c r="AV22" s="48"/>
      <c r="AW22" s="48">
        <f>SUM(AW15:AW21)</f>
        <v>0</v>
      </c>
      <c r="AX22" s="48"/>
      <c r="AY22" s="48">
        <f>SUM(AY15:AY21)</f>
        <v>0</v>
      </c>
      <c r="AZ22" s="48"/>
      <c r="BA22" s="48">
        <f>SUM(BA15:BA21)</f>
        <v>0</v>
      </c>
      <c r="BB22" s="49">
        <f>SUM(BB15:BB21)</f>
        <v>0</v>
      </c>
      <c r="BC22" s="48"/>
      <c r="BD22" s="48"/>
      <c r="BE22" s="48">
        <f>SUM(BE15:BE21)</f>
        <v>0</v>
      </c>
      <c r="BF22" s="48"/>
      <c r="BG22" s="48">
        <f>SUM(BG15:BG21)</f>
        <v>0</v>
      </c>
      <c r="BH22" s="48"/>
      <c r="BI22" s="48">
        <f>SUM(BI15:BI21)</f>
        <v>0</v>
      </c>
      <c r="BJ22" s="49">
        <f>SUM(BJ15:BJ21)</f>
        <v>0</v>
      </c>
      <c r="BK22" s="48"/>
      <c r="BL22" s="48"/>
      <c r="BM22" s="48">
        <f>SUM(BM15:BM21)</f>
        <v>0</v>
      </c>
      <c r="BN22" s="48"/>
      <c r="BO22" s="48">
        <f>SUM(BO15:BO21)</f>
        <v>0</v>
      </c>
      <c r="BP22" s="48"/>
      <c r="BQ22" s="48">
        <f t="shared" ref="BQ22:BV22" si="31">SUM(BQ15:BQ21)</f>
        <v>0</v>
      </c>
      <c r="BR22" s="49">
        <f t="shared" si="31"/>
        <v>0</v>
      </c>
      <c r="BS22" s="49">
        <f t="shared" si="31"/>
        <v>0</v>
      </c>
      <c r="BT22" s="49">
        <f t="shared" si="31"/>
        <v>0</v>
      </c>
      <c r="BU22" s="49">
        <f t="shared" si="31"/>
        <v>0</v>
      </c>
      <c r="BV22" s="49">
        <f t="shared" si="31"/>
        <v>0</v>
      </c>
      <c r="BW22" s="48"/>
    </row>
    <row r="23" spans="1:75" s="1" customFormat="1" ht="21" customHeight="1" thickTop="1" thickBot="1" x14ac:dyDescent="0.25">
      <c r="A23" s="28"/>
      <c r="B23" s="13"/>
      <c r="C23" s="13"/>
      <c r="D23" s="34"/>
      <c r="E23" s="34"/>
      <c r="F23" s="46"/>
      <c r="G23" s="15"/>
      <c r="H23" s="15"/>
      <c r="I23" s="15"/>
      <c r="J23" s="45"/>
      <c r="K23" s="45"/>
      <c r="O23" s="44"/>
      <c r="P23" s="42"/>
      <c r="Q23" s="42"/>
      <c r="R23" s="42"/>
      <c r="S23" s="43" t="s">
        <v>3</v>
      </c>
      <c r="T23" s="42"/>
      <c r="U23" s="42"/>
      <c r="V23" s="42"/>
      <c r="W23" s="42"/>
      <c r="X23" s="40"/>
      <c r="Z23" s="21"/>
      <c r="AA23" s="38">
        <f t="shared" ref="AA23:AG23" si="32">SUM(AA15:AA21)</f>
        <v>0</v>
      </c>
      <c r="AB23" s="38">
        <f t="shared" si="32"/>
        <v>0</v>
      </c>
      <c r="AC23" s="38">
        <f t="shared" si="32"/>
        <v>0</v>
      </c>
      <c r="AD23" s="38">
        <f t="shared" si="32"/>
        <v>0</v>
      </c>
      <c r="AE23" s="38">
        <f t="shared" si="32"/>
        <v>0</v>
      </c>
      <c r="AF23" s="38">
        <f t="shared" si="32"/>
        <v>0</v>
      </c>
      <c r="AG23" s="37">
        <f t="shared" si="32"/>
        <v>0</v>
      </c>
      <c r="AH23" s="39">
        <f>SUM(AA23:AG23)</f>
        <v>0</v>
      </c>
      <c r="AI23" s="38">
        <f t="shared" ref="AI23:AP23" si="33">SUM(AI15:AI21)</f>
        <v>0</v>
      </c>
      <c r="AJ23" s="38">
        <f t="shared" si="33"/>
        <v>0</v>
      </c>
      <c r="AK23" s="38">
        <f t="shared" si="33"/>
        <v>0</v>
      </c>
      <c r="AL23" s="38">
        <f t="shared" si="33"/>
        <v>0</v>
      </c>
      <c r="AM23" s="38">
        <f t="shared" si="33"/>
        <v>0</v>
      </c>
      <c r="AN23" s="38">
        <f t="shared" si="33"/>
        <v>0</v>
      </c>
      <c r="AO23" s="38">
        <f t="shared" si="33"/>
        <v>0</v>
      </c>
      <c r="AP23" s="37">
        <f t="shared" si="33"/>
        <v>0</v>
      </c>
      <c r="AQ23" s="36">
        <f>SUM(AI23:AP23)</f>
        <v>0</v>
      </c>
      <c r="AS23" s="35"/>
      <c r="AT23" s="34"/>
      <c r="AU23" s="16"/>
      <c r="AV23" s="13"/>
      <c r="AW23" s="15"/>
      <c r="AX23" s="14"/>
      <c r="AY23" s="14"/>
      <c r="AZ23" s="14"/>
      <c r="BA23" s="14"/>
      <c r="BB23" s="14"/>
      <c r="BC23" s="14"/>
      <c r="BD23" s="14"/>
      <c r="BE23" s="15"/>
      <c r="BF23" s="14"/>
      <c r="BG23" s="14"/>
      <c r="BH23" s="14"/>
      <c r="BI23" s="14"/>
      <c r="BJ23" s="14"/>
      <c r="BK23" s="14"/>
      <c r="BL23" s="14"/>
      <c r="BM23" s="15"/>
      <c r="BN23" s="14"/>
      <c r="BO23" s="14"/>
      <c r="BP23" s="14"/>
      <c r="BQ23" s="14"/>
      <c r="BR23" s="14"/>
      <c r="BS23" s="14"/>
      <c r="BT23" s="13"/>
      <c r="BU23" s="34"/>
    </row>
    <row r="24" spans="1:75" s="115" customFormat="1" ht="9.9499999999999993" customHeight="1" thickTop="1" thickBot="1" x14ac:dyDescent="0.25">
      <c r="A24" s="130"/>
      <c r="B24" s="118"/>
      <c r="C24" s="118"/>
      <c r="D24" s="117"/>
      <c r="E24" s="117"/>
      <c r="F24" s="129"/>
      <c r="G24" s="118"/>
      <c r="H24" s="118"/>
      <c r="I24" s="118"/>
      <c r="J24" s="116"/>
      <c r="K24" s="116"/>
      <c r="L24" s="116"/>
      <c r="M24" s="116"/>
      <c r="N24" s="116"/>
      <c r="O24" s="118"/>
      <c r="P24" s="116"/>
      <c r="Q24" s="116"/>
      <c r="R24" s="116"/>
      <c r="S24" s="128"/>
      <c r="T24" s="116"/>
      <c r="U24" s="116"/>
      <c r="V24" s="116"/>
      <c r="W24" s="116"/>
      <c r="X24" s="127"/>
      <c r="Y24" s="116"/>
      <c r="Z24" s="126"/>
      <c r="AA24" s="124"/>
      <c r="AB24" s="124"/>
      <c r="AC24" s="124"/>
      <c r="AD24" s="124"/>
      <c r="AE24" s="124"/>
      <c r="AF24" s="124"/>
      <c r="AG24" s="124"/>
      <c r="AH24" s="125"/>
      <c r="AI24" s="124"/>
      <c r="AJ24" s="124"/>
      <c r="AK24" s="124"/>
      <c r="AL24" s="124"/>
      <c r="AM24" s="124"/>
      <c r="AN24" s="124"/>
      <c r="AO24" s="124"/>
      <c r="AP24" s="124"/>
      <c r="AQ24" s="123"/>
      <c r="AR24" s="116"/>
      <c r="AS24" s="122"/>
      <c r="AT24" s="121"/>
      <c r="AU24" s="120"/>
      <c r="AV24" s="118"/>
      <c r="AW24" s="118"/>
      <c r="AX24" s="119"/>
      <c r="AY24" s="119"/>
      <c r="AZ24" s="119"/>
      <c r="BA24" s="119"/>
      <c r="BB24" s="119"/>
      <c r="BC24" s="119"/>
      <c r="BD24" s="119"/>
      <c r="BE24" s="118"/>
      <c r="BF24" s="119"/>
      <c r="BG24" s="119"/>
      <c r="BH24" s="119"/>
      <c r="BI24" s="119"/>
      <c r="BJ24" s="119"/>
      <c r="BK24" s="119"/>
      <c r="BL24" s="119"/>
      <c r="BM24" s="118"/>
      <c r="BN24" s="119"/>
      <c r="BO24" s="119"/>
      <c r="BP24" s="119"/>
      <c r="BQ24" s="119"/>
      <c r="BR24" s="119"/>
      <c r="BS24" s="119"/>
      <c r="BT24" s="118"/>
      <c r="BU24" s="117"/>
      <c r="BV24" s="116"/>
      <c r="BW24" s="116"/>
    </row>
    <row r="25" spans="1:75" s="105" customFormat="1" ht="19.5" customHeight="1" thickTop="1" x14ac:dyDescent="0.25">
      <c r="A25" s="94"/>
      <c r="B25" s="93"/>
      <c r="C25" s="92">
        <v>42303</v>
      </c>
      <c r="D25" s="91" t="s">
        <v>6</v>
      </c>
      <c r="E25" s="90"/>
      <c r="F25" s="89">
        <v>982.54</v>
      </c>
      <c r="G25" s="89"/>
      <c r="H25" s="89"/>
      <c r="I25" s="89"/>
      <c r="J25" s="89"/>
      <c r="K25" s="89"/>
      <c r="L25" s="89" t="s">
        <v>7</v>
      </c>
      <c r="M25" s="89" t="s">
        <v>7</v>
      </c>
      <c r="N25" s="114">
        <f t="shared" ref="N25:N31" si="34">SUM(J25:M25)</f>
        <v>0</v>
      </c>
      <c r="O25" s="87" t="s">
        <v>7</v>
      </c>
      <c r="P25" s="86" t="s">
        <v>7</v>
      </c>
      <c r="Q25" s="86" t="s">
        <v>7</v>
      </c>
      <c r="R25" s="86" t="s">
        <v>7</v>
      </c>
      <c r="S25" s="86" t="s">
        <v>7</v>
      </c>
      <c r="T25" s="86" t="s">
        <v>7</v>
      </c>
      <c r="U25" s="86" t="s">
        <v>7</v>
      </c>
      <c r="V25" s="86">
        <v>0</v>
      </c>
      <c r="W25" s="113">
        <f t="shared" ref="W25:W31" si="35">IF(C25=0," ",C25)</f>
        <v>42303</v>
      </c>
      <c r="X25" s="112"/>
      <c r="Y25" s="111"/>
      <c r="Z25" s="106">
        <f t="shared" ref="Z25:Z31" si="36">IF(C25=0," ",C25)</f>
        <v>42303</v>
      </c>
      <c r="AA25" s="82" t="s">
        <v>5</v>
      </c>
      <c r="AB25" s="81" t="s">
        <v>5</v>
      </c>
      <c r="AC25" s="80"/>
      <c r="AD25" s="77"/>
      <c r="AE25" s="77"/>
      <c r="AF25" s="77"/>
      <c r="AG25" s="76"/>
      <c r="AH25" s="79">
        <f t="shared" ref="AH25:AH31" si="37">IF(C25=0,0,SUM(AA25)*500+SUM(AB25)*200+SUM(AC25)*100+SUM(AD25)*50+SUM(AE25)*20+SUM(AF25)*10+SUM(AG25)*5)</f>
        <v>0</v>
      </c>
      <c r="AI25" s="78"/>
      <c r="AJ25" s="77"/>
      <c r="AK25" s="77"/>
      <c r="AL25" s="77"/>
      <c r="AM25" s="77"/>
      <c r="AN25" s="77"/>
      <c r="AO25" s="77"/>
      <c r="AP25" s="76" t="s">
        <v>7</v>
      </c>
      <c r="AQ25" s="75">
        <f t="shared" ref="AQ25:AQ31" si="38">IF(C25=0,0,SUM(AI25)*2+SUM(AJ25)*1+SUM(AK25)*0.5+SUM(AL25)*0.2+SUM(AM25)*0.1+SUM(AN25)*0.05+SUM(AO25)*0.02+SUM(AP25)*0.01)</f>
        <v>0</v>
      </c>
      <c r="AR25" s="110">
        <f t="shared" ref="AR25:AR31" si="39">AH25+AQ25</f>
        <v>0</v>
      </c>
      <c r="AS25" s="61">
        <f t="shared" ref="AS25:AS31" si="40">IF(C25=0," ",C25)</f>
        <v>42303</v>
      </c>
      <c r="AT25" s="109" t="s">
        <v>7</v>
      </c>
      <c r="AU25" s="108" t="s">
        <v>7</v>
      </c>
      <c r="AV25" s="68" t="s">
        <v>7</v>
      </c>
      <c r="AW25" s="69" t="s">
        <v>7</v>
      </c>
      <c r="AX25" s="68" t="s">
        <v>7</v>
      </c>
      <c r="AY25" s="69" t="s">
        <v>7</v>
      </c>
      <c r="AZ25" s="68" t="s">
        <v>7</v>
      </c>
      <c r="BA25" s="69" t="s">
        <v>7</v>
      </c>
      <c r="BB25" s="66">
        <f t="shared" ref="BB25:BB31" si="41">IF(C25=0,0,SUM(AW25,AY25,BA25))</f>
        <v>0</v>
      </c>
      <c r="BC25" s="107">
        <f t="shared" ref="BC25:BC31" si="42">IF(C25=0," ",C25)</f>
        <v>42303</v>
      </c>
      <c r="BD25" s="68" t="s">
        <v>7</v>
      </c>
      <c r="BE25" s="69" t="s">
        <v>7</v>
      </c>
      <c r="BF25" s="68" t="s">
        <v>7</v>
      </c>
      <c r="BG25" s="69" t="s">
        <v>7</v>
      </c>
      <c r="BH25" s="68" t="s">
        <v>7</v>
      </c>
      <c r="BI25" s="69" t="s">
        <v>7</v>
      </c>
      <c r="BJ25" s="66">
        <f t="shared" ref="BJ25:BJ31" si="43">IF(C25=0,0,SUM(BE25,BG25,BI25))</f>
        <v>0</v>
      </c>
      <c r="BK25" s="106">
        <f t="shared" ref="BK25:BK31" si="44">IF(C25=0," ",C25)</f>
        <v>42303</v>
      </c>
      <c r="BL25" s="68" t="s">
        <v>7</v>
      </c>
      <c r="BM25" s="69" t="s">
        <v>7</v>
      </c>
      <c r="BN25" s="68" t="s">
        <v>7</v>
      </c>
      <c r="BO25" s="69" t="s">
        <v>7</v>
      </c>
      <c r="BP25" s="68" t="s">
        <v>7</v>
      </c>
      <c r="BQ25" s="67" t="s">
        <v>7</v>
      </c>
      <c r="BR25" s="66">
        <f t="shared" ref="BR25:BR31" si="45">IF(C25=0,0,SUM(BM25,BO25,BQ25))</f>
        <v>0</v>
      </c>
      <c r="BS25" s="65">
        <v>0</v>
      </c>
      <c r="BT25" s="64">
        <v>0</v>
      </c>
      <c r="BU25" s="63">
        <v>0</v>
      </c>
      <c r="BV25" s="62"/>
      <c r="BW25" s="61">
        <f t="shared" ref="BW25:BW31" si="46">IF(C25=0," ",C25)</f>
        <v>42303</v>
      </c>
    </row>
    <row r="26" spans="1:75" s="102" customFormat="1" ht="20.100000000000001" customHeight="1" x14ac:dyDescent="0.25">
      <c r="A26" s="94"/>
      <c r="B26" s="93"/>
      <c r="C26" s="92">
        <v>42304</v>
      </c>
      <c r="D26" s="91" t="s">
        <v>6</v>
      </c>
      <c r="E26" s="90"/>
      <c r="F26" s="89">
        <v>2541.5</v>
      </c>
      <c r="G26" s="89"/>
      <c r="H26" s="89"/>
      <c r="I26" s="89"/>
      <c r="J26" s="89"/>
      <c r="K26" s="89"/>
      <c r="L26" s="89" t="s">
        <v>7</v>
      </c>
      <c r="M26" s="89" t="s">
        <v>7</v>
      </c>
      <c r="N26" s="104">
        <f t="shared" si="34"/>
        <v>0</v>
      </c>
      <c r="O26" s="87" t="s">
        <v>7</v>
      </c>
      <c r="P26" s="86" t="s">
        <v>7</v>
      </c>
      <c r="Q26" s="86" t="s">
        <v>7</v>
      </c>
      <c r="R26" s="86" t="s">
        <v>7</v>
      </c>
      <c r="S26" s="86" t="s">
        <v>7</v>
      </c>
      <c r="T26" s="86" t="s">
        <v>7</v>
      </c>
      <c r="U26" s="86" t="s">
        <v>7</v>
      </c>
      <c r="V26" s="86">
        <v>0</v>
      </c>
      <c r="W26" s="100">
        <f t="shared" si="35"/>
        <v>42304</v>
      </c>
      <c r="X26" s="99"/>
      <c r="Y26" s="66"/>
      <c r="Z26" s="95">
        <f t="shared" si="36"/>
        <v>42304</v>
      </c>
      <c r="AA26" s="82" t="s">
        <v>5</v>
      </c>
      <c r="AB26" s="81" t="s">
        <v>5</v>
      </c>
      <c r="AC26" s="80"/>
      <c r="AD26" s="77"/>
      <c r="AE26" s="77"/>
      <c r="AF26" s="77"/>
      <c r="AG26" s="76"/>
      <c r="AH26" s="79">
        <f t="shared" si="37"/>
        <v>0</v>
      </c>
      <c r="AI26" s="78"/>
      <c r="AJ26" s="77"/>
      <c r="AK26" s="77"/>
      <c r="AL26" s="77"/>
      <c r="AM26" s="77"/>
      <c r="AN26" s="77"/>
      <c r="AO26" s="77"/>
      <c r="AP26" s="76" t="s">
        <v>7</v>
      </c>
      <c r="AQ26" s="75">
        <f t="shared" si="38"/>
        <v>0</v>
      </c>
      <c r="AR26" s="103">
        <f t="shared" si="39"/>
        <v>0</v>
      </c>
      <c r="AS26" s="61">
        <f t="shared" si="40"/>
        <v>42304</v>
      </c>
      <c r="AT26" s="97" t="s">
        <v>7</v>
      </c>
      <c r="AU26" s="96" t="s">
        <v>7</v>
      </c>
      <c r="AV26" s="68" t="s">
        <v>7</v>
      </c>
      <c r="AW26" s="69" t="s">
        <v>7</v>
      </c>
      <c r="AX26" s="68" t="s">
        <v>7</v>
      </c>
      <c r="AY26" s="69" t="s">
        <v>7</v>
      </c>
      <c r="AZ26" s="68" t="s">
        <v>7</v>
      </c>
      <c r="BA26" s="69" t="s">
        <v>7</v>
      </c>
      <c r="BB26" s="66">
        <f t="shared" si="41"/>
        <v>0</v>
      </c>
      <c r="BC26" s="71">
        <f t="shared" si="42"/>
        <v>42304</v>
      </c>
      <c r="BD26" s="68" t="s">
        <v>7</v>
      </c>
      <c r="BE26" s="69" t="s">
        <v>7</v>
      </c>
      <c r="BF26" s="68" t="s">
        <v>7</v>
      </c>
      <c r="BG26" s="69" t="s">
        <v>7</v>
      </c>
      <c r="BH26" s="68" t="s">
        <v>7</v>
      </c>
      <c r="BI26" s="69" t="s">
        <v>7</v>
      </c>
      <c r="BJ26" s="66">
        <f t="shared" si="43"/>
        <v>0</v>
      </c>
      <c r="BK26" s="95">
        <f t="shared" si="44"/>
        <v>42304</v>
      </c>
      <c r="BL26" s="68" t="s">
        <v>7</v>
      </c>
      <c r="BM26" s="69" t="s">
        <v>7</v>
      </c>
      <c r="BN26" s="68" t="s">
        <v>7</v>
      </c>
      <c r="BO26" s="69" t="s">
        <v>7</v>
      </c>
      <c r="BP26" s="68" t="s">
        <v>7</v>
      </c>
      <c r="BQ26" s="67" t="s">
        <v>7</v>
      </c>
      <c r="BR26" s="66">
        <f t="shared" si="45"/>
        <v>0</v>
      </c>
      <c r="BS26" s="65">
        <v>0</v>
      </c>
      <c r="BT26" s="64">
        <v>0</v>
      </c>
      <c r="BU26" s="63">
        <v>0</v>
      </c>
      <c r="BV26" s="62"/>
      <c r="BW26" s="61">
        <f t="shared" si="46"/>
        <v>42304</v>
      </c>
    </row>
    <row r="27" spans="1:75" s="60" customFormat="1" ht="20.100000000000001" customHeight="1" x14ac:dyDescent="0.25">
      <c r="A27" s="94"/>
      <c r="B27" s="93"/>
      <c r="C27" s="92">
        <v>42305</v>
      </c>
      <c r="D27" s="91" t="s">
        <v>6</v>
      </c>
      <c r="E27" s="90"/>
      <c r="F27" s="89">
        <v>1526.2</v>
      </c>
      <c r="G27" s="89"/>
      <c r="H27" s="89"/>
      <c r="I27" s="89"/>
      <c r="J27" s="89"/>
      <c r="K27" s="89"/>
      <c r="L27" s="89" t="s">
        <v>7</v>
      </c>
      <c r="M27" s="89" t="s">
        <v>7</v>
      </c>
      <c r="N27" s="101">
        <f t="shared" si="34"/>
        <v>0</v>
      </c>
      <c r="O27" s="87" t="s">
        <v>7</v>
      </c>
      <c r="P27" s="86" t="s">
        <v>7</v>
      </c>
      <c r="Q27" s="86" t="s">
        <v>7</v>
      </c>
      <c r="R27" s="86" t="s">
        <v>7</v>
      </c>
      <c r="S27" s="86" t="s">
        <v>7</v>
      </c>
      <c r="T27" s="86" t="s">
        <v>7</v>
      </c>
      <c r="U27" s="86" t="s">
        <v>7</v>
      </c>
      <c r="V27" s="86">
        <v>0</v>
      </c>
      <c r="W27" s="100">
        <f t="shared" si="35"/>
        <v>42305</v>
      </c>
      <c r="X27" s="99"/>
      <c r="Y27" s="66"/>
      <c r="Z27" s="95">
        <f t="shared" si="36"/>
        <v>42305</v>
      </c>
      <c r="AA27" s="82" t="s">
        <v>5</v>
      </c>
      <c r="AB27" s="81" t="s">
        <v>5</v>
      </c>
      <c r="AC27" s="80"/>
      <c r="AD27" s="77"/>
      <c r="AE27" s="77"/>
      <c r="AF27" s="77"/>
      <c r="AG27" s="76"/>
      <c r="AH27" s="79">
        <f t="shared" si="37"/>
        <v>0</v>
      </c>
      <c r="AI27" s="78"/>
      <c r="AJ27" s="77"/>
      <c r="AK27" s="77"/>
      <c r="AL27" s="77"/>
      <c r="AM27" s="77"/>
      <c r="AN27" s="77"/>
      <c r="AO27" s="77"/>
      <c r="AP27" s="76" t="s">
        <v>7</v>
      </c>
      <c r="AQ27" s="75">
        <f t="shared" si="38"/>
        <v>0</v>
      </c>
      <c r="AR27" s="98">
        <f t="shared" si="39"/>
        <v>0</v>
      </c>
      <c r="AS27" s="61">
        <f t="shared" si="40"/>
        <v>42305</v>
      </c>
      <c r="AT27" s="97" t="s">
        <v>7</v>
      </c>
      <c r="AU27" s="96" t="s">
        <v>7</v>
      </c>
      <c r="AV27" s="68" t="s">
        <v>7</v>
      </c>
      <c r="AW27" s="69" t="s">
        <v>7</v>
      </c>
      <c r="AX27" s="68" t="s">
        <v>7</v>
      </c>
      <c r="AY27" s="69" t="s">
        <v>7</v>
      </c>
      <c r="AZ27" s="68" t="s">
        <v>7</v>
      </c>
      <c r="BA27" s="69" t="s">
        <v>7</v>
      </c>
      <c r="BB27" s="66">
        <f t="shared" si="41"/>
        <v>0</v>
      </c>
      <c r="BC27" s="71">
        <f t="shared" si="42"/>
        <v>42305</v>
      </c>
      <c r="BD27" s="68" t="s">
        <v>7</v>
      </c>
      <c r="BE27" s="69" t="s">
        <v>7</v>
      </c>
      <c r="BF27" s="68" t="s">
        <v>7</v>
      </c>
      <c r="BG27" s="69" t="s">
        <v>7</v>
      </c>
      <c r="BH27" s="68" t="s">
        <v>7</v>
      </c>
      <c r="BI27" s="69" t="s">
        <v>7</v>
      </c>
      <c r="BJ27" s="66">
        <f t="shared" si="43"/>
        <v>0</v>
      </c>
      <c r="BK27" s="95">
        <f t="shared" si="44"/>
        <v>42305</v>
      </c>
      <c r="BL27" s="68" t="s">
        <v>7</v>
      </c>
      <c r="BM27" s="69" t="s">
        <v>7</v>
      </c>
      <c r="BN27" s="68" t="s">
        <v>7</v>
      </c>
      <c r="BO27" s="69" t="s">
        <v>7</v>
      </c>
      <c r="BP27" s="68" t="s">
        <v>7</v>
      </c>
      <c r="BQ27" s="67" t="s">
        <v>7</v>
      </c>
      <c r="BR27" s="66">
        <f t="shared" si="45"/>
        <v>0</v>
      </c>
      <c r="BS27" s="65">
        <v>0</v>
      </c>
      <c r="BT27" s="64">
        <v>0</v>
      </c>
      <c r="BU27" s="63">
        <v>0</v>
      </c>
      <c r="BV27" s="62"/>
      <c r="BW27" s="61">
        <f t="shared" si="46"/>
        <v>42305</v>
      </c>
    </row>
    <row r="28" spans="1:75" s="60" customFormat="1" ht="20.100000000000001" customHeight="1" x14ac:dyDescent="0.25">
      <c r="A28" s="94"/>
      <c r="B28" s="93"/>
      <c r="C28" s="92">
        <v>42306</v>
      </c>
      <c r="D28" s="91" t="s">
        <v>6</v>
      </c>
      <c r="E28" s="90"/>
      <c r="F28" s="89">
        <v>994.5</v>
      </c>
      <c r="G28" s="89"/>
      <c r="H28" s="89"/>
      <c r="I28" s="89"/>
      <c r="J28" s="89"/>
      <c r="K28" s="89"/>
      <c r="L28" s="89" t="s">
        <v>7</v>
      </c>
      <c r="M28" s="89" t="s">
        <v>7</v>
      </c>
      <c r="N28" s="101">
        <f t="shared" si="34"/>
        <v>0</v>
      </c>
      <c r="O28" s="87" t="s">
        <v>7</v>
      </c>
      <c r="P28" s="86" t="s">
        <v>7</v>
      </c>
      <c r="Q28" s="86" t="s">
        <v>7</v>
      </c>
      <c r="R28" s="86" t="s">
        <v>7</v>
      </c>
      <c r="S28" s="86" t="s">
        <v>7</v>
      </c>
      <c r="T28" s="86" t="s">
        <v>7</v>
      </c>
      <c r="U28" s="86" t="s">
        <v>7</v>
      </c>
      <c r="V28" s="86">
        <v>0</v>
      </c>
      <c r="W28" s="100">
        <f t="shared" si="35"/>
        <v>42306</v>
      </c>
      <c r="X28" s="99"/>
      <c r="Y28" s="66"/>
      <c r="Z28" s="95">
        <f t="shared" si="36"/>
        <v>42306</v>
      </c>
      <c r="AA28" s="82" t="s">
        <v>5</v>
      </c>
      <c r="AB28" s="81" t="s">
        <v>5</v>
      </c>
      <c r="AC28" s="80"/>
      <c r="AD28" s="77"/>
      <c r="AE28" s="77"/>
      <c r="AF28" s="77"/>
      <c r="AG28" s="76"/>
      <c r="AH28" s="79">
        <f t="shared" si="37"/>
        <v>0</v>
      </c>
      <c r="AI28" s="78"/>
      <c r="AJ28" s="77"/>
      <c r="AK28" s="77"/>
      <c r="AL28" s="77"/>
      <c r="AM28" s="77"/>
      <c r="AN28" s="77"/>
      <c r="AO28" s="77"/>
      <c r="AP28" s="76" t="s">
        <v>7</v>
      </c>
      <c r="AQ28" s="75">
        <f t="shared" si="38"/>
        <v>0</v>
      </c>
      <c r="AR28" s="98">
        <f t="shared" si="39"/>
        <v>0</v>
      </c>
      <c r="AS28" s="61">
        <f t="shared" si="40"/>
        <v>42306</v>
      </c>
      <c r="AT28" s="97" t="s">
        <v>7</v>
      </c>
      <c r="AU28" s="96" t="s">
        <v>7</v>
      </c>
      <c r="AV28" s="68" t="s">
        <v>7</v>
      </c>
      <c r="AW28" s="69" t="s">
        <v>7</v>
      </c>
      <c r="AX28" s="68" t="s">
        <v>7</v>
      </c>
      <c r="AY28" s="69" t="s">
        <v>7</v>
      </c>
      <c r="AZ28" s="68" t="s">
        <v>7</v>
      </c>
      <c r="BA28" s="69" t="s">
        <v>7</v>
      </c>
      <c r="BB28" s="66">
        <f t="shared" si="41"/>
        <v>0</v>
      </c>
      <c r="BC28" s="71">
        <f t="shared" si="42"/>
        <v>42306</v>
      </c>
      <c r="BD28" s="68" t="s">
        <v>7</v>
      </c>
      <c r="BE28" s="69" t="s">
        <v>7</v>
      </c>
      <c r="BF28" s="68" t="s">
        <v>7</v>
      </c>
      <c r="BG28" s="69" t="s">
        <v>7</v>
      </c>
      <c r="BH28" s="68" t="s">
        <v>7</v>
      </c>
      <c r="BI28" s="69" t="s">
        <v>7</v>
      </c>
      <c r="BJ28" s="66">
        <f t="shared" si="43"/>
        <v>0</v>
      </c>
      <c r="BK28" s="95">
        <f t="shared" si="44"/>
        <v>42306</v>
      </c>
      <c r="BL28" s="68" t="s">
        <v>7</v>
      </c>
      <c r="BM28" s="69" t="s">
        <v>7</v>
      </c>
      <c r="BN28" s="68" t="s">
        <v>7</v>
      </c>
      <c r="BO28" s="69" t="s">
        <v>7</v>
      </c>
      <c r="BP28" s="68" t="s">
        <v>7</v>
      </c>
      <c r="BQ28" s="67" t="s">
        <v>7</v>
      </c>
      <c r="BR28" s="66">
        <f t="shared" si="45"/>
        <v>0</v>
      </c>
      <c r="BS28" s="65">
        <v>0</v>
      </c>
      <c r="BT28" s="64">
        <v>0</v>
      </c>
      <c r="BU28" s="63">
        <v>0</v>
      </c>
      <c r="BV28" s="62"/>
      <c r="BW28" s="61">
        <f t="shared" si="46"/>
        <v>42306</v>
      </c>
    </row>
    <row r="29" spans="1:75" s="60" customFormat="1" ht="20.100000000000001" customHeight="1" x14ac:dyDescent="0.25">
      <c r="A29" s="94"/>
      <c r="B29" s="93"/>
      <c r="C29" s="92">
        <v>42307</v>
      </c>
      <c r="D29" s="91" t="s">
        <v>6</v>
      </c>
      <c r="E29" s="90"/>
      <c r="F29" s="89">
        <v>587.69000000000005</v>
      </c>
      <c r="G29" s="89"/>
      <c r="H29" s="89"/>
      <c r="I29" s="89"/>
      <c r="J29" s="89"/>
      <c r="K29" s="89"/>
      <c r="L29" s="89" t="s">
        <v>7</v>
      </c>
      <c r="M29" s="89" t="s">
        <v>7</v>
      </c>
      <c r="N29" s="101">
        <f t="shared" si="34"/>
        <v>0</v>
      </c>
      <c r="O29" s="87" t="s">
        <v>7</v>
      </c>
      <c r="P29" s="86" t="s">
        <v>7</v>
      </c>
      <c r="Q29" s="86" t="s">
        <v>7</v>
      </c>
      <c r="R29" s="86" t="s">
        <v>7</v>
      </c>
      <c r="S29" s="86" t="s">
        <v>7</v>
      </c>
      <c r="T29" s="86" t="s">
        <v>7</v>
      </c>
      <c r="U29" s="86" t="s">
        <v>7</v>
      </c>
      <c r="V29" s="86">
        <v>0</v>
      </c>
      <c r="W29" s="100">
        <f t="shared" si="35"/>
        <v>42307</v>
      </c>
      <c r="X29" s="99"/>
      <c r="Y29" s="66"/>
      <c r="Z29" s="95">
        <f t="shared" si="36"/>
        <v>42307</v>
      </c>
      <c r="AA29" s="82" t="s">
        <v>5</v>
      </c>
      <c r="AB29" s="81" t="s">
        <v>5</v>
      </c>
      <c r="AC29" s="80"/>
      <c r="AD29" s="77"/>
      <c r="AE29" s="77"/>
      <c r="AF29" s="77"/>
      <c r="AG29" s="76"/>
      <c r="AH29" s="79">
        <f t="shared" si="37"/>
        <v>0</v>
      </c>
      <c r="AI29" s="78"/>
      <c r="AJ29" s="77"/>
      <c r="AK29" s="77"/>
      <c r="AL29" s="77"/>
      <c r="AM29" s="77"/>
      <c r="AN29" s="77"/>
      <c r="AO29" s="77"/>
      <c r="AP29" s="76" t="s">
        <v>7</v>
      </c>
      <c r="AQ29" s="75">
        <f t="shared" si="38"/>
        <v>0</v>
      </c>
      <c r="AR29" s="98">
        <f t="shared" si="39"/>
        <v>0</v>
      </c>
      <c r="AS29" s="61">
        <f t="shared" si="40"/>
        <v>42307</v>
      </c>
      <c r="AT29" s="97" t="s">
        <v>7</v>
      </c>
      <c r="AU29" s="96" t="s">
        <v>7</v>
      </c>
      <c r="AV29" s="68" t="s">
        <v>7</v>
      </c>
      <c r="AW29" s="69" t="s">
        <v>7</v>
      </c>
      <c r="AX29" s="68" t="s">
        <v>7</v>
      </c>
      <c r="AY29" s="69" t="s">
        <v>7</v>
      </c>
      <c r="AZ29" s="68" t="s">
        <v>7</v>
      </c>
      <c r="BA29" s="69" t="s">
        <v>7</v>
      </c>
      <c r="BB29" s="66">
        <f t="shared" si="41"/>
        <v>0</v>
      </c>
      <c r="BC29" s="71">
        <f t="shared" si="42"/>
        <v>42307</v>
      </c>
      <c r="BD29" s="68" t="s">
        <v>7</v>
      </c>
      <c r="BE29" s="69" t="s">
        <v>7</v>
      </c>
      <c r="BF29" s="68" t="s">
        <v>7</v>
      </c>
      <c r="BG29" s="69" t="s">
        <v>7</v>
      </c>
      <c r="BH29" s="68" t="s">
        <v>7</v>
      </c>
      <c r="BI29" s="69" t="s">
        <v>7</v>
      </c>
      <c r="BJ29" s="66">
        <f t="shared" si="43"/>
        <v>0</v>
      </c>
      <c r="BK29" s="95">
        <f t="shared" si="44"/>
        <v>42307</v>
      </c>
      <c r="BL29" s="68" t="s">
        <v>7</v>
      </c>
      <c r="BM29" s="69" t="s">
        <v>7</v>
      </c>
      <c r="BN29" s="68" t="s">
        <v>7</v>
      </c>
      <c r="BO29" s="69" t="s">
        <v>7</v>
      </c>
      <c r="BP29" s="68" t="s">
        <v>7</v>
      </c>
      <c r="BQ29" s="67" t="s">
        <v>7</v>
      </c>
      <c r="BR29" s="66">
        <f t="shared" si="45"/>
        <v>0</v>
      </c>
      <c r="BS29" s="65">
        <v>0</v>
      </c>
      <c r="BT29" s="64">
        <v>0</v>
      </c>
      <c r="BU29" s="63">
        <v>0</v>
      </c>
      <c r="BV29" s="62"/>
      <c r="BW29" s="61">
        <f t="shared" si="46"/>
        <v>42307</v>
      </c>
    </row>
    <row r="30" spans="1:75" s="60" customFormat="1" ht="20.100000000000001" customHeight="1" x14ac:dyDescent="0.25">
      <c r="A30" s="94"/>
      <c r="B30" s="93"/>
      <c r="C30" s="92">
        <v>42308</v>
      </c>
      <c r="D30" s="91" t="s">
        <v>6</v>
      </c>
      <c r="E30" s="90"/>
      <c r="F30" s="89">
        <v>412.1</v>
      </c>
      <c r="G30" s="89"/>
      <c r="H30" s="89"/>
      <c r="I30" s="89"/>
      <c r="J30" s="89"/>
      <c r="K30" s="89"/>
      <c r="L30" s="89" t="s">
        <v>7</v>
      </c>
      <c r="M30" s="89" t="s">
        <v>7</v>
      </c>
      <c r="N30" s="101">
        <f t="shared" si="34"/>
        <v>0</v>
      </c>
      <c r="O30" s="87" t="s">
        <v>7</v>
      </c>
      <c r="P30" s="86" t="s">
        <v>7</v>
      </c>
      <c r="Q30" s="86" t="s">
        <v>7</v>
      </c>
      <c r="R30" s="86" t="s">
        <v>7</v>
      </c>
      <c r="S30" s="86" t="s">
        <v>7</v>
      </c>
      <c r="T30" s="86" t="s">
        <v>7</v>
      </c>
      <c r="U30" s="86" t="s">
        <v>7</v>
      </c>
      <c r="V30" s="86">
        <v>0</v>
      </c>
      <c r="W30" s="100">
        <f t="shared" si="35"/>
        <v>42308</v>
      </c>
      <c r="X30" s="99"/>
      <c r="Y30" s="66"/>
      <c r="Z30" s="95">
        <f t="shared" si="36"/>
        <v>42308</v>
      </c>
      <c r="AA30" s="82" t="s">
        <v>5</v>
      </c>
      <c r="AB30" s="81" t="s">
        <v>5</v>
      </c>
      <c r="AC30" s="80" t="s">
        <v>5</v>
      </c>
      <c r="AD30" s="77" t="s">
        <v>5</v>
      </c>
      <c r="AE30" s="77" t="s">
        <v>5</v>
      </c>
      <c r="AF30" s="77" t="s">
        <v>5</v>
      </c>
      <c r="AG30" s="76" t="s">
        <v>5</v>
      </c>
      <c r="AH30" s="79">
        <f t="shared" si="37"/>
        <v>0</v>
      </c>
      <c r="AI30" s="78"/>
      <c r="AJ30" s="77"/>
      <c r="AK30" s="77"/>
      <c r="AL30" s="77"/>
      <c r="AM30" s="77"/>
      <c r="AN30" s="77"/>
      <c r="AO30" s="77"/>
      <c r="AP30" s="76" t="s">
        <v>7</v>
      </c>
      <c r="AQ30" s="75">
        <f t="shared" si="38"/>
        <v>0</v>
      </c>
      <c r="AR30" s="98">
        <f t="shared" si="39"/>
        <v>0</v>
      </c>
      <c r="AS30" s="61">
        <f t="shared" si="40"/>
        <v>42308</v>
      </c>
      <c r="AT30" s="97" t="s">
        <v>7</v>
      </c>
      <c r="AU30" s="96" t="s">
        <v>7</v>
      </c>
      <c r="AV30" s="68" t="s">
        <v>7</v>
      </c>
      <c r="AW30" s="69" t="s">
        <v>7</v>
      </c>
      <c r="AX30" s="68" t="s">
        <v>7</v>
      </c>
      <c r="AY30" s="69" t="s">
        <v>7</v>
      </c>
      <c r="AZ30" s="68" t="s">
        <v>7</v>
      </c>
      <c r="BA30" s="69" t="s">
        <v>7</v>
      </c>
      <c r="BB30" s="66">
        <f t="shared" si="41"/>
        <v>0</v>
      </c>
      <c r="BC30" s="71">
        <f t="shared" si="42"/>
        <v>42308</v>
      </c>
      <c r="BD30" s="68" t="s">
        <v>7</v>
      </c>
      <c r="BE30" s="69" t="s">
        <v>7</v>
      </c>
      <c r="BF30" s="68" t="s">
        <v>7</v>
      </c>
      <c r="BG30" s="69" t="s">
        <v>7</v>
      </c>
      <c r="BH30" s="68" t="s">
        <v>7</v>
      </c>
      <c r="BI30" s="69" t="s">
        <v>7</v>
      </c>
      <c r="BJ30" s="66">
        <f t="shared" si="43"/>
        <v>0</v>
      </c>
      <c r="BK30" s="95">
        <f t="shared" si="44"/>
        <v>42308</v>
      </c>
      <c r="BL30" s="68" t="s">
        <v>7</v>
      </c>
      <c r="BM30" s="69" t="s">
        <v>7</v>
      </c>
      <c r="BN30" s="68" t="s">
        <v>7</v>
      </c>
      <c r="BO30" s="69" t="s">
        <v>7</v>
      </c>
      <c r="BP30" s="68" t="s">
        <v>7</v>
      </c>
      <c r="BQ30" s="67" t="s">
        <v>7</v>
      </c>
      <c r="BR30" s="66">
        <f t="shared" si="45"/>
        <v>0</v>
      </c>
      <c r="BS30" s="65">
        <v>0</v>
      </c>
      <c r="BT30" s="64">
        <v>0</v>
      </c>
      <c r="BU30" s="63">
        <v>0</v>
      </c>
      <c r="BV30" s="62"/>
      <c r="BW30" s="61">
        <f t="shared" si="46"/>
        <v>42308</v>
      </c>
    </row>
    <row r="31" spans="1:75" s="60" customFormat="1" ht="20.100000000000001" customHeight="1" thickBot="1" x14ac:dyDescent="0.3">
      <c r="A31" s="94"/>
      <c r="B31" s="93"/>
      <c r="C31" s="92"/>
      <c r="D31" s="91" t="s">
        <v>6</v>
      </c>
      <c r="E31" s="90"/>
      <c r="F31" s="89" t="s">
        <v>5</v>
      </c>
      <c r="G31" s="89" t="s">
        <v>5</v>
      </c>
      <c r="H31" s="89" t="s">
        <v>5</v>
      </c>
      <c r="I31" s="89" t="s">
        <v>5</v>
      </c>
      <c r="J31" s="89" t="s">
        <v>5</v>
      </c>
      <c r="K31" s="89" t="s">
        <v>5</v>
      </c>
      <c r="L31" s="89" t="s">
        <v>5</v>
      </c>
      <c r="M31" s="89" t="s">
        <v>5</v>
      </c>
      <c r="N31" s="88">
        <f t="shared" si="34"/>
        <v>0</v>
      </c>
      <c r="O31" s="87" t="s">
        <v>5</v>
      </c>
      <c r="P31" s="86" t="s">
        <v>5</v>
      </c>
      <c r="Q31" s="86" t="s">
        <v>5</v>
      </c>
      <c r="R31" s="86" t="s">
        <v>5</v>
      </c>
      <c r="S31" s="86" t="s">
        <v>5</v>
      </c>
      <c r="T31" s="86" t="s">
        <v>5</v>
      </c>
      <c r="U31" s="86" t="s">
        <v>5</v>
      </c>
      <c r="V31" s="86">
        <v>0</v>
      </c>
      <c r="W31" s="85" t="str">
        <f t="shared" si="35"/>
        <v xml:space="preserve"> </v>
      </c>
      <c r="X31" s="84"/>
      <c r="Y31" s="83"/>
      <c r="Z31" s="70" t="str">
        <f t="shared" si="36"/>
        <v xml:space="preserve"> </v>
      </c>
      <c r="AA31" s="82" t="s">
        <v>5</v>
      </c>
      <c r="AB31" s="81" t="s">
        <v>5</v>
      </c>
      <c r="AC31" s="80" t="s">
        <v>5</v>
      </c>
      <c r="AD31" s="77" t="s">
        <v>5</v>
      </c>
      <c r="AE31" s="77" t="s">
        <v>5</v>
      </c>
      <c r="AF31" s="77" t="s">
        <v>5</v>
      </c>
      <c r="AG31" s="76" t="s">
        <v>5</v>
      </c>
      <c r="AH31" s="79">
        <f t="shared" si="37"/>
        <v>0</v>
      </c>
      <c r="AI31" s="78" t="s">
        <v>5</v>
      </c>
      <c r="AJ31" s="77" t="s">
        <v>5</v>
      </c>
      <c r="AK31" s="77" t="s">
        <v>5</v>
      </c>
      <c r="AL31" s="77" t="s">
        <v>5</v>
      </c>
      <c r="AM31" s="77" t="s">
        <v>5</v>
      </c>
      <c r="AN31" s="77" t="s">
        <v>5</v>
      </c>
      <c r="AO31" s="77" t="s">
        <v>5</v>
      </c>
      <c r="AP31" s="76" t="s">
        <v>5</v>
      </c>
      <c r="AQ31" s="75">
        <f t="shared" si="38"/>
        <v>0</v>
      </c>
      <c r="AR31" s="74">
        <f t="shared" si="39"/>
        <v>0</v>
      </c>
      <c r="AS31" s="61" t="str">
        <f t="shared" si="40"/>
        <v xml:space="preserve"> </v>
      </c>
      <c r="AT31" s="73" t="s">
        <v>5</v>
      </c>
      <c r="AU31" s="72" t="s">
        <v>5</v>
      </c>
      <c r="AV31" s="68" t="s">
        <v>5</v>
      </c>
      <c r="AW31" s="69" t="s">
        <v>5</v>
      </c>
      <c r="AX31" s="68" t="s">
        <v>5</v>
      </c>
      <c r="AY31" s="69" t="s">
        <v>5</v>
      </c>
      <c r="AZ31" s="68" t="s">
        <v>5</v>
      </c>
      <c r="BA31" s="69" t="s">
        <v>5</v>
      </c>
      <c r="BB31" s="66">
        <f t="shared" si="41"/>
        <v>0</v>
      </c>
      <c r="BC31" s="71" t="str">
        <f t="shared" si="42"/>
        <v xml:space="preserve"> </v>
      </c>
      <c r="BD31" s="68" t="s">
        <v>5</v>
      </c>
      <c r="BE31" s="69" t="s">
        <v>5</v>
      </c>
      <c r="BF31" s="68" t="s">
        <v>5</v>
      </c>
      <c r="BG31" s="69" t="s">
        <v>5</v>
      </c>
      <c r="BH31" s="68" t="s">
        <v>5</v>
      </c>
      <c r="BI31" s="69" t="s">
        <v>5</v>
      </c>
      <c r="BJ31" s="66">
        <f t="shared" si="43"/>
        <v>0</v>
      </c>
      <c r="BK31" s="70" t="str">
        <f t="shared" si="44"/>
        <v xml:space="preserve"> </v>
      </c>
      <c r="BL31" s="68" t="s">
        <v>5</v>
      </c>
      <c r="BM31" s="69" t="s">
        <v>5</v>
      </c>
      <c r="BN31" s="68" t="s">
        <v>5</v>
      </c>
      <c r="BO31" s="69" t="s">
        <v>5</v>
      </c>
      <c r="BP31" s="68" t="s">
        <v>5</v>
      </c>
      <c r="BQ31" s="67" t="s">
        <v>5</v>
      </c>
      <c r="BR31" s="66">
        <f t="shared" si="45"/>
        <v>0</v>
      </c>
      <c r="BS31" s="65">
        <v>0</v>
      </c>
      <c r="BT31" s="64">
        <v>0</v>
      </c>
      <c r="BU31" s="63">
        <v>0</v>
      </c>
      <c r="BV31" s="62"/>
      <c r="BW31" s="61" t="str">
        <f t="shared" si="46"/>
        <v xml:space="preserve"> </v>
      </c>
    </row>
    <row r="32" spans="1:75" s="47" customFormat="1" ht="20.100000000000001" customHeight="1" thickBot="1" x14ac:dyDescent="0.3">
      <c r="A32" s="59"/>
      <c r="B32" s="57">
        <f>SUM(B25:B31)</f>
        <v>0</v>
      </c>
      <c r="C32" s="58" t="s">
        <v>4</v>
      </c>
      <c r="D32" s="58"/>
      <c r="E32" s="57">
        <f t="shared" ref="E32:S32" si="47">SUM(E25:E31)</f>
        <v>0</v>
      </c>
      <c r="F32" s="57">
        <f t="shared" si="47"/>
        <v>7044.5300000000007</v>
      </c>
      <c r="G32" s="57">
        <f t="shared" si="47"/>
        <v>0</v>
      </c>
      <c r="H32" s="57">
        <f t="shared" si="47"/>
        <v>0</v>
      </c>
      <c r="I32" s="57">
        <f t="shared" si="47"/>
        <v>0</v>
      </c>
      <c r="J32" s="49">
        <f t="shared" si="47"/>
        <v>0</v>
      </c>
      <c r="K32" s="49">
        <f t="shared" si="47"/>
        <v>0</v>
      </c>
      <c r="L32" s="49">
        <f t="shared" si="47"/>
        <v>0</v>
      </c>
      <c r="M32" s="49">
        <f t="shared" si="47"/>
        <v>0</v>
      </c>
      <c r="N32" s="57">
        <f t="shared" si="47"/>
        <v>0</v>
      </c>
      <c r="O32" s="57">
        <f t="shared" si="47"/>
        <v>0</v>
      </c>
      <c r="P32" s="57">
        <f t="shared" si="47"/>
        <v>0</v>
      </c>
      <c r="Q32" s="57">
        <f t="shared" si="47"/>
        <v>0</v>
      </c>
      <c r="R32" s="57">
        <f t="shared" si="47"/>
        <v>0</v>
      </c>
      <c r="S32" s="57">
        <f t="shared" si="47"/>
        <v>0</v>
      </c>
      <c r="T32" s="48"/>
      <c r="U32" s="57">
        <f>SUM(U25:U31)</f>
        <v>0</v>
      </c>
      <c r="V32" s="48"/>
      <c r="W32" s="48"/>
      <c r="X32" s="50"/>
      <c r="Y32" s="50"/>
      <c r="Z32" s="48"/>
      <c r="AA32" s="54">
        <f>SUM(AA25:AA31)*500</f>
        <v>0</v>
      </c>
      <c r="AB32" s="53">
        <f>SUM(AB25:AB31)*200</f>
        <v>0</v>
      </c>
      <c r="AC32" s="53">
        <f>SUM(AC25:AC31)*100</f>
        <v>0</v>
      </c>
      <c r="AD32" s="53">
        <f>SUM(AD25:AD31)*50</f>
        <v>0</v>
      </c>
      <c r="AE32" s="53">
        <f>SUM(AE25:AE31)*20</f>
        <v>0</v>
      </c>
      <c r="AF32" s="53">
        <f>SUM(AF25:AF31)*10</f>
        <v>0</v>
      </c>
      <c r="AG32" s="56">
        <f>SUM(AG25:AG31)*5</f>
        <v>0</v>
      </c>
      <c r="AH32" s="55">
        <f>SUM(AA32:AG32)</f>
        <v>0</v>
      </c>
      <c r="AI32" s="54">
        <f>SUM(AI25:AI31)*2</f>
        <v>0</v>
      </c>
      <c r="AJ32" s="53">
        <f>SUM(AJ25:AJ31)*1</f>
        <v>0</v>
      </c>
      <c r="AK32" s="52">
        <f>SUM(AK25:AK31)*0.5</f>
        <v>0</v>
      </c>
      <c r="AL32" s="52">
        <f>SUM(AL25:AL31)*0.2</f>
        <v>0</v>
      </c>
      <c r="AM32" s="52">
        <f>SUM(AM25:AM31)*0.1</f>
        <v>0</v>
      </c>
      <c r="AN32" s="52">
        <f>SUM(AN25:AN31)*0.05</f>
        <v>0</v>
      </c>
      <c r="AO32" s="52">
        <f>SUM(AO25:AO31)*0.02</f>
        <v>0</v>
      </c>
      <c r="AP32" s="51">
        <f>SUM(AP25:AP31)*0.01</f>
        <v>0</v>
      </c>
      <c r="AQ32" s="50">
        <f>SUM(AI32:AP32)</f>
        <v>0</v>
      </c>
      <c r="AR32" s="50">
        <f>SUM(AR25:AR31)</f>
        <v>0</v>
      </c>
      <c r="AS32" s="48"/>
      <c r="AT32" s="48"/>
      <c r="AU32" s="49">
        <f>SUM(AU25:AU31)</f>
        <v>0</v>
      </c>
      <c r="AV32" s="48"/>
      <c r="AW32" s="48">
        <f>SUM(AW25:AW31)</f>
        <v>0</v>
      </c>
      <c r="AX32" s="48"/>
      <c r="AY32" s="48">
        <f>SUM(AY25:AY31)</f>
        <v>0</v>
      </c>
      <c r="AZ32" s="48"/>
      <c r="BA32" s="48">
        <f>SUM(BA25:BA31)</f>
        <v>0</v>
      </c>
      <c r="BB32" s="49">
        <f>SUM(BB25:BB31)</f>
        <v>0</v>
      </c>
      <c r="BC32" s="48"/>
      <c r="BD32" s="48"/>
      <c r="BE32" s="48">
        <f>SUM(BE25:BE31)</f>
        <v>0</v>
      </c>
      <c r="BF32" s="48"/>
      <c r="BG32" s="48">
        <f>SUM(BG25:BG31)</f>
        <v>0</v>
      </c>
      <c r="BH32" s="48"/>
      <c r="BI32" s="48">
        <f>SUM(BI25:BI31)</f>
        <v>0</v>
      </c>
      <c r="BJ32" s="49">
        <f>SUM(BJ25:BJ31)</f>
        <v>0</v>
      </c>
      <c r="BK32" s="48"/>
      <c r="BL32" s="48"/>
      <c r="BM32" s="48">
        <f>SUM(BM25:BM31)</f>
        <v>0</v>
      </c>
      <c r="BN32" s="48"/>
      <c r="BO32" s="48">
        <f>SUM(BO25:BO31)</f>
        <v>0</v>
      </c>
      <c r="BP32" s="48"/>
      <c r="BQ32" s="48">
        <f t="shared" ref="BQ32:BV32" si="48">SUM(BQ25:BQ31)</f>
        <v>0</v>
      </c>
      <c r="BR32" s="49">
        <f t="shared" si="48"/>
        <v>0</v>
      </c>
      <c r="BS32" s="49">
        <f t="shared" si="48"/>
        <v>0</v>
      </c>
      <c r="BT32" s="49">
        <f t="shared" si="48"/>
        <v>0</v>
      </c>
      <c r="BU32" s="49">
        <f t="shared" si="48"/>
        <v>0</v>
      </c>
      <c r="BV32" s="49">
        <f t="shared" si="48"/>
        <v>0</v>
      </c>
      <c r="BW32" s="48"/>
    </row>
    <row r="33" spans="1:75" s="1" customFormat="1" ht="21" customHeight="1" thickTop="1" thickBot="1" x14ac:dyDescent="0.25">
      <c r="A33" s="28"/>
      <c r="B33" s="13"/>
      <c r="C33" s="34"/>
      <c r="D33" s="34"/>
      <c r="E33" s="46"/>
      <c r="F33" s="15"/>
      <c r="G33" s="15"/>
      <c r="H33" s="15"/>
      <c r="I33" s="45"/>
      <c r="J33" s="45"/>
      <c r="N33" s="44"/>
      <c r="O33" s="42"/>
      <c r="P33" s="42"/>
      <c r="Q33" s="42"/>
      <c r="R33" s="43" t="s">
        <v>3</v>
      </c>
      <c r="S33" s="42"/>
      <c r="T33" s="42"/>
      <c r="U33" s="42"/>
      <c r="V33" s="42"/>
      <c r="W33" s="41"/>
      <c r="X33" s="40"/>
      <c r="Y33" s="21"/>
      <c r="Z33" s="21"/>
      <c r="AA33" s="38">
        <f t="shared" ref="AA33:AG33" si="49">SUM(AA25:AA31)</f>
        <v>0</v>
      </c>
      <c r="AB33" s="38">
        <f t="shared" si="49"/>
        <v>0</v>
      </c>
      <c r="AC33" s="38">
        <f t="shared" si="49"/>
        <v>0</v>
      </c>
      <c r="AD33" s="38">
        <f t="shared" si="49"/>
        <v>0</v>
      </c>
      <c r="AE33" s="38">
        <f t="shared" si="49"/>
        <v>0</v>
      </c>
      <c r="AF33" s="38">
        <f t="shared" si="49"/>
        <v>0</v>
      </c>
      <c r="AG33" s="37">
        <f t="shared" si="49"/>
        <v>0</v>
      </c>
      <c r="AH33" s="39">
        <f>SUM(AA33:AG33)</f>
        <v>0</v>
      </c>
      <c r="AI33" s="38">
        <f t="shared" ref="AI33:AP33" si="50">SUM(AI25:AI31)</f>
        <v>0</v>
      </c>
      <c r="AJ33" s="38">
        <f t="shared" si="50"/>
        <v>0</v>
      </c>
      <c r="AK33" s="38">
        <f t="shared" si="50"/>
        <v>0</v>
      </c>
      <c r="AL33" s="38">
        <f t="shared" si="50"/>
        <v>0</v>
      </c>
      <c r="AM33" s="38">
        <f t="shared" si="50"/>
        <v>0</v>
      </c>
      <c r="AN33" s="38">
        <f t="shared" si="50"/>
        <v>0</v>
      </c>
      <c r="AO33" s="38">
        <f t="shared" si="50"/>
        <v>0</v>
      </c>
      <c r="AP33" s="37">
        <f t="shared" si="50"/>
        <v>0</v>
      </c>
      <c r="AQ33" s="36">
        <f>SUM(AI33:AP33)</f>
        <v>0</v>
      </c>
      <c r="AR33" s="35"/>
      <c r="AS33" s="34"/>
      <c r="AT33" s="16"/>
      <c r="AU33" s="13"/>
      <c r="AV33" s="15"/>
      <c r="AW33" s="14"/>
      <c r="AX33" s="14"/>
      <c r="AY33" s="14"/>
      <c r="AZ33" s="14"/>
      <c r="BA33" s="14"/>
      <c r="BB33" s="14"/>
      <c r="BC33" s="14"/>
      <c r="BD33" s="15"/>
      <c r="BE33" s="14"/>
      <c r="BF33" s="14"/>
      <c r="BG33" s="14"/>
      <c r="BH33" s="14"/>
      <c r="BI33" s="14"/>
      <c r="BJ33" s="14"/>
      <c r="BK33" s="14"/>
      <c r="BL33" s="15"/>
      <c r="BM33" s="14"/>
      <c r="BN33" s="14"/>
      <c r="BO33" s="14"/>
      <c r="BP33" s="14"/>
      <c r="BQ33" s="14"/>
      <c r="BR33" s="14"/>
      <c r="BS33" s="13"/>
      <c r="BT33" s="34"/>
    </row>
    <row r="34" spans="1:75" s="1" customFormat="1" ht="35.1" customHeight="1" thickTop="1" thickBot="1" x14ac:dyDescent="0.3">
      <c r="A34" s="148"/>
      <c r="B34" s="30">
        <f>SUM(B12+B22+B32)</f>
        <v>0</v>
      </c>
      <c r="C34" s="31" t="s">
        <v>2</v>
      </c>
      <c r="D34" s="31"/>
      <c r="E34" s="30">
        <f t="shared" ref="E34:S34" si="51">SUM(E12+E22+E32)</f>
        <v>0</v>
      </c>
      <c r="F34" s="30">
        <f t="shared" si="51"/>
        <v>17429.300000000003</v>
      </c>
      <c r="G34" s="30">
        <f t="shared" si="51"/>
        <v>0</v>
      </c>
      <c r="H34" s="30">
        <f t="shared" si="51"/>
        <v>0</v>
      </c>
      <c r="I34" s="30">
        <f t="shared" si="51"/>
        <v>0</v>
      </c>
      <c r="J34" s="30">
        <f t="shared" si="51"/>
        <v>0</v>
      </c>
      <c r="K34" s="30">
        <f t="shared" si="51"/>
        <v>0</v>
      </c>
      <c r="L34" s="30">
        <f t="shared" si="51"/>
        <v>0</v>
      </c>
      <c r="M34" s="30">
        <f t="shared" si="51"/>
        <v>0</v>
      </c>
      <c r="N34" s="30">
        <f t="shared" si="51"/>
        <v>0</v>
      </c>
      <c r="O34" s="30">
        <f t="shared" si="51"/>
        <v>0</v>
      </c>
      <c r="P34" s="30">
        <f t="shared" si="51"/>
        <v>0</v>
      </c>
      <c r="Q34" s="30">
        <f t="shared" si="51"/>
        <v>0</v>
      </c>
      <c r="R34" s="30">
        <f t="shared" si="51"/>
        <v>0</v>
      </c>
      <c r="S34" s="30">
        <f t="shared" si="51"/>
        <v>0</v>
      </c>
      <c r="T34" s="30"/>
      <c r="U34" s="30">
        <f>SUM(U12+U22+U32)</f>
        <v>0</v>
      </c>
      <c r="V34" s="30"/>
      <c r="W34" s="30"/>
      <c r="X34" s="32">
        <f>SUM(X12+X22+X32)</f>
        <v>0</v>
      </c>
      <c r="Y34" s="32">
        <f>SUM(Y12+Y22+Y32)</f>
        <v>0</v>
      </c>
      <c r="Z34" s="30"/>
      <c r="AA34" s="33">
        <f t="shared" ref="AA34:AR34" si="52">SUM(AA12+AA22+AA32)</f>
        <v>0</v>
      </c>
      <c r="AB34" s="33">
        <f t="shared" si="52"/>
        <v>0</v>
      </c>
      <c r="AC34" s="33">
        <f t="shared" si="52"/>
        <v>0</v>
      </c>
      <c r="AD34" s="33">
        <f t="shared" si="52"/>
        <v>0</v>
      </c>
      <c r="AE34" s="33">
        <f t="shared" si="52"/>
        <v>0</v>
      </c>
      <c r="AF34" s="33">
        <f t="shared" si="52"/>
        <v>0</v>
      </c>
      <c r="AG34" s="33">
        <f t="shared" si="52"/>
        <v>0</v>
      </c>
      <c r="AH34" s="18">
        <f t="shared" si="52"/>
        <v>0</v>
      </c>
      <c r="AI34" s="33">
        <f t="shared" si="52"/>
        <v>0</v>
      </c>
      <c r="AJ34" s="33">
        <f t="shared" si="52"/>
        <v>0</v>
      </c>
      <c r="AK34" s="30">
        <f t="shared" si="52"/>
        <v>0</v>
      </c>
      <c r="AL34" s="30">
        <f t="shared" si="52"/>
        <v>0</v>
      </c>
      <c r="AM34" s="30">
        <f t="shared" si="52"/>
        <v>0</v>
      </c>
      <c r="AN34" s="30">
        <f t="shared" si="52"/>
        <v>0</v>
      </c>
      <c r="AO34" s="30">
        <f t="shared" si="52"/>
        <v>0</v>
      </c>
      <c r="AP34" s="30">
        <f t="shared" si="52"/>
        <v>0</v>
      </c>
      <c r="AQ34" s="32">
        <f t="shared" si="52"/>
        <v>0</v>
      </c>
      <c r="AR34" s="32">
        <f t="shared" si="52"/>
        <v>0</v>
      </c>
      <c r="AS34" s="31"/>
      <c r="AT34" s="30"/>
      <c r="AU34" s="30">
        <f>SUM(AU12+AU22+AU32)</f>
        <v>0</v>
      </c>
      <c r="AV34" s="30"/>
      <c r="AW34" s="30">
        <f>SUM(AW12+AW22+AW32)</f>
        <v>0</v>
      </c>
      <c r="AX34" s="30"/>
      <c r="AY34" s="30">
        <f>SUM(AY12+AY22+AY32)</f>
        <v>0</v>
      </c>
      <c r="AZ34" s="30"/>
      <c r="BA34" s="30">
        <f>SUM(BA12+BA22+BA32)</f>
        <v>0</v>
      </c>
      <c r="BB34" s="30">
        <f>SUM(BB12+BB22+BB32)</f>
        <v>0</v>
      </c>
      <c r="BC34" s="30"/>
      <c r="BD34" s="30"/>
      <c r="BE34" s="30">
        <f>SUM(BE12+BE22+BE32)</f>
        <v>0</v>
      </c>
      <c r="BF34" s="30"/>
      <c r="BG34" s="30">
        <f>SUM(BG12+BG22+BG32)</f>
        <v>0</v>
      </c>
      <c r="BH34" s="30"/>
      <c r="BI34" s="30">
        <f>SUM(BI12+BI22+BI32)</f>
        <v>0</v>
      </c>
      <c r="BJ34" s="30">
        <f>SUM(BJ12+BJ22+BJ32)</f>
        <v>0</v>
      </c>
      <c r="BK34" s="30"/>
      <c r="BL34" s="30"/>
      <c r="BM34" s="30">
        <f>SUM(BM12+BM22+BM32)</f>
        <v>0</v>
      </c>
      <c r="BN34" s="30"/>
      <c r="BO34" s="30">
        <f>SUM(BO12+BO22+BO32)</f>
        <v>0</v>
      </c>
      <c r="BP34" s="30"/>
      <c r="BQ34" s="30">
        <f t="shared" ref="BQ34:BV34" si="53">SUM(BQ12+BQ22+BQ32)</f>
        <v>0</v>
      </c>
      <c r="BR34" s="30">
        <f t="shared" si="53"/>
        <v>0</v>
      </c>
      <c r="BS34" s="30">
        <f t="shared" si="53"/>
        <v>0</v>
      </c>
      <c r="BT34" s="30">
        <f t="shared" si="53"/>
        <v>0</v>
      </c>
      <c r="BU34" s="30">
        <f t="shared" si="53"/>
        <v>0</v>
      </c>
      <c r="BV34" s="30">
        <f t="shared" si="53"/>
        <v>0</v>
      </c>
      <c r="BW34" s="29"/>
    </row>
    <row r="35" spans="1:75" s="1" customFormat="1" ht="31.5" customHeight="1" thickTop="1" thickBot="1" x14ac:dyDescent="0.25">
      <c r="A35" s="28"/>
      <c r="B35" s="13"/>
      <c r="C35" s="13"/>
      <c r="F35" s="27"/>
      <c r="G35" s="15"/>
      <c r="H35" s="15"/>
      <c r="I35" s="15"/>
      <c r="J35" s="45"/>
      <c r="K35" s="45"/>
      <c r="S35" s="24" t="s">
        <v>1</v>
      </c>
      <c r="T35" s="23"/>
      <c r="U35" s="23"/>
      <c r="V35" s="23"/>
      <c r="W35" s="23"/>
      <c r="X35" s="18"/>
      <c r="Z35" s="21"/>
      <c r="AA35" s="20">
        <f t="shared" ref="AA35:AG35" si="54">SUM(AA13+AA23+AA33)</f>
        <v>0</v>
      </c>
      <c r="AB35" s="20">
        <f t="shared" si="54"/>
        <v>0</v>
      </c>
      <c r="AC35" s="20">
        <f t="shared" si="54"/>
        <v>0</v>
      </c>
      <c r="AD35" s="20">
        <f t="shared" si="54"/>
        <v>0</v>
      </c>
      <c r="AE35" s="20">
        <f t="shared" si="54"/>
        <v>0</v>
      </c>
      <c r="AF35" s="20">
        <f t="shared" si="54"/>
        <v>0</v>
      </c>
      <c r="AG35" s="20">
        <f t="shared" si="54"/>
        <v>0</v>
      </c>
      <c r="AH35" s="18">
        <f>SUM(AA35:AG35)</f>
        <v>0</v>
      </c>
      <c r="AI35" s="20">
        <f t="shared" ref="AI35:AP35" si="55">SUM(AI13+AI23+AI33)</f>
        <v>0</v>
      </c>
      <c r="AJ35" s="20">
        <f t="shared" si="55"/>
        <v>0</v>
      </c>
      <c r="AK35" s="20">
        <f t="shared" si="55"/>
        <v>0</v>
      </c>
      <c r="AL35" s="20">
        <f t="shared" si="55"/>
        <v>0</v>
      </c>
      <c r="AM35" s="20">
        <f t="shared" si="55"/>
        <v>0</v>
      </c>
      <c r="AN35" s="20">
        <f t="shared" si="55"/>
        <v>0</v>
      </c>
      <c r="AO35" s="20">
        <f t="shared" si="55"/>
        <v>0</v>
      </c>
      <c r="AP35" s="19">
        <f t="shared" si="55"/>
        <v>0</v>
      </c>
      <c r="AQ35" s="18">
        <f>SUM(AI35:AP35)</f>
        <v>0</v>
      </c>
      <c r="AS35" s="17"/>
      <c r="AU35" s="16"/>
      <c r="AV35" s="13"/>
      <c r="AW35" s="15"/>
      <c r="AX35" s="14"/>
      <c r="AY35" s="14"/>
      <c r="AZ35" s="14"/>
      <c r="BA35" s="14"/>
      <c r="BB35" s="14"/>
      <c r="BC35" s="14"/>
      <c r="BD35" s="14"/>
      <c r="BE35" s="15"/>
      <c r="BF35" s="14"/>
      <c r="BG35" s="14"/>
      <c r="BH35" s="14"/>
      <c r="BI35" s="14"/>
      <c r="BJ35" s="14"/>
      <c r="BK35" s="14"/>
      <c r="BL35" s="14"/>
      <c r="BM35" s="15"/>
      <c r="BN35" s="14"/>
      <c r="BO35" s="14"/>
      <c r="BP35" s="14"/>
      <c r="BQ35" s="14"/>
      <c r="BR35" s="14"/>
      <c r="BS35" s="14"/>
      <c r="BT35" s="13"/>
    </row>
    <row r="36" spans="1:75" s="138" customFormat="1" ht="24.95" customHeight="1" thickTop="1" thickBot="1" x14ac:dyDescent="0.3">
      <c r="A36" s="147"/>
      <c r="B36" s="180" t="s">
        <v>12</v>
      </c>
      <c r="C36" s="181"/>
      <c r="D36" s="181"/>
      <c r="E36" s="181"/>
      <c r="F36" s="181"/>
      <c r="G36" s="181"/>
      <c r="H36" s="181"/>
      <c r="I36" s="181"/>
      <c r="J36" s="181"/>
      <c r="K36" s="181"/>
      <c r="L36" s="181"/>
      <c r="M36" s="139"/>
      <c r="N36" s="139"/>
      <c r="O36" s="139"/>
      <c r="P36" s="140"/>
      <c r="Q36" s="140"/>
      <c r="R36" s="140"/>
      <c r="S36" s="140"/>
      <c r="T36" s="140"/>
      <c r="U36" s="140"/>
      <c r="V36" s="140"/>
      <c r="W36" s="140"/>
      <c r="X36" s="146"/>
      <c r="Y36" s="145"/>
      <c r="Z36" s="144"/>
      <c r="AA36" s="143"/>
      <c r="AB36" s="182" t="s">
        <v>11</v>
      </c>
      <c r="AC36" s="183"/>
      <c r="AD36" s="183"/>
      <c r="AE36" s="183"/>
      <c r="AF36" s="183"/>
      <c r="AG36" s="183"/>
      <c r="AH36" s="183"/>
      <c r="AI36" s="142"/>
      <c r="AJ36" s="182" t="s">
        <v>10</v>
      </c>
      <c r="AK36" s="183"/>
      <c r="AL36" s="183"/>
      <c r="AM36" s="183"/>
      <c r="AN36" s="183"/>
      <c r="AO36" s="183"/>
      <c r="AP36" s="183"/>
      <c r="AQ36" s="184"/>
      <c r="AR36" s="142"/>
      <c r="AS36" s="141"/>
      <c r="AT36" s="139"/>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39"/>
    </row>
    <row r="37" spans="1:75" s="115" customFormat="1" ht="9.9499999999999993" customHeight="1" thickTop="1" thickBot="1" x14ac:dyDescent="0.25">
      <c r="A37" s="130"/>
      <c r="B37" s="118"/>
      <c r="C37" s="118"/>
      <c r="D37" s="117"/>
      <c r="E37" s="117"/>
      <c r="F37" s="129"/>
      <c r="G37" s="118"/>
      <c r="H37" s="118"/>
      <c r="I37" s="118"/>
      <c r="J37" s="116"/>
      <c r="K37" s="116"/>
      <c r="L37" s="116"/>
      <c r="M37" s="116"/>
      <c r="N37" s="116"/>
      <c r="O37" s="118"/>
      <c r="P37" s="116"/>
      <c r="Q37" s="116"/>
      <c r="R37" s="116"/>
      <c r="S37" s="128"/>
      <c r="T37" s="116"/>
      <c r="U37" s="116"/>
      <c r="V37" s="116"/>
      <c r="W37" s="116"/>
      <c r="X37" s="127"/>
      <c r="Y37" s="116"/>
      <c r="Z37" s="126"/>
      <c r="AA37" s="124"/>
      <c r="AB37" s="124"/>
      <c r="AC37" s="124"/>
      <c r="AD37" s="124"/>
      <c r="AE37" s="124"/>
      <c r="AF37" s="124"/>
      <c r="AG37" s="124"/>
      <c r="AH37" s="125"/>
      <c r="AI37" s="124"/>
      <c r="AJ37" s="124"/>
      <c r="AK37" s="124"/>
      <c r="AL37" s="124"/>
      <c r="AM37" s="124"/>
      <c r="AN37" s="124"/>
      <c r="AO37" s="124"/>
      <c r="AP37" s="124"/>
      <c r="AQ37" s="123"/>
      <c r="AR37" s="116"/>
      <c r="AS37" s="122"/>
      <c r="AT37" s="121"/>
      <c r="AU37" s="120"/>
      <c r="AV37" s="118"/>
      <c r="AW37" s="118"/>
      <c r="AX37" s="119"/>
      <c r="AY37" s="119"/>
      <c r="AZ37" s="119"/>
      <c r="BA37" s="119"/>
      <c r="BB37" s="119"/>
      <c r="BC37" s="119"/>
      <c r="BD37" s="119"/>
      <c r="BE37" s="118"/>
      <c r="BF37" s="119"/>
      <c r="BG37" s="119"/>
      <c r="BH37" s="119"/>
      <c r="BI37" s="119"/>
      <c r="BJ37" s="119"/>
      <c r="BK37" s="119"/>
      <c r="BL37" s="119"/>
      <c r="BM37" s="118"/>
      <c r="BN37" s="119"/>
      <c r="BO37" s="119"/>
      <c r="BP37" s="119"/>
      <c r="BQ37" s="119"/>
      <c r="BR37" s="119"/>
      <c r="BS37" s="119"/>
      <c r="BT37" s="118"/>
      <c r="BU37" s="117"/>
      <c r="BV37" s="116"/>
      <c r="BW37" s="116"/>
    </row>
    <row r="38" spans="1:75" s="105" customFormat="1" ht="19.5" customHeight="1" thickTop="1" x14ac:dyDescent="0.25">
      <c r="A38" s="94"/>
      <c r="B38" s="93"/>
      <c r="C38" s="92"/>
      <c r="D38" s="91" t="s">
        <v>9</v>
      </c>
      <c r="E38" s="90"/>
      <c r="F38" s="89"/>
      <c r="G38" s="89" t="s">
        <v>7</v>
      </c>
      <c r="H38" s="89" t="s">
        <v>7</v>
      </c>
      <c r="I38" s="89"/>
      <c r="J38" s="89"/>
      <c r="K38" s="89" t="s">
        <v>7</v>
      </c>
      <c r="L38" s="89" t="s">
        <v>7</v>
      </c>
      <c r="M38" s="89" t="s">
        <v>7</v>
      </c>
      <c r="N38" s="136">
        <f t="shared" ref="N38:N44" si="56">SUM(J38:M38)</f>
        <v>0</v>
      </c>
      <c r="O38" s="87" t="s">
        <v>7</v>
      </c>
      <c r="P38" s="86" t="s">
        <v>7</v>
      </c>
      <c r="Q38" s="86" t="s">
        <v>7</v>
      </c>
      <c r="R38" s="86" t="s">
        <v>7</v>
      </c>
      <c r="S38" s="86" t="s">
        <v>7</v>
      </c>
      <c r="T38" s="86" t="s">
        <v>7</v>
      </c>
      <c r="U38" s="86" t="s">
        <v>7</v>
      </c>
      <c r="V38" s="86">
        <v>0</v>
      </c>
      <c r="W38" s="100" t="str">
        <f t="shared" ref="W38:W44" si="57">IF(C38=0," ",C38)</f>
        <v xml:space="preserve"> </v>
      </c>
      <c r="X38" s="112"/>
      <c r="Y38" s="111"/>
      <c r="Z38" s="106" t="str">
        <f t="shared" ref="Z38:Z44" si="58">IF(C38=0," ",C38)</f>
        <v xml:space="preserve"> </v>
      </c>
      <c r="AA38" s="82" t="s">
        <v>5</v>
      </c>
      <c r="AB38" s="81" t="s">
        <v>5</v>
      </c>
      <c r="AC38" s="80"/>
      <c r="AD38" s="77"/>
      <c r="AE38" s="77"/>
      <c r="AF38" s="77"/>
      <c r="AG38" s="76"/>
      <c r="AH38" s="79">
        <f t="shared" ref="AH38:AH44" si="59">IF(C38=0,0,SUM(AA38)*500+SUM(AB38)*200+SUM(AC38)*100+SUM(AD38)*50+SUM(AE38)*20+SUM(AF38)*10+SUM(AG38)*5)</f>
        <v>0</v>
      </c>
      <c r="AI38" s="78"/>
      <c r="AJ38" s="77"/>
      <c r="AK38" s="77"/>
      <c r="AL38" s="77"/>
      <c r="AM38" s="77"/>
      <c r="AN38" s="77"/>
      <c r="AO38" s="77"/>
      <c r="AP38" s="76" t="s">
        <v>7</v>
      </c>
      <c r="AQ38" s="75">
        <f t="shared" ref="AQ38:AQ44" si="60">IF(C38=0,0,SUM(AI38)*2+SUM(AJ38)*1+SUM(AK38)*0.5+SUM(AL38)*0.2+SUM(AM38)*0.1+SUM(AN38)*0.05+SUM(AO38)*0.02+SUM(AP38)*0.01)</f>
        <v>0</v>
      </c>
      <c r="AR38" s="110">
        <f t="shared" ref="AR38:AR44" si="61">AH38+AQ38</f>
        <v>0</v>
      </c>
      <c r="AS38" s="61" t="str">
        <f t="shared" ref="AS38:AS44" si="62">IF(C38=0," ",C38)</f>
        <v xml:space="preserve"> </v>
      </c>
      <c r="AT38" s="109" t="s">
        <v>7</v>
      </c>
      <c r="AU38" s="108" t="s">
        <v>7</v>
      </c>
      <c r="AV38" s="68" t="s">
        <v>7</v>
      </c>
      <c r="AW38" s="69" t="s">
        <v>7</v>
      </c>
      <c r="AX38" s="68" t="s">
        <v>7</v>
      </c>
      <c r="AY38" s="69" t="s">
        <v>7</v>
      </c>
      <c r="AZ38" s="68" t="s">
        <v>7</v>
      </c>
      <c r="BA38" s="69" t="s">
        <v>7</v>
      </c>
      <c r="BB38" s="66">
        <f t="shared" ref="BB38:BB44" si="63">IF(C38=0,0,SUM(AW38,AY38,BA38))</f>
        <v>0</v>
      </c>
      <c r="BC38" s="107" t="str">
        <f t="shared" ref="BC38:BC44" si="64">IF(C38=0," ",C38)</f>
        <v xml:space="preserve"> </v>
      </c>
      <c r="BD38" s="68" t="s">
        <v>7</v>
      </c>
      <c r="BE38" s="69" t="s">
        <v>7</v>
      </c>
      <c r="BF38" s="68" t="s">
        <v>7</v>
      </c>
      <c r="BG38" s="69" t="s">
        <v>7</v>
      </c>
      <c r="BH38" s="68" t="s">
        <v>7</v>
      </c>
      <c r="BI38" s="69" t="s">
        <v>7</v>
      </c>
      <c r="BJ38" s="66">
        <f t="shared" ref="BJ38:BJ44" si="65">IF(C38=0,0,SUM(BE38,BG38,BI38))</f>
        <v>0</v>
      </c>
      <c r="BK38" s="106" t="str">
        <f t="shared" ref="BK38:BK44" si="66">IF(C38=0," ",C38)</f>
        <v xml:space="preserve"> </v>
      </c>
      <c r="BL38" s="68" t="s">
        <v>7</v>
      </c>
      <c r="BM38" s="69" t="s">
        <v>7</v>
      </c>
      <c r="BN38" s="68" t="s">
        <v>7</v>
      </c>
      <c r="BO38" s="69" t="s">
        <v>7</v>
      </c>
      <c r="BP38" s="68" t="s">
        <v>7</v>
      </c>
      <c r="BQ38" s="67" t="s">
        <v>7</v>
      </c>
      <c r="BR38" s="66">
        <f t="shared" ref="BR38:BR44" si="67">IF(C38=0,0,SUM(BM38,BO38,BQ38))</f>
        <v>0</v>
      </c>
      <c r="BS38" s="65">
        <v>0</v>
      </c>
      <c r="BT38" s="64">
        <v>0</v>
      </c>
      <c r="BU38" s="63">
        <v>0</v>
      </c>
      <c r="BV38" s="62"/>
      <c r="BW38" s="61" t="str">
        <f t="shared" ref="BW38:BW44" si="68">IF(C38=0," ",C38)</f>
        <v xml:space="preserve"> </v>
      </c>
    </row>
    <row r="39" spans="1:75" s="102" customFormat="1" ht="20.100000000000001" customHeight="1" x14ac:dyDescent="0.25">
      <c r="A39" s="94"/>
      <c r="B39" s="93"/>
      <c r="C39" s="92"/>
      <c r="D39" s="91" t="s">
        <v>9</v>
      </c>
      <c r="E39" s="90"/>
      <c r="F39" s="89"/>
      <c r="G39" s="89" t="s">
        <v>7</v>
      </c>
      <c r="H39" s="89" t="s">
        <v>7</v>
      </c>
      <c r="I39" s="89"/>
      <c r="J39" s="89"/>
      <c r="K39" s="89" t="s">
        <v>7</v>
      </c>
      <c r="L39" s="89" t="s">
        <v>7</v>
      </c>
      <c r="M39" s="89" t="s">
        <v>7</v>
      </c>
      <c r="N39" s="135">
        <f t="shared" si="56"/>
        <v>0</v>
      </c>
      <c r="O39" s="87" t="s">
        <v>7</v>
      </c>
      <c r="P39" s="86" t="s">
        <v>7</v>
      </c>
      <c r="Q39" s="86" t="s">
        <v>7</v>
      </c>
      <c r="R39" s="86" t="s">
        <v>7</v>
      </c>
      <c r="S39" s="86" t="s">
        <v>7</v>
      </c>
      <c r="T39" s="86" t="s">
        <v>7</v>
      </c>
      <c r="U39" s="86" t="s">
        <v>7</v>
      </c>
      <c r="V39" s="86">
        <v>0</v>
      </c>
      <c r="W39" s="100" t="str">
        <f t="shared" si="57"/>
        <v xml:space="preserve"> </v>
      </c>
      <c r="X39" s="99"/>
      <c r="Y39" s="66"/>
      <c r="Z39" s="95" t="str">
        <f t="shared" si="58"/>
        <v xml:space="preserve"> </v>
      </c>
      <c r="AA39" s="82" t="s">
        <v>5</v>
      </c>
      <c r="AB39" s="81" t="s">
        <v>5</v>
      </c>
      <c r="AC39" s="80"/>
      <c r="AD39" s="77"/>
      <c r="AE39" s="77"/>
      <c r="AF39" s="77"/>
      <c r="AG39" s="76"/>
      <c r="AH39" s="79">
        <f t="shared" si="59"/>
        <v>0</v>
      </c>
      <c r="AI39" s="78"/>
      <c r="AJ39" s="77"/>
      <c r="AK39" s="77"/>
      <c r="AL39" s="77"/>
      <c r="AM39" s="77"/>
      <c r="AN39" s="77"/>
      <c r="AO39" s="77"/>
      <c r="AP39" s="76" t="s">
        <v>7</v>
      </c>
      <c r="AQ39" s="75">
        <f t="shared" si="60"/>
        <v>0</v>
      </c>
      <c r="AR39" s="103">
        <f t="shared" si="61"/>
        <v>0</v>
      </c>
      <c r="AS39" s="61" t="str">
        <f t="shared" si="62"/>
        <v xml:space="preserve"> </v>
      </c>
      <c r="AT39" s="97" t="s">
        <v>7</v>
      </c>
      <c r="AU39" s="96" t="s">
        <v>7</v>
      </c>
      <c r="AV39" s="68" t="s">
        <v>7</v>
      </c>
      <c r="AW39" s="69" t="s">
        <v>7</v>
      </c>
      <c r="AX39" s="68" t="s">
        <v>7</v>
      </c>
      <c r="AY39" s="69" t="s">
        <v>7</v>
      </c>
      <c r="AZ39" s="68" t="s">
        <v>7</v>
      </c>
      <c r="BA39" s="69" t="s">
        <v>7</v>
      </c>
      <c r="BB39" s="66">
        <f t="shared" si="63"/>
        <v>0</v>
      </c>
      <c r="BC39" s="71" t="str">
        <f t="shared" si="64"/>
        <v xml:space="preserve"> </v>
      </c>
      <c r="BD39" s="68" t="s">
        <v>7</v>
      </c>
      <c r="BE39" s="69" t="s">
        <v>7</v>
      </c>
      <c r="BF39" s="68" t="s">
        <v>7</v>
      </c>
      <c r="BG39" s="69" t="s">
        <v>7</v>
      </c>
      <c r="BH39" s="68" t="s">
        <v>7</v>
      </c>
      <c r="BI39" s="69" t="s">
        <v>7</v>
      </c>
      <c r="BJ39" s="66">
        <f t="shared" si="65"/>
        <v>0</v>
      </c>
      <c r="BK39" s="95" t="str">
        <f t="shared" si="66"/>
        <v xml:space="preserve"> </v>
      </c>
      <c r="BL39" s="68" t="s">
        <v>7</v>
      </c>
      <c r="BM39" s="69" t="s">
        <v>7</v>
      </c>
      <c r="BN39" s="68" t="s">
        <v>7</v>
      </c>
      <c r="BO39" s="69" t="s">
        <v>7</v>
      </c>
      <c r="BP39" s="68" t="s">
        <v>7</v>
      </c>
      <c r="BQ39" s="67" t="s">
        <v>7</v>
      </c>
      <c r="BR39" s="66">
        <f t="shared" si="67"/>
        <v>0</v>
      </c>
      <c r="BS39" s="65">
        <v>0</v>
      </c>
      <c r="BT39" s="64">
        <v>0</v>
      </c>
      <c r="BU39" s="63">
        <v>0</v>
      </c>
      <c r="BV39" s="62"/>
      <c r="BW39" s="61" t="str">
        <f t="shared" si="68"/>
        <v xml:space="preserve"> </v>
      </c>
    </row>
    <row r="40" spans="1:75" s="60" customFormat="1" ht="20.100000000000001" customHeight="1" x14ac:dyDescent="0.25">
      <c r="A40" s="94"/>
      <c r="B40" s="93"/>
      <c r="C40" s="92"/>
      <c r="D40" s="91" t="s">
        <v>9</v>
      </c>
      <c r="E40" s="90"/>
      <c r="F40" s="89"/>
      <c r="G40" s="89" t="s">
        <v>7</v>
      </c>
      <c r="H40" s="89" t="s">
        <v>7</v>
      </c>
      <c r="I40" s="89"/>
      <c r="J40" s="89"/>
      <c r="K40" s="89" t="s">
        <v>7</v>
      </c>
      <c r="L40" s="89" t="s">
        <v>7</v>
      </c>
      <c r="M40" s="89" t="s">
        <v>7</v>
      </c>
      <c r="N40" s="134">
        <f t="shared" si="56"/>
        <v>0</v>
      </c>
      <c r="O40" s="87" t="s">
        <v>7</v>
      </c>
      <c r="P40" s="86" t="s">
        <v>7</v>
      </c>
      <c r="Q40" s="86" t="s">
        <v>7</v>
      </c>
      <c r="R40" s="86" t="s">
        <v>7</v>
      </c>
      <c r="S40" s="86" t="s">
        <v>7</v>
      </c>
      <c r="T40" s="86" t="s">
        <v>7</v>
      </c>
      <c r="U40" s="86" t="s">
        <v>7</v>
      </c>
      <c r="V40" s="86">
        <v>0</v>
      </c>
      <c r="W40" s="100" t="str">
        <f t="shared" si="57"/>
        <v xml:space="preserve"> </v>
      </c>
      <c r="X40" s="99"/>
      <c r="Y40" s="66"/>
      <c r="Z40" s="95" t="str">
        <f t="shared" si="58"/>
        <v xml:space="preserve"> </v>
      </c>
      <c r="AA40" s="82" t="s">
        <v>5</v>
      </c>
      <c r="AB40" s="81" t="s">
        <v>5</v>
      </c>
      <c r="AC40" s="80"/>
      <c r="AD40" s="77"/>
      <c r="AE40" s="77"/>
      <c r="AF40" s="77"/>
      <c r="AG40" s="76"/>
      <c r="AH40" s="79">
        <f t="shared" si="59"/>
        <v>0</v>
      </c>
      <c r="AI40" s="78"/>
      <c r="AJ40" s="77"/>
      <c r="AK40" s="77"/>
      <c r="AL40" s="77"/>
      <c r="AM40" s="77"/>
      <c r="AN40" s="77"/>
      <c r="AO40" s="77"/>
      <c r="AP40" s="76" t="s">
        <v>7</v>
      </c>
      <c r="AQ40" s="75">
        <f t="shared" si="60"/>
        <v>0</v>
      </c>
      <c r="AR40" s="98">
        <f t="shared" si="61"/>
        <v>0</v>
      </c>
      <c r="AS40" s="61" t="str">
        <f t="shared" si="62"/>
        <v xml:space="preserve"> </v>
      </c>
      <c r="AT40" s="97" t="s">
        <v>7</v>
      </c>
      <c r="AU40" s="96" t="s">
        <v>7</v>
      </c>
      <c r="AV40" s="68" t="s">
        <v>7</v>
      </c>
      <c r="AW40" s="69" t="s">
        <v>7</v>
      </c>
      <c r="AX40" s="68" t="s">
        <v>7</v>
      </c>
      <c r="AY40" s="69" t="s">
        <v>7</v>
      </c>
      <c r="AZ40" s="68" t="s">
        <v>7</v>
      </c>
      <c r="BA40" s="69" t="s">
        <v>7</v>
      </c>
      <c r="BB40" s="66">
        <f t="shared" si="63"/>
        <v>0</v>
      </c>
      <c r="BC40" s="71" t="str">
        <f t="shared" si="64"/>
        <v xml:space="preserve"> </v>
      </c>
      <c r="BD40" s="68" t="s">
        <v>7</v>
      </c>
      <c r="BE40" s="69" t="s">
        <v>7</v>
      </c>
      <c r="BF40" s="68" t="s">
        <v>7</v>
      </c>
      <c r="BG40" s="69" t="s">
        <v>7</v>
      </c>
      <c r="BH40" s="68" t="s">
        <v>7</v>
      </c>
      <c r="BI40" s="69" t="s">
        <v>7</v>
      </c>
      <c r="BJ40" s="66">
        <f t="shared" si="65"/>
        <v>0</v>
      </c>
      <c r="BK40" s="95" t="str">
        <f t="shared" si="66"/>
        <v xml:space="preserve"> </v>
      </c>
      <c r="BL40" s="68" t="s">
        <v>7</v>
      </c>
      <c r="BM40" s="69" t="s">
        <v>7</v>
      </c>
      <c r="BN40" s="68" t="s">
        <v>7</v>
      </c>
      <c r="BO40" s="69" t="s">
        <v>7</v>
      </c>
      <c r="BP40" s="68" t="s">
        <v>7</v>
      </c>
      <c r="BQ40" s="67" t="s">
        <v>7</v>
      </c>
      <c r="BR40" s="66">
        <f t="shared" si="67"/>
        <v>0</v>
      </c>
      <c r="BS40" s="65">
        <v>0</v>
      </c>
      <c r="BT40" s="64">
        <v>0</v>
      </c>
      <c r="BU40" s="63">
        <v>0</v>
      </c>
      <c r="BV40" s="62"/>
      <c r="BW40" s="61" t="str">
        <f t="shared" si="68"/>
        <v xml:space="preserve"> </v>
      </c>
    </row>
    <row r="41" spans="1:75" s="60" customFormat="1" ht="20.100000000000001" customHeight="1" x14ac:dyDescent="0.25">
      <c r="A41" s="94"/>
      <c r="B41" s="93"/>
      <c r="C41" s="92"/>
      <c r="D41" s="91" t="s">
        <v>9</v>
      </c>
      <c r="E41" s="90"/>
      <c r="F41" s="89"/>
      <c r="G41" s="89" t="s">
        <v>7</v>
      </c>
      <c r="H41" s="89" t="s">
        <v>7</v>
      </c>
      <c r="I41" s="89"/>
      <c r="J41" s="89"/>
      <c r="K41" s="89" t="s">
        <v>7</v>
      </c>
      <c r="L41" s="89" t="s">
        <v>7</v>
      </c>
      <c r="M41" s="89" t="s">
        <v>7</v>
      </c>
      <c r="N41" s="134">
        <f t="shared" si="56"/>
        <v>0</v>
      </c>
      <c r="O41" s="87" t="s">
        <v>7</v>
      </c>
      <c r="P41" s="86" t="s">
        <v>7</v>
      </c>
      <c r="Q41" s="86" t="s">
        <v>7</v>
      </c>
      <c r="R41" s="86" t="s">
        <v>7</v>
      </c>
      <c r="S41" s="86" t="s">
        <v>7</v>
      </c>
      <c r="T41" s="86" t="s">
        <v>7</v>
      </c>
      <c r="U41" s="86" t="s">
        <v>7</v>
      </c>
      <c r="V41" s="86">
        <v>0</v>
      </c>
      <c r="W41" s="100" t="str">
        <f t="shared" si="57"/>
        <v xml:space="preserve"> </v>
      </c>
      <c r="X41" s="99"/>
      <c r="Y41" s="66"/>
      <c r="Z41" s="95" t="str">
        <f t="shared" si="58"/>
        <v xml:space="preserve"> </v>
      </c>
      <c r="AA41" s="82" t="s">
        <v>5</v>
      </c>
      <c r="AB41" s="81" t="s">
        <v>5</v>
      </c>
      <c r="AC41" s="80"/>
      <c r="AD41" s="77"/>
      <c r="AE41" s="77"/>
      <c r="AF41" s="77"/>
      <c r="AG41" s="76"/>
      <c r="AH41" s="79">
        <f t="shared" si="59"/>
        <v>0</v>
      </c>
      <c r="AI41" s="78"/>
      <c r="AJ41" s="77"/>
      <c r="AK41" s="77"/>
      <c r="AL41" s="77"/>
      <c r="AM41" s="77"/>
      <c r="AN41" s="77"/>
      <c r="AO41" s="77"/>
      <c r="AP41" s="76" t="s">
        <v>7</v>
      </c>
      <c r="AQ41" s="75">
        <f t="shared" si="60"/>
        <v>0</v>
      </c>
      <c r="AR41" s="98">
        <f t="shared" si="61"/>
        <v>0</v>
      </c>
      <c r="AS41" s="61" t="str">
        <f t="shared" si="62"/>
        <v xml:space="preserve"> </v>
      </c>
      <c r="AT41" s="97" t="s">
        <v>7</v>
      </c>
      <c r="AU41" s="96" t="s">
        <v>7</v>
      </c>
      <c r="AV41" s="68" t="s">
        <v>7</v>
      </c>
      <c r="AW41" s="69" t="s">
        <v>7</v>
      </c>
      <c r="AX41" s="68" t="s">
        <v>7</v>
      </c>
      <c r="AY41" s="69" t="s">
        <v>7</v>
      </c>
      <c r="AZ41" s="68" t="s">
        <v>7</v>
      </c>
      <c r="BA41" s="69" t="s">
        <v>7</v>
      </c>
      <c r="BB41" s="66">
        <f t="shared" si="63"/>
        <v>0</v>
      </c>
      <c r="BC41" s="71" t="str">
        <f t="shared" si="64"/>
        <v xml:space="preserve"> </v>
      </c>
      <c r="BD41" s="68" t="s">
        <v>7</v>
      </c>
      <c r="BE41" s="69" t="s">
        <v>7</v>
      </c>
      <c r="BF41" s="68" t="s">
        <v>7</v>
      </c>
      <c r="BG41" s="69" t="s">
        <v>7</v>
      </c>
      <c r="BH41" s="68" t="s">
        <v>7</v>
      </c>
      <c r="BI41" s="69" t="s">
        <v>7</v>
      </c>
      <c r="BJ41" s="66">
        <f t="shared" si="65"/>
        <v>0</v>
      </c>
      <c r="BK41" s="95" t="str">
        <f t="shared" si="66"/>
        <v xml:space="preserve"> </v>
      </c>
      <c r="BL41" s="68" t="s">
        <v>7</v>
      </c>
      <c r="BM41" s="69" t="s">
        <v>7</v>
      </c>
      <c r="BN41" s="68" t="s">
        <v>7</v>
      </c>
      <c r="BO41" s="69" t="s">
        <v>7</v>
      </c>
      <c r="BP41" s="68" t="s">
        <v>7</v>
      </c>
      <c r="BQ41" s="67" t="s">
        <v>7</v>
      </c>
      <c r="BR41" s="66">
        <f t="shared" si="67"/>
        <v>0</v>
      </c>
      <c r="BS41" s="65">
        <v>0</v>
      </c>
      <c r="BT41" s="64">
        <v>0</v>
      </c>
      <c r="BU41" s="63">
        <v>0</v>
      </c>
      <c r="BV41" s="62"/>
      <c r="BW41" s="61" t="str">
        <f t="shared" si="68"/>
        <v xml:space="preserve"> </v>
      </c>
    </row>
    <row r="42" spans="1:75" s="60" customFormat="1" ht="20.100000000000001" customHeight="1" x14ac:dyDescent="0.25">
      <c r="A42" s="94"/>
      <c r="B42" s="93"/>
      <c r="C42" s="92"/>
      <c r="D42" s="91" t="s">
        <v>9</v>
      </c>
      <c r="E42" s="90"/>
      <c r="F42" s="89"/>
      <c r="G42" s="89" t="s">
        <v>7</v>
      </c>
      <c r="H42" s="89" t="s">
        <v>7</v>
      </c>
      <c r="I42" s="89"/>
      <c r="J42" s="89"/>
      <c r="K42" s="89" t="s">
        <v>7</v>
      </c>
      <c r="L42" s="89" t="s">
        <v>7</v>
      </c>
      <c r="M42" s="89" t="s">
        <v>7</v>
      </c>
      <c r="N42" s="134">
        <f t="shared" si="56"/>
        <v>0</v>
      </c>
      <c r="O42" s="87" t="s">
        <v>7</v>
      </c>
      <c r="P42" s="86" t="s">
        <v>7</v>
      </c>
      <c r="Q42" s="86" t="s">
        <v>7</v>
      </c>
      <c r="R42" s="86" t="s">
        <v>7</v>
      </c>
      <c r="S42" s="86" t="s">
        <v>7</v>
      </c>
      <c r="T42" s="86" t="s">
        <v>7</v>
      </c>
      <c r="U42" s="86" t="s">
        <v>7</v>
      </c>
      <c r="V42" s="86">
        <v>0</v>
      </c>
      <c r="W42" s="100" t="str">
        <f t="shared" si="57"/>
        <v xml:space="preserve"> </v>
      </c>
      <c r="X42" s="99"/>
      <c r="Y42" s="66"/>
      <c r="Z42" s="95" t="str">
        <f t="shared" si="58"/>
        <v xml:space="preserve"> </v>
      </c>
      <c r="AA42" s="82" t="s">
        <v>5</v>
      </c>
      <c r="AB42" s="81" t="s">
        <v>5</v>
      </c>
      <c r="AC42" s="80"/>
      <c r="AD42" s="77"/>
      <c r="AE42" s="77"/>
      <c r="AF42" s="77"/>
      <c r="AG42" s="76"/>
      <c r="AH42" s="79">
        <f t="shared" si="59"/>
        <v>0</v>
      </c>
      <c r="AI42" s="78"/>
      <c r="AJ42" s="77"/>
      <c r="AK42" s="77"/>
      <c r="AL42" s="77"/>
      <c r="AM42" s="77"/>
      <c r="AN42" s="77"/>
      <c r="AO42" s="77"/>
      <c r="AP42" s="76" t="s">
        <v>7</v>
      </c>
      <c r="AQ42" s="75">
        <f t="shared" si="60"/>
        <v>0</v>
      </c>
      <c r="AR42" s="98">
        <f t="shared" si="61"/>
        <v>0</v>
      </c>
      <c r="AS42" s="61" t="str">
        <f t="shared" si="62"/>
        <v xml:space="preserve"> </v>
      </c>
      <c r="AT42" s="97" t="s">
        <v>7</v>
      </c>
      <c r="AU42" s="96" t="s">
        <v>7</v>
      </c>
      <c r="AV42" s="68" t="s">
        <v>7</v>
      </c>
      <c r="AW42" s="69" t="s">
        <v>7</v>
      </c>
      <c r="AX42" s="68" t="s">
        <v>7</v>
      </c>
      <c r="AY42" s="69" t="s">
        <v>7</v>
      </c>
      <c r="AZ42" s="68" t="s">
        <v>7</v>
      </c>
      <c r="BA42" s="69" t="s">
        <v>7</v>
      </c>
      <c r="BB42" s="66">
        <f t="shared" si="63"/>
        <v>0</v>
      </c>
      <c r="BC42" s="71" t="str">
        <f t="shared" si="64"/>
        <v xml:space="preserve"> </v>
      </c>
      <c r="BD42" s="68" t="s">
        <v>7</v>
      </c>
      <c r="BE42" s="69" t="s">
        <v>7</v>
      </c>
      <c r="BF42" s="68" t="s">
        <v>7</v>
      </c>
      <c r="BG42" s="69" t="s">
        <v>7</v>
      </c>
      <c r="BH42" s="68" t="s">
        <v>7</v>
      </c>
      <c r="BI42" s="69" t="s">
        <v>7</v>
      </c>
      <c r="BJ42" s="66">
        <f t="shared" si="65"/>
        <v>0</v>
      </c>
      <c r="BK42" s="95" t="str">
        <f t="shared" si="66"/>
        <v xml:space="preserve"> </v>
      </c>
      <c r="BL42" s="68" t="s">
        <v>7</v>
      </c>
      <c r="BM42" s="69" t="s">
        <v>7</v>
      </c>
      <c r="BN42" s="68" t="s">
        <v>7</v>
      </c>
      <c r="BO42" s="69" t="s">
        <v>7</v>
      </c>
      <c r="BP42" s="68" t="s">
        <v>7</v>
      </c>
      <c r="BQ42" s="67" t="s">
        <v>7</v>
      </c>
      <c r="BR42" s="66">
        <f t="shared" si="67"/>
        <v>0</v>
      </c>
      <c r="BS42" s="65">
        <v>0</v>
      </c>
      <c r="BT42" s="64">
        <v>0</v>
      </c>
      <c r="BU42" s="63">
        <v>0</v>
      </c>
      <c r="BV42" s="62"/>
      <c r="BW42" s="61" t="str">
        <f t="shared" si="68"/>
        <v xml:space="preserve"> </v>
      </c>
    </row>
    <row r="43" spans="1:75" s="60" customFormat="1" ht="20.100000000000001" customHeight="1" x14ac:dyDescent="0.25">
      <c r="A43" s="94"/>
      <c r="B43" s="93"/>
      <c r="C43" s="92"/>
      <c r="D43" s="91" t="s">
        <v>9</v>
      </c>
      <c r="E43" s="90"/>
      <c r="F43" s="89"/>
      <c r="G43" s="89" t="s">
        <v>7</v>
      </c>
      <c r="H43" s="89" t="s">
        <v>7</v>
      </c>
      <c r="I43" s="89"/>
      <c r="J43" s="89"/>
      <c r="K43" s="89" t="s">
        <v>7</v>
      </c>
      <c r="L43" s="89" t="s">
        <v>7</v>
      </c>
      <c r="M43" s="89" t="s">
        <v>7</v>
      </c>
      <c r="N43" s="134">
        <f t="shared" si="56"/>
        <v>0</v>
      </c>
      <c r="O43" s="87" t="s">
        <v>7</v>
      </c>
      <c r="P43" s="86" t="s">
        <v>7</v>
      </c>
      <c r="Q43" s="86" t="s">
        <v>7</v>
      </c>
      <c r="R43" s="86" t="s">
        <v>7</v>
      </c>
      <c r="S43" s="86" t="s">
        <v>7</v>
      </c>
      <c r="T43" s="86" t="s">
        <v>7</v>
      </c>
      <c r="U43" s="86" t="s">
        <v>7</v>
      </c>
      <c r="V43" s="86">
        <v>0</v>
      </c>
      <c r="W43" s="100" t="str">
        <f t="shared" si="57"/>
        <v xml:space="preserve"> </v>
      </c>
      <c r="X43" s="99"/>
      <c r="Y43" s="66"/>
      <c r="Z43" s="95" t="str">
        <f t="shared" si="58"/>
        <v xml:space="preserve"> </v>
      </c>
      <c r="AA43" s="82" t="s">
        <v>5</v>
      </c>
      <c r="AB43" s="81" t="s">
        <v>5</v>
      </c>
      <c r="AC43" s="80"/>
      <c r="AD43" s="77"/>
      <c r="AE43" s="77"/>
      <c r="AF43" s="77"/>
      <c r="AG43" s="76"/>
      <c r="AH43" s="79">
        <f t="shared" si="59"/>
        <v>0</v>
      </c>
      <c r="AI43" s="78"/>
      <c r="AJ43" s="77"/>
      <c r="AK43" s="77"/>
      <c r="AL43" s="77"/>
      <c r="AM43" s="77"/>
      <c r="AN43" s="77"/>
      <c r="AO43" s="77"/>
      <c r="AP43" s="76" t="s">
        <v>7</v>
      </c>
      <c r="AQ43" s="75">
        <f t="shared" si="60"/>
        <v>0</v>
      </c>
      <c r="AR43" s="98">
        <f t="shared" si="61"/>
        <v>0</v>
      </c>
      <c r="AS43" s="61" t="str">
        <f t="shared" si="62"/>
        <v xml:space="preserve"> </v>
      </c>
      <c r="AT43" s="97" t="s">
        <v>7</v>
      </c>
      <c r="AU43" s="96" t="s">
        <v>7</v>
      </c>
      <c r="AV43" s="68" t="s">
        <v>7</v>
      </c>
      <c r="AW43" s="69" t="s">
        <v>7</v>
      </c>
      <c r="AX43" s="68" t="s">
        <v>7</v>
      </c>
      <c r="AY43" s="69" t="s">
        <v>7</v>
      </c>
      <c r="AZ43" s="68" t="s">
        <v>7</v>
      </c>
      <c r="BA43" s="69" t="s">
        <v>7</v>
      </c>
      <c r="BB43" s="66">
        <f t="shared" si="63"/>
        <v>0</v>
      </c>
      <c r="BC43" s="71" t="str">
        <f t="shared" si="64"/>
        <v xml:space="preserve"> </v>
      </c>
      <c r="BD43" s="68" t="s">
        <v>7</v>
      </c>
      <c r="BE43" s="69" t="s">
        <v>7</v>
      </c>
      <c r="BF43" s="68" t="s">
        <v>7</v>
      </c>
      <c r="BG43" s="69" t="s">
        <v>7</v>
      </c>
      <c r="BH43" s="68" t="s">
        <v>7</v>
      </c>
      <c r="BI43" s="69" t="s">
        <v>7</v>
      </c>
      <c r="BJ43" s="66">
        <f t="shared" si="65"/>
        <v>0</v>
      </c>
      <c r="BK43" s="95" t="str">
        <f t="shared" si="66"/>
        <v xml:space="preserve"> </v>
      </c>
      <c r="BL43" s="68" t="s">
        <v>7</v>
      </c>
      <c r="BM43" s="69" t="s">
        <v>7</v>
      </c>
      <c r="BN43" s="68" t="s">
        <v>7</v>
      </c>
      <c r="BO43" s="69" t="s">
        <v>7</v>
      </c>
      <c r="BP43" s="68" t="s">
        <v>7</v>
      </c>
      <c r="BQ43" s="67" t="s">
        <v>7</v>
      </c>
      <c r="BR43" s="66">
        <f t="shared" si="67"/>
        <v>0</v>
      </c>
      <c r="BS43" s="65">
        <v>0</v>
      </c>
      <c r="BT43" s="64">
        <v>0</v>
      </c>
      <c r="BU43" s="63">
        <v>0</v>
      </c>
      <c r="BV43" s="62"/>
      <c r="BW43" s="61" t="str">
        <f t="shared" si="68"/>
        <v xml:space="preserve"> </v>
      </c>
    </row>
    <row r="44" spans="1:75" s="60" customFormat="1" ht="20.100000000000001" customHeight="1" thickBot="1" x14ac:dyDescent="0.3">
      <c r="A44" s="94"/>
      <c r="B44" s="93"/>
      <c r="C44" s="92">
        <v>42309</v>
      </c>
      <c r="D44" s="91" t="s">
        <v>9</v>
      </c>
      <c r="E44" s="137"/>
      <c r="F44" s="89"/>
      <c r="G44" s="89" t="s">
        <v>5</v>
      </c>
      <c r="H44" s="89" t="s">
        <v>5</v>
      </c>
      <c r="I44" s="89" t="s">
        <v>5</v>
      </c>
      <c r="J44" s="89" t="s">
        <v>5</v>
      </c>
      <c r="K44" s="89" t="s">
        <v>5</v>
      </c>
      <c r="L44" s="89" t="s">
        <v>5</v>
      </c>
      <c r="M44" s="89" t="s">
        <v>5</v>
      </c>
      <c r="N44" s="133">
        <f t="shared" si="56"/>
        <v>0</v>
      </c>
      <c r="O44" s="87" t="s">
        <v>5</v>
      </c>
      <c r="P44" s="86" t="s">
        <v>5</v>
      </c>
      <c r="Q44" s="86" t="s">
        <v>5</v>
      </c>
      <c r="R44" s="86" t="s">
        <v>5</v>
      </c>
      <c r="S44" s="86" t="s">
        <v>5</v>
      </c>
      <c r="T44" s="86" t="s">
        <v>5</v>
      </c>
      <c r="U44" s="86" t="s">
        <v>5</v>
      </c>
      <c r="V44" s="86">
        <v>0</v>
      </c>
      <c r="W44" s="85">
        <f t="shared" si="57"/>
        <v>42309</v>
      </c>
      <c r="X44" s="84"/>
      <c r="Y44" s="66"/>
      <c r="Z44" s="70">
        <f t="shared" si="58"/>
        <v>42309</v>
      </c>
      <c r="AA44" s="82" t="s">
        <v>5</v>
      </c>
      <c r="AB44" s="81" t="s">
        <v>5</v>
      </c>
      <c r="AC44" s="80" t="s">
        <v>5</v>
      </c>
      <c r="AD44" s="77" t="s">
        <v>5</v>
      </c>
      <c r="AE44" s="77" t="s">
        <v>5</v>
      </c>
      <c r="AF44" s="77" t="s">
        <v>5</v>
      </c>
      <c r="AG44" s="76" t="s">
        <v>5</v>
      </c>
      <c r="AH44" s="79">
        <f t="shared" si="59"/>
        <v>0</v>
      </c>
      <c r="AI44" s="78" t="s">
        <v>5</v>
      </c>
      <c r="AJ44" s="77" t="s">
        <v>5</v>
      </c>
      <c r="AK44" s="77" t="s">
        <v>5</v>
      </c>
      <c r="AL44" s="77" t="s">
        <v>5</v>
      </c>
      <c r="AM44" s="77" t="s">
        <v>5</v>
      </c>
      <c r="AN44" s="77" t="s">
        <v>5</v>
      </c>
      <c r="AO44" s="77" t="s">
        <v>5</v>
      </c>
      <c r="AP44" s="76" t="s">
        <v>5</v>
      </c>
      <c r="AQ44" s="75">
        <f t="shared" si="60"/>
        <v>0</v>
      </c>
      <c r="AR44" s="74">
        <f t="shared" si="61"/>
        <v>0</v>
      </c>
      <c r="AS44" s="61">
        <f t="shared" si="62"/>
        <v>42309</v>
      </c>
      <c r="AT44" s="73" t="s">
        <v>5</v>
      </c>
      <c r="AU44" s="72" t="s">
        <v>5</v>
      </c>
      <c r="AV44" s="68" t="s">
        <v>5</v>
      </c>
      <c r="AW44" s="69" t="s">
        <v>5</v>
      </c>
      <c r="AX44" s="68" t="s">
        <v>5</v>
      </c>
      <c r="AY44" s="69" t="s">
        <v>5</v>
      </c>
      <c r="AZ44" s="68" t="s">
        <v>5</v>
      </c>
      <c r="BA44" s="69" t="s">
        <v>5</v>
      </c>
      <c r="BB44" s="66">
        <f t="shared" si="63"/>
        <v>0</v>
      </c>
      <c r="BC44" s="71">
        <f t="shared" si="64"/>
        <v>42309</v>
      </c>
      <c r="BD44" s="68" t="s">
        <v>5</v>
      </c>
      <c r="BE44" s="69" t="s">
        <v>5</v>
      </c>
      <c r="BF44" s="68" t="s">
        <v>5</v>
      </c>
      <c r="BG44" s="69" t="s">
        <v>5</v>
      </c>
      <c r="BH44" s="68" t="s">
        <v>5</v>
      </c>
      <c r="BI44" s="69" t="s">
        <v>5</v>
      </c>
      <c r="BJ44" s="66">
        <f t="shared" si="65"/>
        <v>0</v>
      </c>
      <c r="BK44" s="70">
        <f t="shared" si="66"/>
        <v>42309</v>
      </c>
      <c r="BL44" s="68" t="s">
        <v>5</v>
      </c>
      <c r="BM44" s="69" t="s">
        <v>5</v>
      </c>
      <c r="BN44" s="68" t="s">
        <v>5</v>
      </c>
      <c r="BO44" s="69" t="s">
        <v>5</v>
      </c>
      <c r="BP44" s="68" t="s">
        <v>5</v>
      </c>
      <c r="BQ44" s="67" t="s">
        <v>5</v>
      </c>
      <c r="BR44" s="66">
        <f t="shared" si="67"/>
        <v>0</v>
      </c>
      <c r="BS44" s="65">
        <v>0</v>
      </c>
      <c r="BT44" s="64">
        <v>0</v>
      </c>
      <c r="BU44" s="63">
        <v>0</v>
      </c>
      <c r="BV44" s="62"/>
      <c r="BW44" s="61">
        <f t="shared" si="68"/>
        <v>42309</v>
      </c>
    </row>
    <row r="45" spans="1:75" s="47" customFormat="1" ht="20.100000000000001" customHeight="1" thickBot="1" x14ac:dyDescent="0.3">
      <c r="A45" s="59"/>
      <c r="B45" s="57">
        <f>SUM(B38:B44)</f>
        <v>0</v>
      </c>
      <c r="C45" s="58" t="s">
        <v>4</v>
      </c>
      <c r="D45" s="58"/>
      <c r="E45" s="57">
        <f t="shared" ref="E45:S45" si="69">SUM(E38:E44)</f>
        <v>0</v>
      </c>
      <c r="F45" s="57">
        <f t="shared" si="69"/>
        <v>0</v>
      </c>
      <c r="G45" s="57">
        <f t="shared" si="69"/>
        <v>0</v>
      </c>
      <c r="H45" s="57">
        <f t="shared" si="69"/>
        <v>0</v>
      </c>
      <c r="I45" s="57">
        <f t="shared" si="69"/>
        <v>0</v>
      </c>
      <c r="J45" s="49">
        <f t="shared" si="69"/>
        <v>0</v>
      </c>
      <c r="K45" s="49">
        <f t="shared" si="69"/>
        <v>0</v>
      </c>
      <c r="L45" s="49">
        <f t="shared" si="69"/>
        <v>0</v>
      </c>
      <c r="M45" s="49">
        <f t="shared" si="69"/>
        <v>0</v>
      </c>
      <c r="N45" s="57">
        <f t="shared" si="69"/>
        <v>0</v>
      </c>
      <c r="O45" s="57">
        <f t="shared" si="69"/>
        <v>0</v>
      </c>
      <c r="P45" s="57">
        <f t="shared" si="69"/>
        <v>0</v>
      </c>
      <c r="Q45" s="57">
        <f t="shared" si="69"/>
        <v>0</v>
      </c>
      <c r="R45" s="57">
        <f t="shared" si="69"/>
        <v>0</v>
      </c>
      <c r="S45" s="57">
        <f t="shared" si="69"/>
        <v>0</v>
      </c>
      <c r="T45" s="48"/>
      <c r="U45" s="57">
        <f>SUM(U38:U44)</f>
        <v>0</v>
      </c>
      <c r="V45" s="48"/>
      <c r="W45" s="48"/>
      <c r="X45" s="50"/>
      <c r="Y45" s="50"/>
      <c r="Z45" s="48"/>
      <c r="AA45" s="54">
        <f>SUM(AA38:AA44)*500</f>
        <v>0</v>
      </c>
      <c r="AB45" s="53">
        <f>SUM(AB38:AB44)*200</f>
        <v>0</v>
      </c>
      <c r="AC45" s="53">
        <f>SUM(AC38:AC44)*100</f>
        <v>0</v>
      </c>
      <c r="AD45" s="53">
        <f>SUM(AD38:AD44)*50</f>
        <v>0</v>
      </c>
      <c r="AE45" s="53">
        <f>SUM(AE38:AE44)*20</f>
        <v>0</v>
      </c>
      <c r="AF45" s="53">
        <f>SUM(AF38:AF44)*10</f>
        <v>0</v>
      </c>
      <c r="AG45" s="56">
        <f>SUM(AG38:AG44)*5</f>
        <v>0</v>
      </c>
      <c r="AH45" s="55">
        <f>SUM(AA45:AG45)</f>
        <v>0</v>
      </c>
      <c r="AI45" s="54">
        <f>SUM(AI38:AI44)*2</f>
        <v>0</v>
      </c>
      <c r="AJ45" s="53">
        <f>SUM(AJ38:AJ44)*1</f>
        <v>0</v>
      </c>
      <c r="AK45" s="52">
        <f>SUM(AK38:AK44)*0.5</f>
        <v>0</v>
      </c>
      <c r="AL45" s="52">
        <f>SUM(AL38:AL44)*0.2</f>
        <v>0</v>
      </c>
      <c r="AM45" s="52">
        <f>SUM(AM38:AM44)*0.1</f>
        <v>0</v>
      </c>
      <c r="AN45" s="52">
        <f>SUM(AN38:AN44)*0.05</f>
        <v>0</v>
      </c>
      <c r="AO45" s="52">
        <f>SUM(AO38:AO44)*0.02</f>
        <v>0</v>
      </c>
      <c r="AP45" s="51">
        <f>SUM(AP38:AP44)*0.01</f>
        <v>0</v>
      </c>
      <c r="AQ45" s="50">
        <f>SUM(AI45:AP45)</f>
        <v>0</v>
      </c>
      <c r="AR45" s="50">
        <f>SUM(AR38:AR44)</f>
        <v>0</v>
      </c>
      <c r="AS45" s="48"/>
      <c r="AT45" s="48"/>
      <c r="AU45" s="49">
        <f>SUM(AU38:AU44)</f>
        <v>0</v>
      </c>
      <c r="AV45" s="48"/>
      <c r="AW45" s="48">
        <f>SUM(AW38:AW44)</f>
        <v>0</v>
      </c>
      <c r="AX45" s="48"/>
      <c r="AY45" s="48">
        <f>SUM(AY38:AY44)</f>
        <v>0</v>
      </c>
      <c r="AZ45" s="48"/>
      <c r="BA45" s="48">
        <f>SUM(BA38:BA44)</f>
        <v>0</v>
      </c>
      <c r="BB45" s="49">
        <f>SUM(BB38:BB44)</f>
        <v>0</v>
      </c>
      <c r="BC45" s="48"/>
      <c r="BD45" s="48"/>
      <c r="BE45" s="48">
        <f>SUM(BE38:BE44)</f>
        <v>0</v>
      </c>
      <c r="BF45" s="48"/>
      <c r="BG45" s="48">
        <f>SUM(BG38:BG44)</f>
        <v>0</v>
      </c>
      <c r="BH45" s="48"/>
      <c r="BI45" s="48">
        <f>SUM(BI38:BI44)</f>
        <v>0</v>
      </c>
      <c r="BJ45" s="49">
        <f>SUM(BJ38:BJ44)</f>
        <v>0</v>
      </c>
      <c r="BK45" s="48"/>
      <c r="BL45" s="48"/>
      <c r="BM45" s="48">
        <f>SUM(BM38:BM44)</f>
        <v>0</v>
      </c>
      <c r="BN45" s="48"/>
      <c r="BO45" s="48">
        <f>SUM(BO38:BO44)</f>
        <v>0</v>
      </c>
      <c r="BP45" s="48"/>
      <c r="BQ45" s="48">
        <f t="shared" ref="BQ45:BV45" si="70">SUM(BQ38:BQ44)</f>
        <v>0</v>
      </c>
      <c r="BR45" s="49">
        <f t="shared" si="70"/>
        <v>0</v>
      </c>
      <c r="BS45" s="49">
        <f t="shared" si="70"/>
        <v>0</v>
      </c>
      <c r="BT45" s="49">
        <f t="shared" si="70"/>
        <v>0</v>
      </c>
      <c r="BU45" s="49">
        <f t="shared" si="70"/>
        <v>0</v>
      </c>
      <c r="BV45" s="49">
        <f t="shared" si="70"/>
        <v>0</v>
      </c>
      <c r="BW45" s="48"/>
    </row>
    <row r="46" spans="1:75" s="1" customFormat="1" ht="21" customHeight="1" thickTop="1" thickBot="1" x14ac:dyDescent="0.25">
      <c r="A46" s="28"/>
      <c r="B46" s="13"/>
      <c r="C46" s="13"/>
      <c r="D46" s="34"/>
      <c r="E46" s="46"/>
      <c r="F46" s="46"/>
      <c r="G46" s="15"/>
      <c r="H46" s="15"/>
      <c r="I46" s="15"/>
      <c r="J46" s="45"/>
      <c r="K46" s="45"/>
      <c r="L46" s="115"/>
      <c r="M46" s="115"/>
      <c r="O46" s="44"/>
      <c r="P46" s="25"/>
      <c r="Q46" s="25"/>
      <c r="R46" s="25" t="s">
        <v>3</v>
      </c>
      <c r="S46" s="43"/>
      <c r="T46" s="25"/>
      <c r="U46" s="25"/>
      <c r="V46" s="25"/>
      <c r="W46" s="42"/>
      <c r="X46" s="36"/>
      <c r="Y46" s="21"/>
      <c r="Z46" s="21"/>
      <c r="AA46" s="38">
        <f t="shared" ref="AA46:AG46" si="71">SUM(AA38:AA44)</f>
        <v>0</v>
      </c>
      <c r="AB46" s="38">
        <f t="shared" si="71"/>
        <v>0</v>
      </c>
      <c r="AC46" s="38">
        <f t="shared" si="71"/>
        <v>0</v>
      </c>
      <c r="AD46" s="38">
        <f t="shared" si="71"/>
        <v>0</v>
      </c>
      <c r="AE46" s="38">
        <f t="shared" si="71"/>
        <v>0</v>
      </c>
      <c r="AF46" s="38">
        <f t="shared" si="71"/>
        <v>0</v>
      </c>
      <c r="AG46" s="37">
        <f t="shared" si="71"/>
        <v>0</v>
      </c>
      <c r="AH46" s="39">
        <f>SUM(AA46:AG46)</f>
        <v>0</v>
      </c>
      <c r="AI46" s="38">
        <f t="shared" ref="AI46:AP46" si="72">SUM(AI38:AI44)</f>
        <v>0</v>
      </c>
      <c r="AJ46" s="38">
        <f t="shared" si="72"/>
        <v>0</v>
      </c>
      <c r="AK46" s="38">
        <f t="shared" si="72"/>
        <v>0</v>
      </c>
      <c r="AL46" s="38">
        <f t="shared" si="72"/>
        <v>0</v>
      </c>
      <c r="AM46" s="38">
        <f t="shared" si="72"/>
        <v>0</v>
      </c>
      <c r="AN46" s="38">
        <f t="shared" si="72"/>
        <v>0</v>
      </c>
      <c r="AO46" s="38">
        <f t="shared" si="72"/>
        <v>0</v>
      </c>
      <c r="AP46" s="37">
        <f t="shared" si="72"/>
        <v>0</v>
      </c>
      <c r="AQ46" s="36">
        <f>SUM(AI46:AP46)</f>
        <v>0</v>
      </c>
      <c r="AR46" s="35"/>
      <c r="AS46" s="34"/>
      <c r="AT46" s="16"/>
      <c r="AU46" s="13"/>
      <c r="AV46" s="15"/>
      <c r="AW46" s="14"/>
      <c r="AX46" s="14"/>
      <c r="AY46" s="14"/>
      <c r="AZ46" s="14"/>
      <c r="BA46" s="14"/>
      <c r="BB46" s="14"/>
      <c r="BC46" s="14"/>
      <c r="BD46" s="15"/>
      <c r="BE46" s="14"/>
      <c r="BF46" s="14"/>
      <c r="BG46" s="14"/>
      <c r="BH46" s="14"/>
      <c r="BI46" s="14"/>
      <c r="BJ46" s="14"/>
      <c r="BK46" s="14"/>
      <c r="BL46" s="15"/>
      <c r="BM46" s="14"/>
      <c r="BN46" s="14"/>
      <c r="BO46" s="14"/>
      <c r="BP46" s="14"/>
      <c r="BQ46" s="14"/>
      <c r="BR46" s="14"/>
      <c r="BS46" s="13"/>
      <c r="BT46" s="34"/>
      <c r="BU46" s="115"/>
      <c r="BV46" s="13"/>
      <c r="BW46" s="34"/>
    </row>
    <row r="47" spans="1:75" s="115" customFormat="1" ht="9.9499999999999993" customHeight="1" thickTop="1" thickBot="1" x14ac:dyDescent="0.25">
      <c r="A47" s="130"/>
      <c r="B47" s="118"/>
      <c r="C47" s="118"/>
      <c r="D47" s="117"/>
      <c r="E47" s="117"/>
      <c r="F47" s="129"/>
      <c r="G47" s="118"/>
      <c r="H47" s="118"/>
      <c r="I47" s="118"/>
      <c r="J47" s="116"/>
      <c r="K47" s="116"/>
      <c r="L47" s="116"/>
      <c r="M47" s="116"/>
      <c r="N47" s="116"/>
      <c r="O47" s="118"/>
      <c r="P47" s="116"/>
      <c r="Q47" s="116"/>
      <c r="R47" s="116"/>
      <c r="S47" s="128"/>
      <c r="T47" s="116"/>
      <c r="U47" s="116"/>
      <c r="V47" s="116"/>
      <c r="W47" s="116"/>
      <c r="X47" s="127"/>
      <c r="Y47" s="116"/>
      <c r="Z47" s="126"/>
      <c r="AA47" s="124"/>
      <c r="AB47" s="124"/>
      <c r="AC47" s="124"/>
      <c r="AD47" s="124"/>
      <c r="AE47" s="124"/>
      <c r="AF47" s="124"/>
      <c r="AG47" s="124"/>
      <c r="AH47" s="125"/>
      <c r="AI47" s="124"/>
      <c r="AJ47" s="124"/>
      <c r="AK47" s="124"/>
      <c r="AL47" s="124"/>
      <c r="AM47" s="124"/>
      <c r="AN47" s="124"/>
      <c r="AO47" s="124"/>
      <c r="AP47" s="124"/>
      <c r="AQ47" s="123"/>
      <c r="AR47" s="116"/>
      <c r="AS47" s="122"/>
      <c r="AT47" s="121"/>
      <c r="AU47" s="120"/>
      <c r="AV47" s="118"/>
      <c r="AW47" s="118"/>
      <c r="AX47" s="119"/>
      <c r="AY47" s="119"/>
      <c r="AZ47" s="119"/>
      <c r="BA47" s="119"/>
      <c r="BB47" s="119"/>
      <c r="BC47" s="119"/>
      <c r="BD47" s="119"/>
      <c r="BE47" s="118"/>
      <c r="BF47" s="119"/>
      <c r="BG47" s="119"/>
      <c r="BH47" s="119"/>
      <c r="BI47" s="119"/>
      <c r="BJ47" s="119"/>
      <c r="BK47" s="119"/>
      <c r="BL47" s="119"/>
      <c r="BM47" s="118"/>
      <c r="BN47" s="119"/>
      <c r="BO47" s="119"/>
      <c r="BP47" s="119"/>
      <c r="BQ47" s="119"/>
      <c r="BR47" s="119"/>
      <c r="BS47" s="119"/>
      <c r="BT47" s="118"/>
      <c r="BU47" s="117"/>
      <c r="BV47" s="116"/>
      <c r="BW47" s="116"/>
    </row>
    <row r="48" spans="1:75" s="105" customFormat="1" ht="19.5" customHeight="1" thickTop="1" x14ac:dyDescent="0.25">
      <c r="A48" s="94"/>
      <c r="B48" s="93"/>
      <c r="C48" s="92"/>
      <c r="D48" s="91" t="s">
        <v>8</v>
      </c>
      <c r="E48" s="90"/>
      <c r="F48" s="89"/>
      <c r="G48" s="89"/>
      <c r="H48" s="89"/>
      <c r="I48" s="89"/>
      <c r="J48" s="89"/>
      <c r="K48" s="89"/>
      <c r="L48" s="89"/>
      <c r="M48" s="89"/>
      <c r="N48" s="136">
        <f t="shared" ref="N48:N54" si="73">SUM(J48:M48)</f>
        <v>0</v>
      </c>
      <c r="O48" s="87" t="s">
        <v>7</v>
      </c>
      <c r="P48" s="86" t="s">
        <v>7</v>
      </c>
      <c r="Q48" s="86" t="s">
        <v>7</v>
      </c>
      <c r="R48" s="86" t="s">
        <v>7</v>
      </c>
      <c r="S48" s="86" t="s">
        <v>7</v>
      </c>
      <c r="T48" s="86" t="s">
        <v>7</v>
      </c>
      <c r="U48" s="86" t="s">
        <v>7</v>
      </c>
      <c r="V48" s="86">
        <v>0</v>
      </c>
      <c r="W48" s="113" t="str">
        <f t="shared" ref="W48:W54" si="74">IF(C48=0," ",C48)</f>
        <v xml:space="preserve"> </v>
      </c>
      <c r="X48" s="112"/>
      <c r="Y48" s="111"/>
      <c r="Z48" s="71" t="str">
        <f t="shared" ref="Z48:Z54" si="75">IF(C48=0," ",C48)</f>
        <v xml:space="preserve"> </v>
      </c>
      <c r="AA48" s="82" t="s">
        <v>5</v>
      </c>
      <c r="AB48" s="81" t="s">
        <v>5</v>
      </c>
      <c r="AC48" s="80"/>
      <c r="AD48" s="77"/>
      <c r="AE48" s="77"/>
      <c r="AF48" s="77"/>
      <c r="AG48" s="76"/>
      <c r="AH48" s="79">
        <f t="shared" ref="AH48:AH54" si="76">IF(C48=0,0,SUM(AA48)*500+SUM(AB48)*200+SUM(AC48)*100+SUM(AD48)*50+SUM(AE48)*20+SUM(AF48)*10+SUM(AG48)*5)</f>
        <v>0</v>
      </c>
      <c r="AI48" s="78"/>
      <c r="AJ48" s="77"/>
      <c r="AK48" s="77"/>
      <c r="AL48" s="77"/>
      <c r="AM48" s="77" t="s">
        <v>7</v>
      </c>
      <c r="AN48" s="77" t="s">
        <v>7</v>
      </c>
      <c r="AO48" s="77" t="s">
        <v>7</v>
      </c>
      <c r="AP48" s="76" t="s">
        <v>7</v>
      </c>
      <c r="AQ48" s="75">
        <f t="shared" ref="AQ48:AQ54" si="77">IF(C48=0,0,SUM(AI48)*2+SUM(AJ48)*1+SUM(AK48)*0.5+SUM(AL48)*0.2+SUM(AM48)*0.1+SUM(AN48)*0.05+SUM(AO48)*0.02+SUM(AP48)*0.01)</f>
        <v>0</v>
      </c>
      <c r="AR48" s="110">
        <f t="shared" ref="AR48:AR54" si="78">AH48+AQ48</f>
        <v>0</v>
      </c>
      <c r="AS48" s="61" t="str">
        <f t="shared" ref="AS48:AS54" si="79">IF(C48=0," ",C48)</f>
        <v xml:space="preserve"> </v>
      </c>
      <c r="AT48" s="109" t="s">
        <v>7</v>
      </c>
      <c r="AU48" s="108" t="s">
        <v>7</v>
      </c>
      <c r="AV48" s="68" t="s">
        <v>7</v>
      </c>
      <c r="AW48" s="69" t="s">
        <v>7</v>
      </c>
      <c r="AX48" s="68" t="s">
        <v>7</v>
      </c>
      <c r="AY48" s="69" t="s">
        <v>7</v>
      </c>
      <c r="AZ48" s="68" t="s">
        <v>7</v>
      </c>
      <c r="BA48" s="69" t="s">
        <v>7</v>
      </c>
      <c r="BB48" s="66">
        <f t="shared" ref="BB48:BB54" si="80">IF(C48=0,0,SUM(AW48,AY48,BA48))</f>
        <v>0</v>
      </c>
      <c r="BC48" s="107" t="str">
        <f t="shared" ref="BC48:BC54" si="81">IF(C48=0," ",C48)</f>
        <v xml:space="preserve"> </v>
      </c>
      <c r="BD48" s="68" t="s">
        <v>7</v>
      </c>
      <c r="BE48" s="69" t="s">
        <v>7</v>
      </c>
      <c r="BF48" s="68" t="s">
        <v>7</v>
      </c>
      <c r="BG48" s="69" t="s">
        <v>7</v>
      </c>
      <c r="BH48" s="68" t="s">
        <v>7</v>
      </c>
      <c r="BI48" s="69" t="s">
        <v>7</v>
      </c>
      <c r="BJ48" s="66">
        <f t="shared" ref="BJ48:BJ54" si="82">IF(C48=0,0,SUM(BE48,BG48,BI48))</f>
        <v>0</v>
      </c>
      <c r="BK48" s="106" t="str">
        <f t="shared" ref="BK48:BK54" si="83">IF(C48=0," ",C48)</f>
        <v xml:space="preserve"> </v>
      </c>
      <c r="BL48" s="68" t="s">
        <v>7</v>
      </c>
      <c r="BM48" s="69" t="s">
        <v>7</v>
      </c>
      <c r="BN48" s="68" t="s">
        <v>7</v>
      </c>
      <c r="BO48" s="69" t="s">
        <v>7</v>
      </c>
      <c r="BP48" s="68" t="s">
        <v>7</v>
      </c>
      <c r="BQ48" s="67" t="s">
        <v>7</v>
      </c>
      <c r="BR48" s="66">
        <f t="shared" ref="BR48:BR54" si="84">IF(C48=0,0,SUM(BM48,BO48,BQ48))</f>
        <v>0</v>
      </c>
      <c r="BS48" s="65">
        <v>0</v>
      </c>
      <c r="BT48" s="64">
        <v>0</v>
      </c>
      <c r="BU48" s="63">
        <v>0</v>
      </c>
      <c r="BV48" s="62"/>
      <c r="BW48" s="61" t="str">
        <f t="shared" ref="BW48:BW54" si="85">IF(C48=0," ",C48)</f>
        <v xml:space="preserve"> </v>
      </c>
    </row>
    <row r="49" spans="1:75" s="102" customFormat="1" ht="20.100000000000001" customHeight="1" x14ac:dyDescent="0.25">
      <c r="A49" s="94"/>
      <c r="B49" s="93"/>
      <c r="C49" s="92"/>
      <c r="D49" s="91" t="s">
        <v>8</v>
      </c>
      <c r="E49" s="90"/>
      <c r="F49" s="89"/>
      <c r="G49" s="89"/>
      <c r="H49" s="89"/>
      <c r="I49" s="89"/>
      <c r="J49" s="89"/>
      <c r="K49" s="89"/>
      <c r="L49" s="89"/>
      <c r="M49" s="89"/>
      <c r="N49" s="135">
        <f t="shared" si="73"/>
        <v>0</v>
      </c>
      <c r="O49" s="87" t="s">
        <v>7</v>
      </c>
      <c r="P49" s="86" t="s">
        <v>7</v>
      </c>
      <c r="Q49" s="86" t="s">
        <v>7</v>
      </c>
      <c r="R49" s="86" t="s">
        <v>7</v>
      </c>
      <c r="S49" s="86" t="s">
        <v>7</v>
      </c>
      <c r="T49" s="86" t="s">
        <v>7</v>
      </c>
      <c r="U49" s="86" t="s">
        <v>7</v>
      </c>
      <c r="V49" s="86">
        <v>0</v>
      </c>
      <c r="W49" s="100" t="str">
        <f t="shared" si="74"/>
        <v xml:space="preserve"> </v>
      </c>
      <c r="X49" s="99"/>
      <c r="Y49" s="66"/>
      <c r="Z49" s="71" t="str">
        <f t="shared" si="75"/>
        <v xml:space="preserve"> </v>
      </c>
      <c r="AA49" s="82" t="s">
        <v>5</v>
      </c>
      <c r="AB49" s="81" t="s">
        <v>5</v>
      </c>
      <c r="AC49" s="80"/>
      <c r="AD49" s="77"/>
      <c r="AE49" s="77"/>
      <c r="AF49" s="77"/>
      <c r="AG49" s="76"/>
      <c r="AH49" s="79">
        <f t="shared" si="76"/>
        <v>0</v>
      </c>
      <c r="AI49" s="78"/>
      <c r="AJ49" s="77"/>
      <c r="AK49" s="77"/>
      <c r="AL49" s="77"/>
      <c r="AM49" s="77" t="s">
        <v>7</v>
      </c>
      <c r="AN49" s="77" t="s">
        <v>7</v>
      </c>
      <c r="AO49" s="77" t="s">
        <v>7</v>
      </c>
      <c r="AP49" s="76" t="s">
        <v>7</v>
      </c>
      <c r="AQ49" s="75">
        <f t="shared" si="77"/>
        <v>0</v>
      </c>
      <c r="AR49" s="103">
        <f t="shared" si="78"/>
        <v>0</v>
      </c>
      <c r="AS49" s="61" t="str">
        <f t="shared" si="79"/>
        <v xml:space="preserve"> </v>
      </c>
      <c r="AT49" s="97" t="s">
        <v>7</v>
      </c>
      <c r="AU49" s="96" t="s">
        <v>7</v>
      </c>
      <c r="AV49" s="68"/>
      <c r="AW49" s="69"/>
      <c r="AX49" s="68" t="s">
        <v>7</v>
      </c>
      <c r="AY49" s="69" t="s">
        <v>7</v>
      </c>
      <c r="AZ49" s="68" t="s">
        <v>7</v>
      </c>
      <c r="BA49" s="69" t="s">
        <v>7</v>
      </c>
      <c r="BB49" s="66">
        <f t="shared" si="80"/>
        <v>0</v>
      </c>
      <c r="BC49" s="71" t="str">
        <f t="shared" si="81"/>
        <v xml:space="preserve"> </v>
      </c>
      <c r="BD49" s="68" t="s">
        <v>7</v>
      </c>
      <c r="BE49" s="69" t="s">
        <v>7</v>
      </c>
      <c r="BF49" s="68" t="s">
        <v>7</v>
      </c>
      <c r="BG49" s="69" t="s">
        <v>7</v>
      </c>
      <c r="BH49" s="68" t="s">
        <v>7</v>
      </c>
      <c r="BI49" s="69" t="s">
        <v>7</v>
      </c>
      <c r="BJ49" s="66">
        <f t="shared" si="82"/>
        <v>0</v>
      </c>
      <c r="BK49" s="95" t="str">
        <f t="shared" si="83"/>
        <v xml:space="preserve"> </v>
      </c>
      <c r="BL49" s="68" t="s">
        <v>7</v>
      </c>
      <c r="BM49" s="69" t="s">
        <v>7</v>
      </c>
      <c r="BN49" s="68" t="s">
        <v>7</v>
      </c>
      <c r="BO49" s="69" t="s">
        <v>7</v>
      </c>
      <c r="BP49" s="68" t="s">
        <v>7</v>
      </c>
      <c r="BQ49" s="67" t="s">
        <v>7</v>
      </c>
      <c r="BR49" s="66">
        <f t="shared" si="84"/>
        <v>0</v>
      </c>
      <c r="BS49" s="65">
        <v>0</v>
      </c>
      <c r="BT49" s="64">
        <v>0</v>
      </c>
      <c r="BU49" s="63">
        <v>0</v>
      </c>
      <c r="BV49" s="62"/>
      <c r="BW49" s="61" t="str">
        <f t="shared" si="85"/>
        <v xml:space="preserve"> </v>
      </c>
    </row>
    <row r="50" spans="1:75" s="60" customFormat="1" ht="20.100000000000001" customHeight="1" x14ac:dyDescent="0.25">
      <c r="A50" s="94"/>
      <c r="B50" s="93"/>
      <c r="C50" s="92"/>
      <c r="D50" s="91" t="s">
        <v>8</v>
      </c>
      <c r="E50" s="90"/>
      <c r="F50" s="89"/>
      <c r="G50" s="89"/>
      <c r="H50" s="89"/>
      <c r="I50" s="89"/>
      <c r="J50" s="89"/>
      <c r="K50" s="89"/>
      <c r="L50" s="89"/>
      <c r="M50" s="89"/>
      <c r="N50" s="134">
        <f t="shared" si="73"/>
        <v>0</v>
      </c>
      <c r="O50" s="87" t="s">
        <v>7</v>
      </c>
      <c r="P50" s="86" t="s">
        <v>7</v>
      </c>
      <c r="Q50" s="86" t="s">
        <v>7</v>
      </c>
      <c r="R50" s="86" t="s">
        <v>7</v>
      </c>
      <c r="S50" s="86" t="s">
        <v>7</v>
      </c>
      <c r="T50" s="86" t="s">
        <v>7</v>
      </c>
      <c r="U50" s="86" t="s">
        <v>7</v>
      </c>
      <c r="V50" s="86">
        <v>0</v>
      </c>
      <c r="W50" s="100" t="str">
        <f t="shared" si="74"/>
        <v xml:space="preserve"> </v>
      </c>
      <c r="X50" s="99"/>
      <c r="Y50" s="66"/>
      <c r="Z50" s="71" t="str">
        <f t="shared" si="75"/>
        <v xml:space="preserve"> </v>
      </c>
      <c r="AA50" s="82" t="s">
        <v>5</v>
      </c>
      <c r="AB50" s="81" t="s">
        <v>5</v>
      </c>
      <c r="AC50" s="80"/>
      <c r="AD50" s="77"/>
      <c r="AE50" s="77"/>
      <c r="AF50" s="77"/>
      <c r="AG50" s="76"/>
      <c r="AH50" s="79">
        <f t="shared" si="76"/>
        <v>0</v>
      </c>
      <c r="AI50" s="78"/>
      <c r="AJ50" s="77"/>
      <c r="AK50" s="77"/>
      <c r="AL50" s="77"/>
      <c r="AM50" s="77" t="s">
        <v>7</v>
      </c>
      <c r="AN50" s="77" t="s">
        <v>7</v>
      </c>
      <c r="AO50" s="77" t="s">
        <v>7</v>
      </c>
      <c r="AP50" s="76" t="s">
        <v>7</v>
      </c>
      <c r="AQ50" s="75">
        <f t="shared" si="77"/>
        <v>0</v>
      </c>
      <c r="AR50" s="98">
        <f t="shared" si="78"/>
        <v>0</v>
      </c>
      <c r="AS50" s="61" t="str">
        <f t="shared" si="79"/>
        <v xml:space="preserve"> </v>
      </c>
      <c r="AT50" s="97" t="s">
        <v>7</v>
      </c>
      <c r="AU50" s="96" t="s">
        <v>7</v>
      </c>
      <c r="AV50" s="68" t="s">
        <v>7</v>
      </c>
      <c r="AW50" s="69" t="s">
        <v>7</v>
      </c>
      <c r="AX50" s="68" t="s">
        <v>7</v>
      </c>
      <c r="AY50" s="69" t="s">
        <v>7</v>
      </c>
      <c r="AZ50" s="68" t="s">
        <v>7</v>
      </c>
      <c r="BA50" s="69" t="s">
        <v>7</v>
      </c>
      <c r="BB50" s="66">
        <f t="shared" si="80"/>
        <v>0</v>
      </c>
      <c r="BC50" s="71" t="str">
        <f t="shared" si="81"/>
        <v xml:space="preserve"> </v>
      </c>
      <c r="BD50" s="68" t="s">
        <v>7</v>
      </c>
      <c r="BE50" s="69" t="s">
        <v>7</v>
      </c>
      <c r="BF50" s="68" t="s">
        <v>7</v>
      </c>
      <c r="BG50" s="69" t="s">
        <v>7</v>
      </c>
      <c r="BH50" s="68" t="s">
        <v>7</v>
      </c>
      <c r="BI50" s="69" t="s">
        <v>7</v>
      </c>
      <c r="BJ50" s="66">
        <f t="shared" si="82"/>
        <v>0</v>
      </c>
      <c r="BK50" s="95" t="str">
        <f t="shared" si="83"/>
        <v xml:space="preserve"> </v>
      </c>
      <c r="BL50" s="68" t="s">
        <v>7</v>
      </c>
      <c r="BM50" s="69" t="s">
        <v>7</v>
      </c>
      <c r="BN50" s="68" t="s">
        <v>7</v>
      </c>
      <c r="BO50" s="69" t="s">
        <v>7</v>
      </c>
      <c r="BP50" s="68" t="s">
        <v>7</v>
      </c>
      <c r="BQ50" s="67" t="s">
        <v>7</v>
      </c>
      <c r="BR50" s="66">
        <f t="shared" si="84"/>
        <v>0</v>
      </c>
      <c r="BS50" s="65">
        <v>0</v>
      </c>
      <c r="BT50" s="64">
        <v>0</v>
      </c>
      <c r="BU50" s="63">
        <v>0</v>
      </c>
      <c r="BV50" s="62"/>
      <c r="BW50" s="61" t="str">
        <f t="shared" si="85"/>
        <v xml:space="preserve"> </v>
      </c>
    </row>
    <row r="51" spans="1:75" s="60" customFormat="1" ht="20.100000000000001" customHeight="1" x14ac:dyDescent="0.25">
      <c r="A51" s="94"/>
      <c r="B51" s="93"/>
      <c r="C51" s="92"/>
      <c r="D51" s="91" t="s">
        <v>8</v>
      </c>
      <c r="E51" s="90"/>
      <c r="F51" s="89"/>
      <c r="G51" s="89"/>
      <c r="H51" s="89"/>
      <c r="I51" s="89"/>
      <c r="J51" s="89"/>
      <c r="K51" s="89"/>
      <c r="L51" s="89"/>
      <c r="M51" s="89"/>
      <c r="N51" s="134">
        <f t="shared" si="73"/>
        <v>0</v>
      </c>
      <c r="O51" s="87" t="s">
        <v>7</v>
      </c>
      <c r="P51" s="86" t="s">
        <v>7</v>
      </c>
      <c r="Q51" s="86" t="s">
        <v>7</v>
      </c>
      <c r="R51" s="86" t="s">
        <v>7</v>
      </c>
      <c r="S51" s="86" t="s">
        <v>7</v>
      </c>
      <c r="T51" s="86" t="s">
        <v>7</v>
      </c>
      <c r="U51" s="86" t="s">
        <v>7</v>
      </c>
      <c r="V51" s="86">
        <v>0</v>
      </c>
      <c r="W51" s="100" t="str">
        <f t="shared" si="74"/>
        <v xml:space="preserve"> </v>
      </c>
      <c r="X51" s="99"/>
      <c r="Y51" s="66"/>
      <c r="Z51" s="71" t="str">
        <f t="shared" si="75"/>
        <v xml:space="preserve"> </v>
      </c>
      <c r="AA51" s="82" t="s">
        <v>5</v>
      </c>
      <c r="AB51" s="81" t="s">
        <v>5</v>
      </c>
      <c r="AC51" s="80"/>
      <c r="AD51" s="77"/>
      <c r="AE51" s="77"/>
      <c r="AF51" s="77"/>
      <c r="AG51" s="76"/>
      <c r="AH51" s="79">
        <f t="shared" si="76"/>
        <v>0</v>
      </c>
      <c r="AI51" s="78"/>
      <c r="AJ51" s="77"/>
      <c r="AK51" s="77"/>
      <c r="AL51" s="77"/>
      <c r="AM51" s="77" t="s">
        <v>7</v>
      </c>
      <c r="AN51" s="77" t="s">
        <v>7</v>
      </c>
      <c r="AO51" s="77" t="s">
        <v>7</v>
      </c>
      <c r="AP51" s="76" t="s">
        <v>7</v>
      </c>
      <c r="AQ51" s="75">
        <f t="shared" si="77"/>
        <v>0</v>
      </c>
      <c r="AR51" s="98">
        <f t="shared" si="78"/>
        <v>0</v>
      </c>
      <c r="AS51" s="61" t="str">
        <f t="shared" si="79"/>
        <v xml:space="preserve"> </v>
      </c>
      <c r="AT51" s="97" t="s">
        <v>7</v>
      </c>
      <c r="AU51" s="96" t="s">
        <v>7</v>
      </c>
      <c r="AV51" s="68" t="s">
        <v>7</v>
      </c>
      <c r="AW51" s="69" t="s">
        <v>7</v>
      </c>
      <c r="AX51" s="68" t="s">
        <v>7</v>
      </c>
      <c r="AY51" s="69" t="s">
        <v>7</v>
      </c>
      <c r="AZ51" s="68" t="s">
        <v>7</v>
      </c>
      <c r="BA51" s="69" t="s">
        <v>7</v>
      </c>
      <c r="BB51" s="66">
        <f t="shared" si="80"/>
        <v>0</v>
      </c>
      <c r="BC51" s="71" t="str">
        <f t="shared" si="81"/>
        <v xml:space="preserve"> </v>
      </c>
      <c r="BD51" s="68" t="s">
        <v>7</v>
      </c>
      <c r="BE51" s="69" t="s">
        <v>7</v>
      </c>
      <c r="BF51" s="68" t="s">
        <v>7</v>
      </c>
      <c r="BG51" s="69" t="s">
        <v>7</v>
      </c>
      <c r="BH51" s="68" t="s">
        <v>7</v>
      </c>
      <c r="BI51" s="69" t="s">
        <v>7</v>
      </c>
      <c r="BJ51" s="66">
        <f t="shared" si="82"/>
        <v>0</v>
      </c>
      <c r="BK51" s="95" t="str">
        <f t="shared" si="83"/>
        <v xml:space="preserve"> </v>
      </c>
      <c r="BL51" s="68" t="s">
        <v>7</v>
      </c>
      <c r="BM51" s="69" t="s">
        <v>7</v>
      </c>
      <c r="BN51" s="68" t="s">
        <v>7</v>
      </c>
      <c r="BO51" s="69" t="s">
        <v>7</v>
      </c>
      <c r="BP51" s="68" t="s">
        <v>7</v>
      </c>
      <c r="BQ51" s="67" t="s">
        <v>7</v>
      </c>
      <c r="BR51" s="66">
        <f t="shared" si="84"/>
        <v>0</v>
      </c>
      <c r="BS51" s="65">
        <v>0</v>
      </c>
      <c r="BT51" s="64">
        <v>0</v>
      </c>
      <c r="BU51" s="63">
        <v>0</v>
      </c>
      <c r="BV51" s="62"/>
      <c r="BW51" s="61" t="str">
        <f t="shared" si="85"/>
        <v xml:space="preserve"> </v>
      </c>
    </row>
    <row r="52" spans="1:75" s="60" customFormat="1" ht="20.100000000000001" customHeight="1" x14ac:dyDescent="0.25">
      <c r="A52" s="94"/>
      <c r="B52" s="93"/>
      <c r="C52" s="92"/>
      <c r="D52" s="91" t="s">
        <v>8</v>
      </c>
      <c r="E52" s="90"/>
      <c r="F52" s="89"/>
      <c r="G52" s="89"/>
      <c r="H52" s="89"/>
      <c r="I52" s="89"/>
      <c r="J52" s="89"/>
      <c r="K52" s="89"/>
      <c r="L52" s="89"/>
      <c r="M52" s="89"/>
      <c r="N52" s="134">
        <f t="shared" si="73"/>
        <v>0</v>
      </c>
      <c r="O52" s="87" t="s">
        <v>7</v>
      </c>
      <c r="P52" s="86" t="s">
        <v>7</v>
      </c>
      <c r="Q52" s="86" t="s">
        <v>7</v>
      </c>
      <c r="R52" s="86" t="s">
        <v>7</v>
      </c>
      <c r="S52" s="86" t="s">
        <v>7</v>
      </c>
      <c r="T52" s="86" t="s">
        <v>7</v>
      </c>
      <c r="U52" s="86" t="s">
        <v>7</v>
      </c>
      <c r="V52" s="86">
        <v>0</v>
      </c>
      <c r="W52" s="100" t="str">
        <f t="shared" si="74"/>
        <v xml:space="preserve"> </v>
      </c>
      <c r="X52" s="99"/>
      <c r="Y52" s="66"/>
      <c r="Z52" s="71" t="str">
        <f t="shared" si="75"/>
        <v xml:space="preserve"> </v>
      </c>
      <c r="AA52" s="82" t="s">
        <v>5</v>
      </c>
      <c r="AB52" s="81" t="s">
        <v>5</v>
      </c>
      <c r="AC52" s="80"/>
      <c r="AD52" s="77"/>
      <c r="AE52" s="77"/>
      <c r="AF52" s="77"/>
      <c r="AG52" s="76"/>
      <c r="AH52" s="79">
        <f t="shared" si="76"/>
        <v>0</v>
      </c>
      <c r="AI52" s="78"/>
      <c r="AJ52" s="77"/>
      <c r="AK52" s="77"/>
      <c r="AL52" s="77"/>
      <c r="AM52" s="77" t="s">
        <v>7</v>
      </c>
      <c r="AN52" s="77" t="s">
        <v>7</v>
      </c>
      <c r="AO52" s="77" t="s">
        <v>7</v>
      </c>
      <c r="AP52" s="76" t="s">
        <v>7</v>
      </c>
      <c r="AQ52" s="75">
        <f t="shared" si="77"/>
        <v>0</v>
      </c>
      <c r="AR52" s="98">
        <f t="shared" si="78"/>
        <v>0</v>
      </c>
      <c r="AS52" s="61" t="str">
        <f t="shared" si="79"/>
        <v xml:space="preserve"> </v>
      </c>
      <c r="AT52" s="97" t="s">
        <v>7</v>
      </c>
      <c r="AU52" s="96" t="s">
        <v>7</v>
      </c>
      <c r="AV52" s="68" t="s">
        <v>7</v>
      </c>
      <c r="AW52" s="69" t="s">
        <v>7</v>
      </c>
      <c r="AX52" s="68" t="s">
        <v>7</v>
      </c>
      <c r="AY52" s="69" t="s">
        <v>7</v>
      </c>
      <c r="AZ52" s="68" t="s">
        <v>7</v>
      </c>
      <c r="BA52" s="69" t="s">
        <v>7</v>
      </c>
      <c r="BB52" s="66">
        <f t="shared" si="80"/>
        <v>0</v>
      </c>
      <c r="BC52" s="71" t="str">
        <f t="shared" si="81"/>
        <v xml:space="preserve"> </v>
      </c>
      <c r="BD52" s="68" t="s">
        <v>7</v>
      </c>
      <c r="BE52" s="69" t="s">
        <v>7</v>
      </c>
      <c r="BF52" s="68" t="s">
        <v>7</v>
      </c>
      <c r="BG52" s="69" t="s">
        <v>7</v>
      </c>
      <c r="BH52" s="68" t="s">
        <v>7</v>
      </c>
      <c r="BI52" s="69" t="s">
        <v>7</v>
      </c>
      <c r="BJ52" s="66">
        <f t="shared" si="82"/>
        <v>0</v>
      </c>
      <c r="BK52" s="95" t="str">
        <f t="shared" si="83"/>
        <v xml:space="preserve"> </v>
      </c>
      <c r="BL52" s="68" t="s">
        <v>7</v>
      </c>
      <c r="BM52" s="69" t="s">
        <v>7</v>
      </c>
      <c r="BN52" s="68" t="s">
        <v>7</v>
      </c>
      <c r="BO52" s="69" t="s">
        <v>7</v>
      </c>
      <c r="BP52" s="68" t="s">
        <v>7</v>
      </c>
      <c r="BQ52" s="67" t="s">
        <v>7</v>
      </c>
      <c r="BR52" s="66">
        <f t="shared" si="84"/>
        <v>0</v>
      </c>
      <c r="BS52" s="65">
        <v>0</v>
      </c>
      <c r="BT52" s="64">
        <v>0</v>
      </c>
      <c r="BU52" s="63">
        <v>0</v>
      </c>
      <c r="BV52" s="62"/>
      <c r="BW52" s="61" t="str">
        <f t="shared" si="85"/>
        <v xml:space="preserve"> </v>
      </c>
    </row>
    <row r="53" spans="1:75" s="60" customFormat="1" ht="20.100000000000001" customHeight="1" x14ac:dyDescent="0.25">
      <c r="A53" s="94"/>
      <c r="B53" s="93"/>
      <c r="C53" s="92"/>
      <c r="D53" s="91" t="s">
        <v>8</v>
      </c>
      <c r="E53" s="90"/>
      <c r="F53" s="89"/>
      <c r="G53" s="89"/>
      <c r="H53" s="89"/>
      <c r="I53" s="89"/>
      <c r="J53" s="89"/>
      <c r="K53" s="89"/>
      <c r="L53" s="89"/>
      <c r="M53" s="89"/>
      <c r="N53" s="134">
        <f t="shared" si="73"/>
        <v>0</v>
      </c>
      <c r="O53" s="87" t="s">
        <v>7</v>
      </c>
      <c r="P53" s="86" t="s">
        <v>7</v>
      </c>
      <c r="Q53" s="86" t="s">
        <v>7</v>
      </c>
      <c r="R53" s="86" t="s">
        <v>7</v>
      </c>
      <c r="S53" s="86" t="s">
        <v>7</v>
      </c>
      <c r="T53" s="86" t="s">
        <v>7</v>
      </c>
      <c r="U53" s="86" t="s">
        <v>7</v>
      </c>
      <c r="V53" s="86">
        <v>0</v>
      </c>
      <c r="W53" s="100" t="str">
        <f t="shared" si="74"/>
        <v xml:space="preserve"> </v>
      </c>
      <c r="X53" s="99"/>
      <c r="Y53" s="66"/>
      <c r="Z53" s="71" t="str">
        <f t="shared" si="75"/>
        <v xml:space="preserve"> </v>
      </c>
      <c r="AA53" s="82" t="s">
        <v>5</v>
      </c>
      <c r="AB53" s="81" t="s">
        <v>5</v>
      </c>
      <c r="AC53" s="80"/>
      <c r="AD53" s="77"/>
      <c r="AE53" s="77"/>
      <c r="AF53" s="77"/>
      <c r="AG53" s="76"/>
      <c r="AH53" s="79">
        <f t="shared" si="76"/>
        <v>0</v>
      </c>
      <c r="AI53" s="78"/>
      <c r="AJ53" s="77"/>
      <c r="AK53" s="77"/>
      <c r="AL53" s="77"/>
      <c r="AM53" s="77" t="s">
        <v>7</v>
      </c>
      <c r="AN53" s="77" t="s">
        <v>7</v>
      </c>
      <c r="AO53" s="77" t="s">
        <v>7</v>
      </c>
      <c r="AP53" s="76" t="s">
        <v>7</v>
      </c>
      <c r="AQ53" s="75">
        <f t="shared" si="77"/>
        <v>0</v>
      </c>
      <c r="AR53" s="98">
        <f t="shared" si="78"/>
        <v>0</v>
      </c>
      <c r="AS53" s="61" t="str">
        <f t="shared" si="79"/>
        <v xml:space="preserve"> </v>
      </c>
      <c r="AT53" s="97" t="s">
        <v>7</v>
      </c>
      <c r="AU53" s="96" t="s">
        <v>7</v>
      </c>
      <c r="AV53" s="68" t="s">
        <v>7</v>
      </c>
      <c r="AW53" s="69" t="s">
        <v>7</v>
      </c>
      <c r="AX53" s="68" t="s">
        <v>7</v>
      </c>
      <c r="AY53" s="69" t="s">
        <v>7</v>
      </c>
      <c r="AZ53" s="68" t="s">
        <v>7</v>
      </c>
      <c r="BA53" s="69" t="s">
        <v>7</v>
      </c>
      <c r="BB53" s="66">
        <f t="shared" si="80"/>
        <v>0</v>
      </c>
      <c r="BC53" s="71" t="str">
        <f t="shared" si="81"/>
        <v xml:space="preserve"> </v>
      </c>
      <c r="BD53" s="68" t="s">
        <v>7</v>
      </c>
      <c r="BE53" s="69" t="s">
        <v>7</v>
      </c>
      <c r="BF53" s="68" t="s">
        <v>7</v>
      </c>
      <c r="BG53" s="69" t="s">
        <v>7</v>
      </c>
      <c r="BH53" s="68" t="s">
        <v>7</v>
      </c>
      <c r="BI53" s="69" t="s">
        <v>7</v>
      </c>
      <c r="BJ53" s="66">
        <f t="shared" si="82"/>
        <v>0</v>
      </c>
      <c r="BK53" s="95" t="str">
        <f t="shared" si="83"/>
        <v xml:space="preserve"> </v>
      </c>
      <c r="BL53" s="68" t="s">
        <v>7</v>
      </c>
      <c r="BM53" s="69" t="s">
        <v>7</v>
      </c>
      <c r="BN53" s="68" t="s">
        <v>7</v>
      </c>
      <c r="BO53" s="69" t="s">
        <v>7</v>
      </c>
      <c r="BP53" s="68" t="s">
        <v>7</v>
      </c>
      <c r="BQ53" s="67" t="s">
        <v>7</v>
      </c>
      <c r="BR53" s="66">
        <f t="shared" si="84"/>
        <v>0</v>
      </c>
      <c r="BS53" s="65">
        <v>0</v>
      </c>
      <c r="BT53" s="64">
        <v>0</v>
      </c>
      <c r="BU53" s="63">
        <v>0</v>
      </c>
      <c r="BV53" s="62"/>
      <c r="BW53" s="61" t="str">
        <f t="shared" si="85"/>
        <v xml:space="preserve"> </v>
      </c>
    </row>
    <row r="54" spans="1:75" s="60" customFormat="1" ht="20.100000000000001" customHeight="1" thickBot="1" x14ac:dyDescent="0.3">
      <c r="A54" s="94"/>
      <c r="B54" s="93"/>
      <c r="C54" s="92">
        <v>42309</v>
      </c>
      <c r="D54" s="91" t="s">
        <v>8</v>
      </c>
      <c r="E54" s="90"/>
      <c r="F54" s="89">
        <v>782.69</v>
      </c>
      <c r="G54" s="89"/>
      <c r="H54" s="89"/>
      <c r="I54" s="89"/>
      <c r="J54" s="89"/>
      <c r="K54" s="89"/>
      <c r="L54" s="89"/>
      <c r="M54" s="89"/>
      <c r="N54" s="133">
        <f t="shared" si="73"/>
        <v>0</v>
      </c>
      <c r="O54" s="87" t="s">
        <v>5</v>
      </c>
      <c r="P54" s="86" t="s">
        <v>5</v>
      </c>
      <c r="Q54" s="86" t="s">
        <v>5</v>
      </c>
      <c r="R54" s="86" t="s">
        <v>5</v>
      </c>
      <c r="S54" s="86" t="s">
        <v>5</v>
      </c>
      <c r="T54" s="86" t="s">
        <v>5</v>
      </c>
      <c r="U54" s="86" t="s">
        <v>5</v>
      </c>
      <c r="V54" s="86">
        <v>0</v>
      </c>
      <c r="W54" s="85">
        <f t="shared" si="74"/>
        <v>42309</v>
      </c>
      <c r="X54" s="84"/>
      <c r="Y54" s="66"/>
      <c r="Z54" s="71">
        <f t="shared" si="75"/>
        <v>42309</v>
      </c>
      <c r="AA54" s="82" t="s">
        <v>5</v>
      </c>
      <c r="AB54" s="81" t="s">
        <v>5</v>
      </c>
      <c r="AC54" s="80" t="s">
        <v>5</v>
      </c>
      <c r="AD54" s="77" t="s">
        <v>5</v>
      </c>
      <c r="AE54" s="77" t="s">
        <v>5</v>
      </c>
      <c r="AF54" s="77" t="s">
        <v>5</v>
      </c>
      <c r="AG54" s="76" t="s">
        <v>5</v>
      </c>
      <c r="AH54" s="79">
        <f t="shared" si="76"/>
        <v>0</v>
      </c>
      <c r="AI54" s="78" t="s">
        <v>5</v>
      </c>
      <c r="AJ54" s="77" t="s">
        <v>5</v>
      </c>
      <c r="AK54" s="77" t="s">
        <v>5</v>
      </c>
      <c r="AL54" s="77" t="s">
        <v>5</v>
      </c>
      <c r="AM54" s="77" t="s">
        <v>5</v>
      </c>
      <c r="AN54" s="77" t="s">
        <v>5</v>
      </c>
      <c r="AO54" s="77" t="s">
        <v>5</v>
      </c>
      <c r="AP54" s="76" t="s">
        <v>5</v>
      </c>
      <c r="AQ54" s="75">
        <f t="shared" si="77"/>
        <v>0</v>
      </c>
      <c r="AR54" s="74">
        <f t="shared" si="78"/>
        <v>0</v>
      </c>
      <c r="AS54" s="61">
        <f t="shared" si="79"/>
        <v>42309</v>
      </c>
      <c r="AT54" s="73" t="s">
        <v>5</v>
      </c>
      <c r="AU54" s="72" t="s">
        <v>5</v>
      </c>
      <c r="AV54" s="68" t="s">
        <v>5</v>
      </c>
      <c r="AW54" s="69" t="s">
        <v>5</v>
      </c>
      <c r="AX54" s="68" t="s">
        <v>5</v>
      </c>
      <c r="AY54" s="69" t="s">
        <v>5</v>
      </c>
      <c r="AZ54" s="68" t="s">
        <v>5</v>
      </c>
      <c r="BA54" s="69" t="s">
        <v>5</v>
      </c>
      <c r="BB54" s="66">
        <f t="shared" si="80"/>
        <v>0</v>
      </c>
      <c r="BC54" s="132">
        <f t="shared" si="81"/>
        <v>42309</v>
      </c>
      <c r="BD54" s="68" t="s">
        <v>5</v>
      </c>
      <c r="BE54" s="69" t="s">
        <v>5</v>
      </c>
      <c r="BF54" s="68" t="s">
        <v>5</v>
      </c>
      <c r="BG54" s="69" t="s">
        <v>5</v>
      </c>
      <c r="BH54" s="68" t="s">
        <v>5</v>
      </c>
      <c r="BI54" s="69" t="s">
        <v>5</v>
      </c>
      <c r="BJ54" s="66">
        <f t="shared" si="82"/>
        <v>0</v>
      </c>
      <c r="BK54" s="70">
        <f t="shared" si="83"/>
        <v>42309</v>
      </c>
      <c r="BL54" s="68" t="s">
        <v>5</v>
      </c>
      <c r="BM54" s="69" t="s">
        <v>5</v>
      </c>
      <c r="BN54" s="68" t="s">
        <v>5</v>
      </c>
      <c r="BO54" s="69" t="s">
        <v>5</v>
      </c>
      <c r="BP54" s="68" t="s">
        <v>5</v>
      </c>
      <c r="BQ54" s="67" t="s">
        <v>5</v>
      </c>
      <c r="BR54" s="66">
        <f t="shared" si="84"/>
        <v>0</v>
      </c>
      <c r="BS54" s="65">
        <v>0</v>
      </c>
      <c r="BT54" s="64">
        <v>0</v>
      </c>
      <c r="BU54" s="63">
        <v>0</v>
      </c>
      <c r="BV54" s="131"/>
      <c r="BW54" s="61">
        <f t="shared" si="85"/>
        <v>42309</v>
      </c>
    </row>
    <row r="55" spans="1:75" s="47" customFormat="1" ht="20.100000000000001" customHeight="1" thickBot="1" x14ac:dyDescent="0.3">
      <c r="A55" s="59"/>
      <c r="B55" s="57">
        <f>SUM(B48:B54)</f>
        <v>0</v>
      </c>
      <c r="C55" s="58" t="s">
        <v>4</v>
      </c>
      <c r="D55" s="58"/>
      <c r="E55" s="57">
        <f t="shared" ref="E55:S55" si="86">SUM(E48:E54)</f>
        <v>0</v>
      </c>
      <c r="F55" s="57">
        <f t="shared" si="86"/>
        <v>782.69</v>
      </c>
      <c r="G55" s="57">
        <f t="shared" si="86"/>
        <v>0</v>
      </c>
      <c r="H55" s="57">
        <f t="shared" si="86"/>
        <v>0</v>
      </c>
      <c r="I55" s="57">
        <f t="shared" si="86"/>
        <v>0</v>
      </c>
      <c r="J55" s="49">
        <f t="shared" si="86"/>
        <v>0</v>
      </c>
      <c r="K55" s="49">
        <f t="shared" si="86"/>
        <v>0</v>
      </c>
      <c r="L55" s="49">
        <f t="shared" si="86"/>
        <v>0</v>
      </c>
      <c r="M55" s="49">
        <f t="shared" si="86"/>
        <v>0</v>
      </c>
      <c r="N55" s="57">
        <f t="shared" si="86"/>
        <v>0</v>
      </c>
      <c r="O55" s="57">
        <f t="shared" si="86"/>
        <v>0</v>
      </c>
      <c r="P55" s="57">
        <f t="shared" si="86"/>
        <v>0</v>
      </c>
      <c r="Q55" s="57">
        <f t="shared" si="86"/>
        <v>0</v>
      </c>
      <c r="R55" s="57">
        <f t="shared" si="86"/>
        <v>0</v>
      </c>
      <c r="S55" s="57">
        <f t="shared" si="86"/>
        <v>0</v>
      </c>
      <c r="T55" s="48"/>
      <c r="U55" s="57">
        <f>SUM(U48:U54)</f>
        <v>0</v>
      </c>
      <c r="V55" s="48"/>
      <c r="W55" s="48"/>
      <c r="X55" s="50"/>
      <c r="Y55" s="50"/>
      <c r="Z55" s="48"/>
      <c r="AA55" s="54">
        <f>SUM(AA48:AA54)*500</f>
        <v>0</v>
      </c>
      <c r="AB55" s="53">
        <f>SUM(AB48:AB54)*200</f>
        <v>0</v>
      </c>
      <c r="AC55" s="53">
        <f>SUM(AC48:AC54)*100</f>
        <v>0</v>
      </c>
      <c r="AD55" s="53">
        <f>SUM(AD48:AD54)*50</f>
        <v>0</v>
      </c>
      <c r="AE55" s="53">
        <f>SUM(AE48:AE54)*20</f>
        <v>0</v>
      </c>
      <c r="AF55" s="53">
        <f>SUM(AF48:AF54)*10</f>
        <v>0</v>
      </c>
      <c r="AG55" s="56">
        <f>SUM(AG48:AG54)*5</f>
        <v>0</v>
      </c>
      <c r="AH55" s="55">
        <f>SUM(AA55:AG55)</f>
        <v>0</v>
      </c>
      <c r="AI55" s="54">
        <f>SUM(AI48:AI54)*2</f>
        <v>0</v>
      </c>
      <c r="AJ55" s="53">
        <f>SUM(AJ48:AJ54)*1</f>
        <v>0</v>
      </c>
      <c r="AK55" s="52">
        <f>SUM(AK48:AK54)*0.5</f>
        <v>0</v>
      </c>
      <c r="AL55" s="52">
        <f>SUM(AL48:AL54)*0.2</f>
        <v>0</v>
      </c>
      <c r="AM55" s="52">
        <f>SUM(AM48:AM54)*0.1</f>
        <v>0</v>
      </c>
      <c r="AN55" s="52">
        <f>SUM(AN48:AN54)*0.05</f>
        <v>0</v>
      </c>
      <c r="AO55" s="52">
        <f>SUM(AO48:AO54)*0.02</f>
        <v>0</v>
      </c>
      <c r="AP55" s="51">
        <f>SUM(AP48:AP54)*0.01</f>
        <v>0</v>
      </c>
      <c r="AQ55" s="50">
        <f>SUM(AI55:AP55)</f>
        <v>0</v>
      </c>
      <c r="AR55" s="50">
        <f>SUM(AR48:AR54)</f>
        <v>0</v>
      </c>
      <c r="AS55" s="48"/>
      <c r="AT55" s="48"/>
      <c r="AU55" s="49">
        <f>SUM(AU48:AU54)</f>
        <v>0</v>
      </c>
      <c r="AV55" s="48"/>
      <c r="AW55" s="48">
        <f>SUM(AW48:AW54)</f>
        <v>0</v>
      </c>
      <c r="AX55" s="48"/>
      <c r="AY55" s="48">
        <f>SUM(AY48:AY54)</f>
        <v>0</v>
      </c>
      <c r="AZ55" s="48"/>
      <c r="BA55" s="48">
        <f>SUM(BA48:BA54)</f>
        <v>0</v>
      </c>
      <c r="BB55" s="49">
        <f>SUM(BB48:BB54)</f>
        <v>0</v>
      </c>
      <c r="BC55" s="48"/>
      <c r="BD55" s="48"/>
      <c r="BE55" s="48">
        <f>SUM(BE48:BE54)</f>
        <v>0</v>
      </c>
      <c r="BF55" s="48"/>
      <c r="BG55" s="48">
        <f>SUM(BG48:BG54)</f>
        <v>0</v>
      </c>
      <c r="BH55" s="48"/>
      <c r="BI55" s="48">
        <f>SUM(BI48:BI54)</f>
        <v>0</v>
      </c>
      <c r="BJ55" s="49">
        <f>SUM(BJ48:BJ54)</f>
        <v>0</v>
      </c>
      <c r="BK55" s="48"/>
      <c r="BL55" s="48"/>
      <c r="BM55" s="48">
        <f>SUM(BM48:BM54)</f>
        <v>0</v>
      </c>
      <c r="BN55" s="48"/>
      <c r="BO55" s="48">
        <f>SUM(BO48:BO54)</f>
        <v>0</v>
      </c>
      <c r="BP55" s="48"/>
      <c r="BQ55" s="48">
        <f t="shared" ref="BQ55:BV55" si="87">SUM(BQ48:BQ54)</f>
        <v>0</v>
      </c>
      <c r="BR55" s="49">
        <f t="shared" si="87"/>
        <v>0</v>
      </c>
      <c r="BS55" s="49">
        <f t="shared" si="87"/>
        <v>0</v>
      </c>
      <c r="BT55" s="49">
        <f t="shared" si="87"/>
        <v>0</v>
      </c>
      <c r="BU55" s="49">
        <f t="shared" si="87"/>
        <v>0</v>
      </c>
      <c r="BV55" s="49">
        <f t="shared" si="87"/>
        <v>0</v>
      </c>
      <c r="BW55" s="48"/>
    </row>
    <row r="56" spans="1:75" s="1" customFormat="1" ht="21" customHeight="1" thickTop="1" thickBot="1" x14ac:dyDescent="0.25">
      <c r="A56" s="28"/>
      <c r="B56" s="13"/>
      <c r="C56" s="13"/>
      <c r="D56" s="34"/>
      <c r="E56" s="46"/>
      <c r="F56" s="15"/>
      <c r="G56" s="15"/>
      <c r="H56" s="15"/>
      <c r="I56" s="45"/>
      <c r="J56" s="45"/>
      <c r="N56" s="44"/>
      <c r="O56" s="42"/>
      <c r="P56" s="42"/>
      <c r="Q56" s="42"/>
      <c r="R56" s="43" t="s">
        <v>3</v>
      </c>
      <c r="S56" s="42"/>
      <c r="T56" s="42"/>
      <c r="U56" s="42"/>
      <c r="V56" s="42"/>
      <c r="W56" s="41"/>
      <c r="X56" s="36"/>
      <c r="Y56" s="21"/>
      <c r="Z56" s="21"/>
      <c r="AA56" s="38">
        <f t="shared" ref="AA56:AG56" si="88">SUM(AA48:AA54)</f>
        <v>0</v>
      </c>
      <c r="AB56" s="38">
        <f t="shared" si="88"/>
        <v>0</v>
      </c>
      <c r="AC56" s="38">
        <f t="shared" si="88"/>
        <v>0</v>
      </c>
      <c r="AD56" s="38">
        <f t="shared" si="88"/>
        <v>0</v>
      </c>
      <c r="AE56" s="38">
        <f t="shared" si="88"/>
        <v>0</v>
      </c>
      <c r="AF56" s="38">
        <f t="shared" si="88"/>
        <v>0</v>
      </c>
      <c r="AG56" s="37">
        <f t="shared" si="88"/>
        <v>0</v>
      </c>
      <c r="AH56" s="39">
        <f>SUM(AA56:AG56)</f>
        <v>0</v>
      </c>
      <c r="AI56" s="38">
        <f t="shared" ref="AI56:AP56" si="89">SUM(AI48:AI54)</f>
        <v>0</v>
      </c>
      <c r="AJ56" s="38">
        <f t="shared" si="89"/>
        <v>0</v>
      </c>
      <c r="AK56" s="38">
        <f t="shared" si="89"/>
        <v>0</v>
      </c>
      <c r="AL56" s="38">
        <f t="shared" si="89"/>
        <v>0</v>
      </c>
      <c r="AM56" s="38">
        <f t="shared" si="89"/>
        <v>0</v>
      </c>
      <c r="AN56" s="38">
        <f t="shared" si="89"/>
        <v>0</v>
      </c>
      <c r="AO56" s="38">
        <f t="shared" si="89"/>
        <v>0</v>
      </c>
      <c r="AP56" s="37">
        <f t="shared" si="89"/>
        <v>0</v>
      </c>
      <c r="AQ56" s="36">
        <f>SUM(AI56:AP56)</f>
        <v>0</v>
      </c>
      <c r="AR56" s="35"/>
      <c r="AS56" s="34"/>
      <c r="AT56" s="16"/>
      <c r="AU56" s="13"/>
      <c r="AV56" s="15"/>
      <c r="AW56" s="14"/>
      <c r="AX56" s="14"/>
      <c r="AY56" s="14"/>
      <c r="AZ56" s="14"/>
      <c r="BA56" s="14"/>
      <c r="BB56" s="14"/>
      <c r="BC56" s="14"/>
      <c r="BD56" s="15"/>
      <c r="BE56" s="14"/>
      <c r="BF56" s="14"/>
      <c r="BG56" s="14"/>
      <c r="BH56" s="14"/>
      <c r="BI56" s="14"/>
      <c r="BJ56" s="14"/>
      <c r="BK56" s="14"/>
      <c r="BL56" s="15"/>
      <c r="BM56" s="14"/>
      <c r="BN56" s="14"/>
      <c r="BO56" s="14"/>
      <c r="BP56" s="14"/>
      <c r="BQ56" s="14"/>
      <c r="BR56" s="14"/>
      <c r="BS56" s="13"/>
      <c r="BT56" s="34"/>
    </row>
    <row r="57" spans="1:75" s="115" customFormat="1" ht="9.9499999999999993" customHeight="1" thickTop="1" thickBot="1" x14ac:dyDescent="0.25">
      <c r="A57" s="130"/>
      <c r="B57" s="118"/>
      <c r="C57" s="118"/>
      <c r="D57" s="117"/>
      <c r="E57" s="117"/>
      <c r="F57" s="129"/>
      <c r="G57" s="118"/>
      <c r="H57" s="118"/>
      <c r="I57" s="118"/>
      <c r="J57" s="116"/>
      <c r="K57" s="116"/>
      <c r="L57" s="116"/>
      <c r="M57" s="116"/>
      <c r="N57" s="116"/>
      <c r="O57" s="118"/>
      <c r="P57" s="116"/>
      <c r="Q57" s="116"/>
      <c r="R57" s="116"/>
      <c r="S57" s="128"/>
      <c r="T57" s="116"/>
      <c r="U57" s="116"/>
      <c r="V57" s="116"/>
      <c r="W57" s="116"/>
      <c r="X57" s="127"/>
      <c r="Y57" s="116"/>
      <c r="Z57" s="126"/>
      <c r="AA57" s="124"/>
      <c r="AB57" s="124"/>
      <c r="AC57" s="124"/>
      <c r="AD57" s="124"/>
      <c r="AE57" s="124"/>
      <c r="AF57" s="124"/>
      <c r="AG57" s="124"/>
      <c r="AH57" s="125"/>
      <c r="AI57" s="124"/>
      <c r="AJ57" s="124"/>
      <c r="AK57" s="124"/>
      <c r="AL57" s="124"/>
      <c r="AM57" s="124"/>
      <c r="AN57" s="124"/>
      <c r="AO57" s="124"/>
      <c r="AP57" s="124"/>
      <c r="AQ57" s="123"/>
      <c r="AR57" s="116"/>
      <c r="AS57" s="122"/>
      <c r="AT57" s="121"/>
      <c r="AU57" s="120"/>
      <c r="AV57" s="118"/>
      <c r="AW57" s="118"/>
      <c r="AX57" s="119"/>
      <c r="AY57" s="119"/>
      <c r="AZ57" s="119"/>
      <c r="BA57" s="119"/>
      <c r="BB57" s="119"/>
      <c r="BC57" s="119"/>
      <c r="BD57" s="119"/>
      <c r="BE57" s="118"/>
      <c r="BF57" s="119"/>
      <c r="BG57" s="119"/>
      <c r="BH57" s="119"/>
      <c r="BI57" s="119"/>
      <c r="BJ57" s="119"/>
      <c r="BK57" s="119"/>
      <c r="BL57" s="119"/>
      <c r="BM57" s="118"/>
      <c r="BN57" s="119"/>
      <c r="BO57" s="119"/>
      <c r="BP57" s="119"/>
      <c r="BQ57" s="119"/>
      <c r="BR57" s="119"/>
      <c r="BS57" s="119"/>
      <c r="BT57" s="118"/>
      <c r="BU57" s="117"/>
      <c r="BV57" s="116"/>
      <c r="BW57" s="116"/>
    </row>
    <row r="58" spans="1:75" s="105" customFormat="1" ht="19.5" customHeight="1" thickTop="1" x14ac:dyDescent="0.25">
      <c r="A58" s="94"/>
      <c r="B58" s="93"/>
      <c r="C58" s="92"/>
      <c r="D58" s="91" t="s">
        <v>6</v>
      </c>
      <c r="E58" s="90"/>
      <c r="F58" s="89" t="s">
        <v>5</v>
      </c>
      <c r="G58" s="89" t="s">
        <v>7</v>
      </c>
      <c r="H58" s="89" t="s">
        <v>7</v>
      </c>
      <c r="I58" s="89"/>
      <c r="J58" s="89" t="s">
        <v>7</v>
      </c>
      <c r="K58" s="89" t="s">
        <v>7</v>
      </c>
      <c r="L58" s="89" t="s">
        <v>7</v>
      </c>
      <c r="M58" s="89" t="s">
        <v>7</v>
      </c>
      <c r="N58" s="114">
        <f t="shared" ref="N58:N64" si="90">SUM(J58:M58)</f>
        <v>0</v>
      </c>
      <c r="O58" s="87" t="s">
        <v>7</v>
      </c>
      <c r="P58" s="86" t="s">
        <v>7</v>
      </c>
      <c r="Q58" s="86" t="s">
        <v>7</v>
      </c>
      <c r="R58" s="86" t="s">
        <v>7</v>
      </c>
      <c r="S58" s="86" t="s">
        <v>7</v>
      </c>
      <c r="T58" s="86" t="s">
        <v>7</v>
      </c>
      <c r="U58" s="86" t="s">
        <v>7</v>
      </c>
      <c r="V58" s="86">
        <v>0</v>
      </c>
      <c r="W58" s="113" t="str">
        <f t="shared" ref="W58:W64" si="91">IF(C58=0," ",C58)</f>
        <v xml:space="preserve"> </v>
      </c>
      <c r="X58" s="112"/>
      <c r="Y58" s="111"/>
      <c r="Z58" s="106" t="str">
        <f t="shared" ref="Z58:Z64" si="92">IF(C58=0," ",C58)</f>
        <v xml:space="preserve"> </v>
      </c>
      <c r="AA58" s="82" t="s">
        <v>5</v>
      </c>
      <c r="AB58" s="81" t="s">
        <v>5</v>
      </c>
      <c r="AC58" s="80"/>
      <c r="AD58" s="77"/>
      <c r="AE58" s="77"/>
      <c r="AF58" s="77"/>
      <c r="AG58" s="76"/>
      <c r="AH58" s="79">
        <f t="shared" ref="AH58:AH64" si="93">IF(C58=0,0,SUM(AA58)*500+SUM(AB58)*200+SUM(AC58)*100+SUM(AD58)*50+SUM(AE58)*20+SUM(AF58)*10+SUM(AG58)*5)</f>
        <v>0</v>
      </c>
      <c r="AI58" s="78"/>
      <c r="AJ58" s="77"/>
      <c r="AK58" s="77"/>
      <c r="AL58" s="77"/>
      <c r="AM58" s="77"/>
      <c r="AN58" s="77"/>
      <c r="AO58" s="77" t="s">
        <v>7</v>
      </c>
      <c r="AP58" s="76" t="s">
        <v>7</v>
      </c>
      <c r="AQ58" s="75">
        <f t="shared" ref="AQ58:AQ64" si="94">IF(C58=0,0,SUM(AI58)*2+SUM(AJ58)*1+SUM(AK58)*0.5+SUM(AL58)*0.2+SUM(AM58)*0.1+SUM(AN58)*0.05+SUM(AO58)*0.02+SUM(AP58)*0.01)</f>
        <v>0</v>
      </c>
      <c r="AR58" s="110">
        <f t="shared" ref="AR58:AR64" si="95">AH58+AQ58</f>
        <v>0</v>
      </c>
      <c r="AS58" s="61" t="str">
        <f t="shared" ref="AS58:AS64" si="96">IF(C58=0," ",C58)</f>
        <v xml:space="preserve"> </v>
      </c>
      <c r="AT58" s="109" t="s">
        <v>7</v>
      </c>
      <c r="AU58" s="108" t="s">
        <v>7</v>
      </c>
      <c r="AV58" s="68" t="s">
        <v>7</v>
      </c>
      <c r="AW58" s="69" t="s">
        <v>7</v>
      </c>
      <c r="AX58" s="68" t="s">
        <v>7</v>
      </c>
      <c r="AY58" s="69" t="s">
        <v>7</v>
      </c>
      <c r="AZ58" s="68" t="s">
        <v>7</v>
      </c>
      <c r="BA58" s="69" t="s">
        <v>7</v>
      </c>
      <c r="BB58" s="66">
        <f t="shared" ref="BB58:BB64" si="97">IF(C58=0,0,SUM(AW58,AY58,BA58))</f>
        <v>0</v>
      </c>
      <c r="BC58" s="107" t="str">
        <f t="shared" ref="BC58:BC64" si="98">IF(C58=0," ",C58)</f>
        <v xml:space="preserve"> </v>
      </c>
      <c r="BD58" s="68" t="s">
        <v>7</v>
      </c>
      <c r="BE58" s="69" t="s">
        <v>7</v>
      </c>
      <c r="BF58" s="68" t="s">
        <v>7</v>
      </c>
      <c r="BG58" s="69" t="s">
        <v>7</v>
      </c>
      <c r="BH58" s="68" t="s">
        <v>7</v>
      </c>
      <c r="BI58" s="69" t="s">
        <v>7</v>
      </c>
      <c r="BJ58" s="66">
        <f t="shared" ref="BJ58:BJ64" si="99">IF(C58=0,0,SUM(BE58,BG58,BI58))</f>
        <v>0</v>
      </c>
      <c r="BK58" s="106" t="str">
        <f t="shared" ref="BK58:BK64" si="100">IF(C58=0," ",C58)</f>
        <v xml:space="preserve"> </v>
      </c>
      <c r="BL58" s="68" t="s">
        <v>7</v>
      </c>
      <c r="BM58" s="69" t="s">
        <v>7</v>
      </c>
      <c r="BN58" s="68" t="s">
        <v>7</v>
      </c>
      <c r="BO58" s="69" t="s">
        <v>7</v>
      </c>
      <c r="BP58" s="68" t="s">
        <v>7</v>
      </c>
      <c r="BQ58" s="67" t="s">
        <v>7</v>
      </c>
      <c r="BR58" s="66">
        <f t="shared" ref="BR58:BR64" si="101">IF(C58=0,0,SUM(BM58,BO58,BQ58))</f>
        <v>0</v>
      </c>
      <c r="BS58" s="65">
        <v>0</v>
      </c>
      <c r="BT58" s="64">
        <v>0</v>
      </c>
      <c r="BU58" s="63">
        <v>0</v>
      </c>
      <c r="BV58" s="62"/>
      <c r="BW58" s="61" t="str">
        <f t="shared" ref="BW58:BW64" si="102">IF(C58=0," ",C58)</f>
        <v xml:space="preserve"> </v>
      </c>
    </row>
    <row r="59" spans="1:75" s="102" customFormat="1" ht="20.100000000000001" customHeight="1" x14ac:dyDescent="0.25">
      <c r="A59" s="94"/>
      <c r="B59" s="93"/>
      <c r="C59" s="92"/>
      <c r="D59" s="91" t="s">
        <v>6</v>
      </c>
      <c r="E59" s="90"/>
      <c r="F59" s="89"/>
      <c r="G59" s="89"/>
      <c r="H59" s="89"/>
      <c r="I59" s="89"/>
      <c r="J59" s="89"/>
      <c r="K59" s="89"/>
      <c r="L59" s="89"/>
      <c r="M59" s="89"/>
      <c r="N59" s="104">
        <f t="shared" si="90"/>
        <v>0</v>
      </c>
      <c r="O59" s="87" t="s">
        <v>7</v>
      </c>
      <c r="P59" s="86" t="s">
        <v>7</v>
      </c>
      <c r="Q59" s="86" t="s">
        <v>7</v>
      </c>
      <c r="R59" s="86" t="s">
        <v>7</v>
      </c>
      <c r="S59" s="86" t="s">
        <v>7</v>
      </c>
      <c r="T59" s="86" t="s">
        <v>7</v>
      </c>
      <c r="U59" s="86" t="s">
        <v>7</v>
      </c>
      <c r="V59" s="86">
        <v>0</v>
      </c>
      <c r="W59" s="100" t="str">
        <f t="shared" si="91"/>
        <v xml:space="preserve"> </v>
      </c>
      <c r="X59" s="99"/>
      <c r="Y59" s="66"/>
      <c r="Z59" s="95" t="str">
        <f t="shared" si="92"/>
        <v xml:space="preserve"> </v>
      </c>
      <c r="AA59" s="82" t="s">
        <v>5</v>
      </c>
      <c r="AB59" s="81" t="s">
        <v>5</v>
      </c>
      <c r="AC59" s="80"/>
      <c r="AD59" s="77"/>
      <c r="AE59" s="77"/>
      <c r="AF59" s="77"/>
      <c r="AG59" s="76"/>
      <c r="AH59" s="79">
        <f t="shared" si="93"/>
        <v>0</v>
      </c>
      <c r="AI59" s="78"/>
      <c r="AJ59" s="77"/>
      <c r="AK59" s="77"/>
      <c r="AL59" s="77"/>
      <c r="AM59" s="77"/>
      <c r="AN59" s="77"/>
      <c r="AO59" s="77" t="s">
        <v>7</v>
      </c>
      <c r="AP59" s="76" t="s">
        <v>7</v>
      </c>
      <c r="AQ59" s="75">
        <f t="shared" si="94"/>
        <v>0</v>
      </c>
      <c r="AR59" s="103">
        <f t="shared" si="95"/>
        <v>0</v>
      </c>
      <c r="AS59" s="61" t="str">
        <f t="shared" si="96"/>
        <v xml:space="preserve"> </v>
      </c>
      <c r="AT59" s="97" t="s">
        <v>7</v>
      </c>
      <c r="AU59" s="96" t="s">
        <v>7</v>
      </c>
      <c r="AV59" s="68" t="s">
        <v>7</v>
      </c>
      <c r="AW59" s="69" t="s">
        <v>7</v>
      </c>
      <c r="AX59" s="68" t="s">
        <v>7</v>
      </c>
      <c r="AY59" s="69" t="s">
        <v>7</v>
      </c>
      <c r="AZ59" s="68" t="s">
        <v>7</v>
      </c>
      <c r="BA59" s="69" t="s">
        <v>7</v>
      </c>
      <c r="BB59" s="66">
        <f t="shared" si="97"/>
        <v>0</v>
      </c>
      <c r="BC59" s="71" t="str">
        <f t="shared" si="98"/>
        <v xml:space="preserve"> </v>
      </c>
      <c r="BD59" s="68" t="s">
        <v>7</v>
      </c>
      <c r="BE59" s="69" t="s">
        <v>7</v>
      </c>
      <c r="BF59" s="68" t="s">
        <v>7</v>
      </c>
      <c r="BG59" s="69" t="s">
        <v>7</v>
      </c>
      <c r="BH59" s="68" t="s">
        <v>7</v>
      </c>
      <c r="BI59" s="69" t="s">
        <v>7</v>
      </c>
      <c r="BJ59" s="66">
        <f t="shared" si="99"/>
        <v>0</v>
      </c>
      <c r="BK59" s="95" t="str">
        <f t="shared" si="100"/>
        <v xml:space="preserve"> </v>
      </c>
      <c r="BL59" s="68" t="s">
        <v>7</v>
      </c>
      <c r="BM59" s="69" t="s">
        <v>7</v>
      </c>
      <c r="BN59" s="68" t="s">
        <v>7</v>
      </c>
      <c r="BO59" s="69" t="s">
        <v>7</v>
      </c>
      <c r="BP59" s="68" t="s">
        <v>7</v>
      </c>
      <c r="BQ59" s="67" t="s">
        <v>7</v>
      </c>
      <c r="BR59" s="66">
        <f t="shared" si="101"/>
        <v>0</v>
      </c>
      <c r="BS59" s="65">
        <v>0</v>
      </c>
      <c r="BT59" s="64">
        <v>0</v>
      </c>
      <c r="BU59" s="63">
        <v>0</v>
      </c>
      <c r="BV59" s="62"/>
      <c r="BW59" s="61" t="str">
        <f t="shared" si="102"/>
        <v xml:space="preserve"> </v>
      </c>
    </row>
    <row r="60" spans="1:75" s="60" customFormat="1" ht="20.100000000000001" customHeight="1" x14ac:dyDescent="0.25">
      <c r="A60" s="94"/>
      <c r="B60" s="93"/>
      <c r="C60" s="92"/>
      <c r="D60" s="91" t="s">
        <v>6</v>
      </c>
      <c r="E60" s="90"/>
      <c r="F60" s="89"/>
      <c r="G60" s="89"/>
      <c r="H60" s="89"/>
      <c r="I60" s="89"/>
      <c r="J60" s="89"/>
      <c r="K60" s="89"/>
      <c r="L60" s="89"/>
      <c r="M60" s="89"/>
      <c r="N60" s="101">
        <f t="shared" si="90"/>
        <v>0</v>
      </c>
      <c r="O60" s="87" t="s">
        <v>7</v>
      </c>
      <c r="P60" s="86" t="s">
        <v>7</v>
      </c>
      <c r="Q60" s="86" t="s">
        <v>7</v>
      </c>
      <c r="R60" s="86" t="s">
        <v>7</v>
      </c>
      <c r="S60" s="86" t="s">
        <v>7</v>
      </c>
      <c r="T60" s="86" t="s">
        <v>7</v>
      </c>
      <c r="U60" s="86" t="s">
        <v>7</v>
      </c>
      <c r="V60" s="86">
        <v>0</v>
      </c>
      <c r="W60" s="100" t="str">
        <f t="shared" si="91"/>
        <v xml:space="preserve"> </v>
      </c>
      <c r="X60" s="99"/>
      <c r="Y60" s="66"/>
      <c r="Z60" s="95" t="str">
        <f t="shared" si="92"/>
        <v xml:space="preserve"> </v>
      </c>
      <c r="AA60" s="82" t="s">
        <v>5</v>
      </c>
      <c r="AB60" s="81" t="s">
        <v>5</v>
      </c>
      <c r="AC60" s="80"/>
      <c r="AD60" s="77"/>
      <c r="AE60" s="77"/>
      <c r="AF60" s="77"/>
      <c r="AG60" s="76"/>
      <c r="AH60" s="79">
        <f t="shared" si="93"/>
        <v>0</v>
      </c>
      <c r="AI60" s="78"/>
      <c r="AJ60" s="77"/>
      <c r="AK60" s="77"/>
      <c r="AL60" s="77"/>
      <c r="AM60" s="77"/>
      <c r="AN60" s="77"/>
      <c r="AO60" s="77" t="s">
        <v>7</v>
      </c>
      <c r="AP60" s="76" t="s">
        <v>7</v>
      </c>
      <c r="AQ60" s="75">
        <f t="shared" si="94"/>
        <v>0</v>
      </c>
      <c r="AR60" s="98">
        <f t="shared" si="95"/>
        <v>0</v>
      </c>
      <c r="AS60" s="61" t="str">
        <f t="shared" si="96"/>
        <v xml:space="preserve"> </v>
      </c>
      <c r="AT60" s="97" t="s">
        <v>7</v>
      </c>
      <c r="AU60" s="96" t="s">
        <v>7</v>
      </c>
      <c r="AV60" s="68" t="s">
        <v>7</v>
      </c>
      <c r="AW60" s="69" t="s">
        <v>7</v>
      </c>
      <c r="AX60" s="68" t="s">
        <v>7</v>
      </c>
      <c r="AY60" s="69" t="s">
        <v>7</v>
      </c>
      <c r="AZ60" s="68" t="s">
        <v>7</v>
      </c>
      <c r="BA60" s="69" t="s">
        <v>7</v>
      </c>
      <c r="BB60" s="66">
        <f t="shared" si="97"/>
        <v>0</v>
      </c>
      <c r="BC60" s="71" t="str">
        <f t="shared" si="98"/>
        <v xml:space="preserve"> </v>
      </c>
      <c r="BD60" s="68" t="s">
        <v>7</v>
      </c>
      <c r="BE60" s="69" t="s">
        <v>7</v>
      </c>
      <c r="BF60" s="68" t="s">
        <v>7</v>
      </c>
      <c r="BG60" s="69" t="s">
        <v>7</v>
      </c>
      <c r="BH60" s="68" t="s">
        <v>7</v>
      </c>
      <c r="BI60" s="69" t="s">
        <v>7</v>
      </c>
      <c r="BJ60" s="66">
        <f t="shared" si="99"/>
        <v>0</v>
      </c>
      <c r="BK60" s="95" t="str">
        <f t="shared" si="100"/>
        <v xml:space="preserve"> </v>
      </c>
      <c r="BL60" s="68" t="s">
        <v>7</v>
      </c>
      <c r="BM60" s="69" t="s">
        <v>7</v>
      </c>
      <c r="BN60" s="68" t="s">
        <v>7</v>
      </c>
      <c r="BO60" s="69" t="s">
        <v>7</v>
      </c>
      <c r="BP60" s="68" t="s">
        <v>7</v>
      </c>
      <c r="BQ60" s="67" t="s">
        <v>7</v>
      </c>
      <c r="BR60" s="66">
        <f t="shared" si="101"/>
        <v>0</v>
      </c>
      <c r="BS60" s="65">
        <v>0</v>
      </c>
      <c r="BT60" s="64">
        <v>0</v>
      </c>
      <c r="BU60" s="63">
        <v>0</v>
      </c>
      <c r="BV60" s="62"/>
      <c r="BW60" s="61" t="str">
        <f t="shared" si="102"/>
        <v xml:space="preserve"> </v>
      </c>
    </row>
    <row r="61" spans="1:75" s="60" customFormat="1" ht="20.100000000000001" customHeight="1" x14ac:dyDescent="0.25">
      <c r="A61" s="94"/>
      <c r="B61" s="93"/>
      <c r="C61" s="92"/>
      <c r="D61" s="91" t="s">
        <v>6</v>
      </c>
      <c r="E61" s="90"/>
      <c r="F61" s="89"/>
      <c r="G61" s="89"/>
      <c r="H61" s="89"/>
      <c r="I61" s="89"/>
      <c r="J61" s="89"/>
      <c r="K61" s="89"/>
      <c r="L61" s="89"/>
      <c r="M61" s="89"/>
      <c r="N61" s="101">
        <f t="shared" si="90"/>
        <v>0</v>
      </c>
      <c r="O61" s="87" t="s">
        <v>7</v>
      </c>
      <c r="P61" s="86" t="s">
        <v>7</v>
      </c>
      <c r="Q61" s="86" t="s">
        <v>7</v>
      </c>
      <c r="R61" s="86" t="s">
        <v>7</v>
      </c>
      <c r="S61" s="86" t="s">
        <v>7</v>
      </c>
      <c r="T61" s="86" t="s">
        <v>7</v>
      </c>
      <c r="U61" s="86" t="s">
        <v>7</v>
      </c>
      <c r="V61" s="86">
        <v>0</v>
      </c>
      <c r="W61" s="100" t="str">
        <f t="shared" si="91"/>
        <v xml:space="preserve"> </v>
      </c>
      <c r="X61" s="99"/>
      <c r="Y61" s="66"/>
      <c r="Z61" s="95" t="str">
        <f t="shared" si="92"/>
        <v xml:space="preserve"> </v>
      </c>
      <c r="AA61" s="82" t="s">
        <v>5</v>
      </c>
      <c r="AB61" s="81" t="s">
        <v>5</v>
      </c>
      <c r="AC61" s="80"/>
      <c r="AD61" s="77"/>
      <c r="AE61" s="77"/>
      <c r="AF61" s="77"/>
      <c r="AG61" s="76"/>
      <c r="AH61" s="79">
        <f t="shared" si="93"/>
        <v>0</v>
      </c>
      <c r="AI61" s="78"/>
      <c r="AJ61" s="77"/>
      <c r="AK61" s="77"/>
      <c r="AL61" s="77"/>
      <c r="AM61" s="77"/>
      <c r="AN61" s="77"/>
      <c r="AO61" s="77" t="s">
        <v>7</v>
      </c>
      <c r="AP61" s="76" t="s">
        <v>7</v>
      </c>
      <c r="AQ61" s="75">
        <f t="shared" si="94"/>
        <v>0</v>
      </c>
      <c r="AR61" s="98">
        <f t="shared" si="95"/>
        <v>0</v>
      </c>
      <c r="AS61" s="61" t="str">
        <f t="shared" si="96"/>
        <v xml:space="preserve"> </v>
      </c>
      <c r="AT61" s="97" t="s">
        <v>7</v>
      </c>
      <c r="AU61" s="96" t="s">
        <v>7</v>
      </c>
      <c r="AV61" s="68" t="s">
        <v>7</v>
      </c>
      <c r="AW61" s="69" t="s">
        <v>7</v>
      </c>
      <c r="AX61" s="68" t="s">
        <v>7</v>
      </c>
      <c r="AY61" s="69" t="s">
        <v>7</v>
      </c>
      <c r="AZ61" s="68" t="s">
        <v>7</v>
      </c>
      <c r="BA61" s="69" t="s">
        <v>7</v>
      </c>
      <c r="BB61" s="66">
        <f t="shared" si="97"/>
        <v>0</v>
      </c>
      <c r="BC61" s="71" t="str">
        <f t="shared" si="98"/>
        <v xml:space="preserve"> </v>
      </c>
      <c r="BD61" s="68" t="s">
        <v>7</v>
      </c>
      <c r="BE61" s="69" t="s">
        <v>7</v>
      </c>
      <c r="BF61" s="68" t="s">
        <v>7</v>
      </c>
      <c r="BG61" s="69" t="s">
        <v>7</v>
      </c>
      <c r="BH61" s="68" t="s">
        <v>7</v>
      </c>
      <c r="BI61" s="69" t="s">
        <v>7</v>
      </c>
      <c r="BJ61" s="66">
        <f t="shared" si="99"/>
        <v>0</v>
      </c>
      <c r="BK61" s="95" t="str">
        <f t="shared" si="100"/>
        <v xml:space="preserve"> </v>
      </c>
      <c r="BL61" s="68" t="s">
        <v>7</v>
      </c>
      <c r="BM61" s="69" t="s">
        <v>7</v>
      </c>
      <c r="BN61" s="68" t="s">
        <v>7</v>
      </c>
      <c r="BO61" s="69" t="s">
        <v>7</v>
      </c>
      <c r="BP61" s="68" t="s">
        <v>7</v>
      </c>
      <c r="BQ61" s="67" t="s">
        <v>7</v>
      </c>
      <c r="BR61" s="66">
        <f t="shared" si="101"/>
        <v>0</v>
      </c>
      <c r="BS61" s="65">
        <v>0</v>
      </c>
      <c r="BT61" s="64">
        <v>0</v>
      </c>
      <c r="BU61" s="63">
        <v>0</v>
      </c>
      <c r="BV61" s="62"/>
      <c r="BW61" s="61" t="str">
        <f t="shared" si="102"/>
        <v xml:space="preserve"> </v>
      </c>
    </row>
    <row r="62" spans="1:75" s="60" customFormat="1" ht="20.100000000000001" customHeight="1" x14ac:dyDescent="0.25">
      <c r="A62" s="94"/>
      <c r="B62" s="93"/>
      <c r="C62" s="92"/>
      <c r="D62" s="91" t="s">
        <v>6</v>
      </c>
      <c r="E62" s="90"/>
      <c r="F62" s="89"/>
      <c r="G62" s="89"/>
      <c r="H62" s="89"/>
      <c r="I62" s="89"/>
      <c r="J62" s="89"/>
      <c r="K62" s="89"/>
      <c r="L62" s="89"/>
      <c r="M62" s="89"/>
      <c r="N62" s="101">
        <f t="shared" si="90"/>
        <v>0</v>
      </c>
      <c r="O62" s="87" t="s">
        <v>7</v>
      </c>
      <c r="P62" s="86" t="s">
        <v>7</v>
      </c>
      <c r="Q62" s="86" t="s">
        <v>7</v>
      </c>
      <c r="R62" s="86" t="s">
        <v>7</v>
      </c>
      <c r="S62" s="86" t="s">
        <v>7</v>
      </c>
      <c r="T62" s="86" t="s">
        <v>7</v>
      </c>
      <c r="U62" s="86" t="s">
        <v>7</v>
      </c>
      <c r="V62" s="86">
        <v>0</v>
      </c>
      <c r="W62" s="100" t="str">
        <f t="shared" si="91"/>
        <v xml:space="preserve"> </v>
      </c>
      <c r="X62" s="99"/>
      <c r="Y62" s="66"/>
      <c r="Z62" s="95" t="str">
        <f t="shared" si="92"/>
        <v xml:space="preserve"> </v>
      </c>
      <c r="AA62" s="82" t="s">
        <v>5</v>
      </c>
      <c r="AB62" s="81" t="s">
        <v>5</v>
      </c>
      <c r="AC62" s="80"/>
      <c r="AD62" s="77"/>
      <c r="AE62" s="77"/>
      <c r="AF62" s="77"/>
      <c r="AG62" s="76"/>
      <c r="AH62" s="79">
        <f t="shared" si="93"/>
        <v>0</v>
      </c>
      <c r="AI62" s="78"/>
      <c r="AJ62" s="77"/>
      <c r="AK62" s="77"/>
      <c r="AL62" s="77"/>
      <c r="AM62" s="77"/>
      <c r="AN62" s="77"/>
      <c r="AO62" s="77" t="s">
        <v>7</v>
      </c>
      <c r="AP62" s="76" t="s">
        <v>7</v>
      </c>
      <c r="AQ62" s="75">
        <f t="shared" si="94"/>
        <v>0</v>
      </c>
      <c r="AR62" s="98">
        <f t="shared" si="95"/>
        <v>0</v>
      </c>
      <c r="AS62" s="61" t="str">
        <f t="shared" si="96"/>
        <v xml:space="preserve"> </v>
      </c>
      <c r="AT62" s="97" t="s">
        <v>7</v>
      </c>
      <c r="AU62" s="96" t="s">
        <v>7</v>
      </c>
      <c r="AV62" s="68" t="s">
        <v>7</v>
      </c>
      <c r="AW62" s="69" t="s">
        <v>7</v>
      </c>
      <c r="AX62" s="68" t="s">
        <v>7</v>
      </c>
      <c r="AY62" s="69" t="s">
        <v>7</v>
      </c>
      <c r="AZ62" s="68" t="s">
        <v>7</v>
      </c>
      <c r="BA62" s="69" t="s">
        <v>7</v>
      </c>
      <c r="BB62" s="66">
        <f t="shared" si="97"/>
        <v>0</v>
      </c>
      <c r="BC62" s="71" t="str">
        <f t="shared" si="98"/>
        <v xml:space="preserve"> </v>
      </c>
      <c r="BD62" s="68" t="s">
        <v>7</v>
      </c>
      <c r="BE62" s="69" t="s">
        <v>7</v>
      </c>
      <c r="BF62" s="68" t="s">
        <v>7</v>
      </c>
      <c r="BG62" s="69" t="s">
        <v>7</v>
      </c>
      <c r="BH62" s="68" t="s">
        <v>7</v>
      </c>
      <c r="BI62" s="69" t="s">
        <v>7</v>
      </c>
      <c r="BJ62" s="66">
        <f t="shared" si="99"/>
        <v>0</v>
      </c>
      <c r="BK62" s="95" t="str">
        <f t="shared" si="100"/>
        <v xml:space="preserve"> </v>
      </c>
      <c r="BL62" s="68" t="s">
        <v>7</v>
      </c>
      <c r="BM62" s="69" t="s">
        <v>7</v>
      </c>
      <c r="BN62" s="68" t="s">
        <v>7</v>
      </c>
      <c r="BO62" s="69" t="s">
        <v>7</v>
      </c>
      <c r="BP62" s="68" t="s">
        <v>7</v>
      </c>
      <c r="BQ62" s="67" t="s">
        <v>7</v>
      </c>
      <c r="BR62" s="66">
        <f t="shared" si="101"/>
        <v>0</v>
      </c>
      <c r="BS62" s="65">
        <v>0</v>
      </c>
      <c r="BT62" s="64">
        <v>0</v>
      </c>
      <c r="BU62" s="63">
        <v>0</v>
      </c>
      <c r="BV62" s="62"/>
      <c r="BW62" s="61" t="str">
        <f t="shared" si="102"/>
        <v xml:space="preserve"> </v>
      </c>
    </row>
    <row r="63" spans="1:75" s="60" customFormat="1" ht="20.100000000000001" customHeight="1" x14ac:dyDescent="0.25">
      <c r="A63" s="94"/>
      <c r="B63" s="93"/>
      <c r="C63" s="92"/>
      <c r="D63" s="91" t="s">
        <v>6</v>
      </c>
      <c r="E63" s="90"/>
      <c r="F63" s="89"/>
      <c r="G63" s="89"/>
      <c r="H63" s="89"/>
      <c r="I63" s="89"/>
      <c r="J63" s="89"/>
      <c r="K63" s="89"/>
      <c r="L63" s="89"/>
      <c r="M63" s="89"/>
      <c r="N63" s="101">
        <f t="shared" si="90"/>
        <v>0</v>
      </c>
      <c r="O63" s="87" t="s">
        <v>7</v>
      </c>
      <c r="P63" s="86" t="s">
        <v>7</v>
      </c>
      <c r="Q63" s="86" t="s">
        <v>7</v>
      </c>
      <c r="R63" s="86" t="s">
        <v>7</v>
      </c>
      <c r="S63" s="86" t="s">
        <v>7</v>
      </c>
      <c r="T63" s="86" t="s">
        <v>7</v>
      </c>
      <c r="U63" s="86" t="s">
        <v>7</v>
      </c>
      <c r="V63" s="86">
        <v>0</v>
      </c>
      <c r="W63" s="100" t="str">
        <f t="shared" si="91"/>
        <v xml:space="preserve"> </v>
      </c>
      <c r="X63" s="99"/>
      <c r="Y63" s="66"/>
      <c r="Z63" s="95" t="str">
        <f t="shared" si="92"/>
        <v xml:space="preserve"> </v>
      </c>
      <c r="AA63" s="82" t="s">
        <v>5</v>
      </c>
      <c r="AB63" s="81" t="s">
        <v>5</v>
      </c>
      <c r="AC63" s="80" t="s">
        <v>5</v>
      </c>
      <c r="AD63" s="77" t="s">
        <v>5</v>
      </c>
      <c r="AE63" s="77" t="s">
        <v>5</v>
      </c>
      <c r="AF63" s="77" t="s">
        <v>5</v>
      </c>
      <c r="AG63" s="76" t="s">
        <v>5</v>
      </c>
      <c r="AH63" s="79">
        <f t="shared" si="93"/>
        <v>0</v>
      </c>
      <c r="AI63" s="78"/>
      <c r="AJ63" s="77"/>
      <c r="AK63" s="77"/>
      <c r="AL63" s="77"/>
      <c r="AM63" s="77"/>
      <c r="AN63" s="77"/>
      <c r="AO63" s="77" t="s">
        <v>7</v>
      </c>
      <c r="AP63" s="76" t="s">
        <v>7</v>
      </c>
      <c r="AQ63" s="75">
        <f t="shared" si="94"/>
        <v>0</v>
      </c>
      <c r="AR63" s="98">
        <f t="shared" si="95"/>
        <v>0</v>
      </c>
      <c r="AS63" s="61" t="str">
        <f t="shared" si="96"/>
        <v xml:space="preserve"> </v>
      </c>
      <c r="AT63" s="97" t="s">
        <v>7</v>
      </c>
      <c r="AU63" s="96" t="s">
        <v>7</v>
      </c>
      <c r="AV63" s="68" t="s">
        <v>7</v>
      </c>
      <c r="AW63" s="69" t="s">
        <v>7</v>
      </c>
      <c r="AX63" s="68" t="s">
        <v>7</v>
      </c>
      <c r="AY63" s="69" t="s">
        <v>7</v>
      </c>
      <c r="AZ63" s="68" t="s">
        <v>7</v>
      </c>
      <c r="BA63" s="69" t="s">
        <v>7</v>
      </c>
      <c r="BB63" s="66">
        <f t="shared" si="97"/>
        <v>0</v>
      </c>
      <c r="BC63" s="71" t="str">
        <f t="shared" si="98"/>
        <v xml:space="preserve"> </v>
      </c>
      <c r="BD63" s="68" t="s">
        <v>7</v>
      </c>
      <c r="BE63" s="69" t="s">
        <v>7</v>
      </c>
      <c r="BF63" s="68" t="s">
        <v>7</v>
      </c>
      <c r="BG63" s="69" t="s">
        <v>7</v>
      </c>
      <c r="BH63" s="68" t="s">
        <v>7</v>
      </c>
      <c r="BI63" s="69" t="s">
        <v>7</v>
      </c>
      <c r="BJ63" s="66">
        <f t="shared" si="99"/>
        <v>0</v>
      </c>
      <c r="BK63" s="95" t="str">
        <f t="shared" si="100"/>
        <v xml:space="preserve"> </v>
      </c>
      <c r="BL63" s="68" t="s">
        <v>7</v>
      </c>
      <c r="BM63" s="69" t="s">
        <v>7</v>
      </c>
      <c r="BN63" s="68" t="s">
        <v>7</v>
      </c>
      <c r="BO63" s="69" t="s">
        <v>7</v>
      </c>
      <c r="BP63" s="68" t="s">
        <v>7</v>
      </c>
      <c r="BQ63" s="67" t="s">
        <v>7</v>
      </c>
      <c r="BR63" s="66">
        <f t="shared" si="101"/>
        <v>0</v>
      </c>
      <c r="BS63" s="65">
        <v>0</v>
      </c>
      <c r="BT63" s="64">
        <v>0</v>
      </c>
      <c r="BU63" s="63">
        <v>0</v>
      </c>
      <c r="BV63" s="62"/>
      <c r="BW63" s="61" t="str">
        <f t="shared" si="102"/>
        <v xml:space="preserve"> </v>
      </c>
    </row>
    <row r="64" spans="1:75" s="60" customFormat="1" ht="20.100000000000001" customHeight="1" thickBot="1" x14ac:dyDescent="0.3">
      <c r="A64" s="94"/>
      <c r="B64" s="93"/>
      <c r="C64" s="92">
        <v>42309</v>
      </c>
      <c r="D64" s="91" t="s">
        <v>6</v>
      </c>
      <c r="E64" s="90"/>
      <c r="F64" s="89" t="s">
        <v>5</v>
      </c>
      <c r="G64" s="89"/>
      <c r="H64" s="89"/>
      <c r="I64" s="89"/>
      <c r="J64" s="89"/>
      <c r="K64" s="89"/>
      <c r="L64" s="89"/>
      <c r="M64" s="89"/>
      <c r="N64" s="88">
        <f t="shared" si="90"/>
        <v>0</v>
      </c>
      <c r="O64" s="87" t="s">
        <v>5</v>
      </c>
      <c r="P64" s="86" t="s">
        <v>5</v>
      </c>
      <c r="Q64" s="86" t="s">
        <v>5</v>
      </c>
      <c r="R64" s="86" t="s">
        <v>5</v>
      </c>
      <c r="S64" s="86" t="s">
        <v>5</v>
      </c>
      <c r="T64" s="86" t="s">
        <v>5</v>
      </c>
      <c r="U64" s="86" t="s">
        <v>5</v>
      </c>
      <c r="V64" s="86">
        <v>0</v>
      </c>
      <c r="W64" s="85">
        <f t="shared" si="91"/>
        <v>42309</v>
      </c>
      <c r="X64" s="84"/>
      <c r="Y64" s="83"/>
      <c r="Z64" s="70">
        <f t="shared" si="92"/>
        <v>42309</v>
      </c>
      <c r="AA64" s="82" t="s">
        <v>5</v>
      </c>
      <c r="AB64" s="81" t="s">
        <v>5</v>
      </c>
      <c r="AC64" s="80" t="s">
        <v>5</v>
      </c>
      <c r="AD64" s="77" t="s">
        <v>5</v>
      </c>
      <c r="AE64" s="77" t="s">
        <v>5</v>
      </c>
      <c r="AF64" s="77" t="s">
        <v>5</v>
      </c>
      <c r="AG64" s="76" t="s">
        <v>5</v>
      </c>
      <c r="AH64" s="79">
        <f t="shared" si="93"/>
        <v>0</v>
      </c>
      <c r="AI64" s="78" t="s">
        <v>5</v>
      </c>
      <c r="AJ64" s="77" t="s">
        <v>5</v>
      </c>
      <c r="AK64" s="77" t="s">
        <v>5</v>
      </c>
      <c r="AL64" s="77" t="s">
        <v>5</v>
      </c>
      <c r="AM64" s="77" t="s">
        <v>5</v>
      </c>
      <c r="AN64" s="77" t="s">
        <v>5</v>
      </c>
      <c r="AO64" s="77" t="s">
        <v>5</v>
      </c>
      <c r="AP64" s="76" t="s">
        <v>5</v>
      </c>
      <c r="AQ64" s="75">
        <f t="shared" si="94"/>
        <v>0</v>
      </c>
      <c r="AR64" s="74">
        <f t="shared" si="95"/>
        <v>0</v>
      </c>
      <c r="AS64" s="61">
        <f t="shared" si="96"/>
        <v>42309</v>
      </c>
      <c r="AT64" s="73" t="s">
        <v>5</v>
      </c>
      <c r="AU64" s="72" t="s">
        <v>5</v>
      </c>
      <c r="AV64" s="68" t="s">
        <v>5</v>
      </c>
      <c r="AW64" s="69" t="s">
        <v>5</v>
      </c>
      <c r="AX64" s="68" t="s">
        <v>5</v>
      </c>
      <c r="AY64" s="69" t="s">
        <v>5</v>
      </c>
      <c r="AZ64" s="68" t="s">
        <v>5</v>
      </c>
      <c r="BA64" s="69" t="s">
        <v>5</v>
      </c>
      <c r="BB64" s="66">
        <f t="shared" si="97"/>
        <v>0</v>
      </c>
      <c r="BC64" s="71">
        <f t="shared" si="98"/>
        <v>42309</v>
      </c>
      <c r="BD64" s="68" t="s">
        <v>5</v>
      </c>
      <c r="BE64" s="69" t="s">
        <v>5</v>
      </c>
      <c r="BF64" s="68" t="s">
        <v>5</v>
      </c>
      <c r="BG64" s="69" t="s">
        <v>5</v>
      </c>
      <c r="BH64" s="68" t="s">
        <v>5</v>
      </c>
      <c r="BI64" s="69" t="s">
        <v>5</v>
      </c>
      <c r="BJ64" s="66">
        <f t="shared" si="99"/>
        <v>0</v>
      </c>
      <c r="BK64" s="70">
        <f t="shared" si="100"/>
        <v>42309</v>
      </c>
      <c r="BL64" s="68" t="s">
        <v>5</v>
      </c>
      <c r="BM64" s="69" t="s">
        <v>5</v>
      </c>
      <c r="BN64" s="68" t="s">
        <v>5</v>
      </c>
      <c r="BO64" s="69" t="s">
        <v>5</v>
      </c>
      <c r="BP64" s="68" t="s">
        <v>5</v>
      </c>
      <c r="BQ64" s="67" t="s">
        <v>5</v>
      </c>
      <c r="BR64" s="66">
        <f t="shared" si="101"/>
        <v>0</v>
      </c>
      <c r="BS64" s="65">
        <v>0</v>
      </c>
      <c r="BT64" s="64">
        <v>0</v>
      </c>
      <c r="BU64" s="63">
        <v>0</v>
      </c>
      <c r="BV64" s="62"/>
      <c r="BW64" s="61">
        <f t="shared" si="102"/>
        <v>42309</v>
      </c>
    </row>
    <row r="65" spans="1:75" s="47" customFormat="1" ht="20.100000000000001" customHeight="1" thickBot="1" x14ac:dyDescent="0.3">
      <c r="A65" s="59"/>
      <c r="B65" s="57">
        <f>SUM(B58:B64)</f>
        <v>0</v>
      </c>
      <c r="C65" s="58" t="s">
        <v>4</v>
      </c>
      <c r="D65" s="58"/>
      <c r="E65" s="57">
        <f t="shared" ref="E65:S65" si="103">SUM(E58:E64)</f>
        <v>0</v>
      </c>
      <c r="F65" s="57">
        <f t="shared" si="103"/>
        <v>0</v>
      </c>
      <c r="G65" s="57">
        <f t="shared" si="103"/>
        <v>0</v>
      </c>
      <c r="H65" s="57">
        <f t="shared" si="103"/>
        <v>0</v>
      </c>
      <c r="I65" s="57">
        <f t="shared" si="103"/>
        <v>0</v>
      </c>
      <c r="J65" s="49">
        <f t="shared" si="103"/>
        <v>0</v>
      </c>
      <c r="K65" s="49">
        <f t="shared" si="103"/>
        <v>0</v>
      </c>
      <c r="L65" s="49">
        <f t="shared" si="103"/>
        <v>0</v>
      </c>
      <c r="M65" s="49">
        <f t="shared" si="103"/>
        <v>0</v>
      </c>
      <c r="N65" s="57">
        <f t="shared" si="103"/>
        <v>0</v>
      </c>
      <c r="O65" s="57">
        <f t="shared" si="103"/>
        <v>0</v>
      </c>
      <c r="P65" s="57">
        <f t="shared" si="103"/>
        <v>0</v>
      </c>
      <c r="Q65" s="57">
        <f t="shared" si="103"/>
        <v>0</v>
      </c>
      <c r="R65" s="57">
        <f t="shared" si="103"/>
        <v>0</v>
      </c>
      <c r="S65" s="57">
        <f t="shared" si="103"/>
        <v>0</v>
      </c>
      <c r="T65" s="48"/>
      <c r="U65" s="57">
        <f>SUM(U58:U64)</f>
        <v>0</v>
      </c>
      <c r="V65" s="48"/>
      <c r="W65" s="48"/>
      <c r="X65" s="50"/>
      <c r="Y65" s="50"/>
      <c r="Z65" s="48"/>
      <c r="AA65" s="54">
        <f>SUM(AA58:AA64)*500</f>
        <v>0</v>
      </c>
      <c r="AB65" s="53">
        <f>SUM(AB58:AB64)*200</f>
        <v>0</v>
      </c>
      <c r="AC65" s="53">
        <f>SUM(AC58:AC64)*100</f>
        <v>0</v>
      </c>
      <c r="AD65" s="53">
        <f>SUM(AD58:AD64)*50</f>
        <v>0</v>
      </c>
      <c r="AE65" s="53">
        <f>SUM(AE58:AE64)*20</f>
        <v>0</v>
      </c>
      <c r="AF65" s="53">
        <f>SUM(AF58:AF64)*10</f>
        <v>0</v>
      </c>
      <c r="AG65" s="56">
        <f>SUM(AG58:AG64)*5</f>
        <v>0</v>
      </c>
      <c r="AH65" s="55">
        <f>SUM(AA65:AG65)</f>
        <v>0</v>
      </c>
      <c r="AI65" s="54">
        <f>SUM(AI58:AI64)*2</f>
        <v>0</v>
      </c>
      <c r="AJ65" s="53">
        <f>SUM(AJ58:AJ64)*1</f>
        <v>0</v>
      </c>
      <c r="AK65" s="52">
        <f>SUM(AK58:AK64)*0.5</f>
        <v>0</v>
      </c>
      <c r="AL65" s="52">
        <f>SUM(AL58:AL64)*0.2</f>
        <v>0</v>
      </c>
      <c r="AM65" s="52">
        <f>SUM(AM58:AM64)*0.1</f>
        <v>0</v>
      </c>
      <c r="AN65" s="52">
        <f>SUM(AN58:AN64)*0.05</f>
        <v>0</v>
      </c>
      <c r="AO65" s="52">
        <f>SUM(AO58:AO64)*0.02</f>
        <v>0</v>
      </c>
      <c r="AP65" s="51">
        <f>SUM(AP58:AP64)*0.01</f>
        <v>0</v>
      </c>
      <c r="AQ65" s="50">
        <f>SUM(AI65:AP65)</f>
        <v>0</v>
      </c>
      <c r="AR65" s="50">
        <f>SUM(AR58:AR64)</f>
        <v>0</v>
      </c>
      <c r="AS65" s="48"/>
      <c r="AT65" s="48"/>
      <c r="AU65" s="49">
        <f>SUM(AU58:AU64)</f>
        <v>0</v>
      </c>
      <c r="AV65" s="48"/>
      <c r="AW65" s="48">
        <f>SUM(AW58:AW64)</f>
        <v>0</v>
      </c>
      <c r="AX65" s="48"/>
      <c r="AY65" s="48">
        <f>SUM(AY58:AY64)</f>
        <v>0</v>
      </c>
      <c r="AZ65" s="48"/>
      <c r="BA65" s="48">
        <f>SUM(BA58:BA64)</f>
        <v>0</v>
      </c>
      <c r="BB65" s="49">
        <f>SUM(BB58:BB64)</f>
        <v>0</v>
      </c>
      <c r="BC65" s="48"/>
      <c r="BD65" s="48"/>
      <c r="BE65" s="48">
        <f>SUM(BE58:BE64)</f>
        <v>0</v>
      </c>
      <c r="BF65" s="48"/>
      <c r="BG65" s="48">
        <f>SUM(BG58:BG64)</f>
        <v>0</v>
      </c>
      <c r="BH65" s="48"/>
      <c r="BI65" s="48">
        <f>SUM(BI58:BI64)</f>
        <v>0</v>
      </c>
      <c r="BJ65" s="49">
        <f>SUM(BJ58:BJ64)</f>
        <v>0</v>
      </c>
      <c r="BK65" s="48"/>
      <c r="BL65" s="48"/>
      <c r="BM65" s="48">
        <f>SUM(BM58:BM64)</f>
        <v>0</v>
      </c>
      <c r="BN65" s="48"/>
      <c r="BO65" s="48">
        <f>SUM(BO58:BO64)</f>
        <v>0</v>
      </c>
      <c r="BP65" s="48"/>
      <c r="BQ65" s="48">
        <f t="shared" ref="BQ65:BV65" si="104">SUM(BQ58:BQ64)</f>
        <v>0</v>
      </c>
      <c r="BR65" s="49">
        <f t="shared" si="104"/>
        <v>0</v>
      </c>
      <c r="BS65" s="49">
        <f t="shared" si="104"/>
        <v>0</v>
      </c>
      <c r="BT65" s="49">
        <f t="shared" si="104"/>
        <v>0</v>
      </c>
      <c r="BU65" s="49">
        <f t="shared" si="104"/>
        <v>0</v>
      </c>
      <c r="BV65" s="49">
        <f t="shared" si="104"/>
        <v>0</v>
      </c>
      <c r="BW65" s="48"/>
    </row>
    <row r="66" spans="1:75" s="1" customFormat="1" ht="21" customHeight="1" thickTop="1" thickBot="1" x14ac:dyDescent="0.25">
      <c r="A66" s="28"/>
      <c r="B66" s="13"/>
      <c r="C66" s="34"/>
      <c r="D66" s="34"/>
      <c r="E66" s="46"/>
      <c r="F66" s="15"/>
      <c r="G66" s="15"/>
      <c r="H66" s="15"/>
      <c r="I66" s="45"/>
      <c r="J66" s="45"/>
      <c r="N66" s="44"/>
      <c r="O66" s="42"/>
      <c r="P66" s="42"/>
      <c r="Q66" s="42"/>
      <c r="R66" s="43" t="s">
        <v>3</v>
      </c>
      <c r="S66" s="42"/>
      <c r="T66" s="42"/>
      <c r="U66" s="42"/>
      <c r="V66" s="42"/>
      <c r="W66" s="41"/>
      <c r="X66" s="40"/>
      <c r="Y66" s="21"/>
      <c r="Z66" s="21"/>
      <c r="AA66" s="38">
        <f t="shared" ref="AA66:AG66" si="105">SUM(AA58:AA64)</f>
        <v>0</v>
      </c>
      <c r="AB66" s="38">
        <f t="shared" si="105"/>
        <v>0</v>
      </c>
      <c r="AC66" s="38">
        <f t="shared" si="105"/>
        <v>0</v>
      </c>
      <c r="AD66" s="38">
        <f t="shared" si="105"/>
        <v>0</v>
      </c>
      <c r="AE66" s="38">
        <f t="shared" si="105"/>
        <v>0</v>
      </c>
      <c r="AF66" s="38">
        <f t="shared" si="105"/>
        <v>0</v>
      </c>
      <c r="AG66" s="37">
        <f t="shared" si="105"/>
        <v>0</v>
      </c>
      <c r="AH66" s="39">
        <f>SUM(AA66:AG66)</f>
        <v>0</v>
      </c>
      <c r="AI66" s="38">
        <f t="shared" ref="AI66:AP66" si="106">SUM(AI58:AI64)</f>
        <v>0</v>
      </c>
      <c r="AJ66" s="38">
        <f t="shared" si="106"/>
        <v>0</v>
      </c>
      <c r="AK66" s="38">
        <f t="shared" si="106"/>
        <v>0</v>
      </c>
      <c r="AL66" s="38">
        <f t="shared" si="106"/>
        <v>0</v>
      </c>
      <c r="AM66" s="38">
        <f t="shared" si="106"/>
        <v>0</v>
      </c>
      <c r="AN66" s="38">
        <f t="shared" si="106"/>
        <v>0</v>
      </c>
      <c r="AO66" s="38">
        <f t="shared" si="106"/>
        <v>0</v>
      </c>
      <c r="AP66" s="37">
        <f t="shared" si="106"/>
        <v>0</v>
      </c>
      <c r="AQ66" s="36">
        <f>SUM(AI66:AP66)</f>
        <v>0</v>
      </c>
      <c r="AR66" s="35"/>
      <c r="AS66" s="34"/>
      <c r="AT66" s="16"/>
      <c r="AU66" s="13"/>
      <c r="AV66" s="15"/>
      <c r="AW66" s="14"/>
      <c r="AX66" s="14"/>
      <c r="AY66" s="14"/>
      <c r="AZ66" s="14"/>
      <c r="BA66" s="14"/>
      <c r="BB66" s="14"/>
      <c r="BC66" s="14"/>
      <c r="BD66" s="15"/>
      <c r="BE66" s="14"/>
      <c r="BF66" s="14"/>
      <c r="BG66" s="14"/>
      <c r="BH66" s="14"/>
      <c r="BI66" s="14"/>
      <c r="BJ66" s="14"/>
      <c r="BK66" s="14"/>
      <c r="BL66" s="15"/>
      <c r="BM66" s="14"/>
      <c r="BN66" s="14"/>
      <c r="BO66" s="14"/>
      <c r="BP66" s="14"/>
      <c r="BQ66" s="14"/>
      <c r="BR66" s="14"/>
      <c r="BS66" s="13"/>
      <c r="BT66" s="34"/>
    </row>
    <row r="67" spans="1:75" s="1" customFormat="1" ht="35.1" customHeight="1" thickTop="1" thickBot="1" x14ac:dyDescent="0.3">
      <c r="A67" s="12"/>
      <c r="B67" s="30">
        <f>SUM(B45+B55+B65)</f>
        <v>0</v>
      </c>
      <c r="C67" s="31" t="s">
        <v>2</v>
      </c>
      <c r="D67" s="31"/>
      <c r="E67" s="30">
        <f t="shared" ref="E67:S67" si="107">SUM(E45+E55+E65)</f>
        <v>0</v>
      </c>
      <c r="F67" s="30">
        <f t="shared" si="107"/>
        <v>782.69</v>
      </c>
      <c r="G67" s="30">
        <f t="shared" si="107"/>
        <v>0</v>
      </c>
      <c r="H67" s="30">
        <f t="shared" si="107"/>
        <v>0</v>
      </c>
      <c r="I67" s="30">
        <f t="shared" si="107"/>
        <v>0</v>
      </c>
      <c r="J67" s="30">
        <f t="shared" si="107"/>
        <v>0</v>
      </c>
      <c r="K67" s="30">
        <f t="shared" si="107"/>
        <v>0</v>
      </c>
      <c r="L67" s="30">
        <f t="shared" si="107"/>
        <v>0</v>
      </c>
      <c r="M67" s="30">
        <f t="shared" si="107"/>
        <v>0</v>
      </c>
      <c r="N67" s="30">
        <f t="shared" si="107"/>
        <v>0</v>
      </c>
      <c r="O67" s="30">
        <f t="shared" si="107"/>
        <v>0</v>
      </c>
      <c r="P67" s="30">
        <f t="shared" si="107"/>
        <v>0</v>
      </c>
      <c r="Q67" s="30">
        <f t="shared" si="107"/>
        <v>0</v>
      </c>
      <c r="R67" s="30">
        <f t="shared" si="107"/>
        <v>0</v>
      </c>
      <c r="S67" s="30">
        <f t="shared" si="107"/>
        <v>0</v>
      </c>
      <c r="T67" s="30"/>
      <c r="U67" s="30">
        <f>SUM(U45+U55+U65)</f>
        <v>0</v>
      </c>
      <c r="V67" s="30"/>
      <c r="W67" s="30"/>
      <c r="X67" s="32">
        <f>SUM(X45+X55+X65)</f>
        <v>0</v>
      </c>
      <c r="Y67" s="32">
        <f>SUM(Y45+Y55+Y65)</f>
        <v>0</v>
      </c>
      <c r="Z67" s="30"/>
      <c r="AA67" s="33">
        <f t="shared" ref="AA67:AR67" si="108">SUM(AA45+AA55+AA65)</f>
        <v>0</v>
      </c>
      <c r="AB67" s="33">
        <f t="shared" si="108"/>
        <v>0</v>
      </c>
      <c r="AC67" s="33">
        <f t="shared" si="108"/>
        <v>0</v>
      </c>
      <c r="AD67" s="33">
        <f t="shared" si="108"/>
        <v>0</v>
      </c>
      <c r="AE67" s="33">
        <f t="shared" si="108"/>
        <v>0</v>
      </c>
      <c r="AF67" s="33">
        <f t="shared" si="108"/>
        <v>0</v>
      </c>
      <c r="AG67" s="33">
        <f t="shared" si="108"/>
        <v>0</v>
      </c>
      <c r="AH67" s="18">
        <f t="shared" si="108"/>
        <v>0</v>
      </c>
      <c r="AI67" s="33">
        <f t="shared" si="108"/>
        <v>0</v>
      </c>
      <c r="AJ67" s="33">
        <f t="shared" si="108"/>
        <v>0</v>
      </c>
      <c r="AK67" s="30">
        <f t="shared" si="108"/>
        <v>0</v>
      </c>
      <c r="AL67" s="30">
        <f t="shared" si="108"/>
        <v>0</v>
      </c>
      <c r="AM67" s="30">
        <f t="shared" si="108"/>
        <v>0</v>
      </c>
      <c r="AN67" s="30">
        <f t="shared" si="108"/>
        <v>0</v>
      </c>
      <c r="AO67" s="30">
        <f t="shared" si="108"/>
        <v>0</v>
      </c>
      <c r="AP67" s="30">
        <f t="shared" si="108"/>
        <v>0</v>
      </c>
      <c r="AQ67" s="32">
        <f t="shared" si="108"/>
        <v>0</v>
      </c>
      <c r="AR67" s="32">
        <f t="shared" si="108"/>
        <v>0</v>
      </c>
      <c r="AS67" s="31"/>
      <c r="AT67" s="30"/>
      <c r="AU67" s="30">
        <f>SUM(AU45+AU55+AU65)</f>
        <v>0</v>
      </c>
      <c r="AV67" s="30"/>
      <c r="AW67" s="30">
        <f>SUM(AW45+AW55+AW65)</f>
        <v>0</v>
      </c>
      <c r="AX67" s="30"/>
      <c r="AY67" s="30">
        <f>SUM(AY45+AY55+AY65)</f>
        <v>0</v>
      </c>
      <c r="AZ67" s="30"/>
      <c r="BA67" s="30">
        <f>SUM(BA45+BA55+BA65)</f>
        <v>0</v>
      </c>
      <c r="BB67" s="30">
        <f>SUM(BB45+BB55+BB65)</f>
        <v>0</v>
      </c>
      <c r="BC67" s="30"/>
      <c r="BD67" s="30"/>
      <c r="BE67" s="30">
        <f>SUM(BE45+BE55+BE65)</f>
        <v>0</v>
      </c>
      <c r="BF67" s="30"/>
      <c r="BG67" s="30">
        <f>SUM(BG45+BG55+BG65)</f>
        <v>0</v>
      </c>
      <c r="BH67" s="30"/>
      <c r="BI67" s="30">
        <f>SUM(BI45+BI55+BI65)</f>
        <v>0</v>
      </c>
      <c r="BJ67" s="30">
        <f>SUM(BJ45+BJ55+BJ65)</f>
        <v>0</v>
      </c>
      <c r="BK67" s="30"/>
      <c r="BL67" s="30"/>
      <c r="BM67" s="30">
        <f>SUM(BM45+BM55+BM65)</f>
        <v>0</v>
      </c>
      <c r="BN67" s="30"/>
      <c r="BO67" s="30">
        <f>SUM(BO45+BO55+BO65)</f>
        <v>0</v>
      </c>
      <c r="BP67" s="30"/>
      <c r="BQ67" s="30">
        <f t="shared" ref="BQ67:BV67" si="109">SUM(BQ45+BQ55+BQ65)</f>
        <v>0</v>
      </c>
      <c r="BR67" s="30">
        <f t="shared" si="109"/>
        <v>0</v>
      </c>
      <c r="BS67" s="30">
        <f t="shared" si="109"/>
        <v>0</v>
      </c>
      <c r="BT67" s="30">
        <f t="shared" si="109"/>
        <v>0</v>
      </c>
      <c r="BU67" s="30">
        <f t="shared" si="109"/>
        <v>0</v>
      </c>
      <c r="BV67" s="30">
        <f t="shared" si="109"/>
        <v>0</v>
      </c>
      <c r="BW67" s="29"/>
    </row>
    <row r="68" spans="1:75" s="1" customFormat="1" ht="31.5" customHeight="1" thickTop="1" thickBot="1" x14ac:dyDescent="0.25">
      <c r="A68" s="28"/>
      <c r="B68" s="13"/>
      <c r="E68" s="27"/>
      <c r="F68" s="26"/>
      <c r="G68" s="26"/>
      <c r="H68" s="26"/>
      <c r="I68" s="25"/>
      <c r="J68" s="25"/>
      <c r="R68" s="24" t="s">
        <v>1</v>
      </c>
      <c r="S68" s="23"/>
      <c r="T68" s="23"/>
      <c r="U68" s="23"/>
      <c r="V68" s="23"/>
      <c r="W68" s="22"/>
      <c r="X68" s="18"/>
      <c r="Y68" s="21"/>
      <c r="Z68" s="21"/>
      <c r="AA68" s="20">
        <f t="shared" ref="AA68:AG68" si="110">SUM(AA46+AA56+AA66)</f>
        <v>0</v>
      </c>
      <c r="AB68" s="20">
        <f t="shared" si="110"/>
        <v>0</v>
      </c>
      <c r="AC68" s="20">
        <f t="shared" si="110"/>
        <v>0</v>
      </c>
      <c r="AD68" s="20">
        <f t="shared" si="110"/>
        <v>0</v>
      </c>
      <c r="AE68" s="20">
        <f t="shared" si="110"/>
        <v>0</v>
      </c>
      <c r="AF68" s="20">
        <f t="shared" si="110"/>
        <v>0</v>
      </c>
      <c r="AG68" s="20">
        <f t="shared" si="110"/>
        <v>0</v>
      </c>
      <c r="AH68" s="18">
        <f>SUM(AA68:AG68)</f>
        <v>0</v>
      </c>
      <c r="AI68" s="20">
        <f t="shared" ref="AI68:AP68" si="111">SUM(AI46+AI56+AI66)</f>
        <v>0</v>
      </c>
      <c r="AJ68" s="20">
        <f t="shared" si="111"/>
        <v>0</v>
      </c>
      <c r="AK68" s="20">
        <f t="shared" si="111"/>
        <v>0</v>
      </c>
      <c r="AL68" s="20">
        <f t="shared" si="111"/>
        <v>0</v>
      </c>
      <c r="AM68" s="20">
        <f t="shared" si="111"/>
        <v>0</v>
      </c>
      <c r="AN68" s="20">
        <f t="shared" si="111"/>
        <v>0</v>
      </c>
      <c r="AO68" s="20">
        <f t="shared" si="111"/>
        <v>0</v>
      </c>
      <c r="AP68" s="19">
        <f t="shared" si="111"/>
        <v>0</v>
      </c>
      <c r="AQ68" s="18">
        <f>SUM(AI68:AP68)</f>
        <v>0</v>
      </c>
      <c r="AR68" s="17"/>
      <c r="AT68" s="16"/>
      <c r="AU68" s="13"/>
      <c r="AV68" s="15"/>
      <c r="AW68" s="14"/>
      <c r="AX68" s="14"/>
      <c r="AY68" s="14"/>
      <c r="AZ68" s="14"/>
      <c r="BA68" s="14"/>
      <c r="BB68" s="14"/>
      <c r="BC68" s="14"/>
      <c r="BD68" s="15"/>
      <c r="BE68" s="14"/>
      <c r="BF68" s="14"/>
      <c r="BG68" s="14"/>
      <c r="BH68" s="14"/>
      <c r="BI68" s="14"/>
      <c r="BJ68" s="14"/>
      <c r="BK68" s="14"/>
      <c r="BL68" s="15"/>
      <c r="BM68" s="14"/>
      <c r="BN68" s="14"/>
      <c r="BO68" s="14"/>
      <c r="BP68" s="14"/>
      <c r="BQ68" s="14"/>
      <c r="BR68" s="14"/>
      <c r="BS68" s="13"/>
    </row>
    <row r="69" spans="1:75" s="1" customFormat="1" ht="35.1" customHeight="1" thickTop="1" thickBot="1" x14ac:dyDescent="0.25">
      <c r="A69" s="12"/>
      <c r="B69" s="3">
        <f>SUM(B34+B67)</f>
        <v>0</v>
      </c>
      <c r="C69" s="4" t="s">
        <v>0</v>
      </c>
      <c r="D69" s="4"/>
      <c r="E69" s="3">
        <f t="shared" ref="E69:S69" si="112">SUM(E34+E67)</f>
        <v>0</v>
      </c>
      <c r="F69" s="3">
        <f t="shared" si="112"/>
        <v>18211.990000000002</v>
      </c>
      <c r="G69" s="3">
        <f t="shared" si="112"/>
        <v>0</v>
      </c>
      <c r="H69" s="3">
        <f t="shared" si="112"/>
        <v>0</v>
      </c>
      <c r="I69" s="3">
        <f t="shared" si="112"/>
        <v>0</v>
      </c>
      <c r="J69" s="3">
        <f t="shared" si="112"/>
        <v>0</v>
      </c>
      <c r="K69" s="3">
        <f t="shared" si="112"/>
        <v>0</v>
      </c>
      <c r="L69" s="3">
        <f t="shared" si="112"/>
        <v>0</v>
      </c>
      <c r="M69" s="3">
        <f t="shared" si="112"/>
        <v>0</v>
      </c>
      <c r="N69" s="3">
        <f t="shared" si="112"/>
        <v>0</v>
      </c>
      <c r="O69" s="3">
        <f t="shared" si="112"/>
        <v>0</v>
      </c>
      <c r="P69" s="3">
        <f t="shared" si="112"/>
        <v>0</v>
      </c>
      <c r="Q69" s="3">
        <f t="shared" si="112"/>
        <v>0</v>
      </c>
      <c r="R69" s="3">
        <f t="shared" si="112"/>
        <v>0</v>
      </c>
      <c r="S69" s="3">
        <f t="shared" si="112"/>
        <v>0</v>
      </c>
      <c r="T69" s="3"/>
      <c r="U69" s="3">
        <f>SUM(U34+U67)</f>
        <v>0</v>
      </c>
      <c r="V69" s="3"/>
      <c r="W69" s="3"/>
      <c r="X69" s="5">
        <f>SUM(X34+X67)</f>
        <v>0</v>
      </c>
      <c r="Y69" s="5">
        <f>SUM(Y34+Y67)</f>
        <v>0</v>
      </c>
      <c r="Z69" s="11"/>
      <c r="AA69" s="8">
        <f t="shared" ref="AA69:AR69" si="113">SUM(AA34+AA67)</f>
        <v>0</v>
      </c>
      <c r="AB69" s="8">
        <f t="shared" si="113"/>
        <v>0</v>
      </c>
      <c r="AC69" s="8">
        <f t="shared" si="113"/>
        <v>0</v>
      </c>
      <c r="AD69" s="8">
        <f t="shared" si="113"/>
        <v>0</v>
      </c>
      <c r="AE69" s="8">
        <f t="shared" si="113"/>
        <v>0</v>
      </c>
      <c r="AF69" s="8">
        <f t="shared" si="113"/>
        <v>0</v>
      </c>
      <c r="AG69" s="10">
        <f t="shared" si="113"/>
        <v>0</v>
      </c>
      <c r="AH69" s="9">
        <f t="shared" si="113"/>
        <v>0</v>
      </c>
      <c r="AI69" s="8">
        <f t="shared" si="113"/>
        <v>0</v>
      </c>
      <c r="AJ69" s="8">
        <f t="shared" si="113"/>
        <v>0</v>
      </c>
      <c r="AK69" s="7">
        <f t="shared" si="113"/>
        <v>0</v>
      </c>
      <c r="AL69" s="7">
        <f t="shared" si="113"/>
        <v>0</v>
      </c>
      <c r="AM69" s="7">
        <f t="shared" si="113"/>
        <v>0</v>
      </c>
      <c r="AN69" s="7">
        <f t="shared" si="113"/>
        <v>0</v>
      </c>
      <c r="AO69" s="7">
        <f t="shared" si="113"/>
        <v>0</v>
      </c>
      <c r="AP69" s="6">
        <f t="shared" si="113"/>
        <v>0</v>
      </c>
      <c r="AQ69" s="5">
        <f t="shared" si="113"/>
        <v>0</v>
      </c>
      <c r="AR69" s="5">
        <f t="shared" si="113"/>
        <v>0</v>
      </c>
      <c r="AS69" s="4"/>
      <c r="AT69" s="3"/>
      <c r="AU69" s="3">
        <f>SUM(AU34+AU67)</f>
        <v>0</v>
      </c>
      <c r="AV69" s="3"/>
      <c r="AW69" s="3">
        <f>SUM(AW34+AW67)</f>
        <v>0</v>
      </c>
      <c r="AX69" s="3"/>
      <c r="AY69" s="3">
        <f>SUM(AY34+AY67)</f>
        <v>0</v>
      </c>
      <c r="AZ69" s="3"/>
      <c r="BA69" s="3">
        <f>SUM(BA34+BA67)</f>
        <v>0</v>
      </c>
      <c r="BB69" s="3">
        <f>SUM(BB34+BB67)</f>
        <v>0</v>
      </c>
      <c r="BC69" s="3"/>
      <c r="BD69" s="3"/>
      <c r="BE69" s="3">
        <f>SUM(BE34+BE67)</f>
        <v>0</v>
      </c>
      <c r="BF69" s="3"/>
      <c r="BG69" s="3">
        <f>SUM(BG34+BG67)</f>
        <v>0</v>
      </c>
      <c r="BH69" s="3"/>
      <c r="BI69" s="3">
        <f>SUM(BI34+BI67)</f>
        <v>0</v>
      </c>
      <c r="BJ69" s="3">
        <f>SUM(BJ34+BJ67)</f>
        <v>0</v>
      </c>
      <c r="BK69" s="3"/>
      <c r="BL69" s="3"/>
      <c r="BM69" s="3">
        <f>SUM(BM34+BM67)</f>
        <v>0</v>
      </c>
      <c r="BN69" s="3"/>
      <c r="BO69" s="3">
        <f>SUM(BO34+BO67)</f>
        <v>0</v>
      </c>
      <c r="BP69" s="3"/>
      <c r="BQ69" s="3">
        <f t="shared" ref="BQ69:BV69" si="114">SUM(BQ34+BQ67)</f>
        <v>0</v>
      </c>
      <c r="BR69" s="3">
        <f t="shared" si="114"/>
        <v>0</v>
      </c>
      <c r="BS69" s="3">
        <f t="shared" si="114"/>
        <v>0</v>
      </c>
      <c r="BT69" s="3">
        <f t="shared" si="114"/>
        <v>0</v>
      </c>
      <c r="BU69" s="3">
        <f t="shared" si="114"/>
        <v>0</v>
      </c>
      <c r="BV69" s="3">
        <f t="shared" si="114"/>
        <v>0</v>
      </c>
      <c r="BW69" s="2"/>
    </row>
  </sheetData>
  <mergeCells count="82">
    <mergeCell ref="BU3:BU4"/>
    <mergeCell ref="BV3:BV4"/>
    <mergeCell ref="BW3:BW4"/>
    <mergeCell ref="B36:L36"/>
    <mergeCell ref="AB36:AH36"/>
    <mergeCell ref="AJ36:AQ36"/>
    <mergeCell ref="BO3:BO4"/>
    <mergeCell ref="BP3:BP4"/>
    <mergeCell ref="BQ3:BQ4"/>
    <mergeCell ref="BR3:BR4"/>
    <mergeCell ref="BF3:BF4"/>
    <mergeCell ref="BG3:BG4"/>
    <mergeCell ref="BH3:BH4"/>
    <mergeCell ref="BS3:BS4"/>
    <mergeCell ref="BT3:BT4"/>
    <mergeCell ref="BI3:BI4"/>
    <mergeCell ref="BJ3:BJ4"/>
    <mergeCell ref="BK3:BK4"/>
    <mergeCell ref="BL3:BL4"/>
    <mergeCell ref="BM3:BM4"/>
    <mergeCell ref="BN3:BN4"/>
    <mergeCell ref="BA3:BA4"/>
    <mergeCell ref="BB3:BB4"/>
    <mergeCell ref="BC3:BC4"/>
    <mergeCell ref="BD3:BD4"/>
    <mergeCell ref="BE3:BE4"/>
    <mergeCell ref="AV3:AV4"/>
    <mergeCell ref="AW3:AW4"/>
    <mergeCell ref="AX3:AX4"/>
    <mergeCell ref="AY3:AY4"/>
    <mergeCell ref="AZ3:AZ4"/>
    <mergeCell ref="AQ3:AQ4"/>
    <mergeCell ref="AR3:AR4"/>
    <mergeCell ref="AS3:AS4"/>
    <mergeCell ref="AT3:AT4"/>
    <mergeCell ref="AU3:AU4"/>
    <mergeCell ref="AL3:AL4"/>
    <mergeCell ref="AM3:AM4"/>
    <mergeCell ref="AN3:AN4"/>
    <mergeCell ref="AO3:AO4"/>
    <mergeCell ref="AP3:AP4"/>
    <mergeCell ref="AG3:AG4"/>
    <mergeCell ref="AH3:AH4"/>
    <mergeCell ref="AI3:AI4"/>
    <mergeCell ref="AJ3:AJ4"/>
    <mergeCell ref="AK3:AK4"/>
    <mergeCell ref="AB3:AB4"/>
    <mergeCell ref="AC3:AC4"/>
    <mergeCell ref="AD3:AD4"/>
    <mergeCell ref="AE3:AE4"/>
    <mergeCell ref="AF3:AF4"/>
    <mergeCell ref="W3:W4"/>
    <mergeCell ref="X3:X4"/>
    <mergeCell ref="Y3:Y4"/>
    <mergeCell ref="Z3:Z4"/>
    <mergeCell ref="AA3:AA4"/>
    <mergeCell ref="R3:R4"/>
    <mergeCell ref="S3:S4"/>
    <mergeCell ref="T3:T4"/>
    <mergeCell ref="U3:U4"/>
    <mergeCell ref="V3:V4"/>
    <mergeCell ref="M3:M4"/>
    <mergeCell ref="N3:N4"/>
    <mergeCell ref="O3:O4"/>
    <mergeCell ref="P3:P4"/>
    <mergeCell ref="Q3:Q4"/>
    <mergeCell ref="I1:K1"/>
    <mergeCell ref="B2:L2"/>
    <mergeCell ref="AB2:AH2"/>
    <mergeCell ref="AJ2:AQ2"/>
    <mergeCell ref="A3:A4"/>
    <mergeCell ref="B3:B4"/>
    <mergeCell ref="C3:C4"/>
    <mergeCell ref="D3:D4"/>
    <mergeCell ref="E3:E4"/>
    <mergeCell ref="F3:F4"/>
    <mergeCell ref="G3:G4"/>
    <mergeCell ref="H3:H4"/>
    <mergeCell ref="I3:I4"/>
    <mergeCell ref="J3:J4"/>
    <mergeCell ref="K3:K4"/>
    <mergeCell ref="L3:L4"/>
  </mergeCells>
  <conditionalFormatting sqref="BV48:BV54">
    <cfRule type="cellIs" dxfId="53" priority="49" stopIfTrue="1" operator="equal">
      <formula>0</formula>
    </cfRule>
    <cfRule type="cellIs" dxfId="52" priority="50" stopIfTrue="1" operator="lessThan">
      <formula>0</formula>
    </cfRule>
    <cfRule type="cellIs" dxfId="51" priority="51" stopIfTrue="1" operator="greaterThan">
      <formula>0</formula>
    </cfRule>
  </conditionalFormatting>
  <conditionalFormatting sqref="B48:B54">
    <cfRule type="cellIs" dxfId="50" priority="52" stopIfTrue="1" operator="equal">
      <formula>0</formula>
    </cfRule>
    <cfRule type="cellIs" dxfId="49" priority="53" stopIfTrue="1" operator="lessThan">
      <formula>0</formula>
    </cfRule>
    <cfRule type="cellIs" dxfId="48" priority="54" stopIfTrue="1" operator="greaterThan">
      <formula>0</formula>
    </cfRule>
  </conditionalFormatting>
  <conditionalFormatting sqref="G48:H54">
    <cfRule type="cellIs" dxfId="47" priority="46" operator="lessThan">
      <formula>0</formula>
    </cfRule>
    <cfRule type="cellIs" dxfId="46" priority="47" operator="equal">
      <formula>0</formula>
    </cfRule>
    <cfRule type="cellIs" dxfId="45" priority="48" operator="greaterThan">
      <formula>0</formula>
    </cfRule>
  </conditionalFormatting>
  <conditionalFormatting sqref="G25:H31">
    <cfRule type="cellIs" dxfId="44" priority="37" operator="lessThan">
      <formula>0</formula>
    </cfRule>
    <cfRule type="cellIs" dxfId="43" priority="38" operator="equal">
      <formula>0</formula>
    </cfRule>
    <cfRule type="cellIs" dxfId="42" priority="39" operator="greaterThan">
      <formula>0</formula>
    </cfRule>
  </conditionalFormatting>
  <conditionalFormatting sqref="BV25:BV31">
    <cfRule type="cellIs" dxfId="41" priority="40" stopIfTrue="1" operator="equal">
      <formula>0</formula>
    </cfRule>
    <cfRule type="cellIs" dxfId="40" priority="41" stopIfTrue="1" operator="lessThan">
      <formula>0</formula>
    </cfRule>
    <cfRule type="cellIs" dxfId="39" priority="42" stopIfTrue="1" operator="greaterThan">
      <formula>0</formula>
    </cfRule>
  </conditionalFormatting>
  <conditionalFormatting sqref="B25:B31">
    <cfRule type="cellIs" dxfId="38" priority="43" stopIfTrue="1" operator="equal">
      <formula>0</formula>
    </cfRule>
    <cfRule type="cellIs" dxfId="37" priority="44" stopIfTrue="1" operator="lessThan">
      <formula>0</formula>
    </cfRule>
    <cfRule type="cellIs" dxfId="36" priority="45" stopIfTrue="1" operator="greaterThan">
      <formula>0</formula>
    </cfRule>
  </conditionalFormatting>
  <conditionalFormatting sqref="B15:B21">
    <cfRule type="cellIs" dxfId="35" priority="34" stopIfTrue="1" operator="equal">
      <formula>0</formula>
    </cfRule>
    <cfRule type="cellIs" dxfId="34" priority="35" stopIfTrue="1" operator="lessThan">
      <formula>0</formula>
    </cfRule>
    <cfRule type="cellIs" dxfId="33" priority="36" stopIfTrue="1" operator="greaterThan">
      <formula>0</formula>
    </cfRule>
  </conditionalFormatting>
  <conditionalFormatting sqref="BV15:BV21">
    <cfRule type="cellIs" dxfId="32" priority="31" stopIfTrue="1" operator="equal">
      <formula>0</formula>
    </cfRule>
    <cfRule type="cellIs" dxfId="31" priority="32" stopIfTrue="1" operator="lessThan">
      <formula>0</formula>
    </cfRule>
    <cfRule type="cellIs" dxfId="30" priority="33" stopIfTrue="1" operator="greaterThan">
      <formula>0</formula>
    </cfRule>
  </conditionalFormatting>
  <conditionalFormatting sqref="G15:H21">
    <cfRule type="cellIs" dxfId="29" priority="28" operator="lessThan">
      <formula>0</formula>
    </cfRule>
    <cfRule type="cellIs" dxfId="28" priority="29" operator="equal">
      <formula>0</formula>
    </cfRule>
    <cfRule type="cellIs" dxfId="27" priority="30" operator="greaterThan">
      <formula>0</formula>
    </cfRule>
  </conditionalFormatting>
  <conditionalFormatting sqref="B38:B44">
    <cfRule type="cellIs" dxfId="26" priority="16" stopIfTrue="1" operator="equal">
      <formula>0</formula>
    </cfRule>
    <cfRule type="cellIs" dxfId="25" priority="17" stopIfTrue="1" operator="lessThan">
      <formula>0</formula>
    </cfRule>
    <cfRule type="cellIs" dxfId="24" priority="18" stopIfTrue="1" operator="greaterThan">
      <formula>0</formula>
    </cfRule>
  </conditionalFormatting>
  <conditionalFormatting sqref="BV38:BV44">
    <cfRule type="cellIs" dxfId="23" priority="13" stopIfTrue="1" operator="equal">
      <formula>0</formula>
    </cfRule>
    <cfRule type="cellIs" dxfId="22" priority="14" stopIfTrue="1" operator="lessThan">
      <formula>0</formula>
    </cfRule>
    <cfRule type="cellIs" dxfId="21" priority="15" stopIfTrue="1" operator="greaterThan">
      <formula>0</formula>
    </cfRule>
  </conditionalFormatting>
  <conditionalFormatting sqref="G38:H44">
    <cfRule type="cellIs" dxfId="20" priority="10" operator="lessThan">
      <formula>0</formula>
    </cfRule>
    <cfRule type="cellIs" dxfId="19" priority="11" operator="equal">
      <formula>0</formula>
    </cfRule>
    <cfRule type="cellIs" dxfId="18" priority="12" operator="greaterThan">
      <formula>0</formula>
    </cfRule>
  </conditionalFormatting>
  <conditionalFormatting sqref="G58:H64">
    <cfRule type="cellIs" dxfId="17" priority="1" operator="lessThan">
      <formula>0</formula>
    </cfRule>
    <cfRule type="cellIs" dxfId="16" priority="2" operator="equal">
      <formula>0</formula>
    </cfRule>
    <cfRule type="cellIs" dxfId="15" priority="3" operator="greaterThan">
      <formula>0</formula>
    </cfRule>
  </conditionalFormatting>
  <conditionalFormatting sqref="B5:B11">
    <cfRule type="cellIs" dxfId="14" priority="25" stopIfTrue="1" operator="equal">
      <formula>0</formula>
    </cfRule>
    <cfRule type="cellIs" dxfId="13" priority="26" stopIfTrue="1" operator="lessThan">
      <formula>0</formula>
    </cfRule>
    <cfRule type="cellIs" dxfId="12" priority="27" stopIfTrue="1" operator="greaterThan">
      <formula>0</formula>
    </cfRule>
  </conditionalFormatting>
  <conditionalFormatting sqref="BV5:BV11">
    <cfRule type="cellIs" dxfId="11" priority="22" stopIfTrue="1" operator="equal">
      <formula>0</formula>
    </cfRule>
    <cfRule type="cellIs" dxfId="10" priority="23" stopIfTrue="1" operator="lessThan">
      <formula>0</formula>
    </cfRule>
    <cfRule type="cellIs" dxfId="9" priority="24" stopIfTrue="1" operator="greaterThan">
      <formula>0</formula>
    </cfRule>
  </conditionalFormatting>
  <conditionalFormatting sqref="G5:H11">
    <cfRule type="cellIs" dxfId="8" priority="19" operator="lessThan">
      <formula>0</formula>
    </cfRule>
    <cfRule type="cellIs" dxfId="7" priority="20" operator="equal">
      <formula>0</formula>
    </cfRule>
    <cfRule type="cellIs" dxfId="6" priority="21" operator="greaterThan">
      <formula>0</formula>
    </cfRule>
  </conditionalFormatting>
  <conditionalFormatting sqref="BV58:BV64">
    <cfRule type="cellIs" dxfId="5" priority="4" stopIfTrue="1" operator="equal">
      <formula>0</formula>
    </cfRule>
    <cfRule type="cellIs" dxfId="4" priority="5" stopIfTrue="1" operator="lessThan">
      <formula>0</formula>
    </cfRule>
    <cfRule type="cellIs" dxfId="3" priority="6" stopIfTrue="1" operator="greaterThan">
      <formula>0</formula>
    </cfRule>
  </conditionalFormatting>
  <conditionalFormatting sqref="B58:B64">
    <cfRule type="cellIs" dxfId="2" priority="7" stopIfTrue="1" operator="equal">
      <formula>0</formula>
    </cfRule>
    <cfRule type="cellIs" dxfId="1" priority="8" stopIfTrue="1" operator="lessThan">
      <formula>0</formula>
    </cfRule>
    <cfRule type="cellIs" dxfId="0" priority="9" stopIfTrue="1" operator="greater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H45"/>
  <sheetViews>
    <sheetView tabSelected="1" workbookViewId="0">
      <selection activeCell="I1" sqref="I1"/>
    </sheetView>
  </sheetViews>
  <sheetFormatPr baseColWidth="10" defaultRowHeight="15" x14ac:dyDescent="0.25"/>
  <cols>
    <col min="1" max="1" width="23.28515625" customWidth="1"/>
  </cols>
  <sheetData>
    <row r="1" spans="1:8" ht="16.5" thickTop="1" thickBot="1" x14ac:dyDescent="0.3">
      <c r="A1" s="176" t="s">
        <v>89</v>
      </c>
      <c r="B1" s="175" t="s">
        <v>9</v>
      </c>
      <c r="C1" s="175" t="s">
        <v>8</v>
      </c>
      <c r="D1" s="175" t="s">
        <v>6</v>
      </c>
      <c r="E1" s="243" t="s">
        <v>90</v>
      </c>
      <c r="F1" s="244"/>
      <c r="G1" s="244"/>
      <c r="H1" s="244"/>
    </row>
    <row r="2" spans="1:8" ht="15.75" thickTop="1" x14ac:dyDescent="0.25">
      <c r="A2" s="174"/>
      <c r="B2" s="173"/>
      <c r="C2" s="173"/>
      <c r="D2" s="173"/>
    </row>
    <row r="3" spans="1:8" x14ac:dyDescent="0.25">
      <c r="A3" s="171">
        <v>42272</v>
      </c>
      <c r="B3" s="172"/>
      <c r="C3" s="170"/>
      <c r="D3" s="170"/>
      <c r="E3" s="240" t="s">
        <v>88</v>
      </c>
      <c r="F3" s="241"/>
      <c r="G3" s="241"/>
    </row>
    <row r="4" spans="1:8" x14ac:dyDescent="0.25">
      <c r="A4" s="171">
        <v>42273</v>
      </c>
      <c r="B4" s="172"/>
      <c r="C4" s="170"/>
      <c r="D4" s="170"/>
      <c r="E4" s="242"/>
      <c r="F4" s="241"/>
      <c r="G4" s="241"/>
    </row>
    <row r="5" spans="1:8" x14ac:dyDescent="0.25">
      <c r="A5" s="171">
        <v>42274</v>
      </c>
      <c r="B5" s="172"/>
      <c r="C5" s="170"/>
      <c r="D5" s="170"/>
      <c r="E5" s="242"/>
      <c r="F5" s="241"/>
      <c r="G5" s="241"/>
    </row>
    <row r="6" spans="1:8" x14ac:dyDescent="0.25">
      <c r="A6" s="171">
        <v>42275</v>
      </c>
      <c r="B6" s="86">
        <v>914.86</v>
      </c>
      <c r="C6" s="170">
        <v>424</v>
      </c>
      <c r="D6" s="170">
        <v>523.9</v>
      </c>
      <c r="E6" s="242"/>
      <c r="F6" s="241"/>
      <c r="G6" s="241"/>
    </row>
    <row r="7" spans="1:8" x14ac:dyDescent="0.25">
      <c r="A7" s="171">
        <v>42276</v>
      </c>
      <c r="B7" s="86">
        <v>399.7</v>
      </c>
      <c r="C7" s="170">
        <v>1246.8499999999999</v>
      </c>
      <c r="D7" s="170">
        <v>113</v>
      </c>
      <c r="E7" s="242"/>
      <c r="F7" s="241"/>
      <c r="G7" s="241"/>
    </row>
    <row r="8" spans="1:8" x14ac:dyDescent="0.25">
      <c r="A8" s="171">
        <v>42277</v>
      </c>
      <c r="B8" s="86">
        <v>738.8</v>
      </c>
      <c r="C8" s="170">
        <v>528</v>
      </c>
      <c r="D8" s="170">
        <v>408.85</v>
      </c>
    </row>
    <row r="9" spans="1:8" x14ac:dyDescent="0.25">
      <c r="A9" s="171">
        <v>42278</v>
      </c>
      <c r="B9" s="172">
        <v>424.75</v>
      </c>
      <c r="C9" s="170">
        <v>754.87</v>
      </c>
      <c r="D9" s="170">
        <v>523.9</v>
      </c>
    </row>
    <row r="10" spans="1:8" x14ac:dyDescent="0.25">
      <c r="A10" s="171">
        <v>42279</v>
      </c>
      <c r="B10" s="172">
        <v>493.85</v>
      </c>
      <c r="C10" s="170">
        <v>1399.86</v>
      </c>
      <c r="D10" s="170">
        <v>379.7</v>
      </c>
    </row>
    <row r="11" spans="1:8" x14ac:dyDescent="0.25">
      <c r="A11" s="171">
        <v>42280</v>
      </c>
      <c r="B11" s="170">
        <v>2281</v>
      </c>
      <c r="C11" s="170">
        <v>903.95</v>
      </c>
      <c r="D11" s="170">
        <v>568.98</v>
      </c>
    </row>
    <row r="12" spans="1:8" x14ac:dyDescent="0.25">
      <c r="A12" s="171">
        <v>42281</v>
      </c>
      <c r="B12" s="170" t="str">
        <f>IF(SUMPRODUCT(($A12='[1]46S2015bis'!$A$2:$A$34)*(RECAP!B$1='[1]46S2015bis'!$B$2:$B$34))=0,"",INDEX('[1]46S2015bis'!$C$2:$C$34,SUMPRODUCT(($A12='[1]46S2015bis'!$A$2:$A$34)*(RECAP!B$1='[1]46S2015bis'!$B$2:$B$34),ROW($1:$33))))</f>
        <v xml:space="preserve"> </v>
      </c>
      <c r="C12" s="170">
        <v>517.23</v>
      </c>
      <c r="D12" s="170" t="str">
        <f>IF(SUMPRODUCT(($A12='[1]46S2015bis'!$A$2:$A$34)*(RECAP!D$1='[1]46S2015bis'!$B$2:$B$34))=0,"",INDEX('[1]46S2015bis'!$C$2:$C$34,SUMPRODUCT(($A12='[1]46S2015bis'!$A$2:$A$34)*(RECAP!D$1='[1]46S2015bis'!$B$2:$B$34),ROW($1:$33))))</f>
        <v/>
      </c>
    </row>
    <row r="13" spans="1:8" x14ac:dyDescent="0.25">
      <c r="A13" s="171">
        <v>42282</v>
      </c>
      <c r="B13" s="170">
        <v>813.21</v>
      </c>
      <c r="C13" s="169">
        <v>434.12</v>
      </c>
      <c r="D13" s="169">
        <v>533.1</v>
      </c>
    </row>
    <row r="14" spans="1:8" x14ac:dyDescent="0.25">
      <c r="A14" s="171">
        <v>42283</v>
      </c>
      <c r="B14" s="170">
        <v>301</v>
      </c>
      <c r="C14" s="169">
        <v>1148.9100000000001</v>
      </c>
      <c r="D14" s="169">
        <v>168</v>
      </c>
    </row>
    <row r="15" spans="1:8" x14ac:dyDescent="0.25">
      <c r="A15" s="171">
        <v>42284</v>
      </c>
      <c r="B15" s="170">
        <v>55</v>
      </c>
      <c r="C15" s="169">
        <v>531</v>
      </c>
      <c r="D15" s="169">
        <v>409.78</v>
      </c>
    </row>
    <row r="16" spans="1:8" x14ac:dyDescent="0.25">
      <c r="A16" s="171">
        <v>42285</v>
      </c>
      <c r="B16" s="170">
        <v>682.54</v>
      </c>
      <c r="C16" s="169">
        <v>698.24</v>
      </c>
      <c r="D16" s="169">
        <v>587.91999999999996</v>
      </c>
    </row>
    <row r="17" spans="1:4" x14ac:dyDescent="0.25">
      <c r="A17" s="171">
        <v>42286</v>
      </c>
      <c r="B17" s="170">
        <v>475.26</v>
      </c>
      <c r="C17" s="169">
        <v>713.98</v>
      </c>
      <c r="D17" s="169">
        <v>451.63</v>
      </c>
    </row>
    <row r="18" spans="1:4" x14ac:dyDescent="0.25">
      <c r="A18" s="171">
        <v>42287</v>
      </c>
      <c r="B18" s="170">
        <v>369</v>
      </c>
      <c r="C18" s="169">
        <v>435.87</v>
      </c>
      <c r="D18" s="169">
        <v>558.66999999999996</v>
      </c>
    </row>
    <row r="19" spans="1:4" x14ac:dyDescent="0.25">
      <c r="A19" s="171">
        <v>42288</v>
      </c>
      <c r="B19" s="170" t="str">
        <f>IF(SUMPRODUCT(($A19='[1]46S2015bis'!$A$2:$A$34)*(RECAP!B$1='[1]46S2015bis'!$B$2:$B$34))=0,"",INDEX('[1]46S2015bis'!$C$2:$C$34,SUMPRODUCT(($A19='[1]46S2015bis'!$A$2:$A$34)*(RECAP!B$1='[1]46S2015bis'!$B$2:$B$34),ROW($1:$33))))</f>
        <v/>
      </c>
      <c r="C19" s="169">
        <v>652.34</v>
      </c>
      <c r="D19" s="169"/>
    </row>
    <row r="20" spans="1:4" x14ac:dyDescent="0.25">
      <c r="A20" s="171">
        <v>42289</v>
      </c>
      <c r="B20" s="170">
        <v>586.23</v>
      </c>
      <c r="C20" s="169">
        <v>778.25</v>
      </c>
      <c r="D20" s="169">
        <v>751.69</v>
      </c>
    </row>
    <row r="21" spans="1:4" x14ac:dyDescent="0.25">
      <c r="A21" s="171">
        <v>42290</v>
      </c>
      <c r="B21" s="170">
        <v>453.87</v>
      </c>
      <c r="C21" s="169">
        <v>633.98</v>
      </c>
      <c r="D21" s="169">
        <v>521</v>
      </c>
    </row>
    <row r="22" spans="1:4" x14ac:dyDescent="0.25">
      <c r="A22" s="171">
        <v>42291</v>
      </c>
      <c r="B22" s="170">
        <v>961.23</v>
      </c>
      <c r="C22" s="169">
        <v>412.68</v>
      </c>
      <c r="D22" s="169">
        <v>191.25</v>
      </c>
    </row>
    <row r="23" spans="1:4" x14ac:dyDescent="0.25">
      <c r="A23" s="171">
        <v>42292</v>
      </c>
      <c r="B23" s="170">
        <v>742.25</v>
      </c>
      <c r="C23" s="169">
        <v>465.87</v>
      </c>
      <c r="D23" s="169">
        <v>0</v>
      </c>
    </row>
    <row r="24" spans="1:4" x14ac:dyDescent="0.25">
      <c r="A24" s="171">
        <v>42293</v>
      </c>
      <c r="B24" s="170">
        <v>563.87</v>
      </c>
      <c r="C24" s="169">
        <v>743.95</v>
      </c>
      <c r="D24" s="169">
        <v>539.41</v>
      </c>
    </row>
    <row r="25" spans="1:4" x14ac:dyDescent="0.25">
      <c r="A25" s="171">
        <v>42294</v>
      </c>
      <c r="B25" s="170">
        <v>991.25</v>
      </c>
      <c r="C25" s="169">
        <v>234.98</v>
      </c>
      <c r="D25" s="169">
        <v>1289.54</v>
      </c>
    </row>
    <row r="26" spans="1:4" x14ac:dyDescent="0.25">
      <c r="A26" s="171">
        <v>42295</v>
      </c>
      <c r="B26" s="170" t="str">
        <f>IF(SUMPRODUCT(($A26='[1]46S2015bis'!$A$2:$A$34)*(RECAP!B$1='[1]46S2015bis'!$B$2:$B$34))=0,"",INDEX('[1]46S2015bis'!$C$2:$C$34,SUMPRODUCT(($A26='[1]46S2015bis'!$A$2:$A$34)*(RECAP!B$1='[1]46S2015bis'!$B$2:$B$34),ROW($1:$33))))</f>
        <v/>
      </c>
      <c r="C26" s="169">
        <v>1521.47</v>
      </c>
      <c r="D26" s="169"/>
    </row>
    <row r="27" spans="1:4" x14ac:dyDescent="0.25">
      <c r="A27" s="171">
        <v>42296</v>
      </c>
      <c r="B27" s="170">
        <v>1982.21</v>
      </c>
      <c r="C27" s="169">
        <v>983.25</v>
      </c>
      <c r="D27" s="169">
        <v>842.36</v>
      </c>
    </row>
    <row r="28" spans="1:4" x14ac:dyDescent="0.25">
      <c r="A28" s="171">
        <v>42297</v>
      </c>
      <c r="B28" s="170">
        <v>1425.63</v>
      </c>
      <c r="C28" s="169">
        <v>258.98</v>
      </c>
      <c r="D28" s="169">
        <v>125.47</v>
      </c>
    </row>
    <row r="29" spans="1:4" x14ac:dyDescent="0.25">
      <c r="A29" s="171">
        <v>42298</v>
      </c>
      <c r="B29" s="170">
        <v>921.45</v>
      </c>
      <c r="C29" s="169">
        <v>451.69</v>
      </c>
      <c r="D29" s="169">
        <v>569.14</v>
      </c>
    </row>
    <row r="30" spans="1:4" x14ac:dyDescent="0.25">
      <c r="A30" s="171">
        <v>42299</v>
      </c>
      <c r="B30" s="170">
        <v>742.39</v>
      </c>
      <c r="C30" s="169">
        <v>158.9</v>
      </c>
      <c r="D30" s="169">
        <v>269.74</v>
      </c>
    </row>
    <row r="31" spans="1:4" x14ac:dyDescent="0.25">
      <c r="A31" s="171">
        <v>42300</v>
      </c>
      <c r="B31" s="170">
        <v>851.92</v>
      </c>
      <c r="C31" s="169">
        <v>368.4</v>
      </c>
      <c r="D31" s="169">
        <v>725.63</v>
      </c>
    </row>
    <row r="32" spans="1:4" x14ac:dyDescent="0.25">
      <c r="A32" s="171">
        <v>42301</v>
      </c>
      <c r="B32" s="170">
        <v>458.97</v>
      </c>
      <c r="C32" s="169">
        <v>851.2</v>
      </c>
      <c r="D32" s="169">
        <v>999.58</v>
      </c>
    </row>
    <row r="33" spans="1:4" x14ac:dyDescent="0.25">
      <c r="A33" s="171">
        <v>42302</v>
      </c>
      <c r="B33" s="170" t="str">
        <f>IF(SUMPRODUCT(($A33='[1]46S2015bis'!$A$2:$A$34)*(RECAP!B$1='[1]46S2015bis'!$B$2:$B$34))=0,"",INDEX('[1]46S2015bis'!$C$2:$C$34,SUMPRODUCT(($A33='[1]46S2015bis'!$A$2:$A$34)*(RECAP!B$1='[1]46S2015bis'!$B$2:$B$34),ROW($1:$33))))</f>
        <v/>
      </c>
      <c r="C33" s="169">
        <v>1325.1</v>
      </c>
      <c r="D33" s="169"/>
    </row>
    <row r="34" spans="1:4" x14ac:dyDescent="0.25">
      <c r="A34" s="171">
        <v>42303</v>
      </c>
      <c r="B34" s="170">
        <v>553.67999999999995</v>
      </c>
      <c r="C34" s="169">
        <v>991.63</v>
      </c>
      <c r="D34" s="169">
        <v>982.54</v>
      </c>
    </row>
    <row r="35" spans="1:4" x14ac:dyDescent="0.25">
      <c r="A35" s="171">
        <v>42304</v>
      </c>
      <c r="B35" s="170">
        <v>745.98</v>
      </c>
      <c r="C35" s="169">
        <v>1268.5999999999999</v>
      </c>
      <c r="D35" s="169">
        <v>2541.5</v>
      </c>
    </row>
    <row r="36" spans="1:4" x14ac:dyDescent="0.25">
      <c r="A36" s="171">
        <v>42305</v>
      </c>
      <c r="B36" s="170">
        <v>998.65</v>
      </c>
      <c r="C36" s="169">
        <v>1500.9</v>
      </c>
      <c r="D36" s="169">
        <v>1526.2</v>
      </c>
    </row>
    <row r="37" spans="1:4" x14ac:dyDescent="0.25">
      <c r="A37" s="171">
        <v>42306</v>
      </c>
      <c r="B37" s="170">
        <v>448.59</v>
      </c>
      <c r="C37" s="169">
        <v>1203.51</v>
      </c>
      <c r="D37" s="169">
        <v>994.5</v>
      </c>
    </row>
    <row r="38" spans="1:4" x14ac:dyDescent="0.25">
      <c r="A38" s="171">
        <v>42307</v>
      </c>
      <c r="B38" s="170">
        <v>862.6</v>
      </c>
      <c r="C38" s="169">
        <v>584.20000000000005</v>
      </c>
      <c r="D38" s="169">
        <v>587.69000000000005</v>
      </c>
    </row>
    <row r="39" spans="1:4" x14ac:dyDescent="0.25">
      <c r="A39" s="171">
        <v>42308</v>
      </c>
      <c r="B39" s="170">
        <v>754.8</v>
      </c>
      <c r="C39" s="169">
        <v>471.63</v>
      </c>
      <c r="D39" s="169">
        <v>412.1</v>
      </c>
    </row>
    <row r="40" spans="1:4" x14ac:dyDescent="0.25">
      <c r="A40" s="171">
        <v>42309</v>
      </c>
      <c r="B40" s="170" t="str">
        <f>IF(SUMPRODUCT(($A40='[1]46S2015bis'!$A$2:$A$34)*(RECAP!B$1='[1]46S2015bis'!$B$2:$B$34))=0,"",INDEX('[1]46S2015bis'!$C$2:$C$34,SUMPRODUCT(($A40='[1]46S2015bis'!$A$2:$A$34)*(RECAP!B$1='[1]46S2015bis'!$B$2:$B$34),ROW($1:$33))))</f>
        <v/>
      </c>
      <c r="C40" s="169">
        <v>782.69</v>
      </c>
      <c r="D40" s="169"/>
    </row>
    <row r="41" spans="1:4" x14ac:dyDescent="0.25">
      <c r="A41" s="171">
        <v>42310</v>
      </c>
      <c r="B41" s="170" t="str">
        <f>IF(SUMPRODUCT(($A41='[1]46S2015bis'!$A$2:$A$34)*(RECAP!B$1='[1]46S2015bis'!$B$2:$B$34))=0,"",INDEX('[1]46S2015bis'!$C$2:$C$34,SUMPRODUCT(($A41='[1]46S2015bis'!$A$2:$A$34)*(RECAP!B$1='[1]46S2015bis'!$B$2:$B$34),ROW($1:$33))))</f>
        <v/>
      </c>
      <c r="C41" s="169"/>
      <c r="D41" s="169"/>
    </row>
    <row r="42" spans="1:4" x14ac:dyDescent="0.25">
      <c r="A42" s="171">
        <v>42311</v>
      </c>
      <c r="B42" s="170" t="str">
        <f>IF(SUMPRODUCT(($A42='[1]46S2015bis'!$A$2:$A$34)*(RECAP!B$1='[1]46S2015bis'!$B$2:$B$34))=0,"",INDEX('[1]46S2015bis'!$C$2:$C$34,SUMPRODUCT(($A42='[1]46S2015bis'!$A$2:$A$34)*(RECAP!B$1='[1]46S2015bis'!$B$2:$B$34),ROW($1:$33))))</f>
        <v/>
      </c>
      <c r="C42" s="169"/>
      <c r="D42" s="169"/>
    </row>
    <row r="43" spans="1:4" x14ac:dyDescent="0.25">
      <c r="A43" s="171">
        <v>42312</v>
      </c>
      <c r="B43" s="170" t="str">
        <f>IF(SUMPRODUCT(($A43='[1]46S2015bis'!$A$2:$A$34)*(RECAP!B$1='[1]46S2015bis'!$B$2:$B$34))=0,"",INDEX('[1]46S2015bis'!$C$2:$C$34,SUMPRODUCT(($A43='[1]46S2015bis'!$A$2:$A$34)*(RECAP!B$1='[1]46S2015bis'!$B$2:$B$34),ROW($1:$33))))</f>
        <v/>
      </c>
      <c r="C43" s="169"/>
      <c r="D43" s="169"/>
    </row>
    <row r="44" spans="1:4" x14ac:dyDescent="0.25">
      <c r="A44" s="171">
        <v>42313</v>
      </c>
      <c r="B44" s="170" t="str">
        <f>IF(SUMPRODUCT(($A44='[1]46S2015bis'!$A$2:$A$34)*(RECAP!B$1='[1]46S2015bis'!$B$2:$B$34))=0,"",INDEX('[1]46S2015bis'!$C$2:$C$34,SUMPRODUCT(($A44='[1]46S2015bis'!$A$2:$A$34)*(RECAP!B$1='[1]46S2015bis'!$B$2:$B$34),ROW($1:$33))))</f>
        <v/>
      </c>
      <c r="C44" s="169"/>
      <c r="D44" s="169"/>
    </row>
    <row r="45" spans="1:4" x14ac:dyDescent="0.25">
      <c r="A45" s="171">
        <v>42314</v>
      </c>
      <c r="B45" s="170" t="str">
        <f>IF(SUMPRODUCT(($A45='[1]46S2015bis'!$A$2:$A$34)*(RECAP!B$1='[1]46S2015bis'!$B$2:$B$34))=0,"",INDEX('[1]46S2015bis'!$C$2:$C$34,SUMPRODUCT(($A45='[1]46S2015bis'!$A$2:$A$34)*(RECAP!B$1='[1]46S2015bis'!$B$2:$B$34),ROW($1:$33))))</f>
        <v/>
      </c>
      <c r="C45" s="169"/>
      <c r="D45" s="169"/>
    </row>
  </sheetData>
  <mergeCells count="2">
    <mergeCell ref="E3:G7"/>
    <mergeCell ref="E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40S2015</vt:lpstr>
      <vt:lpstr>41S2015</vt:lpstr>
      <vt:lpstr>42S2015</vt:lpstr>
      <vt:lpstr>43S2015</vt:lpstr>
      <vt:lpstr>44S2015</vt:lpstr>
      <vt:lpstr>RECAP</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JPS</dc:creator>
  <cp:lastModifiedBy>JPS</cp:lastModifiedBy>
  <dcterms:created xsi:type="dcterms:W3CDTF">2015-11-12T13:05:05Z</dcterms:created>
  <dcterms:modified xsi:type="dcterms:W3CDTF">2015-11-12T18:07:04Z</dcterms:modified>
</cp:coreProperties>
</file>