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9735"/>
  </bookViews>
  <sheets>
    <sheet name="LISTES DES CAS A SUIVRE" sheetId="1" r:id="rId1"/>
  </sheets>
  <definedNames>
    <definedName name="CIVIL" localSheetId="0">'LISTES DES CAS A SUIVRE'!#REF!</definedName>
    <definedName name="CIVIL">#REF!</definedName>
    <definedName name="DOSSIER" localSheetId="0">'LISTES DES CAS A SUIVRE'!#REF!</definedName>
    <definedName name="DOSSIER">#REF!</definedName>
    <definedName name="n°" localSheetId="0">'LISTES DES CAS A SUIVRE'!#REF!</definedName>
    <definedName name="n°">#REF!</definedName>
    <definedName name="N°DOSSIER" localSheetId="0">'LISTES DES CAS A SUIVRE'!#REF!</definedName>
    <definedName name="N°DOSSIER">#REF!</definedName>
    <definedName name="OUI" localSheetId="0">'LISTES DES CAS A SUIVRE'!#REF!</definedName>
    <definedName name="OUI">#REF!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/>
  <c r="I41"/>
  <c r="H41"/>
  <c r="F41"/>
  <c r="G41" s="1"/>
  <c r="J40"/>
  <c r="I40"/>
  <c r="H40"/>
  <c r="F40"/>
  <c r="G40" s="1"/>
  <c r="F39"/>
  <c r="G39" s="1"/>
  <c r="I39" s="1"/>
  <c r="J38"/>
  <c r="I38"/>
  <c r="H38"/>
  <c r="F38"/>
  <c r="G38" s="1"/>
  <c r="F37"/>
  <c r="F35"/>
  <c r="J35" s="1"/>
  <c r="J34"/>
  <c r="I34"/>
  <c r="H34"/>
  <c r="F34"/>
  <c r="G34" s="1"/>
  <c r="J33"/>
  <c r="I33"/>
  <c r="H33"/>
  <c r="G33"/>
  <c r="F33"/>
  <c r="J32"/>
  <c r="I32"/>
  <c r="H32"/>
  <c r="F32"/>
  <c r="G32" s="1"/>
  <c r="F31"/>
  <c r="G31" s="1"/>
  <c r="F30"/>
  <c r="J30" s="1"/>
  <c r="J29"/>
  <c r="I29"/>
  <c r="H29"/>
  <c r="F29"/>
  <c r="G29" s="1"/>
  <c r="F28"/>
  <c r="J28" s="1"/>
  <c r="J27"/>
  <c r="I27"/>
  <c r="H27"/>
  <c r="F27"/>
  <c r="G27" s="1"/>
  <c r="J26"/>
  <c r="I26"/>
  <c r="H26"/>
  <c r="F26"/>
  <c r="G26" s="1"/>
  <c r="F25"/>
  <c r="J25" s="1"/>
  <c r="J24"/>
  <c r="I24"/>
  <c r="H24"/>
  <c r="F23"/>
  <c r="J23" s="1"/>
  <c r="F22"/>
  <c r="J22" s="1"/>
  <c r="J21"/>
  <c r="I21"/>
  <c r="H21"/>
  <c r="F21"/>
  <c r="G21" s="1"/>
  <c r="J20"/>
  <c r="I20"/>
  <c r="H20"/>
  <c r="G20"/>
  <c r="F20"/>
  <c r="J19"/>
  <c r="I19"/>
  <c r="H19"/>
  <c r="F19"/>
  <c r="G19" s="1"/>
  <c r="J18"/>
  <c r="I18"/>
  <c r="H18"/>
  <c r="F18"/>
  <c r="G18" s="1"/>
  <c r="J16"/>
  <c r="I16"/>
  <c r="H16"/>
  <c r="F16"/>
  <c r="G16" s="1"/>
  <c r="I15"/>
  <c r="H15"/>
  <c r="F15"/>
  <c r="J15" s="1"/>
  <c r="F14"/>
  <c r="J14" s="1"/>
  <c r="I13"/>
  <c r="F13"/>
  <c r="G13" s="1"/>
  <c r="H13" s="1"/>
  <c r="J12"/>
  <c r="G12"/>
  <c r="H12" s="1"/>
  <c r="J11"/>
  <c r="I11"/>
  <c r="H11"/>
  <c r="F11"/>
  <c r="G11" s="1"/>
  <c r="F10"/>
  <c r="J10" s="1"/>
  <c r="J9"/>
  <c r="I9"/>
  <c r="H9"/>
  <c r="F9"/>
  <c r="G9" s="1"/>
  <c r="F8"/>
  <c r="J8" s="1"/>
  <c r="J7"/>
  <c r="I7"/>
  <c r="H7"/>
  <c r="F7"/>
  <c r="G7" s="1"/>
  <c r="F6"/>
  <c r="G6" s="1"/>
  <c r="G35" l="1"/>
  <c r="H35" s="1"/>
  <c r="G28"/>
  <c r="I28" s="1"/>
  <c r="G30"/>
  <c r="H30" s="1"/>
  <c r="G14"/>
  <c r="I14" s="1"/>
  <c r="G22"/>
  <c r="I22" s="1"/>
  <c r="J39"/>
  <c r="I12"/>
  <c r="I30"/>
  <c r="H39"/>
  <c r="H6"/>
  <c r="I6"/>
  <c r="H31"/>
  <c r="I31"/>
  <c r="G8"/>
  <c r="G10"/>
  <c r="G15"/>
  <c r="G23"/>
  <c r="G25"/>
  <c r="I35"/>
  <c r="J6"/>
  <c r="J13"/>
  <c r="J31"/>
  <c r="G37"/>
  <c r="H37" s="1"/>
  <c r="J37"/>
  <c r="H14"/>
  <c r="H22"/>
  <c r="H28"/>
  <c r="I25" l="1"/>
  <c r="H25"/>
  <c r="I8"/>
  <c r="H8"/>
  <c r="I10"/>
  <c r="H10"/>
  <c r="I23"/>
  <c r="H23"/>
</calcChain>
</file>

<file path=xl/sharedStrings.xml><?xml version="1.0" encoding="utf-8"?>
<sst xmlns="http://schemas.openxmlformats.org/spreadsheetml/2006/main" count="67" uniqueCount="24">
  <si>
    <t>AZT/3TC/NVP</t>
  </si>
  <si>
    <t>AZT/3TC/EFV</t>
  </si>
  <si>
    <t>AZT/3TC/LPV/R</t>
  </si>
  <si>
    <t>TDF/3TC/EFV</t>
  </si>
  <si>
    <t>Injoignables</t>
  </si>
  <si>
    <t>DDV</t>
  </si>
  <si>
    <t>TE</t>
  </si>
  <si>
    <t>ARV</t>
  </si>
  <si>
    <t>S/A</t>
  </si>
  <si>
    <t>Transfert</t>
  </si>
  <si>
    <t>CTX</t>
  </si>
  <si>
    <t>COTRIMO</t>
  </si>
  <si>
    <t>REF</t>
  </si>
  <si>
    <t xml:space="preserve">REFUS </t>
  </si>
  <si>
    <t>DCD</t>
  </si>
  <si>
    <t>voy</t>
  </si>
  <si>
    <t>INJ</t>
  </si>
  <si>
    <t>REFUS</t>
  </si>
  <si>
    <t>SITUATION</t>
  </si>
  <si>
    <t>DATE DE PDV</t>
  </si>
  <si>
    <t>DEBUT TT</t>
  </si>
  <si>
    <t>PROCH RDV</t>
  </si>
  <si>
    <t>DELAI</t>
  </si>
  <si>
    <t>OBSERV</t>
  </si>
</sst>
</file>

<file path=xl/styles.xml><?xml version="1.0" encoding="utf-8"?>
<styleSheet xmlns="http://schemas.openxmlformats.org/spreadsheetml/2006/main">
  <numFmts count="3">
    <numFmt numFmtId="164" formatCode="[$-40C]mmmm\-yy;@"/>
    <numFmt numFmtId="165" formatCode="d/m/yy;@"/>
    <numFmt numFmtId="166" formatCode="dd/mm/yy;@"/>
  </numFmts>
  <fonts count="22">
    <font>
      <sz val="11"/>
      <color theme="1"/>
      <name val="Calibri"/>
      <family val="2"/>
      <scheme val="minor"/>
    </font>
    <font>
      <b/>
      <sz val="7"/>
      <color theme="1"/>
      <name val="Arial"/>
      <family val="2"/>
    </font>
    <font>
      <sz val="8"/>
      <color theme="1"/>
      <name val="Arial"/>
      <family val="2"/>
    </font>
    <font>
      <b/>
      <i/>
      <sz val="11"/>
      <color theme="1"/>
      <name val="Arial"/>
      <family val="2"/>
    </font>
    <font>
      <i/>
      <sz val="7"/>
      <color theme="1"/>
      <name val="Arial"/>
      <family val="2"/>
    </font>
    <font>
      <sz val="7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sz val="7"/>
      <color theme="1"/>
      <name val="Times New Roman"/>
      <family val="1"/>
    </font>
    <font>
      <b/>
      <i/>
      <sz val="7"/>
      <color theme="1"/>
      <name val="Arial"/>
      <family val="2"/>
    </font>
    <font>
      <b/>
      <i/>
      <sz val="8"/>
      <color rgb="FFFF0000"/>
      <name val="Arial"/>
      <family val="2"/>
    </font>
    <font>
      <b/>
      <i/>
      <sz val="8"/>
      <color theme="1"/>
      <name val="Arial"/>
      <family val="2"/>
    </font>
    <font>
      <i/>
      <sz val="8"/>
      <color theme="1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i/>
      <sz val="10"/>
      <color theme="1"/>
      <name val="Arial"/>
      <family val="2"/>
    </font>
    <font>
      <b/>
      <sz val="9"/>
      <color rgb="FFFF0000"/>
      <name val="Arial"/>
      <family val="2"/>
    </font>
    <font>
      <b/>
      <i/>
      <sz val="7"/>
      <color rgb="FFFF0000"/>
      <name val="Arial"/>
      <family val="2"/>
    </font>
    <font>
      <b/>
      <i/>
      <sz val="12"/>
      <color rgb="FFFF0000"/>
      <name val="Arial"/>
      <family val="2"/>
    </font>
    <font>
      <b/>
      <sz val="6"/>
      <color theme="1"/>
      <name val="Arial"/>
      <family val="2"/>
    </font>
    <font>
      <sz val="10"/>
      <name val="Arial"/>
      <family val="2"/>
    </font>
    <font>
      <sz val="7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164" fontId="0" fillId="0" borderId="0"/>
    <xf numFmtId="164" fontId="20" fillId="0" borderId="0"/>
  </cellStyleXfs>
  <cellXfs count="86">
    <xf numFmtId="164" fontId="0" fillId="0" borderId="0" xfId="0"/>
    <xf numFmtId="1" fontId="4" fillId="0" borderId="0" xfId="0" applyNumberFormat="1" applyFont="1" applyFill="1" applyAlignment="1">
      <alignment horizontal="center"/>
    </xf>
    <xf numFmtId="1" fontId="6" fillId="0" borderId="0" xfId="0" applyNumberFormat="1" applyFont="1"/>
    <xf numFmtId="1" fontId="5" fillId="0" borderId="0" xfId="0" applyNumberFormat="1" applyFont="1" applyFill="1" applyAlignment="1">
      <alignment horizontal="center"/>
    </xf>
    <xf numFmtId="1" fontId="5" fillId="0" borderId="0" xfId="0" applyNumberFormat="1" applyFont="1" applyFill="1"/>
    <xf numFmtId="1" fontId="3" fillId="0" borderId="0" xfId="0" applyNumberFormat="1" applyFont="1" applyFill="1" applyAlignment="1">
      <alignment horizontal="center"/>
    </xf>
    <xf numFmtId="165" fontId="9" fillId="0" borderId="0" xfId="0" applyNumberFormat="1" applyFont="1" applyFill="1" applyAlignment="1">
      <alignment horizontal="center"/>
    </xf>
    <xf numFmtId="165" fontId="11" fillId="0" borderId="0" xfId="0" applyNumberFormat="1" applyFont="1" applyFill="1"/>
    <xf numFmtId="1" fontId="11" fillId="0" borderId="0" xfId="0" applyNumberFormat="1" applyFont="1" applyFill="1"/>
    <xf numFmtId="1" fontId="12" fillId="0" borderId="0" xfId="0" applyNumberFormat="1" applyFont="1" applyFill="1"/>
    <xf numFmtId="14" fontId="4" fillId="0" borderId="0" xfId="0" applyNumberFormat="1" applyFont="1" applyFill="1" applyAlignment="1">
      <alignment horizontal="center"/>
    </xf>
    <xf numFmtId="165" fontId="14" fillId="0" borderId="0" xfId="0" applyNumberFormat="1" applyFont="1" applyFill="1"/>
    <xf numFmtId="0" fontId="11" fillId="0" borderId="0" xfId="0" applyNumberFormat="1" applyFont="1" applyFill="1"/>
    <xf numFmtId="1" fontId="7" fillId="0" borderId="0" xfId="0" applyNumberFormat="1" applyFont="1" applyFill="1" applyAlignment="1">
      <alignment horizontal="left"/>
    </xf>
    <xf numFmtId="1" fontId="14" fillId="0" borderId="0" xfId="0" applyNumberFormat="1" applyFont="1" applyFill="1" applyAlignment="1">
      <alignment horizontal="center"/>
    </xf>
    <xf numFmtId="165" fontId="11" fillId="0" borderId="0" xfId="0" applyNumberFormat="1" applyFont="1" applyFill="1" applyAlignment="1">
      <alignment horizontal="left"/>
    </xf>
    <xf numFmtId="1" fontId="15" fillId="0" borderId="0" xfId="0" applyNumberFormat="1" applyFont="1" applyFill="1" applyAlignment="1">
      <alignment horizontal="center"/>
    </xf>
    <xf numFmtId="1" fontId="12" fillId="0" borderId="0" xfId="0" applyNumberFormat="1" applyFont="1" applyFill="1" applyAlignment="1">
      <alignment horizontal="left"/>
    </xf>
    <xf numFmtId="1" fontId="12" fillId="0" borderId="0" xfId="0" applyNumberFormat="1" applyFont="1" applyFill="1" applyAlignment="1">
      <alignment horizontal="center"/>
    </xf>
    <xf numFmtId="14" fontId="12" fillId="0" borderId="0" xfId="0" applyNumberFormat="1" applyFont="1" applyFill="1" applyAlignment="1">
      <alignment horizontal="left"/>
    </xf>
    <xf numFmtId="1" fontId="16" fillId="0" borderId="0" xfId="0" applyNumberFormat="1" applyFont="1" applyFill="1" applyAlignment="1">
      <alignment horizontal="left"/>
    </xf>
    <xf numFmtId="165" fontId="17" fillId="0" borderId="0" xfId="0" applyNumberFormat="1" applyFont="1" applyFill="1" applyAlignment="1">
      <alignment horizontal="center"/>
    </xf>
    <xf numFmtId="165" fontId="10" fillId="0" borderId="0" xfId="0" applyNumberFormat="1" applyFont="1" applyFill="1"/>
    <xf numFmtId="1" fontId="10" fillId="0" borderId="0" xfId="0" applyNumberFormat="1" applyFont="1" applyFill="1"/>
    <xf numFmtId="0" fontId="18" fillId="0" borderId="0" xfId="0" applyNumberFormat="1" applyFont="1" applyFill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66" fontId="2" fillId="0" borderId="3" xfId="0" applyNumberFormat="1" applyFont="1" applyBorder="1" applyAlignment="1">
      <alignment horizontal="center"/>
    </xf>
    <xf numFmtId="165" fontId="2" fillId="0" borderId="3" xfId="0" applyNumberFormat="1" applyFont="1" applyBorder="1" applyAlignment="1">
      <alignment horizontal="left"/>
    </xf>
    <xf numFmtId="1" fontId="2" fillId="0" borderId="3" xfId="0" applyNumberFormat="1" applyFont="1" applyBorder="1" applyAlignment="1">
      <alignment horizontal="left"/>
    </xf>
    <xf numFmtId="165" fontId="2" fillId="0" borderId="3" xfId="0" applyNumberFormat="1" applyFont="1" applyFill="1" applyBorder="1" applyAlignment="1">
      <alignment horizontal="left"/>
    </xf>
    <xf numFmtId="1" fontId="2" fillId="0" borderId="3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4" xfId="0" applyNumberFormat="1" applyFont="1" applyFill="1" applyBorder="1" applyAlignment="1">
      <alignment horizontal="center"/>
    </xf>
    <xf numFmtId="166" fontId="2" fillId="0" borderId="4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1" fontId="5" fillId="0" borderId="2" xfId="0" applyNumberFormat="1" applyFont="1" applyFill="1" applyBorder="1" applyAlignment="1">
      <alignment horizontal="center"/>
    </xf>
    <xf numFmtId="166" fontId="2" fillId="0" borderId="2" xfId="0" applyNumberFormat="1" applyFont="1" applyBorder="1" applyAlignment="1">
      <alignment horizontal="center"/>
    </xf>
    <xf numFmtId="165" fontId="2" fillId="0" borderId="2" xfId="0" applyNumberFormat="1" applyFont="1" applyBorder="1" applyAlignment="1">
      <alignment horizontal="left"/>
    </xf>
    <xf numFmtId="165" fontId="2" fillId="0" borderId="2" xfId="0" applyNumberFormat="1" applyFont="1" applyBorder="1" applyAlignment="1">
      <alignment horizontal="center"/>
    </xf>
    <xf numFmtId="1" fontId="21" fillId="0" borderId="1" xfId="0" applyNumberFormat="1" applyFont="1" applyBorder="1" applyAlignment="1">
      <alignment horizontal="center" vertical="center"/>
    </xf>
    <xf numFmtId="1" fontId="7" fillId="0" borderId="1" xfId="0" applyNumberFormat="1" applyFont="1" applyFill="1" applyBorder="1"/>
    <xf numFmtId="1" fontId="1" fillId="3" borderId="2" xfId="0" applyNumberFormat="1" applyFont="1" applyFill="1" applyBorder="1" applyAlignment="1">
      <alignment horizontal="center"/>
    </xf>
    <xf numFmtId="1" fontId="5" fillId="3" borderId="2" xfId="0" applyNumberFormat="1" applyFont="1" applyFill="1" applyBorder="1" applyAlignment="1">
      <alignment horizontal="center"/>
    </xf>
    <xf numFmtId="166" fontId="2" fillId="3" borderId="2" xfId="0" applyNumberFormat="1" applyFont="1" applyFill="1" applyBorder="1" applyAlignment="1">
      <alignment horizontal="center"/>
    </xf>
    <xf numFmtId="165" fontId="2" fillId="3" borderId="2" xfId="0" applyNumberFormat="1" applyFont="1" applyFill="1" applyBorder="1" applyAlignment="1">
      <alignment horizontal="left"/>
    </xf>
    <xf numFmtId="1" fontId="2" fillId="3" borderId="3" xfId="0" applyNumberFormat="1" applyFont="1" applyFill="1" applyBorder="1" applyAlignment="1">
      <alignment horizontal="left"/>
    </xf>
    <xf numFmtId="165" fontId="2" fillId="3" borderId="3" xfId="0" applyNumberFormat="1" applyFont="1" applyFill="1" applyBorder="1" applyAlignment="1">
      <alignment horizontal="left"/>
    </xf>
    <xf numFmtId="1" fontId="5" fillId="3" borderId="3" xfId="0" applyNumberFormat="1" applyFont="1" applyFill="1" applyBorder="1" applyAlignment="1">
      <alignment horizontal="center"/>
    </xf>
    <xf numFmtId="0" fontId="5" fillId="3" borderId="4" xfId="0" applyNumberFormat="1" applyFont="1" applyFill="1" applyBorder="1" applyAlignment="1">
      <alignment horizontal="center"/>
    </xf>
    <xf numFmtId="166" fontId="2" fillId="3" borderId="4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66" fontId="5" fillId="0" borderId="3" xfId="0" applyNumberFormat="1" applyFont="1" applyFill="1" applyBorder="1" applyAlignment="1">
      <alignment horizontal="center"/>
    </xf>
    <xf numFmtId="166" fontId="7" fillId="0" borderId="2" xfId="0" applyNumberFormat="1" applyFont="1" applyFill="1" applyBorder="1" applyAlignment="1">
      <alignment horizontal="center"/>
    </xf>
    <xf numFmtId="165" fontId="2" fillId="0" borderId="1" xfId="0" applyNumberFormat="1" applyFont="1" applyFill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65" fontId="2" fillId="0" borderId="2" xfId="0" applyNumberFormat="1" applyFont="1" applyFill="1" applyBorder="1" applyAlignment="1">
      <alignment horizontal="left"/>
    </xf>
    <xf numFmtId="1" fontId="1" fillId="3" borderId="2" xfId="0" applyNumberFormat="1" applyFont="1" applyFill="1" applyBorder="1"/>
    <xf numFmtId="1" fontId="5" fillId="3" borderId="2" xfId="0" applyNumberFormat="1" applyFont="1" applyFill="1" applyBorder="1"/>
    <xf numFmtId="1" fontId="8" fillId="0" borderId="1" xfId="0" applyNumberFormat="1" applyFont="1" applyFill="1" applyBorder="1" applyAlignment="1">
      <alignment horizontal="left"/>
    </xf>
    <xf numFmtId="166" fontId="7" fillId="0" borderId="2" xfId="0" applyNumberFormat="1" applyFont="1" applyBorder="1" applyAlignment="1">
      <alignment horizontal="center"/>
    </xf>
    <xf numFmtId="165" fontId="5" fillId="0" borderId="2" xfId="0" applyNumberFormat="1" applyFont="1" applyBorder="1" applyAlignment="1">
      <alignment horizontal="center"/>
    </xf>
    <xf numFmtId="14" fontId="5" fillId="0" borderId="4" xfId="0" applyNumberFormat="1" applyFont="1" applyFill="1" applyBorder="1" applyAlignment="1">
      <alignment horizontal="center"/>
    </xf>
    <xf numFmtId="14" fontId="5" fillId="0" borderId="0" xfId="0" applyNumberFormat="1" applyFont="1" applyFill="1" applyBorder="1" applyAlignment="1">
      <alignment horizontal="center"/>
    </xf>
    <xf numFmtId="1" fontId="2" fillId="0" borderId="0" xfId="0" applyNumberFormat="1" applyFont="1"/>
    <xf numFmtId="1" fontId="19" fillId="0" borderId="0" xfId="0" applyNumberFormat="1" applyFont="1"/>
    <xf numFmtId="165" fontId="5" fillId="0" borderId="0" xfId="0" applyNumberFormat="1" applyFont="1" applyAlignment="1">
      <alignment horizontal="center"/>
    </xf>
    <xf numFmtId="165" fontId="2" fillId="0" borderId="0" xfId="0" applyNumberFormat="1" applyFont="1"/>
    <xf numFmtId="1" fontId="5" fillId="0" borderId="0" xfId="0" applyNumberFormat="1" applyFont="1"/>
    <xf numFmtId="14" fontId="5" fillId="0" borderId="0" xfId="0" applyNumberFormat="1" applyFont="1" applyFill="1"/>
    <xf numFmtId="165" fontId="13" fillId="0" borderId="0" xfId="0" applyNumberFormat="1" applyFont="1" applyFill="1" applyAlignment="1">
      <alignment horizontal="left"/>
    </xf>
    <xf numFmtId="165" fontId="15" fillId="0" borderId="0" xfId="0" applyNumberFormat="1" applyFont="1" applyFill="1"/>
    <xf numFmtId="1" fontId="8" fillId="0" borderId="4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0" fontId="13" fillId="0" borderId="1" xfId="0" applyNumberFormat="1" applyFont="1" applyFill="1" applyBorder="1" applyAlignment="1">
      <alignment horizontal="center"/>
    </xf>
    <xf numFmtId="1" fontId="6" fillId="0" borderId="1" xfId="0" applyNumberFormat="1" applyFont="1" applyFill="1" applyBorder="1" applyAlignment="1">
      <alignment horizontal="center"/>
    </xf>
    <xf numFmtId="165" fontId="7" fillId="0" borderId="1" xfId="0" applyNumberFormat="1" applyFont="1" applyFill="1" applyBorder="1"/>
    <xf numFmtId="165" fontId="7" fillId="2" borderId="1" xfId="0" applyNumberFormat="1" applyFont="1" applyFill="1" applyBorder="1"/>
    <xf numFmtId="1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0" fontId="5" fillId="2" borderId="4" xfId="0" applyNumberFormat="1" applyFont="1" applyFill="1" applyBorder="1" applyAlignment="1">
      <alignment horizontal="center"/>
    </xf>
    <xf numFmtId="165" fontId="2" fillId="2" borderId="3" xfId="0" applyNumberFormat="1" applyFont="1" applyFill="1" applyBorder="1" applyAlignment="1">
      <alignment horizontal="left"/>
    </xf>
    <xf numFmtId="1" fontId="5" fillId="2" borderId="3" xfId="0" applyNumberFormat="1" applyFont="1" applyFill="1" applyBorder="1" applyAlignment="1">
      <alignment horizontal="center"/>
    </xf>
    <xf numFmtId="166" fontId="2" fillId="2" borderId="4" xfId="0" applyNumberFormat="1" applyFont="1" applyFill="1" applyBorder="1" applyAlignment="1">
      <alignment horizontal="center"/>
    </xf>
    <xf numFmtId="1" fontId="7" fillId="2" borderId="1" xfId="0" applyNumberFormat="1" applyFont="1" applyFill="1" applyBorder="1" applyAlignment="1">
      <alignment horizontal="center"/>
    </xf>
    <xf numFmtId="1" fontId="2" fillId="2" borderId="3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15">
    <dxf>
      <font>
        <b/>
        <i val="0"/>
        <color auto="1"/>
      </font>
      <fill>
        <patternFill>
          <bgColor rgb="FF66FFFF"/>
        </patternFill>
      </fill>
    </dxf>
    <dxf>
      <font>
        <b/>
        <i/>
        <color auto="1"/>
      </font>
      <fill>
        <patternFill>
          <bgColor rgb="FF00B0F0"/>
        </patternFill>
      </fill>
    </dxf>
    <dxf>
      <font>
        <b/>
        <i val="0"/>
        <color auto="1"/>
      </font>
    </dxf>
    <dxf>
      <font>
        <b/>
        <i val="0"/>
        <color auto="1"/>
      </font>
      <fill>
        <patternFill>
          <bgColor rgb="FFCC99FF"/>
        </patternFill>
      </fill>
    </dxf>
    <dxf>
      <font>
        <b/>
        <i/>
      </font>
      <fill>
        <patternFill>
          <bgColor rgb="FF99FF66"/>
        </patternFill>
      </fill>
    </dxf>
    <dxf>
      <font>
        <b/>
        <i/>
        <color theme="1"/>
      </font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b val="0"/>
        <i val="0"/>
        <color theme="2" tint="-0.89996032593768116"/>
      </font>
      <fill>
        <patternFill>
          <bgColor rgb="FFFFFF00"/>
        </patternFill>
      </fill>
    </dxf>
    <dxf>
      <font>
        <b/>
        <i/>
        <color theme="1" tint="4.9989318521683403E-2"/>
      </font>
    </dxf>
    <dxf>
      <font>
        <b/>
        <i/>
        <color rgb="FF002060"/>
      </font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221</xdr:row>
      <xdr:rowOff>47625</xdr:rowOff>
    </xdr:from>
    <xdr:ext cx="752475" cy="615539"/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95300" y="43053000"/>
          <a:ext cx="752475" cy="61553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J71"/>
  <sheetViews>
    <sheetView tabSelected="1" workbookViewId="0">
      <selection activeCell="H12" sqref="H12"/>
    </sheetView>
  </sheetViews>
  <sheetFormatPr baseColWidth="10" defaultRowHeight="15"/>
  <cols>
    <col min="1" max="1" width="3.85546875" style="65" customWidth="1"/>
    <col min="2" max="2" width="10.7109375" style="4" customWidth="1"/>
    <col min="3" max="3" width="9.7109375" style="66" customWidth="1"/>
    <col min="4" max="4" width="6.7109375" style="67" customWidth="1"/>
    <col min="5" max="5" width="5.42578125" style="64" customWidth="1"/>
    <col min="6" max="6" width="10.28515625" style="67" customWidth="1"/>
    <col min="7" max="7" width="3.5703125" style="64" customWidth="1"/>
    <col min="8" max="8" width="8.7109375" style="68" customWidth="1"/>
    <col min="9" max="9" width="10.85546875" style="4" customWidth="1"/>
    <col min="10" max="10" width="13.42578125" style="69" customWidth="1"/>
    <col min="11" max="16384" width="11.42578125" style="2"/>
  </cols>
  <sheetData>
    <row r="1" spans="1:10" ht="15" customHeight="1">
      <c r="A1" s="5"/>
      <c r="B1" s="3"/>
      <c r="C1" s="6"/>
      <c r="D1" s="7"/>
      <c r="E1" s="8"/>
      <c r="F1" s="7"/>
      <c r="G1" s="9"/>
      <c r="H1" s="4"/>
      <c r="I1" s="1"/>
      <c r="J1" s="10"/>
    </row>
    <row r="2" spans="1:10" ht="15" customHeight="1">
      <c r="A2" s="5"/>
      <c r="B2" s="5"/>
      <c r="C2" s="70"/>
      <c r="D2" s="11"/>
      <c r="E2" s="12"/>
      <c r="F2" s="71"/>
      <c r="G2" s="14"/>
      <c r="H2" s="3"/>
      <c r="I2" s="14"/>
      <c r="J2" s="10"/>
    </row>
    <row r="3" spans="1:10" ht="15" customHeight="1">
      <c r="A3" s="5"/>
      <c r="B3" s="13"/>
      <c r="C3" s="6"/>
      <c r="D3" s="7"/>
      <c r="E3" s="14"/>
      <c r="F3" s="15"/>
      <c r="G3" s="16"/>
      <c r="H3" s="3"/>
      <c r="I3" s="17"/>
      <c r="J3" s="19"/>
    </row>
    <row r="4" spans="1:10" ht="15" customHeight="1">
      <c r="A4" s="14"/>
      <c r="B4" s="20"/>
      <c r="C4" s="21"/>
      <c r="D4" s="22"/>
      <c r="E4" s="23"/>
      <c r="F4" s="24"/>
      <c r="G4" s="18"/>
      <c r="H4" s="3"/>
      <c r="I4" s="1"/>
      <c r="J4" s="10"/>
    </row>
    <row r="5" spans="1:10" ht="12.75" customHeight="1">
      <c r="A5" s="75"/>
      <c r="B5" s="73"/>
      <c r="C5" s="74" t="s">
        <v>20</v>
      </c>
      <c r="D5" s="76" t="s">
        <v>5</v>
      </c>
      <c r="E5" s="41" t="s">
        <v>22</v>
      </c>
      <c r="F5" s="77" t="s">
        <v>21</v>
      </c>
      <c r="G5" s="84" t="s">
        <v>6</v>
      </c>
      <c r="H5" s="78" t="s">
        <v>23</v>
      </c>
      <c r="I5" s="78" t="s">
        <v>18</v>
      </c>
      <c r="J5" s="79" t="s">
        <v>19</v>
      </c>
    </row>
    <row r="6" spans="1:10">
      <c r="A6" s="25" t="s">
        <v>7</v>
      </c>
      <c r="B6" s="72" t="s">
        <v>0</v>
      </c>
      <c r="C6" s="27">
        <v>41860</v>
      </c>
      <c r="D6" s="28">
        <v>41860</v>
      </c>
      <c r="E6" s="29">
        <v>30</v>
      </c>
      <c r="F6" s="81">
        <f>D6+E6</f>
        <v>41890</v>
      </c>
      <c r="G6" s="85">
        <f t="shared" ref="G6:G16" ca="1" si="0">TODAY()-F6</f>
        <v>447</v>
      </c>
      <c r="H6" s="82" t="str">
        <f ca="1">IF(A6="ARV",IF(G6&gt;0,"RDV Passé","RDV à vénir"),IF(I6="perdu de vue","A retrouver","sans ARV"))</f>
        <v>RDV Passé</v>
      </c>
      <c r="I6" s="80" t="str">
        <f ca="1">IF(AND(A6="ARV",D6&lt;&gt;"",B6&lt;&gt;"DCD",B6&lt;&gt;"S/A",B6&lt;&gt;"Transfert"),IF(G6&gt;90,"perdu de vue","TT en cours"),IF(A6="","Sans TT",IF(D6="","Révoir la DDV",B6)))</f>
        <v>perdu de vue</v>
      </c>
      <c r="J6" s="83">
        <f>IF(OR(A6="ARV",A6="CTX"),F6+90,"Aucun TT")</f>
        <v>41980</v>
      </c>
    </row>
    <row r="7" spans="1:10">
      <c r="A7" s="35"/>
      <c r="B7" s="36"/>
      <c r="C7" s="37"/>
      <c r="D7" s="38">
        <v>42257</v>
      </c>
      <c r="E7" s="29"/>
      <c r="F7" s="81">
        <f t="shared" ref="F7:F41" si="1">D7+E7</f>
        <v>42257</v>
      </c>
      <c r="G7" s="85">
        <f t="shared" ca="1" si="0"/>
        <v>80</v>
      </c>
      <c r="H7" s="82" t="str">
        <f t="shared" ref="H7:H41" si="2">IF(A7="ARV",IF(G7&gt;0,"RDV Passé","RDV à vénir"),"sans ARV")</f>
        <v>sans ARV</v>
      </c>
      <c r="I7" s="80" t="str">
        <f>IF(AND(A7="ARV",D7&lt;&gt;"",B7&lt;&gt;"DCD",B7&lt;&gt;"S/A",B7&lt;&gt;"Transfert"),IF(G7&gt;90,"perdu de vue","TT en cours"),IF(A7="","Sans TT",IF(D7="","Révoir la DDV",B7)))</f>
        <v>Sans TT</v>
      </c>
      <c r="J7" s="83" t="str">
        <f>IF(OR(A7="ARV",A7="CTX"),F7+90,"Aucun TT")</f>
        <v>Aucun TT</v>
      </c>
    </row>
    <row r="8" spans="1:10">
      <c r="A8" s="35" t="s">
        <v>7</v>
      </c>
      <c r="B8" s="26" t="s">
        <v>0</v>
      </c>
      <c r="C8" s="37">
        <v>41909</v>
      </c>
      <c r="D8" s="38">
        <v>42312</v>
      </c>
      <c r="E8" s="29">
        <v>30</v>
      </c>
      <c r="F8" s="81">
        <f t="shared" si="1"/>
        <v>42342</v>
      </c>
      <c r="G8" s="85">
        <f t="shared" ca="1" si="0"/>
        <v>-5</v>
      </c>
      <c r="H8" s="82" t="str">
        <f t="shared" ca="1" si="2"/>
        <v>RDV à vénir</v>
      </c>
      <c r="I8" s="80" t="str">
        <f t="shared" ref="I8:I41" ca="1" si="3">IF(AND(A8="ARV",D8&lt;&gt;"",B8&lt;&gt;"DCD",B8&lt;&gt;"S/A",B8&lt;&gt;"Transfert"),IF(G8&gt;90,"perdu de vue","TT en cours"),IF(A8="","Sans TT",IF(D8="","Révoir la DDV",B8)))</f>
        <v>TT en cours</v>
      </c>
      <c r="J8" s="83">
        <f>IF(OR(A8="ARV",A8="CTX"),F8+90,"Aucun TT")</f>
        <v>42432</v>
      </c>
    </row>
    <row r="9" spans="1:10">
      <c r="A9" s="35" t="s">
        <v>8</v>
      </c>
      <c r="B9" s="36" t="s">
        <v>8</v>
      </c>
      <c r="C9" s="37"/>
      <c r="D9" s="38">
        <v>42224</v>
      </c>
      <c r="E9" s="29"/>
      <c r="F9" s="81">
        <f t="shared" si="1"/>
        <v>42224</v>
      </c>
      <c r="G9" s="85">
        <f t="shared" ca="1" si="0"/>
        <v>113</v>
      </c>
      <c r="H9" s="82" t="str">
        <f t="shared" si="2"/>
        <v>sans ARV</v>
      </c>
      <c r="I9" s="80" t="str">
        <f t="shared" si="3"/>
        <v>S/A</v>
      </c>
      <c r="J9" s="83" t="str">
        <f>IF(OR(A9="ARV",A9="CTX"),F9+90,"Aucun TT")</f>
        <v>Aucun TT</v>
      </c>
    </row>
    <row r="10" spans="1:10">
      <c r="A10" s="35" t="s">
        <v>7</v>
      </c>
      <c r="B10" s="26" t="s">
        <v>0</v>
      </c>
      <c r="C10" s="37">
        <v>42039</v>
      </c>
      <c r="D10" s="38">
        <v>42320</v>
      </c>
      <c r="E10" s="29">
        <v>30</v>
      </c>
      <c r="F10" s="81">
        <f t="shared" si="1"/>
        <v>42350</v>
      </c>
      <c r="G10" s="85">
        <f t="shared" ca="1" si="0"/>
        <v>-13</v>
      </c>
      <c r="H10" s="82" t="str">
        <f t="shared" ca="1" si="2"/>
        <v>RDV à vénir</v>
      </c>
      <c r="I10" s="80" t="str">
        <f t="shared" ca="1" si="3"/>
        <v>TT en cours</v>
      </c>
      <c r="J10" s="83">
        <f>IF(OR(A10="ARV",A10="CTX"),F10+90,"Aucun TT")</f>
        <v>42440</v>
      </c>
    </row>
    <row r="11" spans="1:10">
      <c r="A11" s="35"/>
      <c r="B11" s="36"/>
      <c r="C11" s="37"/>
      <c r="D11" s="38">
        <v>41871</v>
      </c>
      <c r="E11" s="29"/>
      <c r="F11" s="81">
        <f t="shared" si="1"/>
        <v>41871</v>
      </c>
      <c r="G11" s="85">
        <f t="shared" ca="1" si="0"/>
        <v>466</v>
      </c>
      <c r="H11" s="82" t="str">
        <f t="shared" si="2"/>
        <v>sans ARV</v>
      </c>
      <c r="I11" s="80" t="str">
        <f t="shared" si="3"/>
        <v>Sans TT</v>
      </c>
      <c r="J11" s="83" t="str">
        <f>IF(OR(A11="ARV",A11="CTX"),F11+90,"Aucun TT")</f>
        <v>Aucun TT</v>
      </c>
    </row>
    <row r="12" spans="1:10">
      <c r="A12" s="35" t="s">
        <v>7</v>
      </c>
      <c r="B12" s="40" t="s">
        <v>1</v>
      </c>
      <c r="C12" s="37">
        <v>41908</v>
      </c>
      <c r="D12" s="38">
        <v>42244</v>
      </c>
      <c r="E12" s="29">
        <v>30</v>
      </c>
      <c r="F12" s="81">
        <v>42305</v>
      </c>
      <c r="G12" s="85">
        <f t="shared" ca="1" si="0"/>
        <v>32</v>
      </c>
      <c r="H12" s="82" t="str">
        <f t="shared" ca="1" si="2"/>
        <v>RDV Passé</v>
      </c>
      <c r="I12" s="80" t="str">
        <f t="shared" ca="1" si="3"/>
        <v>TT en cours</v>
      </c>
      <c r="J12" s="83">
        <f>IF(OR(A12="ARV",A12="CTX"),F12+90,"Aucun TT")</f>
        <v>42395</v>
      </c>
    </row>
    <row r="13" spans="1:10">
      <c r="A13" s="35" t="s">
        <v>7</v>
      </c>
      <c r="B13" s="26" t="s">
        <v>9</v>
      </c>
      <c r="C13" s="37">
        <v>41919</v>
      </c>
      <c r="D13" s="38">
        <v>42151</v>
      </c>
      <c r="E13" s="29"/>
      <c r="F13" s="81">
        <f t="shared" si="1"/>
        <v>42151</v>
      </c>
      <c r="G13" s="85">
        <f t="shared" ca="1" si="0"/>
        <v>186</v>
      </c>
      <c r="H13" s="82" t="str">
        <f t="shared" ca="1" si="2"/>
        <v>RDV Passé</v>
      </c>
      <c r="I13" s="80" t="str">
        <f t="shared" si="3"/>
        <v>Transfert</v>
      </c>
      <c r="J13" s="83">
        <f>IF(OR(A13="ARV",A13="CTX"),F13+90,"Aucun TT")</f>
        <v>42241</v>
      </c>
    </row>
    <row r="14" spans="1:10">
      <c r="A14" s="35" t="s">
        <v>7</v>
      </c>
      <c r="B14" s="26" t="s">
        <v>1</v>
      </c>
      <c r="C14" s="37">
        <v>42081</v>
      </c>
      <c r="D14" s="38">
        <v>42081</v>
      </c>
      <c r="E14" s="29">
        <v>30</v>
      </c>
      <c r="F14" s="81">
        <f t="shared" si="1"/>
        <v>42111</v>
      </c>
      <c r="G14" s="85">
        <f t="shared" ca="1" si="0"/>
        <v>226</v>
      </c>
      <c r="H14" s="82" t="str">
        <f t="shared" ca="1" si="2"/>
        <v>RDV Passé</v>
      </c>
      <c r="I14" s="80" t="str">
        <f t="shared" ca="1" si="3"/>
        <v>perdu de vue</v>
      </c>
      <c r="J14" s="83">
        <f>IF(OR(A14="ARV",A14="CTX"),F14+90,"Aucun TT")</f>
        <v>42201</v>
      </c>
    </row>
    <row r="15" spans="1:10">
      <c r="A15" s="35" t="s">
        <v>10</v>
      </c>
      <c r="B15" s="36" t="s">
        <v>11</v>
      </c>
      <c r="C15" s="37">
        <v>41891</v>
      </c>
      <c r="D15" s="38">
        <v>42290</v>
      </c>
      <c r="E15" s="29">
        <v>60</v>
      </c>
      <c r="F15" s="81">
        <f t="shared" si="1"/>
        <v>42350</v>
      </c>
      <c r="G15" s="85">
        <f t="shared" ca="1" si="0"/>
        <v>-13</v>
      </c>
      <c r="H15" s="82" t="str">
        <f t="shared" si="2"/>
        <v>sans ARV</v>
      </c>
      <c r="I15" s="80" t="str">
        <f t="shared" si="3"/>
        <v>COTRIMO</v>
      </c>
      <c r="J15" s="83">
        <f>IF(OR(A15="ARV",A15="CTX"),F15+90,"Aucun TT")</f>
        <v>42440</v>
      </c>
    </row>
    <row r="16" spans="1:10">
      <c r="A16" s="35" t="s">
        <v>12</v>
      </c>
      <c r="B16" s="36" t="s">
        <v>13</v>
      </c>
      <c r="C16" s="37"/>
      <c r="D16" s="38">
        <v>41879</v>
      </c>
      <c r="E16" s="29"/>
      <c r="F16" s="81">
        <f t="shared" si="1"/>
        <v>41879</v>
      </c>
      <c r="G16" s="85">
        <f t="shared" ca="1" si="0"/>
        <v>458</v>
      </c>
      <c r="H16" s="82" t="str">
        <f t="shared" si="2"/>
        <v>sans ARV</v>
      </c>
      <c r="I16" s="80" t="str">
        <f t="shared" si="3"/>
        <v xml:space="preserve">REFUS </v>
      </c>
      <c r="J16" s="83" t="str">
        <f>IF(OR(A16="ARV",A16="CTX"),F16+90,"Aucun TT")</f>
        <v>Aucun TT</v>
      </c>
    </row>
    <row r="17" spans="1:10" ht="4.5" customHeight="1">
      <c r="A17" s="42"/>
      <c r="B17" s="43"/>
      <c r="C17" s="44"/>
      <c r="D17" s="45"/>
      <c r="E17" s="46"/>
      <c r="F17" s="47"/>
      <c r="G17" s="85"/>
      <c r="H17" s="48"/>
      <c r="I17" s="49"/>
      <c r="J17" s="50"/>
    </row>
    <row r="18" spans="1:10">
      <c r="A18" s="35" t="s">
        <v>8</v>
      </c>
      <c r="B18" s="51" t="s">
        <v>8</v>
      </c>
      <c r="C18" s="52" t="s">
        <v>8</v>
      </c>
      <c r="D18" s="38">
        <v>41883</v>
      </c>
      <c r="E18" s="29"/>
      <c r="F18" s="81">
        <f t="shared" si="1"/>
        <v>41883</v>
      </c>
      <c r="G18" s="85">
        <f t="shared" ref="G18:G23" ca="1" si="4">TODAY()-F18</f>
        <v>454</v>
      </c>
      <c r="H18" s="82" t="str">
        <f t="shared" si="2"/>
        <v>sans ARV</v>
      </c>
      <c r="I18" s="80" t="str">
        <f t="shared" si="3"/>
        <v>S/A</v>
      </c>
      <c r="J18" s="83" t="str">
        <f>IF(OR(A18="ARV",A18="CTX"),F18+90,"Aucun TT")</f>
        <v>Aucun TT</v>
      </c>
    </row>
    <row r="19" spans="1:10">
      <c r="A19" s="35" t="s">
        <v>8</v>
      </c>
      <c r="B19" s="51" t="s">
        <v>8</v>
      </c>
      <c r="C19" s="52" t="s">
        <v>8</v>
      </c>
      <c r="D19" s="38">
        <v>41883</v>
      </c>
      <c r="E19" s="29"/>
      <c r="F19" s="81">
        <f t="shared" si="1"/>
        <v>41883</v>
      </c>
      <c r="G19" s="85">
        <f t="shared" ca="1" si="4"/>
        <v>454</v>
      </c>
      <c r="H19" s="82" t="str">
        <f t="shared" si="2"/>
        <v>sans ARV</v>
      </c>
      <c r="I19" s="80" t="str">
        <f t="shared" si="3"/>
        <v>S/A</v>
      </c>
      <c r="J19" s="83" t="str">
        <f>IF(OR(A19="ARV",A19="CTX"),F19+90,"Aucun TT")</f>
        <v>Aucun TT</v>
      </c>
    </row>
    <row r="20" spans="1:10">
      <c r="A20" s="35"/>
      <c r="B20" s="36"/>
      <c r="C20" s="37"/>
      <c r="D20" s="38">
        <v>41883</v>
      </c>
      <c r="E20" s="29"/>
      <c r="F20" s="81">
        <f t="shared" si="1"/>
        <v>41883</v>
      </c>
      <c r="G20" s="85">
        <f t="shared" ca="1" si="4"/>
        <v>454</v>
      </c>
      <c r="H20" s="82" t="str">
        <f t="shared" si="2"/>
        <v>sans ARV</v>
      </c>
      <c r="I20" s="80" t="str">
        <f t="shared" si="3"/>
        <v>Sans TT</v>
      </c>
      <c r="J20" s="83" t="str">
        <f>IF(OR(A20="ARV",A20="CTX"),F20+90,"Aucun TT")</f>
        <v>Aucun TT</v>
      </c>
    </row>
    <row r="21" spans="1:10">
      <c r="A21" s="35" t="s">
        <v>8</v>
      </c>
      <c r="B21" s="36" t="s">
        <v>8</v>
      </c>
      <c r="C21" s="37"/>
      <c r="D21" s="38">
        <v>41885</v>
      </c>
      <c r="E21" s="29"/>
      <c r="F21" s="81">
        <f t="shared" si="1"/>
        <v>41885</v>
      </c>
      <c r="G21" s="85">
        <f t="shared" ca="1" si="4"/>
        <v>452</v>
      </c>
      <c r="H21" s="82" t="str">
        <f t="shared" si="2"/>
        <v>sans ARV</v>
      </c>
      <c r="I21" s="80" t="str">
        <f t="shared" si="3"/>
        <v>S/A</v>
      </c>
      <c r="J21" s="83" t="str">
        <f>IF(OR(A21="ARV",A21="CTX"),F21+90,"Aucun TT")</f>
        <v>Aucun TT</v>
      </c>
    </row>
    <row r="22" spans="1:10">
      <c r="A22" s="35" t="s">
        <v>7</v>
      </c>
      <c r="B22" s="26" t="s">
        <v>0</v>
      </c>
      <c r="C22" s="37">
        <v>41905</v>
      </c>
      <c r="D22" s="38">
        <v>42318</v>
      </c>
      <c r="E22" s="29">
        <v>30</v>
      </c>
      <c r="F22" s="81">
        <f t="shared" si="1"/>
        <v>42348</v>
      </c>
      <c r="G22" s="85">
        <f t="shared" ca="1" si="4"/>
        <v>-11</v>
      </c>
      <c r="H22" s="82" t="str">
        <f t="shared" ca="1" si="2"/>
        <v>RDV à vénir</v>
      </c>
      <c r="I22" s="80" t="str">
        <f t="shared" ca="1" si="3"/>
        <v>TT en cours</v>
      </c>
      <c r="J22" s="83">
        <f>IF(OR(A22="ARV",A22="CTX"),F22+90,"Aucun TT")</f>
        <v>42438</v>
      </c>
    </row>
    <row r="23" spans="1:10">
      <c r="A23" s="35" t="s">
        <v>7</v>
      </c>
      <c r="B23" s="26" t="s">
        <v>1</v>
      </c>
      <c r="C23" s="37">
        <v>41898</v>
      </c>
      <c r="D23" s="38">
        <v>42290</v>
      </c>
      <c r="E23" s="29">
        <v>60</v>
      </c>
      <c r="F23" s="81">
        <f t="shared" si="1"/>
        <v>42350</v>
      </c>
      <c r="G23" s="85">
        <f t="shared" ca="1" si="4"/>
        <v>-13</v>
      </c>
      <c r="H23" s="82" t="str">
        <f t="shared" ca="1" si="2"/>
        <v>RDV à vénir</v>
      </c>
      <c r="I23" s="80" t="str">
        <f t="shared" ca="1" si="3"/>
        <v>TT en cours</v>
      </c>
      <c r="J23" s="83">
        <f>IF(OR(A23="ARV",A23="CTX"),F23+90,"Aucun TT")</f>
        <v>42440</v>
      </c>
    </row>
    <row r="24" spans="1:10">
      <c r="A24" s="35" t="s">
        <v>14</v>
      </c>
      <c r="B24" s="36" t="s">
        <v>14</v>
      </c>
      <c r="C24" s="53" t="s">
        <v>14</v>
      </c>
      <c r="D24" s="54">
        <v>41888</v>
      </c>
      <c r="E24" s="25"/>
      <c r="F24" s="81"/>
      <c r="G24" s="85"/>
      <c r="H24" s="82" t="str">
        <f t="shared" si="2"/>
        <v>sans ARV</v>
      </c>
      <c r="I24" s="80" t="str">
        <f t="shared" si="3"/>
        <v>DCD</v>
      </c>
      <c r="J24" s="83" t="str">
        <f>IF(OR(A24="ARV",A24="CTX"),F24+90,"Aucun TT")</f>
        <v>Aucun TT</v>
      </c>
    </row>
    <row r="25" spans="1:10">
      <c r="A25" s="55" t="s">
        <v>7</v>
      </c>
      <c r="B25" s="26" t="s">
        <v>1</v>
      </c>
      <c r="C25" s="37">
        <v>42077</v>
      </c>
      <c r="D25" s="38">
        <v>42077</v>
      </c>
      <c r="E25" s="29">
        <v>30</v>
      </c>
      <c r="F25" s="81">
        <f t="shared" si="1"/>
        <v>42107</v>
      </c>
      <c r="G25" s="85">
        <f t="shared" ref="G25:G35" ca="1" si="5">TODAY()-F25</f>
        <v>230</v>
      </c>
      <c r="H25" s="82" t="str">
        <f t="shared" ca="1" si="2"/>
        <v>RDV Passé</v>
      </c>
      <c r="I25" s="80" t="str">
        <f t="shared" ca="1" si="3"/>
        <v>perdu de vue</v>
      </c>
      <c r="J25" s="83">
        <f>IF(OR(A25="ARV",A25="CTX"),F25+90,"Aucun TT")</f>
        <v>42197</v>
      </c>
    </row>
    <row r="26" spans="1:10">
      <c r="A26" s="55" t="s">
        <v>15</v>
      </c>
      <c r="B26" s="36" t="s">
        <v>13</v>
      </c>
      <c r="C26" s="37"/>
      <c r="D26" s="38">
        <v>41897</v>
      </c>
      <c r="E26" s="29"/>
      <c r="F26" s="81">
        <f t="shared" si="1"/>
        <v>41897</v>
      </c>
      <c r="G26" s="85">
        <f t="shared" ca="1" si="5"/>
        <v>440</v>
      </c>
      <c r="H26" s="82" t="str">
        <f t="shared" si="2"/>
        <v>sans ARV</v>
      </c>
      <c r="I26" s="80" t="str">
        <f t="shared" si="3"/>
        <v xml:space="preserve">REFUS </v>
      </c>
      <c r="J26" s="83" t="str">
        <f>IF(OR(A26="ARV",A26="CTX"),F26+90,"Aucun TT")</f>
        <v>Aucun TT</v>
      </c>
    </row>
    <row r="27" spans="1:10">
      <c r="A27" s="55"/>
      <c r="B27" s="36"/>
      <c r="C27" s="37"/>
      <c r="D27" s="38">
        <v>42096</v>
      </c>
      <c r="E27" s="29"/>
      <c r="F27" s="81">
        <f t="shared" si="1"/>
        <v>42096</v>
      </c>
      <c r="G27" s="85">
        <f t="shared" ca="1" si="5"/>
        <v>241</v>
      </c>
      <c r="H27" s="82" t="str">
        <f t="shared" si="2"/>
        <v>sans ARV</v>
      </c>
      <c r="I27" s="80" t="str">
        <f t="shared" si="3"/>
        <v>Sans TT</v>
      </c>
      <c r="J27" s="83" t="str">
        <f>IF(OR(A27="ARV",A27="CTX"),F27+90,"Aucun TT")</f>
        <v>Aucun TT</v>
      </c>
    </row>
    <row r="28" spans="1:10">
      <c r="A28" s="55" t="s">
        <v>7</v>
      </c>
      <c r="B28" s="26" t="s">
        <v>0</v>
      </c>
      <c r="C28" s="37">
        <v>42306</v>
      </c>
      <c r="D28" s="38">
        <v>42306</v>
      </c>
      <c r="E28" s="29">
        <v>30</v>
      </c>
      <c r="F28" s="81">
        <f t="shared" si="1"/>
        <v>42336</v>
      </c>
      <c r="G28" s="85">
        <f t="shared" ca="1" si="5"/>
        <v>1</v>
      </c>
      <c r="H28" s="82" t="str">
        <f t="shared" ca="1" si="2"/>
        <v>RDV Passé</v>
      </c>
      <c r="I28" s="80" t="str">
        <f t="shared" ca="1" si="3"/>
        <v>TT en cours</v>
      </c>
      <c r="J28" s="83">
        <f>IF(OR(A28="ARV",A28="CTX"),F28+90,"Aucun TT")</f>
        <v>42426</v>
      </c>
    </row>
    <row r="29" spans="1:10">
      <c r="A29" s="55" t="s">
        <v>16</v>
      </c>
      <c r="B29" s="36" t="s">
        <v>4</v>
      </c>
      <c r="C29" s="37"/>
      <c r="D29" s="38">
        <v>41900</v>
      </c>
      <c r="E29" s="29"/>
      <c r="F29" s="81">
        <f t="shared" si="1"/>
        <v>41900</v>
      </c>
      <c r="G29" s="85">
        <f t="shared" ca="1" si="5"/>
        <v>437</v>
      </c>
      <c r="H29" s="82" t="str">
        <f t="shared" si="2"/>
        <v>sans ARV</v>
      </c>
      <c r="I29" s="80" t="str">
        <f t="shared" si="3"/>
        <v>Injoignables</v>
      </c>
      <c r="J29" s="83" t="str">
        <f>IF(OR(A29="ARV",A29="CTX"),F29+90,"Aucun TT")</f>
        <v>Aucun TT</v>
      </c>
    </row>
    <row r="30" spans="1:10">
      <c r="A30" s="55" t="s">
        <v>7</v>
      </c>
      <c r="B30" s="26" t="s">
        <v>0</v>
      </c>
      <c r="C30" s="37">
        <v>41940</v>
      </c>
      <c r="D30" s="56">
        <v>42176</v>
      </c>
      <c r="E30" s="29">
        <v>82</v>
      </c>
      <c r="F30" s="81">
        <f t="shared" si="1"/>
        <v>42258</v>
      </c>
      <c r="G30" s="85">
        <f t="shared" ca="1" si="5"/>
        <v>79</v>
      </c>
      <c r="H30" s="82" t="str">
        <f t="shared" ca="1" si="2"/>
        <v>RDV Passé</v>
      </c>
      <c r="I30" s="80" t="str">
        <f t="shared" ca="1" si="3"/>
        <v>TT en cours</v>
      </c>
      <c r="J30" s="83">
        <f>IF(OR(A30="ARV",A30="CTX"),F30+90,"Aucun TT")</f>
        <v>42348</v>
      </c>
    </row>
    <row r="31" spans="1:10">
      <c r="A31" s="55" t="s">
        <v>7</v>
      </c>
      <c r="B31" s="26" t="s">
        <v>0</v>
      </c>
      <c r="C31" s="37">
        <v>42251</v>
      </c>
      <c r="D31" s="38">
        <v>42251</v>
      </c>
      <c r="E31" s="29">
        <v>30</v>
      </c>
      <c r="F31" s="81">
        <f t="shared" si="1"/>
        <v>42281</v>
      </c>
      <c r="G31" s="85">
        <f t="shared" ca="1" si="5"/>
        <v>56</v>
      </c>
      <c r="H31" s="82" t="str">
        <f t="shared" ca="1" si="2"/>
        <v>RDV Passé</v>
      </c>
      <c r="I31" s="80" t="str">
        <f t="shared" ca="1" si="3"/>
        <v>TT en cours</v>
      </c>
      <c r="J31" s="83">
        <f>IF(OR(A31="ARV",A31="CTX"),F31+90,"Aucun TT")</f>
        <v>42371</v>
      </c>
    </row>
    <row r="32" spans="1:10">
      <c r="A32" s="55"/>
      <c r="B32" s="36"/>
      <c r="C32" s="37"/>
      <c r="D32" s="38">
        <v>41904</v>
      </c>
      <c r="E32" s="29"/>
      <c r="F32" s="81">
        <f t="shared" si="1"/>
        <v>41904</v>
      </c>
      <c r="G32" s="85">
        <f t="shared" ca="1" si="5"/>
        <v>433</v>
      </c>
      <c r="H32" s="82" t="str">
        <f t="shared" si="2"/>
        <v>sans ARV</v>
      </c>
      <c r="I32" s="80" t="str">
        <f t="shared" si="3"/>
        <v>Sans TT</v>
      </c>
      <c r="J32" s="83" t="str">
        <f>IF(OR(A32="ARV",A32="CTX"),F32+90,"Aucun TT")</f>
        <v>Aucun TT</v>
      </c>
    </row>
    <row r="33" spans="1:10">
      <c r="A33" s="55" t="s">
        <v>16</v>
      </c>
      <c r="B33" s="36" t="s">
        <v>4</v>
      </c>
      <c r="C33" s="37"/>
      <c r="D33" s="38">
        <v>41904</v>
      </c>
      <c r="E33" s="29"/>
      <c r="F33" s="81">
        <f t="shared" si="1"/>
        <v>41904</v>
      </c>
      <c r="G33" s="85">
        <f t="shared" ca="1" si="5"/>
        <v>433</v>
      </c>
      <c r="H33" s="82" t="str">
        <f t="shared" si="2"/>
        <v>sans ARV</v>
      </c>
      <c r="I33" s="80" t="str">
        <f t="shared" si="3"/>
        <v>Injoignables</v>
      </c>
      <c r="J33" s="83" t="str">
        <f>IF(OR(A33="ARV",A33="CTX"),F33+90,"Aucun TT")</f>
        <v>Aucun TT</v>
      </c>
    </row>
    <row r="34" spans="1:10">
      <c r="A34" s="55"/>
      <c r="B34" s="36"/>
      <c r="C34" s="37"/>
      <c r="D34" s="38">
        <v>41911</v>
      </c>
      <c r="E34" s="29"/>
      <c r="F34" s="81">
        <f t="shared" si="1"/>
        <v>41911</v>
      </c>
      <c r="G34" s="85">
        <f t="shared" ca="1" si="5"/>
        <v>426</v>
      </c>
      <c r="H34" s="82" t="str">
        <f t="shared" si="2"/>
        <v>sans ARV</v>
      </c>
      <c r="I34" s="80" t="str">
        <f t="shared" si="3"/>
        <v>Sans TT</v>
      </c>
      <c r="J34" s="83" t="str">
        <f>IF(OR(A34="ARV",A34="CTX"),F34+90,"Aucun TT")</f>
        <v>Aucun TT</v>
      </c>
    </row>
    <row r="35" spans="1:10">
      <c r="A35" s="55" t="s">
        <v>7</v>
      </c>
      <c r="B35" s="26" t="s">
        <v>0</v>
      </c>
      <c r="C35" s="37">
        <v>41914</v>
      </c>
      <c r="D35" s="38">
        <v>42304</v>
      </c>
      <c r="E35" s="29">
        <v>30</v>
      </c>
      <c r="F35" s="81">
        <f t="shared" si="1"/>
        <v>42334</v>
      </c>
      <c r="G35" s="85">
        <f t="shared" ca="1" si="5"/>
        <v>3</v>
      </c>
      <c r="H35" s="82" t="str">
        <f t="shared" ca="1" si="2"/>
        <v>RDV Passé</v>
      </c>
      <c r="I35" s="80" t="str">
        <f t="shared" ca="1" si="3"/>
        <v>TT en cours</v>
      </c>
      <c r="J35" s="83">
        <f>IF(OR(A35="ARV",A35="CTX"),F35+90,"Aucun TT")</f>
        <v>42424</v>
      </c>
    </row>
    <row r="36" spans="1:10" ht="6" customHeight="1">
      <c r="A36" s="57"/>
      <c r="B36" s="58"/>
      <c r="C36" s="44"/>
      <c r="D36" s="45"/>
      <c r="E36" s="46"/>
      <c r="F36" s="47"/>
      <c r="G36" s="85"/>
      <c r="H36" s="48"/>
      <c r="I36" s="49"/>
      <c r="J36" s="50"/>
    </row>
    <row r="37" spans="1:10">
      <c r="A37" s="55" t="s">
        <v>7</v>
      </c>
      <c r="B37" s="59" t="s">
        <v>2</v>
      </c>
      <c r="C37" s="37">
        <v>41938</v>
      </c>
      <c r="D37" s="38">
        <v>41938</v>
      </c>
      <c r="E37" s="29">
        <v>30</v>
      </c>
      <c r="F37" s="81">
        <f t="shared" si="1"/>
        <v>41968</v>
      </c>
      <c r="G37" s="85">
        <f t="shared" ref="G37:G41" ca="1" si="6">TODAY()-F37</f>
        <v>369</v>
      </c>
      <c r="H37" s="82" t="str">
        <f t="shared" ca="1" si="2"/>
        <v>RDV Passé</v>
      </c>
      <c r="I37" s="80" t="s">
        <v>8</v>
      </c>
      <c r="J37" s="83">
        <f>IF(OR(A37="ARV",A37="CTX"),F37+90,"Aucun TT")</f>
        <v>42058</v>
      </c>
    </row>
    <row r="38" spans="1:10">
      <c r="A38" s="55" t="s">
        <v>12</v>
      </c>
      <c r="B38" s="36" t="s">
        <v>17</v>
      </c>
      <c r="C38" s="37"/>
      <c r="D38" s="38">
        <v>41932</v>
      </c>
      <c r="E38" s="29"/>
      <c r="F38" s="81">
        <f t="shared" si="1"/>
        <v>41932</v>
      </c>
      <c r="G38" s="85">
        <f t="shared" ca="1" si="6"/>
        <v>405</v>
      </c>
      <c r="H38" s="82" t="str">
        <f t="shared" si="2"/>
        <v>sans ARV</v>
      </c>
      <c r="I38" s="80" t="str">
        <f t="shared" si="3"/>
        <v>REFUS</v>
      </c>
      <c r="J38" s="83" t="str">
        <f>IF(OR(A38="ARV",A38="CTX"),F38+90,"Aucun TT")</f>
        <v>Aucun TT</v>
      </c>
    </row>
    <row r="39" spans="1:10">
      <c r="A39" s="55" t="s">
        <v>7</v>
      </c>
      <c r="B39" s="40" t="s">
        <v>3</v>
      </c>
      <c r="C39" s="37">
        <v>41989</v>
      </c>
      <c r="D39" s="38">
        <v>42290</v>
      </c>
      <c r="E39" s="29">
        <v>60</v>
      </c>
      <c r="F39" s="81">
        <f t="shared" si="1"/>
        <v>42350</v>
      </c>
      <c r="G39" s="85">
        <f t="shared" ca="1" si="6"/>
        <v>-13</v>
      </c>
      <c r="H39" s="82" t="str">
        <f t="shared" ca="1" si="2"/>
        <v>RDV à vénir</v>
      </c>
      <c r="I39" s="80" t="str">
        <f t="shared" ca="1" si="3"/>
        <v>TT en cours</v>
      </c>
      <c r="J39" s="83">
        <f>IF(OR(A39="ARV",A39="CTX"),F39+90,"Aucun TT")</f>
        <v>42440</v>
      </c>
    </row>
    <row r="40" spans="1:10">
      <c r="A40" s="55"/>
      <c r="B40" s="36"/>
      <c r="C40" s="37"/>
      <c r="D40" s="38">
        <v>41933</v>
      </c>
      <c r="E40" s="29"/>
      <c r="F40" s="81">
        <f t="shared" si="1"/>
        <v>41933</v>
      </c>
      <c r="G40" s="85">
        <f t="shared" ca="1" si="6"/>
        <v>404</v>
      </c>
      <c r="H40" s="82" t="str">
        <f t="shared" si="2"/>
        <v>sans ARV</v>
      </c>
      <c r="I40" s="80" t="str">
        <f t="shared" si="3"/>
        <v>Sans TT</v>
      </c>
      <c r="J40" s="83" t="str">
        <f>IF(OR(A40="ARV",A40="CTX"),F40+90,"Aucun TT")</f>
        <v>Aucun TT</v>
      </c>
    </row>
    <row r="41" spans="1:10">
      <c r="A41" s="55" t="s">
        <v>8</v>
      </c>
      <c r="B41" s="51" t="s">
        <v>8</v>
      </c>
      <c r="C41" s="60" t="s">
        <v>8</v>
      </c>
      <c r="D41" s="38">
        <v>41941</v>
      </c>
      <c r="E41" s="29"/>
      <c r="F41" s="81">
        <f t="shared" si="1"/>
        <v>41941</v>
      </c>
      <c r="G41" s="85">
        <f t="shared" ca="1" si="6"/>
        <v>396</v>
      </c>
      <c r="H41" s="82" t="str">
        <f t="shared" si="2"/>
        <v>sans ARV</v>
      </c>
      <c r="I41" s="80" t="str">
        <f t="shared" si="3"/>
        <v>S/A</v>
      </c>
      <c r="J41" s="83" t="str">
        <f>IF(OR(A41="ARV",A41="CTX"),F41+90,"Aucun TT")</f>
        <v>Aucun TT</v>
      </c>
    </row>
    <row r="42" spans="1:10">
      <c r="A42" s="55"/>
      <c r="B42" s="36"/>
      <c r="C42" s="39"/>
      <c r="D42" s="38"/>
      <c r="E42" s="29"/>
      <c r="F42" s="30"/>
      <c r="G42" s="31"/>
      <c r="H42" s="32"/>
      <c r="I42" s="33"/>
      <c r="J42" s="34"/>
    </row>
    <row r="43" spans="1:10">
      <c r="A43" s="55"/>
      <c r="B43" s="36"/>
      <c r="C43" s="39"/>
      <c r="D43" s="38"/>
      <c r="E43" s="29"/>
      <c r="F43" s="30"/>
      <c r="G43" s="31"/>
      <c r="H43" s="32"/>
      <c r="I43" s="33"/>
      <c r="J43" s="34"/>
    </row>
    <row r="44" spans="1:10">
      <c r="A44" s="55"/>
      <c r="B44" s="36"/>
      <c r="C44" s="39"/>
      <c r="D44" s="38"/>
      <c r="E44" s="29"/>
      <c r="F44" s="30"/>
      <c r="G44" s="31"/>
      <c r="H44" s="32"/>
      <c r="I44" s="33"/>
      <c r="J44" s="34"/>
    </row>
    <row r="45" spans="1:10">
      <c r="A45" s="55"/>
      <c r="B45" s="36"/>
      <c r="C45" s="39"/>
      <c r="D45" s="38"/>
      <c r="E45" s="29"/>
      <c r="F45" s="30"/>
      <c r="G45" s="31"/>
      <c r="H45" s="32"/>
      <c r="I45" s="33"/>
      <c r="J45" s="34"/>
    </row>
    <row r="46" spans="1:10">
      <c r="A46" s="55"/>
      <c r="B46" s="36"/>
      <c r="C46" s="39"/>
      <c r="D46" s="38"/>
      <c r="E46" s="29"/>
      <c r="F46" s="30"/>
      <c r="G46" s="31"/>
      <c r="H46" s="32"/>
      <c r="I46" s="33"/>
      <c r="J46" s="34"/>
    </row>
    <row r="47" spans="1:10">
      <c r="A47" s="55"/>
      <c r="B47" s="36"/>
      <c r="C47" s="61"/>
      <c r="D47" s="38"/>
      <c r="E47" s="29"/>
      <c r="F47" s="30"/>
      <c r="G47" s="31"/>
      <c r="H47" s="32"/>
      <c r="I47" s="33"/>
      <c r="J47" s="34"/>
    </row>
    <row r="48" spans="1:10">
      <c r="A48" s="55"/>
      <c r="B48" s="36"/>
      <c r="C48" s="61"/>
      <c r="D48" s="38"/>
      <c r="E48" s="29"/>
      <c r="F48" s="30"/>
      <c r="G48" s="31"/>
      <c r="H48" s="32"/>
      <c r="I48" s="33"/>
      <c r="J48" s="34"/>
    </row>
    <row r="49" spans="1:10">
      <c r="A49" s="55"/>
      <c r="B49" s="36"/>
      <c r="C49" s="61"/>
      <c r="D49" s="38"/>
      <c r="E49" s="29"/>
      <c r="F49" s="30"/>
      <c r="G49" s="31"/>
      <c r="H49" s="32"/>
      <c r="I49" s="33"/>
      <c r="J49" s="34"/>
    </row>
    <row r="50" spans="1:10">
      <c r="A50" s="55"/>
      <c r="B50" s="36"/>
      <c r="C50" s="61"/>
      <c r="D50" s="38"/>
      <c r="E50" s="29"/>
      <c r="F50" s="30"/>
      <c r="G50" s="31"/>
      <c r="H50" s="32"/>
      <c r="I50" s="33"/>
      <c r="J50" s="34"/>
    </row>
    <row r="51" spans="1:10">
      <c r="A51" s="55"/>
      <c r="B51" s="36"/>
      <c r="C51" s="61"/>
      <c r="D51" s="38"/>
      <c r="E51" s="29"/>
      <c r="F51" s="30"/>
      <c r="G51" s="31"/>
      <c r="H51" s="32"/>
      <c r="I51" s="33"/>
      <c r="J51" s="34"/>
    </row>
    <row r="52" spans="1:10">
      <c r="A52" s="55"/>
      <c r="B52" s="36"/>
      <c r="C52" s="61"/>
      <c r="D52" s="38"/>
      <c r="E52" s="29"/>
      <c r="F52" s="30"/>
      <c r="G52" s="31"/>
      <c r="H52" s="32"/>
      <c r="I52" s="33"/>
      <c r="J52" s="34"/>
    </row>
    <row r="53" spans="1:10">
      <c r="A53" s="55"/>
      <c r="B53" s="36"/>
      <c r="C53" s="61"/>
      <c r="D53" s="38"/>
      <c r="E53" s="29"/>
      <c r="F53" s="30"/>
      <c r="G53" s="31"/>
      <c r="H53" s="32"/>
      <c r="I53" s="33"/>
      <c r="J53" s="62"/>
    </row>
    <row r="54" spans="1:10">
      <c r="A54" s="55"/>
      <c r="B54" s="36"/>
      <c r="C54" s="61"/>
      <c r="D54" s="38"/>
      <c r="E54" s="29"/>
      <c r="F54" s="30"/>
      <c r="G54" s="31"/>
      <c r="H54" s="32"/>
      <c r="I54" s="33"/>
      <c r="J54" s="62"/>
    </row>
    <row r="55" spans="1:10">
      <c r="A55" s="55"/>
      <c r="B55" s="36"/>
      <c r="C55" s="61"/>
      <c r="D55" s="38"/>
      <c r="E55" s="29"/>
      <c r="F55" s="30"/>
      <c r="G55" s="31"/>
      <c r="H55" s="32"/>
      <c r="I55" s="33"/>
      <c r="J55" s="62"/>
    </row>
    <row r="56" spans="1:10">
      <c r="A56" s="55"/>
      <c r="B56" s="36"/>
      <c r="C56" s="61"/>
      <c r="D56" s="38"/>
      <c r="E56" s="29"/>
      <c r="F56" s="30"/>
      <c r="G56" s="31"/>
      <c r="H56" s="32"/>
      <c r="I56" s="33"/>
      <c r="J56" s="62"/>
    </row>
    <row r="57" spans="1:10">
      <c r="A57" s="55"/>
      <c r="B57" s="36"/>
      <c r="C57" s="61"/>
      <c r="D57" s="38"/>
      <c r="E57" s="29"/>
      <c r="F57" s="30"/>
      <c r="G57" s="31"/>
      <c r="H57" s="32"/>
      <c r="I57" s="33"/>
      <c r="J57" s="62"/>
    </row>
    <row r="58" spans="1:10">
      <c r="A58" s="55"/>
      <c r="B58" s="36"/>
      <c r="C58" s="61"/>
      <c r="D58" s="38"/>
      <c r="E58" s="29"/>
      <c r="F58" s="30"/>
      <c r="G58" s="31"/>
      <c r="H58" s="32"/>
      <c r="I58" s="33"/>
      <c r="J58" s="62"/>
    </row>
    <row r="59" spans="1:10">
      <c r="A59" s="55"/>
      <c r="B59" s="36"/>
      <c r="C59" s="61"/>
      <c r="D59" s="38"/>
      <c r="E59" s="29"/>
      <c r="F59" s="30"/>
      <c r="G59" s="31"/>
      <c r="H59" s="32"/>
      <c r="I59" s="33"/>
      <c r="J59" s="62"/>
    </row>
    <row r="60" spans="1:10">
      <c r="A60" s="55"/>
      <c r="B60" s="36"/>
      <c r="C60" s="61"/>
      <c r="D60" s="38"/>
      <c r="E60" s="29"/>
      <c r="F60" s="30"/>
      <c r="G60" s="31"/>
      <c r="H60" s="32"/>
      <c r="I60" s="33"/>
      <c r="J60" s="62"/>
    </row>
    <row r="61" spans="1:10">
      <c r="A61" s="55"/>
      <c r="B61" s="36"/>
      <c r="C61" s="61"/>
      <c r="D61" s="38"/>
      <c r="E61" s="29"/>
      <c r="F61" s="30"/>
      <c r="G61" s="31"/>
      <c r="H61" s="32"/>
      <c r="I61" s="33"/>
      <c r="J61" s="62"/>
    </row>
    <row r="62" spans="1:10">
      <c r="A62" s="55"/>
      <c r="B62" s="36"/>
      <c r="C62" s="61"/>
      <c r="D62" s="38"/>
      <c r="E62" s="29"/>
      <c r="F62" s="30"/>
      <c r="G62" s="31"/>
      <c r="H62" s="32"/>
      <c r="I62" s="33"/>
      <c r="J62" s="62"/>
    </row>
    <row r="63" spans="1:10">
      <c r="A63" s="55"/>
      <c r="B63" s="36"/>
      <c r="C63" s="61"/>
      <c r="D63" s="38"/>
      <c r="E63" s="29"/>
      <c r="F63" s="30"/>
      <c r="G63" s="31"/>
      <c r="H63" s="32"/>
      <c r="I63" s="33"/>
      <c r="J63" s="62"/>
    </row>
    <row r="64" spans="1:10">
      <c r="A64" s="55"/>
      <c r="B64" s="36"/>
      <c r="C64" s="61"/>
      <c r="D64" s="38"/>
      <c r="E64" s="29"/>
      <c r="F64" s="30"/>
      <c r="G64" s="31"/>
      <c r="H64" s="32"/>
      <c r="I64" s="33"/>
      <c r="J64" s="62"/>
    </row>
    <row r="65" spans="1:10">
      <c r="A65" s="55"/>
      <c r="B65" s="36"/>
      <c r="C65" s="61"/>
      <c r="D65" s="38"/>
      <c r="E65" s="29"/>
      <c r="F65" s="30"/>
      <c r="G65" s="31"/>
      <c r="H65" s="32"/>
      <c r="I65" s="33"/>
      <c r="J65" s="62"/>
    </row>
    <row r="66" spans="1:10">
      <c r="A66" s="55"/>
      <c r="B66" s="36"/>
      <c r="C66" s="61"/>
      <c r="D66" s="38"/>
      <c r="E66" s="29"/>
      <c r="F66" s="30"/>
      <c r="G66" s="31"/>
      <c r="H66" s="32"/>
      <c r="I66" s="33"/>
      <c r="J66" s="62"/>
    </row>
    <row r="67" spans="1:10">
      <c r="A67" s="55"/>
      <c r="B67" s="36"/>
      <c r="C67" s="61"/>
      <c r="D67" s="38"/>
      <c r="E67" s="29"/>
      <c r="F67" s="30"/>
      <c r="G67" s="31"/>
      <c r="H67" s="32"/>
      <c r="I67" s="33"/>
      <c r="J67" s="62"/>
    </row>
    <row r="68" spans="1:10">
      <c r="A68" s="55"/>
      <c r="B68" s="36"/>
      <c r="C68" s="61"/>
      <c r="D68" s="38"/>
      <c r="E68" s="29"/>
      <c r="F68" s="28"/>
      <c r="G68" s="31"/>
      <c r="H68" s="32"/>
      <c r="I68" s="33"/>
      <c r="J68" s="62"/>
    </row>
    <row r="69" spans="1:10">
      <c r="A69" s="55"/>
      <c r="B69" s="36"/>
      <c r="C69" s="61"/>
      <c r="D69" s="38"/>
      <c r="E69" s="29"/>
      <c r="F69" s="28"/>
      <c r="G69" s="31"/>
      <c r="H69" s="32"/>
      <c r="I69" s="33"/>
      <c r="J69" s="62"/>
    </row>
    <row r="70" spans="1:10">
      <c r="A70" s="55"/>
      <c r="B70" s="36"/>
      <c r="C70" s="61"/>
      <c r="D70" s="38"/>
      <c r="E70" s="29"/>
      <c r="F70" s="28"/>
      <c r="G70" s="31"/>
      <c r="H70" s="32"/>
      <c r="I70" s="33"/>
      <c r="J70" s="62"/>
    </row>
    <row r="71" spans="1:10">
      <c r="A71" s="55"/>
      <c r="B71" s="36"/>
      <c r="C71" s="61"/>
      <c r="D71" s="38"/>
      <c r="E71" s="29"/>
      <c r="F71" s="28"/>
      <c r="G71" s="31"/>
      <c r="H71" s="32"/>
      <c r="I71" s="33"/>
      <c r="J71" s="63"/>
    </row>
  </sheetData>
  <conditionalFormatting sqref="C2">
    <cfRule type="containsText" dxfId="14" priority="113" operator="containsText" text="1831/01/0070/15D">
      <formula>NOT(ISERROR(SEARCH("1831/01/0070/15D",C2)))</formula>
    </cfRule>
  </conditionalFormatting>
  <conditionalFormatting sqref="C2">
    <cfRule type="containsText" dxfId="13" priority="110" operator="containsText" text="1831/01/0259/15D">
      <formula>NOT(ISERROR(SEARCH("1831/01/0259/15D",C2)))</formula>
    </cfRule>
    <cfRule type="containsText" dxfId="12" priority="111" operator="containsText" text="1831/01/0261/15D">
      <formula>NOT(ISERROR(SEARCH("1831/01/0261/15D",C2)))</formula>
    </cfRule>
    <cfRule type="containsText" dxfId="11" priority="112" operator="containsText" text="1831/01/0423/15D">
      <formula>NOT(ISERROR(SEARCH("1831/01/0423/15D",C2)))</formula>
    </cfRule>
  </conditionalFormatting>
  <conditionalFormatting sqref="F6">
    <cfRule type="cellIs" dxfId="10" priority="88" operator="greaterThan">
      <formula>"aujourdh'ui"</formula>
    </cfRule>
  </conditionalFormatting>
  <conditionalFormatting sqref="F6:F11 F13:F16">
    <cfRule type="timePeriod" dxfId="9" priority="87" timePeriod="today">
      <formula>FLOOR(F6,1)=TODAY()</formula>
    </cfRule>
  </conditionalFormatting>
  <conditionalFormatting sqref="H1:H1048576">
    <cfRule type="containsText" dxfId="8" priority="78" operator="containsText" text="RDV Passé">
      <formula>NOT(ISERROR(SEARCH("RDV Passé",H1)))</formula>
    </cfRule>
  </conditionalFormatting>
  <conditionalFormatting sqref="I1:J1048576">
    <cfRule type="containsText" dxfId="7" priority="75" operator="containsText" text="perdu de vue">
      <formula>NOT(ISERROR(SEARCH("perdu de vue",I1)))</formula>
    </cfRule>
  </conditionalFormatting>
  <conditionalFormatting sqref="J6:J57">
    <cfRule type="timePeriod" dxfId="6" priority="37" timePeriod="thisMonth">
      <formula>AND(MONTH(J6)=MONTH(TODAY()),YEAR(J6)=YEAR(TODAY()))</formula>
    </cfRule>
  </conditionalFormatting>
  <conditionalFormatting sqref="J6:J52">
    <cfRule type="timePeriod" dxfId="5" priority="36" timePeriod="thisMonth">
      <formula>AND(MONTH(J6)=MONTH(TODAY()),YEAR(J6)=YEAR(TODAY()))</formula>
    </cfRule>
  </conditionalFormatting>
  <conditionalFormatting sqref="J1:J1048576">
    <cfRule type="timePeriod" dxfId="4" priority="35" timePeriod="thisMonth">
      <formula>AND(MONTH(J1)=MONTH(TODAY()),YEAR(J1)=YEAR(TODAY()))</formula>
    </cfRule>
  </conditionalFormatting>
  <conditionalFormatting sqref="I6:I70">
    <cfRule type="containsText" dxfId="3" priority="31" operator="containsText" text="DCD">
      <formula>NOT(ISERROR(SEARCH("DCD",I6)))</formula>
    </cfRule>
    <cfRule type="containsText" dxfId="2" priority="32" operator="containsText" text="TT en cours">
      <formula>NOT(ISERROR(SEARCH("TT en cours",I6)))</formula>
    </cfRule>
    <cfRule type="containsText" dxfId="1" priority="33" operator="containsText" text="TT en cours">
      <formula>NOT(ISERROR(SEARCH("TT en cours",I6)))</formula>
    </cfRule>
  </conditionalFormatting>
  <conditionalFormatting sqref="F6:F71">
    <cfRule type="timePeriod" dxfId="0" priority="7" timePeriod="thisMonth">
      <formula>AND(MONTH(F6)=MONTH(TODAY()),YEAR(F6)=YEAR(TODAY()))</formula>
    </cfRule>
  </conditionalFormatting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LISTES DES CAS A SUIVRE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SIGDEP PCA</dc:creator>
  <cp:lastModifiedBy>chambre nico</cp:lastModifiedBy>
  <dcterms:created xsi:type="dcterms:W3CDTF">2015-11-29T11:39:41Z</dcterms:created>
  <dcterms:modified xsi:type="dcterms:W3CDTF">2015-11-29T12:05:48Z</dcterms:modified>
</cp:coreProperties>
</file>