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80" yWindow="135" windowWidth="25440" windowHeight="12540"/>
  </bookViews>
  <sheets>
    <sheet name="Blad1" sheetId="1" r:id="rId1"/>
    <sheet name="Blad2" sheetId="2" r:id="rId2"/>
    <sheet name="Blad3" sheetId="3" r:id="rId3"/>
    <sheet name="Blad4" sheetId="4" r:id="rId4"/>
    <sheet name="Blad5" sheetId="5" r:id="rId5"/>
    <sheet name="Blad6" sheetId="6" r:id="rId6"/>
  </sheets>
  <externalReferences>
    <externalReference r:id="rId7"/>
  </externalReferences>
  <calcPr calcId="145621"/>
</workbook>
</file>

<file path=xl/calcChain.xml><?xml version="1.0" encoding="utf-8"?>
<calcChain xmlns="http://schemas.openxmlformats.org/spreadsheetml/2006/main">
  <c r="AO2" i="1" l="1"/>
  <c r="AP2" i="1"/>
  <c r="AQ2" i="1"/>
  <c r="AR2" i="1"/>
  <c r="AS2" i="1"/>
  <c r="AT2" i="1"/>
  <c r="AU2" i="1"/>
  <c r="AV2" i="1"/>
  <c r="AW2" i="1" s="1"/>
  <c r="AX2" i="1" s="1"/>
  <c r="AY2" i="1" s="1"/>
  <c r="AZ2" i="1" s="1"/>
  <c r="CF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DB4" i="1"/>
  <c r="DC4" i="1"/>
  <c r="DD4" i="1"/>
  <c r="DE4" i="1"/>
  <c r="DF4" i="1"/>
  <c r="DG4" i="1"/>
  <c r="DH4" i="1"/>
  <c r="DI4" i="1"/>
  <c r="DJ4" i="1"/>
  <c r="DK4" i="1"/>
  <c r="DL4" i="1"/>
  <c r="DM4" i="1"/>
  <c r="DN4" i="1"/>
  <c r="DO4" i="1"/>
  <c r="DP4" i="1"/>
  <c r="DQ4" i="1"/>
  <c r="DR4" i="1"/>
  <c r="DS4" i="1"/>
  <c r="DT4" i="1"/>
  <c r="DU4" i="1"/>
  <c r="DV4" i="1"/>
  <c r="DW4" i="1"/>
  <c r="CH4" i="1"/>
  <c r="AN2" i="1"/>
  <c r="AS69" i="1"/>
  <c r="AR69" i="1"/>
  <c r="AQ69" i="1"/>
  <c r="AP69" i="1"/>
  <c r="AO69" i="1"/>
  <c r="AN69" i="1"/>
  <c r="AM69" i="1"/>
  <c r="AL69" i="1"/>
  <c r="AN55" i="1"/>
  <c r="AN56" i="1"/>
  <c r="AN57" i="1"/>
  <c r="AN58" i="1"/>
  <c r="AN59" i="1"/>
  <c r="AN60" i="1"/>
  <c r="AN61" i="1"/>
  <c r="AN62" i="1"/>
  <c r="AN63" i="1"/>
  <c r="AN64" i="1"/>
  <c r="AL56" i="1"/>
  <c r="AL57" i="1"/>
  <c r="AL58" i="1"/>
  <c r="AL59" i="1"/>
  <c r="AL60" i="1"/>
  <c r="AL61" i="1" s="1"/>
  <c r="AL62" i="1" s="1"/>
  <c r="AL63" i="1" s="1"/>
  <c r="AL64" i="1" s="1"/>
  <c r="AL55" i="1"/>
  <c r="AN54" i="1"/>
  <c r="AN52" i="1"/>
  <c r="AM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B47" i="1"/>
  <c r="A47" i="1"/>
  <c r="B46" i="1"/>
  <c r="A46" i="1"/>
  <c r="CB45" i="1"/>
  <c r="B45" i="1"/>
  <c r="A45" i="1"/>
  <c r="CB44" i="1"/>
  <c r="B44" i="1"/>
  <c r="A44" i="1"/>
  <c r="CB43" i="1"/>
  <c r="B43" i="1"/>
  <c r="A43" i="1"/>
  <c r="CB42" i="1"/>
  <c r="B42" i="1"/>
  <c r="A42" i="1"/>
  <c r="CB41" i="1"/>
  <c r="B41" i="1"/>
  <c r="A41" i="1"/>
  <c r="CB40" i="1"/>
  <c r="B40" i="1"/>
  <c r="A40" i="1"/>
  <c r="CB39" i="1"/>
  <c r="B39" i="1"/>
  <c r="A39" i="1"/>
  <c r="CB38" i="1"/>
  <c r="B38" i="1"/>
  <c r="A38" i="1"/>
  <c r="CB37" i="1"/>
  <c r="B37" i="1"/>
  <c r="A37" i="1"/>
  <c r="CB36" i="1"/>
  <c r="B36" i="1"/>
  <c r="A36" i="1"/>
  <c r="CB35" i="1"/>
  <c r="B35" i="1"/>
  <c r="A35" i="1"/>
  <c r="CB34" i="1"/>
  <c r="B34" i="1"/>
  <c r="A34" i="1"/>
  <c r="CB33" i="1"/>
  <c r="B33" i="1"/>
  <c r="A33" i="1"/>
  <c r="CB32" i="1"/>
  <c r="B32" i="1"/>
  <c r="A32" i="1"/>
  <c r="CB31" i="1"/>
  <c r="B31" i="1"/>
  <c r="A31" i="1"/>
  <c r="CB30" i="1"/>
  <c r="B30" i="1"/>
  <c r="A30" i="1"/>
  <c r="CB29" i="1"/>
  <c r="B29" i="1"/>
  <c r="A29" i="1"/>
  <c r="CB28" i="1"/>
  <c r="B28" i="1"/>
  <c r="A28" i="1"/>
  <c r="CB27" i="1"/>
  <c r="B27" i="1"/>
  <c r="A27" i="1"/>
  <c r="CB26" i="1"/>
  <c r="B26" i="1"/>
  <c r="A26" i="1"/>
  <c r="CB25" i="1"/>
  <c r="B25" i="1"/>
  <c r="A25" i="1"/>
  <c r="CB24" i="1"/>
  <c r="B24" i="1"/>
  <c r="A24" i="1"/>
  <c r="CB23" i="1"/>
  <c r="B23" i="1"/>
  <c r="A23" i="1"/>
  <c r="CB22" i="1"/>
  <c r="B22" i="1"/>
  <c r="A22" i="1"/>
  <c r="CB21" i="1"/>
  <c r="B21" i="1"/>
  <c r="A21" i="1"/>
  <c r="CB20" i="1"/>
  <c r="B20" i="1"/>
  <c r="A20" i="1"/>
  <c r="CB19" i="1"/>
  <c r="B19" i="1"/>
  <c r="A19" i="1"/>
  <c r="CB18" i="1"/>
  <c r="B18" i="1"/>
  <c r="A18" i="1"/>
  <c r="CB17" i="1"/>
  <c r="B17" i="1"/>
  <c r="A17" i="1"/>
  <c r="CB16" i="1"/>
  <c r="B16" i="1"/>
  <c r="A16" i="1"/>
  <c r="CB15" i="1"/>
  <c r="B15" i="1"/>
  <c r="A15" i="1"/>
  <c r="CB14" i="1"/>
  <c r="B14" i="1"/>
  <c r="A14" i="1"/>
  <c r="CB13" i="1"/>
  <c r="B13" i="1"/>
  <c r="A13" i="1"/>
  <c r="CB12" i="1"/>
  <c r="B12" i="1"/>
  <c r="A12" i="1"/>
  <c r="CB11" i="1"/>
  <c r="B11" i="1"/>
  <c r="A11" i="1"/>
  <c r="CB10" i="1"/>
  <c r="B10" i="1"/>
  <c r="A10" i="1"/>
  <c r="B9" i="1"/>
  <c r="A9" i="1"/>
  <c r="B8" i="1"/>
  <c r="A8" i="1"/>
  <c r="CB7" i="1"/>
  <c r="B7" i="1"/>
  <c r="A7" i="1"/>
  <c r="CB6" i="1"/>
  <c r="B6" i="1"/>
  <c r="A6" i="1"/>
  <c r="CB5" i="1"/>
  <c r="B5" i="1"/>
  <c r="A5" i="1"/>
  <c r="CB4" i="1"/>
  <c r="B4" i="1"/>
  <c r="A4" i="1"/>
  <c r="CB3" i="1"/>
  <c r="A3" i="1"/>
  <c r="D2" i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CA3" i="1" l="1"/>
  <c r="CA4" i="1" s="1"/>
  <c r="CA5" i="1" s="1"/>
  <c r="CA6" i="1" s="1"/>
  <c r="CA7" i="1" s="1"/>
  <c r="CA8" i="1" s="1"/>
  <c r="CA9" i="1" s="1"/>
  <c r="CA10" i="1" s="1"/>
  <c r="CA11" i="1" s="1"/>
  <c r="CA12" i="1" s="1"/>
  <c r="CA13" i="1" s="1"/>
  <c r="CA14" i="1" s="1"/>
  <c r="CA15" i="1" s="1"/>
  <c r="CA16" i="1" s="1"/>
  <c r="CA17" i="1" s="1"/>
  <c r="CA18" i="1" s="1"/>
  <c r="CA19" i="1" s="1"/>
  <c r="CA20" i="1" s="1"/>
  <c r="CA21" i="1" s="1"/>
  <c r="CA22" i="1" s="1"/>
  <c r="CA23" i="1" s="1"/>
  <c r="CA24" i="1" s="1"/>
  <c r="CA25" i="1" s="1"/>
  <c r="CA26" i="1" s="1"/>
  <c r="CA27" i="1" s="1"/>
  <c r="CA28" i="1" s="1"/>
  <c r="CA29" i="1" s="1"/>
  <c r="CA30" i="1" s="1"/>
  <c r="CA31" i="1" s="1"/>
  <c r="CA32" i="1" s="1"/>
  <c r="CA33" i="1" s="1"/>
  <c r="CA34" i="1" s="1"/>
  <c r="CA35" i="1" s="1"/>
  <c r="CA36" i="1" s="1"/>
  <c r="CA37" i="1" s="1"/>
  <c r="CA38" i="1" s="1"/>
  <c r="CA39" i="1" s="1"/>
  <c r="CA40" i="1" s="1"/>
  <c r="CA41" i="1" s="1"/>
  <c r="CA42" i="1" s="1"/>
  <c r="CA43" i="1" s="1"/>
  <c r="CA44" i="1" s="1"/>
  <c r="CA45" i="1" s="1"/>
  <c r="CA46" i="1" s="1"/>
  <c r="CA47" i="1" s="1"/>
  <c r="AJ2" i="1"/>
  <c r="AK2" i="1" s="1"/>
  <c r="AL2" i="1" s="1"/>
  <c r="AM2" i="1" s="1"/>
  <c r="AN48" i="1"/>
  <c r="CB8" i="1"/>
  <c r="AH54" i="1"/>
  <c r="CB9" i="1"/>
  <c r="DX4" i="1" l="1"/>
  <c r="DY4" i="1" l="1"/>
  <c r="DZ4" i="1" l="1"/>
  <c r="EA4" i="1" l="1"/>
  <c r="EB4" i="1" l="1"/>
  <c r="EC4" i="1" l="1"/>
  <c r="ED4" i="1" l="1"/>
  <c r="BA2" i="1" l="1"/>
  <c r="EE4" i="1"/>
  <c r="BB2" i="1" l="1"/>
  <c r="EF4" i="1"/>
  <c r="BC2" i="1" l="1"/>
  <c r="EG4" i="1"/>
  <c r="BD2" i="1" l="1"/>
  <c r="EH4" i="1"/>
  <c r="BE2" i="1" l="1"/>
  <c r="EI4" i="1"/>
  <c r="BF2" i="1" l="1"/>
  <c r="EJ4" i="1"/>
  <c r="BG2" i="1" l="1"/>
  <c r="EK4" i="1"/>
  <c r="BH2" i="1" l="1"/>
  <c r="EL4" i="1"/>
  <c r="BI2" i="1" l="1"/>
  <c r="EM4" i="1"/>
  <c r="BJ2" i="1" l="1"/>
  <c r="EN4" i="1"/>
  <c r="BK2" i="1" l="1"/>
  <c r="EO4" i="1"/>
  <c r="BL2" i="1" l="1"/>
  <c r="EP4" i="1"/>
  <c r="BM2" i="1" l="1"/>
  <c r="EQ4" i="1"/>
  <c r="BN2" i="1" l="1"/>
  <c r="ER4" i="1"/>
  <c r="BO2" i="1" l="1"/>
  <c r="ES4" i="1"/>
  <c r="BP2" i="1" l="1"/>
  <c r="ET4" i="1"/>
  <c r="BQ2" i="1" l="1"/>
  <c r="EU4" i="1"/>
  <c r="BR2" i="1" l="1"/>
  <c r="EV4" i="1"/>
  <c r="BS2" i="1" l="1"/>
  <c r="EW4" i="1"/>
  <c r="BT2" i="1" l="1"/>
  <c r="EX4" i="1"/>
  <c r="BU2" i="1" l="1"/>
  <c r="EY4" i="1"/>
  <c r="BV2" i="1" l="1"/>
  <c r="EZ4" i="1"/>
  <c r="BW2" i="1" l="1"/>
  <c r="FA4" i="1"/>
  <c r="BX2" i="1" l="1"/>
  <c r="FB4" i="1"/>
  <c r="BY2" i="1" l="1"/>
  <c r="FC4" i="1"/>
</calcChain>
</file>

<file path=xl/sharedStrings.xml><?xml version="1.0" encoding="utf-8"?>
<sst xmlns="http://schemas.openxmlformats.org/spreadsheetml/2006/main" count="1195" uniqueCount="12">
  <si>
    <t>LOTTO   VRIENDEN</t>
  </si>
  <si>
    <t>Datums</t>
  </si>
  <si>
    <t>DATUMS</t>
  </si>
  <si>
    <t>MULTI MIX</t>
  </si>
  <si>
    <t>betaalt door leden</t>
  </si>
  <si>
    <t>gewonen</t>
  </si>
  <si>
    <t>Spelers</t>
  </si>
  <si>
    <t>NAAM &amp; Voornaam</t>
  </si>
  <si>
    <t>Uit</t>
  </si>
  <si>
    <t>Week N°</t>
  </si>
  <si>
    <t>B</t>
  </si>
  <si>
    <t>=NB.SI(ET(C2:BY2=AUJOURDHUI()-MOD(AUJOURDHUI()-6;7)+8;C4:BY4="");VRAI)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</si>
</sst>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d/mm/yyyy;@"/>
    <numFmt numFmtId="165" formatCode="d/mm/yy;@"/>
    <numFmt numFmtId="166" formatCode="[$-413]d\ mmmm\ yyyy;@"/>
  </numFmts>
  <fonts count="1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6"/>
      <name val="Algerian"/>
      <family val="5"/>
    </font>
    <font>
      <sz val="10"/>
      <name val="Arial"/>
      <family val="2"/>
    </font>
    <font>
      <sz val="36"/>
      <color rgb="FF7030A0"/>
      <name val="Andalus"/>
      <family val="1"/>
    </font>
    <font>
      <sz val="10"/>
      <name val="Arial Rounded MT Bold"/>
      <family val="2"/>
    </font>
    <font>
      <sz val="36"/>
      <name val="AR DARLING"/>
    </font>
    <font>
      <sz val="10"/>
      <name val="AR DARLING"/>
    </font>
    <font>
      <sz val="18"/>
      <name val="Arial"/>
      <family val="2"/>
    </font>
    <font>
      <sz val="22"/>
      <name val="Arial"/>
      <family val="2"/>
    </font>
    <font>
      <b/>
      <i/>
      <sz val="22"/>
      <name val="Arial"/>
      <family val="2"/>
    </font>
    <font>
      <b/>
      <sz val="10"/>
      <name val="Arial Rounded MT Bold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indexed="10"/>
      <name val="Arial Rounded MT Bold"/>
      <family val="2"/>
    </font>
    <font>
      <u/>
      <sz val="10"/>
      <color indexed="30"/>
      <name val="Arial"/>
      <family val="2"/>
    </font>
    <font>
      <b/>
      <i/>
      <sz val="10"/>
      <name val="Arial Rounded MT Bold"/>
      <family val="2"/>
    </font>
    <font>
      <sz val="8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1" fontId="11" fillId="0" borderId="7" xfId="0" applyNumberFormat="1" applyFont="1" applyFill="1" applyBorder="1"/>
    <xf numFmtId="0" fontId="2" fillId="0" borderId="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1" fontId="3" fillId="0" borderId="0" xfId="0" applyNumberFormat="1" applyFont="1" applyFill="1" applyAlignment="1">
      <alignment horizontal="right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" fontId="5" fillId="0" borderId="0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/>
    <xf numFmtId="0" fontId="7" fillId="0" borderId="6" xfId="0" applyFont="1" applyFill="1" applyBorder="1" applyAlignment="1"/>
    <xf numFmtId="0" fontId="7" fillId="0" borderId="0" xfId="0" applyFont="1" applyFill="1" applyBorder="1" applyAlignment="1"/>
    <xf numFmtId="0" fontId="3" fillId="0" borderId="0" xfId="0" applyNumberFormat="1" applyFont="1" applyFill="1"/>
    <xf numFmtId="1" fontId="3" fillId="0" borderId="0" xfId="0" applyNumberFormat="1" applyFont="1" applyFill="1"/>
    <xf numFmtId="0" fontId="3" fillId="0" borderId="7" xfId="0" applyNumberFormat="1" applyFont="1" applyFill="1" applyBorder="1" applyAlignment="1">
      <alignment textRotation="90"/>
    </xf>
    <xf numFmtId="0" fontId="10" fillId="0" borderId="7" xfId="0" applyNumberFormat="1" applyFont="1" applyFill="1" applyBorder="1" applyAlignment="1">
      <alignment horizontal="center" wrapText="1"/>
    </xf>
    <xf numFmtId="164" fontId="3" fillId="0" borderId="7" xfId="0" applyNumberFormat="1" applyFont="1" applyFill="1" applyBorder="1" applyAlignment="1">
      <alignment horizontal="right" textRotation="90"/>
    </xf>
    <xf numFmtId="0" fontId="9" fillId="0" borderId="0" xfId="0" applyNumberFormat="1" applyFont="1" applyFill="1" applyAlignment="1">
      <alignment horizontal="center" vertical="center"/>
    </xf>
    <xf numFmtId="0" fontId="5" fillId="0" borderId="7" xfId="0" applyNumberFormat="1" applyFont="1" applyFill="1" applyBorder="1"/>
    <xf numFmtId="1" fontId="3" fillId="0" borderId="7" xfId="0" applyNumberFormat="1" applyFont="1" applyFill="1" applyBorder="1" applyAlignment="1">
      <alignment horizontal="right"/>
    </xf>
    <xf numFmtId="1" fontId="3" fillId="0" borderId="0" xfId="0" applyNumberFormat="1" applyFont="1" applyFill="1" applyAlignment="1"/>
    <xf numFmtId="165" fontId="3" fillId="0" borderId="1" xfId="0" applyNumberFormat="1" applyFont="1" applyFill="1" applyBorder="1" applyAlignment="1">
      <alignment horizontal="left" vertical="center"/>
    </xf>
    <xf numFmtId="44" fontId="3" fillId="0" borderId="7" xfId="1" applyFont="1" applyFill="1" applyBorder="1" applyAlignment="1">
      <alignment horizontal="center" vertical="center"/>
    </xf>
    <xf numFmtId="44" fontId="3" fillId="0" borderId="3" xfId="1" applyFont="1" applyFill="1" applyBorder="1" applyAlignment="1">
      <alignment horizontal="center" vertical="center"/>
    </xf>
    <xf numFmtId="44" fontId="3" fillId="0" borderId="7" xfId="1" applyFont="1" applyFill="1" applyBorder="1" applyAlignment="1"/>
    <xf numFmtId="1" fontId="3" fillId="0" borderId="0" xfId="0" applyNumberFormat="1" applyFont="1" applyFill="1" applyBorder="1" applyAlignment="1"/>
    <xf numFmtId="1" fontId="5" fillId="0" borderId="7" xfId="0" applyNumberFormat="1" applyFont="1" applyFill="1" applyBorder="1"/>
    <xf numFmtId="1" fontId="12" fillId="0" borderId="7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center" vertical="center"/>
    </xf>
    <xf numFmtId="0" fontId="14" fillId="0" borderId="0" xfId="2" applyFont="1" applyFill="1" applyBorder="1" applyAlignment="1" applyProtection="1">
      <alignment vertical="center" wrapText="1"/>
    </xf>
    <xf numFmtId="0" fontId="3" fillId="0" borderId="0" xfId="0" applyFont="1" applyFill="1" applyBorder="1" applyAlignment="1">
      <alignment wrapText="1"/>
    </xf>
    <xf numFmtId="44" fontId="3" fillId="0" borderId="7" xfId="1" applyFont="1" applyFill="1" applyBorder="1"/>
    <xf numFmtId="0" fontId="3" fillId="0" borderId="0" xfId="0" applyNumberFormat="1" applyFont="1" applyFill="1" applyBorder="1"/>
    <xf numFmtId="1" fontId="15" fillId="0" borderId="0" xfId="2" applyNumberFormat="1" applyFont="1" applyFill="1" applyBorder="1" applyAlignment="1" applyProtection="1">
      <alignment vertical="center" wrapText="1"/>
    </xf>
    <xf numFmtId="44" fontId="3" fillId="0" borderId="7" xfId="1" applyFont="1" applyFill="1" applyBorder="1" applyAlignment="1">
      <alignment horizontal="left"/>
    </xf>
    <xf numFmtId="44" fontId="3" fillId="0" borderId="0" xfId="1" applyFont="1" applyFill="1" applyAlignment="1">
      <alignment horizontal="center" vertical="center"/>
    </xf>
    <xf numFmtId="0" fontId="3" fillId="0" borderId="3" xfId="0" applyNumberFormat="1" applyFont="1" applyFill="1" applyBorder="1"/>
    <xf numFmtId="0" fontId="3" fillId="0" borderId="7" xfId="0" applyNumberFormat="1" applyFont="1" applyFill="1" applyBorder="1"/>
    <xf numFmtId="165" fontId="3" fillId="0" borderId="0" xfId="0" applyNumberFormat="1" applyFont="1" applyFill="1" applyBorder="1" applyAlignment="1">
      <alignment horizontal="left" vertical="center"/>
    </xf>
    <xf numFmtId="44" fontId="3" fillId="0" borderId="0" xfId="1" applyFont="1" applyFill="1"/>
    <xf numFmtId="0" fontId="16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/>
    <xf numFmtId="0" fontId="3" fillId="0" borderId="0" xfId="0" applyFont="1" applyFill="1"/>
    <xf numFmtId="44" fontId="3" fillId="0" borderId="0" xfId="0" applyNumberFormat="1" applyFont="1" applyFill="1" applyBorder="1"/>
    <xf numFmtId="0" fontId="17" fillId="0" borderId="0" xfId="0" applyNumberFormat="1" applyFont="1" applyFill="1" applyBorder="1" applyAlignment="1">
      <alignment vertical="center"/>
    </xf>
    <xf numFmtId="44" fontId="17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/>
    <xf numFmtId="166" fontId="11" fillId="0" borderId="0" xfId="0" applyNumberFormat="1" applyFont="1" applyFill="1" applyBorder="1" applyAlignment="1">
      <alignment horizontal="center"/>
    </xf>
    <xf numFmtId="1" fontId="17" fillId="0" borderId="0" xfId="0" applyNumberFormat="1" applyFont="1" applyFill="1" applyAlignment="1">
      <alignment horizontal="right"/>
    </xf>
    <xf numFmtId="0" fontId="18" fillId="0" borderId="0" xfId="0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49" fontId="8" fillId="0" borderId="7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 textRotation="180"/>
    </xf>
    <xf numFmtId="0" fontId="9" fillId="0" borderId="6" xfId="0" applyNumberFormat="1" applyFont="1" applyFill="1" applyBorder="1" applyAlignment="1">
      <alignment horizontal="center" vertical="center" textRotation="180"/>
    </xf>
    <xf numFmtId="1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3" fillId="2" borderId="0" xfId="0" quotePrefix="1" applyNumberFormat="1" applyFont="1" applyFill="1"/>
  </cellXfs>
  <cellStyles count="3">
    <cellStyle name="Lien hypertexte" xfId="2" builtinId="8"/>
    <cellStyle name="Monétaire" xfId="1" builtinId="4"/>
    <cellStyle name="Normal" xfId="0" builtinId="0"/>
  </cellStyles>
  <dxfs count="11"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otto%20vrienden14-09-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Lotto uitslag"/>
      <sheetName val="Nouveau"/>
      <sheetName val="Param"/>
      <sheetName val="Consultation"/>
      <sheetName val="Kas"/>
      <sheetName val="Betalingen"/>
      <sheetName val="Blad1"/>
    </sheetNames>
    <sheetDataSet>
      <sheetData sheetId="0" refreshError="1">
        <row r="1">
          <cell r="A1" t="str">
            <v>N°</v>
          </cell>
        </row>
        <row r="2">
          <cell r="A2">
            <v>1</v>
          </cell>
          <cell r="B2" t="str">
            <v>frankie</v>
          </cell>
        </row>
        <row r="3">
          <cell r="A3">
            <v>2</v>
          </cell>
          <cell r="B3" t="str">
            <v>Nathalie</v>
          </cell>
        </row>
        <row r="4">
          <cell r="A4">
            <v>3</v>
          </cell>
          <cell r="B4" t="str">
            <v>Dany</v>
          </cell>
        </row>
        <row r="5">
          <cell r="A5">
            <v>4</v>
          </cell>
          <cell r="B5" t="str">
            <v>Marie-Paul</v>
          </cell>
        </row>
        <row r="6">
          <cell r="A6">
            <v>5</v>
          </cell>
          <cell r="B6" t="str">
            <v>Robin</v>
          </cell>
        </row>
        <row r="7">
          <cell r="A7">
            <v>6</v>
          </cell>
          <cell r="B7" t="str">
            <v>Willy</v>
          </cell>
        </row>
        <row r="8">
          <cell r="A8">
            <v>7</v>
          </cell>
          <cell r="B8" t="str">
            <v>Philippe</v>
          </cell>
        </row>
        <row r="9">
          <cell r="A9">
            <v>8</v>
          </cell>
          <cell r="B9" t="str">
            <v>Vandamme caroline</v>
          </cell>
        </row>
        <row r="10">
          <cell r="A10">
            <v>9</v>
          </cell>
          <cell r="B10" t="str">
            <v>Oliver Papegnies</v>
          </cell>
        </row>
        <row r="11">
          <cell r="A11">
            <v>10</v>
          </cell>
          <cell r="B11" t="str">
            <v>Buffalo Bill</v>
          </cell>
        </row>
        <row r="12">
          <cell r="A12">
            <v>11</v>
          </cell>
          <cell r="B12" t="str">
            <v>Godelieve</v>
          </cell>
        </row>
        <row r="13">
          <cell r="A13">
            <v>12</v>
          </cell>
          <cell r="B13" t="str">
            <v>Quint</v>
          </cell>
        </row>
        <row r="14">
          <cell r="A14">
            <v>13</v>
          </cell>
          <cell r="B14" t="str">
            <v>Werner Brulez</v>
          </cell>
        </row>
        <row r="15">
          <cell r="A15">
            <v>14</v>
          </cell>
          <cell r="B15" t="str">
            <v>Werner Brulez</v>
          </cell>
        </row>
        <row r="16">
          <cell r="A16">
            <v>15</v>
          </cell>
          <cell r="B16" t="str">
            <v>Maddy</v>
          </cell>
        </row>
        <row r="17">
          <cell r="A17">
            <v>16</v>
          </cell>
          <cell r="B17" t="str">
            <v>Maddy</v>
          </cell>
        </row>
        <row r="18">
          <cell r="A18">
            <v>17</v>
          </cell>
          <cell r="B18" t="str">
            <v>Frank t'Genieterke</v>
          </cell>
        </row>
        <row r="19">
          <cell r="A19">
            <v>18</v>
          </cell>
          <cell r="B19" t="str">
            <v>Erna t'Genieterke</v>
          </cell>
        </row>
        <row r="20">
          <cell r="A20">
            <v>19</v>
          </cell>
          <cell r="B20" t="str">
            <v>Patrick Minnaert</v>
          </cell>
        </row>
        <row r="21">
          <cell r="A21">
            <v>20</v>
          </cell>
          <cell r="B21" t="str">
            <v>Johan De Cock</v>
          </cell>
        </row>
        <row r="22">
          <cell r="A22">
            <v>21</v>
          </cell>
          <cell r="B22" t="str">
            <v>Albert Vanderbrugge</v>
          </cell>
        </row>
        <row r="23">
          <cell r="A23">
            <v>22</v>
          </cell>
          <cell r="B23" t="str">
            <v>Rudy V</v>
          </cell>
        </row>
        <row r="24">
          <cell r="A24">
            <v>23</v>
          </cell>
          <cell r="B24" t="str">
            <v>Liban</v>
          </cell>
        </row>
        <row r="25">
          <cell r="A25">
            <v>24</v>
          </cell>
          <cell r="B25" t="str">
            <v>Maheur Adelin</v>
          </cell>
        </row>
        <row r="26">
          <cell r="A26">
            <v>25</v>
          </cell>
          <cell r="B26" t="str">
            <v>D,B,A,</v>
          </cell>
        </row>
        <row r="27">
          <cell r="A27">
            <v>26</v>
          </cell>
          <cell r="B27" t="str">
            <v>Baele Marleen</v>
          </cell>
        </row>
        <row r="28">
          <cell r="A28">
            <v>27</v>
          </cell>
          <cell r="B28" t="str">
            <v>Van Herrweeghe Patrick</v>
          </cell>
        </row>
        <row r="29">
          <cell r="A29">
            <v>28</v>
          </cell>
          <cell r="B29" t="str">
            <v>Agris</v>
          </cell>
        </row>
        <row r="30">
          <cell r="A30">
            <v>29</v>
          </cell>
          <cell r="B30" t="str">
            <v>Thibo</v>
          </cell>
        </row>
        <row r="31">
          <cell r="A31">
            <v>30</v>
          </cell>
          <cell r="B31" t="str">
            <v>Dirk vral</v>
          </cell>
        </row>
        <row r="32">
          <cell r="A32">
            <v>31</v>
          </cell>
          <cell r="B32" t="str">
            <v>Juf Marleen</v>
          </cell>
        </row>
        <row r="33">
          <cell r="A33">
            <v>32</v>
          </cell>
          <cell r="B33" t="str">
            <v>Margueriete Lalojaux</v>
          </cell>
        </row>
        <row r="34">
          <cell r="A34">
            <v>33</v>
          </cell>
          <cell r="B34" t="str">
            <v>Kristof De Groote</v>
          </cell>
        </row>
        <row r="35">
          <cell r="A35">
            <v>34</v>
          </cell>
          <cell r="B35" t="str">
            <v>Triene</v>
          </cell>
        </row>
        <row r="36">
          <cell r="A36">
            <v>35</v>
          </cell>
          <cell r="B36" t="str">
            <v>Danielle</v>
          </cell>
        </row>
        <row r="37">
          <cell r="A37">
            <v>36</v>
          </cell>
          <cell r="B37" t="str">
            <v>Vanessa Vangermeersch</v>
          </cell>
        </row>
        <row r="38">
          <cell r="A38">
            <v>37</v>
          </cell>
          <cell r="B38" t="str">
            <v>Minnaert Fabienne</v>
          </cell>
        </row>
        <row r="39">
          <cell r="A39">
            <v>38</v>
          </cell>
          <cell r="B39" t="str">
            <v>Black Horse</v>
          </cell>
        </row>
        <row r="40">
          <cell r="A40">
            <v>39</v>
          </cell>
          <cell r="B40" t="str">
            <v>Marc Coorvits</v>
          </cell>
        </row>
        <row r="41">
          <cell r="A41">
            <v>40</v>
          </cell>
          <cell r="B41" t="str">
            <v>Dimitri Pollet</v>
          </cell>
        </row>
        <row r="42">
          <cell r="A42">
            <v>41</v>
          </cell>
          <cell r="B42" t="str">
            <v>Isaura</v>
          </cell>
        </row>
        <row r="43">
          <cell r="A43">
            <v>42</v>
          </cell>
          <cell r="B43" t="str">
            <v xml:space="preserve">Dirk </v>
          </cell>
        </row>
        <row r="44">
          <cell r="A44">
            <v>43</v>
          </cell>
          <cell r="B44" t="str">
            <v>Manolito</v>
          </cell>
        </row>
        <row r="45">
          <cell r="A45">
            <v>44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MF121"/>
  <sheetViews>
    <sheetView tabSelected="1" workbookViewId="0">
      <selection activeCell="B5" sqref="B5"/>
    </sheetView>
  </sheetViews>
  <sheetFormatPr baseColWidth="10" defaultColWidth="9" defaultRowHeight="12.75"/>
  <cols>
    <col min="1" max="1" width="3.625" style="15" bestFit="1" customWidth="1"/>
    <col min="2" max="2" width="23.125" style="15" customWidth="1"/>
    <col min="3" max="40" width="4.125" style="5" customWidth="1"/>
    <col min="41" max="41" width="4.125" style="15" customWidth="1"/>
    <col min="42" max="64" width="4.125" style="46" customWidth="1"/>
    <col min="65" max="77" width="4.125" style="15" customWidth="1"/>
    <col min="78" max="78" width="5" style="15" customWidth="1"/>
    <col min="79" max="79" width="13.625" style="15" customWidth="1"/>
    <col min="80" max="80" width="10.875" style="32" customWidth="1"/>
    <col min="81" max="81" width="11" style="32" customWidth="1"/>
    <col min="82" max="82" width="9.375" style="15" bestFit="1" customWidth="1"/>
    <col min="83" max="83" width="9.5" style="15" bestFit="1" customWidth="1"/>
    <col min="84" max="84" width="9.375" style="15" bestFit="1" customWidth="1"/>
    <col min="85" max="85" width="5" style="15" customWidth="1"/>
    <col min="86" max="86" width="10" style="15" customWidth="1"/>
    <col min="87" max="96" width="5" style="15" customWidth="1"/>
    <col min="97" max="16384" width="9" style="15"/>
  </cols>
  <sheetData>
    <row r="1" spans="1:344" ht="51" customHeight="1">
      <c r="A1" s="2"/>
      <c r="B1" s="3" t="s">
        <v>0</v>
      </c>
      <c r="C1" s="3"/>
      <c r="D1" s="3"/>
      <c r="E1" s="3"/>
      <c r="F1" s="4"/>
      <c r="H1" s="6" t="s">
        <v>1</v>
      </c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8"/>
      <c r="V1" s="7"/>
      <c r="W1" s="6" t="s">
        <v>1</v>
      </c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9"/>
      <c r="AL1" s="10"/>
      <c r="AM1" s="11"/>
      <c r="AN1" s="56" t="s">
        <v>2</v>
      </c>
      <c r="AO1" s="57"/>
      <c r="AP1" s="57"/>
      <c r="AQ1" s="57"/>
      <c r="AR1" s="57"/>
      <c r="AS1" s="57"/>
      <c r="AT1" s="57"/>
      <c r="AU1" s="12"/>
      <c r="AV1" s="12"/>
      <c r="AW1" s="12"/>
      <c r="AX1" s="57" t="s">
        <v>3</v>
      </c>
      <c r="AY1" s="57"/>
      <c r="AZ1" s="57"/>
      <c r="BA1" s="57"/>
      <c r="BB1" s="57"/>
      <c r="BC1" s="57"/>
      <c r="BD1" s="57"/>
      <c r="BE1" s="57"/>
      <c r="BF1" s="57"/>
      <c r="BG1" s="13"/>
      <c r="BH1" s="13"/>
      <c r="BI1" s="13"/>
      <c r="BJ1" s="13"/>
      <c r="BK1" s="13"/>
      <c r="BL1" s="13"/>
      <c r="BM1" s="13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CB1" s="58" t="s">
        <v>4</v>
      </c>
      <c r="CC1" s="59" t="s">
        <v>5</v>
      </c>
      <c r="CH1" s="16"/>
      <c r="CI1" s="16"/>
    </row>
    <row r="2" spans="1:344" ht="75" customHeight="1">
      <c r="A2" s="17" t="s">
        <v>6</v>
      </c>
      <c r="B2" s="18" t="s">
        <v>7</v>
      </c>
      <c r="C2" s="19">
        <v>42028</v>
      </c>
      <c r="D2" s="19">
        <f>C2+7</f>
        <v>42035</v>
      </c>
      <c r="E2" s="19">
        <f>D2+7</f>
        <v>42042</v>
      </c>
      <c r="F2" s="19">
        <f t="shared" ref="F2:BQ2" si="0">E2+7</f>
        <v>42049</v>
      </c>
      <c r="G2" s="19">
        <f t="shared" si="0"/>
        <v>42056</v>
      </c>
      <c r="H2" s="19">
        <f t="shared" si="0"/>
        <v>42063</v>
      </c>
      <c r="I2" s="19">
        <f t="shared" si="0"/>
        <v>42070</v>
      </c>
      <c r="J2" s="19">
        <f t="shared" si="0"/>
        <v>42077</v>
      </c>
      <c r="K2" s="19">
        <f t="shared" si="0"/>
        <v>42084</v>
      </c>
      <c r="L2" s="19">
        <f t="shared" si="0"/>
        <v>42091</v>
      </c>
      <c r="M2" s="19">
        <f t="shared" si="0"/>
        <v>42098</v>
      </c>
      <c r="N2" s="19">
        <f t="shared" si="0"/>
        <v>42105</v>
      </c>
      <c r="O2" s="19">
        <f t="shared" si="0"/>
        <v>42112</v>
      </c>
      <c r="P2" s="19">
        <f t="shared" si="0"/>
        <v>42119</v>
      </c>
      <c r="Q2" s="19">
        <f t="shared" si="0"/>
        <v>42126</v>
      </c>
      <c r="R2" s="19">
        <f t="shared" si="0"/>
        <v>42133</v>
      </c>
      <c r="S2" s="19">
        <f t="shared" si="0"/>
        <v>42140</v>
      </c>
      <c r="T2" s="19">
        <f t="shared" si="0"/>
        <v>42147</v>
      </c>
      <c r="U2" s="19">
        <f t="shared" si="0"/>
        <v>42154</v>
      </c>
      <c r="V2" s="19">
        <f t="shared" si="0"/>
        <v>42161</v>
      </c>
      <c r="W2" s="19">
        <f t="shared" si="0"/>
        <v>42168</v>
      </c>
      <c r="X2" s="19">
        <f t="shared" si="0"/>
        <v>42175</v>
      </c>
      <c r="Y2" s="19">
        <f t="shared" si="0"/>
        <v>42182</v>
      </c>
      <c r="Z2" s="19">
        <f t="shared" si="0"/>
        <v>42189</v>
      </c>
      <c r="AA2" s="19">
        <f t="shared" si="0"/>
        <v>42196</v>
      </c>
      <c r="AB2" s="19">
        <f t="shared" si="0"/>
        <v>42203</v>
      </c>
      <c r="AC2" s="19">
        <f t="shared" si="0"/>
        <v>42210</v>
      </c>
      <c r="AD2" s="19">
        <f t="shared" si="0"/>
        <v>42217</v>
      </c>
      <c r="AE2" s="19">
        <f t="shared" si="0"/>
        <v>42224</v>
      </c>
      <c r="AF2" s="19">
        <f t="shared" si="0"/>
        <v>42231</v>
      </c>
      <c r="AG2" s="19">
        <f t="shared" si="0"/>
        <v>42238</v>
      </c>
      <c r="AH2" s="19">
        <f t="shared" si="0"/>
        <v>42245</v>
      </c>
      <c r="AI2" s="19">
        <f t="shared" si="0"/>
        <v>42252</v>
      </c>
      <c r="AJ2" s="19">
        <f t="shared" si="0"/>
        <v>42259</v>
      </c>
      <c r="AK2" s="19">
        <f t="shared" si="0"/>
        <v>42266</v>
      </c>
      <c r="AL2" s="19">
        <f t="shared" si="0"/>
        <v>42273</v>
      </c>
      <c r="AM2" s="19">
        <f t="shared" si="0"/>
        <v>42280</v>
      </c>
      <c r="AN2" s="19">
        <f t="shared" si="0"/>
        <v>42287</v>
      </c>
      <c r="AO2" s="19">
        <f t="shared" ref="AO2" si="1">AN2+7</f>
        <v>42294</v>
      </c>
      <c r="AP2" s="19">
        <f t="shared" ref="AP2" si="2">AO2+7</f>
        <v>42301</v>
      </c>
      <c r="AQ2" s="19">
        <f t="shared" ref="AQ2" si="3">AP2+7</f>
        <v>42308</v>
      </c>
      <c r="AR2" s="19">
        <f t="shared" ref="AR2" si="4">AQ2+7</f>
        <v>42315</v>
      </c>
      <c r="AS2" s="19">
        <f t="shared" ref="AS2" si="5">AR2+7</f>
        <v>42322</v>
      </c>
      <c r="AT2" s="19">
        <f t="shared" ref="AT2" si="6">AS2+7</f>
        <v>42329</v>
      </c>
      <c r="AU2" s="19">
        <f t="shared" ref="AU2" si="7">AT2+7</f>
        <v>42336</v>
      </c>
      <c r="AV2" s="19">
        <f t="shared" ref="AV2" si="8">AU2+7</f>
        <v>42343</v>
      </c>
      <c r="AW2" s="19">
        <f t="shared" ref="AW2" si="9">AV2+7</f>
        <v>42350</v>
      </c>
      <c r="AX2" s="19">
        <f t="shared" ref="AX2" si="10">AW2+7</f>
        <v>42357</v>
      </c>
      <c r="AY2" s="19">
        <f t="shared" ref="AY2" si="11">AX2+7</f>
        <v>42364</v>
      </c>
      <c r="AZ2" s="19">
        <f t="shared" ref="AZ2" si="12">AY2+7</f>
        <v>42371</v>
      </c>
      <c r="BA2" s="19">
        <f t="shared" si="0"/>
        <v>42378</v>
      </c>
      <c r="BB2" s="19">
        <f t="shared" si="0"/>
        <v>42385</v>
      </c>
      <c r="BC2" s="19">
        <f t="shared" si="0"/>
        <v>42392</v>
      </c>
      <c r="BD2" s="19">
        <f t="shared" si="0"/>
        <v>42399</v>
      </c>
      <c r="BE2" s="19">
        <f t="shared" si="0"/>
        <v>42406</v>
      </c>
      <c r="BF2" s="19">
        <f t="shared" si="0"/>
        <v>42413</v>
      </c>
      <c r="BG2" s="19">
        <f t="shared" si="0"/>
        <v>42420</v>
      </c>
      <c r="BH2" s="19">
        <f t="shared" si="0"/>
        <v>42427</v>
      </c>
      <c r="BI2" s="19">
        <f t="shared" si="0"/>
        <v>42434</v>
      </c>
      <c r="BJ2" s="19">
        <f t="shared" si="0"/>
        <v>42441</v>
      </c>
      <c r="BK2" s="19">
        <f t="shared" si="0"/>
        <v>42448</v>
      </c>
      <c r="BL2" s="19">
        <f t="shared" si="0"/>
        <v>42455</v>
      </c>
      <c r="BM2" s="19">
        <f t="shared" si="0"/>
        <v>42462</v>
      </c>
      <c r="BN2" s="19">
        <f t="shared" si="0"/>
        <v>42469</v>
      </c>
      <c r="BO2" s="19">
        <f t="shared" si="0"/>
        <v>42476</v>
      </c>
      <c r="BP2" s="19">
        <f t="shared" si="0"/>
        <v>42483</v>
      </c>
      <c r="BQ2" s="19">
        <f t="shared" si="0"/>
        <v>42490</v>
      </c>
      <c r="BR2" s="19">
        <f t="shared" ref="BR2:BY2" si="13">BQ2+7</f>
        <v>42497</v>
      </c>
      <c r="BS2" s="19">
        <f t="shared" si="13"/>
        <v>42504</v>
      </c>
      <c r="BT2" s="19">
        <f t="shared" si="13"/>
        <v>42511</v>
      </c>
      <c r="BU2" s="19">
        <f t="shared" si="13"/>
        <v>42518</v>
      </c>
      <c r="BV2" s="19">
        <f t="shared" si="13"/>
        <v>42525</v>
      </c>
      <c r="BW2" s="19">
        <f t="shared" si="13"/>
        <v>42532</v>
      </c>
      <c r="BX2" s="19">
        <f t="shared" si="13"/>
        <v>42539</v>
      </c>
      <c r="BY2" s="19">
        <f t="shared" si="13"/>
        <v>42546</v>
      </c>
      <c r="CB2" s="58"/>
      <c r="CC2" s="60"/>
      <c r="CD2" s="20" t="s">
        <v>8</v>
      </c>
    </row>
    <row r="3" spans="1:344" s="23" customFormat="1" ht="12.95" customHeight="1">
      <c r="A3" s="21" t="str">
        <f>[1]BD!A1</f>
        <v>N°</v>
      </c>
      <c r="B3" s="21" t="s">
        <v>9</v>
      </c>
      <c r="C3" s="22">
        <v>1</v>
      </c>
      <c r="D3" s="22">
        <v>2</v>
      </c>
      <c r="E3" s="22">
        <v>3</v>
      </c>
      <c r="F3" s="22">
        <v>4</v>
      </c>
      <c r="G3" s="22">
        <v>5</v>
      </c>
      <c r="H3" s="22">
        <v>6</v>
      </c>
      <c r="I3" s="22">
        <v>7</v>
      </c>
      <c r="J3" s="22">
        <v>8</v>
      </c>
      <c r="K3" s="22">
        <v>9</v>
      </c>
      <c r="L3" s="22">
        <v>10</v>
      </c>
      <c r="M3" s="22">
        <v>11</v>
      </c>
      <c r="N3" s="22">
        <v>12</v>
      </c>
      <c r="O3" s="22">
        <v>13</v>
      </c>
      <c r="P3" s="22">
        <v>14</v>
      </c>
      <c r="Q3" s="22">
        <v>15</v>
      </c>
      <c r="R3" s="22">
        <v>16</v>
      </c>
      <c r="S3" s="22">
        <v>17</v>
      </c>
      <c r="T3" s="22">
        <v>18</v>
      </c>
      <c r="U3" s="22">
        <v>19</v>
      </c>
      <c r="V3" s="22">
        <v>20</v>
      </c>
      <c r="W3" s="22">
        <v>21</v>
      </c>
      <c r="X3" s="22">
        <v>22</v>
      </c>
      <c r="Y3" s="22">
        <v>23</v>
      </c>
      <c r="Z3" s="22">
        <v>24</v>
      </c>
      <c r="AA3" s="22">
        <v>25</v>
      </c>
      <c r="AB3" s="22">
        <v>26</v>
      </c>
      <c r="AC3" s="22">
        <v>27</v>
      </c>
      <c r="AD3" s="22">
        <v>28</v>
      </c>
      <c r="AE3" s="22">
        <v>29</v>
      </c>
      <c r="AF3" s="22">
        <v>30</v>
      </c>
      <c r="AG3" s="22"/>
      <c r="AH3" s="22"/>
      <c r="AI3" s="22">
        <v>31</v>
      </c>
      <c r="AJ3" s="22">
        <v>32</v>
      </c>
      <c r="AK3" s="22">
        <v>33</v>
      </c>
      <c r="AL3" s="22">
        <v>34</v>
      </c>
      <c r="AM3" s="22">
        <v>35</v>
      </c>
      <c r="AN3" s="22">
        <v>36</v>
      </c>
      <c r="AO3" s="22">
        <v>37</v>
      </c>
      <c r="AP3" s="22">
        <v>38</v>
      </c>
      <c r="AQ3" s="22">
        <v>39</v>
      </c>
      <c r="AR3" s="22">
        <v>40</v>
      </c>
      <c r="AS3" s="22">
        <v>41</v>
      </c>
      <c r="AT3" s="22">
        <v>42</v>
      </c>
      <c r="AU3" s="22">
        <v>43</v>
      </c>
      <c r="AV3" s="22">
        <v>44</v>
      </c>
      <c r="AW3" s="22">
        <v>45</v>
      </c>
      <c r="AX3" s="22">
        <v>46</v>
      </c>
      <c r="AY3" s="22">
        <v>47</v>
      </c>
      <c r="AZ3" s="22">
        <v>48</v>
      </c>
      <c r="BA3" s="22">
        <v>49</v>
      </c>
      <c r="BB3" s="22">
        <v>50</v>
      </c>
      <c r="BC3" s="22">
        <v>51</v>
      </c>
      <c r="BD3" s="22">
        <v>52</v>
      </c>
      <c r="BE3" s="22">
        <v>1</v>
      </c>
      <c r="BF3" s="22">
        <v>2</v>
      </c>
      <c r="BG3" s="22">
        <v>3</v>
      </c>
      <c r="BH3" s="22">
        <v>4</v>
      </c>
      <c r="BI3" s="22">
        <v>5</v>
      </c>
      <c r="BJ3" s="22">
        <v>6</v>
      </c>
      <c r="BK3" s="22">
        <v>7</v>
      </c>
      <c r="BL3" s="22">
        <v>8</v>
      </c>
      <c r="BM3" s="22">
        <v>9</v>
      </c>
      <c r="BN3" s="22">
        <v>10</v>
      </c>
      <c r="BO3" s="22">
        <v>11</v>
      </c>
      <c r="BP3" s="22">
        <v>12</v>
      </c>
      <c r="BQ3" s="22">
        <v>13</v>
      </c>
      <c r="BR3" s="22">
        <v>14</v>
      </c>
      <c r="BS3" s="22">
        <v>15</v>
      </c>
      <c r="BT3" s="22">
        <v>16</v>
      </c>
      <c r="BU3" s="22">
        <v>17</v>
      </c>
      <c r="BV3" s="22">
        <v>18</v>
      </c>
      <c r="BW3" s="22">
        <v>19</v>
      </c>
      <c r="BX3" s="22">
        <v>20</v>
      </c>
      <c r="BY3" s="22">
        <v>21</v>
      </c>
      <c r="CA3" s="24">
        <f>+AI2</f>
        <v>42252</v>
      </c>
      <c r="CB3" s="25">
        <f>COUNTIF(AI$4:AI$47,"B")</f>
        <v>42</v>
      </c>
      <c r="CC3" s="26"/>
      <c r="CD3" s="27">
        <v>35</v>
      </c>
      <c r="CI3" s="28"/>
      <c r="CJ3" s="28"/>
      <c r="CK3" s="28"/>
      <c r="CL3" s="28"/>
      <c r="CM3" s="28"/>
      <c r="CN3" s="28"/>
      <c r="CO3" s="28"/>
    </row>
    <row r="4" spans="1:344" ht="12.95" customHeight="1">
      <c r="A4" s="21">
        <f>[1]BD!A2</f>
        <v>1</v>
      </c>
      <c r="B4" s="21" t="str">
        <f>[1]BD!B2</f>
        <v>frankie</v>
      </c>
      <c r="C4" s="29" t="s">
        <v>10</v>
      </c>
      <c r="D4" s="29" t="s">
        <v>10</v>
      </c>
      <c r="E4" s="29" t="s">
        <v>10</v>
      </c>
      <c r="F4" s="29" t="s">
        <v>10</v>
      </c>
      <c r="G4" s="29" t="s">
        <v>10</v>
      </c>
      <c r="H4" s="29" t="s">
        <v>10</v>
      </c>
      <c r="I4" s="29" t="s">
        <v>10</v>
      </c>
      <c r="J4" s="29" t="s">
        <v>10</v>
      </c>
      <c r="K4" s="29" t="s">
        <v>10</v>
      </c>
      <c r="L4" s="29" t="s">
        <v>10</v>
      </c>
      <c r="M4" s="29" t="s">
        <v>10</v>
      </c>
      <c r="N4" s="29" t="s">
        <v>10</v>
      </c>
      <c r="O4" s="29" t="s">
        <v>10</v>
      </c>
      <c r="P4" s="29" t="s">
        <v>10</v>
      </c>
      <c r="Q4" s="29" t="s">
        <v>10</v>
      </c>
      <c r="R4" s="29" t="s">
        <v>10</v>
      </c>
      <c r="S4" s="29" t="s">
        <v>10</v>
      </c>
      <c r="T4" s="29" t="s">
        <v>10</v>
      </c>
      <c r="U4" s="29" t="s">
        <v>10</v>
      </c>
      <c r="V4" s="29" t="s">
        <v>10</v>
      </c>
      <c r="W4" s="29" t="s">
        <v>10</v>
      </c>
      <c r="X4" s="29" t="s">
        <v>10</v>
      </c>
      <c r="Y4" s="29" t="s">
        <v>10</v>
      </c>
      <c r="Z4" s="29" t="s">
        <v>10</v>
      </c>
      <c r="AA4" s="29" t="s">
        <v>10</v>
      </c>
      <c r="AB4" s="29" t="s">
        <v>10</v>
      </c>
      <c r="AC4" s="22"/>
      <c r="AD4" s="22"/>
      <c r="AE4" s="22"/>
      <c r="AF4" s="22"/>
      <c r="AG4" s="22"/>
      <c r="AH4" s="22"/>
      <c r="AI4" s="1" t="s">
        <v>10</v>
      </c>
      <c r="AJ4" s="1" t="s">
        <v>10</v>
      </c>
      <c r="AK4" s="1" t="s">
        <v>10</v>
      </c>
      <c r="AL4" s="1" t="s">
        <v>10</v>
      </c>
      <c r="AM4" s="1" t="s">
        <v>10</v>
      </c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2"/>
      <c r="CA4" s="24">
        <f>+CA3+7</f>
        <v>42259</v>
      </c>
      <c r="CB4" s="25">
        <f>COUNTIF(AJ$4:AJ$47,"B")</f>
        <v>42</v>
      </c>
      <c r="CC4" s="26">
        <v>50</v>
      </c>
      <c r="CD4" s="25">
        <v>35</v>
      </c>
      <c r="CE4" s="32"/>
      <c r="CF4" s="32" t="e">
        <f ca="1">AND(C2:BY2=TODAY()-MOD(TODAY()-6,7)+8,C4:BY4="")</f>
        <v>#VALUE!</v>
      </c>
      <c r="CG4" s="32"/>
      <c r="CH4" s="15" t="b">
        <f ca="1">C2=TODAY()-MOD(TODAY()-6,7)+8</f>
        <v>0</v>
      </c>
      <c r="CI4" s="15" t="b">
        <f t="shared" ref="CI4:ET4" ca="1" si="14">D2=TODAY()-MOD(TODAY()-6,7)+8</f>
        <v>0</v>
      </c>
      <c r="CJ4" s="15" t="b">
        <f t="shared" ca="1" si="14"/>
        <v>0</v>
      </c>
      <c r="CK4" s="15" t="b">
        <f t="shared" ca="1" si="14"/>
        <v>0</v>
      </c>
      <c r="CL4" s="15" t="b">
        <f t="shared" ca="1" si="14"/>
        <v>0</v>
      </c>
      <c r="CM4" s="15" t="b">
        <f t="shared" ca="1" si="14"/>
        <v>0</v>
      </c>
      <c r="CN4" s="15" t="b">
        <f t="shared" ca="1" si="14"/>
        <v>0</v>
      </c>
      <c r="CO4" s="15" t="b">
        <f t="shared" ca="1" si="14"/>
        <v>0</v>
      </c>
      <c r="CP4" s="15" t="b">
        <f t="shared" ca="1" si="14"/>
        <v>0</v>
      </c>
      <c r="CQ4" s="15" t="b">
        <f t="shared" ca="1" si="14"/>
        <v>0</v>
      </c>
      <c r="CR4" s="15" t="b">
        <f t="shared" ca="1" si="14"/>
        <v>0</v>
      </c>
      <c r="CS4" s="15" t="b">
        <f t="shared" ca="1" si="14"/>
        <v>0</v>
      </c>
      <c r="CT4" s="15" t="b">
        <f t="shared" ca="1" si="14"/>
        <v>0</v>
      </c>
      <c r="CU4" s="15" t="b">
        <f t="shared" ca="1" si="14"/>
        <v>0</v>
      </c>
      <c r="CV4" s="15" t="b">
        <f t="shared" ca="1" si="14"/>
        <v>0</v>
      </c>
      <c r="CW4" s="15" t="b">
        <f t="shared" ca="1" si="14"/>
        <v>0</v>
      </c>
      <c r="CX4" s="15" t="b">
        <f t="shared" ca="1" si="14"/>
        <v>0</v>
      </c>
      <c r="CY4" s="15" t="b">
        <f t="shared" ca="1" si="14"/>
        <v>0</v>
      </c>
      <c r="CZ4" s="15" t="b">
        <f t="shared" ca="1" si="14"/>
        <v>0</v>
      </c>
      <c r="DA4" s="15" t="b">
        <f t="shared" ca="1" si="14"/>
        <v>0</v>
      </c>
      <c r="DB4" s="15" t="b">
        <f t="shared" ca="1" si="14"/>
        <v>0</v>
      </c>
      <c r="DC4" s="15" t="b">
        <f t="shared" ca="1" si="14"/>
        <v>0</v>
      </c>
      <c r="DD4" s="15" t="b">
        <f t="shared" ca="1" si="14"/>
        <v>0</v>
      </c>
      <c r="DE4" s="15" t="b">
        <f t="shared" ca="1" si="14"/>
        <v>0</v>
      </c>
      <c r="DF4" s="15" t="b">
        <f t="shared" ca="1" si="14"/>
        <v>0</v>
      </c>
      <c r="DG4" s="15" t="b">
        <f t="shared" ca="1" si="14"/>
        <v>0</v>
      </c>
      <c r="DH4" s="15" t="b">
        <f t="shared" ca="1" si="14"/>
        <v>0</v>
      </c>
      <c r="DI4" s="15" t="b">
        <f t="shared" ca="1" si="14"/>
        <v>0</v>
      </c>
      <c r="DJ4" s="15" t="b">
        <f t="shared" ca="1" si="14"/>
        <v>0</v>
      </c>
      <c r="DK4" s="15" t="b">
        <f t="shared" ca="1" si="14"/>
        <v>0</v>
      </c>
      <c r="DL4" s="15" t="b">
        <f t="shared" ca="1" si="14"/>
        <v>0</v>
      </c>
      <c r="DM4" s="15" t="b">
        <f t="shared" ca="1" si="14"/>
        <v>0</v>
      </c>
      <c r="DN4" s="15" t="b">
        <f t="shared" ca="1" si="14"/>
        <v>0</v>
      </c>
      <c r="DO4" s="15" t="b">
        <f t="shared" ca="1" si="14"/>
        <v>0</v>
      </c>
      <c r="DP4" s="15" t="b">
        <f t="shared" ca="1" si="14"/>
        <v>0</v>
      </c>
      <c r="DQ4" s="15" t="b">
        <f t="shared" ca="1" si="14"/>
        <v>0</v>
      </c>
      <c r="DR4" s="15" t="b">
        <f t="shared" ca="1" si="14"/>
        <v>0</v>
      </c>
      <c r="DS4" s="15" t="b">
        <f t="shared" ca="1" si="14"/>
        <v>1</v>
      </c>
      <c r="DT4" s="15" t="b">
        <f t="shared" ca="1" si="14"/>
        <v>0</v>
      </c>
      <c r="DU4" s="15" t="b">
        <f t="shared" ca="1" si="14"/>
        <v>0</v>
      </c>
      <c r="DV4" s="15" t="b">
        <f t="shared" ca="1" si="14"/>
        <v>0</v>
      </c>
      <c r="DW4" s="15" t="b">
        <f t="shared" ca="1" si="14"/>
        <v>0</v>
      </c>
      <c r="DX4" s="15" t="b">
        <f t="shared" ca="1" si="14"/>
        <v>0</v>
      </c>
      <c r="DY4" s="15" t="b">
        <f t="shared" ca="1" si="14"/>
        <v>0</v>
      </c>
      <c r="DZ4" s="15" t="b">
        <f t="shared" ca="1" si="14"/>
        <v>0</v>
      </c>
      <c r="EA4" s="15" t="b">
        <f t="shared" ca="1" si="14"/>
        <v>0</v>
      </c>
      <c r="EB4" s="15" t="b">
        <f t="shared" ca="1" si="14"/>
        <v>0</v>
      </c>
      <c r="EC4" s="15" t="b">
        <f t="shared" ca="1" si="14"/>
        <v>0</v>
      </c>
      <c r="ED4" s="15" t="b">
        <f t="shared" ca="1" si="14"/>
        <v>0</v>
      </c>
      <c r="EE4" s="15" t="b">
        <f t="shared" ca="1" si="14"/>
        <v>0</v>
      </c>
      <c r="EF4" s="15" t="b">
        <f t="shared" ca="1" si="14"/>
        <v>0</v>
      </c>
      <c r="EG4" s="15" t="b">
        <f t="shared" ca="1" si="14"/>
        <v>0</v>
      </c>
      <c r="EH4" s="15" t="b">
        <f t="shared" ca="1" si="14"/>
        <v>0</v>
      </c>
      <c r="EI4" s="15" t="b">
        <f t="shared" ca="1" si="14"/>
        <v>0</v>
      </c>
      <c r="EJ4" s="15" t="b">
        <f t="shared" ca="1" si="14"/>
        <v>0</v>
      </c>
      <c r="EK4" s="15" t="b">
        <f t="shared" ca="1" si="14"/>
        <v>0</v>
      </c>
      <c r="EL4" s="15" t="b">
        <f t="shared" ca="1" si="14"/>
        <v>0</v>
      </c>
      <c r="EM4" s="15" t="b">
        <f t="shared" ca="1" si="14"/>
        <v>0</v>
      </c>
      <c r="EN4" s="15" t="b">
        <f t="shared" ca="1" si="14"/>
        <v>0</v>
      </c>
      <c r="EO4" s="15" t="b">
        <f t="shared" ca="1" si="14"/>
        <v>0</v>
      </c>
      <c r="EP4" s="15" t="b">
        <f t="shared" ca="1" si="14"/>
        <v>0</v>
      </c>
      <c r="EQ4" s="15" t="b">
        <f t="shared" ca="1" si="14"/>
        <v>0</v>
      </c>
      <c r="ER4" s="15" t="b">
        <f t="shared" ca="1" si="14"/>
        <v>0</v>
      </c>
      <c r="ES4" s="15" t="b">
        <f t="shared" ca="1" si="14"/>
        <v>0</v>
      </c>
      <c r="ET4" s="15" t="b">
        <f t="shared" ca="1" si="14"/>
        <v>0</v>
      </c>
      <c r="EU4" s="15" t="b">
        <f t="shared" ref="EU4:FC4" ca="1" si="15">BP2=TODAY()-MOD(TODAY()-6,7)+8</f>
        <v>0</v>
      </c>
      <c r="EV4" s="15" t="b">
        <f t="shared" ca="1" si="15"/>
        <v>0</v>
      </c>
      <c r="EW4" s="15" t="b">
        <f t="shared" ca="1" si="15"/>
        <v>0</v>
      </c>
      <c r="EX4" s="15" t="b">
        <f t="shared" ca="1" si="15"/>
        <v>0</v>
      </c>
      <c r="EY4" s="15" t="b">
        <f t="shared" ca="1" si="15"/>
        <v>0</v>
      </c>
      <c r="EZ4" s="15" t="b">
        <f t="shared" ca="1" si="15"/>
        <v>0</v>
      </c>
      <c r="FA4" s="15" t="b">
        <f t="shared" ca="1" si="15"/>
        <v>0</v>
      </c>
      <c r="FB4" s="15" t="b">
        <f t="shared" ca="1" si="15"/>
        <v>0</v>
      </c>
      <c r="FC4" s="15" t="b">
        <f t="shared" ca="1" si="15"/>
        <v>0</v>
      </c>
      <c r="FD4" s="64" t="s">
        <v>11</v>
      </c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</row>
    <row r="5" spans="1:344" ht="12.95" customHeight="1">
      <c r="A5" s="21">
        <f>[1]BD!A3</f>
        <v>2</v>
      </c>
      <c r="B5" s="21" t="str">
        <f>[1]BD!B3</f>
        <v>Nathalie</v>
      </c>
      <c r="C5" s="29" t="s">
        <v>10</v>
      </c>
      <c r="D5" s="29" t="s">
        <v>10</v>
      </c>
      <c r="E5" s="29" t="s">
        <v>10</v>
      </c>
      <c r="F5" s="29" t="s">
        <v>10</v>
      </c>
      <c r="G5" s="29" t="s">
        <v>10</v>
      </c>
      <c r="H5" s="29" t="s">
        <v>10</v>
      </c>
      <c r="I5" s="29" t="s">
        <v>10</v>
      </c>
      <c r="J5" s="29" t="s">
        <v>10</v>
      </c>
      <c r="K5" s="29" t="s">
        <v>10</v>
      </c>
      <c r="L5" s="29" t="s">
        <v>10</v>
      </c>
      <c r="M5" s="29" t="s">
        <v>10</v>
      </c>
      <c r="N5" s="29" t="s">
        <v>10</v>
      </c>
      <c r="O5" s="29" t="s">
        <v>10</v>
      </c>
      <c r="P5" s="29" t="s">
        <v>10</v>
      </c>
      <c r="Q5" s="29" t="s">
        <v>10</v>
      </c>
      <c r="R5" s="29" t="s">
        <v>10</v>
      </c>
      <c r="S5" s="29" t="s">
        <v>10</v>
      </c>
      <c r="T5" s="29" t="s">
        <v>10</v>
      </c>
      <c r="U5" s="29" t="s">
        <v>10</v>
      </c>
      <c r="V5" s="29" t="s">
        <v>10</v>
      </c>
      <c r="W5" s="29" t="s">
        <v>10</v>
      </c>
      <c r="X5" s="29" t="s">
        <v>10</v>
      </c>
      <c r="Y5" s="29" t="s">
        <v>10</v>
      </c>
      <c r="Z5" s="29" t="s">
        <v>10</v>
      </c>
      <c r="AA5" s="29" t="s">
        <v>10</v>
      </c>
      <c r="AB5" s="29" t="s">
        <v>10</v>
      </c>
      <c r="AC5" s="29" t="s">
        <v>10</v>
      </c>
      <c r="AD5" s="29" t="s">
        <v>10</v>
      </c>
      <c r="AE5" s="29" t="s">
        <v>10</v>
      </c>
      <c r="AF5" s="29" t="s">
        <v>10</v>
      </c>
      <c r="AG5" s="29"/>
      <c r="AH5" s="29"/>
      <c r="AI5" s="1" t="s">
        <v>10</v>
      </c>
      <c r="AJ5" s="1" t="s">
        <v>10</v>
      </c>
      <c r="AK5" s="1" t="s">
        <v>10</v>
      </c>
      <c r="AL5" s="1" t="s">
        <v>10</v>
      </c>
      <c r="AM5" s="1" t="s">
        <v>10</v>
      </c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CA5" s="24">
        <f t="shared" ref="CA5:CA47" si="16">+CA4+7</f>
        <v>42266</v>
      </c>
      <c r="CB5" s="25">
        <f>COUNTIF(AK$4:AK$47,"B")</f>
        <v>41</v>
      </c>
      <c r="CC5" s="26"/>
      <c r="CD5" s="35">
        <v>35</v>
      </c>
      <c r="CI5" s="33"/>
      <c r="CJ5" s="33"/>
      <c r="CK5" s="33"/>
      <c r="CL5" s="33"/>
      <c r="CM5" s="33"/>
      <c r="CN5" s="33"/>
      <c r="CO5" s="34"/>
    </row>
    <row r="6" spans="1:344" ht="12.95" customHeight="1">
      <c r="A6" s="21">
        <f>[1]BD!A4</f>
        <v>3</v>
      </c>
      <c r="B6" s="21" t="str">
        <f>[1]BD!B4</f>
        <v>Dany</v>
      </c>
      <c r="C6" s="29" t="s">
        <v>10</v>
      </c>
      <c r="D6" s="29" t="s">
        <v>10</v>
      </c>
      <c r="E6" s="29" t="s">
        <v>10</v>
      </c>
      <c r="F6" s="29" t="s">
        <v>10</v>
      </c>
      <c r="G6" s="29" t="s">
        <v>10</v>
      </c>
      <c r="H6" s="29" t="s">
        <v>10</v>
      </c>
      <c r="I6" s="29" t="s">
        <v>10</v>
      </c>
      <c r="J6" s="29" t="s">
        <v>10</v>
      </c>
      <c r="K6" s="29" t="s">
        <v>10</v>
      </c>
      <c r="L6" s="29" t="s">
        <v>10</v>
      </c>
      <c r="M6" s="29" t="s">
        <v>10</v>
      </c>
      <c r="N6" s="29" t="s">
        <v>10</v>
      </c>
      <c r="O6" s="29" t="s">
        <v>10</v>
      </c>
      <c r="P6" s="29" t="s">
        <v>10</v>
      </c>
      <c r="Q6" s="29" t="s">
        <v>10</v>
      </c>
      <c r="R6" s="29" t="s">
        <v>10</v>
      </c>
      <c r="S6" s="29" t="s">
        <v>10</v>
      </c>
      <c r="T6" s="29" t="s">
        <v>10</v>
      </c>
      <c r="U6" s="29" t="s">
        <v>10</v>
      </c>
      <c r="V6" s="29" t="s">
        <v>10</v>
      </c>
      <c r="W6" s="29" t="s">
        <v>10</v>
      </c>
      <c r="X6" s="29" t="s">
        <v>10</v>
      </c>
      <c r="Y6" s="29" t="s">
        <v>10</v>
      </c>
      <c r="Z6" s="29" t="s">
        <v>10</v>
      </c>
      <c r="AA6" s="29" t="s">
        <v>10</v>
      </c>
      <c r="AB6" s="29" t="s">
        <v>10</v>
      </c>
      <c r="AC6" s="29" t="s">
        <v>10</v>
      </c>
      <c r="AD6" s="29" t="s">
        <v>10</v>
      </c>
      <c r="AE6" s="29" t="s">
        <v>10</v>
      </c>
      <c r="AF6" s="29" t="s">
        <v>10</v>
      </c>
      <c r="AG6" s="29"/>
      <c r="AH6" s="29"/>
      <c r="AI6" s="1" t="s">
        <v>10</v>
      </c>
      <c r="AJ6" s="1" t="s">
        <v>10</v>
      </c>
      <c r="AK6" s="1" t="s">
        <v>10</v>
      </c>
      <c r="AL6" s="1" t="s">
        <v>10</v>
      </c>
      <c r="AM6" s="1" t="s">
        <v>10</v>
      </c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CA6" s="24">
        <f t="shared" si="16"/>
        <v>42273</v>
      </c>
      <c r="CB6" s="25">
        <f>COUNTIF(AL$4:AL$47,"B")</f>
        <v>41</v>
      </c>
      <c r="CC6" s="26"/>
      <c r="CD6" s="35">
        <v>35</v>
      </c>
      <c r="CI6" s="33"/>
      <c r="CJ6" s="33"/>
      <c r="CK6" s="33"/>
      <c r="CL6" s="33"/>
      <c r="CM6" s="33"/>
      <c r="CN6" s="33"/>
      <c r="CO6" s="34"/>
    </row>
    <row r="7" spans="1:344" ht="12.95" customHeight="1">
      <c r="A7" s="21">
        <f>[1]BD!A5</f>
        <v>4</v>
      </c>
      <c r="B7" s="21" t="str">
        <f>[1]BD!B5</f>
        <v>Marie-Paul</v>
      </c>
      <c r="C7" s="29" t="s">
        <v>10</v>
      </c>
      <c r="D7" s="29" t="s">
        <v>10</v>
      </c>
      <c r="E7" s="29" t="s">
        <v>10</v>
      </c>
      <c r="F7" s="29" t="s">
        <v>10</v>
      </c>
      <c r="G7" s="29" t="s">
        <v>10</v>
      </c>
      <c r="H7" s="29" t="s">
        <v>10</v>
      </c>
      <c r="I7" s="29" t="s">
        <v>10</v>
      </c>
      <c r="J7" s="29" t="s">
        <v>10</v>
      </c>
      <c r="K7" s="29" t="s">
        <v>10</v>
      </c>
      <c r="L7" s="29" t="s">
        <v>10</v>
      </c>
      <c r="M7" s="29" t="s">
        <v>10</v>
      </c>
      <c r="N7" s="29" t="s">
        <v>10</v>
      </c>
      <c r="O7" s="29" t="s">
        <v>10</v>
      </c>
      <c r="P7" s="29" t="s">
        <v>10</v>
      </c>
      <c r="Q7" s="29" t="s">
        <v>10</v>
      </c>
      <c r="R7" s="29" t="s">
        <v>10</v>
      </c>
      <c r="S7" s="29" t="s">
        <v>10</v>
      </c>
      <c r="T7" s="29" t="s">
        <v>10</v>
      </c>
      <c r="U7" s="29" t="s">
        <v>10</v>
      </c>
      <c r="V7" s="29" t="s">
        <v>10</v>
      </c>
      <c r="W7" s="29" t="s">
        <v>10</v>
      </c>
      <c r="X7" s="29" t="s">
        <v>10</v>
      </c>
      <c r="Y7" s="29" t="s">
        <v>10</v>
      </c>
      <c r="Z7" s="29" t="s">
        <v>10</v>
      </c>
      <c r="AA7" s="29" t="s">
        <v>10</v>
      </c>
      <c r="AB7" s="29" t="s">
        <v>10</v>
      </c>
      <c r="AC7" s="29" t="s">
        <v>10</v>
      </c>
      <c r="AD7" s="29" t="s">
        <v>10</v>
      </c>
      <c r="AE7" s="29" t="s">
        <v>10</v>
      </c>
      <c r="AF7" s="29" t="s">
        <v>10</v>
      </c>
      <c r="AG7" s="29"/>
      <c r="AH7" s="29"/>
      <c r="AI7" s="1" t="s">
        <v>10</v>
      </c>
      <c r="AJ7" s="1" t="s">
        <v>10</v>
      </c>
      <c r="AK7" s="1" t="s">
        <v>10</v>
      </c>
      <c r="AL7" s="1" t="s">
        <v>10</v>
      </c>
      <c r="AM7" s="1" t="s">
        <v>10</v>
      </c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CA7" s="24">
        <f t="shared" si="16"/>
        <v>42280</v>
      </c>
      <c r="CB7" s="25">
        <f>COUNTIF(AM$4:AM$47,"B")</f>
        <v>41</v>
      </c>
      <c r="CC7" s="26"/>
      <c r="CD7" s="35"/>
      <c r="CI7" s="36"/>
      <c r="CJ7" s="36"/>
      <c r="CK7" s="36"/>
      <c r="CL7" s="36"/>
      <c r="CM7" s="36"/>
      <c r="CN7" s="36"/>
      <c r="CO7" s="36"/>
    </row>
    <row r="8" spans="1:344" ht="12.95" customHeight="1">
      <c r="A8" s="21">
        <f>[1]BD!A6</f>
        <v>5</v>
      </c>
      <c r="B8" s="21" t="str">
        <f>[1]BD!B6</f>
        <v>Robin</v>
      </c>
      <c r="C8" s="29" t="s">
        <v>10</v>
      </c>
      <c r="D8" s="29" t="s">
        <v>10</v>
      </c>
      <c r="E8" s="29" t="s">
        <v>10</v>
      </c>
      <c r="F8" s="29" t="s">
        <v>10</v>
      </c>
      <c r="G8" s="29" t="s">
        <v>10</v>
      </c>
      <c r="H8" s="29" t="s">
        <v>10</v>
      </c>
      <c r="I8" s="29" t="s">
        <v>10</v>
      </c>
      <c r="J8" s="29" t="s">
        <v>10</v>
      </c>
      <c r="K8" s="29" t="s">
        <v>10</v>
      </c>
      <c r="L8" s="29" t="s">
        <v>10</v>
      </c>
      <c r="M8" s="29" t="s">
        <v>10</v>
      </c>
      <c r="N8" s="29" t="s">
        <v>10</v>
      </c>
      <c r="O8" s="29" t="s">
        <v>10</v>
      </c>
      <c r="P8" s="29" t="s">
        <v>10</v>
      </c>
      <c r="Q8" s="29" t="s">
        <v>10</v>
      </c>
      <c r="R8" s="29" t="s">
        <v>10</v>
      </c>
      <c r="S8" s="29" t="s">
        <v>10</v>
      </c>
      <c r="T8" s="29" t="s">
        <v>10</v>
      </c>
      <c r="U8" s="29" t="s">
        <v>10</v>
      </c>
      <c r="V8" s="29" t="s">
        <v>10</v>
      </c>
      <c r="W8" s="29" t="s">
        <v>10</v>
      </c>
      <c r="X8" s="29" t="s">
        <v>10</v>
      </c>
      <c r="Y8" s="29" t="s">
        <v>10</v>
      </c>
      <c r="Z8" s="29" t="s">
        <v>10</v>
      </c>
      <c r="AA8" s="29" t="s">
        <v>10</v>
      </c>
      <c r="AB8" s="29" t="s">
        <v>10</v>
      </c>
      <c r="AC8" s="29" t="s">
        <v>10</v>
      </c>
      <c r="AD8" s="29" t="s">
        <v>10</v>
      </c>
      <c r="AE8" s="29" t="s">
        <v>10</v>
      </c>
      <c r="AF8" s="29" t="s">
        <v>10</v>
      </c>
      <c r="AG8" s="29"/>
      <c r="AH8" s="29"/>
      <c r="AI8" s="1" t="s">
        <v>10</v>
      </c>
      <c r="AJ8" s="1" t="s">
        <v>10</v>
      </c>
      <c r="AK8" s="1" t="s">
        <v>10</v>
      </c>
      <c r="AL8" s="1" t="s">
        <v>10</v>
      </c>
      <c r="AM8" s="1" t="s">
        <v>10</v>
      </c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CA8" s="24">
        <f t="shared" si="16"/>
        <v>42287</v>
      </c>
      <c r="CB8" s="25">
        <f>COUNTIF(AN$4:AN$47,"B")</f>
        <v>22</v>
      </c>
      <c r="CC8" s="26"/>
      <c r="CD8" s="35"/>
      <c r="CI8" s="36"/>
      <c r="CJ8" s="36"/>
      <c r="CK8" s="36"/>
      <c r="CL8" s="36"/>
      <c r="CM8" s="36"/>
      <c r="CN8" s="36"/>
      <c r="CO8" s="36"/>
    </row>
    <row r="9" spans="1:344" ht="12.95" customHeight="1">
      <c r="A9" s="21">
        <f>[1]BD!A7</f>
        <v>6</v>
      </c>
      <c r="B9" s="21" t="str">
        <f>[1]BD!B7</f>
        <v>Willy</v>
      </c>
      <c r="C9" s="29" t="s">
        <v>10</v>
      </c>
      <c r="D9" s="29" t="s">
        <v>10</v>
      </c>
      <c r="E9" s="29" t="s">
        <v>10</v>
      </c>
      <c r="F9" s="29" t="s">
        <v>10</v>
      </c>
      <c r="G9" s="29" t="s">
        <v>10</v>
      </c>
      <c r="H9" s="29" t="s">
        <v>10</v>
      </c>
      <c r="I9" s="29" t="s">
        <v>10</v>
      </c>
      <c r="J9" s="29" t="s">
        <v>10</v>
      </c>
      <c r="K9" s="29" t="s">
        <v>10</v>
      </c>
      <c r="L9" s="29" t="s">
        <v>10</v>
      </c>
      <c r="M9" s="29" t="s">
        <v>10</v>
      </c>
      <c r="N9" s="29" t="s">
        <v>10</v>
      </c>
      <c r="O9" s="29" t="s">
        <v>10</v>
      </c>
      <c r="P9" s="29" t="s">
        <v>10</v>
      </c>
      <c r="Q9" s="29" t="s">
        <v>10</v>
      </c>
      <c r="R9" s="29" t="s">
        <v>10</v>
      </c>
      <c r="S9" s="29" t="s">
        <v>10</v>
      </c>
      <c r="T9" s="29" t="s">
        <v>10</v>
      </c>
      <c r="U9" s="29" t="s">
        <v>10</v>
      </c>
      <c r="V9" s="29" t="s">
        <v>10</v>
      </c>
      <c r="W9" s="29" t="s">
        <v>10</v>
      </c>
      <c r="X9" s="29" t="s">
        <v>10</v>
      </c>
      <c r="Y9" s="29" t="s">
        <v>10</v>
      </c>
      <c r="Z9" s="29" t="s">
        <v>10</v>
      </c>
      <c r="AA9" s="29" t="s">
        <v>10</v>
      </c>
      <c r="AB9" s="29" t="s">
        <v>10</v>
      </c>
      <c r="AC9" s="29" t="s">
        <v>10</v>
      </c>
      <c r="AD9" s="29" t="s">
        <v>10</v>
      </c>
      <c r="AE9" s="29" t="s">
        <v>10</v>
      </c>
      <c r="AF9" s="29" t="s">
        <v>10</v>
      </c>
      <c r="AG9" s="29"/>
      <c r="AH9" s="29"/>
      <c r="AI9" s="1" t="s">
        <v>10</v>
      </c>
      <c r="AJ9" s="1" t="s">
        <v>10</v>
      </c>
      <c r="AK9" s="1" t="s">
        <v>10</v>
      </c>
      <c r="AL9" s="1" t="s">
        <v>10</v>
      </c>
      <c r="AM9" s="1" t="s">
        <v>10</v>
      </c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CA9" s="24">
        <f t="shared" si="16"/>
        <v>42294</v>
      </c>
      <c r="CB9" s="25">
        <f>COUNTIF(AO$4:AO$47,"B")</f>
        <v>19</v>
      </c>
      <c r="CC9" s="26"/>
      <c r="CD9" s="35"/>
      <c r="CJ9" s="37"/>
      <c r="CK9" s="37"/>
      <c r="CL9" s="37"/>
      <c r="CM9" s="37"/>
      <c r="CN9" s="37"/>
      <c r="CO9" s="34"/>
    </row>
    <row r="10" spans="1:344" ht="12.95" customHeight="1">
      <c r="A10" s="21">
        <f>[1]BD!A8</f>
        <v>7</v>
      </c>
      <c r="B10" s="21" t="str">
        <f>[1]BD!B8</f>
        <v>Philippe</v>
      </c>
      <c r="C10" s="29"/>
      <c r="D10" s="29"/>
      <c r="E10" s="29" t="s">
        <v>10</v>
      </c>
      <c r="F10" s="29" t="s">
        <v>10</v>
      </c>
      <c r="G10" s="29" t="s">
        <v>10</v>
      </c>
      <c r="H10" s="29" t="s">
        <v>10</v>
      </c>
      <c r="I10" s="29" t="s">
        <v>10</v>
      </c>
      <c r="J10" s="29" t="s">
        <v>10</v>
      </c>
      <c r="K10" s="29" t="s">
        <v>10</v>
      </c>
      <c r="L10" s="29" t="s">
        <v>10</v>
      </c>
      <c r="M10" s="29" t="s">
        <v>10</v>
      </c>
      <c r="N10" s="29" t="s">
        <v>10</v>
      </c>
      <c r="O10" s="29" t="s">
        <v>10</v>
      </c>
      <c r="P10" s="29" t="s">
        <v>10</v>
      </c>
      <c r="Q10" s="29" t="s">
        <v>10</v>
      </c>
      <c r="R10" s="29" t="s">
        <v>10</v>
      </c>
      <c r="S10" s="29" t="s">
        <v>10</v>
      </c>
      <c r="T10" s="29" t="s">
        <v>10</v>
      </c>
      <c r="U10" s="29" t="s">
        <v>10</v>
      </c>
      <c r="V10" s="29" t="s">
        <v>10</v>
      </c>
      <c r="W10" s="29" t="s">
        <v>10</v>
      </c>
      <c r="X10" s="29" t="s">
        <v>10</v>
      </c>
      <c r="Y10" s="29" t="s">
        <v>10</v>
      </c>
      <c r="Z10" s="29" t="s">
        <v>10</v>
      </c>
      <c r="AA10" s="29" t="s">
        <v>10</v>
      </c>
      <c r="AB10" s="29" t="s">
        <v>10</v>
      </c>
      <c r="AC10" s="29" t="s">
        <v>10</v>
      </c>
      <c r="AD10" s="29" t="s">
        <v>10</v>
      </c>
      <c r="AE10" s="29" t="s">
        <v>10</v>
      </c>
      <c r="AF10" s="29" t="s">
        <v>10</v>
      </c>
      <c r="AG10" s="29"/>
      <c r="AH10" s="29"/>
      <c r="AI10" s="1" t="s">
        <v>10</v>
      </c>
      <c r="AJ10" s="1" t="s">
        <v>10</v>
      </c>
      <c r="AK10" s="1" t="s">
        <v>10</v>
      </c>
      <c r="AL10" s="1" t="s">
        <v>10</v>
      </c>
      <c r="AM10" s="1" t="s">
        <v>10</v>
      </c>
      <c r="AN10" s="1" t="s">
        <v>10</v>
      </c>
      <c r="AO10" s="1" t="s">
        <v>10</v>
      </c>
      <c r="AP10" s="1" t="s">
        <v>10</v>
      </c>
      <c r="AQ10" s="1" t="s">
        <v>10</v>
      </c>
      <c r="AR10" s="1" t="s">
        <v>10</v>
      </c>
      <c r="AS10" s="1" t="s">
        <v>10</v>
      </c>
      <c r="AT10" s="1" t="s">
        <v>10</v>
      </c>
      <c r="AU10" s="1" t="s">
        <v>10</v>
      </c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CA10" s="24">
        <f t="shared" si="16"/>
        <v>42301</v>
      </c>
      <c r="CB10" s="25">
        <f>COUNTIF(AP$4:AP$47,"B")</f>
        <v>17</v>
      </c>
      <c r="CC10" s="26"/>
      <c r="CD10" s="35"/>
      <c r="CI10" s="37"/>
      <c r="CJ10" s="37"/>
      <c r="CK10" s="37"/>
      <c r="CL10" s="37"/>
      <c r="CM10" s="37"/>
      <c r="CN10" s="37"/>
      <c r="CO10" s="34"/>
    </row>
    <row r="11" spans="1:344" ht="12.95" customHeight="1">
      <c r="A11" s="21">
        <f>[1]BD!A9</f>
        <v>8</v>
      </c>
      <c r="B11" s="21" t="str">
        <f>[1]BD!B9</f>
        <v>Vandamme caroline</v>
      </c>
      <c r="C11" s="29" t="s">
        <v>10</v>
      </c>
      <c r="D11" s="29" t="s">
        <v>10</v>
      </c>
      <c r="E11" s="29" t="s">
        <v>10</v>
      </c>
      <c r="F11" s="29" t="s">
        <v>10</v>
      </c>
      <c r="G11" s="29" t="s">
        <v>10</v>
      </c>
      <c r="H11" s="29" t="s">
        <v>10</v>
      </c>
      <c r="I11" s="29" t="s">
        <v>10</v>
      </c>
      <c r="J11" s="29" t="s">
        <v>10</v>
      </c>
      <c r="K11" s="29" t="s">
        <v>10</v>
      </c>
      <c r="L11" s="29" t="s">
        <v>10</v>
      </c>
      <c r="M11" s="29" t="s">
        <v>10</v>
      </c>
      <c r="N11" s="29" t="s">
        <v>10</v>
      </c>
      <c r="O11" s="29" t="s">
        <v>10</v>
      </c>
      <c r="P11" s="29" t="s">
        <v>10</v>
      </c>
      <c r="Q11" s="29" t="s">
        <v>10</v>
      </c>
      <c r="R11" s="29" t="s">
        <v>10</v>
      </c>
      <c r="S11" s="29" t="s">
        <v>10</v>
      </c>
      <c r="T11" s="29" t="s">
        <v>10</v>
      </c>
      <c r="U11" s="29" t="s">
        <v>10</v>
      </c>
      <c r="V11" s="29" t="s">
        <v>10</v>
      </c>
      <c r="W11" s="29" t="s">
        <v>10</v>
      </c>
      <c r="X11" s="29" t="s">
        <v>10</v>
      </c>
      <c r="Y11" s="29" t="s">
        <v>10</v>
      </c>
      <c r="Z11" s="29" t="s">
        <v>10</v>
      </c>
      <c r="AA11" s="29" t="s">
        <v>10</v>
      </c>
      <c r="AB11" s="29" t="s">
        <v>10</v>
      </c>
      <c r="AC11" s="29" t="s">
        <v>10</v>
      </c>
      <c r="AD11" s="29" t="s">
        <v>10</v>
      </c>
      <c r="AE11" s="29" t="s">
        <v>10</v>
      </c>
      <c r="AF11" s="29" t="s">
        <v>10</v>
      </c>
      <c r="AG11" s="29"/>
      <c r="AH11" s="29"/>
      <c r="AI11" s="1" t="s">
        <v>10</v>
      </c>
      <c r="AJ11" s="1" t="s">
        <v>10</v>
      </c>
      <c r="AK11" s="1" t="s">
        <v>10</v>
      </c>
      <c r="AL11" s="1" t="s">
        <v>10</v>
      </c>
      <c r="AM11" s="1" t="s">
        <v>10</v>
      </c>
      <c r="AN11" s="1" t="s">
        <v>10</v>
      </c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CA11" s="24">
        <f t="shared" si="16"/>
        <v>42308</v>
      </c>
      <c r="CB11" s="25">
        <f>COUNTIF(AQ$4:AQ$47,"B")</f>
        <v>10</v>
      </c>
      <c r="CC11" s="26"/>
      <c r="CD11" s="35"/>
      <c r="CI11" s="37"/>
      <c r="CJ11" s="37"/>
      <c r="CK11" s="37"/>
      <c r="CL11" s="37"/>
      <c r="CM11" s="37"/>
      <c r="CN11" s="37"/>
      <c r="CO11" s="34"/>
    </row>
    <row r="12" spans="1:344" ht="12.95" customHeight="1">
      <c r="A12" s="21">
        <f>[1]BD!A10</f>
        <v>9</v>
      </c>
      <c r="B12" s="21" t="str">
        <f>[1]BD!B10</f>
        <v>Oliver Papegnies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 t="s">
        <v>10</v>
      </c>
      <c r="O12" s="29" t="s">
        <v>10</v>
      </c>
      <c r="P12" s="29" t="s">
        <v>10</v>
      </c>
      <c r="Q12" s="29" t="s">
        <v>10</v>
      </c>
      <c r="R12" s="29" t="s">
        <v>10</v>
      </c>
      <c r="S12" s="29" t="s">
        <v>10</v>
      </c>
      <c r="T12" s="29" t="s">
        <v>10</v>
      </c>
      <c r="U12" s="29" t="s">
        <v>10</v>
      </c>
      <c r="V12" s="29" t="s">
        <v>10</v>
      </c>
      <c r="W12" s="29" t="s">
        <v>10</v>
      </c>
      <c r="X12" s="29" t="s">
        <v>10</v>
      </c>
      <c r="Y12" s="29" t="s">
        <v>10</v>
      </c>
      <c r="Z12" s="29" t="s">
        <v>10</v>
      </c>
      <c r="AA12" s="29" t="s">
        <v>10</v>
      </c>
      <c r="AB12" s="29" t="s">
        <v>10</v>
      </c>
      <c r="AC12" s="29" t="s">
        <v>10</v>
      </c>
      <c r="AD12" s="29" t="s">
        <v>10</v>
      </c>
      <c r="AE12" s="29" t="s">
        <v>10</v>
      </c>
      <c r="AF12" s="29" t="s">
        <v>10</v>
      </c>
      <c r="AG12" s="29"/>
      <c r="AH12" s="29"/>
      <c r="AI12" s="1" t="s">
        <v>10</v>
      </c>
      <c r="AJ12" s="1" t="s">
        <v>10</v>
      </c>
      <c r="AK12" s="1" t="s">
        <v>10</v>
      </c>
      <c r="AL12" s="1" t="s">
        <v>10</v>
      </c>
      <c r="AM12" s="1" t="s">
        <v>10</v>
      </c>
      <c r="AN12" s="1" t="s">
        <v>10</v>
      </c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CA12" s="24">
        <f t="shared" si="16"/>
        <v>42315</v>
      </c>
      <c r="CB12" s="25">
        <f>COUNTIF(AR$4:AR$47,"B")</f>
        <v>8</v>
      </c>
      <c r="CC12" s="26"/>
      <c r="CD12" s="35"/>
      <c r="CI12" s="37"/>
      <c r="CJ12" s="37"/>
      <c r="CK12" s="37"/>
      <c r="CL12" s="37"/>
      <c r="CM12" s="37"/>
      <c r="CN12" s="37"/>
      <c r="CO12" s="34"/>
    </row>
    <row r="13" spans="1:344" ht="12.95" customHeight="1">
      <c r="A13" s="21">
        <f>[1]BD!A11</f>
        <v>10</v>
      </c>
      <c r="B13" s="21" t="str">
        <f>[1]BD!B11</f>
        <v>Buffalo Bill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 t="s">
        <v>10</v>
      </c>
      <c r="Q13" s="29" t="s">
        <v>10</v>
      </c>
      <c r="R13" s="29" t="s">
        <v>10</v>
      </c>
      <c r="S13" s="29" t="s">
        <v>10</v>
      </c>
      <c r="T13" s="29" t="s">
        <v>10</v>
      </c>
      <c r="U13" s="29" t="s">
        <v>10</v>
      </c>
      <c r="V13" s="29" t="s">
        <v>10</v>
      </c>
      <c r="W13" s="29" t="s">
        <v>10</v>
      </c>
      <c r="X13" s="29" t="s">
        <v>10</v>
      </c>
      <c r="Y13" s="29" t="s">
        <v>10</v>
      </c>
      <c r="Z13" s="29" t="s">
        <v>10</v>
      </c>
      <c r="AA13" s="29" t="s">
        <v>10</v>
      </c>
      <c r="AB13" s="29" t="s">
        <v>10</v>
      </c>
      <c r="AC13" s="29" t="s">
        <v>10</v>
      </c>
      <c r="AD13" s="29" t="s">
        <v>10</v>
      </c>
      <c r="AE13" s="29"/>
      <c r="AF13" s="29"/>
      <c r="AG13" s="29"/>
      <c r="AH13" s="29"/>
      <c r="AI13" s="1" t="s">
        <v>10</v>
      </c>
      <c r="AJ13" s="1" t="s">
        <v>10</v>
      </c>
      <c r="AK13" s="1" t="s">
        <v>10</v>
      </c>
      <c r="AL13" s="1" t="s">
        <v>10</v>
      </c>
      <c r="AM13" s="1" t="s">
        <v>10</v>
      </c>
      <c r="AN13" s="1" t="s">
        <v>10</v>
      </c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CA13" s="24">
        <f t="shared" si="16"/>
        <v>42322</v>
      </c>
      <c r="CB13" s="25">
        <f>COUNTIF(AS$4:AS$47,"B")</f>
        <v>8</v>
      </c>
      <c r="CC13" s="26"/>
      <c r="CD13" s="35"/>
      <c r="CI13" s="34"/>
      <c r="CJ13" s="34"/>
      <c r="CK13" s="34"/>
      <c r="CL13" s="34"/>
      <c r="CM13" s="34"/>
      <c r="CN13" s="34"/>
      <c r="CO13" s="34"/>
    </row>
    <row r="14" spans="1:344" ht="12.95" customHeight="1">
      <c r="A14" s="21">
        <f>[1]BD!A12</f>
        <v>11</v>
      </c>
      <c r="B14" s="21" t="str">
        <f>[1]BD!B12</f>
        <v>Godelieve</v>
      </c>
      <c r="C14" s="29" t="s">
        <v>10</v>
      </c>
      <c r="D14" s="29" t="s">
        <v>10</v>
      </c>
      <c r="E14" s="29" t="s">
        <v>10</v>
      </c>
      <c r="F14" s="29" t="s">
        <v>10</v>
      </c>
      <c r="G14" s="29" t="s">
        <v>10</v>
      </c>
      <c r="H14" s="29" t="s">
        <v>10</v>
      </c>
      <c r="I14" s="29" t="s">
        <v>10</v>
      </c>
      <c r="J14" s="29" t="s">
        <v>10</v>
      </c>
      <c r="K14" s="29" t="s">
        <v>10</v>
      </c>
      <c r="L14" s="29" t="s">
        <v>10</v>
      </c>
      <c r="M14" s="29" t="s">
        <v>10</v>
      </c>
      <c r="N14" s="29" t="s">
        <v>10</v>
      </c>
      <c r="O14" s="29" t="s">
        <v>10</v>
      </c>
      <c r="P14" s="29" t="s">
        <v>10</v>
      </c>
      <c r="Q14" s="29" t="s">
        <v>10</v>
      </c>
      <c r="R14" s="29" t="s">
        <v>10</v>
      </c>
      <c r="S14" s="29" t="s">
        <v>10</v>
      </c>
      <c r="T14" s="29" t="s">
        <v>10</v>
      </c>
      <c r="U14" s="29" t="s">
        <v>10</v>
      </c>
      <c r="V14" s="29" t="s">
        <v>10</v>
      </c>
      <c r="W14" s="29" t="s">
        <v>10</v>
      </c>
      <c r="X14" s="29" t="s">
        <v>10</v>
      </c>
      <c r="Y14" s="29" t="s">
        <v>10</v>
      </c>
      <c r="Z14" s="29" t="s">
        <v>10</v>
      </c>
      <c r="AA14" s="29" t="s">
        <v>10</v>
      </c>
      <c r="AB14" s="29" t="s">
        <v>10</v>
      </c>
      <c r="AC14" s="29" t="s">
        <v>10</v>
      </c>
      <c r="AD14" s="29" t="s">
        <v>10</v>
      </c>
      <c r="AE14" s="29" t="s">
        <v>10</v>
      </c>
      <c r="AF14" s="29" t="s">
        <v>10</v>
      </c>
      <c r="AG14" s="29"/>
      <c r="AH14" s="29"/>
      <c r="AI14" s="1" t="s">
        <v>10</v>
      </c>
      <c r="AJ14" s="1" t="s">
        <v>10</v>
      </c>
      <c r="AK14" s="1" t="s">
        <v>10</v>
      </c>
      <c r="AL14" s="1" t="s">
        <v>10</v>
      </c>
      <c r="AM14" s="1" t="s">
        <v>10</v>
      </c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CA14" s="24">
        <f t="shared" si="16"/>
        <v>42329</v>
      </c>
      <c r="CB14" s="25">
        <f>COUNTIF(AT$4:AT$47,"B")</f>
        <v>7</v>
      </c>
      <c r="CC14" s="26"/>
      <c r="CD14" s="35"/>
      <c r="CI14" s="36"/>
      <c r="CJ14" s="36"/>
      <c r="CK14" s="36"/>
      <c r="CL14" s="36"/>
      <c r="CM14" s="36"/>
      <c r="CN14" s="36"/>
      <c r="CO14" s="36"/>
    </row>
    <row r="15" spans="1:344" ht="12.95" customHeight="1">
      <c r="A15" s="21">
        <f>[1]BD!A13</f>
        <v>12</v>
      </c>
      <c r="B15" s="21" t="str">
        <f>[1]BD!B13</f>
        <v>Quint</v>
      </c>
      <c r="C15" s="29"/>
      <c r="D15" s="29"/>
      <c r="E15" s="29" t="s">
        <v>10</v>
      </c>
      <c r="F15" s="29" t="s">
        <v>10</v>
      </c>
      <c r="G15" s="29" t="s">
        <v>10</v>
      </c>
      <c r="H15" s="29" t="s">
        <v>10</v>
      </c>
      <c r="I15" s="29" t="s">
        <v>10</v>
      </c>
      <c r="J15" s="29" t="s">
        <v>10</v>
      </c>
      <c r="K15" s="29" t="s">
        <v>10</v>
      </c>
      <c r="L15" s="29" t="s">
        <v>10</v>
      </c>
      <c r="M15" s="29" t="s">
        <v>10</v>
      </c>
      <c r="N15" s="29" t="s">
        <v>10</v>
      </c>
      <c r="O15" s="29" t="s">
        <v>10</v>
      </c>
      <c r="P15" s="29" t="s">
        <v>10</v>
      </c>
      <c r="Q15" s="29" t="s">
        <v>10</v>
      </c>
      <c r="R15" s="29" t="s">
        <v>10</v>
      </c>
      <c r="S15" s="29" t="s">
        <v>10</v>
      </c>
      <c r="T15" s="29" t="s">
        <v>10</v>
      </c>
      <c r="U15" s="29" t="s">
        <v>10</v>
      </c>
      <c r="V15" s="29" t="s">
        <v>10</v>
      </c>
      <c r="W15" s="29" t="s">
        <v>10</v>
      </c>
      <c r="X15" s="29" t="s">
        <v>10</v>
      </c>
      <c r="Y15" s="29" t="s">
        <v>10</v>
      </c>
      <c r="Z15" s="29" t="s">
        <v>10</v>
      </c>
      <c r="AA15" s="29" t="s">
        <v>10</v>
      </c>
      <c r="AB15" s="29" t="s">
        <v>10</v>
      </c>
      <c r="AC15" s="29" t="s">
        <v>10</v>
      </c>
      <c r="AD15" s="29" t="s">
        <v>10</v>
      </c>
      <c r="AE15" s="29" t="s">
        <v>10</v>
      </c>
      <c r="AF15" s="29" t="s">
        <v>10</v>
      </c>
      <c r="AG15" s="29"/>
      <c r="AH15" s="29"/>
      <c r="AI15" s="1" t="s">
        <v>10</v>
      </c>
      <c r="AJ15" s="1" t="s">
        <v>10</v>
      </c>
      <c r="AK15" s="1" t="s">
        <v>10</v>
      </c>
      <c r="AL15" s="1" t="s">
        <v>10</v>
      </c>
      <c r="AM15" s="1" t="s">
        <v>10</v>
      </c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CA15" s="24">
        <f t="shared" si="16"/>
        <v>42336</v>
      </c>
      <c r="CB15" s="25">
        <f>COUNTIF(AU$4:AU$47,"B")</f>
        <v>5</v>
      </c>
      <c r="CC15" s="26"/>
      <c r="CD15" s="35"/>
      <c r="CI15" s="36"/>
      <c r="CJ15" s="36"/>
      <c r="CK15" s="36"/>
      <c r="CL15" s="36"/>
      <c r="CM15" s="36"/>
      <c r="CN15" s="36"/>
      <c r="CO15" s="36"/>
    </row>
    <row r="16" spans="1:344" ht="12.95" customHeight="1">
      <c r="A16" s="21">
        <f>[1]BD!A14</f>
        <v>13</v>
      </c>
      <c r="B16" s="21" t="str">
        <f>[1]BD!B14</f>
        <v>Werner Brulez</v>
      </c>
      <c r="C16" s="29"/>
      <c r="D16" s="29"/>
      <c r="E16" s="29" t="s">
        <v>10</v>
      </c>
      <c r="F16" s="29" t="s">
        <v>10</v>
      </c>
      <c r="G16" s="29" t="s">
        <v>10</v>
      </c>
      <c r="H16" s="29" t="s">
        <v>10</v>
      </c>
      <c r="I16" s="29" t="s">
        <v>10</v>
      </c>
      <c r="J16" s="29" t="s">
        <v>10</v>
      </c>
      <c r="K16" s="29" t="s">
        <v>10</v>
      </c>
      <c r="L16" s="29" t="s">
        <v>10</v>
      </c>
      <c r="M16" s="29" t="s">
        <v>10</v>
      </c>
      <c r="N16" s="29" t="s">
        <v>10</v>
      </c>
      <c r="O16" s="29" t="s">
        <v>10</v>
      </c>
      <c r="P16" s="29" t="s">
        <v>10</v>
      </c>
      <c r="Q16" s="29" t="s">
        <v>10</v>
      </c>
      <c r="R16" s="29" t="s">
        <v>10</v>
      </c>
      <c r="S16" s="29" t="s">
        <v>10</v>
      </c>
      <c r="T16" s="29" t="s">
        <v>10</v>
      </c>
      <c r="U16" s="29" t="s">
        <v>10</v>
      </c>
      <c r="V16" s="29" t="s">
        <v>10</v>
      </c>
      <c r="W16" s="29" t="s">
        <v>10</v>
      </c>
      <c r="X16" s="29" t="s">
        <v>10</v>
      </c>
      <c r="Y16" s="29" t="s">
        <v>10</v>
      </c>
      <c r="Z16" s="29" t="s">
        <v>10</v>
      </c>
      <c r="AA16" s="29" t="s">
        <v>10</v>
      </c>
      <c r="AB16" s="29" t="s">
        <v>10</v>
      </c>
      <c r="AC16" s="29" t="s">
        <v>10</v>
      </c>
      <c r="AD16" s="29" t="s">
        <v>10</v>
      </c>
      <c r="AE16" s="29" t="s">
        <v>10</v>
      </c>
      <c r="AF16" s="29" t="s">
        <v>10</v>
      </c>
      <c r="AG16" s="29"/>
      <c r="AH16" s="29"/>
      <c r="AI16" s="1" t="s">
        <v>10</v>
      </c>
      <c r="AJ16" s="1" t="s">
        <v>10</v>
      </c>
      <c r="AK16" s="1" t="s">
        <v>10</v>
      </c>
      <c r="AL16" s="1" t="s">
        <v>10</v>
      </c>
      <c r="AM16" s="1" t="s">
        <v>10</v>
      </c>
      <c r="AN16" s="1" t="s">
        <v>10</v>
      </c>
      <c r="AO16" s="1" t="s">
        <v>10</v>
      </c>
      <c r="AP16" s="1" t="s">
        <v>10</v>
      </c>
      <c r="AQ16" s="1" t="s">
        <v>10</v>
      </c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CA16" s="24">
        <f t="shared" si="16"/>
        <v>42343</v>
      </c>
      <c r="CB16" s="25">
        <f>COUNTIF(AV$4:AV$47,"B")</f>
        <v>4</v>
      </c>
      <c r="CC16" s="26"/>
      <c r="CD16" s="35"/>
      <c r="CI16" s="36"/>
      <c r="CJ16" s="36"/>
      <c r="CK16" s="36"/>
      <c r="CL16" s="36"/>
      <c r="CM16" s="36"/>
      <c r="CN16" s="36"/>
      <c r="CO16" s="36"/>
    </row>
    <row r="17" spans="1:93" ht="12.95" customHeight="1">
      <c r="A17" s="21">
        <f>[1]BD!A15</f>
        <v>14</v>
      </c>
      <c r="B17" s="21" t="str">
        <f>[1]BD!B15</f>
        <v>Werner Brulez</v>
      </c>
      <c r="C17" s="29"/>
      <c r="D17" s="29"/>
      <c r="E17" s="29" t="s">
        <v>10</v>
      </c>
      <c r="F17" s="29" t="s">
        <v>10</v>
      </c>
      <c r="G17" s="29" t="s">
        <v>10</v>
      </c>
      <c r="H17" s="29" t="s">
        <v>10</v>
      </c>
      <c r="I17" s="29" t="s">
        <v>10</v>
      </c>
      <c r="J17" s="29" t="s">
        <v>10</v>
      </c>
      <c r="K17" s="29" t="s">
        <v>10</v>
      </c>
      <c r="L17" s="29" t="s">
        <v>10</v>
      </c>
      <c r="M17" s="29" t="s">
        <v>10</v>
      </c>
      <c r="N17" s="29" t="s">
        <v>10</v>
      </c>
      <c r="O17" s="29" t="s">
        <v>10</v>
      </c>
      <c r="P17" s="29" t="s">
        <v>10</v>
      </c>
      <c r="Q17" s="29" t="s">
        <v>10</v>
      </c>
      <c r="R17" s="29" t="s">
        <v>10</v>
      </c>
      <c r="S17" s="29" t="s">
        <v>10</v>
      </c>
      <c r="T17" s="29" t="s">
        <v>10</v>
      </c>
      <c r="U17" s="29" t="s">
        <v>10</v>
      </c>
      <c r="V17" s="29" t="s">
        <v>10</v>
      </c>
      <c r="W17" s="29" t="s">
        <v>10</v>
      </c>
      <c r="X17" s="29" t="s">
        <v>10</v>
      </c>
      <c r="Y17" s="29" t="s">
        <v>10</v>
      </c>
      <c r="Z17" s="29" t="s">
        <v>10</v>
      </c>
      <c r="AA17" s="29" t="s">
        <v>10</v>
      </c>
      <c r="AB17" s="29" t="s">
        <v>10</v>
      </c>
      <c r="AC17" s="29" t="s">
        <v>10</v>
      </c>
      <c r="AD17" s="29" t="s">
        <v>10</v>
      </c>
      <c r="AE17" s="29" t="s">
        <v>10</v>
      </c>
      <c r="AF17" s="29" t="s">
        <v>10</v>
      </c>
      <c r="AG17" s="29"/>
      <c r="AH17" s="29"/>
      <c r="AI17" s="1" t="s">
        <v>10</v>
      </c>
      <c r="AJ17" s="1" t="s">
        <v>10</v>
      </c>
      <c r="AK17" s="1" t="s">
        <v>10</v>
      </c>
      <c r="AL17" s="1" t="s">
        <v>10</v>
      </c>
      <c r="AM17" s="1" t="s">
        <v>10</v>
      </c>
      <c r="AN17" s="1" t="s">
        <v>10</v>
      </c>
      <c r="AO17" s="1" t="s">
        <v>10</v>
      </c>
      <c r="AP17" s="1" t="s">
        <v>10</v>
      </c>
      <c r="AQ17" s="1" t="s">
        <v>10</v>
      </c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CA17" s="24">
        <f t="shared" si="16"/>
        <v>42350</v>
      </c>
      <c r="CB17" s="25">
        <f>COUNTIF(AW$4:AW$47,"B")</f>
        <v>4</v>
      </c>
      <c r="CC17" s="26"/>
      <c r="CD17" s="35"/>
      <c r="CI17" s="36"/>
      <c r="CJ17" s="36"/>
      <c r="CK17" s="36"/>
      <c r="CL17" s="36"/>
      <c r="CM17" s="36"/>
      <c r="CN17" s="36"/>
      <c r="CO17" s="36"/>
    </row>
    <row r="18" spans="1:93" ht="12.95" customHeight="1">
      <c r="A18" s="21">
        <f>[1]BD!A16</f>
        <v>15</v>
      </c>
      <c r="B18" s="21" t="str">
        <f>[1]BD!B16</f>
        <v>Maddy</v>
      </c>
      <c r="C18" s="29"/>
      <c r="D18" s="29" t="s">
        <v>10</v>
      </c>
      <c r="E18" s="29" t="s">
        <v>10</v>
      </c>
      <c r="F18" s="29" t="s">
        <v>10</v>
      </c>
      <c r="G18" s="29" t="s">
        <v>10</v>
      </c>
      <c r="H18" s="29" t="s">
        <v>10</v>
      </c>
      <c r="I18" s="29" t="s">
        <v>10</v>
      </c>
      <c r="J18" s="29" t="s">
        <v>10</v>
      </c>
      <c r="K18" s="29" t="s">
        <v>10</v>
      </c>
      <c r="L18" s="29" t="s">
        <v>10</v>
      </c>
      <c r="M18" s="29" t="s">
        <v>10</v>
      </c>
      <c r="N18" s="29" t="s">
        <v>10</v>
      </c>
      <c r="O18" s="29" t="s">
        <v>10</v>
      </c>
      <c r="P18" s="29" t="s">
        <v>10</v>
      </c>
      <c r="Q18" s="29" t="s">
        <v>10</v>
      </c>
      <c r="R18" s="29" t="s">
        <v>10</v>
      </c>
      <c r="S18" s="29" t="s">
        <v>10</v>
      </c>
      <c r="T18" s="29" t="s">
        <v>10</v>
      </c>
      <c r="U18" s="29" t="s">
        <v>10</v>
      </c>
      <c r="V18" s="29" t="s">
        <v>10</v>
      </c>
      <c r="W18" s="29" t="s">
        <v>10</v>
      </c>
      <c r="X18" s="29" t="s">
        <v>10</v>
      </c>
      <c r="Y18" s="29" t="s">
        <v>10</v>
      </c>
      <c r="Z18" s="29" t="s">
        <v>10</v>
      </c>
      <c r="AA18" s="29" t="s">
        <v>10</v>
      </c>
      <c r="AB18" s="29" t="s">
        <v>10</v>
      </c>
      <c r="AC18" s="29" t="s">
        <v>10</v>
      </c>
      <c r="AD18" s="29" t="s">
        <v>10</v>
      </c>
      <c r="AE18" s="29" t="s">
        <v>10</v>
      </c>
      <c r="AF18" s="29" t="s">
        <v>10</v>
      </c>
      <c r="AG18" s="29"/>
      <c r="AH18" s="29"/>
      <c r="AI18" s="1" t="s">
        <v>10</v>
      </c>
      <c r="AJ18" s="1" t="s">
        <v>10</v>
      </c>
      <c r="AK18" s="1" t="s">
        <v>10</v>
      </c>
      <c r="AL18" s="1" t="s">
        <v>10</v>
      </c>
      <c r="AM18" s="1" t="s">
        <v>10</v>
      </c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CA18" s="24">
        <f t="shared" si="16"/>
        <v>42357</v>
      </c>
      <c r="CB18" s="25">
        <f>COUNTIF(AX$4:AX$47,"B")</f>
        <v>3</v>
      </c>
      <c r="CC18" s="26"/>
      <c r="CD18" s="35"/>
    </row>
    <row r="19" spans="1:93" ht="12.95" customHeight="1">
      <c r="A19" s="21">
        <f>[1]BD!A17</f>
        <v>16</v>
      </c>
      <c r="B19" s="21" t="str">
        <f>[1]BD!B17</f>
        <v>Maddy</v>
      </c>
      <c r="C19" s="29"/>
      <c r="D19" s="29" t="s">
        <v>10</v>
      </c>
      <c r="E19" s="29" t="s">
        <v>10</v>
      </c>
      <c r="F19" s="29" t="s">
        <v>10</v>
      </c>
      <c r="G19" s="29" t="s">
        <v>10</v>
      </c>
      <c r="H19" s="29" t="s">
        <v>10</v>
      </c>
      <c r="I19" s="29" t="s">
        <v>10</v>
      </c>
      <c r="J19" s="29" t="s">
        <v>10</v>
      </c>
      <c r="K19" s="29" t="s">
        <v>10</v>
      </c>
      <c r="L19" s="29" t="s">
        <v>10</v>
      </c>
      <c r="M19" s="29" t="s">
        <v>10</v>
      </c>
      <c r="N19" s="29" t="s">
        <v>10</v>
      </c>
      <c r="O19" s="29" t="s">
        <v>10</v>
      </c>
      <c r="P19" s="29" t="s">
        <v>10</v>
      </c>
      <c r="Q19" s="29" t="s">
        <v>10</v>
      </c>
      <c r="R19" s="29" t="s">
        <v>10</v>
      </c>
      <c r="S19" s="29" t="s">
        <v>10</v>
      </c>
      <c r="T19" s="29" t="s">
        <v>10</v>
      </c>
      <c r="U19" s="29" t="s">
        <v>10</v>
      </c>
      <c r="V19" s="29" t="s">
        <v>10</v>
      </c>
      <c r="W19" s="29" t="s">
        <v>10</v>
      </c>
      <c r="X19" s="29" t="s">
        <v>10</v>
      </c>
      <c r="Y19" s="29" t="s">
        <v>10</v>
      </c>
      <c r="Z19" s="29" t="s">
        <v>10</v>
      </c>
      <c r="AA19" s="29" t="s">
        <v>10</v>
      </c>
      <c r="AB19" s="29" t="s">
        <v>10</v>
      </c>
      <c r="AC19" s="29" t="s">
        <v>10</v>
      </c>
      <c r="AD19" s="29" t="s">
        <v>10</v>
      </c>
      <c r="AE19" s="29" t="s">
        <v>10</v>
      </c>
      <c r="AF19" s="29" t="s">
        <v>10</v>
      </c>
      <c r="AG19" s="29"/>
      <c r="AH19" s="29"/>
      <c r="AI19" s="1" t="s">
        <v>10</v>
      </c>
      <c r="AJ19" s="1" t="s">
        <v>10</v>
      </c>
      <c r="AK19" s="1" t="s">
        <v>10</v>
      </c>
      <c r="AL19" s="1" t="s">
        <v>10</v>
      </c>
      <c r="AM19" s="1" t="s">
        <v>10</v>
      </c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CA19" s="24">
        <f t="shared" si="16"/>
        <v>42364</v>
      </c>
      <c r="CB19" s="25">
        <f>COUNTIF(AY$4:AY$47,"B")</f>
        <v>2</v>
      </c>
      <c r="CC19" s="26"/>
      <c r="CD19" s="35"/>
    </row>
    <row r="20" spans="1:93" ht="12.95" customHeight="1">
      <c r="A20" s="21">
        <f>[1]BD!A18</f>
        <v>17</v>
      </c>
      <c r="B20" s="21" t="str">
        <f>[1]BD!B18</f>
        <v>Frank t'Genieterke</v>
      </c>
      <c r="C20" s="29"/>
      <c r="D20" s="29" t="s">
        <v>10</v>
      </c>
      <c r="E20" s="29" t="s">
        <v>10</v>
      </c>
      <c r="F20" s="29" t="s">
        <v>10</v>
      </c>
      <c r="G20" s="29" t="s">
        <v>10</v>
      </c>
      <c r="H20" s="29" t="s">
        <v>10</v>
      </c>
      <c r="I20" s="29" t="s">
        <v>10</v>
      </c>
      <c r="J20" s="29" t="s">
        <v>10</v>
      </c>
      <c r="K20" s="29" t="s">
        <v>10</v>
      </c>
      <c r="L20" s="29" t="s">
        <v>10</v>
      </c>
      <c r="M20" s="29" t="s">
        <v>10</v>
      </c>
      <c r="N20" s="29" t="s">
        <v>10</v>
      </c>
      <c r="O20" s="29" t="s">
        <v>10</v>
      </c>
      <c r="P20" s="29" t="s">
        <v>10</v>
      </c>
      <c r="Q20" s="29" t="s">
        <v>10</v>
      </c>
      <c r="R20" s="29" t="s">
        <v>10</v>
      </c>
      <c r="S20" s="29" t="s">
        <v>10</v>
      </c>
      <c r="T20" s="29" t="s">
        <v>10</v>
      </c>
      <c r="U20" s="29" t="s">
        <v>10</v>
      </c>
      <c r="V20" s="29" t="s">
        <v>10</v>
      </c>
      <c r="W20" s="29" t="s">
        <v>10</v>
      </c>
      <c r="X20" s="29" t="s">
        <v>10</v>
      </c>
      <c r="Y20" s="29" t="s">
        <v>10</v>
      </c>
      <c r="Z20" s="29" t="s">
        <v>10</v>
      </c>
      <c r="AA20" s="29" t="s">
        <v>10</v>
      </c>
      <c r="AB20" s="29" t="s">
        <v>10</v>
      </c>
      <c r="AC20" s="29" t="s">
        <v>10</v>
      </c>
      <c r="AD20" s="29" t="s">
        <v>10</v>
      </c>
      <c r="AE20" s="29" t="s">
        <v>10</v>
      </c>
      <c r="AF20" s="29" t="s">
        <v>10</v>
      </c>
      <c r="AG20" s="29"/>
      <c r="AH20" s="29"/>
      <c r="AI20" s="1" t="s">
        <v>10</v>
      </c>
      <c r="AJ20" s="1" t="s">
        <v>10</v>
      </c>
      <c r="AK20" s="1" t="s">
        <v>10</v>
      </c>
      <c r="AL20" s="1" t="s">
        <v>10</v>
      </c>
      <c r="AM20" s="1" t="s">
        <v>10</v>
      </c>
      <c r="AN20" s="1" t="s">
        <v>10</v>
      </c>
      <c r="AO20" s="1" t="s">
        <v>10</v>
      </c>
      <c r="AP20" s="1" t="s">
        <v>10</v>
      </c>
      <c r="AQ20" s="1" t="s">
        <v>10</v>
      </c>
      <c r="AR20" s="1" t="s">
        <v>10</v>
      </c>
      <c r="AS20" s="1" t="s">
        <v>10</v>
      </c>
      <c r="AT20" s="1" t="s">
        <v>10</v>
      </c>
      <c r="AU20" s="1" t="s">
        <v>10</v>
      </c>
      <c r="AV20" s="1" t="s">
        <v>10</v>
      </c>
      <c r="AW20" s="1" t="s">
        <v>10</v>
      </c>
      <c r="AX20" s="1" t="s">
        <v>10</v>
      </c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CA20" s="24">
        <f t="shared" si="16"/>
        <v>42371</v>
      </c>
      <c r="CB20" s="25">
        <f>COUNTIF(AZ$4:AZ$47,"B")</f>
        <v>2</v>
      </c>
      <c r="CC20" s="26"/>
      <c r="CD20" s="35"/>
    </row>
    <row r="21" spans="1:93" ht="12.95" customHeight="1">
      <c r="A21" s="21">
        <f>[1]BD!A19</f>
        <v>18</v>
      </c>
      <c r="B21" s="21" t="str">
        <f>[1]BD!B19</f>
        <v>Erna t'Genieterke</v>
      </c>
      <c r="C21" s="29"/>
      <c r="D21" s="29" t="s">
        <v>10</v>
      </c>
      <c r="E21" s="29" t="s">
        <v>10</v>
      </c>
      <c r="F21" s="29" t="s">
        <v>10</v>
      </c>
      <c r="G21" s="29" t="s">
        <v>10</v>
      </c>
      <c r="H21" s="29" t="s">
        <v>10</v>
      </c>
      <c r="I21" s="29" t="s">
        <v>10</v>
      </c>
      <c r="J21" s="29" t="s">
        <v>10</v>
      </c>
      <c r="K21" s="29" t="s">
        <v>10</v>
      </c>
      <c r="L21" s="29" t="s">
        <v>10</v>
      </c>
      <c r="M21" s="29" t="s">
        <v>10</v>
      </c>
      <c r="N21" s="29" t="s">
        <v>10</v>
      </c>
      <c r="O21" s="29" t="s">
        <v>10</v>
      </c>
      <c r="P21" s="29" t="s">
        <v>10</v>
      </c>
      <c r="Q21" s="29" t="s">
        <v>10</v>
      </c>
      <c r="R21" s="29" t="s">
        <v>10</v>
      </c>
      <c r="S21" s="29" t="s">
        <v>10</v>
      </c>
      <c r="T21" s="29" t="s">
        <v>10</v>
      </c>
      <c r="U21" s="29" t="s">
        <v>10</v>
      </c>
      <c r="V21" s="29" t="s">
        <v>10</v>
      </c>
      <c r="W21" s="29" t="s">
        <v>10</v>
      </c>
      <c r="X21" s="29" t="s">
        <v>10</v>
      </c>
      <c r="Y21" s="29" t="s">
        <v>10</v>
      </c>
      <c r="Z21" s="29" t="s">
        <v>10</v>
      </c>
      <c r="AA21" s="29" t="s">
        <v>10</v>
      </c>
      <c r="AB21" s="29" t="s">
        <v>10</v>
      </c>
      <c r="AC21" s="29" t="s">
        <v>10</v>
      </c>
      <c r="AD21" s="29" t="s">
        <v>10</v>
      </c>
      <c r="AE21" s="29" t="s">
        <v>10</v>
      </c>
      <c r="AF21" s="29" t="s">
        <v>10</v>
      </c>
      <c r="AG21" s="29"/>
      <c r="AH21" s="29"/>
      <c r="AI21" s="1" t="s">
        <v>10</v>
      </c>
      <c r="AJ21" s="1" t="s">
        <v>10</v>
      </c>
      <c r="AK21" s="1" t="s">
        <v>10</v>
      </c>
      <c r="AL21" s="1" t="s">
        <v>10</v>
      </c>
      <c r="AM21" s="1" t="s">
        <v>10</v>
      </c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CA21" s="24">
        <f t="shared" si="16"/>
        <v>42378</v>
      </c>
      <c r="CB21" s="25">
        <f>COUNTIF(BA$4:BA$47,"B")</f>
        <v>2</v>
      </c>
      <c r="CC21" s="26"/>
      <c r="CD21" s="35"/>
    </row>
    <row r="22" spans="1:93" ht="12.95" customHeight="1">
      <c r="A22" s="21">
        <f>[1]BD!A20</f>
        <v>19</v>
      </c>
      <c r="B22" s="21" t="str">
        <f>[1]BD!B20</f>
        <v>Patrick Minnaert</v>
      </c>
      <c r="C22" s="29"/>
      <c r="D22" s="29"/>
      <c r="E22" s="29" t="s">
        <v>10</v>
      </c>
      <c r="F22" s="29" t="s">
        <v>10</v>
      </c>
      <c r="G22" s="29" t="s">
        <v>10</v>
      </c>
      <c r="H22" s="29" t="s">
        <v>10</v>
      </c>
      <c r="I22" s="29" t="s">
        <v>10</v>
      </c>
      <c r="J22" s="29" t="s">
        <v>10</v>
      </c>
      <c r="K22" s="29" t="s">
        <v>10</v>
      </c>
      <c r="L22" s="29" t="s">
        <v>10</v>
      </c>
      <c r="M22" s="29" t="s">
        <v>10</v>
      </c>
      <c r="N22" s="29" t="s">
        <v>10</v>
      </c>
      <c r="O22" s="29" t="s">
        <v>10</v>
      </c>
      <c r="P22" s="29" t="s">
        <v>10</v>
      </c>
      <c r="Q22" s="29" t="s">
        <v>10</v>
      </c>
      <c r="R22" s="29" t="s">
        <v>10</v>
      </c>
      <c r="S22" s="29" t="s">
        <v>10</v>
      </c>
      <c r="T22" s="29" t="s">
        <v>10</v>
      </c>
      <c r="U22" s="29" t="s">
        <v>10</v>
      </c>
      <c r="V22" s="29" t="s">
        <v>10</v>
      </c>
      <c r="W22" s="29" t="s">
        <v>10</v>
      </c>
      <c r="X22" s="29" t="s">
        <v>10</v>
      </c>
      <c r="Y22" s="29" t="s">
        <v>10</v>
      </c>
      <c r="Z22" s="29" t="s">
        <v>10</v>
      </c>
      <c r="AA22" s="29" t="s">
        <v>10</v>
      </c>
      <c r="AB22" s="29" t="s">
        <v>10</v>
      </c>
      <c r="AC22" s="29" t="s">
        <v>10</v>
      </c>
      <c r="AD22" s="29" t="s">
        <v>10</v>
      </c>
      <c r="AE22" s="29" t="s">
        <v>10</v>
      </c>
      <c r="AF22" s="29" t="s">
        <v>10</v>
      </c>
      <c r="AG22" s="29"/>
      <c r="AH22" s="29"/>
      <c r="AI22" s="1" t="s">
        <v>10</v>
      </c>
      <c r="AJ22" s="1" t="s">
        <v>10</v>
      </c>
      <c r="AK22" s="1" t="s">
        <v>10</v>
      </c>
      <c r="AL22" s="1" t="s">
        <v>10</v>
      </c>
      <c r="AM22" s="1" t="s">
        <v>10</v>
      </c>
      <c r="AN22" s="1" t="s">
        <v>10</v>
      </c>
      <c r="AO22" s="1" t="s">
        <v>10</v>
      </c>
      <c r="AP22" s="1" t="s">
        <v>10</v>
      </c>
      <c r="AQ22" s="1" t="s">
        <v>10</v>
      </c>
      <c r="AR22" s="1" t="s">
        <v>10</v>
      </c>
      <c r="AS22" s="1" t="s">
        <v>10</v>
      </c>
      <c r="AT22" s="1" t="s">
        <v>10</v>
      </c>
      <c r="AU22" s="1" t="s">
        <v>10</v>
      </c>
      <c r="AV22" s="1" t="s">
        <v>10</v>
      </c>
      <c r="AW22" s="1" t="s">
        <v>10</v>
      </c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CA22" s="24">
        <f t="shared" si="16"/>
        <v>42385</v>
      </c>
      <c r="CB22" s="25">
        <f>COUNTIF(BB$4:BB$47,"B")</f>
        <v>2</v>
      </c>
      <c r="CC22" s="26"/>
      <c r="CD22" s="35"/>
    </row>
    <row r="23" spans="1:93" ht="12.95" customHeight="1">
      <c r="A23" s="21">
        <f>[1]BD!A21</f>
        <v>20</v>
      </c>
      <c r="B23" s="21" t="str">
        <f>[1]BD!B21</f>
        <v>Johan De Cock</v>
      </c>
      <c r="C23" s="29"/>
      <c r="D23" s="29" t="s">
        <v>10</v>
      </c>
      <c r="E23" s="29" t="s">
        <v>10</v>
      </c>
      <c r="F23" s="29" t="s">
        <v>10</v>
      </c>
      <c r="G23" s="29" t="s">
        <v>10</v>
      </c>
      <c r="H23" s="29" t="s">
        <v>10</v>
      </c>
      <c r="I23" s="29" t="s">
        <v>10</v>
      </c>
      <c r="J23" s="29" t="s">
        <v>10</v>
      </c>
      <c r="K23" s="29" t="s">
        <v>10</v>
      </c>
      <c r="L23" s="29" t="s">
        <v>10</v>
      </c>
      <c r="M23" s="29" t="s">
        <v>10</v>
      </c>
      <c r="N23" s="29" t="s">
        <v>10</v>
      </c>
      <c r="O23" s="29" t="s">
        <v>10</v>
      </c>
      <c r="P23" s="29" t="s">
        <v>10</v>
      </c>
      <c r="Q23" s="29" t="s">
        <v>10</v>
      </c>
      <c r="R23" s="29" t="s">
        <v>10</v>
      </c>
      <c r="S23" s="29" t="s">
        <v>10</v>
      </c>
      <c r="T23" s="29" t="s">
        <v>10</v>
      </c>
      <c r="U23" s="29" t="s">
        <v>10</v>
      </c>
      <c r="V23" s="29" t="s">
        <v>10</v>
      </c>
      <c r="W23" s="29" t="s">
        <v>10</v>
      </c>
      <c r="X23" s="29" t="s">
        <v>10</v>
      </c>
      <c r="Y23" s="29" t="s">
        <v>10</v>
      </c>
      <c r="Z23" s="29" t="s">
        <v>10</v>
      </c>
      <c r="AA23" s="29" t="s">
        <v>10</v>
      </c>
      <c r="AB23" s="29" t="s">
        <v>10</v>
      </c>
      <c r="AC23" s="29" t="s">
        <v>10</v>
      </c>
      <c r="AD23" s="29" t="s">
        <v>10</v>
      </c>
      <c r="AE23" s="29" t="s">
        <v>10</v>
      </c>
      <c r="AF23" s="29" t="s">
        <v>10</v>
      </c>
      <c r="AG23" s="29"/>
      <c r="AH23" s="29"/>
      <c r="AI23" s="1" t="s">
        <v>10</v>
      </c>
      <c r="AJ23" s="1" t="s">
        <v>10</v>
      </c>
      <c r="AK23" s="1" t="s">
        <v>10</v>
      </c>
      <c r="AL23" s="1" t="s">
        <v>10</v>
      </c>
      <c r="AM23" s="1" t="s">
        <v>10</v>
      </c>
      <c r="AN23" s="1" t="s">
        <v>10</v>
      </c>
      <c r="AO23" s="1" t="s">
        <v>10</v>
      </c>
      <c r="AP23" s="1" t="s">
        <v>10</v>
      </c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CA23" s="24">
        <f t="shared" si="16"/>
        <v>42392</v>
      </c>
      <c r="CB23" s="25">
        <f>COUNTIF(BC$4:BC$47,"B")</f>
        <v>0</v>
      </c>
      <c r="CC23" s="26"/>
      <c r="CD23" s="35"/>
    </row>
    <row r="24" spans="1:93" ht="12.95" customHeight="1">
      <c r="A24" s="21">
        <f>[1]BD!A22</f>
        <v>21</v>
      </c>
      <c r="B24" s="21" t="str">
        <f>[1]BD!B22</f>
        <v>Albert Vanderbrugge</v>
      </c>
      <c r="C24" s="29"/>
      <c r="D24" s="29" t="s">
        <v>10</v>
      </c>
      <c r="E24" s="29" t="s">
        <v>10</v>
      </c>
      <c r="F24" s="29" t="s">
        <v>10</v>
      </c>
      <c r="G24" s="29" t="s">
        <v>10</v>
      </c>
      <c r="H24" s="29" t="s">
        <v>10</v>
      </c>
      <c r="I24" s="29" t="s">
        <v>10</v>
      </c>
      <c r="J24" s="29" t="s">
        <v>10</v>
      </c>
      <c r="K24" s="29" t="s">
        <v>10</v>
      </c>
      <c r="L24" s="29" t="s">
        <v>10</v>
      </c>
      <c r="M24" s="29" t="s">
        <v>10</v>
      </c>
      <c r="N24" s="29" t="s">
        <v>10</v>
      </c>
      <c r="O24" s="29" t="s">
        <v>10</v>
      </c>
      <c r="P24" s="29" t="s">
        <v>10</v>
      </c>
      <c r="Q24" s="29" t="s">
        <v>10</v>
      </c>
      <c r="R24" s="29" t="s">
        <v>10</v>
      </c>
      <c r="S24" s="29" t="s">
        <v>10</v>
      </c>
      <c r="T24" s="29" t="s">
        <v>10</v>
      </c>
      <c r="U24" s="29" t="s">
        <v>10</v>
      </c>
      <c r="V24" s="29" t="s">
        <v>10</v>
      </c>
      <c r="W24" s="29" t="s">
        <v>10</v>
      </c>
      <c r="X24" s="29" t="s">
        <v>10</v>
      </c>
      <c r="Y24" s="29" t="s">
        <v>10</v>
      </c>
      <c r="Z24" s="29" t="s">
        <v>10</v>
      </c>
      <c r="AA24" s="29" t="s">
        <v>10</v>
      </c>
      <c r="AB24" s="29" t="s">
        <v>10</v>
      </c>
      <c r="AC24" s="29" t="s">
        <v>10</v>
      </c>
      <c r="AD24" s="29" t="s">
        <v>10</v>
      </c>
      <c r="AE24" s="29" t="s">
        <v>10</v>
      </c>
      <c r="AF24" s="29" t="s">
        <v>10</v>
      </c>
      <c r="AG24" s="29"/>
      <c r="AH24" s="29"/>
      <c r="AI24" s="1" t="s">
        <v>10</v>
      </c>
      <c r="AJ24" s="1" t="s">
        <v>10</v>
      </c>
      <c r="AK24" s="1" t="s">
        <v>10</v>
      </c>
      <c r="AL24" s="1" t="s">
        <v>10</v>
      </c>
      <c r="AM24" s="1" t="s">
        <v>10</v>
      </c>
      <c r="AN24" s="1" t="s">
        <v>10</v>
      </c>
      <c r="AO24" s="1" t="s">
        <v>10</v>
      </c>
      <c r="AP24" s="1" t="s">
        <v>10</v>
      </c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CA24" s="24">
        <f t="shared" si="16"/>
        <v>42399</v>
      </c>
      <c r="CB24" s="25">
        <f>COUNTIF(BD$4:BD$47,"B")</f>
        <v>0</v>
      </c>
      <c r="CC24" s="26"/>
      <c r="CD24" s="35"/>
    </row>
    <row r="25" spans="1:93" ht="12.95" customHeight="1">
      <c r="A25" s="21">
        <f>[1]BD!A23</f>
        <v>22</v>
      </c>
      <c r="B25" s="21" t="str">
        <f>[1]BD!B23</f>
        <v>Rudy V</v>
      </c>
      <c r="C25" s="29"/>
      <c r="D25" s="29"/>
      <c r="E25" s="29" t="s">
        <v>10</v>
      </c>
      <c r="F25" s="29" t="s">
        <v>10</v>
      </c>
      <c r="G25" s="29" t="s">
        <v>10</v>
      </c>
      <c r="H25" s="29" t="s">
        <v>10</v>
      </c>
      <c r="I25" s="29" t="s">
        <v>10</v>
      </c>
      <c r="J25" s="29" t="s">
        <v>10</v>
      </c>
      <c r="K25" s="29" t="s">
        <v>10</v>
      </c>
      <c r="L25" s="29" t="s">
        <v>10</v>
      </c>
      <c r="M25" s="29" t="s">
        <v>10</v>
      </c>
      <c r="N25" s="29" t="s">
        <v>10</v>
      </c>
      <c r="O25" s="29" t="s">
        <v>10</v>
      </c>
      <c r="P25" s="29" t="s">
        <v>10</v>
      </c>
      <c r="Q25" s="29" t="s">
        <v>10</v>
      </c>
      <c r="R25" s="29" t="s">
        <v>10</v>
      </c>
      <c r="S25" s="29" t="s">
        <v>10</v>
      </c>
      <c r="T25" s="29" t="s">
        <v>10</v>
      </c>
      <c r="U25" s="29" t="s">
        <v>10</v>
      </c>
      <c r="V25" s="29" t="s">
        <v>10</v>
      </c>
      <c r="W25" s="29" t="s">
        <v>10</v>
      </c>
      <c r="X25" s="29" t="s">
        <v>10</v>
      </c>
      <c r="Y25" s="29" t="s">
        <v>10</v>
      </c>
      <c r="Z25" s="29" t="s">
        <v>10</v>
      </c>
      <c r="AA25" s="29" t="s">
        <v>10</v>
      </c>
      <c r="AB25" s="29" t="s">
        <v>10</v>
      </c>
      <c r="AC25" s="29" t="s">
        <v>10</v>
      </c>
      <c r="AD25" s="29" t="s">
        <v>10</v>
      </c>
      <c r="AE25" s="29" t="s">
        <v>10</v>
      </c>
      <c r="AF25" s="29" t="s">
        <v>10</v>
      </c>
      <c r="AG25" s="29"/>
      <c r="AH25" s="29"/>
      <c r="AI25" s="1" t="s">
        <v>10</v>
      </c>
      <c r="AJ25" s="1" t="s">
        <v>10</v>
      </c>
      <c r="AK25" s="1" t="s">
        <v>10</v>
      </c>
      <c r="AL25" s="1" t="s">
        <v>10</v>
      </c>
      <c r="AM25" s="1" t="s">
        <v>10</v>
      </c>
      <c r="AN25" s="1" t="s">
        <v>10</v>
      </c>
      <c r="AO25" s="1" t="s">
        <v>10</v>
      </c>
      <c r="AP25" s="1" t="s">
        <v>10</v>
      </c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CA25" s="24">
        <f t="shared" si="16"/>
        <v>42406</v>
      </c>
      <c r="CB25" s="25">
        <f>COUNTIF(BE$4:BE$47,"B")</f>
        <v>0</v>
      </c>
      <c r="CC25" s="26"/>
      <c r="CD25" s="35"/>
    </row>
    <row r="26" spans="1:93" ht="12.95" customHeight="1">
      <c r="A26" s="21">
        <f>[1]BD!A24</f>
        <v>23</v>
      </c>
      <c r="B26" s="21" t="str">
        <f>[1]BD!B24</f>
        <v>Liban</v>
      </c>
      <c r="C26" s="29"/>
      <c r="D26" s="29"/>
      <c r="E26" s="29" t="s">
        <v>10</v>
      </c>
      <c r="F26" s="29" t="s">
        <v>10</v>
      </c>
      <c r="G26" s="29" t="s">
        <v>10</v>
      </c>
      <c r="H26" s="29" t="s">
        <v>10</v>
      </c>
      <c r="I26" s="29" t="s">
        <v>10</v>
      </c>
      <c r="J26" s="29" t="s">
        <v>10</v>
      </c>
      <c r="K26" s="29" t="s">
        <v>10</v>
      </c>
      <c r="L26" s="29" t="s">
        <v>10</v>
      </c>
      <c r="M26" s="29" t="s">
        <v>10</v>
      </c>
      <c r="N26" s="29" t="s">
        <v>10</v>
      </c>
      <c r="O26" s="29" t="s">
        <v>10</v>
      </c>
      <c r="P26" s="29" t="s">
        <v>10</v>
      </c>
      <c r="Q26" s="29" t="s">
        <v>10</v>
      </c>
      <c r="R26" s="29" t="s">
        <v>10</v>
      </c>
      <c r="S26" s="29" t="s">
        <v>10</v>
      </c>
      <c r="T26" s="29" t="s">
        <v>10</v>
      </c>
      <c r="U26" s="29" t="s">
        <v>10</v>
      </c>
      <c r="V26" s="29" t="s">
        <v>10</v>
      </c>
      <c r="W26" s="29" t="s">
        <v>10</v>
      </c>
      <c r="X26" s="29" t="s">
        <v>10</v>
      </c>
      <c r="Y26" s="29" t="s">
        <v>10</v>
      </c>
      <c r="Z26" s="29" t="s">
        <v>10</v>
      </c>
      <c r="AA26" s="29" t="s">
        <v>10</v>
      </c>
      <c r="AB26" s="29" t="s">
        <v>10</v>
      </c>
      <c r="AC26" s="29" t="s">
        <v>10</v>
      </c>
      <c r="AD26" s="29" t="s">
        <v>10</v>
      </c>
      <c r="AE26" s="29" t="s">
        <v>10</v>
      </c>
      <c r="AF26" s="29" t="s">
        <v>10</v>
      </c>
      <c r="AG26" s="29"/>
      <c r="AH26" s="29"/>
      <c r="AI26" s="1" t="s">
        <v>10</v>
      </c>
      <c r="AJ26" s="1" t="s">
        <v>10</v>
      </c>
      <c r="AK26" s="1" t="s">
        <v>10</v>
      </c>
      <c r="AL26" s="1" t="s">
        <v>10</v>
      </c>
      <c r="AM26" s="1" t="s">
        <v>10</v>
      </c>
      <c r="AN26" s="1" t="s">
        <v>10</v>
      </c>
      <c r="AO26" s="1" t="s">
        <v>10</v>
      </c>
      <c r="AP26" s="1" t="s">
        <v>10</v>
      </c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CA26" s="24">
        <f t="shared" si="16"/>
        <v>42413</v>
      </c>
      <c r="CB26" s="25">
        <f>COUNTIF(BF$4:BF$47,"B")</f>
        <v>0</v>
      </c>
      <c r="CC26" s="26"/>
      <c r="CD26" s="35"/>
    </row>
    <row r="27" spans="1:93" ht="12.95" customHeight="1">
      <c r="A27" s="21">
        <f>[1]BD!A25</f>
        <v>24</v>
      </c>
      <c r="B27" s="21" t="str">
        <f>[1]BD!B25</f>
        <v>Maheur Adelin</v>
      </c>
      <c r="C27" s="29"/>
      <c r="D27" s="29"/>
      <c r="E27" s="29"/>
      <c r="F27" s="29" t="s">
        <v>10</v>
      </c>
      <c r="G27" s="29" t="s">
        <v>10</v>
      </c>
      <c r="H27" s="29" t="s">
        <v>10</v>
      </c>
      <c r="I27" s="29" t="s">
        <v>10</v>
      </c>
      <c r="J27" s="29" t="s">
        <v>10</v>
      </c>
      <c r="K27" s="29" t="s">
        <v>10</v>
      </c>
      <c r="L27" s="29" t="s">
        <v>10</v>
      </c>
      <c r="M27" s="29" t="s">
        <v>10</v>
      </c>
      <c r="N27" s="29" t="s">
        <v>10</v>
      </c>
      <c r="O27" s="29" t="s">
        <v>10</v>
      </c>
      <c r="P27" s="29" t="s">
        <v>10</v>
      </c>
      <c r="Q27" s="29" t="s">
        <v>10</v>
      </c>
      <c r="R27" s="29" t="s">
        <v>10</v>
      </c>
      <c r="S27" s="29" t="s">
        <v>10</v>
      </c>
      <c r="T27" s="29" t="s">
        <v>10</v>
      </c>
      <c r="U27" s="29" t="s">
        <v>10</v>
      </c>
      <c r="V27" s="29" t="s">
        <v>10</v>
      </c>
      <c r="W27" s="29" t="s">
        <v>10</v>
      </c>
      <c r="X27" s="29" t="s">
        <v>10</v>
      </c>
      <c r="Y27" s="29" t="s">
        <v>10</v>
      </c>
      <c r="Z27" s="29" t="s">
        <v>10</v>
      </c>
      <c r="AA27" s="29" t="s">
        <v>10</v>
      </c>
      <c r="AB27" s="29" t="s">
        <v>10</v>
      </c>
      <c r="AC27" s="29" t="s">
        <v>10</v>
      </c>
      <c r="AD27" s="29" t="s">
        <v>10</v>
      </c>
      <c r="AE27" s="29" t="s">
        <v>10</v>
      </c>
      <c r="AF27" s="29" t="s">
        <v>10</v>
      </c>
      <c r="AG27" s="29"/>
      <c r="AH27" s="29"/>
      <c r="AI27" s="1" t="s">
        <v>10</v>
      </c>
      <c r="AJ27" s="1" t="s">
        <v>10</v>
      </c>
      <c r="AK27" s="1" t="s">
        <v>10</v>
      </c>
      <c r="AL27" s="1" t="s">
        <v>10</v>
      </c>
      <c r="AM27" s="1" t="s">
        <v>10</v>
      </c>
      <c r="AN27" s="1" t="s">
        <v>10</v>
      </c>
      <c r="AO27" s="1" t="s">
        <v>10</v>
      </c>
      <c r="AP27" s="1" t="s">
        <v>10</v>
      </c>
      <c r="AQ27" s="1" t="s">
        <v>10</v>
      </c>
      <c r="AR27" s="1" t="s">
        <v>10</v>
      </c>
      <c r="AS27" s="1" t="s">
        <v>10</v>
      </c>
      <c r="AT27" s="1" t="s">
        <v>10</v>
      </c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CA27" s="24">
        <f t="shared" si="16"/>
        <v>42420</v>
      </c>
      <c r="CB27" s="25">
        <f>COUNTIF(BG$4:BG$47,"B")</f>
        <v>0</v>
      </c>
      <c r="CC27" s="26"/>
      <c r="CD27" s="35"/>
    </row>
    <row r="28" spans="1:93" ht="12.95" customHeight="1">
      <c r="A28" s="21">
        <f>[1]BD!A26</f>
        <v>25</v>
      </c>
      <c r="B28" s="21" t="str">
        <f>[1]BD!B26</f>
        <v>D,B,A,</v>
      </c>
      <c r="C28" s="29"/>
      <c r="D28" s="29"/>
      <c r="E28" s="29"/>
      <c r="F28" s="29"/>
      <c r="G28" s="29"/>
      <c r="H28" s="29" t="s">
        <v>10</v>
      </c>
      <c r="I28" s="29" t="s">
        <v>10</v>
      </c>
      <c r="J28" s="29" t="s">
        <v>10</v>
      </c>
      <c r="K28" s="29" t="s">
        <v>10</v>
      </c>
      <c r="L28" s="29" t="s">
        <v>10</v>
      </c>
      <c r="M28" s="29" t="s">
        <v>10</v>
      </c>
      <c r="N28" s="29" t="s">
        <v>10</v>
      </c>
      <c r="O28" s="29" t="s">
        <v>10</v>
      </c>
      <c r="P28" s="29" t="s">
        <v>10</v>
      </c>
      <c r="Q28" s="29" t="s">
        <v>10</v>
      </c>
      <c r="R28" s="29" t="s">
        <v>10</v>
      </c>
      <c r="S28" s="29" t="s">
        <v>10</v>
      </c>
      <c r="T28" s="29" t="s">
        <v>10</v>
      </c>
      <c r="U28" s="29" t="s">
        <v>10</v>
      </c>
      <c r="V28" s="29" t="s">
        <v>10</v>
      </c>
      <c r="W28" s="29" t="s">
        <v>10</v>
      </c>
      <c r="X28" s="29" t="s">
        <v>10</v>
      </c>
      <c r="Y28" s="29" t="s">
        <v>10</v>
      </c>
      <c r="Z28" s="29" t="s">
        <v>10</v>
      </c>
      <c r="AA28" s="29" t="s">
        <v>10</v>
      </c>
      <c r="AB28" s="29" t="s">
        <v>10</v>
      </c>
      <c r="AC28" s="29" t="s">
        <v>10</v>
      </c>
      <c r="AD28" s="29" t="s">
        <v>10</v>
      </c>
      <c r="AE28" s="29" t="s">
        <v>10</v>
      </c>
      <c r="AF28" s="29" t="s">
        <v>10</v>
      </c>
      <c r="AG28" s="29"/>
      <c r="AH28" s="29"/>
      <c r="AI28" s="1" t="s">
        <v>10</v>
      </c>
      <c r="AJ28" s="1" t="s">
        <v>10</v>
      </c>
      <c r="AK28" s="1" t="s">
        <v>10</v>
      </c>
      <c r="AL28" s="1" t="s">
        <v>10</v>
      </c>
      <c r="AM28" s="1" t="s">
        <v>10</v>
      </c>
      <c r="AN28" s="1" t="s">
        <v>10</v>
      </c>
      <c r="AO28" s="1" t="s">
        <v>10</v>
      </c>
      <c r="AP28" s="1" t="s">
        <v>10</v>
      </c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CA28" s="24">
        <f t="shared" si="16"/>
        <v>42427</v>
      </c>
      <c r="CB28" s="25">
        <f>COUNTIF(BH$4:BH$47,"B")</f>
        <v>0</v>
      </c>
      <c r="CC28" s="26"/>
      <c r="CD28" s="35"/>
    </row>
    <row r="29" spans="1:93" ht="12.95" customHeight="1">
      <c r="A29" s="21">
        <f>[1]BD!A27</f>
        <v>26</v>
      </c>
      <c r="B29" s="21" t="str">
        <f>[1]BD!B27</f>
        <v>Baele Marleen</v>
      </c>
      <c r="C29" s="29"/>
      <c r="D29" s="29"/>
      <c r="E29" s="29"/>
      <c r="F29" s="29"/>
      <c r="G29" s="29"/>
      <c r="H29" s="29" t="s">
        <v>10</v>
      </c>
      <c r="I29" s="29" t="s">
        <v>10</v>
      </c>
      <c r="J29" s="29" t="s">
        <v>10</v>
      </c>
      <c r="K29" s="29" t="s">
        <v>10</v>
      </c>
      <c r="L29" s="29" t="s">
        <v>10</v>
      </c>
      <c r="M29" s="29" t="s">
        <v>10</v>
      </c>
      <c r="N29" s="29" t="s">
        <v>10</v>
      </c>
      <c r="O29" s="29" t="s">
        <v>10</v>
      </c>
      <c r="P29" s="29" t="s">
        <v>10</v>
      </c>
      <c r="Q29" s="29" t="s">
        <v>10</v>
      </c>
      <c r="R29" s="29" t="s">
        <v>10</v>
      </c>
      <c r="S29" s="29" t="s">
        <v>10</v>
      </c>
      <c r="T29" s="29" t="s">
        <v>10</v>
      </c>
      <c r="U29" s="29" t="s">
        <v>10</v>
      </c>
      <c r="V29" s="29" t="s">
        <v>10</v>
      </c>
      <c r="W29" s="29" t="s">
        <v>10</v>
      </c>
      <c r="X29" s="29" t="s">
        <v>10</v>
      </c>
      <c r="Y29" s="29" t="s">
        <v>10</v>
      </c>
      <c r="Z29" s="29" t="s">
        <v>10</v>
      </c>
      <c r="AA29" s="29" t="s">
        <v>10</v>
      </c>
      <c r="AB29" s="29" t="s">
        <v>10</v>
      </c>
      <c r="AC29" s="29" t="s">
        <v>10</v>
      </c>
      <c r="AD29" s="29" t="s">
        <v>10</v>
      </c>
      <c r="AE29" s="29" t="s">
        <v>10</v>
      </c>
      <c r="AF29" s="29" t="s">
        <v>10</v>
      </c>
      <c r="AG29" s="29"/>
      <c r="AH29" s="29"/>
      <c r="AI29" s="1" t="s">
        <v>10</v>
      </c>
      <c r="AJ29" s="1" t="s">
        <v>10</v>
      </c>
      <c r="AK29" s="1" t="s">
        <v>10</v>
      </c>
      <c r="AL29" s="1" t="s">
        <v>10</v>
      </c>
      <c r="AM29" s="1" t="s">
        <v>10</v>
      </c>
      <c r="AN29" s="1" t="s">
        <v>10</v>
      </c>
      <c r="AO29" s="1" t="s">
        <v>10</v>
      </c>
      <c r="AP29" s="1" t="s">
        <v>10</v>
      </c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CA29" s="24">
        <f t="shared" si="16"/>
        <v>42434</v>
      </c>
      <c r="CB29" s="25">
        <f>COUNTIF(BI$4:BI$47,"B")</f>
        <v>0</v>
      </c>
      <c r="CC29" s="26"/>
      <c r="CD29" s="35"/>
    </row>
    <row r="30" spans="1:93" ht="12.95" customHeight="1">
      <c r="A30" s="21">
        <f>[1]BD!A28</f>
        <v>27</v>
      </c>
      <c r="B30" s="21" t="str">
        <f>[1]BD!B28</f>
        <v>Van Herrweeghe Patrick</v>
      </c>
      <c r="C30" s="29"/>
      <c r="D30" s="29"/>
      <c r="E30" s="29"/>
      <c r="F30" s="29"/>
      <c r="G30" s="29"/>
      <c r="H30" s="29" t="s">
        <v>10</v>
      </c>
      <c r="I30" s="29" t="s">
        <v>10</v>
      </c>
      <c r="J30" s="29" t="s">
        <v>10</v>
      </c>
      <c r="K30" s="29" t="s">
        <v>10</v>
      </c>
      <c r="L30" s="29" t="s">
        <v>10</v>
      </c>
      <c r="M30" s="29" t="s">
        <v>10</v>
      </c>
      <c r="N30" s="29" t="s">
        <v>10</v>
      </c>
      <c r="O30" s="29" t="s">
        <v>10</v>
      </c>
      <c r="P30" s="29" t="s">
        <v>10</v>
      </c>
      <c r="Q30" s="29" t="s">
        <v>10</v>
      </c>
      <c r="R30" s="29" t="s">
        <v>10</v>
      </c>
      <c r="S30" s="29" t="s">
        <v>10</v>
      </c>
      <c r="T30" s="29" t="s">
        <v>10</v>
      </c>
      <c r="U30" s="29" t="s">
        <v>10</v>
      </c>
      <c r="V30" s="29" t="s">
        <v>10</v>
      </c>
      <c r="W30" s="29" t="s">
        <v>10</v>
      </c>
      <c r="X30" s="29" t="s">
        <v>10</v>
      </c>
      <c r="Y30" s="29" t="s">
        <v>10</v>
      </c>
      <c r="Z30" s="29" t="s">
        <v>10</v>
      </c>
      <c r="AA30" s="29" t="s">
        <v>10</v>
      </c>
      <c r="AB30" s="29" t="s">
        <v>10</v>
      </c>
      <c r="AC30" s="29" t="s">
        <v>10</v>
      </c>
      <c r="AD30" s="29" t="s">
        <v>10</v>
      </c>
      <c r="AE30" s="29" t="s">
        <v>10</v>
      </c>
      <c r="AF30" s="29" t="s">
        <v>10</v>
      </c>
      <c r="AG30" s="29"/>
      <c r="AH30" s="29"/>
      <c r="AI30" s="1" t="s">
        <v>10</v>
      </c>
      <c r="AJ30" s="1" t="s">
        <v>10</v>
      </c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CA30" s="24">
        <f t="shared" si="16"/>
        <v>42441</v>
      </c>
      <c r="CB30" s="25">
        <f>COUNTIF(BJ$4:BJ$47,"B")</f>
        <v>0</v>
      </c>
      <c r="CC30" s="26"/>
      <c r="CD30" s="35"/>
    </row>
    <row r="31" spans="1:93" ht="12.95" customHeight="1">
      <c r="A31" s="21">
        <f>[1]BD!A29</f>
        <v>28</v>
      </c>
      <c r="B31" s="21" t="str">
        <f>[1]BD!B29</f>
        <v>Agris</v>
      </c>
      <c r="C31" s="29"/>
      <c r="D31" s="29"/>
      <c r="E31" s="29"/>
      <c r="F31" s="29"/>
      <c r="G31" s="29"/>
      <c r="H31" s="29"/>
      <c r="I31" s="29" t="s">
        <v>10</v>
      </c>
      <c r="J31" s="29" t="s">
        <v>10</v>
      </c>
      <c r="K31" s="29" t="s">
        <v>10</v>
      </c>
      <c r="L31" s="29" t="s">
        <v>10</v>
      </c>
      <c r="M31" s="29" t="s">
        <v>10</v>
      </c>
      <c r="N31" s="29" t="s">
        <v>10</v>
      </c>
      <c r="O31" s="29" t="s">
        <v>10</v>
      </c>
      <c r="P31" s="29" t="s">
        <v>10</v>
      </c>
      <c r="Q31" s="29" t="s">
        <v>10</v>
      </c>
      <c r="R31" s="29" t="s">
        <v>10</v>
      </c>
      <c r="S31" s="29" t="s">
        <v>10</v>
      </c>
      <c r="T31" s="29" t="s">
        <v>10</v>
      </c>
      <c r="U31" s="29" t="s">
        <v>10</v>
      </c>
      <c r="V31" s="29" t="s">
        <v>10</v>
      </c>
      <c r="W31" s="29" t="s">
        <v>10</v>
      </c>
      <c r="X31" s="29" t="s">
        <v>10</v>
      </c>
      <c r="Y31" s="29" t="s">
        <v>10</v>
      </c>
      <c r="Z31" s="29" t="s">
        <v>10</v>
      </c>
      <c r="AA31" s="29" t="s">
        <v>10</v>
      </c>
      <c r="AB31" s="29" t="s">
        <v>10</v>
      </c>
      <c r="AC31" s="29" t="s">
        <v>10</v>
      </c>
      <c r="AD31" s="29" t="s">
        <v>10</v>
      </c>
      <c r="AE31" s="29" t="s">
        <v>10</v>
      </c>
      <c r="AF31" s="29" t="s">
        <v>10</v>
      </c>
      <c r="AG31" s="29"/>
      <c r="AH31" s="29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CA31" s="24">
        <f t="shared" si="16"/>
        <v>42448</v>
      </c>
      <c r="CB31" s="25">
        <f>COUNTIF(BK$4:BK$47,"B")</f>
        <v>0</v>
      </c>
      <c r="CC31" s="26"/>
      <c r="CD31" s="35"/>
    </row>
    <row r="32" spans="1:93" ht="12.95" customHeight="1">
      <c r="A32" s="21">
        <f>[1]BD!A30</f>
        <v>29</v>
      </c>
      <c r="B32" s="21" t="str">
        <f>[1]BD!B30</f>
        <v>Thibo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 t="s">
        <v>10</v>
      </c>
      <c r="Q32" s="29" t="s">
        <v>10</v>
      </c>
      <c r="R32" s="29" t="s">
        <v>10</v>
      </c>
      <c r="S32" s="29" t="s">
        <v>10</v>
      </c>
      <c r="T32" s="29" t="s">
        <v>10</v>
      </c>
      <c r="U32" s="29" t="s">
        <v>10</v>
      </c>
      <c r="V32" s="29" t="s">
        <v>10</v>
      </c>
      <c r="W32" s="29" t="s">
        <v>10</v>
      </c>
      <c r="X32" s="29" t="s">
        <v>10</v>
      </c>
      <c r="Y32" s="29" t="s">
        <v>10</v>
      </c>
      <c r="Z32" s="29" t="s">
        <v>10</v>
      </c>
      <c r="AA32" s="29" t="s">
        <v>10</v>
      </c>
      <c r="AB32" s="29" t="s">
        <v>10</v>
      </c>
      <c r="AC32" s="29" t="s">
        <v>10</v>
      </c>
      <c r="AD32" s="29" t="s">
        <v>10</v>
      </c>
      <c r="AE32" s="29" t="s">
        <v>10</v>
      </c>
      <c r="AF32" s="29" t="s">
        <v>10</v>
      </c>
      <c r="AG32" s="29"/>
      <c r="AH32" s="29"/>
      <c r="AI32" s="1" t="s">
        <v>10</v>
      </c>
      <c r="AJ32" s="1" t="s">
        <v>10</v>
      </c>
      <c r="AK32" s="1" t="s">
        <v>10</v>
      </c>
      <c r="AL32" s="1" t="s">
        <v>10</v>
      </c>
      <c r="AM32" s="1" t="s">
        <v>10</v>
      </c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CA32" s="24">
        <f t="shared" si="16"/>
        <v>42455</v>
      </c>
      <c r="CB32" s="25">
        <f>COUNTIF(BL$4:BL$47,"B")</f>
        <v>0</v>
      </c>
      <c r="CC32" s="26"/>
      <c r="CD32" s="38"/>
    </row>
    <row r="33" spans="1:82" ht="12.95" customHeight="1">
      <c r="A33" s="21">
        <f>[1]BD!A31</f>
        <v>30</v>
      </c>
      <c r="B33" s="21" t="str">
        <f>[1]BD!B31</f>
        <v>Dirk vral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 t="s">
        <v>10</v>
      </c>
      <c r="R33" s="29" t="s">
        <v>10</v>
      </c>
      <c r="S33" s="29" t="s">
        <v>10</v>
      </c>
      <c r="T33" s="29" t="s">
        <v>10</v>
      </c>
      <c r="U33" s="29" t="s">
        <v>10</v>
      </c>
      <c r="V33" s="29" t="s">
        <v>10</v>
      </c>
      <c r="W33" s="29" t="s">
        <v>10</v>
      </c>
      <c r="X33" s="29" t="s">
        <v>10</v>
      </c>
      <c r="Y33" s="29" t="s">
        <v>10</v>
      </c>
      <c r="Z33" s="29" t="s">
        <v>10</v>
      </c>
      <c r="AA33" s="29" t="s">
        <v>10</v>
      </c>
      <c r="AB33" s="29" t="s">
        <v>10</v>
      </c>
      <c r="AC33" s="29" t="s">
        <v>10</v>
      </c>
      <c r="AD33" s="29" t="s">
        <v>10</v>
      </c>
      <c r="AE33" s="29" t="s">
        <v>10</v>
      </c>
      <c r="AF33" s="29" t="s">
        <v>10</v>
      </c>
      <c r="AG33" s="29"/>
      <c r="AH33" s="29"/>
      <c r="AI33" s="1" t="s">
        <v>10</v>
      </c>
      <c r="AJ33" s="1" t="s">
        <v>10</v>
      </c>
      <c r="AK33" s="1" t="s">
        <v>10</v>
      </c>
      <c r="AL33" s="1" t="s">
        <v>10</v>
      </c>
      <c r="AM33" s="1" t="s">
        <v>10</v>
      </c>
      <c r="AN33" s="1" t="s">
        <v>10</v>
      </c>
      <c r="AO33" s="1" t="s">
        <v>10</v>
      </c>
      <c r="AP33" s="1" t="s">
        <v>10</v>
      </c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CA33" s="24">
        <f t="shared" si="16"/>
        <v>42462</v>
      </c>
      <c r="CB33" s="25">
        <f>COUNTIF(BM$4:BM$47,"B")</f>
        <v>0</v>
      </c>
      <c r="CC33" s="26"/>
      <c r="CD33" s="35"/>
    </row>
    <row r="34" spans="1:82" ht="12.95" customHeight="1">
      <c r="A34" s="21">
        <f>[1]BD!A32</f>
        <v>31</v>
      </c>
      <c r="B34" s="21" t="str">
        <f>[1]BD!B32</f>
        <v>Juf Marleen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 t="s">
        <v>10</v>
      </c>
      <c r="R34" s="29" t="s">
        <v>10</v>
      </c>
      <c r="S34" s="29" t="s">
        <v>10</v>
      </c>
      <c r="T34" s="29" t="s">
        <v>10</v>
      </c>
      <c r="U34" s="29" t="s">
        <v>10</v>
      </c>
      <c r="V34" s="29" t="s">
        <v>10</v>
      </c>
      <c r="W34" s="29" t="s">
        <v>10</v>
      </c>
      <c r="X34" s="29" t="s">
        <v>10</v>
      </c>
      <c r="Y34" s="29" t="s">
        <v>10</v>
      </c>
      <c r="Z34" s="29" t="s">
        <v>10</v>
      </c>
      <c r="AA34" s="29" t="s">
        <v>10</v>
      </c>
      <c r="AB34" s="29" t="s">
        <v>10</v>
      </c>
      <c r="AC34" s="29" t="s">
        <v>10</v>
      </c>
      <c r="AD34" s="29" t="s">
        <v>10</v>
      </c>
      <c r="AE34" s="29" t="s">
        <v>10</v>
      </c>
      <c r="AF34" s="29" t="s">
        <v>10</v>
      </c>
      <c r="AG34" s="29"/>
      <c r="AH34" s="29"/>
      <c r="AI34" s="1" t="s">
        <v>10</v>
      </c>
      <c r="AJ34" s="1" t="s">
        <v>10</v>
      </c>
      <c r="AK34" s="1" t="s">
        <v>10</v>
      </c>
      <c r="AL34" s="1" t="s">
        <v>10</v>
      </c>
      <c r="AM34" s="1" t="s">
        <v>10</v>
      </c>
      <c r="AN34" s="1" t="s">
        <v>10</v>
      </c>
      <c r="AO34" s="1" t="s">
        <v>10</v>
      </c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CA34" s="24">
        <f t="shared" si="16"/>
        <v>42469</v>
      </c>
      <c r="CB34" s="25">
        <f>COUNTIF(BN$4:BN$47,"B")</f>
        <v>0</v>
      </c>
      <c r="CC34" s="26"/>
      <c r="CD34" s="35"/>
    </row>
    <row r="35" spans="1:82" ht="12.95" customHeight="1">
      <c r="A35" s="21">
        <f>[1]BD!A33</f>
        <v>32</v>
      </c>
      <c r="B35" s="21" t="str">
        <f>[1]BD!B33</f>
        <v>Margueriete Lalojaux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 t="s">
        <v>10</v>
      </c>
      <c r="V35" s="29" t="s">
        <v>10</v>
      </c>
      <c r="W35" s="29" t="s">
        <v>10</v>
      </c>
      <c r="X35" s="29" t="s">
        <v>10</v>
      </c>
      <c r="Y35" s="29" t="s">
        <v>10</v>
      </c>
      <c r="Z35" s="29" t="s">
        <v>10</v>
      </c>
      <c r="AA35" s="29" t="s">
        <v>10</v>
      </c>
      <c r="AB35" s="29" t="s">
        <v>10</v>
      </c>
      <c r="AC35" s="29" t="s">
        <v>10</v>
      </c>
      <c r="AD35" s="29" t="s">
        <v>10</v>
      </c>
      <c r="AE35" s="29" t="s">
        <v>10</v>
      </c>
      <c r="AF35" s="29" t="s">
        <v>10</v>
      </c>
      <c r="AG35" s="29"/>
      <c r="AH35" s="29"/>
      <c r="AI35" s="1" t="s">
        <v>10</v>
      </c>
      <c r="AJ35" s="1" t="s">
        <v>10</v>
      </c>
      <c r="AK35" s="1" t="s">
        <v>10</v>
      </c>
      <c r="AL35" s="1" t="s">
        <v>10</v>
      </c>
      <c r="AM35" s="1" t="s">
        <v>10</v>
      </c>
      <c r="AN35" s="1" t="s">
        <v>10</v>
      </c>
      <c r="AO35" s="1" t="s">
        <v>10</v>
      </c>
      <c r="AP35" s="1" t="s">
        <v>10</v>
      </c>
      <c r="AQ35" s="1" t="s">
        <v>10</v>
      </c>
      <c r="AR35" s="1" t="s">
        <v>10</v>
      </c>
      <c r="AS35" s="1" t="s">
        <v>10</v>
      </c>
      <c r="AT35" s="1" t="s">
        <v>10</v>
      </c>
      <c r="AU35" s="1" t="s">
        <v>10</v>
      </c>
      <c r="AV35" s="1" t="s">
        <v>10</v>
      </c>
      <c r="AW35" s="1" t="s">
        <v>10</v>
      </c>
      <c r="AX35" s="1" t="s">
        <v>10</v>
      </c>
      <c r="AY35" s="1" t="s">
        <v>10</v>
      </c>
      <c r="AZ35" s="1" t="s">
        <v>10</v>
      </c>
      <c r="BA35" s="1" t="s">
        <v>10</v>
      </c>
      <c r="BB35" s="1" t="s">
        <v>10</v>
      </c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CA35" s="24">
        <f t="shared" si="16"/>
        <v>42476</v>
      </c>
      <c r="CB35" s="25">
        <f>COUNTIF(BO$4:BO$47,"B")</f>
        <v>0</v>
      </c>
      <c r="CC35" s="26"/>
      <c r="CD35" s="35"/>
    </row>
    <row r="36" spans="1:82" ht="12.95" customHeight="1">
      <c r="A36" s="21">
        <f>[1]BD!A34</f>
        <v>33</v>
      </c>
      <c r="B36" s="21" t="str">
        <f>[1]BD!B34</f>
        <v>Kristof De Groote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 t="s">
        <v>10</v>
      </c>
      <c r="V36" s="29" t="s">
        <v>10</v>
      </c>
      <c r="W36" s="29" t="s">
        <v>10</v>
      </c>
      <c r="X36" s="29" t="s">
        <v>10</v>
      </c>
      <c r="Y36" s="29" t="s">
        <v>10</v>
      </c>
      <c r="Z36" s="29" t="s">
        <v>10</v>
      </c>
      <c r="AA36" s="29" t="s">
        <v>10</v>
      </c>
      <c r="AB36" s="29" t="s">
        <v>10</v>
      </c>
      <c r="AC36" s="29" t="s">
        <v>10</v>
      </c>
      <c r="AD36" s="29" t="s">
        <v>10</v>
      </c>
      <c r="AE36" s="29" t="s">
        <v>10</v>
      </c>
      <c r="AF36" s="29" t="s">
        <v>10</v>
      </c>
      <c r="AG36" s="29"/>
      <c r="AH36" s="29"/>
      <c r="AI36" s="1" t="s">
        <v>10</v>
      </c>
      <c r="AJ36" s="1" t="s">
        <v>10</v>
      </c>
      <c r="AK36" s="1" t="s">
        <v>10</v>
      </c>
      <c r="AL36" s="1" t="s">
        <v>10</v>
      </c>
      <c r="AM36" s="1" t="s">
        <v>10</v>
      </c>
      <c r="AN36" s="1" t="s">
        <v>10</v>
      </c>
      <c r="AO36" s="1" t="s">
        <v>10</v>
      </c>
      <c r="AP36" s="1" t="s">
        <v>10</v>
      </c>
      <c r="AQ36" s="1" t="s">
        <v>10</v>
      </c>
      <c r="AR36" s="1" t="s">
        <v>10</v>
      </c>
      <c r="AS36" s="1" t="s">
        <v>10</v>
      </c>
      <c r="AT36" s="1" t="s">
        <v>10</v>
      </c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CA36" s="24">
        <f t="shared" si="16"/>
        <v>42483</v>
      </c>
      <c r="CB36" s="25">
        <f>COUNTIF(BP$4:BP$47,"B")</f>
        <v>0</v>
      </c>
      <c r="CC36" s="26"/>
      <c r="CD36" s="35"/>
    </row>
    <row r="37" spans="1:82" ht="12.95" customHeight="1">
      <c r="A37" s="21">
        <f>[1]BD!A35</f>
        <v>34</v>
      </c>
      <c r="B37" s="21" t="str">
        <f>[1]BD!B35</f>
        <v>Triene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 t="s">
        <v>10</v>
      </c>
      <c r="W37" s="29" t="s">
        <v>10</v>
      </c>
      <c r="X37" s="29" t="s">
        <v>10</v>
      </c>
      <c r="Y37" s="29" t="s">
        <v>10</v>
      </c>
      <c r="Z37" s="29" t="s">
        <v>10</v>
      </c>
      <c r="AA37" s="29" t="s">
        <v>10</v>
      </c>
      <c r="AB37" s="29" t="s">
        <v>10</v>
      </c>
      <c r="AC37" s="29" t="s">
        <v>10</v>
      </c>
      <c r="AD37" s="29" t="s">
        <v>10</v>
      </c>
      <c r="AE37" s="29" t="s">
        <v>10</v>
      </c>
      <c r="AF37" s="29" t="s">
        <v>10</v>
      </c>
      <c r="AG37" s="29"/>
      <c r="AH37" s="29"/>
      <c r="AI37" s="1" t="s">
        <v>10</v>
      </c>
      <c r="AJ37" s="1" t="s">
        <v>10</v>
      </c>
      <c r="AK37" s="1" t="s">
        <v>10</v>
      </c>
      <c r="AL37" s="1" t="s">
        <v>10</v>
      </c>
      <c r="AM37" s="1" t="s">
        <v>10</v>
      </c>
      <c r="AN37" s="1" t="s">
        <v>10</v>
      </c>
      <c r="AO37" s="1" t="s">
        <v>10</v>
      </c>
      <c r="AP37" s="1" t="s">
        <v>10</v>
      </c>
      <c r="AQ37" s="1" t="s">
        <v>10</v>
      </c>
      <c r="AR37" s="1" t="s">
        <v>10</v>
      </c>
      <c r="AS37" s="1" t="s">
        <v>10</v>
      </c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CA37" s="24">
        <f t="shared" si="16"/>
        <v>42490</v>
      </c>
      <c r="CB37" s="25">
        <f>COUNTIF(BQ$4:BQ$47,"B")</f>
        <v>0</v>
      </c>
      <c r="CC37" s="26"/>
      <c r="CD37" s="35"/>
    </row>
    <row r="38" spans="1:82">
      <c r="A38" s="21">
        <f>[1]BD!A36</f>
        <v>35</v>
      </c>
      <c r="B38" s="21" t="str">
        <f>[1]BD!B36</f>
        <v>Danielle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 t="s">
        <v>10</v>
      </c>
      <c r="W38" s="29" t="s">
        <v>10</v>
      </c>
      <c r="X38" s="29" t="s">
        <v>10</v>
      </c>
      <c r="Y38" s="29" t="s">
        <v>10</v>
      </c>
      <c r="Z38" s="29" t="s">
        <v>10</v>
      </c>
      <c r="AA38" s="29" t="s">
        <v>10</v>
      </c>
      <c r="AB38" s="29" t="s">
        <v>10</v>
      </c>
      <c r="AC38" s="29" t="s">
        <v>10</v>
      </c>
      <c r="AD38" s="29" t="s">
        <v>10</v>
      </c>
      <c r="AE38" s="29" t="s">
        <v>10</v>
      </c>
      <c r="AF38" s="29" t="s">
        <v>10</v>
      </c>
      <c r="AG38" s="29"/>
      <c r="AH38" s="29"/>
      <c r="AI38" s="1" t="s">
        <v>10</v>
      </c>
      <c r="AJ38" s="1" t="s">
        <v>10</v>
      </c>
      <c r="AK38" s="1" t="s">
        <v>10</v>
      </c>
      <c r="AL38" s="1" t="s">
        <v>10</v>
      </c>
      <c r="AM38" s="1" t="s">
        <v>10</v>
      </c>
      <c r="AN38" s="1" t="s">
        <v>10</v>
      </c>
      <c r="AO38" s="1" t="s">
        <v>10</v>
      </c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CA38" s="24">
        <f t="shared" si="16"/>
        <v>42497</v>
      </c>
      <c r="CB38" s="25">
        <f>COUNTIF(BR$4:BR$47,"B")</f>
        <v>0</v>
      </c>
      <c r="CC38" s="26"/>
      <c r="CD38" s="35"/>
    </row>
    <row r="39" spans="1:82">
      <c r="A39" s="21">
        <f>[1]BD!A37</f>
        <v>36</v>
      </c>
      <c r="B39" s="21" t="str">
        <f>[1]BD!B37</f>
        <v>Vanessa Vangermeersch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1" t="s">
        <v>10</v>
      </c>
      <c r="AJ39" s="1" t="s">
        <v>10</v>
      </c>
      <c r="AK39" s="1" t="s">
        <v>10</v>
      </c>
      <c r="AL39" s="1" t="s">
        <v>10</v>
      </c>
      <c r="AM39" s="1" t="s">
        <v>10</v>
      </c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CA39" s="24">
        <f t="shared" si="16"/>
        <v>42504</v>
      </c>
      <c r="CB39" s="25">
        <f>COUNTIF(BS$4:BS$47,"B")</f>
        <v>0</v>
      </c>
      <c r="CC39" s="26"/>
      <c r="CD39" s="35"/>
    </row>
    <row r="40" spans="1:82">
      <c r="A40" s="21">
        <f>[1]BD!A38</f>
        <v>37</v>
      </c>
      <c r="B40" s="21" t="str">
        <f>[1]BD!B38</f>
        <v>Minnaert Fabienne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1" t="s">
        <v>10</v>
      </c>
      <c r="AJ40" s="1" t="s">
        <v>10</v>
      </c>
      <c r="AK40" s="1" t="s">
        <v>10</v>
      </c>
      <c r="AL40" s="1" t="s">
        <v>10</v>
      </c>
      <c r="AM40" s="1" t="s">
        <v>10</v>
      </c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CA40" s="24">
        <f t="shared" si="16"/>
        <v>42511</v>
      </c>
      <c r="CB40" s="25">
        <f>COUNTIF(BT$4:BT$47,"B")</f>
        <v>0</v>
      </c>
      <c r="CC40" s="26"/>
      <c r="CD40" s="35"/>
    </row>
    <row r="41" spans="1:82">
      <c r="A41" s="21">
        <f>[1]BD!A39</f>
        <v>38</v>
      </c>
      <c r="B41" s="21" t="str">
        <f>[1]BD!B39</f>
        <v>Black Horse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1" t="s">
        <v>10</v>
      </c>
      <c r="AJ41" s="1" t="s">
        <v>10</v>
      </c>
      <c r="AK41" s="1" t="s">
        <v>10</v>
      </c>
      <c r="AL41" s="1" t="s">
        <v>10</v>
      </c>
      <c r="AM41" s="1" t="s">
        <v>10</v>
      </c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CA41" s="24">
        <f t="shared" si="16"/>
        <v>42518</v>
      </c>
      <c r="CB41" s="25">
        <f>COUNTIF(BU$4:BU$47,"B")</f>
        <v>0</v>
      </c>
      <c r="CC41" s="26"/>
      <c r="CD41" s="35"/>
    </row>
    <row r="42" spans="1:82">
      <c r="A42" s="21">
        <f>[1]BD!A40</f>
        <v>39</v>
      </c>
      <c r="B42" s="21" t="str">
        <f>[1]BD!B40</f>
        <v>Marc Coorvits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1" t="s">
        <v>10</v>
      </c>
      <c r="AJ42" s="1" t="s">
        <v>10</v>
      </c>
      <c r="AK42" s="1" t="s">
        <v>10</v>
      </c>
      <c r="AL42" s="1" t="s">
        <v>10</v>
      </c>
      <c r="AM42" s="1" t="s">
        <v>10</v>
      </c>
      <c r="AN42" s="1" t="s">
        <v>10</v>
      </c>
      <c r="AO42" s="1" t="s">
        <v>10</v>
      </c>
      <c r="AP42" s="1" t="s">
        <v>10</v>
      </c>
      <c r="AQ42" s="1" t="s">
        <v>10</v>
      </c>
      <c r="AR42" s="1" t="s">
        <v>10</v>
      </c>
      <c r="AS42" s="1" t="s">
        <v>10</v>
      </c>
      <c r="AT42" s="1" t="s">
        <v>10</v>
      </c>
      <c r="AU42" s="1" t="s">
        <v>10</v>
      </c>
      <c r="AV42" s="1" t="s">
        <v>10</v>
      </c>
      <c r="AW42" s="1" t="s">
        <v>10</v>
      </c>
      <c r="AX42" s="1" t="s">
        <v>10</v>
      </c>
      <c r="AY42" s="1" t="s">
        <v>10</v>
      </c>
      <c r="AZ42" s="1" t="s">
        <v>10</v>
      </c>
      <c r="BA42" s="1" t="s">
        <v>10</v>
      </c>
      <c r="BB42" s="1" t="s">
        <v>10</v>
      </c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CA42" s="24">
        <f t="shared" si="16"/>
        <v>42525</v>
      </c>
      <c r="CB42" s="25">
        <f>COUNTIF(BV$4:BV$47,"B")</f>
        <v>0</v>
      </c>
      <c r="CC42" s="26"/>
      <c r="CD42" s="35"/>
    </row>
    <row r="43" spans="1:82">
      <c r="A43" s="21">
        <f>[1]BD!A41</f>
        <v>40</v>
      </c>
      <c r="B43" s="21" t="str">
        <f>[1]BD!B41</f>
        <v>Dimitri Pollet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1" t="s">
        <v>10</v>
      </c>
      <c r="AJ43" s="1" t="s">
        <v>10</v>
      </c>
      <c r="AK43" s="1" t="s">
        <v>10</v>
      </c>
      <c r="AL43" s="1" t="s">
        <v>10</v>
      </c>
      <c r="AM43" s="1" t="s">
        <v>10</v>
      </c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CA43" s="24">
        <f t="shared" si="16"/>
        <v>42532</v>
      </c>
      <c r="CB43" s="25">
        <f>COUNTIF(BW$4:BW$47,"B")</f>
        <v>0</v>
      </c>
      <c r="CC43" s="26"/>
      <c r="CD43" s="35"/>
    </row>
    <row r="44" spans="1:82">
      <c r="A44" s="21">
        <f>[1]BD!A42</f>
        <v>41</v>
      </c>
      <c r="B44" s="21" t="str">
        <f>[1]BD!B42</f>
        <v>Isaura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1" t="s">
        <v>10</v>
      </c>
      <c r="AJ44" s="1" t="s">
        <v>10</v>
      </c>
      <c r="AK44" s="1" t="s">
        <v>10</v>
      </c>
      <c r="AL44" s="1" t="s">
        <v>10</v>
      </c>
      <c r="AM44" s="1" t="s">
        <v>10</v>
      </c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CA44" s="24">
        <f t="shared" si="16"/>
        <v>42539</v>
      </c>
      <c r="CB44" s="25">
        <f>COUNTIF(BX$4:BX$47,"B")</f>
        <v>0</v>
      </c>
      <c r="CC44" s="26"/>
      <c r="CD44" s="35"/>
    </row>
    <row r="45" spans="1:82">
      <c r="A45" s="21">
        <f>[1]BD!A43</f>
        <v>42</v>
      </c>
      <c r="B45" s="21" t="str">
        <f>[1]BD!B43</f>
        <v xml:space="preserve">Dirk 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1" t="s">
        <v>10</v>
      </c>
      <c r="AJ45" s="1" t="s">
        <v>10</v>
      </c>
      <c r="AK45" s="1" t="s">
        <v>10</v>
      </c>
      <c r="AL45" s="1" t="s">
        <v>10</v>
      </c>
      <c r="AM45" s="1" t="s">
        <v>10</v>
      </c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CA45" s="24">
        <f t="shared" si="16"/>
        <v>42546</v>
      </c>
      <c r="CB45" s="25">
        <f>COUNTIF(BY$4:BY$47,"B")</f>
        <v>0</v>
      </c>
      <c r="CC45" s="26"/>
      <c r="CD45" s="35"/>
    </row>
    <row r="46" spans="1:82">
      <c r="A46" s="21">
        <f>[1]BD!A44</f>
        <v>43</v>
      </c>
      <c r="B46" s="21" t="str">
        <f>[1]BD!B44</f>
        <v>Manolito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1" t="s">
        <v>10</v>
      </c>
      <c r="AJ46" s="1" t="s">
        <v>10</v>
      </c>
      <c r="AK46" s="1" t="s">
        <v>10</v>
      </c>
      <c r="AL46" s="1" t="s">
        <v>10</v>
      </c>
      <c r="AM46" s="1" t="s">
        <v>10</v>
      </c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CA46" s="24">
        <f t="shared" si="16"/>
        <v>42553</v>
      </c>
      <c r="CB46" s="25"/>
      <c r="CC46" s="26"/>
      <c r="CD46" s="35"/>
    </row>
    <row r="47" spans="1:82">
      <c r="A47" s="21">
        <f>[1]BD!A45</f>
        <v>44</v>
      </c>
      <c r="B47" s="21">
        <f>[1]BD!B45</f>
        <v>0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39"/>
      <c r="CA47" s="24">
        <f t="shared" si="16"/>
        <v>42560</v>
      </c>
      <c r="CB47" s="25"/>
      <c r="CC47" s="40"/>
      <c r="CD47" s="41"/>
    </row>
    <row r="48" spans="1:82">
      <c r="B48" s="21">
        <f>[1]BD!B46</f>
        <v>0</v>
      </c>
      <c r="C48" s="22">
        <f t="shared" ref="C48:L48" si="17">COUNTIF(C4:C47,"B")+2</f>
        <v>10</v>
      </c>
      <c r="D48" s="22">
        <f t="shared" si="17"/>
        <v>16</v>
      </c>
      <c r="E48" s="22">
        <f t="shared" si="17"/>
        <v>23</v>
      </c>
      <c r="F48" s="22">
        <f t="shared" si="17"/>
        <v>24</v>
      </c>
      <c r="G48" s="22">
        <f t="shared" si="17"/>
        <v>24</v>
      </c>
      <c r="H48" s="22">
        <f t="shared" si="17"/>
        <v>27</v>
      </c>
      <c r="I48" s="22">
        <f t="shared" si="17"/>
        <v>28</v>
      </c>
      <c r="J48" s="22">
        <f t="shared" si="17"/>
        <v>28</v>
      </c>
      <c r="K48" s="22">
        <f t="shared" si="17"/>
        <v>28</v>
      </c>
      <c r="L48" s="22">
        <f t="shared" si="17"/>
        <v>28</v>
      </c>
      <c r="M48" s="22">
        <f t="shared" ref="M48:AH48" si="18">COUNTIF(M4:M47,"B")</f>
        <v>26</v>
      </c>
      <c r="N48" s="22">
        <f t="shared" si="18"/>
        <v>27</v>
      </c>
      <c r="O48" s="22">
        <f t="shared" si="18"/>
        <v>27</v>
      </c>
      <c r="P48" s="22">
        <f t="shared" si="18"/>
        <v>29</v>
      </c>
      <c r="Q48" s="22">
        <f t="shared" si="18"/>
        <v>31</v>
      </c>
      <c r="R48" s="22">
        <f t="shared" si="18"/>
        <v>31</v>
      </c>
      <c r="S48" s="22">
        <f t="shared" si="18"/>
        <v>31</v>
      </c>
      <c r="T48" s="22">
        <f t="shared" si="18"/>
        <v>31</v>
      </c>
      <c r="U48" s="22">
        <f t="shared" si="18"/>
        <v>33</v>
      </c>
      <c r="V48" s="22">
        <f t="shared" si="18"/>
        <v>35</v>
      </c>
      <c r="W48" s="22">
        <f t="shared" si="18"/>
        <v>35</v>
      </c>
      <c r="X48" s="22">
        <f t="shared" si="18"/>
        <v>35</v>
      </c>
      <c r="Y48" s="22">
        <f t="shared" si="18"/>
        <v>35</v>
      </c>
      <c r="Z48" s="22">
        <f t="shared" si="18"/>
        <v>35</v>
      </c>
      <c r="AA48" s="22">
        <f t="shared" si="18"/>
        <v>35</v>
      </c>
      <c r="AB48" s="22">
        <f t="shared" si="18"/>
        <v>35</v>
      </c>
      <c r="AC48" s="22">
        <f t="shared" si="18"/>
        <v>34</v>
      </c>
      <c r="AD48" s="22">
        <f t="shared" si="18"/>
        <v>34</v>
      </c>
      <c r="AE48" s="22">
        <f t="shared" si="18"/>
        <v>33</v>
      </c>
      <c r="AF48" s="22">
        <f t="shared" si="18"/>
        <v>33</v>
      </c>
      <c r="AG48" s="22">
        <f t="shared" si="18"/>
        <v>0</v>
      </c>
      <c r="AH48" s="22">
        <f t="shared" si="18"/>
        <v>0</v>
      </c>
      <c r="AI48" s="22"/>
      <c r="AJ48" s="22"/>
      <c r="AK48" s="22"/>
      <c r="AL48" s="22"/>
      <c r="AM48" s="22">
        <f>COUNTIF(AM4:AM47,"B")</f>
        <v>41</v>
      </c>
      <c r="AN48" s="22">
        <f>COUNTIF(AN4:AN47,"B")</f>
        <v>22</v>
      </c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39"/>
      <c r="CA48" s="42"/>
      <c r="CB48" s="43"/>
      <c r="CC48" s="15"/>
    </row>
    <row r="49" spans="1:82">
      <c r="A49" s="21"/>
      <c r="B49" s="44"/>
      <c r="C49" s="31"/>
      <c r="D49" s="31"/>
      <c r="F49" s="31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36"/>
      <c r="AN49" s="46"/>
      <c r="AO49" s="46"/>
      <c r="AP49" s="47"/>
      <c r="AQ49" s="48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CA49" s="42"/>
      <c r="CB49" s="39"/>
      <c r="CC49" s="39"/>
      <c r="CD49" s="43"/>
    </row>
    <row r="50" spans="1:82">
      <c r="A50" s="44"/>
      <c r="B50" s="31"/>
      <c r="D50" s="31"/>
      <c r="E50" s="31"/>
      <c r="F50" s="49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15"/>
      <c r="AN50" s="46"/>
      <c r="AO50" s="46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CA50" s="42"/>
      <c r="CB50" s="39"/>
      <c r="CC50" s="39"/>
      <c r="CD50" s="39"/>
    </row>
    <row r="51" spans="1:82">
      <c r="A51" s="50"/>
      <c r="B51" s="51"/>
      <c r="D51" s="31"/>
      <c r="E51" s="31"/>
      <c r="F51" s="49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CA51" s="42"/>
      <c r="CB51" s="39"/>
      <c r="CC51" s="39"/>
      <c r="CD51" s="43"/>
    </row>
    <row r="52" spans="1:82">
      <c r="A52" s="50"/>
      <c r="B52" s="51"/>
      <c r="D52" s="31"/>
      <c r="E52" s="31"/>
      <c r="F52" s="49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62">
        <f ca="1">TODAY()-MOD(TODAY()-6,7)+8</f>
        <v>42287</v>
      </c>
      <c r="AO52" s="62"/>
      <c r="AP52" s="62"/>
      <c r="AQ52" s="62"/>
      <c r="AR52" s="62"/>
      <c r="CA52" s="42"/>
      <c r="CB52" s="39"/>
      <c r="CC52" s="39"/>
      <c r="CD52" s="43"/>
    </row>
    <row r="53" spans="1:82">
      <c r="A53" s="50"/>
      <c r="B53" s="51"/>
      <c r="D53" s="31"/>
      <c r="E53" s="31"/>
      <c r="F53" s="49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CA53" s="42"/>
      <c r="CB53" s="39"/>
      <c r="CC53" s="39"/>
      <c r="CD53" s="43"/>
    </row>
    <row r="54" spans="1:82">
      <c r="A54" s="50"/>
      <c r="B54" s="51"/>
      <c r="D54" s="31"/>
      <c r="E54" s="31"/>
      <c r="F54" s="49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>
        <f>COUNTIF(AI4:AY47,"B")</f>
        <v>316</v>
      </c>
      <c r="AI54" s="45"/>
      <c r="AJ54" s="45"/>
      <c r="AK54" s="45"/>
      <c r="AL54" s="61">
        <v>42281</v>
      </c>
      <c r="AM54" s="61"/>
      <c r="AN54" s="62">
        <f>AL54-MOD(AL54-6,7)+8</f>
        <v>42287</v>
      </c>
      <c r="AO54" s="62"/>
      <c r="AP54" s="62"/>
      <c r="AQ54" s="62"/>
      <c r="AR54" s="62"/>
      <c r="CA54" s="42"/>
      <c r="CB54" s="39"/>
      <c r="CC54" s="39"/>
      <c r="CD54" s="43"/>
    </row>
    <row r="55" spans="1:82">
      <c r="A55" s="50"/>
      <c r="B55" s="51"/>
      <c r="F55" s="52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61">
        <f>AL54+1</f>
        <v>42282</v>
      </c>
      <c r="AM55" s="61"/>
      <c r="AN55" s="62">
        <f t="shared" ref="AN55:AN64" si="19">AL55-MOD(AL55-6,7)+8</f>
        <v>42287</v>
      </c>
      <c r="AO55" s="62"/>
      <c r="AP55" s="62"/>
      <c r="AQ55" s="62"/>
      <c r="AR55" s="62"/>
      <c r="CA55" s="42"/>
      <c r="CB55" s="39"/>
      <c r="CC55" s="39"/>
      <c r="CD55" s="43"/>
    </row>
    <row r="56" spans="1:82">
      <c r="A56" s="50"/>
      <c r="B56" s="51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61">
        <f t="shared" ref="AL56:AL64" si="20">AL55+1</f>
        <v>42283</v>
      </c>
      <c r="AM56" s="61"/>
      <c r="AN56" s="62">
        <f t="shared" si="19"/>
        <v>42287</v>
      </c>
      <c r="AO56" s="62"/>
      <c r="AP56" s="62"/>
      <c r="AQ56" s="62"/>
      <c r="AR56" s="62"/>
      <c r="CA56" s="42"/>
      <c r="CB56" s="39"/>
      <c r="CC56" s="39"/>
      <c r="CD56" s="43"/>
    </row>
    <row r="57" spans="1:82">
      <c r="A57" s="50"/>
      <c r="B57" s="51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61">
        <f t="shared" si="20"/>
        <v>42284</v>
      </c>
      <c r="AM57" s="61"/>
      <c r="AN57" s="62">
        <f t="shared" si="19"/>
        <v>42287</v>
      </c>
      <c r="AO57" s="62"/>
      <c r="AP57" s="62"/>
      <c r="AQ57" s="62"/>
      <c r="AR57" s="62"/>
      <c r="CA57" s="42"/>
      <c r="CB57" s="39"/>
      <c r="CC57" s="39"/>
      <c r="CD57" s="43"/>
    </row>
    <row r="58" spans="1:82">
      <c r="A58" s="50"/>
      <c r="B58" s="51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61">
        <f t="shared" si="20"/>
        <v>42285</v>
      </c>
      <c r="AM58" s="61"/>
      <c r="AN58" s="62">
        <f t="shared" si="19"/>
        <v>42287</v>
      </c>
      <c r="AO58" s="62"/>
      <c r="AP58" s="62"/>
      <c r="AQ58" s="62"/>
      <c r="AR58" s="62"/>
      <c r="CA58" s="42"/>
      <c r="CB58" s="39"/>
      <c r="CC58" s="39"/>
      <c r="CD58" s="43"/>
    </row>
    <row r="59" spans="1:82">
      <c r="A59" s="50"/>
      <c r="B59" s="51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61">
        <f t="shared" si="20"/>
        <v>42286</v>
      </c>
      <c r="AM59" s="61"/>
      <c r="AN59" s="62">
        <f t="shared" si="19"/>
        <v>42294</v>
      </c>
      <c r="AO59" s="62"/>
      <c r="AP59" s="62"/>
      <c r="AQ59" s="62"/>
      <c r="AR59" s="62"/>
      <c r="CA59" s="42"/>
      <c r="CB59" s="39"/>
      <c r="CC59" s="39"/>
      <c r="CD59" s="43"/>
    </row>
    <row r="60" spans="1:82">
      <c r="A60" s="50"/>
      <c r="B60" s="36"/>
      <c r="AL60" s="61">
        <f t="shared" si="20"/>
        <v>42287</v>
      </c>
      <c r="AM60" s="61"/>
      <c r="AN60" s="62">
        <f t="shared" si="19"/>
        <v>42294</v>
      </c>
      <c r="AO60" s="62"/>
      <c r="AP60" s="62"/>
      <c r="AQ60" s="62"/>
      <c r="AR60" s="62"/>
      <c r="CA60" s="42"/>
      <c r="CB60" s="39"/>
      <c r="CC60" s="39"/>
      <c r="CD60" s="43"/>
    </row>
    <row r="61" spans="1:82">
      <c r="A61" s="36"/>
      <c r="B61" s="53"/>
      <c r="AL61" s="61">
        <f t="shared" si="20"/>
        <v>42288</v>
      </c>
      <c r="AM61" s="61"/>
      <c r="AN61" s="62">
        <f t="shared" si="19"/>
        <v>42294</v>
      </c>
      <c r="AO61" s="62"/>
      <c r="AP61" s="62"/>
      <c r="AQ61" s="62"/>
      <c r="AR61" s="62"/>
      <c r="CA61" s="42"/>
      <c r="CB61" s="39"/>
      <c r="CC61" s="39"/>
      <c r="CD61" s="43"/>
    </row>
    <row r="62" spans="1:82">
      <c r="A62" s="36"/>
      <c r="B62" s="36"/>
      <c r="AL62" s="61">
        <f t="shared" si="20"/>
        <v>42289</v>
      </c>
      <c r="AM62" s="61"/>
      <c r="AN62" s="62">
        <f t="shared" si="19"/>
        <v>42294</v>
      </c>
      <c r="AO62" s="62"/>
      <c r="AP62" s="62"/>
      <c r="AQ62" s="62"/>
      <c r="AR62" s="62"/>
      <c r="CA62" s="42"/>
    </row>
    <row r="63" spans="1:82">
      <c r="A63" s="36"/>
      <c r="B63" s="54"/>
      <c r="AL63" s="61">
        <f t="shared" si="20"/>
        <v>42290</v>
      </c>
      <c r="AM63" s="61"/>
      <c r="AN63" s="62">
        <f t="shared" si="19"/>
        <v>42294</v>
      </c>
      <c r="AO63" s="62"/>
      <c r="AP63" s="62"/>
      <c r="AQ63" s="62"/>
      <c r="AR63" s="62"/>
      <c r="CA63" s="42"/>
    </row>
    <row r="64" spans="1:82">
      <c r="A64" s="36"/>
      <c r="B64" s="54"/>
      <c r="AL64" s="61">
        <f t="shared" si="20"/>
        <v>42291</v>
      </c>
      <c r="AM64" s="61"/>
      <c r="AN64" s="62">
        <f t="shared" si="19"/>
        <v>42294</v>
      </c>
      <c r="AO64" s="62"/>
      <c r="AP64" s="62"/>
      <c r="AQ64" s="62"/>
      <c r="AR64" s="62"/>
      <c r="CA64" s="42"/>
    </row>
    <row r="65" spans="1:79">
      <c r="A65" s="36"/>
      <c r="B65" s="54"/>
      <c r="AN65" s="63"/>
      <c r="AO65" s="63"/>
      <c r="AP65" s="63"/>
      <c r="AQ65" s="63"/>
      <c r="AR65" s="63"/>
      <c r="CA65" s="42"/>
    </row>
    <row r="66" spans="1:79">
      <c r="A66" s="36"/>
      <c r="B66" s="54"/>
      <c r="AN66" s="63"/>
      <c r="AO66" s="63"/>
      <c r="AP66" s="63"/>
      <c r="AQ66" s="63"/>
      <c r="AR66" s="63"/>
      <c r="CA66" s="42"/>
    </row>
    <row r="67" spans="1:79">
      <c r="A67" s="36"/>
      <c r="B67" s="54"/>
      <c r="AN67" s="63"/>
      <c r="AO67" s="63"/>
      <c r="AP67" s="63"/>
      <c r="AQ67" s="63"/>
      <c r="AR67" s="63"/>
      <c r="CA67" s="42"/>
    </row>
    <row r="68" spans="1:79">
      <c r="A68" s="36"/>
      <c r="B68" s="36"/>
      <c r="CA68" s="42"/>
    </row>
    <row r="69" spans="1:79">
      <c r="A69" s="36"/>
      <c r="B69" s="36"/>
      <c r="AL69" s="5">
        <f>AL$50</f>
        <v>0</v>
      </c>
      <c r="AM69" s="5">
        <f t="shared" ref="AM69:AS69" si="21">AM$50</f>
        <v>0</v>
      </c>
      <c r="AN69" s="5">
        <f t="shared" si="21"/>
        <v>0</v>
      </c>
      <c r="AO69" s="5">
        <f t="shared" si="21"/>
        <v>0</v>
      </c>
      <c r="AP69" s="5">
        <f t="shared" si="21"/>
        <v>0</v>
      </c>
      <c r="AQ69" s="5">
        <f t="shared" si="21"/>
        <v>0</v>
      </c>
      <c r="AR69" s="5">
        <f t="shared" si="21"/>
        <v>0</v>
      </c>
      <c r="AS69" s="5">
        <f t="shared" si="21"/>
        <v>0</v>
      </c>
      <c r="CA69" s="42"/>
    </row>
    <row r="70" spans="1:79">
      <c r="B70" s="55"/>
      <c r="CA70" s="42"/>
    </row>
    <row r="71" spans="1:79">
      <c r="B71" s="36"/>
      <c r="CA71" s="42"/>
    </row>
    <row r="72" spans="1:79">
      <c r="B72" s="36"/>
      <c r="CA72" s="42"/>
    </row>
    <row r="73" spans="1:79">
      <c r="B73" s="36"/>
      <c r="CA73" s="42"/>
    </row>
    <row r="74" spans="1:79">
      <c r="B74" s="36"/>
      <c r="CA74" s="42"/>
    </row>
    <row r="75" spans="1:79">
      <c r="B75" s="36"/>
      <c r="CA75" s="42"/>
    </row>
    <row r="76" spans="1:79">
      <c r="B76" s="36"/>
      <c r="CA76" s="42"/>
    </row>
    <row r="77" spans="1:79">
      <c r="B77" s="36"/>
      <c r="CA77" s="42"/>
    </row>
    <row r="78" spans="1:79">
      <c r="B78" s="36"/>
      <c r="CA78" s="42"/>
    </row>
    <row r="79" spans="1:79">
      <c r="B79" s="36"/>
      <c r="CA79" s="42"/>
    </row>
    <row r="80" spans="1:79">
      <c r="B80" s="36"/>
      <c r="CA80" s="42"/>
    </row>
    <row r="81" spans="2:79">
      <c r="B81" s="36"/>
      <c r="CA81" s="42"/>
    </row>
    <row r="82" spans="2:79">
      <c r="B82" s="36"/>
      <c r="CA82" s="42"/>
    </row>
    <row r="83" spans="2:79">
      <c r="B83" s="36"/>
      <c r="CA83" s="42"/>
    </row>
    <row r="84" spans="2:79">
      <c r="B84" s="36"/>
      <c r="CA84" s="42"/>
    </row>
    <row r="85" spans="2:79">
      <c r="B85" s="36"/>
    </row>
    <row r="86" spans="2:79">
      <c r="B86" s="36"/>
    </row>
    <row r="87" spans="2:79">
      <c r="B87" s="36"/>
    </row>
    <row r="88" spans="2:79">
      <c r="B88" s="36"/>
    </row>
    <row r="89" spans="2:79">
      <c r="B89" s="36"/>
    </row>
    <row r="90" spans="2:79">
      <c r="B90" s="36"/>
    </row>
    <row r="91" spans="2:79">
      <c r="B91" s="36"/>
    </row>
    <row r="92" spans="2:79">
      <c r="B92" s="36"/>
    </row>
    <row r="93" spans="2:79">
      <c r="B93" s="36"/>
    </row>
    <row r="94" spans="2:79">
      <c r="B94" s="36"/>
    </row>
    <row r="95" spans="2:79">
      <c r="B95" s="36"/>
    </row>
    <row r="96" spans="2:79">
      <c r="B96" s="36"/>
    </row>
    <row r="97" spans="2:2">
      <c r="B97" s="36"/>
    </row>
    <row r="98" spans="2:2">
      <c r="B98" s="36"/>
    </row>
    <row r="99" spans="2:2">
      <c r="B99" s="36"/>
    </row>
    <row r="100" spans="2:2">
      <c r="B100" s="36"/>
    </row>
    <row r="101" spans="2:2">
      <c r="B101" s="36"/>
    </row>
    <row r="102" spans="2:2">
      <c r="B102" s="36"/>
    </row>
    <row r="103" spans="2:2">
      <c r="B103" s="36"/>
    </row>
    <row r="104" spans="2:2">
      <c r="B104" s="36"/>
    </row>
    <row r="105" spans="2:2">
      <c r="B105" s="36"/>
    </row>
    <row r="106" spans="2:2">
      <c r="B106" s="36"/>
    </row>
    <row r="107" spans="2:2">
      <c r="B107" s="36"/>
    </row>
    <row r="108" spans="2:2">
      <c r="B108" s="36"/>
    </row>
    <row r="109" spans="2:2">
      <c r="B109" s="36"/>
    </row>
    <row r="110" spans="2:2">
      <c r="B110" s="36"/>
    </row>
    <row r="111" spans="2:2">
      <c r="B111" s="36"/>
    </row>
    <row r="112" spans="2:2">
      <c r="B112" s="36"/>
    </row>
    <row r="113" spans="2:2">
      <c r="B113" s="36"/>
    </row>
    <row r="114" spans="2:2">
      <c r="B114" s="36"/>
    </row>
    <row r="115" spans="2:2">
      <c r="B115" s="36"/>
    </row>
    <row r="116" spans="2:2">
      <c r="B116" s="36"/>
    </row>
    <row r="117" spans="2:2">
      <c r="B117" s="36"/>
    </row>
    <row r="118" spans="2:2">
      <c r="B118" s="36"/>
    </row>
    <row r="119" spans="2:2">
      <c r="B119" s="36"/>
    </row>
    <row r="120" spans="2:2">
      <c r="B120" s="36"/>
    </row>
    <row r="121" spans="2:2">
      <c r="B121" s="36"/>
    </row>
  </sheetData>
  <mergeCells count="30">
    <mergeCell ref="AN64:AR64"/>
    <mergeCell ref="AN65:AR65"/>
    <mergeCell ref="AN66:AR66"/>
    <mergeCell ref="AN67:AR67"/>
    <mergeCell ref="AL54:AM54"/>
    <mergeCell ref="AL55:AM55"/>
    <mergeCell ref="AL56:AM56"/>
    <mergeCell ref="AL57:AM57"/>
    <mergeCell ref="AL58:AM58"/>
    <mergeCell ref="AL59:AM59"/>
    <mergeCell ref="AL60:AM60"/>
    <mergeCell ref="AL61:AM61"/>
    <mergeCell ref="AL62:AM62"/>
    <mergeCell ref="AL63:AM63"/>
    <mergeCell ref="AL64:AM64"/>
    <mergeCell ref="AN59:AR59"/>
    <mergeCell ref="AN60:AR60"/>
    <mergeCell ref="AN61:AR61"/>
    <mergeCell ref="AN62:AR62"/>
    <mergeCell ref="AN63:AR63"/>
    <mergeCell ref="AN54:AR54"/>
    <mergeCell ref="AN55:AR55"/>
    <mergeCell ref="AN56:AR56"/>
    <mergeCell ref="AN57:AR57"/>
    <mergeCell ref="AN58:AR58"/>
    <mergeCell ref="AN1:AT1"/>
    <mergeCell ref="AX1:BF1"/>
    <mergeCell ref="CB1:CB2"/>
    <mergeCell ref="CC1:CC2"/>
    <mergeCell ref="AN52:AR52"/>
  </mergeCells>
  <conditionalFormatting sqref="AI4:BY47">
    <cfRule type="containsText" dxfId="4" priority="5" operator="containsText" text="B">
      <formula>NOT(ISERROR(SEARCH("B",AI4)))</formula>
    </cfRule>
  </conditionalFormatting>
  <conditionalFormatting sqref="C4:BY47">
    <cfRule type="expression" dxfId="3" priority="4">
      <formula>AND(C$2=TODAY()-MOD(TODAY()-6,7)+8,C4="")</formula>
    </cfRule>
  </conditionalFormatting>
  <hyperlinks>
    <hyperlink ref="CI9:CN10" location="Consultation!C5" display="leeden gegevens bewerken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"/>
  <sheetViews>
    <sheetView workbookViewId="0"/>
  </sheetViews>
  <sheetFormatPr baseColWidth="10" defaultColWidth="9"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1"/>
  <sheetViews>
    <sheetView workbookViewId="0"/>
  </sheetViews>
  <sheetFormatPr baseColWidth="10" defaultColWidth="9" defaultRowHeight="15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/>
  <dimension ref="A1"/>
  <sheetViews>
    <sheetView workbookViewId="0"/>
  </sheetViews>
  <sheetFormatPr baseColWidth="10" defaultColWidth="9" defaultRowHeight="15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/>
  <dimension ref="A1"/>
  <sheetViews>
    <sheetView workbookViewId="0"/>
  </sheetViews>
  <sheetFormatPr baseColWidth="10" defaultColWidth="9" defaultRowHeight="15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/>
  <dimension ref="A1"/>
  <sheetViews>
    <sheetView workbookViewId="0"/>
  </sheetViews>
  <sheetFormatPr baseColWidth="10" defaultColWidth="9"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Blad1</vt:lpstr>
      <vt:lpstr>Blad2</vt:lpstr>
      <vt:lpstr>Blad3</vt:lpstr>
      <vt:lpstr>Blad4</vt:lpstr>
      <vt:lpstr>Blad5</vt:lpstr>
      <vt:lpstr>Blad6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Dandy_dan Vandewalle</dc:creator>
  <cp:lastModifiedBy>Michel</cp:lastModifiedBy>
  <dcterms:created xsi:type="dcterms:W3CDTF">2015-10-04T07:04:24Z</dcterms:created>
  <dcterms:modified xsi:type="dcterms:W3CDTF">2015-10-04T17:34:13Z</dcterms:modified>
</cp:coreProperties>
</file>