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" windowWidth="22116" windowHeight="9264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definedNames>
    <definedName name="tabpourcl">[1]!Tableau4[#All]</definedName>
  </definedNames>
  <calcPr calcId="145621"/>
</workbook>
</file>

<file path=xl/calcChain.xml><?xml version="1.0" encoding="utf-8"?>
<calcChain xmlns="http://schemas.openxmlformats.org/spreadsheetml/2006/main">
  <c r="H2" i="1" l="1"/>
  <c r="H3" i="1"/>
  <c r="H4" i="1"/>
  <c r="H5" i="1"/>
  <c r="H6" i="1"/>
  <c r="H7" i="1"/>
  <c r="H8" i="1"/>
  <c r="H9" i="1"/>
  <c r="H10" i="1"/>
  <c r="H11" i="1"/>
  <c r="C2" i="1"/>
  <c r="C3" i="1"/>
  <c r="C4" i="1"/>
  <c r="C5" i="1"/>
  <c r="C6" i="1"/>
  <c r="C7" i="1"/>
  <c r="C8" i="1"/>
  <c r="C9" i="1"/>
  <c r="C10" i="1"/>
  <c r="C11" i="1"/>
  <c r="B3" i="1"/>
  <c r="B4" i="1"/>
  <c r="B5" i="1"/>
  <c r="B6" i="1"/>
  <c r="B7" i="1"/>
  <c r="B8" i="1"/>
  <c r="B9" i="1"/>
  <c r="B10" i="1"/>
  <c r="B11" i="1"/>
  <c r="B2" i="1"/>
  <c r="B24" i="2" l="1"/>
  <c r="B46" i="2" s="1"/>
  <c r="B25" i="2"/>
  <c r="B47" i="2" s="1"/>
  <c r="B26" i="2"/>
  <c r="B48" i="2" s="1"/>
  <c r="B27" i="2"/>
  <c r="B49" i="2" s="1"/>
  <c r="B28" i="2"/>
  <c r="B50" i="2" s="1"/>
  <c r="B29" i="2"/>
  <c r="B51" i="2" s="1"/>
  <c r="B30" i="2"/>
  <c r="B52" i="2" s="1"/>
  <c r="B31" i="2"/>
  <c r="B53" i="2" s="1"/>
  <c r="B32" i="2"/>
  <c r="B54" i="2" s="1"/>
  <c r="B33" i="2"/>
  <c r="B55" i="2" s="1"/>
  <c r="B34" i="2"/>
  <c r="B56" i="2" s="1"/>
  <c r="B35" i="2"/>
  <c r="B57" i="2" s="1"/>
  <c r="B36" i="2"/>
  <c r="B58" i="2" s="1"/>
  <c r="B37" i="2"/>
  <c r="B59" i="2" s="1"/>
  <c r="B38" i="2"/>
  <c r="B60" i="2" s="1"/>
  <c r="B39" i="2"/>
  <c r="B61" i="2" s="1"/>
  <c r="B40" i="2"/>
  <c r="B62" i="2" s="1"/>
  <c r="B41" i="2"/>
  <c r="B63" i="2" s="1"/>
  <c r="B42" i="2"/>
  <c r="B64" i="2" s="1"/>
  <c r="B43" i="2"/>
  <c r="B65" i="2" s="1"/>
  <c r="C42" i="2" l="1"/>
  <c r="C40" i="2"/>
  <c r="C38" i="2"/>
  <c r="C36" i="2"/>
  <c r="C34" i="2"/>
  <c r="C32" i="2"/>
  <c r="C30" i="2"/>
  <c r="C28" i="2"/>
  <c r="C26" i="2"/>
  <c r="C43" i="2"/>
  <c r="C41" i="2"/>
  <c r="C39" i="2"/>
  <c r="C37" i="2"/>
  <c r="C35" i="2"/>
  <c r="C33" i="2"/>
  <c r="C31" i="2"/>
  <c r="C29" i="2"/>
  <c r="C27" i="2"/>
  <c r="C25" i="2"/>
  <c r="D29" i="2" l="1"/>
  <c r="D33" i="2"/>
  <c r="D27" i="2"/>
  <c r="D31" i="2"/>
  <c r="D35" i="2"/>
  <c r="D39" i="2"/>
  <c r="D43" i="2"/>
  <c r="D28" i="2"/>
  <c r="D32" i="2"/>
  <c r="D36" i="2"/>
  <c r="D40" i="2"/>
  <c r="D25" i="2"/>
  <c r="D37" i="2"/>
  <c r="D41" i="2"/>
  <c r="D26" i="2"/>
  <c r="D30" i="2"/>
  <c r="D34" i="2"/>
  <c r="D38" i="2"/>
  <c r="D42" i="2"/>
  <c r="C24" i="2"/>
  <c r="C46" i="2" s="1"/>
  <c r="E42" i="2" l="1"/>
  <c r="E38" i="2"/>
  <c r="E34" i="2"/>
  <c r="E30" i="2"/>
  <c r="E26" i="2"/>
  <c r="E41" i="2"/>
  <c r="E37" i="2"/>
  <c r="E25" i="2"/>
  <c r="E40" i="2"/>
  <c r="E36" i="2"/>
  <c r="E32" i="2"/>
  <c r="E28" i="2"/>
  <c r="E43" i="2"/>
  <c r="E39" i="2"/>
  <c r="E35" i="2"/>
  <c r="E31" i="2"/>
  <c r="E27" i="2"/>
  <c r="E33" i="2"/>
  <c r="C64" i="2"/>
  <c r="C60" i="2"/>
  <c r="C56" i="2"/>
  <c r="C52" i="2"/>
  <c r="C48" i="2"/>
  <c r="C63" i="2"/>
  <c r="C59" i="2"/>
  <c r="C47" i="2"/>
  <c r="C62" i="2"/>
  <c r="C58" i="2"/>
  <c r="C54" i="2"/>
  <c r="C50" i="2"/>
  <c r="C65" i="2"/>
  <c r="C61" i="2"/>
  <c r="C57" i="2"/>
  <c r="C53" i="2"/>
  <c r="C49" i="2"/>
  <c r="C55" i="2"/>
  <c r="C51" i="2"/>
  <c r="E29" i="2"/>
  <c r="D24" i="2"/>
  <c r="D51" i="2" s="1"/>
  <c r="E54" i="2" l="1"/>
  <c r="D10" i="1" s="1"/>
  <c r="E60" i="2"/>
  <c r="G6" i="1" s="1"/>
  <c r="E24" i="2"/>
  <c r="E46" i="2" s="1"/>
  <c r="D2" i="1" s="1"/>
  <c r="D46" i="2"/>
  <c r="E51" i="2"/>
  <c r="D7" i="1" s="1"/>
  <c r="D55" i="2"/>
  <c r="D49" i="2"/>
  <c r="D53" i="2"/>
  <c r="D57" i="2"/>
  <c r="D61" i="2"/>
  <c r="D65" i="2"/>
  <c r="D50" i="2"/>
  <c r="D54" i="2"/>
  <c r="D58" i="2"/>
  <c r="D62" i="2"/>
  <c r="D47" i="2"/>
  <c r="D59" i="2"/>
  <c r="D63" i="2"/>
  <c r="D48" i="2"/>
  <c r="D52" i="2"/>
  <c r="D56" i="2"/>
  <c r="D60" i="2"/>
  <c r="D64" i="2"/>
  <c r="E55" i="2"/>
  <c r="D11" i="1" s="1"/>
  <c r="E57" i="2"/>
  <c r="G3" i="1" s="1"/>
  <c r="E65" i="2"/>
  <c r="G11" i="1" s="1"/>
  <c r="E47" i="2"/>
  <c r="D3" i="1" s="1"/>
  <c r="J3" i="1" s="1"/>
  <c r="E64" i="2"/>
  <c r="G10" i="1" s="1"/>
  <c r="J11" i="1" l="1"/>
  <c r="J7" i="1"/>
  <c r="J10" i="1"/>
  <c r="E63" i="2"/>
  <c r="G9" i="1" s="1"/>
  <c r="E49" i="2"/>
  <c r="D5" i="1" s="1"/>
  <c r="E52" i="2"/>
  <c r="D8" i="1" s="1"/>
  <c r="E62" i="2"/>
  <c r="G8" i="1" s="1"/>
  <c r="E61" i="2"/>
  <c r="G7" i="1" s="1"/>
  <c r="E56" i="2"/>
  <c r="G2" i="1" s="1"/>
  <c r="J2" i="1" s="1"/>
  <c r="E48" i="2"/>
  <c r="D4" i="1" s="1"/>
  <c r="E59" i="2"/>
  <c r="G5" i="1" s="1"/>
  <c r="E58" i="2"/>
  <c r="G4" i="1" s="1"/>
  <c r="E50" i="2"/>
  <c r="D6" i="1" s="1"/>
  <c r="J6" i="1" s="1"/>
  <c r="E53" i="2"/>
  <c r="D9" i="1" s="1"/>
  <c r="J9" i="1" s="1"/>
  <c r="J5" i="1" l="1"/>
  <c r="J4" i="1"/>
  <c r="J8" i="1"/>
</calcChain>
</file>

<file path=xl/sharedStrings.xml><?xml version="1.0" encoding="utf-8"?>
<sst xmlns="http://schemas.openxmlformats.org/spreadsheetml/2006/main" count="143" uniqueCount="50">
  <si>
    <t>lens</t>
  </si>
  <si>
    <t>camille</t>
  </si>
  <si>
    <t>lilou</t>
  </si>
  <si>
    <t>germain</t>
  </si>
  <si>
    <t>bastien</t>
  </si>
  <si>
    <t>olivier</t>
  </si>
  <si>
    <t>meltem</t>
  </si>
  <si>
    <t>rené</t>
  </si>
  <si>
    <t>etienne</t>
  </si>
  <si>
    <t>omer</t>
  </si>
  <si>
    <t>boris</t>
  </si>
  <si>
    <t>monica</t>
  </si>
  <si>
    <t>fernando</t>
  </si>
  <si>
    <t>franck</t>
  </si>
  <si>
    <t>guy</t>
  </si>
  <si>
    <t>nancy</t>
  </si>
  <si>
    <t>brice</t>
  </si>
  <si>
    <t>laurent</t>
  </si>
  <si>
    <t>remi</t>
  </si>
  <si>
    <t>toufik</t>
  </si>
  <si>
    <t>Colonne1</t>
  </si>
  <si>
    <t>1er</t>
  </si>
  <si>
    <t>2eme</t>
  </si>
  <si>
    <t>3eme</t>
  </si>
  <si>
    <t>rang</t>
  </si>
  <si>
    <t>4eme</t>
  </si>
  <si>
    <t>cumul pts</t>
  </si>
  <si>
    <t>5eme</t>
  </si>
  <si>
    <t>no l</t>
  </si>
  <si>
    <t>j</t>
  </si>
  <si>
    <t>nocl</t>
  </si>
  <si>
    <t>no l2</t>
  </si>
  <si>
    <t>chez</t>
  </si>
  <si>
    <t>va</t>
  </si>
  <si>
    <t>rang2</t>
  </si>
  <si>
    <t>verif</t>
  </si>
  <si>
    <t>g</t>
  </si>
  <si>
    <t>resultat chez</t>
  </si>
  <si>
    <t>ici il devrait il y avoir resultat "surprise" puisque 20&gt;5</t>
  </si>
  <si>
    <t>ici il devrait il y avoir resultat "surprise" puisque 10&gt;5</t>
  </si>
  <si>
    <t>ici il devrait il y avoir resultat "logique respectée" puisque 5&lt;10</t>
  </si>
  <si>
    <t>ici il devrait il y avoir resultat "logique respectée" puisque 3&lt;18</t>
  </si>
  <si>
    <t>&lt;---</t>
  </si>
  <si>
    <t>je pense qu excel ne prend en compte que le premier chiffre du nombre</t>
  </si>
  <si>
    <t>exemple en j7</t>
  </si>
  <si>
    <t xml:space="preserve"> resultat: 3&lt;1 la formule renvoie "surprise"</t>
  </si>
  <si>
    <t>exemple en j8</t>
  </si>
  <si>
    <t>il considere le 10 en d8 comme un 1</t>
  </si>
  <si>
    <t>du coup, il considère le 18 en g7 comme un 1</t>
  </si>
  <si>
    <t>resultat: 1&lt;5 la formule renvoie "logique respectée"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</si>
</sst>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NumberFormat="1"/>
    <xf numFmtId="0" fontId="0" fillId="2" borderId="0" xfId="0" applyNumberFormat="1" applyFill="1"/>
    <xf numFmtId="0" fontId="0" fillId="2" borderId="0" xfId="0" applyFill="1"/>
    <xf numFmtId="0" fontId="0" fillId="0" borderId="0" xfId="0" applyFill="1"/>
    <xf numFmtId="0" fontId="0" fillId="0" borderId="0" xfId="0" applyNumberFormat="1" applyFill="1"/>
    <xf numFmtId="0" fontId="0" fillId="3" borderId="0" xfId="0" applyFill="1"/>
  </cellXfs>
  <cellStyles count="1">
    <cellStyle name="Normal" xfId="0" builtinId="0"/>
  </cellStyles>
  <dxfs count="16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o/baseokmac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1"/>
      <sheetName val="stats"/>
      <sheetName val="cl"/>
      <sheetName val="test"/>
    </sheetNames>
    <sheetDataSet>
      <sheetData sheetId="0"/>
      <sheetData sheetId="1"/>
      <sheetData sheetId="2"/>
      <sheetData sheetId="3"/>
    </sheetDataSet>
  </externalBook>
</externalLink>
</file>

<file path=xl/tables/table1.xml><?xml version="1.0" encoding="utf-8"?>
<table xmlns="http://schemas.openxmlformats.org/spreadsheetml/2006/main" id="4" name="Tableau4" displayName="Tableau4" ref="A1:J11" totalsRowShown="0">
  <autoFilter ref="A1:J11"/>
  <tableColumns count="10">
    <tableColumn id="1" name="j"/>
    <tableColumn id="2" name="nocl">
      <calculatedColumnFormula>MATCH(A2,Tableau3[#Headers],0)</calculatedColumnFormula>
    </tableColumn>
    <tableColumn id="3" name="no l" dataDxfId="4">
      <calculatedColumnFormula>MATCH(Tableau4[[#This Row],[chez]],Tableau3[[#All],[rang]],0)</calculatedColumnFormula>
    </tableColumn>
    <tableColumn id="4" name="rang" dataDxfId="2">
      <calculatedColumnFormula>"("&amp;INDEX(Tableau3[#All],Tableau4[[#This Row],[no l]],Tableau4[[#This Row],[nocl]])&amp;")"</calculatedColumnFormula>
    </tableColumn>
    <tableColumn id="5" name="chez"/>
    <tableColumn id="6" name="va"/>
    <tableColumn id="7" name="rang2" dataDxfId="1">
      <calculatedColumnFormula>"("&amp;INDEX(Tableau3[#All],Tableau4[[#This Row],[no l2]],Tableau4[[#This Row],[nocl]])&amp;")"</calculatedColumnFormula>
    </tableColumn>
    <tableColumn id="8" name="no l2" dataDxfId="3">
      <calculatedColumnFormula>MATCH(Tableau4[[#This Row],[va]],Tableau3[[#All],[rang]],0)</calculatedColumnFormula>
    </tableColumn>
    <tableColumn id="10" name="resultat chez"/>
    <tableColumn id="9" name="verif" dataDxfId="0">
      <calculatedColumnFormula>IF(Tableau4[[#This Row],[rang]]&lt;Tableau4[[#This Row],[rang2]],"logique respectée","surprise")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eau1" displayName="Tableau1" ref="A1:F21" totalsRowShown="0">
  <autoFilter ref="A1:F21"/>
  <tableColumns count="6">
    <tableColumn id="1" name="Colonne1"/>
    <tableColumn id="2" name="1er"/>
    <tableColumn id="3" name="2eme"/>
    <tableColumn id="4" name="3eme"/>
    <tableColumn id="5" name="4eme" dataDxfId="12"/>
    <tableColumn id="6" name="5em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Tableau2" displayName="Tableau2" ref="A23:F43" totalsRowShown="0">
  <autoFilter ref="A23:F43"/>
  <tableColumns count="6">
    <tableColumn id="1" name="cumul pts"/>
    <tableColumn id="2" name="1er" dataDxfId="15">
      <calculatedColumnFormula>B2</calculatedColumnFormula>
    </tableColumn>
    <tableColumn id="3" name="2eme" dataDxfId="14">
      <calculatedColumnFormula>Tableau2[[#This Row],[1er]]+C2</calculatedColumnFormula>
    </tableColumn>
    <tableColumn id="4" name="3eme" dataDxfId="13">
      <calculatedColumnFormula>Tableau2[[#This Row],[2eme]]+D2</calculatedColumnFormula>
    </tableColumn>
    <tableColumn id="5" name="4eme" dataDxfId="11">
      <calculatedColumnFormula>Tableau2[[#This Row],[3eme]]+E2</calculatedColumnFormula>
    </tableColumn>
    <tableColumn id="6" name="5eme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" name="Tableau3" displayName="Tableau3" ref="A45:F65" totalsRowShown="0">
  <autoFilter ref="A45:F65"/>
  <tableColumns count="6">
    <tableColumn id="1" name="rang"/>
    <tableColumn id="2" name="1er" dataDxfId="10">
      <calculatedColumnFormula>RANK(B24,Tableau2[1er],0)</calculatedColumnFormula>
    </tableColumn>
    <tableColumn id="3" name="2eme" dataDxfId="9">
      <calculatedColumnFormula>RANK(C24,Tableau2[2eme],0)</calculatedColumnFormula>
    </tableColumn>
    <tableColumn id="4" name="3eme" dataDxfId="8">
      <calculatedColumnFormula>RANK(D24,Tableau2[3eme],0)</calculatedColumnFormula>
    </tableColumn>
    <tableColumn id="5" name="4eme" dataDxfId="7">
      <calculatedColumnFormula>RANK(E24,Tableau2[4eme],0)</calculatedColumnFormula>
    </tableColumn>
    <tableColumn id="6" name="5eme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topLeftCell="C1" workbookViewId="0">
      <selection activeCell="L14" sqref="L14"/>
    </sheetView>
  </sheetViews>
  <sheetFormatPr baseColWidth="10" defaultRowHeight="14.4" x14ac:dyDescent="0.3"/>
  <cols>
    <col min="10" max="10" width="15.33203125" bestFit="1" customWidth="1"/>
    <col min="11" max="11" width="15.33203125" style="4" customWidth="1"/>
    <col min="12" max="12" width="12.21875" bestFit="1" customWidth="1"/>
  </cols>
  <sheetData>
    <row r="1" spans="1:18" x14ac:dyDescent="0.3">
      <c r="A1" t="s">
        <v>29</v>
      </c>
      <c r="B1" t="s">
        <v>30</v>
      </c>
      <c r="C1" t="s">
        <v>28</v>
      </c>
      <c r="D1" t="s">
        <v>24</v>
      </c>
      <c r="E1" t="s">
        <v>32</v>
      </c>
      <c r="F1" t="s">
        <v>33</v>
      </c>
      <c r="G1" t="s">
        <v>34</v>
      </c>
      <c r="H1" t="s">
        <v>31</v>
      </c>
      <c r="I1" t="s">
        <v>37</v>
      </c>
      <c r="J1" t="s">
        <v>35</v>
      </c>
    </row>
    <row r="2" spans="1:18" x14ac:dyDescent="0.3">
      <c r="A2" t="s">
        <v>25</v>
      </c>
      <c r="B2">
        <f>MATCH(A2,Tableau3[#Headers],0)</f>
        <v>5</v>
      </c>
      <c r="C2">
        <f>MATCH(Tableau4[[#This Row],[chez]],Tableau3[[#All],[rang]],0)</f>
        <v>2</v>
      </c>
      <c r="D2" t="str">
        <f>"("&amp;INDEX(Tableau3[#All],Tableau4[[#This Row],[no l]],Tableau4[[#This Row],[nocl]])&amp;")"</f>
        <v>(15)</v>
      </c>
      <c r="E2" t="s">
        <v>1</v>
      </c>
      <c r="F2" t="s">
        <v>2</v>
      </c>
      <c r="G2" t="str">
        <f>"("&amp;INDEX(Tableau3[#All],Tableau4[[#This Row],[no l2]],Tableau4[[#This Row],[nocl]])&amp;")"</f>
        <v>(10)</v>
      </c>
      <c r="H2">
        <f>MATCH(Tableau4[[#This Row],[va]],Tableau3[[#All],[rang]],0)</f>
        <v>12</v>
      </c>
      <c r="I2" t="s">
        <v>36</v>
      </c>
      <c r="J2" s="1" t="str">
        <f>IF(Tableau4[[#This Row],[rang]]&lt;Tableau4[[#This Row],[rang2]],"logique respectée","surprise")</f>
        <v>surprise</v>
      </c>
      <c r="K2" s="5"/>
    </row>
    <row r="3" spans="1:18" x14ac:dyDescent="0.3">
      <c r="A3" t="s">
        <v>25</v>
      </c>
      <c r="B3">
        <f>MATCH(A3,Tableau3[#Headers],0)</f>
        <v>5</v>
      </c>
      <c r="C3">
        <f>MATCH(Tableau4[[#This Row],[chez]],Tableau3[[#All],[rang]],0)</f>
        <v>3</v>
      </c>
      <c r="D3" t="str">
        <f>"("&amp;INDEX(Tableau3[#All],Tableau4[[#This Row],[no l]],Tableau4[[#This Row],[nocl]])&amp;")"</f>
        <v>(1)</v>
      </c>
      <c r="E3" t="s">
        <v>3</v>
      </c>
      <c r="F3" t="s">
        <v>4</v>
      </c>
      <c r="G3" t="str">
        <f>"("&amp;INDEX(Tableau3[#All],Tableau4[[#This Row],[no l2]],Tableau4[[#This Row],[nocl]])&amp;")"</f>
        <v>(5)</v>
      </c>
      <c r="H3">
        <f>MATCH(Tableau4[[#This Row],[va]],Tableau3[[#All],[rang]],0)</f>
        <v>13</v>
      </c>
      <c r="I3" t="s">
        <v>36</v>
      </c>
      <c r="J3" s="1" t="str">
        <f>IF(Tableau4[[#This Row],[rang]]&lt;Tableau4[[#This Row],[rang2]],"logique respectée","surprise")</f>
        <v>logique respectée</v>
      </c>
      <c r="K3" s="5"/>
    </row>
    <row r="4" spans="1:18" x14ac:dyDescent="0.3">
      <c r="A4" t="s">
        <v>25</v>
      </c>
      <c r="B4">
        <f>MATCH(A4,Tableau3[#Headers],0)</f>
        <v>5</v>
      </c>
      <c r="C4">
        <f>MATCH(Tableau4[[#This Row],[chez]],Tableau3[[#All],[rang]],0)</f>
        <v>4</v>
      </c>
      <c r="D4" t="str">
        <f>"("&amp;INDEX(Tableau3[#All],Tableau4[[#This Row],[no l]],Tableau4[[#This Row],[nocl]])&amp;")"</f>
        <v>(20)</v>
      </c>
      <c r="E4" t="s">
        <v>19</v>
      </c>
      <c r="F4" t="s">
        <v>5</v>
      </c>
      <c r="G4" t="str">
        <f>"("&amp;INDEX(Tableau3[#All],Tableau4[[#This Row],[no l2]],Tableau4[[#This Row],[nocl]])&amp;")"</f>
        <v>(5)</v>
      </c>
      <c r="H4">
        <f>MATCH(Tableau4[[#This Row],[va]],Tableau3[[#All],[rang]],0)</f>
        <v>14</v>
      </c>
      <c r="I4" t="s">
        <v>36</v>
      </c>
      <c r="J4" s="2" t="str">
        <f>IF(Tableau4[[#This Row],[rang]]&lt;Tableau4[[#This Row],[rang2]],"logique respectée","surprise")</f>
        <v>logique respectée</v>
      </c>
      <c r="K4" s="5"/>
      <c r="L4" t="s">
        <v>42</v>
      </c>
      <c r="M4" s="3" t="s">
        <v>38</v>
      </c>
      <c r="N4" s="3"/>
      <c r="O4" s="3"/>
      <c r="P4" s="3"/>
    </row>
    <row r="5" spans="1:18" x14ac:dyDescent="0.3">
      <c r="A5" t="s">
        <v>25</v>
      </c>
      <c r="B5">
        <f>MATCH(A5,Tableau3[#Headers],0)</f>
        <v>5</v>
      </c>
      <c r="C5">
        <f>MATCH(Tableau4[[#This Row],[chez]],Tableau3[[#All],[rang]],0)</f>
        <v>5</v>
      </c>
      <c r="D5" t="str">
        <f>"("&amp;INDEX(Tableau3[#All],Tableau4[[#This Row],[no l]],Tableau4[[#This Row],[nocl]])&amp;")"</f>
        <v>(3)</v>
      </c>
      <c r="E5" t="s">
        <v>17</v>
      </c>
      <c r="F5" t="s">
        <v>16</v>
      </c>
      <c r="G5" t="str">
        <f>"("&amp;INDEX(Tableau3[#All],Tableau4[[#This Row],[no l2]],Tableau4[[#This Row],[nocl]])&amp;")"</f>
        <v>(2)</v>
      </c>
      <c r="H5">
        <f>MATCH(Tableau4[[#This Row],[va]],Tableau3[[#All],[rang]],0)</f>
        <v>15</v>
      </c>
      <c r="I5" t="s">
        <v>36</v>
      </c>
      <c r="J5" s="1" t="str">
        <f>IF(Tableau4[[#This Row],[rang]]&lt;Tableau4[[#This Row],[rang2]],"logique respectée","surprise")</f>
        <v>surprise</v>
      </c>
      <c r="K5" s="5"/>
    </row>
    <row r="6" spans="1:18" x14ac:dyDescent="0.3">
      <c r="A6" t="s">
        <v>25</v>
      </c>
      <c r="B6">
        <f>MATCH(A6,Tableau3[#Headers],0)</f>
        <v>5</v>
      </c>
      <c r="C6">
        <f>MATCH(Tableau4[[#This Row],[chez]],Tableau3[[#All],[rang]],0)</f>
        <v>6</v>
      </c>
      <c r="D6" t="str">
        <f>"("&amp;INDEX(Tableau3[#All],Tableau4[[#This Row],[no l]],Tableau4[[#This Row],[nocl]])&amp;")"</f>
        <v>(5)</v>
      </c>
      <c r="E6" t="s">
        <v>6</v>
      </c>
      <c r="F6" t="s">
        <v>15</v>
      </c>
      <c r="G6" t="str">
        <f>"("&amp;INDEX(Tableau3[#All],Tableau4[[#This Row],[no l2]],Tableau4[[#This Row],[nocl]])&amp;")"</f>
        <v>(10)</v>
      </c>
      <c r="H6">
        <f>MATCH(Tableau4[[#This Row],[va]],Tableau3[[#All],[rang]],0)</f>
        <v>16</v>
      </c>
      <c r="I6" t="s">
        <v>36</v>
      </c>
      <c r="J6" s="2" t="str">
        <f>IF(Tableau4[[#This Row],[rang]]&lt;Tableau4[[#This Row],[rang2]],"logique respectée","surprise")</f>
        <v>surprise</v>
      </c>
      <c r="K6" s="5"/>
      <c r="L6" t="s">
        <v>42</v>
      </c>
      <c r="M6" s="3" t="s">
        <v>40</v>
      </c>
      <c r="N6" s="3"/>
      <c r="O6" s="3"/>
      <c r="P6" s="3"/>
      <c r="Q6" s="3"/>
    </row>
    <row r="7" spans="1:18" x14ac:dyDescent="0.3">
      <c r="A7" t="s">
        <v>25</v>
      </c>
      <c r="B7">
        <f>MATCH(A7,Tableau3[#Headers],0)</f>
        <v>5</v>
      </c>
      <c r="C7">
        <f>MATCH(Tableau4[[#This Row],[chez]],Tableau3[[#All],[rang]],0)</f>
        <v>7</v>
      </c>
      <c r="D7" t="str">
        <f>"("&amp;INDEX(Tableau3[#All],Tableau4[[#This Row],[no l]],Tableau4[[#This Row],[nocl]])&amp;")"</f>
        <v>(3)</v>
      </c>
      <c r="E7" t="s">
        <v>0</v>
      </c>
      <c r="F7" t="s">
        <v>14</v>
      </c>
      <c r="G7" t="str">
        <f>"("&amp;INDEX(Tableau3[#All],Tableau4[[#This Row],[no l2]],Tableau4[[#This Row],[nocl]])&amp;")"</f>
        <v>(18)</v>
      </c>
      <c r="H7">
        <f>MATCH(Tableau4[[#This Row],[va]],Tableau3[[#All],[rang]],0)</f>
        <v>17</v>
      </c>
      <c r="I7" t="s">
        <v>36</v>
      </c>
      <c r="J7" s="2" t="str">
        <f>IF(Tableau4[[#This Row],[rang]]&lt;Tableau4[[#This Row],[rang2]],"logique respectée","surprise")</f>
        <v>surprise</v>
      </c>
      <c r="K7" s="5"/>
      <c r="L7" t="s">
        <v>42</v>
      </c>
      <c r="M7" s="3" t="s">
        <v>41</v>
      </c>
      <c r="N7" s="3"/>
      <c r="O7" s="3"/>
      <c r="P7" s="3"/>
      <c r="Q7" s="3"/>
    </row>
    <row r="8" spans="1:18" x14ac:dyDescent="0.3">
      <c r="A8" t="s">
        <v>25</v>
      </c>
      <c r="B8">
        <f>MATCH(A8,Tableau3[#Headers],0)</f>
        <v>5</v>
      </c>
      <c r="C8">
        <f>MATCH(Tableau4[[#This Row],[chez]],Tableau3[[#All],[rang]],0)</f>
        <v>8</v>
      </c>
      <c r="D8" t="str">
        <f>"("&amp;INDEX(Tableau3[#All],Tableau4[[#This Row],[no l]],Tableau4[[#This Row],[nocl]])&amp;")"</f>
        <v>(10)</v>
      </c>
      <c r="E8" t="s">
        <v>7</v>
      </c>
      <c r="F8" t="s">
        <v>13</v>
      </c>
      <c r="G8" t="str">
        <f>"("&amp;INDEX(Tableau3[#All],Tableau4[[#This Row],[no l2]],Tableau4[[#This Row],[nocl]])&amp;")"</f>
        <v>(5)</v>
      </c>
      <c r="H8">
        <f>MATCH(Tableau4[[#This Row],[va]],Tableau3[[#All],[rang]],0)</f>
        <v>18</v>
      </c>
      <c r="I8" t="s">
        <v>36</v>
      </c>
      <c r="J8" s="2" t="str">
        <f>IF(Tableau4[[#This Row],[rang]]&lt;Tableau4[[#This Row],[rang2]],"logique respectée","surprise")</f>
        <v>logique respectée</v>
      </c>
      <c r="K8" s="5"/>
      <c r="L8" t="s">
        <v>42</v>
      </c>
      <c r="M8" s="3" t="s">
        <v>39</v>
      </c>
      <c r="N8" s="3"/>
      <c r="O8" s="3"/>
      <c r="P8" s="3"/>
    </row>
    <row r="9" spans="1:18" x14ac:dyDescent="0.3">
      <c r="A9" t="s">
        <v>25</v>
      </c>
      <c r="B9">
        <f>MATCH(A9,Tableau3[#Headers],0)</f>
        <v>5</v>
      </c>
      <c r="C9">
        <f>MATCH(Tableau4[[#This Row],[chez]],Tableau3[[#All],[rang]],0)</f>
        <v>9</v>
      </c>
      <c r="D9" t="str">
        <f>"("&amp;INDEX(Tableau3[#All],Tableau4[[#This Row],[no l]],Tableau4[[#This Row],[nocl]])&amp;")"</f>
        <v>(10)</v>
      </c>
      <c r="E9" t="s">
        <v>8</v>
      </c>
      <c r="F9" t="s">
        <v>18</v>
      </c>
      <c r="G9" t="str">
        <f>"("&amp;INDEX(Tableau3[#All],Tableau4[[#This Row],[no l2]],Tableau4[[#This Row],[nocl]])&amp;")"</f>
        <v>(15)</v>
      </c>
      <c r="H9">
        <f>MATCH(Tableau4[[#This Row],[va]],Tableau3[[#All],[rang]],0)</f>
        <v>19</v>
      </c>
      <c r="I9" t="s">
        <v>36</v>
      </c>
      <c r="J9" s="1" t="str">
        <f>IF(Tableau4[[#This Row],[rang]]&lt;Tableau4[[#This Row],[rang2]],"logique respectée","surprise")</f>
        <v>logique respectée</v>
      </c>
      <c r="K9" s="5"/>
    </row>
    <row r="10" spans="1:18" x14ac:dyDescent="0.3">
      <c r="A10" t="s">
        <v>25</v>
      </c>
      <c r="B10">
        <f>MATCH(A10,Tableau3[#Headers],0)</f>
        <v>5</v>
      </c>
      <c r="C10">
        <f>MATCH(Tableau4[[#This Row],[chez]],Tableau3[[#All],[rang]],0)</f>
        <v>10</v>
      </c>
      <c r="D10" t="str">
        <f>"("&amp;INDEX(Tableau3[#All],Tableau4[[#This Row],[no l]],Tableau4[[#This Row],[nocl]])&amp;")"</f>
        <v>(5)</v>
      </c>
      <c r="E10" t="s">
        <v>9</v>
      </c>
      <c r="F10" t="s">
        <v>12</v>
      </c>
      <c r="G10" t="str">
        <f>"("&amp;INDEX(Tableau3[#All],Tableau4[[#This Row],[no l2]],Tableau4[[#This Row],[nocl]])&amp;")"</f>
        <v>(18)</v>
      </c>
      <c r="H10">
        <f>MATCH(Tableau4[[#This Row],[va]],Tableau3[[#All],[rang]],0)</f>
        <v>20</v>
      </c>
      <c r="I10" t="s">
        <v>36</v>
      </c>
      <c r="J10" s="1" t="str">
        <f>IF(Tableau4[[#This Row],[rang]]&lt;Tableau4[[#This Row],[rang2]],"logique respectée","surprise")</f>
        <v>surprise</v>
      </c>
      <c r="K10" s="5"/>
      <c r="L10" s="6"/>
      <c r="M10" s="6" t="s">
        <v>43</v>
      </c>
      <c r="N10" s="6"/>
      <c r="O10" s="6"/>
      <c r="P10" s="6"/>
      <c r="Q10" s="6"/>
      <c r="R10" s="6"/>
    </row>
    <row r="11" spans="1:18" x14ac:dyDescent="0.3">
      <c r="A11" t="s">
        <v>25</v>
      </c>
      <c r="B11">
        <f>MATCH(A11,Tableau3[#Headers],0)</f>
        <v>5</v>
      </c>
      <c r="C11">
        <f>MATCH(Tableau4[[#This Row],[chez]],Tableau3[[#All],[rang]],0)</f>
        <v>11</v>
      </c>
      <c r="D11" t="str">
        <f>"("&amp;INDEX(Tableau3[#All],Tableau4[[#This Row],[no l]],Tableau4[[#This Row],[nocl]])&amp;")"</f>
        <v>(17)</v>
      </c>
      <c r="E11" t="s">
        <v>10</v>
      </c>
      <c r="F11" t="s">
        <v>11</v>
      </c>
      <c r="G11" t="str">
        <f>"("&amp;INDEX(Tableau3[#All],Tableau4[[#This Row],[no l2]],Tableau4[[#This Row],[nocl]])&amp;")"</f>
        <v>(10)</v>
      </c>
      <c r="H11">
        <f>MATCH(Tableau4[[#This Row],[va]],Tableau3[[#All],[rang]],0)</f>
        <v>21</v>
      </c>
      <c r="I11" t="s">
        <v>36</v>
      </c>
      <c r="J11" s="1" t="str">
        <f>IF(Tableau4[[#This Row],[rang]]&lt;Tableau4[[#This Row],[rang2]],"logique respectée","surprise")</f>
        <v>surprise</v>
      </c>
      <c r="K11" s="5"/>
      <c r="L11" s="6" t="s">
        <v>44</v>
      </c>
      <c r="M11" s="6" t="s">
        <v>48</v>
      </c>
      <c r="N11" s="6"/>
      <c r="O11" s="6"/>
      <c r="P11" s="6"/>
      <c r="Q11" s="6"/>
      <c r="R11" s="6"/>
    </row>
    <row r="12" spans="1:18" x14ac:dyDescent="0.3">
      <c r="L12" s="6"/>
      <c r="M12" s="6" t="s">
        <v>45</v>
      </c>
      <c r="N12" s="6"/>
      <c r="O12" s="6"/>
      <c r="P12" s="6"/>
      <c r="Q12" s="6"/>
      <c r="R12" s="6"/>
    </row>
    <row r="13" spans="1:18" x14ac:dyDescent="0.3">
      <c r="L13" s="6"/>
      <c r="M13" s="6"/>
      <c r="N13" s="6"/>
      <c r="O13" s="6"/>
      <c r="P13" s="6"/>
      <c r="Q13" s="6"/>
      <c r="R13" s="6"/>
    </row>
    <row r="14" spans="1:18" x14ac:dyDescent="0.3">
      <c r="L14" s="6" t="s">
        <v>46</v>
      </c>
      <c r="M14" s="6" t="s">
        <v>47</v>
      </c>
      <c r="N14" s="6"/>
      <c r="O14" s="6"/>
      <c r="P14" s="6"/>
      <c r="Q14" s="6"/>
      <c r="R14" s="6"/>
    </row>
    <row r="15" spans="1:18" x14ac:dyDescent="0.3">
      <c r="L15" s="6"/>
      <c r="M15" s="6" t="s">
        <v>49</v>
      </c>
      <c r="N15" s="6"/>
      <c r="O15" s="6"/>
      <c r="P15" s="6"/>
      <c r="Q15" s="6"/>
      <c r="R15" s="6"/>
    </row>
    <row r="16" spans="1:18" x14ac:dyDescent="0.3">
      <c r="M16" s="4"/>
    </row>
    <row r="17" spans="13:13" x14ac:dyDescent="0.3">
      <c r="M17" s="4"/>
    </row>
    <row r="18" spans="13:13" x14ac:dyDescent="0.3">
      <c r="M18" s="4"/>
    </row>
    <row r="19" spans="13:13" x14ac:dyDescent="0.3">
      <c r="M19" s="4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>
      <selection activeCell="E7" sqref="E7"/>
    </sheetView>
  </sheetViews>
  <sheetFormatPr baseColWidth="10" defaultRowHeight="14.4" x14ac:dyDescent="0.3"/>
  <sheetData>
    <row r="1" spans="1:6" x14ac:dyDescent="0.3">
      <c r="A1" t="s">
        <v>20</v>
      </c>
      <c r="B1" t="s">
        <v>21</v>
      </c>
      <c r="C1" t="s">
        <v>22</v>
      </c>
      <c r="D1" t="s">
        <v>23</v>
      </c>
      <c r="E1" t="s">
        <v>25</v>
      </c>
      <c r="F1" t="s">
        <v>27</v>
      </c>
    </row>
    <row r="2" spans="1:6" x14ac:dyDescent="0.3">
      <c r="A2" t="s">
        <v>1</v>
      </c>
      <c r="B2">
        <v>0</v>
      </c>
      <c r="C2">
        <v>3</v>
      </c>
      <c r="D2">
        <v>1</v>
      </c>
      <c r="E2">
        <v>1</v>
      </c>
    </row>
    <row r="3" spans="1:6" x14ac:dyDescent="0.3">
      <c r="A3" t="s">
        <v>3</v>
      </c>
      <c r="B3">
        <v>3</v>
      </c>
      <c r="C3">
        <v>3</v>
      </c>
      <c r="D3">
        <v>1</v>
      </c>
      <c r="E3">
        <v>3</v>
      </c>
    </row>
    <row r="4" spans="1:6" x14ac:dyDescent="0.3">
      <c r="A4" t="s">
        <v>19</v>
      </c>
      <c r="B4">
        <v>1</v>
      </c>
      <c r="C4">
        <v>0</v>
      </c>
      <c r="D4">
        <v>1</v>
      </c>
      <c r="E4">
        <v>0</v>
      </c>
    </row>
    <row r="5" spans="1:6" x14ac:dyDescent="0.3">
      <c r="A5" t="s">
        <v>17</v>
      </c>
      <c r="B5">
        <v>3</v>
      </c>
      <c r="C5">
        <v>3</v>
      </c>
      <c r="D5">
        <v>0</v>
      </c>
      <c r="E5">
        <v>2</v>
      </c>
    </row>
    <row r="6" spans="1:6" x14ac:dyDescent="0.3">
      <c r="A6" t="s">
        <v>6</v>
      </c>
      <c r="B6">
        <v>0</v>
      </c>
      <c r="C6">
        <v>2</v>
      </c>
      <c r="D6">
        <v>3</v>
      </c>
      <c r="E6">
        <v>2</v>
      </c>
    </row>
    <row r="7" spans="1:6" x14ac:dyDescent="0.3">
      <c r="A7" t="s">
        <v>0</v>
      </c>
      <c r="B7">
        <v>3</v>
      </c>
      <c r="C7">
        <v>2</v>
      </c>
      <c r="D7">
        <v>0</v>
      </c>
      <c r="E7">
        <v>3</v>
      </c>
    </row>
    <row r="8" spans="1:6" x14ac:dyDescent="0.3">
      <c r="A8" t="s">
        <v>7</v>
      </c>
      <c r="B8">
        <v>1</v>
      </c>
      <c r="C8">
        <v>2</v>
      </c>
      <c r="D8">
        <v>3</v>
      </c>
      <c r="E8">
        <v>0</v>
      </c>
    </row>
    <row r="9" spans="1:6" x14ac:dyDescent="0.3">
      <c r="A9" t="s">
        <v>8</v>
      </c>
      <c r="B9">
        <v>3</v>
      </c>
      <c r="C9">
        <v>0</v>
      </c>
      <c r="D9">
        <v>3</v>
      </c>
      <c r="E9">
        <v>0</v>
      </c>
    </row>
    <row r="10" spans="1:6" x14ac:dyDescent="0.3">
      <c r="A10" t="s">
        <v>9</v>
      </c>
      <c r="B10">
        <v>2</v>
      </c>
      <c r="C10">
        <v>2</v>
      </c>
      <c r="D10">
        <v>3</v>
      </c>
      <c r="E10">
        <v>0</v>
      </c>
    </row>
    <row r="11" spans="1:6" x14ac:dyDescent="0.3">
      <c r="A11" t="s">
        <v>10</v>
      </c>
      <c r="B11">
        <v>0</v>
      </c>
      <c r="C11">
        <v>1</v>
      </c>
      <c r="D11">
        <v>1</v>
      </c>
      <c r="E11">
        <v>2</v>
      </c>
    </row>
    <row r="12" spans="1:6" x14ac:dyDescent="0.3">
      <c r="A12" t="s">
        <v>2</v>
      </c>
      <c r="B12">
        <v>2</v>
      </c>
      <c r="C12">
        <v>0</v>
      </c>
      <c r="D12">
        <v>3</v>
      </c>
      <c r="E12">
        <v>1</v>
      </c>
    </row>
    <row r="13" spans="1:6" x14ac:dyDescent="0.3">
      <c r="A13" t="s">
        <v>4</v>
      </c>
      <c r="B13">
        <v>1</v>
      </c>
      <c r="C13">
        <v>3</v>
      </c>
      <c r="D13">
        <v>2</v>
      </c>
      <c r="E13">
        <v>1</v>
      </c>
    </row>
    <row r="14" spans="1:6" x14ac:dyDescent="0.3">
      <c r="A14" t="s">
        <v>5</v>
      </c>
      <c r="B14">
        <v>3</v>
      </c>
      <c r="C14">
        <v>0</v>
      </c>
      <c r="D14">
        <v>3</v>
      </c>
      <c r="E14">
        <v>1</v>
      </c>
    </row>
    <row r="15" spans="1:6" x14ac:dyDescent="0.3">
      <c r="A15" t="s">
        <v>16</v>
      </c>
      <c r="B15">
        <v>1</v>
      </c>
      <c r="C15">
        <v>3</v>
      </c>
      <c r="D15">
        <v>2</v>
      </c>
      <c r="E15">
        <v>3</v>
      </c>
    </row>
    <row r="16" spans="1:6" x14ac:dyDescent="0.3">
      <c r="A16" t="s">
        <v>15</v>
      </c>
      <c r="B16">
        <v>1</v>
      </c>
      <c r="C16">
        <v>2</v>
      </c>
      <c r="D16">
        <v>0</v>
      </c>
      <c r="E16">
        <v>3</v>
      </c>
    </row>
    <row r="17" spans="1:6" x14ac:dyDescent="0.3">
      <c r="A17" t="s">
        <v>14</v>
      </c>
      <c r="B17">
        <v>0</v>
      </c>
      <c r="C17">
        <v>0</v>
      </c>
      <c r="D17">
        <v>1</v>
      </c>
      <c r="E17">
        <v>2</v>
      </c>
    </row>
    <row r="18" spans="1:6" x14ac:dyDescent="0.3">
      <c r="A18" t="s">
        <v>13</v>
      </c>
      <c r="B18">
        <v>0</v>
      </c>
      <c r="C18">
        <v>3</v>
      </c>
      <c r="D18">
        <v>3</v>
      </c>
      <c r="E18">
        <v>1</v>
      </c>
    </row>
    <row r="19" spans="1:6" x14ac:dyDescent="0.3">
      <c r="A19" t="s">
        <v>18</v>
      </c>
      <c r="B19">
        <v>2</v>
      </c>
      <c r="C19">
        <v>2</v>
      </c>
      <c r="D19">
        <v>0</v>
      </c>
      <c r="E19">
        <v>1</v>
      </c>
    </row>
    <row r="20" spans="1:6" x14ac:dyDescent="0.3">
      <c r="A20" t="s">
        <v>12</v>
      </c>
      <c r="B20">
        <v>0</v>
      </c>
      <c r="C20">
        <v>0</v>
      </c>
      <c r="D20">
        <v>0</v>
      </c>
      <c r="E20">
        <v>3</v>
      </c>
    </row>
    <row r="21" spans="1:6" x14ac:dyDescent="0.3">
      <c r="A21" t="s">
        <v>11</v>
      </c>
      <c r="B21">
        <v>3</v>
      </c>
      <c r="C21">
        <v>1</v>
      </c>
      <c r="D21">
        <v>0</v>
      </c>
      <c r="E21">
        <v>2</v>
      </c>
    </row>
    <row r="23" spans="1:6" x14ac:dyDescent="0.3">
      <c r="A23" t="s">
        <v>26</v>
      </c>
      <c r="B23" t="s">
        <v>21</v>
      </c>
      <c r="C23" t="s">
        <v>22</v>
      </c>
      <c r="D23" t="s">
        <v>23</v>
      </c>
      <c r="E23" t="s">
        <v>25</v>
      </c>
      <c r="F23" t="s">
        <v>27</v>
      </c>
    </row>
    <row r="24" spans="1:6" x14ac:dyDescent="0.3">
      <c r="A24" t="s">
        <v>1</v>
      </c>
      <c r="B24">
        <f>B2</f>
        <v>0</v>
      </c>
      <c r="C24">
        <f>Tableau2[[#This Row],[1er]]+C2</f>
        <v>3</v>
      </c>
      <c r="D24">
        <f>Tableau2[[#This Row],[2eme]]+D2</f>
        <v>4</v>
      </c>
      <c r="E24">
        <f>Tableau2[[#This Row],[3eme]]+E2</f>
        <v>5</v>
      </c>
      <c r="F24" s="1"/>
    </row>
    <row r="25" spans="1:6" x14ac:dyDescent="0.3">
      <c r="A25" t="s">
        <v>3</v>
      </c>
      <c r="B25">
        <f t="shared" ref="B24:B43" si="0">B3</f>
        <v>3</v>
      </c>
      <c r="C25">
        <f>Tableau2[[#This Row],[1er]]+C3</f>
        <v>6</v>
      </c>
      <c r="D25">
        <f>Tableau2[[#This Row],[2eme]]+D3</f>
        <v>7</v>
      </c>
      <c r="E25" s="1">
        <f>Tableau2[[#This Row],[3eme]]+E3</f>
        <v>10</v>
      </c>
      <c r="F25" s="1"/>
    </row>
    <row r="26" spans="1:6" x14ac:dyDescent="0.3">
      <c r="A26" t="s">
        <v>19</v>
      </c>
      <c r="B26">
        <f t="shared" si="0"/>
        <v>1</v>
      </c>
      <c r="C26">
        <f>Tableau2[[#This Row],[1er]]+C4</f>
        <v>1</v>
      </c>
      <c r="D26">
        <f>Tableau2[[#This Row],[2eme]]+D4</f>
        <v>2</v>
      </c>
      <c r="E26" s="1">
        <f>Tableau2[[#This Row],[3eme]]+E4</f>
        <v>2</v>
      </c>
      <c r="F26" s="1"/>
    </row>
    <row r="27" spans="1:6" x14ac:dyDescent="0.3">
      <c r="A27" t="s">
        <v>17</v>
      </c>
      <c r="B27">
        <f t="shared" si="0"/>
        <v>3</v>
      </c>
      <c r="C27">
        <f>Tableau2[[#This Row],[1er]]+C5</f>
        <v>6</v>
      </c>
      <c r="D27">
        <f>Tableau2[[#This Row],[2eme]]+D5</f>
        <v>6</v>
      </c>
      <c r="E27" s="1">
        <f>Tableau2[[#This Row],[3eme]]+E5</f>
        <v>8</v>
      </c>
      <c r="F27" s="1"/>
    </row>
    <row r="28" spans="1:6" x14ac:dyDescent="0.3">
      <c r="A28" t="s">
        <v>6</v>
      </c>
      <c r="B28">
        <f t="shared" si="0"/>
        <v>0</v>
      </c>
      <c r="C28">
        <f>Tableau2[[#This Row],[1er]]+C6</f>
        <v>2</v>
      </c>
      <c r="D28">
        <f>Tableau2[[#This Row],[2eme]]+D6</f>
        <v>5</v>
      </c>
      <c r="E28" s="1">
        <f>Tableau2[[#This Row],[3eme]]+E6</f>
        <v>7</v>
      </c>
      <c r="F28" s="1"/>
    </row>
    <row r="29" spans="1:6" x14ac:dyDescent="0.3">
      <c r="A29" t="s">
        <v>0</v>
      </c>
      <c r="B29">
        <f t="shared" si="0"/>
        <v>3</v>
      </c>
      <c r="C29">
        <f>Tableau2[[#This Row],[1er]]+C7</f>
        <v>5</v>
      </c>
      <c r="D29">
        <f>Tableau2[[#This Row],[2eme]]+D7</f>
        <v>5</v>
      </c>
      <c r="E29" s="1">
        <f>Tableau2[[#This Row],[3eme]]+E7</f>
        <v>8</v>
      </c>
      <c r="F29" s="1"/>
    </row>
    <row r="30" spans="1:6" x14ac:dyDescent="0.3">
      <c r="A30" t="s">
        <v>7</v>
      </c>
      <c r="B30">
        <f t="shared" si="0"/>
        <v>1</v>
      </c>
      <c r="C30">
        <f>Tableau2[[#This Row],[1er]]+C8</f>
        <v>3</v>
      </c>
      <c r="D30">
        <f>Tableau2[[#This Row],[2eme]]+D8</f>
        <v>6</v>
      </c>
      <c r="E30" s="1">
        <f>Tableau2[[#This Row],[3eme]]+E8</f>
        <v>6</v>
      </c>
      <c r="F30" s="1"/>
    </row>
    <row r="31" spans="1:6" x14ac:dyDescent="0.3">
      <c r="A31" t="s">
        <v>8</v>
      </c>
      <c r="B31">
        <f t="shared" si="0"/>
        <v>3</v>
      </c>
      <c r="C31">
        <f>Tableau2[[#This Row],[1er]]+C9</f>
        <v>3</v>
      </c>
      <c r="D31">
        <f>Tableau2[[#This Row],[2eme]]+D9</f>
        <v>6</v>
      </c>
      <c r="E31" s="1">
        <f>Tableau2[[#This Row],[3eme]]+E9</f>
        <v>6</v>
      </c>
      <c r="F31" s="1"/>
    </row>
    <row r="32" spans="1:6" x14ac:dyDescent="0.3">
      <c r="A32" t="s">
        <v>9</v>
      </c>
      <c r="B32">
        <f t="shared" si="0"/>
        <v>2</v>
      </c>
      <c r="C32">
        <f>Tableau2[[#This Row],[1er]]+C10</f>
        <v>4</v>
      </c>
      <c r="D32">
        <f>Tableau2[[#This Row],[2eme]]+D10</f>
        <v>7</v>
      </c>
      <c r="E32" s="1">
        <f>Tableau2[[#This Row],[3eme]]+E10</f>
        <v>7</v>
      </c>
      <c r="F32" s="1"/>
    </row>
    <row r="33" spans="1:6" x14ac:dyDescent="0.3">
      <c r="A33" t="s">
        <v>10</v>
      </c>
      <c r="B33">
        <f t="shared" si="0"/>
        <v>0</v>
      </c>
      <c r="C33">
        <f>Tableau2[[#This Row],[1er]]+C11</f>
        <v>1</v>
      </c>
      <c r="D33">
        <f>Tableau2[[#This Row],[2eme]]+D11</f>
        <v>2</v>
      </c>
      <c r="E33" s="1">
        <f>Tableau2[[#This Row],[3eme]]+E11</f>
        <v>4</v>
      </c>
      <c r="F33" s="1"/>
    </row>
    <row r="34" spans="1:6" x14ac:dyDescent="0.3">
      <c r="A34" t="s">
        <v>2</v>
      </c>
      <c r="B34">
        <f t="shared" si="0"/>
        <v>2</v>
      </c>
      <c r="C34">
        <f>Tableau2[[#This Row],[1er]]+C12</f>
        <v>2</v>
      </c>
      <c r="D34">
        <f>Tableau2[[#This Row],[2eme]]+D12</f>
        <v>5</v>
      </c>
      <c r="E34" s="1">
        <f>Tableau2[[#This Row],[3eme]]+E12</f>
        <v>6</v>
      </c>
      <c r="F34" s="1"/>
    </row>
    <row r="35" spans="1:6" x14ac:dyDescent="0.3">
      <c r="A35" t="s">
        <v>4</v>
      </c>
      <c r="B35">
        <f t="shared" si="0"/>
        <v>1</v>
      </c>
      <c r="C35">
        <f>Tableau2[[#This Row],[1er]]+C13</f>
        <v>4</v>
      </c>
      <c r="D35">
        <f>Tableau2[[#This Row],[2eme]]+D13</f>
        <v>6</v>
      </c>
      <c r="E35" s="1">
        <f>Tableau2[[#This Row],[3eme]]+E13</f>
        <v>7</v>
      </c>
      <c r="F35" s="1"/>
    </row>
    <row r="36" spans="1:6" x14ac:dyDescent="0.3">
      <c r="A36" t="s">
        <v>5</v>
      </c>
      <c r="B36">
        <f t="shared" si="0"/>
        <v>3</v>
      </c>
      <c r="C36">
        <f>Tableau2[[#This Row],[1er]]+C14</f>
        <v>3</v>
      </c>
      <c r="D36">
        <f>Tableau2[[#This Row],[2eme]]+D14</f>
        <v>6</v>
      </c>
      <c r="E36" s="1">
        <f>Tableau2[[#This Row],[3eme]]+E14</f>
        <v>7</v>
      </c>
      <c r="F36" s="1"/>
    </row>
    <row r="37" spans="1:6" x14ac:dyDescent="0.3">
      <c r="A37" t="s">
        <v>16</v>
      </c>
      <c r="B37">
        <f t="shared" si="0"/>
        <v>1</v>
      </c>
      <c r="C37">
        <f>Tableau2[[#This Row],[1er]]+C15</f>
        <v>4</v>
      </c>
      <c r="D37">
        <f>Tableau2[[#This Row],[2eme]]+D15</f>
        <v>6</v>
      </c>
      <c r="E37" s="1">
        <f>Tableau2[[#This Row],[3eme]]+E15</f>
        <v>9</v>
      </c>
      <c r="F37" s="1"/>
    </row>
    <row r="38" spans="1:6" x14ac:dyDescent="0.3">
      <c r="A38" t="s">
        <v>15</v>
      </c>
      <c r="B38">
        <f t="shared" si="0"/>
        <v>1</v>
      </c>
      <c r="C38">
        <f>Tableau2[[#This Row],[1er]]+C16</f>
        <v>3</v>
      </c>
      <c r="D38">
        <f>Tableau2[[#This Row],[2eme]]+D16</f>
        <v>3</v>
      </c>
      <c r="E38" s="1">
        <f>Tableau2[[#This Row],[3eme]]+E16</f>
        <v>6</v>
      </c>
      <c r="F38" s="1"/>
    </row>
    <row r="39" spans="1:6" x14ac:dyDescent="0.3">
      <c r="A39" t="s">
        <v>14</v>
      </c>
      <c r="B39">
        <f t="shared" si="0"/>
        <v>0</v>
      </c>
      <c r="C39">
        <f>Tableau2[[#This Row],[1er]]+C17</f>
        <v>0</v>
      </c>
      <c r="D39">
        <f>Tableau2[[#This Row],[2eme]]+D17</f>
        <v>1</v>
      </c>
      <c r="E39" s="1">
        <f>Tableau2[[#This Row],[3eme]]+E17</f>
        <v>3</v>
      </c>
      <c r="F39" s="1"/>
    </row>
    <row r="40" spans="1:6" x14ac:dyDescent="0.3">
      <c r="A40" t="s">
        <v>13</v>
      </c>
      <c r="B40">
        <f t="shared" si="0"/>
        <v>0</v>
      </c>
      <c r="C40">
        <f>Tableau2[[#This Row],[1er]]+C18</f>
        <v>3</v>
      </c>
      <c r="D40">
        <f>Tableau2[[#This Row],[2eme]]+D18</f>
        <v>6</v>
      </c>
      <c r="E40" s="1">
        <f>Tableau2[[#This Row],[3eme]]+E18</f>
        <v>7</v>
      </c>
      <c r="F40" s="1"/>
    </row>
    <row r="41" spans="1:6" x14ac:dyDescent="0.3">
      <c r="A41" t="s">
        <v>18</v>
      </c>
      <c r="B41">
        <f t="shared" si="0"/>
        <v>2</v>
      </c>
      <c r="C41">
        <f>Tableau2[[#This Row],[1er]]+C19</f>
        <v>4</v>
      </c>
      <c r="D41">
        <f>Tableau2[[#This Row],[2eme]]+D19</f>
        <v>4</v>
      </c>
      <c r="E41" s="1">
        <f>Tableau2[[#This Row],[3eme]]+E19</f>
        <v>5</v>
      </c>
      <c r="F41" s="1"/>
    </row>
    <row r="42" spans="1:6" x14ac:dyDescent="0.3">
      <c r="A42" t="s">
        <v>12</v>
      </c>
      <c r="B42">
        <f t="shared" si="0"/>
        <v>0</v>
      </c>
      <c r="C42">
        <f>Tableau2[[#This Row],[1er]]+C20</f>
        <v>0</v>
      </c>
      <c r="D42">
        <f>Tableau2[[#This Row],[2eme]]+D20</f>
        <v>0</v>
      </c>
      <c r="E42" s="1">
        <f>Tableau2[[#This Row],[3eme]]+E20</f>
        <v>3</v>
      </c>
      <c r="F42" s="1"/>
    </row>
    <row r="43" spans="1:6" x14ac:dyDescent="0.3">
      <c r="A43" t="s">
        <v>11</v>
      </c>
      <c r="B43">
        <f t="shared" si="0"/>
        <v>3</v>
      </c>
      <c r="C43">
        <f>Tableau2[[#This Row],[1er]]+C21</f>
        <v>4</v>
      </c>
      <c r="D43">
        <f>Tableau2[[#This Row],[2eme]]+D21</f>
        <v>4</v>
      </c>
      <c r="E43" s="1">
        <f>Tableau2[[#This Row],[3eme]]+E21</f>
        <v>6</v>
      </c>
      <c r="F43" s="1"/>
    </row>
    <row r="45" spans="1:6" x14ac:dyDescent="0.3">
      <c r="A45" t="s">
        <v>24</v>
      </c>
      <c r="B45" t="s">
        <v>21</v>
      </c>
      <c r="C45" t="s">
        <v>22</v>
      </c>
      <c r="D45" t="s">
        <v>23</v>
      </c>
      <c r="E45" t="s">
        <v>25</v>
      </c>
      <c r="F45" t="s">
        <v>27</v>
      </c>
    </row>
    <row r="46" spans="1:6" x14ac:dyDescent="0.3">
      <c r="A46" t="s">
        <v>1</v>
      </c>
      <c r="B46">
        <f>RANK(B24,Tableau2[1er],0)</f>
        <v>15</v>
      </c>
      <c r="C46">
        <f>RANK(C24,Tableau2[2eme],0)</f>
        <v>9</v>
      </c>
      <c r="D46">
        <f>RANK(D24,Tableau2[3eme],0)</f>
        <v>13</v>
      </c>
      <c r="E46">
        <f>RANK(E24,Tableau2[4eme],0)</f>
        <v>15</v>
      </c>
      <c r="F46" s="1"/>
    </row>
    <row r="47" spans="1:6" x14ac:dyDescent="0.3">
      <c r="A47" t="s">
        <v>3</v>
      </c>
      <c r="B47">
        <f>RANK(B25,Tableau2[1er],0)</f>
        <v>1</v>
      </c>
      <c r="C47">
        <f>RANK(C25,Tableau2[2eme],0)</f>
        <v>1</v>
      </c>
      <c r="D47">
        <f>RANK(D25,Tableau2[3eme],0)</f>
        <v>1</v>
      </c>
      <c r="E47">
        <f>RANK(E25,Tableau2[4eme],0)</f>
        <v>1</v>
      </c>
      <c r="F47" s="1"/>
    </row>
    <row r="48" spans="1:6" x14ac:dyDescent="0.3">
      <c r="A48" t="s">
        <v>19</v>
      </c>
      <c r="B48">
        <f>RANK(B26,Tableau2[1er],0)</f>
        <v>10</v>
      </c>
      <c r="C48">
        <f>RANK(C26,Tableau2[2eme],0)</f>
        <v>17</v>
      </c>
      <c r="D48">
        <f>RANK(D26,Tableau2[3eme],0)</f>
        <v>17</v>
      </c>
      <c r="E48">
        <f>RANK(E26,Tableau2[4eme],0)</f>
        <v>20</v>
      </c>
      <c r="F48" s="1"/>
    </row>
    <row r="49" spans="1:6" x14ac:dyDescent="0.3">
      <c r="A49" t="s">
        <v>17</v>
      </c>
      <c r="B49">
        <f>RANK(B27,Tableau2[1er],0)</f>
        <v>1</v>
      </c>
      <c r="C49">
        <f>RANK(C27,Tableau2[2eme],0)</f>
        <v>1</v>
      </c>
      <c r="D49">
        <f>RANK(D27,Tableau2[3eme],0)</f>
        <v>3</v>
      </c>
      <c r="E49">
        <f>RANK(E27,Tableau2[4eme],0)</f>
        <v>3</v>
      </c>
      <c r="F49" s="1"/>
    </row>
    <row r="50" spans="1:6" x14ac:dyDescent="0.3">
      <c r="A50" t="s">
        <v>6</v>
      </c>
      <c r="B50">
        <f>RANK(B28,Tableau2[1er],0)</f>
        <v>15</v>
      </c>
      <c r="C50">
        <f>RANK(C28,Tableau2[2eme],0)</f>
        <v>15</v>
      </c>
      <c r="D50">
        <f>RANK(D28,Tableau2[3eme],0)</f>
        <v>10</v>
      </c>
      <c r="E50">
        <f>RANK(E28,Tableau2[4eme],0)</f>
        <v>5</v>
      </c>
      <c r="F50" s="1"/>
    </row>
    <row r="51" spans="1:6" x14ac:dyDescent="0.3">
      <c r="A51" t="s">
        <v>0</v>
      </c>
      <c r="B51">
        <f>RANK(B29,Tableau2[1er],0)</f>
        <v>1</v>
      </c>
      <c r="C51">
        <f>RANK(C29,Tableau2[2eme],0)</f>
        <v>3</v>
      </c>
      <c r="D51">
        <f>RANK(D29,Tableau2[3eme],0)</f>
        <v>10</v>
      </c>
      <c r="E51">
        <f>RANK(E29,Tableau2[4eme],0)</f>
        <v>3</v>
      </c>
      <c r="F51" s="1"/>
    </row>
    <row r="52" spans="1:6" x14ac:dyDescent="0.3">
      <c r="A52" t="s">
        <v>7</v>
      </c>
      <c r="B52">
        <f>RANK(B30,Tableau2[1er],0)</f>
        <v>10</v>
      </c>
      <c r="C52">
        <f>RANK(C30,Tableau2[2eme],0)</f>
        <v>9</v>
      </c>
      <c r="D52">
        <f>RANK(D30,Tableau2[3eme],0)</f>
        <v>3</v>
      </c>
      <c r="E52">
        <f>RANK(E30,Tableau2[4eme],0)</f>
        <v>10</v>
      </c>
      <c r="F52" s="1"/>
    </row>
    <row r="53" spans="1:6" x14ac:dyDescent="0.3">
      <c r="A53" t="s">
        <v>8</v>
      </c>
      <c r="B53">
        <f>RANK(B31,Tableau2[1er],0)</f>
        <v>1</v>
      </c>
      <c r="C53">
        <f>RANK(C31,Tableau2[2eme],0)</f>
        <v>9</v>
      </c>
      <c r="D53">
        <f>RANK(D31,Tableau2[3eme],0)</f>
        <v>3</v>
      </c>
      <c r="E53">
        <f>RANK(E31,Tableau2[4eme],0)</f>
        <v>10</v>
      </c>
      <c r="F53" s="1"/>
    </row>
    <row r="54" spans="1:6" x14ac:dyDescent="0.3">
      <c r="A54" t="s">
        <v>9</v>
      </c>
      <c r="B54">
        <f>RANK(B32,Tableau2[1er],0)</f>
        <v>7</v>
      </c>
      <c r="C54">
        <f>RANK(C32,Tableau2[2eme],0)</f>
        <v>4</v>
      </c>
      <c r="D54">
        <f>RANK(D32,Tableau2[3eme],0)</f>
        <v>1</v>
      </c>
      <c r="E54">
        <f>RANK(E32,Tableau2[4eme],0)</f>
        <v>5</v>
      </c>
      <c r="F54" s="1"/>
    </row>
    <row r="55" spans="1:6" x14ac:dyDescent="0.3">
      <c r="A55" t="s">
        <v>10</v>
      </c>
      <c r="B55">
        <f>RANK(B33,Tableau2[1er],0)</f>
        <v>15</v>
      </c>
      <c r="C55">
        <f>RANK(C33,Tableau2[2eme],0)</f>
        <v>17</v>
      </c>
      <c r="D55">
        <f>RANK(D33,Tableau2[3eme],0)</f>
        <v>17</v>
      </c>
      <c r="E55">
        <f>RANK(E33,Tableau2[4eme],0)</f>
        <v>17</v>
      </c>
      <c r="F55" s="1"/>
    </row>
    <row r="56" spans="1:6" x14ac:dyDescent="0.3">
      <c r="A56" t="s">
        <v>2</v>
      </c>
      <c r="B56">
        <f>RANK(B34,Tableau2[1er],0)</f>
        <v>7</v>
      </c>
      <c r="C56">
        <f>RANK(C34,Tableau2[2eme],0)</f>
        <v>15</v>
      </c>
      <c r="D56">
        <f>RANK(D34,Tableau2[3eme],0)</f>
        <v>10</v>
      </c>
      <c r="E56">
        <f>RANK(E34,Tableau2[4eme],0)</f>
        <v>10</v>
      </c>
      <c r="F56" s="1"/>
    </row>
    <row r="57" spans="1:6" x14ac:dyDescent="0.3">
      <c r="A57" t="s">
        <v>4</v>
      </c>
      <c r="B57">
        <f>RANK(B35,Tableau2[1er],0)</f>
        <v>10</v>
      </c>
      <c r="C57">
        <f>RANK(C35,Tableau2[2eme],0)</f>
        <v>4</v>
      </c>
      <c r="D57">
        <f>RANK(D35,Tableau2[3eme],0)</f>
        <v>3</v>
      </c>
      <c r="E57">
        <f>RANK(E35,Tableau2[4eme],0)</f>
        <v>5</v>
      </c>
      <c r="F57" s="1"/>
    </row>
    <row r="58" spans="1:6" x14ac:dyDescent="0.3">
      <c r="A58" t="s">
        <v>5</v>
      </c>
      <c r="B58">
        <f>RANK(B36,Tableau2[1er],0)</f>
        <v>1</v>
      </c>
      <c r="C58">
        <f>RANK(C36,Tableau2[2eme],0)</f>
        <v>9</v>
      </c>
      <c r="D58">
        <f>RANK(D36,Tableau2[3eme],0)</f>
        <v>3</v>
      </c>
      <c r="E58">
        <f>RANK(E36,Tableau2[4eme],0)</f>
        <v>5</v>
      </c>
      <c r="F58" s="1"/>
    </row>
    <row r="59" spans="1:6" x14ac:dyDescent="0.3">
      <c r="A59" t="s">
        <v>16</v>
      </c>
      <c r="B59">
        <f>RANK(B37,Tableau2[1er],0)</f>
        <v>10</v>
      </c>
      <c r="C59">
        <f>RANK(C37,Tableau2[2eme],0)</f>
        <v>4</v>
      </c>
      <c r="D59">
        <f>RANK(D37,Tableau2[3eme],0)</f>
        <v>3</v>
      </c>
      <c r="E59">
        <f>RANK(E37,Tableau2[4eme],0)</f>
        <v>2</v>
      </c>
      <c r="F59" s="1"/>
    </row>
    <row r="60" spans="1:6" x14ac:dyDescent="0.3">
      <c r="A60" t="s">
        <v>15</v>
      </c>
      <c r="B60">
        <f>RANK(B38,Tableau2[1er],0)</f>
        <v>10</v>
      </c>
      <c r="C60">
        <f>RANK(C38,Tableau2[2eme],0)</f>
        <v>9</v>
      </c>
      <c r="D60">
        <f>RANK(D38,Tableau2[3eme],0)</f>
        <v>16</v>
      </c>
      <c r="E60">
        <f>RANK(E38,Tableau2[4eme],0)</f>
        <v>10</v>
      </c>
      <c r="F60" s="1"/>
    </row>
    <row r="61" spans="1:6" x14ac:dyDescent="0.3">
      <c r="A61" t="s">
        <v>14</v>
      </c>
      <c r="B61">
        <f>RANK(B39,Tableau2[1er],0)</f>
        <v>15</v>
      </c>
      <c r="C61">
        <f>RANK(C39,Tableau2[2eme],0)</f>
        <v>19</v>
      </c>
      <c r="D61">
        <f>RANK(D39,Tableau2[3eme],0)</f>
        <v>19</v>
      </c>
      <c r="E61">
        <f>RANK(E39,Tableau2[4eme],0)</f>
        <v>18</v>
      </c>
      <c r="F61" s="1"/>
    </row>
    <row r="62" spans="1:6" x14ac:dyDescent="0.3">
      <c r="A62" t="s">
        <v>13</v>
      </c>
      <c r="B62">
        <f>RANK(B40,Tableau2[1er],0)</f>
        <v>15</v>
      </c>
      <c r="C62">
        <f>RANK(C40,Tableau2[2eme],0)</f>
        <v>9</v>
      </c>
      <c r="D62">
        <f>RANK(D40,Tableau2[3eme],0)</f>
        <v>3</v>
      </c>
      <c r="E62">
        <f>RANK(E40,Tableau2[4eme],0)</f>
        <v>5</v>
      </c>
      <c r="F62" s="1"/>
    </row>
    <row r="63" spans="1:6" x14ac:dyDescent="0.3">
      <c r="A63" t="s">
        <v>18</v>
      </c>
      <c r="B63">
        <f>RANK(B41,Tableau2[1er],0)</f>
        <v>7</v>
      </c>
      <c r="C63">
        <f>RANK(C41,Tableau2[2eme],0)</f>
        <v>4</v>
      </c>
      <c r="D63">
        <f>RANK(D41,Tableau2[3eme],0)</f>
        <v>13</v>
      </c>
      <c r="E63">
        <f>RANK(E41,Tableau2[4eme],0)</f>
        <v>15</v>
      </c>
      <c r="F63" s="1"/>
    </row>
    <row r="64" spans="1:6" x14ac:dyDescent="0.3">
      <c r="A64" t="s">
        <v>12</v>
      </c>
      <c r="B64">
        <f>RANK(B42,Tableau2[1er],0)</f>
        <v>15</v>
      </c>
      <c r="C64">
        <f>RANK(C42,Tableau2[2eme],0)</f>
        <v>19</v>
      </c>
      <c r="D64">
        <f>RANK(D42,Tableau2[3eme],0)</f>
        <v>20</v>
      </c>
      <c r="E64">
        <f>RANK(E42,Tableau2[4eme],0)</f>
        <v>18</v>
      </c>
      <c r="F64" s="1"/>
    </row>
    <row r="65" spans="1:6" x14ac:dyDescent="0.3">
      <c r="A65" t="s">
        <v>11</v>
      </c>
      <c r="B65">
        <f>RANK(B43,Tableau2[1er],0)</f>
        <v>1</v>
      </c>
      <c r="C65">
        <f>RANK(C43,Tableau2[2eme],0)</f>
        <v>4</v>
      </c>
      <c r="D65">
        <f>RANK(D43,Tableau2[3eme],0)</f>
        <v>13</v>
      </c>
      <c r="E65">
        <f>RANK(E43,Tableau2[4eme],0)</f>
        <v>10</v>
      </c>
      <c r="F65" s="1"/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G10"/>
    </sheetView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</dc:creator>
  <cp:lastModifiedBy>rodrigue</cp:lastModifiedBy>
  <dcterms:created xsi:type="dcterms:W3CDTF">2015-09-13T21:39:37Z</dcterms:created>
  <dcterms:modified xsi:type="dcterms:W3CDTF">2015-09-13T22:38:24Z</dcterms:modified>
</cp:coreProperties>
</file>