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2"/>
  </bookViews>
  <sheets>
    <sheet name="3conditions" sheetId="1" r:id="rId1"/>
    <sheet name="autre formule FMC 2 conditions" sheetId="2" r:id="rId2"/>
    <sheet name="Autre formule FMC 24h" sheetId="3" r:id="rId3"/>
  </sheets>
  <definedNames>
    <definedName name="_xlnm.Print_Titles" localSheetId="0">'3conditions'!$1:$2</definedName>
    <definedName name="_xlnm.Print_Titles" localSheetId="1">'autre formule FMC 2 conditions'!$1:$2</definedName>
    <definedName name="_xlnm.Print_Titles" localSheetId="2">'Autre formule FMC 24h'!$1:$2</definedName>
    <definedName name="_xlnm.Print_Area" localSheetId="0">'3conditions'!$A$1:$J$29</definedName>
    <definedName name="_xlnm.Print_Area" localSheetId="1">'autre formule FMC 2 conditions'!$A$1:$I$29</definedName>
    <definedName name="_xlnm.Print_Area" localSheetId="2">'Autre formule FMC 24h'!$A$1:$I$29</definedName>
  </definedNames>
  <calcPr fullCalcOnLoad="1"/>
</workbook>
</file>

<file path=xl/comments1.xml><?xml version="1.0" encoding="utf-8"?>
<comments xmlns="http://schemas.openxmlformats.org/spreadsheetml/2006/main">
  <authors>
    <author>willy</author>
  </authors>
  <commentList>
    <comment ref="H3" authorId="0">
      <text>
        <r>
          <rPr>
            <b/>
            <sz val="10"/>
            <rFont val="Tahoma"/>
            <family val="0"/>
          </rPr>
          <t>willy:</t>
        </r>
        <r>
          <rPr>
            <sz val="10"/>
            <rFont val="Tahoma"/>
            <family val="0"/>
          </rPr>
          <t xml:space="preserve">
FMC sur le delai =1:00</t>
        </r>
      </text>
    </comment>
    <comment ref="C22" authorId="0">
      <text>
        <r>
          <rPr>
            <b/>
            <sz val="10"/>
            <rFont val="Tahoma"/>
            <family val="0"/>
          </rPr>
          <t>willy:</t>
        </r>
        <r>
          <rPr>
            <sz val="10"/>
            <rFont val="Tahoma"/>
            <family val="0"/>
          </rPr>
          <t xml:space="preserve">
la reference
</t>
        </r>
      </text>
    </comment>
  </commentList>
</comments>
</file>

<file path=xl/comments3.xml><?xml version="1.0" encoding="utf-8"?>
<comments xmlns="http://schemas.openxmlformats.org/spreadsheetml/2006/main">
  <authors>
    <author>willy</author>
  </authors>
  <commentList>
    <comment ref="H3" authorId="0">
      <text>
        <r>
          <rPr>
            <b/>
            <sz val="10"/>
            <rFont val="Tahoma"/>
            <family val="0"/>
          </rPr>
          <t>willy:</t>
        </r>
        <r>
          <rPr>
            <sz val="10"/>
            <rFont val="Tahoma"/>
            <family val="0"/>
          </rPr>
          <t xml:space="preserve">
FMC sur le delai =1:00</t>
        </r>
      </text>
    </comment>
  </commentList>
</comments>
</file>

<file path=xl/sharedStrings.xml><?xml version="1.0" encoding="utf-8"?>
<sst xmlns="http://schemas.openxmlformats.org/spreadsheetml/2006/main" count="57" uniqueCount="15">
  <si>
    <t>Janvier</t>
  </si>
  <si>
    <t>Semaine</t>
  </si>
  <si>
    <t>Commentaire 
(cause du retard)</t>
  </si>
  <si>
    <t>DELAI MAXIMUM</t>
  </si>
  <si>
    <t>Nombres</t>
  </si>
  <si>
    <t>Pourcentages</t>
  </si>
  <si>
    <t>LIGNES TOTALES</t>
  </si>
  <si>
    <r>
      <t xml:space="preserve">Délai
- 
</t>
    </r>
    <r>
      <rPr>
        <b/>
        <sz val="10"/>
        <color indexed="10"/>
        <rFont val="Times New Roman"/>
        <family val="1"/>
      </rPr>
      <t>calcul automatique</t>
    </r>
  </si>
  <si>
    <t>xx</t>
  </si>
  <si>
    <r>
      <t xml:space="preserve">Heure d'arrivé  : horodatage </t>
    </r>
    <r>
      <rPr>
        <b/>
        <sz val="10"/>
        <color indexed="10"/>
        <rFont val="Times New Roman"/>
        <family val="1"/>
      </rPr>
      <t>format XX:XX</t>
    </r>
  </si>
  <si>
    <r>
      <t xml:space="preserve">Heure d'envoi  </t>
    </r>
    <r>
      <rPr>
        <b/>
        <sz val="10"/>
        <color indexed="10"/>
        <rFont val="Times New Roman"/>
        <family val="1"/>
      </rPr>
      <t>format XX:XX</t>
    </r>
  </si>
  <si>
    <t>%  conforme</t>
  </si>
  <si>
    <t>%  non conforme</t>
  </si>
  <si>
    <t>regarde donc les differences Hx24</t>
  </si>
  <si>
    <t>problème d'arrondi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</si>
</sst>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.0%"/>
    <numFmt numFmtId="166" formatCode="[h]:mm"/>
    <numFmt numFmtId="167" formatCode="[$-40C]dddd\ d\ mmmm\ yyyy"/>
    <numFmt numFmtId="168" formatCode="hh:mm:ss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</numFmts>
  <fonts count="30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sz val="10"/>
      <name val="Tahoma"/>
      <family val="0"/>
    </font>
    <font>
      <b/>
      <sz val="10"/>
      <name val="Tahoma"/>
      <family val="0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9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4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4" fontId="4" fillId="7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164" fontId="26" fillId="7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0" fontId="28" fillId="18" borderId="0" xfId="0" applyNumberFormat="1" applyFont="1" applyFill="1" applyAlignment="1">
      <alignment/>
    </xf>
    <xf numFmtId="0" fontId="27" fillId="19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/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171450</xdr:rowOff>
    </xdr:from>
    <xdr:to>
      <xdr:col>1</xdr:col>
      <xdr:colOff>581025</xdr:colOff>
      <xdr:row>25</xdr:row>
      <xdr:rowOff>180975</xdr:rowOff>
    </xdr:to>
    <xdr:pic>
      <xdr:nvPicPr>
        <xdr:cNvPr id="1" name="imgTa_7079712321105698231" descr="http://its.tradelab.fr/?type=imp&amp;cnt=0&amp;location=http%3A%2F%2Fwww.commentcamarche.net%2Fforum%2Faffich-2523613-somme-sous-condition-de-couleur-de-cellule&amp;ua=Mozilla%2F5.0%20(Windows%20NT%206.1%3B%20WOW64%3B%20Trident%2F7.0%3B%20SLCC2%3B%20.NET%20CLR%202.0.50727%3B%20.NET%20CLR%203.5.30729%3B%20.NET%20CLR%203.0.30729%3B%20.NET4.0C%3B%20.NET4.0E%3B%20Media%20Center%20PC%206.0%3B%20rv%3A11.0)%20like%20Gecko&amp;it=1440770388&amp;advid=168748&amp;lineid=2145899&amp;cpgid=9570239&amp;aucid=7079712321105698231&amp;plid=1201498&amp;creid=30552762&amp;ecp=1.16&amp;rpce=0.1121&amp;sfq=-1&amp;age=0&amp;gnd=u&amp;pce=0.123277&amp;rurl=&amp;bid=0.123277&amp;inv=1476&amp;uuid2=5726780378218151194&amp;uip=194.51.180.0&amp;zip=&amp;afq=0&amp;rmk=0&amp;seg=&amp;city=&amp;state=&amp;seller=1608&amp;site=32109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25</xdr:row>
      <xdr:rowOff>142875</xdr:rowOff>
    </xdr:from>
    <xdr:to>
      <xdr:col>1</xdr:col>
      <xdr:colOff>600075</xdr:colOff>
      <xdr:row>25</xdr:row>
      <xdr:rowOff>152400</xdr:rowOff>
    </xdr:to>
    <xdr:pic>
      <xdr:nvPicPr>
        <xdr:cNvPr id="2" name="Image 8" descr="http://ib.adnxs.com/seg?add=2491894:94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171450</xdr:rowOff>
    </xdr:from>
    <xdr:to>
      <xdr:col>1</xdr:col>
      <xdr:colOff>581025</xdr:colOff>
      <xdr:row>25</xdr:row>
      <xdr:rowOff>180975</xdr:rowOff>
    </xdr:to>
    <xdr:pic>
      <xdr:nvPicPr>
        <xdr:cNvPr id="1" name="imgTa_7079712321105698231" descr="http://its.tradelab.fr/?type=imp&amp;cnt=0&amp;location=http%3A%2F%2Fwww.commentcamarche.net%2Fforum%2Faffich-2523613-somme-sous-condition-de-couleur-de-cellule&amp;ua=Mozilla%2F5.0%20(Windows%20NT%206.1%3B%20WOW64%3B%20Trident%2F7.0%3B%20SLCC2%3B%20.NET%20CLR%202.0.50727%3B%20.NET%20CLR%203.5.30729%3B%20.NET%20CLR%203.0.30729%3B%20.NET4.0C%3B%20.NET4.0E%3B%20Media%20Center%20PC%206.0%3B%20rv%3A11.0)%20like%20Gecko&amp;it=1440770388&amp;advid=168748&amp;lineid=2145899&amp;cpgid=9570239&amp;aucid=7079712321105698231&amp;plid=1201498&amp;creid=30552762&amp;ecp=1.16&amp;rpce=0.1121&amp;sfq=-1&amp;age=0&amp;gnd=u&amp;pce=0.123277&amp;rurl=&amp;bid=0.123277&amp;inv=1476&amp;uuid2=5726780378218151194&amp;uip=194.51.180.0&amp;zip=&amp;afq=0&amp;rmk=0&amp;seg=&amp;city=&amp;state=&amp;seller=1608&amp;site=32109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25</xdr:row>
      <xdr:rowOff>142875</xdr:rowOff>
    </xdr:from>
    <xdr:to>
      <xdr:col>1</xdr:col>
      <xdr:colOff>600075</xdr:colOff>
      <xdr:row>25</xdr:row>
      <xdr:rowOff>152400</xdr:rowOff>
    </xdr:to>
    <xdr:pic>
      <xdr:nvPicPr>
        <xdr:cNvPr id="2" name="Image 8" descr="http://ib.adnxs.com/seg?add=2491894:94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171450</xdr:rowOff>
    </xdr:from>
    <xdr:to>
      <xdr:col>1</xdr:col>
      <xdr:colOff>581025</xdr:colOff>
      <xdr:row>25</xdr:row>
      <xdr:rowOff>180975</xdr:rowOff>
    </xdr:to>
    <xdr:pic>
      <xdr:nvPicPr>
        <xdr:cNvPr id="1" name="imgTa_7079712321105698231" descr="http://its.tradelab.fr/?type=imp&amp;cnt=0&amp;location=http%3A%2F%2Fwww.commentcamarche.net%2Fforum%2Faffich-2523613-somme-sous-condition-de-couleur-de-cellule&amp;ua=Mozilla%2F5.0%20(Windows%20NT%206.1%3B%20WOW64%3B%20Trident%2F7.0%3B%20SLCC2%3B%20.NET%20CLR%202.0.50727%3B%20.NET%20CLR%203.5.30729%3B%20.NET%20CLR%203.0.30729%3B%20.NET4.0C%3B%20.NET4.0E%3B%20Media%20Center%20PC%206.0%3B%20rv%3A11.0)%20like%20Gecko&amp;it=1440770388&amp;advid=168748&amp;lineid=2145899&amp;cpgid=9570239&amp;aucid=7079712321105698231&amp;plid=1201498&amp;creid=30552762&amp;ecp=1.16&amp;rpce=0.1121&amp;sfq=-1&amp;age=0&amp;gnd=u&amp;pce=0.123277&amp;rurl=&amp;bid=0.123277&amp;inv=1476&amp;uuid2=5726780378218151194&amp;uip=194.51.180.0&amp;zip=&amp;afq=0&amp;rmk=0&amp;seg=&amp;city=&amp;state=&amp;seller=1608&amp;site=321096&amp;pub=&amp;sz=300x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7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25</xdr:row>
      <xdr:rowOff>142875</xdr:rowOff>
    </xdr:from>
    <xdr:to>
      <xdr:col>1</xdr:col>
      <xdr:colOff>600075</xdr:colOff>
      <xdr:row>25</xdr:row>
      <xdr:rowOff>152400</xdr:rowOff>
    </xdr:to>
    <xdr:pic>
      <xdr:nvPicPr>
        <xdr:cNvPr id="2" name="Image 8" descr="http://ib.adnxs.com/seg?add=2491894:94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F1">
      <selection activeCell="J2" sqref="J2"/>
    </sheetView>
  </sheetViews>
  <sheetFormatPr defaultColWidth="11.421875" defaultRowHeight="15"/>
  <cols>
    <col min="1" max="1" width="14.00390625" style="0" customWidth="1"/>
    <col min="2" max="2" width="9.00390625" style="0" customWidth="1"/>
    <col min="3" max="3" width="12.8515625" style="0" customWidth="1"/>
    <col min="4" max="4" width="14.421875" style="0" customWidth="1"/>
    <col min="5" max="5" width="38.28125" style="2" customWidth="1"/>
    <col min="6" max="6" width="10.00390625" style="4" customWidth="1"/>
    <col min="7" max="7" width="8.421875" style="4" customWidth="1"/>
    <col min="8" max="9" width="10.28125" style="4" customWidth="1"/>
    <col min="10" max="10" width="35.28125" style="2" customWidth="1"/>
    <col min="11" max="11" width="27.57421875" style="0" customWidth="1"/>
  </cols>
  <sheetData>
    <row r="1" spans="1:3" ht="18.75">
      <c r="A1" s="3">
        <v>2015</v>
      </c>
      <c r="B1" s="28" t="s">
        <v>0</v>
      </c>
      <c r="C1" s="28"/>
    </row>
    <row r="2" spans="1:11" s="2" customFormat="1" ht="77.25" customHeight="1">
      <c r="A2" s="14" t="s">
        <v>1</v>
      </c>
      <c r="B2" s="14" t="s">
        <v>8</v>
      </c>
      <c r="C2" s="14" t="s">
        <v>8</v>
      </c>
      <c r="D2" s="14" t="s">
        <v>8</v>
      </c>
      <c r="E2" s="14" t="s">
        <v>8</v>
      </c>
      <c r="F2" s="15" t="s">
        <v>9</v>
      </c>
      <c r="G2" s="15" t="s">
        <v>10</v>
      </c>
      <c r="H2" s="15" t="s">
        <v>7</v>
      </c>
      <c r="I2" s="15" t="s">
        <v>7</v>
      </c>
      <c r="J2" s="14" t="s">
        <v>2</v>
      </c>
      <c r="K2" s="30" t="s">
        <v>13</v>
      </c>
    </row>
    <row r="3" spans="1:11" ht="15">
      <c r="A3" s="25"/>
      <c r="B3" s="10"/>
      <c r="C3" s="17"/>
      <c r="D3" s="10"/>
      <c r="E3" s="18"/>
      <c r="F3" s="5">
        <v>0.041666666666666664</v>
      </c>
      <c r="G3" s="5">
        <v>0.08402777777777777</v>
      </c>
      <c r="H3" s="5">
        <f aca="true" t="shared" si="0" ref="H3:H20">IF(F3&lt;&gt;"",G3-F3,"")</f>
        <v>0.042361111111111106</v>
      </c>
      <c r="I3" s="5" t="str">
        <f>IF(G3-F3&lt;$C$22,"inf",IF(G3-F3=$C$22,"égal",IF(G3-F3&gt;$C$22,"sup","")))</f>
        <v>sup</v>
      </c>
      <c r="J3" s="18"/>
      <c r="K3" s="29">
        <f>H3*24</f>
        <v>1.0166666666666666</v>
      </c>
    </row>
    <row r="4" spans="1:11" ht="15">
      <c r="A4" s="26"/>
      <c r="B4" s="10"/>
      <c r="C4" s="17"/>
      <c r="D4" s="10"/>
      <c r="E4" s="18"/>
      <c r="F4" s="5">
        <v>0.08333333333333333</v>
      </c>
      <c r="G4" s="5">
        <v>0.125</v>
      </c>
      <c r="H4" s="5">
        <f t="shared" si="0"/>
        <v>0.04166666666666667</v>
      </c>
      <c r="I4" s="5" t="str">
        <f aca="true" t="shared" si="1" ref="I4:I19">IF(G4-F4&lt;$C$22,"inf",IF(G4-F4=$C$22,"égal",IF(G4-F4&gt;$C$22,"sup","")))</f>
        <v>égal</v>
      </c>
      <c r="J4" s="18"/>
      <c r="K4" s="29">
        <f aca="true" t="shared" si="2" ref="K4:K20">H4*24</f>
        <v>1</v>
      </c>
    </row>
    <row r="5" spans="1:11" ht="15">
      <c r="A5" s="27"/>
      <c r="B5" s="10"/>
      <c r="C5" s="17"/>
      <c r="D5" s="10"/>
      <c r="E5" s="18"/>
      <c r="F5" s="5">
        <v>0.125</v>
      </c>
      <c r="G5" s="5">
        <v>0.16666666666666666</v>
      </c>
      <c r="H5" s="5">
        <f t="shared" si="0"/>
        <v>0.04166666666666666</v>
      </c>
      <c r="I5" s="5" t="str">
        <f t="shared" si="1"/>
        <v>égal</v>
      </c>
      <c r="J5" s="18"/>
      <c r="K5" s="29">
        <f t="shared" si="2"/>
        <v>0.9999999999999998</v>
      </c>
    </row>
    <row r="6" spans="1:11" ht="15">
      <c r="A6" s="25"/>
      <c r="B6" s="10"/>
      <c r="C6" s="17"/>
      <c r="D6" s="10"/>
      <c r="E6" s="18"/>
      <c r="F6" s="5">
        <v>0.16666666666666666</v>
      </c>
      <c r="G6" s="5">
        <v>0.20833333333333334</v>
      </c>
      <c r="H6" s="5">
        <f t="shared" si="0"/>
        <v>0.041666666666666685</v>
      </c>
      <c r="I6" s="5" t="str">
        <f t="shared" si="1"/>
        <v>égal</v>
      </c>
      <c r="J6" s="18"/>
      <c r="K6" s="29">
        <f t="shared" si="2"/>
        <v>1.0000000000000004</v>
      </c>
    </row>
    <row r="7" spans="1:11" ht="15">
      <c r="A7" s="26"/>
      <c r="B7" s="10"/>
      <c r="C7" s="17"/>
      <c r="D7" s="10"/>
      <c r="E7" s="18"/>
      <c r="F7" s="5">
        <v>0.20833333333333334</v>
      </c>
      <c r="G7" s="5">
        <v>0.25</v>
      </c>
      <c r="H7" s="5">
        <f t="shared" si="0"/>
        <v>0.04166666666666666</v>
      </c>
      <c r="I7" s="5" t="str">
        <f t="shared" si="1"/>
        <v>égal</v>
      </c>
      <c r="J7" s="18"/>
      <c r="K7" s="29">
        <f t="shared" si="2"/>
        <v>0.9999999999999998</v>
      </c>
    </row>
    <row r="8" spans="1:11" ht="15">
      <c r="A8" s="27"/>
      <c r="B8" s="10"/>
      <c r="C8" s="17"/>
      <c r="D8" s="10"/>
      <c r="E8" s="18"/>
      <c r="F8" s="5">
        <v>0.25</v>
      </c>
      <c r="G8" s="5">
        <v>0.2916666666666667</v>
      </c>
      <c r="H8" s="5">
        <f t="shared" si="0"/>
        <v>0.041666666666666685</v>
      </c>
      <c r="I8" s="5" t="str">
        <f t="shared" si="1"/>
        <v>égal</v>
      </c>
      <c r="J8" s="18"/>
      <c r="K8" s="29">
        <f t="shared" si="2"/>
        <v>1.0000000000000004</v>
      </c>
    </row>
    <row r="9" spans="1:11" ht="15">
      <c r="A9" s="25"/>
      <c r="B9" s="10"/>
      <c r="C9" s="17"/>
      <c r="D9" s="10"/>
      <c r="E9" s="18"/>
      <c r="F9" s="5">
        <v>0.2916666666666667</v>
      </c>
      <c r="G9" s="5">
        <v>0.3333333333333333</v>
      </c>
      <c r="H9" s="5">
        <f t="shared" si="0"/>
        <v>0.04166666666666663</v>
      </c>
      <c r="I9" s="5" t="str">
        <f t="shared" si="1"/>
        <v>inf</v>
      </c>
      <c r="J9" s="18"/>
      <c r="K9" s="29">
        <f t="shared" si="2"/>
        <v>0.9999999999999991</v>
      </c>
    </row>
    <row r="10" spans="1:11" ht="15">
      <c r="A10" s="26"/>
      <c r="B10" s="10"/>
      <c r="C10" s="17"/>
      <c r="D10" s="10"/>
      <c r="E10" s="18"/>
      <c r="F10" s="5">
        <v>0.3333333333333333</v>
      </c>
      <c r="G10" s="5">
        <v>0.375</v>
      </c>
      <c r="H10" s="5">
        <f t="shared" si="0"/>
        <v>0.041666666666666685</v>
      </c>
      <c r="I10" s="5" t="str">
        <f t="shared" si="1"/>
        <v>égal</v>
      </c>
      <c r="J10" s="18"/>
      <c r="K10" s="29">
        <f t="shared" si="2"/>
        <v>1.0000000000000004</v>
      </c>
    </row>
    <row r="11" spans="1:11" ht="15">
      <c r="A11" s="27"/>
      <c r="B11" s="10"/>
      <c r="C11" s="17"/>
      <c r="D11" s="10"/>
      <c r="E11" s="18"/>
      <c r="F11" s="5">
        <v>0.375</v>
      </c>
      <c r="G11" s="5">
        <v>0.4166666666666667</v>
      </c>
      <c r="H11" s="5">
        <f t="shared" si="0"/>
        <v>0.041666666666666685</v>
      </c>
      <c r="I11" s="5" t="str">
        <f t="shared" si="1"/>
        <v>égal</v>
      </c>
      <c r="J11" s="18"/>
      <c r="K11" s="29">
        <f t="shared" si="2"/>
        <v>1.0000000000000004</v>
      </c>
    </row>
    <row r="12" spans="1:11" ht="15">
      <c r="A12" s="25"/>
      <c r="B12" s="10"/>
      <c r="C12" s="17"/>
      <c r="D12" s="10"/>
      <c r="E12" s="18"/>
      <c r="F12" s="5">
        <v>0.4166666666666667</v>
      </c>
      <c r="G12" s="5">
        <v>0.4583333333333333</v>
      </c>
      <c r="H12" s="5">
        <f t="shared" si="0"/>
        <v>0.04166666666666663</v>
      </c>
      <c r="I12" s="5" t="str">
        <f t="shared" si="1"/>
        <v>inf</v>
      </c>
      <c r="J12" s="18"/>
      <c r="K12" s="29">
        <f t="shared" si="2"/>
        <v>0.9999999999999991</v>
      </c>
    </row>
    <row r="13" spans="1:11" ht="15">
      <c r="A13" s="26"/>
      <c r="B13" s="10"/>
      <c r="C13" s="17"/>
      <c r="D13" s="10"/>
      <c r="E13" s="18"/>
      <c r="F13" s="5">
        <v>0.4583333333333333</v>
      </c>
      <c r="G13" s="5">
        <v>0.5</v>
      </c>
      <c r="H13" s="5">
        <f t="shared" si="0"/>
        <v>0.041666666666666685</v>
      </c>
      <c r="I13" s="5" t="str">
        <f t="shared" si="1"/>
        <v>égal</v>
      </c>
      <c r="J13" s="18"/>
      <c r="K13" s="29">
        <f t="shared" si="2"/>
        <v>1.0000000000000004</v>
      </c>
    </row>
    <row r="14" spans="1:11" ht="15">
      <c r="A14" s="27"/>
      <c r="B14" s="10"/>
      <c r="C14" s="17"/>
      <c r="D14" s="10"/>
      <c r="E14" s="18"/>
      <c r="F14" s="5">
        <v>0.5</v>
      </c>
      <c r="G14" s="5">
        <v>0.5416666666666666</v>
      </c>
      <c r="H14" s="5">
        <f t="shared" si="0"/>
        <v>0.04166666666666663</v>
      </c>
      <c r="I14" s="5" t="str">
        <f t="shared" si="1"/>
        <v>inf</v>
      </c>
      <c r="J14" s="18"/>
      <c r="K14" s="29">
        <f t="shared" si="2"/>
        <v>0.9999999999999991</v>
      </c>
    </row>
    <row r="15" spans="1:11" ht="15">
      <c r="A15" s="25"/>
      <c r="B15" s="10"/>
      <c r="C15" s="17"/>
      <c r="D15" s="10"/>
      <c r="E15" s="18"/>
      <c r="F15" s="5">
        <v>0.5416666666666666</v>
      </c>
      <c r="G15" s="5">
        <v>0.5833333333333334</v>
      </c>
      <c r="H15" s="5">
        <f t="shared" si="0"/>
        <v>0.04166666666666674</v>
      </c>
      <c r="I15" s="5" t="str">
        <f t="shared" si="1"/>
        <v>égal</v>
      </c>
      <c r="J15" s="18"/>
      <c r="K15" s="29">
        <f t="shared" si="2"/>
        <v>1.0000000000000018</v>
      </c>
    </row>
    <row r="16" spans="1:11" ht="15">
      <c r="A16" s="26"/>
      <c r="B16" s="10"/>
      <c r="C16" s="17"/>
      <c r="D16" s="10"/>
      <c r="E16" s="18"/>
      <c r="F16" s="5">
        <v>0.5833333333333334</v>
      </c>
      <c r="G16" s="5">
        <v>0.625</v>
      </c>
      <c r="H16" s="5">
        <f t="shared" si="0"/>
        <v>0.04166666666666663</v>
      </c>
      <c r="I16" s="5" t="str">
        <f t="shared" si="1"/>
        <v>inf</v>
      </c>
      <c r="J16" s="18"/>
      <c r="K16" s="29">
        <f t="shared" si="2"/>
        <v>0.9999999999999991</v>
      </c>
    </row>
    <row r="17" spans="1:11" ht="15">
      <c r="A17" s="27"/>
      <c r="B17" s="10"/>
      <c r="C17" s="17"/>
      <c r="D17" s="10"/>
      <c r="E17" s="18"/>
      <c r="F17" s="5">
        <v>0.625</v>
      </c>
      <c r="G17" s="5">
        <v>0.6666666666666666</v>
      </c>
      <c r="H17" s="5">
        <f t="shared" si="0"/>
        <v>0.04166666666666663</v>
      </c>
      <c r="I17" s="5" t="str">
        <f t="shared" si="1"/>
        <v>inf</v>
      </c>
      <c r="J17" s="18"/>
      <c r="K17" s="29">
        <f t="shared" si="2"/>
        <v>0.9999999999999991</v>
      </c>
    </row>
    <row r="18" spans="1:11" ht="15">
      <c r="A18" s="25"/>
      <c r="B18" s="10"/>
      <c r="C18" s="17"/>
      <c r="D18" s="10"/>
      <c r="E18" s="18"/>
      <c r="F18" s="5">
        <v>0.6666666666666666</v>
      </c>
      <c r="G18" s="5">
        <v>0.7083333333333334</v>
      </c>
      <c r="H18" s="5">
        <f t="shared" si="0"/>
        <v>0.04166666666666674</v>
      </c>
      <c r="I18" s="5" t="str">
        <f t="shared" si="1"/>
        <v>égal</v>
      </c>
      <c r="J18" s="18"/>
      <c r="K18" s="29">
        <f t="shared" si="2"/>
        <v>1.0000000000000018</v>
      </c>
    </row>
    <row r="19" spans="1:11" ht="15">
      <c r="A19" s="26"/>
      <c r="B19" s="10"/>
      <c r="C19" s="17"/>
      <c r="D19" s="10"/>
      <c r="E19" s="18"/>
      <c r="F19" s="5">
        <v>0.7083333333333334</v>
      </c>
      <c r="G19" s="5">
        <v>0.75</v>
      </c>
      <c r="H19" s="5">
        <f t="shared" si="0"/>
        <v>0.04166666666666663</v>
      </c>
      <c r="I19" s="5" t="str">
        <f t="shared" si="1"/>
        <v>inf</v>
      </c>
      <c r="J19" s="18"/>
      <c r="K19" s="29">
        <f t="shared" si="2"/>
        <v>0.9999999999999991</v>
      </c>
    </row>
    <row r="20" spans="1:11" ht="15">
      <c r="A20" s="27"/>
      <c r="B20" s="10"/>
      <c r="C20" s="17"/>
      <c r="D20" s="10"/>
      <c r="E20" s="18"/>
      <c r="F20" s="5">
        <v>0.75</v>
      </c>
      <c r="G20" s="5">
        <v>0.7916666666666666</v>
      </c>
      <c r="H20" s="5">
        <f t="shared" si="0"/>
        <v>0.04166666666666663</v>
      </c>
      <c r="I20" s="5" t="str">
        <f>IF(G20-F20&lt;$C$22,"inf",IF(G20-F20=$C$22,"égal",IF(G20-F20&gt;$C$22,"sup","")))</f>
        <v>inf</v>
      </c>
      <c r="J20" s="18"/>
      <c r="K20" s="29">
        <f t="shared" si="2"/>
        <v>0.9999999999999991</v>
      </c>
    </row>
    <row r="21" spans="1:2" ht="15">
      <c r="A21" s="6"/>
      <c r="B21" s="7"/>
    </row>
    <row r="22" spans="1:3" ht="15">
      <c r="A22" s="24" t="s">
        <v>3</v>
      </c>
      <c r="B22" s="24"/>
      <c r="C22" s="22">
        <v>0.041666666666666664</v>
      </c>
    </row>
    <row r="23" spans="1:3" ht="15">
      <c r="A23" s="11"/>
      <c r="B23" s="11"/>
      <c r="C23" s="7"/>
    </row>
    <row r="24" spans="1:4" ht="15">
      <c r="A24" s="6"/>
      <c r="B24" s="7"/>
      <c r="C24" s="1" t="s">
        <v>4</v>
      </c>
      <c r="D24" s="1" t="s">
        <v>5</v>
      </c>
    </row>
    <row r="25" spans="1:4" ht="15">
      <c r="A25" s="24" t="s">
        <v>11</v>
      </c>
      <c r="B25" s="24"/>
      <c r="C25" s="8">
        <f>COUNTIF(H3:H20,"&lt;="&amp;C22)</f>
        <v>17</v>
      </c>
      <c r="D25" s="16">
        <f>IF(C25=0,"0,0%",$C$25/$C$28)</f>
        <v>0.9444444444444444</v>
      </c>
    </row>
    <row r="26" spans="1:4" ht="15">
      <c r="A26" s="24" t="s">
        <v>12</v>
      </c>
      <c r="B26" s="24"/>
      <c r="C26" s="8">
        <f>COUNTIF(H3:H20,"&gt;"&amp;C22)</f>
        <v>1</v>
      </c>
      <c r="D26" s="16">
        <f>IF(C26=0,"0,0%",$C$26/$C$28)</f>
        <v>0.05555555555555555</v>
      </c>
    </row>
    <row r="27" spans="1:4" ht="9" customHeight="1">
      <c r="A27" s="12"/>
      <c r="B27" s="12"/>
      <c r="C27" s="8"/>
      <c r="D27" s="16"/>
    </row>
    <row r="28" spans="1:4" ht="15">
      <c r="A28" s="23" t="s">
        <v>6</v>
      </c>
      <c r="B28" s="23"/>
      <c r="C28" s="13">
        <f>ROWS(H3:H20)-COUNTBLANK(H3:H20)</f>
        <v>18</v>
      </c>
      <c r="D28" s="9">
        <f>SUM(D25:D26)</f>
        <v>1</v>
      </c>
    </row>
  </sheetData>
  <sheetProtection/>
  <mergeCells count="11">
    <mergeCell ref="B1:C1"/>
    <mergeCell ref="A26:B26"/>
    <mergeCell ref="A28:B28"/>
    <mergeCell ref="A22:B22"/>
    <mergeCell ref="A25:B25"/>
    <mergeCell ref="A3:A5"/>
    <mergeCell ref="A6:A8"/>
    <mergeCell ref="A9:A11"/>
    <mergeCell ref="A12:A14"/>
    <mergeCell ref="A15:A17"/>
    <mergeCell ref="A18:A20"/>
  </mergeCells>
  <conditionalFormatting sqref="H3:H20">
    <cfRule type="cellIs" priority="1" dxfId="4" operator="greaterThan" stopIfTrue="1">
      <formula>"01:00:00"*1</formula>
    </cfRule>
    <cfRule type="cellIs" priority="2" dxfId="5" operator="lessThan" stopIfTrue="1">
      <formula>"01:00:00"*1</formula>
    </cfRule>
    <cfRule type="cellIs" priority="3" dxfId="6" operator="equal" stopIfTrue="1">
      <formula>"01:00:00"*1</formula>
    </cfRule>
  </conditionalFormatting>
  <conditionalFormatting sqref="I3:I20">
    <cfRule type="cellIs" priority="4" dxfId="4" operator="equal" stopIfTrue="1">
      <formula>"sup"</formula>
    </cfRule>
    <cfRule type="cellIs" priority="5" dxfId="7" operator="equal" stopIfTrue="1">
      <formula>"égal"</formula>
    </cfRule>
    <cfRule type="cellIs" priority="6" dxfId="8" operator="equal" stopIfTrue="1">
      <formula>"inf"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D1">
      <selection activeCell="J3" sqref="J3:J20"/>
    </sheetView>
  </sheetViews>
  <sheetFormatPr defaultColWidth="11.421875" defaultRowHeight="15"/>
  <cols>
    <col min="1" max="1" width="14.00390625" style="0" customWidth="1"/>
    <col min="2" max="2" width="9.00390625" style="0" customWidth="1"/>
    <col min="3" max="3" width="12.8515625" style="0" customWidth="1"/>
    <col min="4" max="4" width="14.421875" style="0" customWidth="1"/>
    <col min="5" max="5" width="38.28125" style="2" customWidth="1"/>
    <col min="6" max="6" width="10.00390625" style="4" customWidth="1"/>
    <col min="7" max="7" width="8.421875" style="4" customWidth="1"/>
    <col min="8" max="8" width="10.28125" style="4" customWidth="1"/>
    <col min="9" max="9" width="22.00390625" style="2" customWidth="1"/>
    <col min="10" max="10" width="25.8515625" style="0" bestFit="1" customWidth="1"/>
  </cols>
  <sheetData>
    <row r="1" spans="1:3" ht="18.75">
      <c r="A1" s="3">
        <v>2015</v>
      </c>
      <c r="B1" s="28" t="s">
        <v>0</v>
      </c>
      <c r="C1" s="28"/>
    </row>
    <row r="2" spans="1:10" s="2" customFormat="1" ht="77.25" customHeight="1">
      <c r="A2" s="14" t="s">
        <v>1</v>
      </c>
      <c r="B2" s="14" t="s">
        <v>8</v>
      </c>
      <c r="C2" s="14" t="s">
        <v>8</v>
      </c>
      <c r="D2" s="14" t="s">
        <v>8</v>
      </c>
      <c r="E2" s="14" t="s">
        <v>8</v>
      </c>
      <c r="F2" s="15" t="s">
        <v>9</v>
      </c>
      <c r="G2" s="15" t="s">
        <v>10</v>
      </c>
      <c r="H2" s="15" t="s">
        <v>7</v>
      </c>
      <c r="I2" s="14" t="s">
        <v>2</v>
      </c>
      <c r="J2" s="30" t="s">
        <v>13</v>
      </c>
    </row>
    <row r="3" spans="1:10" ht="15">
      <c r="A3" s="25"/>
      <c r="B3" s="10"/>
      <c r="C3" s="17"/>
      <c r="D3" s="10"/>
      <c r="E3" s="18"/>
      <c r="F3" s="5">
        <v>0.041666666666666664</v>
      </c>
      <c r="G3" s="5">
        <v>0.08402777777777777</v>
      </c>
      <c r="H3" s="5">
        <f aca="true" t="shared" si="0" ref="H3:H20">IF(F3&lt;&gt;"",G3-F3,"")</f>
        <v>0.042361111111111106</v>
      </c>
      <c r="I3" s="18"/>
      <c r="J3" s="29">
        <f>H3*24</f>
        <v>1.0166666666666666</v>
      </c>
    </row>
    <row r="4" spans="1:10" ht="15">
      <c r="A4" s="26"/>
      <c r="B4" s="10"/>
      <c r="C4" s="17"/>
      <c r="D4" s="10"/>
      <c r="E4" s="18"/>
      <c r="F4" s="5">
        <v>0.08333333333333333</v>
      </c>
      <c r="G4" s="5">
        <v>0.16666666666666666</v>
      </c>
      <c r="H4" s="5">
        <f t="shared" si="0"/>
        <v>0.08333333333333333</v>
      </c>
      <c r="I4" s="18"/>
      <c r="J4" s="29">
        <f aca="true" t="shared" si="1" ref="J4:J20">H4*24</f>
        <v>2</v>
      </c>
    </row>
    <row r="5" spans="1:10" ht="15">
      <c r="A5" s="27"/>
      <c r="B5" s="10"/>
      <c r="C5" s="17"/>
      <c r="D5" s="10"/>
      <c r="E5" s="18"/>
      <c r="F5" s="5">
        <v>0.125</v>
      </c>
      <c r="G5" s="5">
        <v>0.12569444444444444</v>
      </c>
      <c r="H5" s="5">
        <f t="shared" si="0"/>
        <v>0.000694444444444442</v>
      </c>
      <c r="I5" s="18"/>
      <c r="J5" s="29">
        <f t="shared" si="1"/>
        <v>0.016666666666666607</v>
      </c>
    </row>
    <row r="6" spans="1:10" ht="15">
      <c r="A6" s="25"/>
      <c r="B6" s="10"/>
      <c r="C6" s="17"/>
      <c r="D6" s="10"/>
      <c r="E6" s="18"/>
      <c r="F6" s="5">
        <v>0.16666666666666666</v>
      </c>
      <c r="G6" s="5">
        <v>0.20138888888888887</v>
      </c>
      <c r="H6" s="5">
        <f t="shared" si="0"/>
        <v>0.03472222222222221</v>
      </c>
      <c r="I6" s="18"/>
      <c r="J6" s="29">
        <f t="shared" si="1"/>
        <v>0.833333333333333</v>
      </c>
    </row>
    <row r="7" spans="1:10" ht="15">
      <c r="A7" s="26"/>
      <c r="B7" s="10"/>
      <c r="C7" s="17"/>
      <c r="D7" s="10"/>
      <c r="E7" s="18"/>
      <c r="F7" s="5">
        <v>0.20833333333333334</v>
      </c>
      <c r="G7" s="5">
        <v>0.2569444444444445</v>
      </c>
      <c r="H7" s="5">
        <f t="shared" si="0"/>
        <v>0.04861111111111113</v>
      </c>
      <c r="I7" s="18"/>
      <c r="J7" s="29">
        <f t="shared" si="1"/>
        <v>1.1666666666666672</v>
      </c>
    </row>
    <row r="8" spans="1:10" ht="15">
      <c r="A8" s="27"/>
      <c r="B8" s="10"/>
      <c r="C8" s="17"/>
      <c r="D8" s="10"/>
      <c r="E8" s="18"/>
      <c r="F8" s="5">
        <v>0.25</v>
      </c>
      <c r="G8" s="5">
        <v>0.2916666666666667</v>
      </c>
      <c r="H8" s="5">
        <f t="shared" si="0"/>
        <v>0.041666666666666685</v>
      </c>
      <c r="I8" s="18"/>
      <c r="J8" s="29">
        <f t="shared" si="1"/>
        <v>1.0000000000000004</v>
      </c>
    </row>
    <row r="9" spans="1:10" ht="15">
      <c r="A9" s="25"/>
      <c r="B9" s="10"/>
      <c r="C9" s="17"/>
      <c r="D9" s="10"/>
      <c r="E9" s="18"/>
      <c r="F9" s="5">
        <v>0.2916666666666667</v>
      </c>
      <c r="G9" s="5">
        <v>0.3333333333333333</v>
      </c>
      <c r="H9" s="5">
        <f t="shared" si="0"/>
        <v>0.04166666666666663</v>
      </c>
      <c r="I9" s="18"/>
      <c r="J9" s="29">
        <f t="shared" si="1"/>
        <v>0.9999999999999991</v>
      </c>
    </row>
    <row r="10" spans="1:10" ht="15">
      <c r="A10" s="26"/>
      <c r="B10" s="10"/>
      <c r="C10" s="17"/>
      <c r="D10" s="10"/>
      <c r="E10" s="18"/>
      <c r="F10" s="5">
        <v>0.3333333333333333</v>
      </c>
      <c r="G10" s="5">
        <v>0.375</v>
      </c>
      <c r="H10" s="5">
        <f t="shared" si="0"/>
        <v>0.041666666666666685</v>
      </c>
      <c r="I10" s="18"/>
      <c r="J10" s="29">
        <f t="shared" si="1"/>
        <v>1.0000000000000004</v>
      </c>
    </row>
    <row r="11" spans="1:10" ht="15">
      <c r="A11" s="27"/>
      <c r="B11" s="10"/>
      <c r="C11" s="17"/>
      <c r="D11" s="10"/>
      <c r="E11" s="18"/>
      <c r="F11" s="5">
        <v>0.375</v>
      </c>
      <c r="G11" s="5">
        <v>0.4166666666666667</v>
      </c>
      <c r="H11" s="5">
        <f t="shared" si="0"/>
        <v>0.041666666666666685</v>
      </c>
      <c r="I11" s="18"/>
      <c r="J11" s="29">
        <f t="shared" si="1"/>
        <v>1.0000000000000004</v>
      </c>
    </row>
    <row r="12" spans="1:10" ht="15">
      <c r="A12" s="25"/>
      <c r="B12" s="10"/>
      <c r="C12" s="17"/>
      <c r="D12" s="10"/>
      <c r="E12" s="18"/>
      <c r="F12" s="5">
        <v>0.4166666666666667</v>
      </c>
      <c r="G12" s="5">
        <v>0.4583333333333333</v>
      </c>
      <c r="H12" s="5">
        <f t="shared" si="0"/>
        <v>0.04166666666666663</v>
      </c>
      <c r="I12" s="18"/>
      <c r="J12" s="29">
        <f t="shared" si="1"/>
        <v>0.9999999999999991</v>
      </c>
    </row>
    <row r="13" spans="1:10" ht="15">
      <c r="A13" s="26"/>
      <c r="B13" s="10"/>
      <c r="C13" s="17"/>
      <c r="D13" s="10"/>
      <c r="E13" s="18"/>
      <c r="F13" s="5">
        <v>0.4583333333333333</v>
      </c>
      <c r="G13" s="5">
        <v>0.5</v>
      </c>
      <c r="H13" s="5">
        <f t="shared" si="0"/>
        <v>0.041666666666666685</v>
      </c>
      <c r="I13" s="18"/>
      <c r="J13" s="29">
        <f t="shared" si="1"/>
        <v>1.0000000000000004</v>
      </c>
    </row>
    <row r="14" spans="1:10" ht="15">
      <c r="A14" s="27"/>
      <c r="B14" s="10"/>
      <c r="C14" s="17"/>
      <c r="D14" s="10"/>
      <c r="E14" s="18"/>
      <c r="F14" s="5">
        <v>0.5</v>
      </c>
      <c r="G14" s="5">
        <v>0.5416666666666666</v>
      </c>
      <c r="H14" s="5">
        <f t="shared" si="0"/>
        <v>0.04166666666666663</v>
      </c>
      <c r="I14" s="18"/>
      <c r="J14" s="29">
        <f t="shared" si="1"/>
        <v>0.9999999999999991</v>
      </c>
    </row>
    <row r="15" spans="1:10" ht="15">
      <c r="A15" s="25"/>
      <c r="B15" s="10"/>
      <c r="C15" s="17"/>
      <c r="D15" s="10"/>
      <c r="E15" s="18"/>
      <c r="F15" s="5">
        <v>0.5416666666666666</v>
      </c>
      <c r="G15" s="5">
        <v>0.5833333333333334</v>
      </c>
      <c r="H15" s="5">
        <f t="shared" si="0"/>
        <v>0.04166666666666674</v>
      </c>
      <c r="I15" s="18"/>
      <c r="J15" s="29">
        <f t="shared" si="1"/>
        <v>1.0000000000000018</v>
      </c>
    </row>
    <row r="16" spans="1:10" ht="15">
      <c r="A16" s="26"/>
      <c r="B16" s="10"/>
      <c r="C16" s="17"/>
      <c r="D16" s="10"/>
      <c r="E16" s="18"/>
      <c r="F16" s="5">
        <v>0.5833333333333334</v>
      </c>
      <c r="G16" s="5">
        <v>0.625</v>
      </c>
      <c r="H16" s="5">
        <f t="shared" si="0"/>
        <v>0.04166666666666663</v>
      </c>
      <c r="I16" s="18"/>
      <c r="J16" s="29">
        <f t="shared" si="1"/>
        <v>0.9999999999999991</v>
      </c>
    </row>
    <row r="17" spans="1:10" ht="15">
      <c r="A17" s="27"/>
      <c r="B17" s="10"/>
      <c r="C17" s="17"/>
      <c r="D17" s="10"/>
      <c r="E17" s="18"/>
      <c r="F17" s="5">
        <v>0.625</v>
      </c>
      <c r="G17" s="5">
        <v>0.6666666666666666</v>
      </c>
      <c r="H17" s="5">
        <f t="shared" si="0"/>
        <v>0.04166666666666663</v>
      </c>
      <c r="I17" s="18"/>
      <c r="J17" s="29">
        <f t="shared" si="1"/>
        <v>0.9999999999999991</v>
      </c>
    </row>
    <row r="18" spans="1:10" ht="15">
      <c r="A18" s="25"/>
      <c r="B18" s="10"/>
      <c r="C18" s="17"/>
      <c r="D18" s="10"/>
      <c r="E18" s="18"/>
      <c r="F18" s="5">
        <v>0.6666666666666666</v>
      </c>
      <c r="G18" s="5">
        <v>0.7083333333333334</v>
      </c>
      <c r="H18" s="5">
        <f t="shared" si="0"/>
        <v>0.04166666666666674</v>
      </c>
      <c r="I18" s="18"/>
      <c r="J18" s="29">
        <f t="shared" si="1"/>
        <v>1.0000000000000018</v>
      </c>
    </row>
    <row r="19" spans="1:10" ht="15">
      <c r="A19" s="26"/>
      <c r="B19" s="10"/>
      <c r="C19" s="17"/>
      <c r="D19" s="10"/>
      <c r="E19" s="18"/>
      <c r="F19" s="5">
        <v>0.7083333333333334</v>
      </c>
      <c r="G19" s="5">
        <v>0.75</v>
      </c>
      <c r="H19" s="5">
        <f t="shared" si="0"/>
        <v>0.04166666666666663</v>
      </c>
      <c r="I19" s="18"/>
      <c r="J19" s="29">
        <f t="shared" si="1"/>
        <v>0.9999999999999991</v>
      </c>
    </row>
    <row r="20" spans="1:10" ht="15">
      <c r="A20" s="27"/>
      <c r="B20" s="10"/>
      <c r="C20" s="17"/>
      <c r="D20" s="10"/>
      <c r="E20" s="18"/>
      <c r="F20" s="5">
        <v>0.75</v>
      </c>
      <c r="G20" s="5">
        <v>0.7916666666666666</v>
      </c>
      <c r="H20" s="5">
        <f t="shared" si="0"/>
        <v>0.04166666666666663</v>
      </c>
      <c r="I20" s="18"/>
      <c r="J20" s="29">
        <f t="shared" si="1"/>
        <v>0.9999999999999991</v>
      </c>
    </row>
    <row r="21" spans="1:10" ht="15">
      <c r="A21" s="6"/>
      <c r="B21" s="7"/>
      <c r="J21" s="2"/>
    </row>
    <row r="22" spans="1:5" ht="15">
      <c r="A22" s="24" t="s">
        <v>3</v>
      </c>
      <c r="B22" s="24"/>
      <c r="C22" s="19">
        <v>0.041666666666666664</v>
      </c>
      <c r="D22" s="20"/>
      <c r="E22" s="21"/>
    </row>
    <row r="23" spans="1:3" ht="15">
      <c r="A23" s="11"/>
      <c r="B23" s="11"/>
      <c r="C23" s="7"/>
    </row>
    <row r="24" spans="1:4" ht="15">
      <c r="A24" s="6"/>
      <c r="B24" s="7"/>
      <c r="C24" s="1" t="s">
        <v>4</v>
      </c>
      <c r="D24" s="1" t="s">
        <v>5</v>
      </c>
    </row>
    <row r="25" spans="1:4" ht="15">
      <c r="A25" s="24" t="s">
        <v>11</v>
      </c>
      <c r="B25" s="24"/>
      <c r="C25" s="8">
        <f>COUNTIF(H3:H20,"&lt;="&amp;C22)</f>
        <v>15</v>
      </c>
      <c r="D25" s="16">
        <f>IF(C25=0,"0,0%",$C$25/$C$28)</f>
        <v>0.8333333333333334</v>
      </c>
    </row>
    <row r="26" spans="1:4" ht="15">
      <c r="A26" s="24" t="s">
        <v>12</v>
      </c>
      <c r="B26" s="24"/>
      <c r="C26" s="8">
        <f>COUNTIF(H3:H20,"&gt;"&amp;C22)</f>
        <v>3</v>
      </c>
      <c r="D26" s="16">
        <f>IF(C26=0,"0,0%",$C$26/$C$28)</f>
        <v>0.16666666666666666</v>
      </c>
    </row>
    <row r="27" spans="1:4" ht="9" customHeight="1">
      <c r="A27" s="12"/>
      <c r="B27" s="12"/>
      <c r="C27" s="8"/>
      <c r="D27" s="16"/>
    </row>
    <row r="28" spans="1:4" ht="15">
      <c r="A28" s="23" t="s">
        <v>6</v>
      </c>
      <c r="B28" s="23"/>
      <c r="C28" s="13">
        <f>ROWS(H3:H20)-COUNTBLANK(H3:H20)</f>
        <v>18</v>
      </c>
      <c r="D28" s="9">
        <f>SUM(D25:D26)</f>
        <v>1</v>
      </c>
    </row>
  </sheetData>
  <sheetProtection/>
  <mergeCells count="11">
    <mergeCell ref="A18:A20"/>
    <mergeCell ref="B1:C1"/>
    <mergeCell ref="A26:B26"/>
    <mergeCell ref="A28:B28"/>
    <mergeCell ref="A22:B22"/>
    <mergeCell ref="A25:B25"/>
    <mergeCell ref="A3:A5"/>
    <mergeCell ref="A6:A8"/>
    <mergeCell ref="A9:A11"/>
    <mergeCell ref="A12:A14"/>
    <mergeCell ref="A15:A17"/>
  </mergeCells>
  <conditionalFormatting sqref="H3:H20">
    <cfRule type="cellIs" priority="1" dxfId="4" operator="greaterThan" stopIfTrue="1">
      <formula>FIXED($C$22,10)*1</formula>
    </cfRule>
    <cfRule type="cellIs" priority="2" dxfId="5" operator="lessThan" stopIfTrue="1">
      <formula>FIXED($C$22,10)*1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F1">
      <selection activeCell="J2" sqref="J2:J20"/>
    </sheetView>
  </sheetViews>
  <sheetFormatPr defaultColWidth="11.421875" defaultRowHeight="15"/>
  <cols>
    <col min="1" max="1" width="14.00390625" style="0" customWidth="1"/>
    <col min="2" max="2" width="9.00390625" style="0" customWidth="1"/>
    <col min="3" max="3" width="12.8515625" style="0" customWidth="1"/>
    <col min="4" max="4" width="14.421875" style="0" customWidth="1"/>
    <col min="5" max="5" width="38.28125" style="2" customWidth="1"/>
    <col min="6" max="6" width="10.00390625" style="4" customWidth="1"/>
    <col min="7" max="7" width="8.421875" style="4" customWidth="1"/>
    <col min="8" max="8" width="10.28125" style="4" customWidth="1"/>
    <col min="9" max="9" width="35.28125" style="2" customWidth="1"/>
    <col min="10" max="10" width="27.00390625" style="0" customWidth="1"/>
  </cols>
  <sheetData>
    <row r="1" spans="1:3" ht="18.75">
      <c r="A1" s="3">
        <v>2015</v>
      </c>
      <c r="B1" s="28" t="s">
        <v>0</v>
      </c>
      <c r="C1" s="28"/>
    </row>
    <row r="2" spans="1:10" s="2" customFormat="1" ht="77.25" customHeight="1">
      <c r="A2" s="14" t="s">
        <v>1</v>
      </c>
      <c r="B2" s="14" t="s">
        <v>8</v>
      </c>
      <c r="C2" s="14" t="s">
        <v>8</v>
      </c>
      <c r="D2" s="14" t="s">
        <v>8</v>
      </c>
      <c r="E2" s="14" t="s">
        <v>8</v>
      </c>
      <c r="F2" s="15" t="s">
        <v>9</v>
      </c>
      <c r="G2" s="15" t="s">
        <v>10</v>
      </c>
      <c r="H2" s="15" t="s">
        <v>7</v>
      </c>
      <c r="I2" s="14" t="s">
        <v>2</v>
      </c>
      <c r="J2" s="30" t="s">
        <v>13</v>
      </c>
    </row>
    <row r="3" spans="1:10" ht="15">
      <c r="A3" s="25"/>
      <c r="B3" s="10"/>
      <c r="C3" s="17"/>
      <c r="D3" s="10"/>
      <c r="E3" s="18"/>
      <c r="F3" s="5">
        <v>0.041666666666666664</v>
      </c>
      <c r="G3" s="5">
        <v>0.08402777777777777</v>
      </c>
      <c r="H3" s="5">
        <f aca="true" t="shared" si="0" ref="H3:H20">IF(F3&lt;&gt;"",G3-F3,"")</f>
        <v>0.042361111111111106</v>
      </c>
      <c r="I3" s="18"/>
      <c r="J3" s="29">
        <f>H3*24</f>
        <v>1.0166666666666666</v>
      </c>
    </row>
    <row r="4" spans="1:10" ht="15">
      <c r="A4" s="26"/>
      <c r="B4" s="10"/>
      <c r="C4" s="17"/>
      <c r="D4" s="10"/>
      <c r="E4" s="18"/>
      <c r="F4" s="5">
        <v>0.08333333333333333</v>
      </c>
      <c r="G4" s="5">
        <v>0.125</v>
      </c>
      <c r="H4" s="5">
        <f t="shared" si="0"/>
        <v>0.04166666666666667</v>
      </c>
      <c r="I4" s="18"/>
      <c r="J4" s="29">
        <f aca="true" t="shared" si="1" ref="J4:J20">H4*24</f>
        <v>1</v>
      </c>
    </row>
    <row r="5" spans="1:10" ht="15">
      <c r="A5" s="27"/>
      <c r="B5" s="10"/>
      <c r="C5" s="17"/>
      <c r="D5" s="10"/>
      <c r="E5" s="18"/>
      <c r="F5" s="5">
        <v>0.125</v>
      </c>
      <c r="G5" s="5">
        <v>0.16666666666666666</v>
      </c>
      <c r="H5" s="5">
        <f t="shared" si="0"/>
        <v>0.04166666666666666</v>
      </c>
      <c r="I5" s="18"/>
      <c r="J5" s="29">
        <f t="shared" si="1"/>
        <v>0.9999999999999998</v>
      </c>
    </row>
    <row r="6" spans="1:10" ht="15">
      <c r="A6" s="25"/>
      <c r="B6" s="10"/>
      <c r="C6" s="17"/>
      <c r="D6" s="10"/>
      <c r="E6" s="18"/>
      <c r="F6" s="5">
        <v>0.16666666666666666</v>
      </c>
      <c r="G6" s="5">
        <v>0.20833333333333334</v>
      </c>
      <c r="H6" s="5">
        <f t="shared" si="0"/>
        <v>0.041666666666666685</v>
      </c>
      <c r="I6" s="18"/>
      <c r="J6" s="29">
        <f t="shared" si="1"/>
        <v>1.0000000000000004</v>
      </c>
    </row>
    <row r="7" spans="1:10" ht="15">
      <c r="A7" s="26"/>
      <c r="B7" s="10"/>
      <c r="C7" s="17"/>
      <c r="D7" s="10"/>
      <c r="E7" s="18"/>
      <c r="F7" s="5">
        <v>0.20833333333333334</v>
      </c>
      <c r="G7" s="5">
        <v>0.25</v>
      </c>
      <c r="H7" s="5">
        <f t="shared" si="0"/>
        <v>0.04166666666666666</v>
      </c>
      <c r="I7" s="18"/>
      <c r="J7" s="29">
        <f t="shared" si="1"/>
        <v>0.9999999999999998</v>
      </c>
    </row>
    <row r="8" spans="1:10" ht="15">
      <c r="A8" s="27"/>
      <c r="B8" s="10"/>
      <c r="C8" s="17"/>
      <c r="D8" s="10"/>
      <c r="E8" s="18"/>
      <c r="F8" s="5">
        <v>0.25</v>
      </c>
      <c r="G8" s="5">
        <v>0.2916666666666667</v>
      </c>
      <c r="H8" s="5">
        <f t="shared" si="0"/>
        <v>0.041666666666666685</v>
      </c>
      <c r="I8" s="18"/>
      <c r="J8" s="29">
        <f t="shared" si="1"/>
        <v>1.0000000000000004</v>
      </c>
    </row>
    <row r="9" spans="1:10" ht="15">
      <c r="A9" s="25"/>
      <c r="B9" s="10"/>
      <c r="C9" s="17"/>
      <c r="D9" s="10"/>
      <c r="E9" s="18"/>
      <c r="F9" s="5">
        <v>0.2916666666666667</v>
      </c>
      <c r="G9" s="5">
        <v>0.3333333333333333</v>
      </c>
      <c r="H9" s="5">
        <f t="shared" si="0"/>
        <v>0.04166666666666663</v>
      </c>
      <c r="I9" s="18" t="s">
        <v>14</v>
      </c>
      <c r="J9" s="29">
        <f t="shared" si="1"/>
        <v>0.9999999999999991</v>
      </c>
    </row>
    <row r="10" spans="1:10" ht="15">
      <c r="A10" s="26"/>
      <c r="B10" s="10"/>
      <c r="C10" s="17"/>
      <c r="D10" s="10"/>
      <c r="E10" s="18"/>
      <c r="F10" s="5">
        <v>0.3333333333333333</v>
      </c>
      <c r="G10" s="5">
        <v>0.375</v>
      </c>
      <c r="H10" s="5">
        <f t="shared" si="0"/>
        <v>0.041666666666666685</v>
      </c>
      <c r="I10" s="18"/>
      <c r="J10" s="29">
        <f t="shared" si="1"/>
        <v>1.0000000000000004</v>
      </c>
    </row>
    <row r="11" spans="1:10" ht="15">
      <c r="A11" s="27"/>
      <c r="B11" s="10"/>
      <c r="C11" s="17"/>
      <c r="D11" s="10"/>
      <c r="E11" s="18"/>
      <c r="F11" s="5">
        <v>0.375</v>
      </c>
      <c r="G11" s="5">
        <v>0.4166666666666667</v>
      </c>
      <c r="H11" s="5">
        <f t="shared" si="0"/>
        <v>0.041666666666666685</v>
      </c>
      <c r="I11" s="18"/>
      <c r="J11" s="29">
        <f t="shared" si="1"/>
        <v>1.0000000000000004</v>
      </c>
    </row>
    <row r="12" spans="1:10" ht="15">
      <c r="A12" s="25"/>
      <c r="B12" s="10"/>
      <c r="C12" s="17"/>
      <c r="D12" s="10"/>
      <c r="E12" s="18"/>
      <c r="F12" s="5">
        <v>0.4166666666666667</v>
      </c>
      <c r="G12" s="5">
        <v>0.5416666666666666</v>
      </c>
      <c r="H12" s="5">
        <f t="shared" si="0"/>
        <v>0.12499999999999994</v>
      </c>
      <c r="I12" s="18"/>
      <c r="J12" s="29">
        <f t="shared" si="1"/>
        <v>2.9999999999999987</v>
      </c>
    </row>
    <row r="13" spans="1:10" ht="15">
      <c r="A13" s="26"/>
      <c r="B13" s="10"/>
      <c r="C13" s="17"/>
      <c r="D13" s="10"/>
      <c r="E13" s="18"/>
      <c r="F13" s="5">
        <v>0.4583333333333333</v>
      </c>
      <c r="G13" s="5">
        <v>0.5</v>
      </c>
      <c r="H13" s="5">
        <f t="shared" si="0"/>
        <v>0.041666666666666685</v>
      </c>
      <c r="I13" s="18"/>
      <c r="J13" s="29">
        <f t="shared" si="1"/>
        <v>1.0000000000000004</v>
      </c>
    </row>
    <row r="14" spans="1:10" ht="15">
      <c r="A14" s="27"/>
      <c r="B14" s="10"/>
      <c r="C14" s="17"/>
      <c r="D14" s="10"/>
      <c r="E14" s="18"/>
      <c r="F14" s="5">
        <v>0.5</v>
      </c>
      <c r="G14" s="5">
        <v>0.5416666666666666</v>
      </c>
      <c r="H14" s="5">
        <f t="shared" si="0"/>
        <v>0.04166666666666663</v>
      </c>
      <c r="I14" s="18" t="s">
        <v>14</v>
      </c>
      <c r="J14" s="29">
        <f t="shared" si="1"/>
        <v>0.9999999999999991</v>
      </c>
    </row>
    <row r="15" spans="1:10" ht="15">
      <c r="A15" s="25"/>
      <c r="B15" s="10"/>
      <c r="C15" s="17"/>
      <c r="D15" s="10"/>
      <c r="E15" s="18"/>
      <c r="F15" s="5">
        <v>0.5416666666666666</v>
      </c>
      <c r="G15" s="5">
        <v>0.5833333333333334</v>
      </c>
      <c r="H15" s="5">
        <f t="shared" si="0"/>
        <v>0.04166666666666674</v>
      </c>
      <c r="I15" s="18"/>
      <c r="J15" s="29">
        <f t="shared" si="1"/>
        <v>1.0000000000000018</v>
      </c>
    </row>
    <row r="16" spans="1:10" ht="15">
      <c r="A16" s="26"/>
      <c r="B16" s="10"/>
      <c r="C16" s="17"/>
      <c r="D16" s="10"/>
      <c r="E16" s="18"/>
      <c r="F16" s="5">
        <v>0.5833333333333334</v>
      </c>
      <c r="G16" s="5">
        <v>0.6666666666666666</v>
      </c>
      <c r="H16" s="5">
        <f t="shared" si="0"/>
        <v>0.08333333333333326</v>
      </c>
      <c r="I16" s="18"/>
      <c r="J16" s="29">
        <f t="shared" si="1"/>
        <v>1.9999999999999982</v>
      </c>
    </row>
    <row r="17" spans="1:10" ht="15">
      <c r="A17" s="27"/>
      <c r="B17" s="10"/>
      <c r="C17" s="17"/>
      <c r="D17" s="10"/>
      <c r="E17" s="18"/>
      <c r="F17" s="5">
        <v>0.625</v>
      </c>
      <c r="G17" s="5">
        <v>0.6666666666666666</v>
      </c>
      <c r="H17" s="5">
        <f t="shared" si="0"/>
        <v>0.04166666666666663</v>
      </c>
      <c r="I17" s="18" t="s">
        <v>14</v>
      </c>
      <c r="J17" s="29">
        <f t="shared" si="1"/>
        <v>0.9999999999999991</v>
      </c>
    </row>
    <row r="18" spans="1:10" ht="15">
      <c r="A18" s="25"/>
      <c r="B18" s="10"/>
      <c r="C18" s="17"/>
      <c r="D18" s="10"/>
      <c r="E18" s="18"/>
      <c r="F18" s="5">
        <v>0.6666666666666666</v>
      </c>
      <c r="G18" s="5">
        <v>0.7083333333333334</v>
      </c>
      <c r="H18" s="5">
        <f t="shared" si="0"/>
        <v>0.04166666666666674</v>
      </c>
      <c r="I18" s="18"/>
      <c r="J18" s="29">
        <f t="shared" si="1"/>
        <v>1.0000000000000018</v>
      </c>
    </row>
    <row r="19" spans="1:10" ht="15">
      <c r="A19" s="26"/>
      <c r="B19" s="10"/>
      <c r="C19" s="17"/>
      <c r="D19" s="10"/>
      <c r="E19" s="18"/>
      <c r="F19" s="5">
        <v>0.7083333333333334</v>
      </c>
      <c r="G19" s="5">
        <v>0.75</v>
      </c>
      <c r="H19" s="5">
        <f t="shared" si="0"/>
        <v>0.04166666666666663</v>
      </c>
      <c r="I19" s="18" t="s">
        <v>14</v>
      </c>
      <c r="J19" s="29">
        <f t="shared" si="1"/>
        <v>0.9999999999999991</v>
      </c>
    </row>
    <row r="20" spans="1:10" ht="15">
      <c r="A20" s="27"/>
      <c r="B20" s="10"/>
      <c r="C20" s="17"/>
      <c r="D20" s="10"/>
      <c r="E20" s="18"/>
      <c r="F20" s="5">
        <v>0.75</v>
      </c>
      <c r="G20" s="5">
        <v>0.7916666666666666</v>
      </c>
      <c r="H20" s="5">
        <f t="shared" si="0"/>
        <v>0.04166666666666663</v>
      </c>
      <c r="I20" s="18" t="s">
        <v>14</v>
      </c>
      <c r="J20" s="29">
        <f t="shared" si="1"/>
        <v>0.9999999999999991</v>
      </c>
    </row>
    <row r="21" spans="1:2" ht="15">
      <c r="A21" s="6"/>
      <c r="B21" s="7"/>
    </row>
    <row r="22" spans="1:4" ht="15">
      <c r="A22" s="24" t="s">
        <v>3</v>
      </c>
      <c r="B22" s="24"/>
      <c r="C22" s="19">
        <v>0.041666666666666664</v>
      </c>
      <c r="D22" s="20"/>
    </row>
    <row r="23" spans="1:3" ht="15">
      <c r="A23" s="11"/>
      <c r="B23" s="11"/>
      <c r="C23" s="7"/>
    </row>
    <row r="24" spans="1:4" ht="15">
      <c r="A24" s="6"/>
      <c r="B24" s="7"/>
      <c r="C24" s="1" t="s">
        <v>4</v>
      </c>
      <c r="D24" s="1" t="s">
        <v>5</v>
      </c>
    </row>
    <row r="25" spans="1:4" ht="15">
      <c r="A25" s="24" t="s">
        <v>11</v>
      </c>
      <c r="B25" s="24"/>
      <c r="C25" s="8">
        <f>COUNTIF(H3:H20,"&lt;="&amp;C22)</f>
        <v>15</v>
      </c>
      <c r="D25" s="16">
        <f>IF(C25=0,"0,0%",$C$25/$C$28)</f>
        <v>0.8333333333333334</v>
      </c>
    </row>
    <row r="26" spans="1:4" ht="15">
      <c r="A26" s="24" t="s">
        <v>12</v>
      </c>
      <c r="B26" s="24"/>
      <c r="C26" s="8">
        <f>COUNTIF(H3:H20,"&gt;"&amp;C22)</f>
        <v>3</v>
      </c>
      <c r="D26" s="16">
        <f>IF(C26=0,"0,0%",$C$26/$C$28)</f>
        <v>0.16666666666666666</v>
      </c>
    </row>
    <row r="27" spans="1:4" ht="9" customHeight="1">
      <c r="A27" s="12"/>
      <c r="B27" s="12"/>
      <c r="C27" s="8"/>
      <c r="D27" s="16"/>
    </row>
    <row r="28" spans="1:4" ht="15">
      <c r="A28" s="23" t="s">
        <v>6</v>
      </c>
      <c r="B28" s="23"/>
      <c r="C28" s="13">
        <f>ROWS(H3:H20)-COUNTBLANK(H3:H20)</f>
        <v>18</v>
      </c>
      <c r="D28" s="9">
        <f>SUM(D25:D26)</f>
        <v>1</v>
      </c>
    </row>
  </sheetData>
  <sheetProtection/>
  <mergeCells count="11">
    <mergeCell ref="A18:A20"/>
    <mergeCell ref="B1:C1"/>
    <mergeCell ref="A26:B26"/>
    <mergeCell ref="A28:B28"/>
    <mergeCell ref="A22:B22"/>
    <mergeCell ref="A25:B25"/>
    <mergeCell ref="A3:A5"/>
    <mergeCell ref="A6:A8"/>
    <mergeCell ref="A9:A11"/>
    <mergeCell ref="A12:A14"/>
    <mergeCell ref="A15:A17"/>
  </mergeCells>
  <conditionalFormatting sqref="H3:H20">
    <cfRule type="cellIs" priority="1" dxfId="4" operator="greaterThan" stopIfTrue="1">
      <formula>1/24</formula>
    </cfRule>
    <cfRule type="cellIs" priority="2" dxfId="6" operator="equal" stopIfTrue="1">
      <formula>1/24</formula>
    </cfRule>
    <cfRule type="cellIs" priority="3" dxfId="9" operator="lessThan" stopIfTrue="1">
      <formula>1/24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SERVINFO-Yannick</dc:creator>
  <cp:keywords/>
  <dc:description/>
  <cp:lastModifiedBy>willy</cp:lastModifiedBy>
  <cp:lastPrinted>2015-08-31T12:04:19Z</cp:lastPrinted>
  <dcterms:created xsi:type="dcterms:W3CDTF">2015-08-31T07:11:55Z</dcterms:created>
  <dcterms:modified xsi:type="dcterms:W3CDTF">2015-09-02T09:09:17Z</dcterms:modified>
  <cp:category/>
  <cp:version/>
  <cp:contentType/>
  <cp:contentStatus/>
</cp:coreProperties>
</file>