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delmas\Desktop\"/>
    </mc:Choice>
  </mc:AlternateContent>
  <bookViews>
    <workbookView xWindow="1200" yWindow="0" windowWidth="22800" windowHeight="10320"/>
  </bookViews>
  <sheets>
    <sheet name="Feuil1" sheetId="1" r:id="rId1"/>
  </sheets>
  <definedNames>
    <definedName name="solver_adj" localSheetId="0" hidden="1">Feuil1!$B$2,Feuil1!$B$3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0" localSheetId="0" hidden="1">Feuil1!$B$2</definedName>
    <definedName name="solver_lhs1" localSheetId="0" hidden="1">Feuil1!$B$19</definedName>
    <definedName name="solver_lhs2" localSheetId="0" hidden="1">Feuil1!$B$2</definedName>
    <definedName name="solver_lhs3" localSheetId="0" hidden="1">Feuil1!$B$9</definedName>
    <definedName name="solver_lhs4" localSheetId="0" hidden="1">Feuil1!$B$9</definedName>
    <definedName name="solver_lhs5" localSheetId="0" hidden="1">Feuil1!$B$9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Feuil1!$B$12</definedName>
    <definedName name="solver_pre" localSheetId="0" hidden="1">0.000001</definedName>
    <definedName name="solver_rbv" localSheetId="0" hidden="1">1</definedName>
    <definedName name="solver_rel0" localSheetId="0" hidden="1">2</definedName>
    <definedName name="solver_rel1" localSheetId="0" hidden="1">3</definedName>
    <definedName name="solver_rel2" localSheetId="0" hidden="1">2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hs0" localSheetId="0" hidden="1">0</definedName>
    <definedName name="solver_rhs1" localSheetId="0" hidden="1">0</definedName>
    <definedName name="solver_rhs2" localSheetId="0" hidden="1">0</definedName>
    <definedName name="solver_rhs3" localSheetId="0" hidden="1">0</definedName>
    <definedName name="solver_rhs4" localSheetId="0" hidden="1">0</definedName>
    <definedName name="solver_rhs5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5" i="1"/>
  <c r="J2" i="1"/>
  <c r="B4" i="1"/>
  <c r="B6" i="1" s="1"/>
  <c r="B8" i="1" s="1"/>
  <c r="B9" i="1" s="1"/>
  <c r="B17" i="1"/>
  <c r="B18" i="1"/>
  <c r="B10" i="1" l="1"/>
  <c r="B12" i="1" s="1"/>
  <c r="J1" i="1" l="1"/>
  <c r="J4" i="1"/>
  <c r="C18" i="1"/>
  <c r="C17" i="1"/>
  <c r="B19" i="1"/>
  <c r="J3" i="1" s="1"/>
  <c r="C19" i="1" l="1"/>
</calcChain>
</file>

<file path=xl/sharedStrings.xml><?xml version="1.0" encoding="utf-8"?>
<sst xmlns="http://schemas.openxmlformats.org/spreadsheetml/2006/main" count="15" uniqueCount="13">
  <si>
    <t>Résultat comptable provisoire</t>
  </si>
  <si>
    <t>Retraitements fiscaux</t>
  </si>
  <si>
    <t>Part travail</t>
  </si>
  <si>
    <t>Part entreprise</t>
  </si>
  <si>
    <t>Résultat fiscal avant imputations</t>
  </si>
  <si>
    <t>Déficit reportable</t>
  </si>
  <si>
    <t>Résultat fiscal</t>
  </si>
  <si>
    <t>IS</t>
  </si>
  <si>
    <t>Résultat comptable net</t>
  </si>
  <si>
    <t>Report comptable déficitaire</t>
  </si>
  <si>
    <t>Excédents nets de gestion</t>
  </si>
  <si>
    <t>Intérêts au captal</t>
  </si>
  <si>
    <t>Forfait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</si>
</sst>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165" fontId="0" fillId="0" borderId="0" xfId="0" applyNumberFormat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8" sqref="I18"/>
    </sheetView>
  </sheetViews>
  <sheetFormatPr baseColWidth="10" defaultRowHeight="15" x14ac:dyDescent="0.25"/>
  <cols>
    <col min="1" max="1" width="28" bestFit="1" customWidth="1"/>
    <col min="2" max="2" width="12.85546875" style="1" bestFit="1" customWidth="1"/>
  </cols>
  <sheetData>
    <row r="1" spans="1:10" x14ac:dyDescent="0.25">
      <c r="A1" s="2" t="s">
        <v>0</v>
      </c>
      <c r="B1" s="3">
        <v>200000</v>
      </c>
      <c r="C1" s="2"/>
      <c r="J1" s="5">
        <f>MAX($B$12)</f>
        <v>190000</v>
      </c>
    </row>
    <row r="2" spans="1:10" x14ac:dyDescent="0.25">
      <c r="A2" s="2" t="s">
        <v>2</v>
      </c>
      <c r="B2" s="3">
        <v>0</v>
      </c>
      <c r="C2" s="2"/>
      <c r="J2">
        <f>COUNT($B$2,$B$3)</f>
        <v>2</v>
      </c>
    </row>
    <row r="3" spans="1:10" x14ac:dyDescent="0.25">
      <c r="A3" s="2" t="s">
        <v>3</v>
      </c>
      <c r="B3" s="3">
        <v>190000.00000000003</v>
      </c>
      <c r="C3" s="2"/>
      <c r="J3" t="b">
        <f>$B$19&gt;=0</f>
        <v>1</v>
      </c>
    </row>
    <row r="4" spans="1:10" x14ac:dyDescent="0.25">
      <c r="A4" s="2" t="s">
        <v>12</v>
      </c>
      <c r="B4" s="1">
        <f>8%*B2</f>
        <v>0</v>
      </c>
      <c r="J4" t="b">
        <f>$B$2=$J$10*$B$12</f>
        <v>0</v>
      </c>
    </row>
    <row r="5" spans="1:10" x14ac:dyDescent="0.25">
      <c r="A5" s="2" t="s">
        <v>1</v>
      </c>
      <c r="B5" s="3">
        <v>20000</v>
      </c>
      <c r="C5" s="2"/>
      <c r="J5">
        <f>{32767;32767;0.000001;0.01;FALSE;FALSE;TRUE;1;1;1;0.0001;TRUE}</f>
        <v>32767</v>
      </c>
    </row>
    <row r="6" spans="1:10" x14ac:dyDescent="0.25">
      <c r="A6" s="2" t="s">
        <v>4</v>
      </c>
      <c r="B6" s="3">
        <f>B1-B2-B3+B5-B4</f>
        <v>29999.999999999971</v>
      </c>
      <c r="C6" s="2"/>
      <c r="J6">
        <f>{0;0;1;100;0;FALSE;TRUE;0.075;0;0;FALSE;30}</f>
        <v>0</v>
      </c>
    </row>
    <row r="7" spans="1:10" x14ac:dyDescent="0.25">
      <c r="A7" s="2" t="s">
        <v>5</v>
      </c>
      <c r="B7" s="3">
        <v>0</v>
      </c>
      <c r="C7" s="2"/>
    </row>
    <row r="8" spans="1:10" x14ac:dyDescent="0.25">
      <c r="A8" s="2" t="s">
        <v>6</v>
      </c>
      <c r="B8" s="3">
        <f>B6-B7</f>
        <v>29999.999999999971</v>
      </c>
      <c r="C8" s="2"/>
    </row>
    <row r="9" spans="1:10" x14ac:dyDescent="0.25">
      <c r="A9" s="2" t="s">
        <v>7</v>
      </c>
      <c r="B9" s="3">
        <f>B8/3</f>
        <v>9999.9999999999909</v>
      </c>
      <c r="C9" s="2"/>
    </row>
    <row r="10" spans="1:10" x14ac:dyDescent="0.25">
      <c r="A10" s="2" t="s">
        <v>8</v>
      </c>
      <c r="B10" s="3">
        <f>B1-B9</f>
        <v>190000</v>
      </c>
      <c r="C10" s="2"/>
      <c r="J10">
        <v>0.2</v>
      </c>
    </row>
    <row r="11" spans="1:10" x14ac:dyDescent="0.25">
      <c r="A11" s="2" t="s">
        <v>9</v>
      </c>
      <c r="B11" s="3"/>
      <c r="C11" s="2"/>
    </row>
    <row r="12" spans="1:10" x14ac:dyDescent="0.25">
      <c r="A12" s="2" t="s">
        <v>10</v>
      </c>
      <c r="B12" s="3">
        <f>B10-B11</f>
        <v>190000</v>
      </c>
      <c r="C12" s="2"/>
    </row>
    <row r="13" spans="1:10" x14ac:dyDescent="0.25">
      <c r="A13" s="2"/>
      <c r="B13" s="3"/>
      <c r="C13" s="2"/>
    </row>
    <row r="17" spans="1:3" x14ac:dyDescent="0.25">
      <c r="A17" s="2" t="s">
        <v>2</v>
      </c>
      <c r="B17" s="3">
        <f>B2</f>
        <v>0</v>
      </c>
      <c r="C17" s="4">
        <f>B17/B12</f>
        <v>0</v>
      </c>
    </row>
    <row r="18" spans="1:3" x14ac:dyDescent="0.25">
      <c r="A18" s="2" t="s">
        <v>3</v>
      </c>
      <c r="B18" s="3">
        <f>+B3</f>
        <v>190000.00000000003</v>
      </c>
      <c r="C18" s="4">
        <f>B18/B12</f>
        <v>1.0000000000000002</v>
      </c>
    </row>
    <row r="19" spans="1:3" x14ac:dyDescent="0.25">
      <c r="A19" s="2" t="s">
        <v>11</v>
      </c>
      <c r="B19" s="3">
        <f>+B12-B17-B18</f>
        <v>0</v>
      </c>
      <c r="C19" s="4">
        <f>B19/B12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KPMG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KPMG</dc:creator>
  <cp:lastModifiedBy>KPMG</cp:lastModifiedBy>
  <dcterms:created xsi:type="dcterms:W3CDTF">2015-08-03T08:20:48Z</dcterms:created>
  <dcterms:modified xsi:type="dcterms:W3CDTF">2015-08-03T09:02:25Z</dcterms:modified>
</cp:coreProperties>
</file>