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\Downloads\"/>
    </mc:Choice>
  </mc:AlternateContent>
  <bookViews>
    <workbookView xWindow="0" yWindow="0" windowWidth="19200" windowHeight="8060" firstSheet="35" activeTab="36"/>
  </bookViews>
  <sheets>
    <sheet name="Guillaume" sheetId="1" r:id="rId1"/>
    <sheet name="Feuil1" sheetId="4" r:id="rId2"/>
    <sheet name="Feuil2" sheetId="5" r:id="rId3"/>
    <sheet name="Feuil3" sheetId="6" r:id="rId4"/>
    <sheet name="Feuil4" sheetId="7" r:id="rId5"/>
    <sheet name="Feuil5" sheetId="8" r:id="rId6"/>
    <sheet name="Feuil6" sheetId="9" r:id="rId7"/>
    <sheet name="Feuil7" sheetId="10" r:id="rId8"/>
    <sheet name="Feuil8" sheetId="11" r:id="rId9"/>
    <sheet name="Feuil9" sheetId="12" r:id="rId10"/>
    <sheet name="Feuil10" sheetId="13" r:id="rId11"/>
    <sheet name="Feuil11" sheetId="14" r:id="rId12"/>
    <sheet name="Feuil12" sheetId="15" r:id="rId13"/>
    <sheet name="Feuil13" sheetId="16" r:id="rId14"/>
    <sheet name="Feuil14" sheetId="17" r:id="rId15"/>
    <sheet name="Feuil15" sheetId="18" r:id="rId16"/>
    <sheet name="Feuil16" sheetId="19" r:id="rId17"/>
    <sheet name="Feuil17" sheetId="20" r:id="rId18"/>
    <sheet name="Feuil18" sheetId="21" r:id="rId19"/>
    <sheet name="Feuil19" sheetId="22" r:id="rId20"/>
    <sheet name="Feuil20" sheetId="23" r:id="rId21"/>
    <sheet name="Feuil21" sheetId="24" r:id="rId22"/>
    <sheet name="Feuil22" sheetId="25" r:id="rId23"/>
    <sheet name="Feuil23" sheetId="26" r:id="rId24"/>
    <sheet name="Thomas" sheetId="27" r:id="rId25"/>
    <sheet name="Feuil25" sheetId="28" r:id="rId26"/>
    <sheet name="Mustafa" sheetId="29" r:id="rId27"/>
    <sheet name="Feuil27" sheetId="30" r:id="rId28"/>
    <sheet name="Feuil28" sheetId="31" r:id="rId29"/>
    <sheet name="Feuil29" sheetId="32" r:id="rId30"/>
    <sheet name="Feuil30" sheetId="33" r:id="rId31"/>
    <sheet name="Feuil31" sheetId="34" r:id="rId32"/>
    <sheet name="Feuil32" sheetId="35" r:id="rId33"/>
    <sheet name="Feuil33" sheetId="36" r:id="rId34"/>
    <sheet name="Feuil34" sheetId="37" r:id="rId35"/>
    <sheet name="Feuil35" sheetId="38" r:id="rId36"/>
    <sheet name="Diadié" sheetId="39" r:id="rId37"/>
    <sheet name="Feuil37" sheetId="40" r:id="rId38"/>
    <sheet name="Feuil38" sheetId="41" r:id="rId39"/>
    <sheet name="Feuil39" sheetId="42" r:id="rId40"/>
    <sheet name="Feuil40" sheetId="43" r:id="rId41"/>
    <sheet name="Feuil41" sheetId="44" r:id="rId42"/>
    <sheet name="Feuil42" sheetId="45" r:id="rId43"/>
    <sheet name="parametres" sheetId="2" r:id="rId44"/>
    <sheet name="grille" sheetId="3" r:id="rId45"/>
  </sheets>
  <definedNames>
    <definedName name="_xlnm._FilterDatabase" localSheetId="43" hidden="1">parametres!$A$1:$D$43</definedName>
  </definedNames>
  <calcPr calcId="152511"/>
</workbook>
</file>

<file path=xl/calcChain.xml><?xml version="1.0" encoding="utf-8"?>
<calcChain xmlns="http://schemas.openxmlformats.org/spreadsheetml/2006/main">
  <c r="X32" i="45" l="1"/>
  <c r="T32" i="45"/>
  <c r="P32" i="45"/>
  <c r="N32" i="45"/>
  <c r="J32" i="45"/>
  <c r="F32" i="45"/>
  <c r="B32" i="45"/>
  <c r="X31" i="45"/>
  <c r="V31" i="45"/>
  <c r="T31" i="45"/>
  <c r="R31" i="45"/>
  <c r="P31" i="45"/>
  <c r="N31" i="45"/>
  <c r="L31" i="45"/>
  <c r="J31" i="45"/>
  <c r="H31" i="45"/>
  <c r="F31" i="45"/>
  <c r="B31" i="45"/>
  <c r="X30" i="45"/>
  <c r="V30" i="45"/>
  <c r="T30" i="45"/>
  <c r="R30" i="45"/>
  <c r="P30" i="45"/>
  <c r="N30" i="45"/>
  <c r="L30" i="45"/>
  <c r="J30" i="45"/>
  <c r="H30" i="45"/>
  <c r="F30" i="45"/>
  <c r="D30" i="45"/>
  <c r="B30" i="45"/>
  <c r="X29" i="45"/>
  <c r="V29" i="45"/>
  <c r="T29" i="45"/>
  <c r="R29" i="45"/>
  <c r="P29" i="45"/>
  <c r="N29" i="45"/>
  <c r="L29" i="45"/>
  <c r="J29" i="45"/>
  <c r="H29" i="45"/>
  <c r="F29" i="45"/>
  <c r="D29" i="45"/>
  <c r="B29" i="45"/>
  <c r="X28" i="45"/>
  <c r="V28" i="45"/>
  <c r="T28" i="45"/>
  <c r="R28" i="45"/>
  <c r="P28" i="45"/>
  <c r="N28" i="45"/>
  <c r="L28" i="45"/>
  <c r="J28" i="45"/>
  <c r="H28" i="45"/>
  <c r="F28" i="45"/>
  <c r="D28" i="45"/>
  <c r="B28" i="45"/>
  <c r="X27" i="45"/>
  <c r="V27" i="45"/>
  <c r="T27" i="45"/>
  <c r="R27" i="45"/>
  <c r="P27" i="45"/>
  <c r="N27" i="45"/>
  <c r="L27" i="45"/>
  <c r="J27" i="45"/>
  <c r="H27" i="45"/>
  <c r="F27" i="45"/>
  <c r="D27" i="45"/>
  <c r="B27" i="45"/>
  <c r="X26" i="45"/>
  <c r="V26" i="45"/>
  <c r="T26" i="45"/>
  <c r="R26" i="45"/>
  <c r="P26" i="45"/>
  <c r="N26" i="45"/>
  <c r="L26" i="45"/>
  <c r="J26" i="45"/>
  <c r="H26" i="45"/>
  <c r="F26" i="45"/>
  <c r="D26" i="45"/>
  <c r="B26" i="45"/>
  <c r="X25" i="45"/>
  <c r="V25" i="45"/>
  <c r="T25" i="45"/>
  <c r="R25" i="45"/>
  <c r="P25" i="45"/>
  <c r="N25" i="45"/>
  <c r="L25" i="45"/>
  <c r="J25" i="45"/>
  <c r="H25" i="45"/>
  <c r="F25" i="45"/>
  <c r="D25" i="45"/>
  <c r="B25" i="45"/>
  <c r="X24" i="45"/>
  <c r="V24" i="45"/>
  <c r="T24" i="45"/>
  <c r="R24" i="45"/>
  <c r="P24" i="45"/>
  <c r="N24" i="45"/>
  <c r="L24" i="45"/>
  <c r="J24" i="45"/>
  <c r="H24" i="45"/>
  <c r="F24" i="45"/>
  <c r="D24" i="45"/>
  <c r="B24" i="45"/>
  <c r="X23" i="45"/>
  <c r="V23" i="45"/>
  <c r="T23" i="45"/>
  <c r="R23" i="45"/>
  <c r="P23" i="45"/>
  <c r="N23" i="45"/>
  <c r="L23" i="45"/>
  <c r="J23" i="45"/>
  <c r="H23" i="45"/>
  <c r="F23" i="45"/>
  <c r="D23" i="45"/>
  <c r="B23" i="45"/>
  <c r="X22" i="45"/>
  <c r="V22" i="45"/>
  <c r="T22" i="45"/>
  <c r="R22" i="45"/>
  <c r="P22" i="45"/>
  <c r="N22" i="45"/>
  <c r="L22" i="45"/>
  <c r="J22" i="45"/>
  <c r="H22" i="45"/>
  <c r="F22" i="45"/>
  <c r="D22" i="45"/>
  <c r="B22" i="45"/>
  <c r="X21" i="45"/>
  <c r="V21" i="45"/>
  <c r="T21" i="45"/>
  <c r="R21" i="45"/>
  <c r="P21" i="45"/>
  <c r="N21" i="45"/>
  <c r="L21" i="45"/>
  <c r="J21" i="45"/>
  <c r="H21" i="45"/>
  <c r="F21" i="45"/>
  <c r="D21" i="45"/>
  <c r="B21" i="45"/>
  <c r="X20" i="45"/>
  <c r="V20" i="45"/>
  <c r="T20" i="45"/>
  <c r="R20" i="45"/>
  <c r="P20" i="45"/>
  <c r="N20" i="45"/>
  <c r="L20" i="45"/>
  <c r="J20" i="45"/>
  <c r="H20" i="45"/>
  <c r="F20" i="45"/>
  <c r="D20" i="45"/>
  <c r="B20" i="45"/>
  <c r="X19" i="45"/>
  <c r="V19" i="45"/>
  <c r="T19" i="45"/>
  <c r="R19" i="45"/>
  <c r="P19" i="45"/>
  <c r="N19" i="45"/>
  <c r="L19" i="45"/>
  <c r="J19" i="45"/>
  <c r="H19" i="45"/>
  <c r="F19" i="45"/>
  <c r="D19" i="45"/>
  <c r="B19" i="45"/>
  <c r="X18" i="45"/>
  <c r="V18" i="45"/>
  <c r="T18" i="45"/>
  <c r="R18" i="45"/>
  <c r="P18" i="45"/>
  <c r="N18" i="45"/>
  <c r="L18" i="45"/>
  <c r="J18" i="45"/>
  <c r="H18" i="45"/>
  <c r="F18" i="45"/>
  <c r="D18" i="45"/>
  <c r="B18" i="45"/>
  <c r="X17" i="45"/>
  <c r="V17" i="45"/>
  <c r="T17" i="45"/>
  <c r="R17" i="45"/>
  <c r="P17" i="45"/>
  <c r="N17" i="45"/>
  <c r="L17" i="45"/>
  <c r="J17" i="45"/>
  <c r="H17" i="45"/>
  <c r="F17" i="45"/>
  <c r="D17" i="45"/>
  <c r="B17" i="45"/>
  <c r="X16" i="45"/>
  <c r="V16" i="45"/>
  <c r="T16" i="45"/>
  <c r="R16" i="45"/>
  <c r="P16" i="45"/>
  <c r="N16" i="45"/>
  <c r="L16" i="45"/>
  <c r="J16" i="45"/>
  <c r="H16" i="45"/>
  <c r="F16" i="45"/>
  <c r="D16" i="45"/>
  <c r="B16" i="45"/>
  <c r="X15" i="45"/>
  <c r="V15" i="45"/>
  <c r="T15" i="45"/>
  <c r="R15" i="45"/>
  <c r="P15" i="45"/>
  <c r="N15" i="45"/>
  <c r="L15" i="45"/>
  <c r="J15" i="45"/>
  <c r="H15" i="45"/>
  <c r="F15" i="45"/>
  <c r="D15" i="45"/>
  <c r="B15" i="45"/>
  <c r="X14" i="45"/>
  <c r="V14" i="45"/>
  <c r="T14" i="45"/>
  <c r="R14" i="45"/>
  <c r="P14" i="45"/>
  <c r="N14" i="45"/>
  <c r="L14" i="45"/>
  <c r="J14" i="45"/>
  <c r="H14" i="45"/>
  <c r="F14" i="45"/>
  <c r="D14" i="45"/>
  <c r="B14" i="45"/>
  <c r="X13" i="45"/>
  <c r="V13" i="45"/>
  <c r="T13" i="45"/>
  <c r="R13" i="45"/>
  <c r="P13" i="45"/>
  <c r="N13" i="45"/>
  <c r="L13" i="45"/>
  <c r="J13" i="45"/>
  <c r="H13" i="45"/>
  <c r="F13" i="45"/>
  <c r="D13" i="45"/>
  <c r="B13" i="45"/>
  <c r="X12" i="45"/>
  <c r="V12" i="45"/>
  <c r="T12" i="45"/>
  <c r="R12" i="45"/>
  <c r="P12" i="45"/>
  <c r="N12" i="45"/>
  <c r="L12" i="45"/>
  <c r="J12" i="45"/>
  <c r="H12" i="45"/>
  <c r="F12" i="45"/>
  <c r="D12" i="45"/>
  <c r="B12" i="45"/>
  <c r="X11" i="45"/>
  <c r="V11" i="45"/>
  <c r="T11" i="45"/>
  <c r="R11" i="45"/>
  <c r="P11" i="45"/>
  <c r="N11" i="45"/>
  <c r="L11" i="45"/>
  <c r="J11" i="45"/>
  <c r="H11" i="45"/>
  <c r="F11" i="45"/>
  <c r="D11" i="45"/>
  <c r="B11" i="45"/>
  <c r="X10" i="45"/>
  <c r="V10" i="45"/>
  <c r="T10" i="45"/>
  <c r="R10" i="45"/>
  <c r="P10" i="45"/>
  <c r="N10" i="45"/>
  <c r="L10" i="45"/>
  <c r="J10" i="45"/>
  <c r="H10" i="45"/>
  <c r="F10" i="45"/>
  <c r="D10" i="45"/>
  <c r="B10" i="45"/>
  <c r="X9" i="45"/>
  <c r="V9" i="45"/>
  <c r="T9" i="45"/>
  <c r="R9" i="45"/>
  <c r="P9" i="45"/>
  <c r="N9" i="45"/>
  <c r="L9" i="45"/>
  <c r="J9" i="45"/>
  <c r="H9" i="45"/>
  <c r="F9" i="45"/>
  <c r="D9" i="45"/>
  <c r="B9" i="45"/>
  <c r="X8" i="45"/>
  <c r="V8" i="45"/>
  <c r="T8" i="45"/>
  <c r="R8" i="45"/>
  <c r="P8" i="45"/>
  <c r="N8" i="45"/>
  <c r="L8" i="45"/>
  <c r="J8" i="45"/>
  <c r="H8" i="45"/>
  <c r="F8" i="45"/>
  <c r="D8" i="45"/>
  <c r="B8" i="45"/>
  <c r="X7" i="45"/>
  <c r="V7" i="45"/>
  <c r="T7" i="45"/>
  <c r="R7" i="45"/>
  <c r="P7" i="45"/>
  <c r="N7" i="45"/>
  <c r="L7" i="45"/>
  <c r="J7" i="45"/>
  <c r="H7" i="45"/>
  <c r="F7" i="45"/>
  <c r="D7" i="45"/>
  <c r="B7" i="45"/>
  <c r="X6" i="45"/>
  <c r="V6" i="45"/>
  <c r="T6" i="45"/>
  <c r="R6" i="45"/>
  <c r="P6" i="45"/>
  <c r="N6" i="45"/>
  <c r="L6" i="45"/>
  <c r="J6" i="45"/>
  <c r="H6" i="45"/>
  <c r="F6" i="45"/>
  <c r="D6" i="45"/>
  <c r="B6" i="45"/>
  <c r="X5" i="45"/>
  <c r="V5" i="45"/>
  <c r="T5" i="45"/>
  <c r="R5" i="45"/>
  <c r="P5" i="45"/>
  <c r="N5" i="45"/>
  <c r="L5" i="45"/>
  <c r="J5" i="45"/>
  <c r="H5" i="45"/>
  <c r="F5" i="45"/>
  <c r="D5" i="45"/>
  <c r="B5" i="45"/>
  <c r="X4" i="45"/>
  <c r="V4" i="45"/>
  <c r="T4" i="45"/>
  <c r="R4" i="45"/>
  <c r="P4" i="45"/>
  <c r="N4" i="45"/>
  <c r="L4" i="45"/>
  <c r="J4" i="45"/>
  <c r="H4" i="45"/>
  <c r="F4" i="45"/>
  <c r="D4" i="45"/>
  <c r="B4" i="45"/>
  <c r="X3" i="45"/>
  <c r="V3" i="45"/>
  <c r="T3" i="45"/>
  <c r="R3" i="45"/>
  <c r="P3" i="45"/>
  <c r="N3" i="45"/>
  <c r="L3" i="45"/>
  <c r="J3" i="45"/>
  <c r="H3" i="45"/>
  <c r="F3" i="45"/>
  <c r="D3" i="45"/>
  <c r="B3" i="45"/>
  <c r="X2" i="45"/>
  <c r="V2" i="45"/>
  <c r="T2" i="45"/>
  <c r="R2" i="45"/>
  <c r="P2" i="45"/>
  <c r="N2" i="45"/>
  <c r="L2" i="45"/>
  <c r="J2" i="45"/>
  <c r="H2" i="45"/>
  <c r="F2" i="45"/>
  <c r="D2" i="45"/>
  <c r="B2" i="45"/>
  <c r="A2" i="45"/>
  <c r="A4" i="45" s="1"/>
  <c r="X1" i="45"/>
  <c r="V1" i="45"/>
  <c r="T1" i="45"/>
  <c r="R1" i="45"/>
  <c r="P1" i="45"/>
  <c r="N1" i="45"/>
  <c r="L1" i="45"/>
  <c r="J1" i="45"/>
  <c r="H1" i="45"/>
  <c r="F1" i="45"/>
  <c r="D1" i="45"/>
  <c r="B1" i="45"/>
  <c r="A2" i="1"/>
  <c r="A4" i="1" s="1"/>
  <c r="A2" i="4"/>
  <c r="A4" i="4" s="1"/>
  <c r="A2" i="5"/>
  <c r="A4" i="5" s="1"/>
  <c r="A2" i="6"/>
  <c r="A4" i="6" s="1"/>
  <c r="A2" i="7"/>
  <c r="A4" i="7" s="1"/>
  <c r="A2" i="8"/>
  <c r="A4" i="8" s="1"/>
  <c r="A2" i="9"/>
  <c r="A4" i="9" s="1"/>
  <c r="A2" i="10"/>
  <c r="A4" i="10" s="1"/>
  <c r="A2" i="11"/>
  <c r="A4" i="11" s="1"/>
  <c r="A2" i="12"/>
  <c r="A4" i="12" s="1"/>
  <c r="A2" i="13"/>
  <c r="A4" i="13" s="1"/>
  <c r="A2" i="14"/>
  <c r="A4" i="14" s="1"/>
  <c r="A2" i="15"/>
  <c r="A4" i="15" s="1"/>
  <c r="A2" i="16"/>
  <c r="A4" i="16" s="1"/>
  <c r="A2" i="17"/>
  <c r="A4" i="17" s="1"/>
  <c r="A2" i="18"/>
  <c r="A4" i="18" s="1"/>
  <c r="A2" i="19"/>
  <c r="A4" i="19" s="1"/>
  <c r="A2" i="20"/>
  <c r="A4" i="20" s="1"/>
  <c r="A2" i="21"/>
  <c r="A4" i="21" s="1"/>
  <c r="A2" i="22"/>
  <c r="A2" i="23"/>
  <c r="A4" i="23" s="1"/>
  <c r="A2" i="24"/>
  <c r="A4" i="24" s="1"/>
  <c r="A2" i="25"/>
  <c r="A2" i="26"/>
  <c r="A4" i="26" s="1"/>
  <c r="A2" i="27"/>
  <c r="A4" i="27" s="1"/>
  <c r="A2" i="28"/>
  <c r="A4" i="28" s="1"/>
  <c r="A2" i="29"/>
  <c r="A4" i="29" s="1"/>
  <c r="A2" i="30"/>
  <c r="A2" i="31"/>
  <c r="A2" i="32"/>
  <c r="A4" i="32" s="1"/>
  <c r="A2" i="33"/>
  <c r="A4" i="33" s="1"/>
  <c r="A2" i="34"/>
  <c r="A2" i="35"/>
  <c r="A4" i="35" s="1"/>
  <c r="A2" i="36"/>
  <c r="A4" i="36" s="1"/>
  <c r="A2" i="37"/>
  <c r="A4" i="37" s="1"/>
  <c r="A2" i="38"/>
  <c r="A4" i="38" s="1"/>
  <c r="A2" i="39"/>
  <c r="A4" i="39" s="1"/>
  <c r="A2" i="40"/>
  <c r="A4" i="40" s="1"/>
  <c r="A2" i="41"/>
  <c r="A4" i="41" s="1"/>
  <c r="A2" i="42"/>
  <c r="A4" i="42" s="1"/>
  <c r="A2" i="43"/>
  <c r="A4" i="43" s="1"/>
  <c r="A2" i="44"/>
  <c r="A4" i="44" s="1"/>
  <c r="X32" i="44"/>
  <c r="T32" i="44"/>
  <c r="P32" i="44"/>
  <c r="N32" i="44"/>
  <c r="J32" i="44"/>
  <c r="F32" i="44"/>
  <c r="B32" i="44"/>
  <c r="X31" i="44"/>
  <c r="V31" i="44"/>
  <c r="T31" i="44"/>
  <c r="R31" i="44"/>
  <c r="P31" i="44"/>
  <c r="N31" i="44"/>
  <c r="L31" i="44"/>
  <c r="J31" i="44"/>
  <c r="H31" i="44"/>
  <c r="F31" i="44"/>
  <c r="B31" i="44"/>
  <c r="X30" i="44"/>
  <c r="V30" i="44"/>
  <c r="T30" i="44"/>
  <c r="R30" i="44"/>
  <c r="P30" i="44"/>
  <c r="N30" i="44"/>
  <c r="L30" i="44"/>
  <c r="J30" i="44"/>
  <c r="H30" i="44"/>
  <c r="F30" i="44"/>
  <c r="D30" i="44"/>
  <c r="B30" i="44"/>
  <c r="X29" i="44"/>
  <c r="V29" i="44"/>
  <c r="T29" i="44"/>
  <c r="R29" i="44"/>
  <c r="P29" i="44"/>
  <c r="N29" i="44"/>
  <c r="L29" i="44"/>
  <c r="J29" i="44"/>
  <c r="H29" i="44"/>
  <c r="F29" i="44"/>
  <c r="D29" i="44"/>
  <c r="B29" i="44"/>
  <c r="X28" i="44"/>
  <c r="V28" i="44"/>
  <c r="T28" i="44"/>
  <c r="R28" i="44"/>
  <c r="P28" i="44"/>
  <c r="N28" i="44"/>
  <c r="L28" i="44"/>
  <c r="J28" i="44"/>
  <c r="H28" i="44"/>
  <c r="F28" i="44"/>
  <c r="D28" i="44"/>
  <c r="B28" i="44"/>
  <c r="X27" i="44"/>
  <c r="V27" i="44"/>
  <c r="T27" i="44"/>
  <c r="R27" i="44"/>
  <c r="P27" i="44"/>
  <c r="N27" i="44"/>
  <c r="L27" i="44"/>
  <c r="J27" i="44"/>
  <c r="H27" i="44"/>
  <c r="F27" i="44"/>
  <c r="D27" i="44"/>
  <c r="B27" i="44"/>
  <c r="X26" i="44"/>
  <c r="V26" i="44"/>
  <c r="T26" i="44"/>
  <c r="R26" i="44"/>
  <c r="P26" i="44"/>
  <c r="N26" i="44"/>
  <c r="L26" i="44"/>
  <c r="J26" i="44"/>
  <c r="H26" i="44"/>
  <c r="F26" i="44"/>
  <c r="D26" i="44"/>
  <c r="B26" i="44"/>
  <c r="X25" i="44"/>
  <c r="V25" i="44"/>
  <c r="T25" i="44"/>
  <c r="R25" i="44"/>
  <c r="P25" i="44"/>
  <c r="N25" i="44"/>
  <c r="L25" i="44"/>
  <c r="J25" i="44"/>
  <c r="H25" i="44"/>
  <c r="F25" i="44"/>
  <c r="D25" i="44"/>
  <c r="B25" i="44"/>
  <c r="X24" i="44"/>
  <c r="V24" i="44"/>
  <c r="T24" i="44"/>
  <c r="R24" i="44"/>
  <c r="P24" i="44"/>
  <c r="N24" i="44"/>
  <c r="L24" i="44"/>
  <c r="J24" i="44"/>
  <c r="H24" i="44"/>
  <c r="F24" i="44"/>
  <c r="D24" i="44"/>
  <c r="B24" i="44"/>
  <c r="X23" i="44"/>
  <c r="V23" i="44"/>
  <c r="T23" i="44"/>
  <c r="R23" i="44"/>
  <c r="P23" i="44"/>
  <c r="N23" i="44"/>
  <c r="L23" i="44"/>
  <c r="J23" i="44"/>
  <c r="H23" i="44"/>
  <c r="F23" i="44"/>
  <c r="D23" i="44"/>
  <c r="B23" i="44"/>
  <c r="X22" i="44"/>
  <c r="V22" i="44"/>
  <c r="T22" i="44"/>
  <c r="R22" i="44"/>
  <c r="P22" i="44"/>
  <c r="N22" i="44"/>
  <c r="L22" i="44"/>
  <c r="J22" i="44"/>
  <c r="H22" i="44"/>
  <c r="F22" i="44"/>
  <c r="D22" i="44"/>
  <c r="B22" i="44"/>
  <c r="X21" i="44"/>
  <c r="V21" i="44"/>
  <c r="T21" i="44"/>
  <c r="R21" i="44"/>
  <c r="P21" i="44"/>
  <c r="N21" i="44"/>
  <c r="L21" i="44"/>
  <c r="J21" i="44"/>
  <c r="H21" i="44"/>
  <c r="F21" i="44"/>
  <c r="D21" i="44"/>
  <c r="B21" i="44"/>
  <c r="X20" i="44"/>
  <c r="V20" i="44"/>
  <c r="T20" i="44"/>
  <c r="R20" i="44"/>
  <c r="P20" i="44"/>
  <c r="N20" i="44"/>
  <c r="L20" i="44"/>
  <c r="J20" i="44"/>
  <c r="H20" i="44"/>
  <c r="F20" i="44"/>
  <c r="D20" i="44"/>
  <c r="B20" i="44"/>
  <c r="X19" i="44"/>
  <c r="V19" i="44"/>
  <c r="T19" i="44"/>
  <c r="R19" i="44"/>
  <c r="P19" i="44"/>
  <c r="N19" i="44"/>
  <c r="L19" i="44"/>
  <c r="J19" i="44"/>
  <c r="H19" i="44"/>
  <c r="F19" i="44"/>
  <c r="D19" i="44"/>
  <c r="B19" i="44"/>
  <c r="X18" i="44"/>
  <c r="V18" i="44"/>
  <c r="T18" i="44"/>
  <c r="R18" i="44"/>
  <c r="P18" i="44"/>
  <c r="N18" i="44"/>
  <c r="L18" i="44"/>
  <c r="J18" i="44"/>
  <c r="H18" i="44"/>
  <c r="F18" i="44"/>
  <c r="D18" i="44"/>
  <c r="B18" i="44"/>
  <c r="X17" i="44"/>
  <c r="V17" i="44"/>
  <c r="T17" i="44"/>
  <c r="R17" i="44"/>
  <c r="P17" i="44"/>
  <c r="N17" i="44"/>
  <c r="L17" i="44"/>
  <c r="J17" i="44"/>
  <c r="H17" i="44"/>
  <c r="F17" i="44"/>
  <c r="D17" i="44"/>
  <c r="B17" i="44"/>
  <c r="X16" i="44"/>
  <c r="V16" i="44"/>
  <c r="T16" i="44"/>
  <c r="R16" i="44"/>
  <c r="P16" i="44"/>
  <c r="N16" i="44"/>
  <c r="L16" i="44"/>
  <c r="J16" i="44"/>
  <c r="H16" i="44"/>
  <c r="F16" i="44"/>
  <c r="D16" i="44"/>
  <c r="B16" i="44"/>
  <c r="X15" i="44"/>
  <c r="V15" i="44"/>
  <c r="T15" i="44"/>
  <c r="R15" i="44"/>
  <c r="P15" i="44"/>
  <c r="N15" i="44"/>
  <c r="L15" i="44"/>
  <c r="J15" i="44"/>
  <c r="H15" i="44"/>
  <c r="F15" i="44"/>
  <c r="D15" i="44"/>
  <c r="B15" i="44"/>
  <c r="X14" i="44"/>
  <c r="V14" i="44"/>
  <c r="T14" i="44"/>
  <c r="R14" i="44"/>
  <c r="P14" i="44"/>
  <c r="N14" i="44"/>
  <c r="L14" i="44"/>
  <c r="J14" i="44"/>
  <c r="H14" i="44"/>
  <c r="F14" i="44"/>
  <c r="D14" i="44"/>
  <c r="B14" i="44"/>
  <c r="X13" i="44"/>
  <c r="V13" i="44"/>
  <c r="T13" i="44"/>
  <c r="R13" i="44"/>
  <c r="P13" i="44"/>
  <c r="N13" i="44"/>
  <c r="L13" i="44"/>
  <c r="J13" i="44"/>
  <c r="H13" i="44"/>
  <c r="F13" i="44"/>
  <c r="D13" i="44"/>
  <c r="B13" i="44"/>
  <c r="X12" i="44"/>
  <c r="V12" i="44"/>
  <c r="T12" i="44"/>
  <c r="R12" i="44"/>
  <c r="P12" i="44"/>
  <c r="N12" i="44"/>
  <c r="L12" i="44"/>
  <c r="J12" i="44"/>
  <c r="H12" i="44"/>
  <c r="F12" i="44"/>
  <c r="D12" i="44"/>
  <c r="B12" i="44"/>
  <c r="X11" i="44"/>
  <c r="V11" i="44"/>
  <c r="T11" i="44"/>
  <c r="R11" i="44"/>
  <c r="P11" i="44"/>
  <c r="N11" i="44"/>
  <c r="L11" i="44"/>
  <c r="J11" i="44"/>
  <c r="H11" i="44"/>
  <c r="F11" i="44"/>
  <c r="D11" i="44"/>
  <c r="B11" i="44"/>
  <c r="X10" i="44"/>
  <c r="V10" i="44"/>
  <c r="T10" i="44"/>
  <c r="R10" i="44"/>
  <c r="P10" i="44"/>
  <c r="N10" i="44"/>
  <c r="L10" i="44"/>
  <c r="J10" i="44"/>
  <c r="H10" i="44"/>
  <c r="F10" i="44"/>
  <c r="D10" i="44"/>
  <c r="B10" i="44"/>
  <c r="X9" i="44"/>
  <c r="V9" i="44"/>
  <c r="T9" i="44"/>
  <c r="R9" i="44"/>
  <c r="P9" i="44"/>
  <c r="N9" i="44"/>
  <c r="L9" i="44"/>
  <c r="J9" i="44"/>
  <c r="H9" i="44"/>
  <c r="F9" i="44"/>
  <c r="D9" i="44"/>
  <c r="B9" i="44"/>
  <c r="X8" i="44"/>
  <c r="V8" i="44"/>
  <c r="T8" i="44"/>
  <c r="R8" i="44"/>
  <c r="P8" i="44"/>
  <c r="N8" i="44"/>
  <c r="L8" i="44"/>
  <c r="J8" i="44"/>
  <c r="H8" i="44"/>
  <c r="F8" i="44"/>
  <c r="D8" i="44"/>
  <c r="B8" i="44"/>
  <c r="X7" i="44"/>
  <c r="V7" i="44"/>
  <c r="T7" i="44"/>
  <c r="R7" i="44"/>
  <c r="P7" i="44"/>
  <c r="N7" i="44"/>
  <c r="L7" i="44"/>
  <c r="J7" i="44"/>
  <c r="H7" i="44"/>
  <c r="F7" i="44"/>
  <c r="D7" i="44"/>
  <c r="B7" i="44"/>
  <c r="X6" i="44"/>
  <c r="V6" i="44"/>
  <c r="T6" i="44"/>
  <c r="R6" i="44"/>
  <c r="P6" i="44"/>
  <c r="N6" i="44"/>
  <c r="L6" i="44"/>
  <c r="J6" i="44"/>
  <c r="H6" i="44"/>
  <c r="F6" i="44"/>
  <c r="D6" i="44"/>
  <c r="B6" i="44"/>
  <c r="X5" i="44"/>
  <c r="V5" i="44"/>
  <c r="T5" i="44"/>
  <c r="R5" i="44"/>
  <c r="P5" i="44"/>
  <c r="N5" i="44"/>
  <c r="L5" i="44"/>
  <c r="J5" i="44"/>
  <c r="H5" i="44"/>
  <c r="F5" i="44"/>
  <c r="D5" i="44"/>
  <c r="B5" i="44"/>
  <c r="X4" i="44"/>
  <c r="V4" i="44"/>
  <c r="T4" i="44"/>
  <c r="R4" i="44"/>
  <c r="P4" i="44"/>
  <c r="N4" i="44"/>
  <c r="L4" i="44"/>
  <c r="J4" i="44"/>
  <c r="H4" i="44"/>
  <c r="F4" i="44"/>
  <c r="D4" i="44"/>
  <c r="B4" i="44"/>
  <c r="X3" i="44"/>
  <c r="V3" i="44"/>
  <c r="T3" i="44"/>
  <c r="R3" i="44"/>
  <c r="P3" i="44"/>
  <c r="N3" i="44"/>
  <c r="L3" i="44"/>
  <c r="J3" i="44"/>
  <c r="H3" i="44"/>
  <c r="F3" i="44"/>
  <c r="D3" i="44"/>
  <c r="B3" i="44"/>
  <c r="X2" i="44"/>
  <c r="V2" i="44"/>
  <c r="T2" i="44"/>
  <c r="R2" i="44"/>
  <c r="P2" i="44"/>
  <c r="N2" i="44"/>
  <c r="L2" i="44"/>
  <c r="J2" i="44"/>
  <c r="H2" i="44"/>
  <c r="F2" i="44"/>
  <c r="D2" i="44"/>
  <c r="B2" i="44"/>
  <c r="X1" i="44"/>
  <c r="V1" i="44"/>
  <c r="T1" i="44"/>
  <c r="R1" i="44"/>
  <c r="P1" i="44"/>
  <c r="N1" i="44"/>
  <c r="L1" i="44"/>
  <c r="J1" i="44"/>
  <c r="H1" i="44"/>
  <c r="F1" i="44"/>
  <c r="D1" i="44"/>
  <c r="B1" i="44"/>
  <c r="X32" i="43"/>
  <c r="T32" i="43"/>
  <c r="P32" i="43"/>
  <c r="N32" i="43"/>
  <c r="J32" i="43"/>
  <c r="F32" i="43"/>
  <c r="B32" i="43"/>
  <c r="X31" i="43"/>
  <c r="V31" i="43"/>
  <c r="T31" i="43"/>
  <c r="R31" i="43"/>
  <c r="P31" i="43"/>
  <c r="N31" i="43"/>
  <c r="L31" i="43"/>
  <c r="J31" i="43"/>
  <c r="H31" i="43"/>
  <c r="F31" i="43"/>
  <c r="B31" i="43"/>
  <c r="X30" i="43"/>
  <c r="V30" i="43"/>
  <c r="T30" i="43"/>
  <c r="R30" i="43"/>
  <c r="P30" i="43"/>
  <c r="N30" i="43"/>
  <c r="L30" i="43"/>
  <c r="J30" i="43"/>
  <c r="H30" i="43"/>
  <c r="F30" i="43"/>
  <c r="D30" i="43"/>
  <c r="B30" i="43"/>
  <c r="X29" i="43"/>
  <c r="V29" i="43"/>
  <c r="T29" i="43"/>
  <c r="R29" i="43"/>
  <c r="P29" i="43"/>
  <c r="N29" i="43"/>
  <c r="L29" i="43"/>
  <c r="J29" i="43"/>
  <c r="H29" i="43"/>
  <c r="F29" i="43"/>
  <c r="D29" i="43"/>
  <c r="B29" i="43"/>
  <c r="X28" i="43"/>
  <c r="V28" i="43"/>
  <c r="T28" i="43"/>
  <c r="R28" i="43"/>
  <c r="P28" i="43"/>
  <c r="N28" i="43"/>
  <c r="L28" i="43"/>
  <c r="J28" i="43"/>
  <c r="H28" i="43"/>
  <c r="F28" i="43"/>
  <c r="D28" i="43"/>
  <c r="B28" i="43"/>
  <c r="X27" i="43"/>
  <c r="V27" i="43"/>
  <c r="T27" i="43"/>
  <c r="R27" i="43"/>
  <c r="P27" i="43"/>
  <c r="N27" i="43"/>
  <c r="L27" i="43"/>
  <c r="J27" i="43"/>
  <c r="H27" i="43"/>
  <c r="F27" i="43"/>
  <c r="D27" i="43"/>
  <c r="B27" i="43"/>
  <c r="X26" i="43"/>
  <c r="V26" i="43"/>
  <c r="T26" i="43"/>
  <c r="R26" i="43"/>
  <c r="P26" i="43"/>
  <c r="N26" i="43"/>
  <c r="L26" i="43"/>
  <c r="J26" i="43"/>
  <c r="H26" i="43"/>
  <c r="F26" i="43"/>
  <c r="D26" i="43"/>
  <c r="B26" i="43"/>
  <c r="X25" i="43"/>
  <c r="V25" i="43"/>
  <c r="T25" i="43"/>
  <c r="R25" i="43"/>
  <c r="P25" i="43"/>
  <c r="N25" i="43"/>
  <c r="L25" i="43"/>
  <c r="J25" i="43"/>
  <c r="H25" i="43"/>
  <c r="F25" i="43"/>
  <c r="D25" i="43"/>
  <c r="B25" i="43"/>
  <c r="X24" i="43"/>
  <c r="V24" i="43"/>
  <c r="T24" i="43"/>
  <c r="R24" i="43"/>
  <c r="P24" i="43"/>
  <c r="N24" i="43"/>
  <c r="L24" i="43"/>
  <c r="J24" i="43"/>
  <c r="H24" i="43"/>
  <c r="F24" i="43"/>
  <c r="D24" i="43"/>
  <c r="B24" i="43"/>
  <c r="X23" i="43"/>
  <c r="V23" i="43"/>
  <c r="T23" i="43"/>
  <c r="R23" i="43"/>
  <c r="P23" i="43"/>
  <c r="N23" i="43"/>
  <c r="L23" i="43"/>
  <c r="J23" i="43"/>
  <c r="H23" i="43"/>
  <c r="F23" i="43"/>
  <c r="D23" i="43"/>
  <c r="B23" i="43"/>
  <c r="X22" i="43"/>
  <c r="V22" i="43"/>
  <c r="T22" i="43"/>
  <c r="R22" i="43"/>
  <c r="P22" i="43"/>
  <c r="N22" i="43"/>
  <c r="L22" i="43"/>
  <c r="J22" i="43"/>
  <c r="H22" i="43"/>
  <c r="F22" i="43"/>
  <c r="D22" i="43"/>
  <c r="B22" i="43"/>
  <c r="X21" i="43"/>
  <c r="V21" i="43"/>
  <c r="T21" i="43"/>
  <c r="R21" i="43"/>
  <c r="P21" i="43"/>
  <c r="N21" i="43"/>
  <c r="L21" i="43"/>
  <c r="J21" i="43"/>
  <c r="H21" i="43"/>
  <c r="F21" i="43"/>
  <c r="D21" i="43"/>
  <c r="B21" i="43"/>
  <c r="X20" i="43"/>
  <c r="V20" i="43"/>
  <c r="T20" i="43"/>
  <c r="R20" i="43"/>
  <c r="P20" i="43"/>
  <c r="N20" i="43"/>
  <c r="L20" i="43"/>
  <c r="J20" i="43"/>
  <c r="H20" i="43"/>
  <c r="F20" i="43"/>
  <c r="D20" i="43"/>
  <c r="B20" i="43"/>
  <c r="X19" i="43"/>
  <c r="V19" i="43"/>
  <c r="T19" i="43"/>
  <c r="R19" i="43"/>
  <c r="P19" i="43"/>
  <c r="N19" i="43"/>
  <c r="L19" i="43"/>
  <c r="J19" i="43"/>
  <c r="H19" i="43"/>
  <c r="F19" i="43"/>
  <c r="D19" i="43"/>
  <c r="B19" i="43"/>
  <c r="X18" i="43"/>
  <c r="V18" i="43"/>
  <c r="T18" i="43"/>
  <c r="R18" i="43"/>
  <c r="P18" i="43"/>
  <c r="N18" i="43"/>
  <c r="L18" i="43"/>
  <c r="J18" i="43"/>
  <c r="H18" i="43"/>
  <c r="F18" i="43"/>
  <c r="D18" i="43"/>
  <c r="B18" i="43"/>
  <c r="X17" i="43"/>
  <c r="V17" i="43"/>
  <c r="T17" i="43"/>
  <c r="R17" i="43"/>
  <c r="P17" i="43"/>
  <c r="N17" i="43"/>
  <c r="L17" i="43"/>
  <c r="J17" i="43"/>
  <c r="H17" i="43"/>
  <c r="F17" i="43"/>
  <c r="D17" i="43"/>
  <c r="B17" i="43"/>
  <c r="X16" i="43"/>
  <c r="V16" i="43"/>
  <c r="T16" i="43"/>
  <c r="R16" i="43"/>
  <c r="P16" i="43"/>
  <c r="N16" i="43"/>
  <c r="L16" i="43"/>
  <c r="J16" i="43"/>
  <c r="H16" i="43"/>
  <c r="F16" i="43"/>
  <c r="D16" i="43"/>
  <c r="B16" i="43"/>
  <c r="X15" i="43"/>
  <c r="V15" i="43"/>
  <c r="T15" i="43"/>
  <c r="R15" i="43"/>
  <c r="P15" i="43"/>
  <c r="N15" i="43"/>
  <c r="L15" i="43"/>
  <c r="J15" i="43"/>
  <c r="H15" i="43"/>
  <c r="F15" i="43"/>
  <c r="D15" i="43"/>
  <c r="B15" i="43"/>
  <c r="X14" i="43"/>
  <c r="V14" i="43"/>
  <c r="T14" i="43"/>
  <c r="R14" i="43"/>
  <c r="P14" i="43"/>
  <c r="N14" i="43"/>
  <c r="L14" i="43"/>
  <c r="J14" i="43"/>
  <c r="H14" i="43"/>
  <c r="F14" i="43"/>
  <c r="D14" i="43"/>
  <c r="B14" i="43"/>
  <c r="X13" i="43"/>
  <c r="V13" i="43"/>
  <c r="T13" i="43"/>
  <c r="R13" i="43"/>
  <c r="P13" i="43"/>
  <c r="N13" i="43"/>
  <c r="L13" i="43"/>
  <c r="J13" i="43"/>
  <c r="H13" i="43"/>
  <c r="F13" i="43"/>
  <c r="D13" i="43"/>
  <c r="B13" i="43"/>
  <c r="X12" i="43"/>
  <c r="V12" i="43"/>
  <c r="T12" i="43"/>
  <c r="R12" i="43"/>
  <c r="P12" i="43"/>
  <c r="N12" i="43"/>
  <c r="L12" i="43"/>
  <c r="J12" i="43"/>
  <c r="H12" i="43"/>
  <c r="F12" i="43"/>
  <c r="D12" i="43"/>
  <c r="B12" i="43"/>
  <c r="X11" i="43"/>
  <c r="V11" i="43"/>
  <c r="T11" i="43"/>
  <c r="R11" i="43"/>
  <c r="P11" i="43"/>
  <c r="N11" i="43"/>
  <c r="L11" i="43"/>
  <c r="J11" i="43"/>
  <c r="H11" i="43"/>
  <c r="F11" i="43"/>
  <c r="D11" i="43"/>
  <c r="B11" i="43"/>
  <c r="X10" i="43"/>
  <c r="V10" i="43"/>
  <c r="T10" i="43"/>
  <c r="R10" i="43"/>
  <c r="P10" i="43"/>
  <c r="N10" i="43"/>
  <c r="L10" i="43"/>
  <c r="J10" i="43"/>
  <c r="H10" i="43"/>
  <c r="F10" i="43"/>
  <c r="D10" i="43"/>
  <c r="B10" i="43"/>
  <c r="X9" i="43"/>
  <c r="V9" i="43"/>
  <c r="T9" i="43"/>
  <c r="R9" i="43"/>
  <c r="P9" i="43"/>
  <c r="N9" i="43"/>
  <c r="L9" i="43"/>
  <c r="J9" i="43"/>
  <c r="H9" i="43"/>
  <c r="F9" i="43"/>
  <c r="D9" i="43"/>
  <c r="B9" i="43"/>
  <c r="X8" i="43"/>
  <c r="V8" i="43"/>
  <c r="T8" i="43"/>
  <c r="R8" i="43"/>
  <c r="P8" i="43"/>
  <c r="N8" i="43"/>
  <c r="L8" i="43"/>
  <c r="J8" i="43"/>
  <c r="H8" i="43"/>
  <c r="F8" i="43"/>
  <c r="D8" i="43"/>
  <c r="B8" i="43"/>
  <c r="X7" i="43"/>
  <c r="V7" i="43"/>
  <c r="T7" i="43"/>
  <c r="R7" i="43"/>
  <c r="P7" i="43"/>
  <c r="N7" i="43"/>
  <c r="L7" i="43"/>
  <c r="J7" i="43"/>
  <c r="H7" i="43"/>
  <c r="F7" i="43"/>
  <c r="D7" i="43"/>
  <c r="B7" i="43"/>
  <c r="X6" i="43"/>
  <c r="V6" i="43"/>
  <c r="T6" i="43"/>
  <c r="R6" i="43"/>
  <c r="P6" i="43"/>
  <c r="N6" i="43"/>
  <c r="L6" i="43"/>
  <c r="J6" i="43"/>
  <c r="H6" i="43"/>
  <c r="F6" i="43"/>
  <c r="D6" i="43"/>
  <c r="B6" i="43"/>
  <c r="X5" i="43"/>
  <c r="V5" i="43"/>
  <c r="T5" i="43"/>
  <c r="R5" i="43"/>
  <c r="P5" i="43"/>
  <c r="N5" i="43"/>
  <c r="L5" i="43"/>
  <c r="J5" i="43"/>
  <c r="H5" i="43"/>
  <c r="F5" i="43"/>
  <c r="D5" i="43"/>
  <c r="B5" i="43"/>
  <c r="X4" i="43"/>
  <c r="V4" i="43"/>
  <c r="T4" i="43"/>
  <c r="R4" i="43"/>
  <c r="P4" i="43"/>
  <c r="N4" i="43"/>
  <c r="L4" i="43"/>
  <c r="J4" i="43"/>
  <c r="H4" i="43"/>
  <c r="F4" i="43"/>
  <c r="D4" i="43"/>
  <c r="B4" i="43"/>
  <c r="X3" i="43"/>
  <c r="V3" i="43"/>
  <c r="T3" i="43"/>
  <c r="R3" i="43"/>
  <c r="P3" i="43"/>
  <c r="N3" i="43"/>
  <c r="L3" i="43"/>
  <c r="J3" i="43"/>
  <c r="H3" i="43"/>
  <c r="F3" i="43"/>
  <c r="D3" i="43"/>
  <c r="B3" i="43"/>
  <c r="X2" i="43"/>
  <c r="V2" i="43"/>
  <c r="T2" i="43"/>
  <c r="R2" i="43"/>
  <c r="P2" i="43"/>
  <c r="N2" i="43"/>
  <c r="L2" i="43"/>
  <c r="J2" i="43"/>
  <c r="H2" i="43"/>
  <c r="F2" i="43"/>
  <c r="D2" i="43"/>
  <c r="B2" i="43"/>
  <c r="X1" i="43"/>
  <c r="V1" i="43"/>
  <c r="T1" i="43"/>
  <c r="R1" i="43"/>
  <c r="P1" i="43"/>
  <c r="N1" i="43"/>
  <c r="L1" i="43"/>
  <c r="J1" i="43"/>
  <c r="H1" i="43"/>
  <c r="F1" i="43"/>
  <c r="D1" i="43"/>
  <c r="B1" i="43"/>
  <c r="X32" i="42"/>
  <c r="T32" i="42"/>
  <c r="P32" i="42"/>
  <c r="N32" i="42"/>
  <c r="J32" i="42"/>
  <c r="F32" i="42"/>
  <c r="B32" i="42"/>
  <c r="X31" i="42"/>
  <c r="V31" i="42"/>
  <c r="T31" i="42"/>
  <c r="R31" i="42"/>
  <c r="P31" i="42"/>
  <c r="N31" i="42"/>
  <c r="L31" i="42"/>
  <c r="J31" i="42"/>
  <c r="H31" i="42"/>
  <c r="F31" i="42"/>
  <c r="B31" i="42"/>
  <c r="X30" i="42"/>
  <c r="V30" i="42"/>
  <c r="T30" i="42"/>
  <c r="R30" i="42"/>
  <c r="P30" i="42"/>
  <c r="N30" i="42"/>
  <c r="L30" i="42"/>
  <c r="J30" i="42"/>
  <c r="H30" i="42"/>
  <c r="F30" i="42"/>
  <c r="D30" i="42"/>
  <c r="B30" i="42"/>
  <c r="X29" i="42"/>
  <c r="V29" i="42"/>
  <c r="T29" i="42"/>
  <c r="R29" i="42"/>
  <c r="P29" i="42"/>
  <c r="N29" i="42"/>
  <c r="L29" i="42"/>
  <c r="J29" i="42"/>
  <c r="H29" i="42"/>
  <c r="F29" i="42"/>
  <c r="D29" i="42"/>
  <c r="B29" i="42"/>
  <c r="X28" i="42"/>
  <c r="V28" i="42"/>
  <c r="T28" i="42"/>
  <c r="R28" i="42"/>
  <c r="P28" i="42"/>
  <c r="N28" i="42"/>
  <c r="L28" i="42"/>
  <c r="J28" i="42"/>
  <c r="H28" i="42"/>
  <c r="F28" i="42"/>
  <c r="D28" i="42"/>
  <c r="B28" i="42"/>
  <c r="X27" i="42"/>
  <c r="V27" i="42"/>
  <c r="T27" i="42"/>
  <c r="R27" i="42"/>
  <c r="P27" i="42"/>
  <c r="N27" i="42"/>
  <c r="L27" i="42"/>
  <c r="J27" i="42"/>
  <c r="H27" i="42"/>
  <c r="F27" i="42"/>
  <c r="D27" i="42"/>
  <c r="B27" i="42"/>
  <c r="X26" i="42"/>
  <c r="V26" i="42"/>
  <c r="T26" i="42"/>
  <c r="R26" i="42"/>
  <c r="P26" i="42"/>
  <c r="N26" i="42"/>
  <c r="L26" i="42"/>
  <c r="J26" i="42"/>
  <c r="H26" i="42"/>
  <c r="F26" i="42"/>
  <c r="D26" i="42"/>
  <c r="B26" i="42"/>
  <c r="X25" i="42"/>
  <c r="V25" i="42"/>
  <c r="T25" i="42"/>
  <c r="R25" i="42"/>
  <c r="P25" i="42"/>
  <c r="N25" i="42"/>
  <c r="L25" i="42"/>
  <c r="J25" i="42"/>
  <c r="H25" i="42"/>
  <c r="F25" i="42"/>
  <c r="D25" i="42"/>
  <c r="B25" i="42"/>
  <c r="X24" i="42"/>
  <c r="V24" i="42"/>
  <c r="T24" i="42"/>
  <c r="R24" i="42"/>
  <c r="P24" i="42"/>
  <c r="N24" i="42"/>
  <c r="L24" i="42"/>
  <c r="J24" i="42"/>
  <c r="H24" i="42"/>
  <c r="F24" i="42"/>
  <c r="D24" i="42"/>
  <c r="B24" i="42"/>
  <c r="X23" i="42"/>
  <c r="V23" i="42"/>
  <c r="T23" i="42"/>
  <c r="R23" i="42"/>
  <c r="P23" i="42"/>
  <c r="N23" i="42"/>
  <c r="L23" i="42"/>
  <c r="J23" i="42"/>
  <c r="H23" i="42"/>
  <c r="F23" i="42"/>
  <c r="D23" i="42"/>
  <c r="B23" i="42"/>
  <c r="X22" i="42"/>
  <c r="V22" i="42"/>
  <c r="T22" i="42"/>
  <c r="R22" i="42"/>
  <c r="P22" i="42"/>
  <c r="N22" i="42"/>
  <c r="L22" i="42"/>
  <c r="J22" i="42"/>
  <c r="H22" i="42"/>
  <c r="F22" i="42"/>
  <c r="D22" i="42"/>
  <c r="B22" i="42"/>
  <c r="X21" i="42"/>
  <c r="V21" i="42"/>
  <c r="T21" i="42"/>
  <c r="R21" i="42"/>
  <c r="P21" i="42"/>
  <c r="N21" i="42"/>
  <c r="L21" i="42"/>
  <c r="J21" i="42"/>
  <c r="H21" i="42"/>
  <c r="F21" i="42"/>
  <c r="D21" i="42"/>
  <c r="B21" i="42"/>
  <c r="X20" i="42"/>
  <c r="V20" i="42"/>
  <c r="T20" i="42"/>
  <c r="R20" i="42"/>
  <c r="P20" i="42"/>
  <c r="N20" i="42"/>
  <c r="L20" i="42"/>
  <c r="J20" i="42"/>
  <c r="H20" i="42"/>
  <c r="F20" i="42"/>
  <c r="D20" i="42"/>
  <c r="B20" i="42"/>
  <c r="X19" i="42"/>
  <c r="V19" i="42"/>
  <c r="T19" i="42"/>
  <c r="R19" i="42"/>
  <c r="P19" i="42"/>
  <c r="N19" i="42"/>
  <c r="L19" i="42"/>
  <c r="J19" i="42"/>
  <c r="H19" i="42"/>
  <c r="F19" i="42"/>
  <c r="D19" i="42"/>
  <c r="B19" i="42"/>
  <c r="X18" i="42"/>
  <c r="V18" i="42"/>
  <c r="T18" i="42"/>
  <c r="R18" i="42"/>
  <c r="P18" i="42"/>
  <c r="N18" i="42"/>
  <c r="L18" i="42"/>
  <c r="J18" i="42"/>
  <c r="H18" i="42"/>
  <c r="F18" i="42"/>
  <c r="D18" i="42"/>
  <c r="B18" i="42"/>
  <c r="X17" i="42"/>
  <c r="V17" i="42"/>
  <c r="T17" i="42"/>
  <c r="R17" i="42"/>
  <c r="P17" i="42"/>
  <c r="N17" i="42"/>
  <c r="L17" i="42"/>
  <c r="J17" i="42"/>
  <c r="H17" i="42"/>
  <c r="F17" i="42"/>
  <c r="D17" i="42"/>
  <c r="B17" i="42"/>
  <c r="X16" i="42"/>
  <c r="V16" i="42"/>
  <c r="T16" i="42"/>
  <c r="R16" i="42"/>
  <c r="P16" i="42"/>
  <c r="N16" i="42"/>
  <c r="L16" i="42"/>
  <c r="J16" i="42"/>
  <c r="H16" i="42"/>
  <c r="F16" i="42"/>
  <c r="D16" i="42"/>
  <c r="B16" i="42"/>
  <c r="X15" i="42"/>
  <c r="V15" i="42"/>
  <c r="T15" i="42"/>
  <c r="R15" i="42"/>
  <c r="P15" i="42"/>
  <c r="N15" i="42"/>
  <c r="L15" i="42"/>
  <c r="J15" i="42"/>
  <c r="H15" i="42"/>
  <c r="F15" i="42"/>
  <c r="D15" i="42"/>
  <c r="B15" i="42"/>
  <c r="X14" i="42"/>
  <c r="V14" i="42"/>
  <c r="T14" i="42"/>
  <c r="R14" i="42"/>
  <c r="P14" i="42"/>
  <c r="N14" i="42"/>
  <c r="L14" i="42"/>
  <c r="J14" i="42"/>
  <c r="H14" i="42"/>
  <c r="F14" i="42"/>
  <c r="D14" i="42"/>
  <c r="B14" i="42"/>
  <c r="X13" i="42"/>
  <c r="V13" i="42"/>
  <c r="T13" i="42"/>
  <c r="R13" i="42"/>
  <c r="P13" i="42"/>
  <c r="N13" i="42"/>
  <c r="L13" i="42"/>
  <c r="J13" i="42"/>
  <c r="H13" i="42"/>
  <c r="F13" i="42"/>
  <c r="D13" i="42"/>
  <c r="B13" i="42"/>
  <c r="X12" i="42"/>
  <c r="V12" i="42"/>
  <c r="T12" i="42"/>
  <c r="R12" i="42"/>
  <c r="P12" i="42"/>
  <c r="N12" i="42"/>
  <c r="L12" i="42"/>
  <c r="J12" i="42"/>
  <c r="H12" i="42"/>
  <c r="F12" i="42"/>
  <c r="D12" i="42"/>
  <c r="B12" i="42"/>
  <c r="X11" i="42"/>
  <c r="V11" i="42"/>
  <c r="T11" i="42"/>
  <c r="R11" i="42"/>
  <c r="P11" i="42"/>
  <c r="N11" i="42"/>
  <c r="L11" i="42"/>
  <c r="J11" i="42"/>
  <c r="H11" i="42"/>
  <c r="F11" i="42"/>
  <c r="D11" i="42"/>
  <c r="B11" i="42"/>
  <c r="X10" i="42"/>
  <c r="V10" i="42"/>
  <c r="T10" i="42"/>
  <c r="R10" i="42"/>
  <c r="P10" i="42"/>
  <c r="N10" i="42"/>
  <c r="L10" i="42"/>
  <c r="J10" i="42"/>
  <c r="H10" i="42"/>
  <c r="F10" i="42"/>
  <c r="D10" i="42"/>
  <c r="B10" i="42"/>
  <c r="X9" i="42"/>
  <c r="V9" i="42"/>
  <c r="T9" i="42"/>
  <c r="R9" i="42"/>
  <c r="P9" i="42"/>
  <c r="N9" i="42"/>
  <c r="L9" i="42"/>
  <c r="J9" i="42"/>
  <c r="H9" i="42"/>
  <c r="F9" i="42"/>
  <c r="D9" i="42"/>
  <c r="B9" i="42"/>
  <c r="X8" i="42"/>
  <c r="V8" i="42"/>
  <c r="T8" i="42"/>
  <c r="R8" i="42"/>
  <c r="P8" i="42"/>
  <c r="N8" i="42"/>
  <c r="L8" i="42"/>
  <c r="J8" i="42"/>
  <c r="H8" i="42"/>
  <c r="F8" i="42"/>
  <c r="D8" i="42"/>
  <c r="B8" i="42"/>
  <c r="X7" i="42"/>
  <c r="V7" i="42"/>
  <c r="T7" i="42"/>
  <c r="R7" i="42"/>
  <c r="P7" i="42"/>
  <c r="N7" i="42"/>
  <c r="L7" i="42"/>
  <c r="J7" i="42"/>
  <c r="H7" i="42"/>
  <c r="F7" i="42"/>
  <c r="D7" i="42"/>
  <c r="B7" i="42"/>
  <c r="X6" i="42"/>
  <c r="V6" i="42"/>
  <c r="T6" i="42"/>
  <c r="R6" i="42"/>
  <c r="P6" i="42"/>
  <c r="N6" i="42"/>
  <c r="L6" i="42"/>
  <c r="J6" i="42"/>
  <c r="H6" i="42"/>
  <c r="F6" i="42"/>
  <c r="D6" i="42"/>
  <c r="B6" i="42"/>
  <c r="X5" i="42"/>
  <c r="V5" i="42"/>
  <c r="T5" i="42"/>
  <c r="R5" i="42"/>
  <c r="P5" i="42"/>
  <c r="N5" i="42"/>
  <c r="L5" i="42"/>
  <c r="J5" i="42"/>
  <c r="H5" i="42"/>
  <c r="F5" i="42"/>
  <c r="D5" i="42"/>
  <c r="B5" i="42"/>
  <c r="X4" i="42"/>
  <c r="V4" i="42"/>
  <c r="T4" i="42"/>
  <c r="R4" i="42"/>
  <c r="P4" i="42"/>
  <c r="N4" i="42"/>
  <c r="L4" i="42"/>
  <c r="J4" i="42"/>
  <c r="H4" i="42"/>
  <c r="F4" i="42"/>
  <c r="D4" i="42"/>
  <c r="B4" i="42"/>
  <c r="X3" i="42"/>
  <c r="V3" i="42"/>
  <c r="T3" i="42"/>
  <c r="R3" i="42"/>
  <c r="P3" i="42"/>
  <c r="N3" i="42"/>
  <c r="L3" i="42"/>
  <c r="J3" i="42"/>
  <c r="H3" i="42"/>
  <c r="F3" i="42"/>
  <c r="D3" i="42"/>
  <c r="B3" i="42"/>
  <c r="X2" i="42"/>
  <c r="V2" i="42"/>
  <c r="T2" i="42"/>
  <c r="R2" i="42"/>
  <c r="P2" i="42"/>
  <c r="N2" i="42"/>
  <c r="L2" i="42"/>
  <c r="J2" i="42"/>
  <c r="H2" i="42"/>
  <c r="F2" i="42"/>
  <c r="D2" i="42"/>
  <c r="B2" i="42"/>
  <c r="X1" i="42"/>
  <c r="V1" i="42"/>
  <c r="T1" i="42"/>
  <c r="R1" i="42"/>
  <c r="P1" i="42"/>
  <c r="N1" i="42"/>
  <c r="L1" i="42"/>
  <c r="J1" i="42"/>
  <c r="H1" i="42"/>
  <c r="F1" i="42"/>
  <c r="D1" i="42"/>
  <c r="B1" i="42"/>
  <c r="X32" i="41"/>
  <c r="T32" i="41"/>
  <c r="P32" i="41"/>
  <c r="N32" i="41"/>
  <c r="J32" i="41"/>
  <c r="F32" i="41"/>
  <c r="B32" i="41"/>
  <c r="X31" i="41"/>
  <c r="V31" i="41"/>
  <c r="T31" i="41"/>
  <c r="R31" i="41"/>
  <c r="P31" i="41"/>
  <c r="N31" i="41"/>
  <c r="L31" i="41"/>
  <c r="J31" i="41"/>
  <c r="H31" i="41"/>
  <c r="F31" i="41"/>
  <c r="B31" i="41"/>
  <c r="X30" i="41"/>
  <c r="V30" i="41"/>
  <c r="T30" i="41"/>
  <c r="R30" i="41"/>
  <c r="P30" i="41"/>
  <c r="N30" i="41"/>
  <c r="L30" i="41"/>
  <c r="J30" i="41"/>
  <c r="H30" i="41"/>
  <c r="F30" i="41"/>
  <c r="D30" i="41"/>
  <c r="B30" i="41"/>
  <c r="X29" i="41"/>
  <c r="V29" i="41"/>
  <c r="T29" i="41"/>
  <c r="R29" i="41"/>
  <c r="P29" i="41"/>
  <c r="N29" i="41"/>
  <c r="L29" i="41"/>
  <c r="J29" i="41"/>
  <c r="H29" i="41"/>
  <c r="F29" i="41"/>
  <c r="D29" i="41"/>
  <c r="B29" i="41"/>
  <c r="X28" i="41"/>
  <c r="V28" i="41"/>
  <c r="T28" i="41"/>
  <c r="R28" i="41"/>
  <c r="P28" i="41"/>
  <c r="N28" i="41"/>
  <c r="L28" i="41"/>
  <c r="J28" i="41"/>
  <c r="H28" i="41"/>
  <c r="F28" i="41"/>
  <c r="D28" i="41"/>
  <c r="B28" i="41"/>
  <c r="X27" i="41"/>
  <c r="V27" i="41"/>
  <c r="T27" i="41"/>
  <c r="R27" i="41"/>
  <c r="P27" i="41"/>
  <c r="N27" i="41"/>
  <c r="L27" i="41"/>
  <c r="J27" i="41"/>
  <c r="H27" i="41"/>
  <c r="F27" i="41"/>
  <c r="D27" i="41"/>
  <c r="B27" i="41"/>
  <c r="X26" i="41"/>
  <c r="V26" i="41"/>
  <c r="T26" i="41"/>
  <c r="R26" i="41"/>
  <c r="P26" i="41"/>
  <c r="N26" i="41"/>
  <c r="L26" i="41"/>
  <c r="J26" i="41"/>
  <c r="H26" i="41"/>
  <c r="F26" i="41"/>
  <c r="D26" i="41"/>
  <c r="B26" i="41"/>
  <c r="X25" i="41"/>
  <c r="V25" i="41"/>
  <c r="T25" i="41"/>
  <c r="R25" i="41"/>
  <c r="P25" i="41"/>
  <c r="N25" i="41"/>
  <c r="L25" i="41"/>
  <c r="J25" i="41"/>
  <c r="H25" i="41"/>
  <c r="F25" i="41"/>
  <c r="D25" i="41"/>
  <c r="B25" i="41"/>
  <c r="X24" i="41"/>
  <c r="V24" i="41"/>
  <c r="T24" i="41"/>
  <c r="R24" i="41"/>
  <c r="P24" i="41"/>
  <c r="N24" i="41"/>
  <c r="L24" i="41"/>
  <c r="J24" i="41"/>
  <c r="H24" i="41"/>
  <c r="F24" i="41"/>
  <c r="D24" i="41"/>
  <c r="B24" i="41"/>
  <c r="X23" i="41"/>
  <c r="V23" i="41"/>
  <c r="T23" i="41"/>
  <c r="R23" i="41"/>
  <c r="P23" i="41"/>
  <c r="N23" i="41"/>
  <c r="L23" i="41"/>
  <c r="J23" i="41"/>
  <c r="H23" i="41"/>
  <c r="F23" i="41"/>
  <c r="D23" i="41"/>
  <c r="B23" i="41"/>
  <c r="X22" i="41"/>
  <c r="V22" i="41"/>
  <c r="T22" i="41"/>
  <c r="R22" i="41"/>
  <c r="P22" i="41"/>
  <c r="N22" i="41"/>
  <c r="L22" i="41"/>
  <c r="J22" i="41"/>
  <c r="H22" i="41"/>
  <c r="F22" i="41"/>
  <c r="D22" i="41"/>
  <c r="B22" i="41"/>
  <c r="X21" i="41"/>
  <c r="V21" i="41"/>
  <c r="T21" i="41"/>
  <c r="R21" i="41"/>
  <c r="P21" i="41"/>
  <c r="N21" i="41"/>
  <c r="L21" i="41"/>
  <c r="J21" i="41"/>
  <c r="H21" i="41"/>
  <c r="F21" i="41"/>
  <c r="D21" i="41"/>
  <c r="B21" i="41"/>
  <c r="X20" i="41"/>
  <c r="V20" i="41"/>
  <c r="T20" i="41"/>
  <c r="R20" i="41"/>
  <c r="P20" i="41"/>
  <c r="N20" i="41"/>
  <c r="L20" i="41"/>
  <c r="J20" i="41"/>
  <c r="H20" i="41"/>
  <c r="F20" i="41"/>
  <c r="D20" i="41"/>
  <c r="B20" i="41"/>
  <c r="X19" i="41"/>
  <c r="V19" i="41"/>
  <c r="T19" i="41"/>
  <c r="R19" i="41"/>
  <c r="P19" i="41"/>
  <c r="N19" i="41"/>
  <c r="L19" i="41"/>
  <c r="J19" i="41"/>
  <c r="H19" i="41"/>
  <c r="F19" i="41"/>
  <c r="D19" i="41"/>
  <c r="B19" i="41"/>
  <c r="X18" i="41"/>
  <c r="V18" i="41"/>
  <c r="T18" i="41"/>
  <c r="R18" i="41"/>
  <c r="P18" i="41"/>
  <c r="N18" i="41"/>
  <c r="L18" i="41"/>
  <c r="J18" i="41"/>
  <c r="H18" i="41"/>
  <c r="F18" i="41"/>
  <c r="D18" i="41"/>
  <c r="B18" i="41"/>
  <c r="X17" i="41"/>
  <c r="V17" i="41"/>
  <c r="T17" i="41"/>
  <c r="R17" i="41"/>
  <c r="P17" i="41"/>
  <c r="N17" i="41"/>
  <c r="L17" i="41"/>
  <c r="J17" i="41"/>
  <c r="H17" i="41"/>
  <c r="F17" i="41"/>
  <c r="D17" i="41"/>
  <c r="B17" i="41"/>
  <c r="X16" i="41"/>
  <c r="V16" i="41"/>
  <c r="T16" i="41"/>
  <c r="R16" i="41"/>
  <c r="P16" i="41"/>
  <c r="N16" i="41"/>
  <c r="L16" i="41"/>
  <c r="J16" i="41"/>
  <c r="H16" i="41"/>
  <c r="F16" i="41"/>
  <c r="D16" i="41"/>
  <c r="B16" i="41"/>
  <c r="X15" i="41"/>
  <c r="V15" i="41"/>
  <c r="T15" i="41"/>
  <c r="R15" i="41"/>
  <c r="P15" i="41"/>
  <c r="N15" i="41"/>
  <c r="L15" i="41"/>
  <c r="J15" i="41"/>
  <c r="H15" i="41"/>
  <c r="F15" i="41"/>
  <c r="D15" i="41"/>
  <c r="B15" i="41"/>
  <c r="X14" i="41"/>
  <c r="V14" i="41"/>
  <c r="T14" i="41"/>
  <c r="R14" i="41"/>
  <c r="P14" i="41"/>
  <c r="N14" i="41"/>
  <c r="L14" i="41"/>
  <c r="J14" i="41"/>
  <c r="H14" i="41"/>
  <c r="F14" i="41"/>
  <c r="D14" i="41"/>
  <c r="B14" i="41"/>
  <c r="X13" i="41"/>
  <c r="V13" i="41"/>
  <c r="T13" i="41"/>
  <c r="R13" i="41"/>
  <c r="P13" i="41"/>
  <c r="N13" i="41"/>
  <c r="L13" i="41"/>
  <c r="J13" i="41"/>
  <c r="H13" i="41"/>
  <c r="F13" i="41"/>
  <c r="D13" i="41"/>
  <c r="B13" i="41"/>
  <c r="X12" i="41"/>
  <c r="V12" i="41"/>
  <c r="T12" i="41"/>
  <c r="R12" i="41"/>
  <c r="P12" i="41"/>
  <c r="N12" i="41"/>
  <c r="L12" i="41"/>
  <c r="J12" i="41"/>
  <c r="H12" i="41"/>
  <c r="F12" i="41"/>
  <c r="D12" i="41"/>
  <c r="B12" i="41"/>
  <c r="X11" i="41"/>
  <c r="V11" i="41"/>
  <c r="T11" i="41"/>
  <c r="R11" i="41"/>
  <c r="P11" i="41"/>
  <c r="N11" i="41"/>
  <c r="L11" i="41"/>
  <c r="J11" i="41"/>
  <c r="H11" i="41"/>
  <c r="F11" i="41"/>
  <c r="D11" i="41"/>
  <c r="B11" i="41"/>
  <c r="X10" i="41"/>
  <c r="V10" i="41"/>
  <c r="T10" i="41"/>
  <c r="R10" i="41"/>
  <c r="P10" i="41"/>
  <c r="N10" i="41"/>
  <c r="L10" i="41"/>
  <c r="J10" i="41"/>
  <c r="H10" i="41"/>
  <c r="F10" i="41"/>
  <c r="D10" i="41"/>
  <c r="B10" i="41"/>
  <c r="X9" i="41"/>
  <c r="V9" i="41"/>
  <c r="T9" i="41"/>
  <c r="R9" i="41"/>
  <c r="P9" i="41"/>
  <c r="N9" i="41"/>
  <c r="L9" i="41"/>
  <c r="J9" i="41"/>
  <c r="H9" i="41"/>
  <c r="F9" i="41"/>
  <c r="D9" i="41"/>
  <c r="B9" i="41"/>
  <c r="X8" i="41"/>
  <c r="V8" i="41"/>
  <c r="T8" i="41"/>
  <c r="R8" i="41"/>
  <c r="P8" i="41"/>
  <c r="N8" i="41"/>
  <c r="L8" i="41"/>
  <c r="J8" i="41"/>
  <c r="H8" i="41"/>
  <c r="F8" i="41"/>
  <c r="D8" i="41"/>
  <c r="B8" i="41"/>
  <c r="X7" i="41"/>
  <c r="V7" i="41"/>
  <c r="T7" i="41"/>
  <c r="R7" i="41"/>
  <c r="P7" i="41"/>
  <c r="N7" i="41"/>
  <c r="L7" i="41"/>
  <c r="J7" i="41"/>
  <c r="H7" i="41"/>
  <c r="F7" i="41"/>
  <c r="D7" i="41"/>
  <c r="B7" i="41"/>
  <c r="X6" i="41"/>
  <c r="V6" i="41"/>
  <c r="T6" i="41"/>
  <c r="R6" i="41"/>
  <c r="P6" i="41"/>
  <c r="N6" i="41"/>
  <c r="L6" i="41"/>
  <c r="J6" i="41"/>
  <c r="H6" i="41"/>
  <c r="F6" i="41"/>
  <c r="D6" i="41"/>
  <c r="B6" i="41"/>
  <c r="X5" i="41"/>
  <c r="V5" i="41"/>
  <c r="T5" i="41"/>
  <c r="R5" i="41"/>
  <c r="P5" i="41"/>
  <c r="N5" i="41"/>
  <c r="L5" i="41"/>
  <c r="J5" i="41"/>
  <c r="H5" i="41"/>
  <c r="F5" i="41"/>
  <c r="D5" i="41"/>
  <c r="B5" i="41"/>
  <c r="X4" i="41"/>
  <c r="V4" i="41"/>
  <c r="T4" i="41"/>
  <c r="R4" i="41"/>
  <c r="P4" i="41"/>
  <c r="N4" i="41"/>
  <c r="L4" i="41"/>
  <c r="J4" i="41"/>
  <c r="H4" i="41"/>
  <c r="F4" i="41"/>
  <c r="D4" i="41"/>
  <c r="B4" i="41"/>
  <c r="X3" i="41"/>
  <c r="V3" i="41"/>
  <c r="T3" i="41"/>
  <c r="R3" i="41"/>
  <c r="P3" i="41"/>
  <c r="N3" i="41"/>
  <c r="L3" i="41"/>
  <c r="J3" i="41"/>
  <c r="H3" i="41"/>
  <c r="F3" i="41"/>
  <c r="D3" i="41"/>
  <c r="B3" i="41"/>
  <c r="X2" i="41"/>
  <c r="V2" i="41"/>
  <c r="T2" i="41"/>
  <c r="R2" i="41"/>
  <c r="P2" i="41"/>
  <c r="N2" i="41"/>
  <c r="L2" i="41"/>
  <c r="J2" i="41"/>
  <c r="H2" i="41"/>
  <c r="F2" i="41"/>
  <c r="D2" i="41"/>
  <c r="B2" i="41"/>
  <c r="X1" i="41"/>
  <c r="V1" i="41"/>
  <c r="T1" i="41"/>
  <c r="R1" i="41"/>
  <c r="P1" i="41"/>
  <c r="N1" i="41"/>
  <c r="L1" i="41"/>
  <c r="J1" i="41"/>
  <c r="H1" i="41"/>
  <c r="F1" i="41"/>
  <c r="D1" i="41"/>
  <c r="B1" i="41"/>
  <c r="X32" i="40"/>
  <c r="T32" i="40"/>
  <c r="P32" i="40"/>
  <c r="N32" i="40"/>
  <c r="J32" i="40"/>
  <c r="F32" i="40"/>
  <c r="B32" i="40"/>
  <c r="X31" i="40"/>
  <c r="V31" i="40"/>
  <c r="T31" i="40"/>
  <c r="R31" i="40"/>
  <c r="P31" i="40"/>
  <c r="N31" i="40"/>
  <c r="L31" i="40"/>
  <c r="J31" i="40"/>
  <c r="H31" i="40"/>
  <c r="F31" i="40"/>
  <c r="B31" i="40"/>
  <c r="X30" i="40"/>
  <c r="V30" i="40"/>
  <c r="T30" i="40"/>
  <c r="R30" i="40"/>
  <c r="P30" i="40"/>
  <c r="N30" i="40"/>
  <c r="L30" i="40"/>
  <c r="J30" i="40"/>
  <c r="H30" i="40"/>
  <c r="F30" i="40"/>
  <c r="D30" i="40"/>
  <c r="B30" i="40"/>
  <c r="X29" i="40"/>
  <c r="V29" i="40"/>
  <c r="T29" i="40"/>
  <c r="R29" i="40"/>
  <c r="P29" i="40"/>
  <c r="N29" i="40"/>
  <c r="L29" i="40"/>
  <c r="J29" i="40"/>
  <c r="H29" i="40"/>
  <c r="F29" i="40"/>
  <c r="D29" i="40"/>
  <c r="B29" i="40"/>
  <c r="X28" i="40"/>
  <c r="V28" i="40"/>
  <c r="T28" i="40"/>
  <c r="R28" i="40"/>
  <c r="P28" i="40"/>
  <c r="N28" i="40"/>
  <c r="L28" i="40"/>
  <c r="J28" i="40"/>
  <c r="H28" i="40"/>
  <c r="F28" i="40"/>
  <c r="D28" i="40"/>
  <c r="B28" i="40"/>
  <c r="X27" i="40"/>
  <c r="V27" i="40"/>
  <c r="T27" i="40"/>
  <c r="R27" i="40"/>
  <c r="P27" i="40"/>
  <c r="N27" i="40"/>
  <c r="L27" i="40"/>
  <c r="J27" i="40"/>
  <c r="H27" i="40"/>
  <c r="F27" i="40"/>
  <c r="D27" i="40"/>
  <c r="B27" i="40"/>
  <c r="X26" i="40"/>
  <c r="V26" i="40"/>
  <c r="T26" i="40"/>
  <c r="R26" i="40"/>
  <c r="P26" i="40"/>
  <c r="N26" i="40"/>
  <c r="L26" i="40"/>
  <c r="J26" i="40"/>
  <c r="H26" i="40"/>
  <c r="F26" i="40"/>
  <c r="D26" i="40"/>
  <c r="B26" i="40"/>
  <c r="X25" i="40"/>
  <c r="V25" i="40"/>
  <c r="T25" i="40"/>
  <c r="R25" i="40"/>
  <c r="P25" i="40"/>
  <c r="N25" i="40"/>
  <c r="L25" i="40"/>
  <c r="J25" i="40"/>
  <c r="H25" i="40"/>
  <c r="F25" i="40"/>
  <c r="D25" i="40"/>
  <c r="B25" i="40"/>
  <c r="X24" i="40"/>
  <c r="V24" i="40"/>
  <c r="T24" i="40"/>
  <c r="R24" i="40"/>
  <c r="P24" i="40"/>
  <c r="N24" i="40"/>
  <c r="L24" i="40"/>
  <c r="J24" i="40"/>
  <c r="H24" i="40"/>
  <c r="F24" i="40"/>
  <c r="D24" i="40"/>
  <c r="B24" i="40"/>
  <c r="X23" i="40"/>
  <c r="V23" i="40"/>
  <c r="T23" i="40"/>
  <c r="R23" i="40"/>
  <c r="P23" i="40"/>
  <c r="N23" i="40"/>
  <c r="L23" i="40"/>
  <c r="J23" i="40"/>
  <c r="H23" i="40"/>
  <c r="F23" i="40"/>
  <c r="D23" i="40"/>
  <c r="B23" i="40"/>
  <c r="X22" i="40"/>
  <c r="V22" i="40"/>
  <c r="T22" i="40"/>
  <c r="R22" i="40"/>
  <c r="P22" i="40"/>
  <c r="N22" i="40"/>
  <c r="L22" i="40"/>
  <c r="J22" i="40"/>
  <c r="H22" i="40"/>
  <c r="F22" i="40"/>
  <c r="D22" i="40"/>
  <c r="B22" i="40"/>
  <c r="X21" i="40"/>
  <c r="V21" i="40"/>
  <c r="T21" i="40"/>
  <c r="R21" i="40"/>
  <c r="P21" i="40"/>
  <c r="N21" i="40"/>
  <c r="L21" i="40"/>
  <c r="J21" i="40"/>
  <c r="H21" i="40"/>
  <c r="F21" i="40"/>
  <c r="D21" i="40"/>
  <c r="B21" i="40"/>
  <c r="X20" i="40"/>
  <c r="V20" i="40"/>
  <c r="T20" i="40"/>
  <c r="R20" i="40"/>
  <c r="P20" i="40"/>
  <c r="N20" i="40"/>
  <c r="L20" i="40"/>
  <c r="J20" i="40"/>
  <c r="H20" i="40"/>
  <c r="F20" i="40"/>
  <c r="D20" i="40"/>
  <c r="B20" i="40"/>
  <c r="X19" i="40"/>
  <c r="V19" i="40"/>
  <c r="T19" i="40"/>
  <c r="R19" i="40"/>
  <c r="P19" i="40"/>
  <c r="N19" i="40"/>
  <c r="L19" i="40"/>
  <c r="J19" i="40"/>
  <c r="H19" i="40"/>
  <c r="F19" i="40"/>
  <c r="D19" i="40"/>
  <c r="B19" i="40"/>
  <c r="X18" i="40"/>
  <c r="V18" i="40"/>
  <c r="T18" i="40"/>
  <c r="R18" i="40"/>
  <c r="P18" i="40"/>
  <c r="N18" i="40"/>
  <c r="L18" i="40"/>
  <c r="J18" i="40"/>
  <c r="H18" i="40"/>
  <c r="F18" i="40"/>
  <c r="D18" i="40"/>
  <c r="B18" i="40"/>
  <c r="X17" i="40"/>
  <c r="V17" i="40"/>
  <c r="T17" i="40"/>
  <c r="R17" i="40"/>
  <c r="P17" i="40"/>
  <c r="N17" i="40"/>
  <c r="L17" i="40"/>
  <c r="J17" i="40"/>
  <c r="H17" i="40"/>
  <c r="F17" i="40"/>
  <c r="D17" i="40"/>
  <c r="B17" i="40"/>
  <c r="X16" i="40"/>
  <c r="V16" i="40"/>
  <c r="T16" i="40"/>
  <c r="R16" i="40"/>
  <c r="P16" i="40"/>
  <c r="N16" i="40"/>
  <c r="L16" i="40"/>
  <c r="J16" i="40"/>
  <c r="H16" i="40"/>
  <c r="F16" i="40"/>
  <c r="D16" i="40"/>
  <c r="B16" i="40"/>
  <c r="X15" i="40"/>
  <c r="V15" i="40"/>
  <c r="T15" i="40"/>
  <c r="R15" i="40"/>
  <c r="P15" i="40"/>
  <c r="N15" i="40"/>
  <c r="L15" i="40"/>
  <c r="J15" i="40"/>
  <c r="H15" i="40"/>
  <c r="F15" i="40"/>
  <c r="D15" i="40"/>
  <c r="B15" i="40"/>
  <c r="X14" i="40"/>
  <c r="V14" i="40"/>
  <c r="T14" i="40"/>
  <c r="R14" i="40"/>
  <c r="P14" i="40"/>
  <c r="N14" i="40"/>
  <c r="L14" i="40"/>
  <c r="J14" i="40"/>
  <c r="H14" i="40"/>
  <c r="F14" i="40"/>
  <c r="D14" i="40"/>
  <c r="B14" i="40"/>
  <c r="X13" i="40"/>
  <c r="V13" i="40"/>
  <c r="T13" i="40"/>
  <c r="R13" i="40"/>
  <c r="P13" i="40"/>
  <c r="N13" i="40"/>
  <c r="L13" i="40"/>
  <c r="J13" i="40"/>
  <c r="H13" i="40"/>
  <c r="F13" i="40"/>
  <c r="D13" i="40"/>
  <c r="B13" i="40"/>
  <c r="X12" i="40"/>
  <c r="V12" i="40"/>
  <c r="T12" i="40"/>
  <c r="R12" i="40"/>
  <c r="P12" i="40"/>
  <c r="N12" i="40"/>
  <c r="L12" i="40"/>
  <c r="J12" i="40"/>
  <c r="H12" i="40"/>
  <c r="F12" i="40"/>
  <c r="D12" i="40"/>
  <c r="B12" i="40"/>
  <c r="X11" i="40"/>
  <c r="V11" i="40"/>
  <c r="T11" i="40"/>
  <c r="R11" i="40"/>
  <c r="P11" i="40"/>
  <c r="N11" i="40"/>
  <c r="L11" i="40"/>
  <c r="J11" i="40"/>
  <c r="H11" i="40"/>
  <c r="F11" i="40"/>
  <c r="D11" i="40"/>
  <c r="B11" i="40"/>
  <c r="X10" i="40"/>
  <c r="V10" i="40"/>
  <c r="T10" i="40"/>
  <c r="R10" i="40"/>
  <c r="P10" i="40"/>
  <c r="N10" i="40"/>
  <c r="L10" i="40"/>
  <c r="J10" i="40"/>
  <c r="H10" i="40"/>
  <c r="F10" i="40"/>
  <c r="D10" i="40"/>
  <c r="B10" i="40"/>
  <c r="X9" i="40"/>
  <c r="V9" i="40"/>
  <c r="T9" i="40"/>
  <c r="R9" i="40"/>
  <c r="P9" i="40"/>
  <c r="N9" i="40"/>
  <c r="L9" i="40"/>
  <c r="J9" i="40"/>
  <c r="H9" i="40"/>
  <c r="F9" i="40"/>
  <c r="D9" i="40"/>
  <c r="B9" i="40"/>
  <c r="X8" i="40"/>
  <c r="V8" i="40"/>
  <c r="T8" i="40"/>
  <c r="R8" i="40"/>
  <c r="P8" i="40"/>
  <c r="N8" i="40"/>
  <c r="L8" i="40"/>
  <c r="J8" i="40"/>
  <c r="H8" i="40"/>
  <c r="F8" i="40"/>
  <c r="D8" i="40"/>
  <c r="B8" i="40"/>
  <c r="X7" i="40"/>
  <c r="V7" i="40"/>
  <c r="T7" i="40"/>
  <c r="R7" i="40"/>
  <c r="P7" i="40"/>
  <c r="N7" i="40"/>
  <c r="L7" i="40"/>
  <c r="J7" i="40"/>
  <c r="H7" i="40"/>
  <c r="F7" i="40"/>
  <c r="D7" i="40"/>
  <c r="B7" i="40"/>
  <c r="X6" i="40"/>
  <c r="V6" i="40"/>
  <c r="T6" i="40"/>
  <c r="R6" i="40"/>
  <c r="P6" i="40"/>
  <c r="N6" i="40"/>
  <c r="L6" i="40"/>
  <c r="J6" i="40"/>
  <c r="H6" i="40"/>
  <c r="F6" i="40"/>
  <c r="D6" i="40"/>
  <c r="B6" i="40"/>
  <c r="X5" i="40"/>
  <c r="V5" i="40"/>
  <c r="T5" i="40"/>
  <c r="R5" i="40"/>
  <c r="P5" i="40"/>
  <c r="N5" i="40"/>
  <c r="L5" i="40"/>
  <c r="J5" i="40"/>
  <c r="H5" i="40"/>
  <c r="F5" i="40"/>
  <c r="D5" i="40"/>
  <c r="B5" i="40"/>
  <c r="X4" i="40"/>
  <c r="V4" i="40"/>
  <c r="T4" i="40"/>
  <c r="R4" i="40"/>
  <c r="P4" i="40"/>
  <c r="N4" i="40"/>
  <c r="L4" i="40"/>
  <c r="J4" i="40"/>
  <c r="H4" i="40"/>
  <c r="F4" i="40"/>
  <c r="D4" i="40"/>
  <c r="B4" i="40"/>
  <c r="X3" i="40"/>
  <c r="V3" i="40"/>
  <c r="T3" i="40"/>
  <c r="R3" i="40"/>
  <c r="P3" i="40"/>
  <c r="N3" i="40"/>
  <c r="L3" i="40"/>
  <c r="J3" i="40"/>
  <c r="H3" i="40"/>
  <c r="F3" i="40"/>
  <c r="D3" i="40"/>
  <c r="B3" i="40"/>
  <c r="X2" i="40"/>
  <c r="V2" i="40"/>
  <c r="T2" i="40"/>
  <c r="R2" i="40"/>
  <c r="P2" i="40"/>
  <c r="N2" i="40"/>
  <c r="L2" i="40"/>
  <c r="J2" i="40"/>
  <c r="H2" i="40"/>
  <c r="F2" i="40"/>
  <c r="D2" i="40"/>
  <c r="B2" i="40"/>
  <c r="X1" i="40"/>
  <c r="V1" i="40"/>
  <c r="T1" i="40"/>
  <c r="R1" i="40"/>
  <c r="P1" i="40"/>
  <c r="N1" i="40"/>
  <c r="L1" i="40"/>
  <c r="J1" i="40"/>
  <c r="H1" i="40"/>
  <c r="F1" i="40"/>
  <c r="D1" i="40"/>
  <c r="B1" i="40"/>
  <c r="X32" i="39"/>
  <c r="T32" i="39"/>
  <c r="P32" i="39"/>
  <c r="N32" i="39"/>
  <c r="J32" i="39"/>
  <c r="F32" i="39"/>
  <c r="B32" i="39"/>
  <c r="X31" i="39"/>
  <c r="V31" i="39"/>
  <c r="T31" i="39"/>
  <c r="R31" i="39"/>
  <c r="P31" i="39"/>
  <c r="N31" i="39"/>
  <c r="L31" i="39"/>
  <c r="J31" i="39"/>
  <c r="H31" i="39"/>
  <c r="F31" i="39"/>
  <c r="B31" i="39"/>
  <c r="X30" i="39"/>
  <c r="V30" i="39"/>
  <c r="T30" i="39"/>
  <c r="R30" i="39"/>
  <c r="P30" i="39"/>
  <c r="N30" i="39"/>
  <c r="L30" i="39"/>
  <c r="J30" i="39"/>
  <c r="H30" i="39"/>
  <c r="F30" i="39"/>
  <c r="D30" i="39"/>
  <c r="B30" i="39"/>
  <c r="X29" i="39"/>
  <c r="V29" i="39"/>
  <c r="T29" i="39"/>
  <c r="R29" i="39"/>
  <c r="P29" i="39"/>
  <c r="N29" i="39"/>
  <c r="L29" i="39"/>
  <c r="J29" i="39"/>
  <c r="H29" i="39"/>
  <c r="F29" i="39"/>
  <c r="D29" i="39"/>
  <c r="B29" i="39"/>
  <c r="X28" i="39"/>
  <c r="V28" i="39"/>
  <c r="T28" i="39"/>
  <c r="R28" i="39"/>
  <c r="P28" i="39"/>
  <c r="N28" i="39"/>
  <c r="L28" i="39"/>
  <c r="J28" i="39"/>
  <c r="H28" i="39"/>
  <c r="F28" i="39"/>
  <c r="D28" i="39"/>
  <c r="B28" i="39"/>
  <c r="X27" i="39"/>
  <c r="V27" i="39"/>
  <c r="T27" i="39"/>
  <c r="R27" i="39"/>
  <c r="P27" i="39"/>
  <c r="N27" i="39"/>
  <c r="L27" i="39"/>
  <c r="J27" i="39"/>
  <c r="H27" i="39"/>
  <c r="F27" i="39"/>
  <c r="D27" i="39"/>
  <c r="B27" i="39"/>
  <c r="X26" i="39"/>
  <c r="V26" i="39"/>
  <c r="T26" i="39"/>
  <c r="R26" i="39"/>
  <c r="P26" i="39"/>
  <c r="N26" i="39"/>
  <c r="L26" i="39"/>
  <c r="J26" i="39"/>
  <c r="H26" i="39"/>
  <c r="F26" i="39"/>
  <c r="D26" i="39"/>
  <c r="B26" i="39"/>
  <c r="X25" i="39"/>
  <c r="V25" i="39"/>
  <c r="T25" i="39"/>
  <c r="R25" i="39"/>
  <c r="P25" i="39"/>
  <c r="N25" i="39"/>
  <c r="L25" i="39"/>
  <c r="J25" i="39"/>
  <c r="H25" i="39"/>
  <c r="F25" i="39"/>
  <c r="D25" i="39"/>
  <c r="B25" i="39"/>
  <c r="X24" i="39"/>
  <c r="V24" i="39"/>
  <c r="T24" i="39"/>
  <c r="R24" i="39"/>
  <c r="P24" i="39"/>
  <c r="N24" i="39"/>
  <c r="L24" i="39"/>
  <c r="J24" i="39"/>
  <c r="H24" i="39"/>
  <c r="F24" i="39"/>
  <c r="D24" i="39"/>
  <c r="B24" i="39"/>
  <c r="X23" i="39"/>
  <c r="V23" i="39"/>
  <c r="T23" i="39"/>
  <c r="R23" i="39"/>
  <c r="P23" i="39"/>
  <c r="N23" i="39"/>
  <c r="L23" i="39"/>
  <c r="J23" i="39"/>
  <c r="H23" i="39"/>
  <c r="F23" i="39"/>
  <c r="D23" i="39"/>
  <c r="B23" i="39"/>
  <c r="X22" i="39"/>
  <c r="V22" i="39"/>
  <c r="T22" i="39"/>
  <c r="R22" i="39"/>
  <c r="P22" i="39"/>
  <c r="N22" i="39"/>
  <c r="L22" i="39"/>
  <c r="J22" i="39"/>
  <c r="H22" i="39"/>
  <c r="F22" i="39"/>
  <c r="D22" i="39"/>
  <c r="B22" i="39"/>
  <c r="X21" i="39"/>
  <c r="V21" i="39"/>
  <c r="T21" i="39"/>
  <c r="R21" i="39"/>
  <c r="P21" i="39"/>
  <c r="N21" i="39"/>
  <c r="L21" i="39"/>
  <c r="J21" i="39"/>
  <c r="H21" i="39"/>
  <c r="F21" i="39"/>
  <c r="D21" i="39"/>
  <c r="B21" i="39"/>
  <c r="X20" i="39"/>
  <c r="V20" i="39"/>
  <c r="T20" i="39"/>
  <c r="R20" i="39"/>
  <c r="P20" i="39"/>
  <c r="N20" i="39"/>
  <c r="L20" i="39"/>
  <c r="J20" i="39"/>
  <c r="H20" i="39"/>
  <c r="F20" i="39"/>
  <c r="D20" i="39"/>
  <c r="B20" i="39"/>
  <c r="X19" i="39"/>
  <c r="V19" i="39"/>
  <c r="T19" i="39"/>
  <c r="R19" i="39"/>
  <c r="P19" i="39"/>
  <c r="N19" i="39"/>
  <c r="L19" i="39"/>
  <c r="J19" i="39"/>
  <c r="H19" i="39"/>
  <c r="F19" i="39"/>
  <c r="D19" i="39"/>
  <c r="B19" i="39"/>
  <c r="X18" i="39"/>
  <c r="V18" i="39"/>
  <c r="T18" i="39"/>
  <c r="R18" i="39"/>
  <c r="P18" i="39"/>
  <c r="N18" i="39"/>
  <c r="L18" i="39"/>
  <c r="J18" i="39"/>
  <c r="H18" i="39"/>
  <c r="F18" i="39"/>
  <c r="D18" i="39"/>
  <c r="B18" i="39"/>
  <c r="X17" i="39"/>
  <c r="V17" i="39"/>
  <c r="T17" i="39"/>
  <c r="R17" i="39"/>
  <c r="P17" i="39"/>
  <c r="N17" i="39"/>
  <c r="L17" i="39"/>
  <c r="J17" i="39"/>
  <c r="H17" i="39"/>
  <c r="F17" i="39"/>
  <c r="D17" i="39"/>
  <c r="B17" i="39"/>
  <c r="X16" i="39"/>
  <c r="V16" i="39"/>
  <c r="T16" i="39"/>
  <c r="R16" i="39"/>
  <c r="P16" i="39"/>
  <c r="N16" i="39"/>
  <c r="L16" i="39"/>
  <c r="J16" i="39"/>
  <c r="H16" i="39"/>
  <c r="F16" i="39"/>
  <c r="D16" i="39"/>
  <c r="B16" i="39"/>
  <c r="X15" i="39"/>
  <c r="V15" i="39"/>
  <c r="T15" i="39"/>
  <c r="R15" i="39"/>
  <c r="P15" i="39"/>
  <c r="N15" i="39"/>
  <c r="L15" i="39"/>
  <c r="J15" i="39"/>
  <c r="H15" i="39"/>
  <c r="F15" i="39"/>
  <c r="D15" i="39"/>
  <c r="B15" i="39"/>
  <c r="X14" i="39"/>
  <c r="V14" i="39"/>
  <c r="T14" i="39"/>
  <c r="R14" i="39"/>
  <c r="P14" i="39"/>
  <c r="N14" i="39"/>
  <c r="L14" i="39"/>
  <c r="J14" i="39"/>
  <c r="H14" i="39"/>
  <c r="F14" i="39"/>
  <c r="D14" i="39"/>
  <c r="B14" i="39"/>
  <c r="X13" i="39"/>
  <c r="V13" i="39"/>
  <c r="T13" i="39"/>
  <c r="R13" i="39"/>
  <c r="P13" i="39"/>
  <c r="N13" i="39"/>
  <c r="L13" i="39"/>
  <c r="J13" i="39"/>
  <c r="H13" i="39"/>
  <c r="F13" i="39"/>
  <c r="D13" i="39"/>
  <c r="B13" i="39"/>
  <c r="X12" i="39"/>
  <c r="V12" i="39"/>
  <c r="T12" i="39"/>
  <c r="R12" i="39"/>
  <c r="P12" i="39"/>
  <c r="N12" i="39"/>
  <c r="L12" i="39"/>
  <c r="J12" i="39"/>
  <c r="H12" i="39"/>
  <c r="F12" i="39"/>
  <c r="D12" i="39"/>
  <c r="B12" i="39"/>
  <c r="X11" i="39"/>
  <c r="V11" i="39"/>
  <c r="T11" i="39"/>
  <c r="R11" i="39"/>
  <c r="P11" i="39"/>
  <c r="N11" i="39"/>
  <c r="L11" i="39"/>
  <c r="J11" i="39"/>
  <c r="H11" i="39"/>
  <c r="F11" i="39"/>
  <c r="D11" i="39"/>
  <c r="B11" i="39"/>
  <c r="X10" i="39"/>
  <c r="V10" i="39"/>
  <c r="T10" i="39"/>
  <c r="R10" i="39"/>
  <c r="P10" i="39"/>
  <c r="N10" i="39"/>
  <c r="L10" i="39"/>
  <c r="J10" i="39"/>
  <c r="H10" i="39"/>
  <c r="F10" i="39"/>
  <c r="D10" i="39"/>
  <c r="B10" i="39"/>
  <c r="X9" i="39"/>
  <c r="V9" i="39"/>
  <c r="T9" i="39"/>
  <c r="R9" i="39"/>
  <c r="P9" i="39"/>
  <c r="N9" i="39"/>
  <c r="L9" i="39"/>
  <c r="J9" i="39"/>
  <c r="H9" i="39"/>
  <c r="F9" i="39"/>
  <c r="D9" i="39"/>
  <c r="B9" i="39"/>
  <c r="X8" i="39"/>
  <c r="V8" i="39"/>
  <c r="T8" i="39"/>
  <c r="R8" i="39"/>
  <c r="P8" i="39"/>
  <c r="N8" i="39"/>
  <c r="L8" i="39"/>
  <c r="J8" i="39"/>
  <c r="H8" i="39"/>
  <c r="F8" i="39"/>
  <c r="D8" i="39"/>
  <c r="B8" i="39"/>
  <c r="X7" i="39"/>
  <c r="V7" i="39"/>
  <c r="T7" i="39"/>
  <c r="R7" i="39"/>
  <c r="P7" i="39"/>
  <c r="N7" i="39"/>
  <c r="L7" i="39"/>
  <c r="J7" i="39"/>
  <c r="H7" i="39"/>
  <c r="F7" i="39"/>
  <c r="D7" i="39"/>
  <c r="B7" i="39"/>
  <c r="X6" i="39"/>
  <c r="V6" i="39"/>
  <c r="T6" i="39"/>
  <c r="R6" i="39"/>
  <c r="P6" i="39"/>
  <c r="N6" i="39"/>
  <c r="L6" i="39"/>
  <c r="J6" i="39"/>
  <c r="H6" i="39"/>
  <c r="F6" i="39"/>
  <c r="D6" i="39"/>
  <c r="B6" i="39"/>
  <c r="X5" i="39"/>
  <c r="V5" i="39"/>
  <c r="T5" i="39"/>
  <c r="R5" i="39"/>
  <c r="P5" i="39"/>
  <c r="N5" i="39"/>
  <c r="L5" i="39"/>
  <c r="J5" i="39"/>
  <c r="H5" i="39"/>
  <c r="F5" i="39"/>
  <c r="D5" i="39"/>
  <c r="B5" i="39"/>
  <c r="X4" i="39"/>
  <c r="V4" i="39"/>
  <c r="T4" i="39"/>
  <c r="R4" i="39"/>
  <c r="P4" i="39"/>
  <c r="N4" i="39"/>
  <c r="L4" i="39"/>
  <c r="J4" i="39"/>
  <c r="H4" i="39"/>
  <c r="F4" i="39"/>
  <c r="D4" i="39"/>
  <c r="B4" i="39"/>
  <c r="X3" i="39"/>
  <c r="V3" i="39"/>
  <c r="T3" i="39"/>
  <c r="R3" i="39"/>
  <c r="P3" i="39"/>
  <c r="N3" i="39"/>
  <c r="L3" i="39"/>
  <c r="J3" i="39"/>
  <c r="H3" i="39"/>
  <c r="F3" i="39"/>
  <c r="D3" i="39"/>
  <c r="B3" i="39"/>
  <c r="X2" i="39"/>
  <c r="V2" i="39"/>
  <c r="T2" i="39"/>
  <c r="R2" i="39"/>
  <c r="P2" i="39"/>
  <c r="N2" i="39"/>
  <c r="L2" i="39"/>
  <c r="J2" i="39"/>
  <c r="H2" i="39"/>
  <c r="F2" i="39"/>
  <c r="D2" i="39"/>
  <c r="B2" i="39"/>
  <c r="X1" i="39"/>
  <c r="V1" i="39"/>
  <c r="T1" i="39"/>
  <c r="R1" i="39"/>
  <c r="P1" i="39"/>
  <c r="N1" i="39"/>
  <c r="L1" i="39"/>
  <c r="J1" i="39"/>
  <c r="H1" i="39"/>
  <c r="F1" i="39"/>
  <c r="D1" i="39"/>
  <c r="B1" i="39"/>
  <c r="X32" i="38"/>
  <c r="T32" i="38"/>
  <c r="P32" i="38"/>
  <c r="N32" i="38"/>
  <c r="J32" i="38"/>
  <c r="F32" i="38"/>
  <c r="B32" i="38"/>
  <c r="X31" i="38"/>
  <c r="V31" i="38"/>
  <c r="T31" i="38"/>
  <c r="R31" i="38"/>
  <c r="P31" i="38"/>
  <c r="N31" i="38"/>
  <c r="L31" i="38"/>
  <c r="J31" i="38"/>
  <c r="H31" i="38"/>
  <c r="F31" i="38"/>
  <c r="B31" i="38"/>
  <c r="X30" i="38"/>
  <c r="V30" i="38"/>
  <c r="T30" i="38"/>
  <c r="R30" i="38"/>
  <c r="P30" i="38"/>
  <c r="N30" i="38"/>
  <c r="L30" i="38"/>
  <c r="J30" i="38"/>
  <c r="H30" i="38"/>
  <c r="F30" i="38"/>
  <c r="D30" i="38"/>
  <c r="B30" i="38"/>
  <c r="X29" i="38"/>
  <c r="V29" i="38"/>
  <c r="T29" i="38"/>
  <c r="R29" i="38"/>
  <c r="P29" i="38"/>
  <c r="N29" i="38"/>
  <c r="L29" i="38"/>
  <c r="J29" i="38"/>
  <c r="H29" i="38"/>
  <c r="F29" i="38"/>
  <c r="D29" i="38"/>
  <c r="B29" i="38"/>
  <c r="X28" i="38"/>
  <c r="V28" i="38"/>
  <c r="T28" i="38"/>
  <c r="R28" i="38"/>
  <c r="P28" i="38"/>
  <c r="N28" i="38"/>
  <c r="L28" i="38"/>
  <c r="J28" i="38"/>
  <c r="H28" i="38"/>
  <c r="F28" i="38"/>
  <c r="D28" i="38"/>
  <c r="B28" i="38"/>
  <c r="X27" i="38"/>
  <c r="V27" i="38"/>
  <c r="T27" i="38"/>
  <c r="R27" i="38"/>
  <c r="P27" i="38"/>
  <c r="N27" i="38"/>
  <c r="L27" i="38"/>
  <c r="J27" i="38"/>
  <c r="H27" i="38"/>
  <c r="F27" i="38"/>
  <c r="D27" i="38"/>
  <c r="B27" i="38"/>
  <c r="X26" i="38"/>
  <c r="V26" i="38"/>
  <c r="T26" i="38"/>
  <c r="R26" i="38"/>
  <c r="P26" i="38"/>
  <c r="N26" i="38"/>
  <c r="L26" i="38"/>
  <c r="J26" i="38"/>
  <c r="H26" i="38"/>
  <c r="F26" i="38"/>
  <c r="D26" i="38"/>
  <c r="B26" i="38"/>
  <c r="X25" i="38"/>
  <c r="V25" i="38"/>
  <c r="T25" i="38"/>
  <c r="R25" i="38"/>
  <c r="P25" i="38"/>
  <c r="N25" i="38"/>
  <c r="L25" i="38"/>
  <c r="J25" i="38"/>
  <c r="H25" i="38"/>
  <c r="F25" i="38"/>
  <c r="D25" i="38"/>
  <c r="B25" i="38"/>
  <c r="X24" i="38"/>
  <c r="V24" i="38"/>
  <c r="T24" i="38"/>
  <c r="R24" i="38"/>
  <c r="P24" i="38"/>
  <c r="N24" i="38"/>
  <c r="L24" i="38"/>
  <c r="J24" i="38"/>
  <c r="H24" i="38"/>
  <c r="F24" i="38"/>
  <c r="D24" i="38"/>
  <c r="B24" i="38"/>
  <c r="X23" i="38"/>
  <c r="V23" i="38"/>
  <c r="T23" i="38"/>
  <c r="R23" i="38"/>
  <c r="P23" i="38"/>
  <c r="N23" i="38"/>
  <c r="L23" i="38"/>
  <c r="J23" i="38"/>
  <c r="H23" i="38"/>
  <c r="F23" i="38"/>
  <c r="D23" i="38"/>
  <c r="B23" i="38"/>
  <c r="X22" i="38"/>
  <c r="V22" i="38"/>
  <c r="T22" i="38"/>
  <c r="R22" i="38"/>
  <c r="P22" i="38"/>
  <c r="N22" i="38"/>
  <c r="L22" i="38"/>
  <c r="J22" i="38"/>
  <c r="H22" i="38"/>
  <c r="F22" i="38"/>
  <c r="D22" i="38"/>
  <c r="B22" i="38"/>
  <c r="X21" i="38"/>
  <c r="V21" i="38"/>
  <c r="T21" i="38"/>
  <c r="R21" i="38"/>
  <c r="P21" i="38"/>
  <c r="N21" i="38"/>
  <c r="L21" i="38"/>
  <c r="J21" i="38"/>
  <c r="H21" i="38"/>
  <c r="F21" i="38"/>
  <c r="D21" i="38"/>
  <c r="B21" i="38"/>
  <c r="X20" i="38"/>
  <c r="V20" i="38"/>
  <c r="T20" i="38"/>
  <c r="R20" i="38"/>
  <c r="P20" i="38"/>
  <c r="N20" i="38"/>
  <c r="L20" i="38"/>
  <c r="J20" i="38"/>
  <c r="H20" i="38"/>
  <c r="F20" i="38"/>
  <c r="D20" i="38"/>
  <c r="B20" i="38"/>
  <c r="X19" i="38"/>
  <c r="V19" i="38"/>
  <c r="T19" i="38"/>
  <c r="R19" i="38"/>
  <c r="P19" i="38"/>
  <c r="N19" i="38"/>
  <c r="L19" i="38"/>
  <c r="J19" i="38"/>
  <c r="H19" i="38"/>
  <c r="F19" i="38"/>
  <c r="D19" i="38"/>
  <c r="B19" i="38"/>
  <c r="X18" i="38"/>
  <c r="V18" i="38"/>
  <c r="T18" i="38"/>
  <c r="R18" i="38"/>
  <c r="P18" i="38"/>
  <c r="N18" i="38"/>
  <c r="L18" i="38"/>
  <c r="J18" i="38"/>
  <c r="H18" i="38"/>
  <c r="F18" i="38"/>
  <c r="D18" i="38"/>
  <c r="B18" i="38"/>
  <c r="X17" i="38"/>
  <c r="V17" i="38"/>
  <c r="T17" i="38"/>
  <c r="R17" i="38"/>
  <c r="P17" i="38"/>
  <c r="N17" i="38"/>
  <c r="L17" i="38"/>
  <c r="J17" i="38"/>
  <c r="H17" i="38"/>
  <c r="F17" i="38"/>
  <c r="D17" i="38"/>
  <c r="B17" i="38"/>
  <c r="X16" i="38"/>
  <c r="V16" i="38"/>
  <c r="T16" i="38"/>
  <c r="R16" i="38"/>
  <c r="P16" i="38"/>
  <c r="N16" i="38"/>
  <c r="L16" i="38"/>
  <c r="J16" i="38"/>
  <c r="H16" i="38"/>
  <c r="F16" i="38"/>
  <c r="D16" i="38"/>
  <c r="B16" i="38"/>
  <c r="X15" i="38"/>
  <c r="V15" i="38"/>
  <c r="T15" i="38"/>
  <c r="R15" i="38"/>
  <c r="P15" i="38"/>
  <c r="N15" i="38"/>
  <c r="L15" i="38"/>
  <c r="J15" i="38"/>
  <c r="H15" i="38"/>
  <c r="F15" i="38"/>
  <c r="D15" i="38"/>
  <c r="B15" i="38"/>
  <c r="X14" i="38"/>
  <c r="V14" i="38"/>
  <c r="T14" i="38"/>
  <c r="R14" i="38"/>
  <c r="P14" i="38"/>
  <c r="N14" i="38"/>
  <c r="L14" i="38"/>
  <c r="J14" i="38"/>
  <c r="H14" i="38"/>
  <c r="F14" i="38"/>
  <c r="D14" i="38"/>
  <c r="B14" i="38"/>
  <c r="X13" i="38"/>
  <c r="V13" i="38"/>
  <c r="T13" i="38"/>
  <c r="R13" i="38"/>
  <c r="P13" i="38"/>
  <c r="N13" i="38"/>
  <c r="L13" i="38"/>
  <c r="J13" i="38"/>
  <c r="H13" i="38"/>
  <c r="F13" i="38"/>
  <c r="D13" i="38"/>
  <c r="B13" i="38"/>
  <c r="X12" i="38"/>
  <c r="V12" i="38"/>
  <c r="T12" i="38"/>
  <c r="R12" i="38"/>
  <c r="P12" i="38"/>
  <c r="N12" i="38"/>
  <c r="L12" i="38"/>
  <c r="J12" i="38"/>
  <c r="H12" i="38"/>
  <c r="F12" i="38"/>
  <c r="D12" i="38"/>
  <c r="B12" i="38"/>
  <c r="X11" i="38"/>
  <c r="V11" i="38"/>
  <c r="T11" i="38"/>
  <c r="R11" i="38"/>
  <c r="P11" i="38"/>
  <c r="N11" i="38"/>
  <c r="L11" i="38"/>
  <c r="J11" i="38"/>
  <c r="H11" i="38"/>
  <c r="F11" i="38"/>
  <c r="D11" i="38"/>
  <c r="B11" i="38"/>
  <c r="X10" i="38"/>
  <c r="V10" i="38"/>
  <c r="T10" i="38"/>
  <c r="R10" i="38"/>
  <c r="P10" i="38"/>
  <c r="N10" i="38"/>
  <c r="L10" i="38"/>
  <c r="J10" i="38"/>
  <c r="H10" i="38"/>
  <c r="F10" i="38"/>
  <c r="D10" i="38"/>
  <c r="B10" i="38"/>
  <c r="X9" i="38"/>
  <c r="V9" i="38"/>
  <c r="T9" i="38"/>
  <c r="R9" i="38"/>
  <c r="P9" i="38"/>
  <c r="N9" i="38"/>
  <c r="L9" i="38"/>
  <c r="J9" i="38"/>
  <c r="H9" i="38"/>
  <c r="F9" i="38"/>
  <c r="D9" i="38"/>
  <c r="B9" i="38"/>
  <c r="X8" i="38"/>
  <c r="V8" i="38"/>
  <c r="T8" i="38"/>
  <c r="R8" i="38"/>
  <c r="P8" i="38"/>
  <c r="N8" i="38"/>
  <c r="L8" i="38"/>
  <c r="J8" i="38"/>
  <c r="H8" i="38"/>
  <c r="F8" i="38"/>
  <c r="D8" i="38"/>
  <c r="B8" i="38"/>
  <c r="X7" i="38"/>
  <c r="V7" i="38"/>
  <c r="T7" i="38"/>
  <c r="R7" i="38"/>
  <c r="P7" i="38"/>
  <c r="N7" i="38"/>
  <c r="L7" i="38"/>
  <c r="J7" i="38"/>
  <c r="H7" i="38"/>
  <c r="F7" i="38"/>
  <c r="D7" i="38"/>
  <c r="B7" i="38"/>
  <c r="X6" i="38"/>
  <c r="V6" i="38"/>
  <c r="T6" i="38"/>
  <c r="R6" i="38"/>
  <c r="P6" i="38"/>
  <c r="N6" i="38"/>
  <c r="L6" i="38"/>
  <c r="J6" i="38"/>
  <c r="H6" i="38"/>
  <c r="F6" i="38"/>
  <c r="D6" i="38"/>
  <c r="B6" i="38"/>
  <c r="X5" i="38"/>
  <c r="V5" i="38"/>
  <c r="T5" i="38"/>
  <c r="R5" i="38"/>
  <c r="P5" i="38"/>
  <c r="N5" i="38"/>
  <c r="L5" i="38"/>
  <c r="J5" i="38"/>
  <c r="H5" i="38"/>
  <c r="F5" i="38"/>
  <c r="D5" i="38"/>
  <c r="B5" i="38"/>
  <c r="X4" i="38"/>
  <c r="V4" i="38"/>
  <c r="T4" i="38"/>
  <c r="R4" i="38"/>
  <c r="P4" i="38"/>
  <c r="N4" i="38"/>
  <c r="L4" i="38"/>
  <c r="J4" i="38"/>
  <c r="H4" i="38"/>
  <c r="F4" i="38"/>
  <c r="D4" i="38"/>
  <c r="B4" i="38"/>
  <c r="X3" i="38"/>
  <c r="V3" i="38"/>
  <c r="T3" i="38"/>
  <c r="R3" i="38"/>
  <c r="P3" i="38"/>
  <c r="N3" i="38"/>
  <c r="L3" i="38"/>
  <c r="J3" i="38"/>
  <c r="H3" i="38"/>
  <c r="F3" i="38"/>
  <c r="D3" i="38"/>
  <c r="B3" i="38"/>
  <c r="X2" i="38"/>
  <c r="V2" i="38"/>
  <c r="T2" i="38"/>
  <c r="R2" i="38"/>
  <c r="P2" i="38"/>
  <c r="N2" i="38"/>
  <c r="L2" i="38"/>
  <c r="J2" i="38"/>
  <c r="H2" i="38"/>
  <c r="F2" i="38"/>
  <c r="D2" i="38"/>
  <c r="B2" i="38"/>
  <c r="X1" i="38"/>
  <c r="V1" i="38"/>
  <c r="T1" i="38"/>
  <c r="R1" i="38"/>
  <c r="P1" i="38"/>
  <c r="N1" i="38"/>
  <c r="L1" i="38"/>
  <c r="J1" i="38"/>
  <c r="H1" i="38"/>
  <c r="F1" i="38"/>
  <c r="D1" i="38"/>
  <c r="B1" i="38"/>
  <c r="X32" i="37"/>
  <c r="T32" i="37"/>
  <c r="P32" i="37"/>
  <c r="N32" i="37"/>
  <c r="J32" i="37"/>
  <c r="F32" i="37"/>
  <c r="B32" i="37"/>
  <c r="X31" i="37"/>
  <c r="V31" i="37"/>
  <c r="T31" i="37"/>
  <c r="R31" i="37"/>
  <c r="P31" i="37"/>
  <c r="N31" i="37"/>
  <c r="L31" i="37"/>
  <c r="J31" i="37"/>
  <c r="H31" i="37"/>
  <c r="F31" i="37"/>
  <c r="B31" i="37"/>
  <c r="X30" i="37"/>
  <c r="V30" i="37"/>
  <c r="T30" i="37"/>
  <c r="R30" i="37"/>
  <c r="P30" i="37"/>
  <c r="N30" i="37"/>
  <c r="L30" i="37"/>
  <c r="J30" i="37"/>
  <c r="H30" i="37"/>
  <c r="F30" i="37"/>
  <c r="D30" i="37"/>
  <c r="B30" i="37"/>
  <c r="X29" i="37"/>
  <c r="V29" i="37"/>
  <c r="T29" i="37"/>
  <c r="R29" i="37"/>
  <c r="P29" i="37"/>
  <c r="N29" i="37"/>
  <c r="L29" i="37"/>
  <c r="J29" i="37"/>
  <c r="H29" i="37"/>
  <c r="F29" i="37"/>
  <c r="D29" i="37"/>
  <c r="B29" i="37"/>
  <c r="X28" i="37"/>
  <c r="V28" i="37"/>
  <c r="T28" i="37"/>
  <c r="R28" i="37"/>
  <c r="P28" i="37"/>
  <c r="N28" i="37"/>
  <c r="L28" i="37"/>
  <c r="J28" i="37"/>
  <c r="H28" i="37"/>
  <c r="F28" i="37"/>
  <c r="D28" i="37"/>
  <c r="B28" i="37"/>
  <c r="X27" i="37"/>
  <c r="V27" i="37"/>
  <c r="T27" i="37"/>
  <c r="R27" i="37"/>
  <c r="P27" i="37"/>
  <c r="N27" i="37"/>
  <c r="L27" i="37"/>
  <c r="J27" i="37"/>
  <c r="H27" i="37"/>
  <c r="F27" i="37"/>
  <c r="D27" i="37"/>
  <c r="B27" i="37"/>
  <c r="X26" i="37"/>
  <c r="V26" i="37"/>
  <c r="T26" i="37"/>
  <c r="R26" i="37"/>
  <c r="P26" i="37"/>
  <c r="N26" i="37"/>
  <c r="L26" i="37"/>
  <c r="J26" i="37"/>
  <c r="H26" i="37"/>
  <c r="F26" i="37"/>
  <c r="D26" i="37"/>
  <c r="B26" i="37"/>
  <c r="X25" i="37"/>
  <c r="V25" i="37"/>
  <c r="T25" i="37"/>
  <c r="R25" i="37"/>
  <c r="P25" i="37"/>
  <c r="N25" i="37"/>
  <c r="L25" i="37"/>
  <c r="J25" i="37"/>
  <c r="H25" i="37"/>
  <c r="F25" i="37"/>
  <c r="D25" i="37"/>
  <c r="B25" i="37"/>
  <c r="X24" i="37"/>
  <c r="V24" i="37"/>
  <c r="T24" i="37"/>
  <c r="R24" i="37"/>
  <c r="P24" i="37"/>
  <c r="N24" i="37"/>
  <c r="L24" i="37"/>
  <c r="J24" i="37"/>
  <c r="H24" i="37"/>
  <c r="F24" i="37"/>
  <c r="D24" i="37"/>
  <c r="B24" i="37"/>
  <c r="X23" i="37"/>
  <c r="V23" i="37"/>
  <c r="T23" i="37"/>
  <c r="R23" i="37"/>
  <c r="P23" i="37"/>
  <c r="N23" i="37"/>
  <c r="L23" i="37"/>
  <c r="J23" i="37"/>
  <c r="H23" i="37"/>
  <c r="F23" i="37"/>
  <c r="D23" i="37"/>
  <c r="B23" i="37"/>
  <c r="X22" i="37"/>
  <c r="V22" i="37"/>
  <c r="T22" i="37"/>
  <c r="R22" i="37"/>
  <c r="P22" i="37"/>
  <c r="N22" i="37"/>
  <c r="L22" i="37"/>
  <c r="J22" i="37"/>
  <c r="H22" i="37"/>
  <c r="F22" i="37"/>
  <c r="D22" i="37"/>
  <c r="B22" i="37"/>
  <c r="X21" i="37"/>
  <c r="V21" i="37"/>
  <c r="T21" i="37"/>
  <c r="R21" i="37"/>
  <c r="P21" i="37"/>
  <c r="N21" i="37"/>
  <c r="L21" i="37"/>
  <c r="J21" i="37"/>
  <c r="H21" i="37"/>
  <c r="F21" i="37"/>
  <c r="D21" i="37"/>
  <c r="B21" i="37"/>
  <c r="X20" i="37"/>
  <c r="V20" i="37"/>
  <c r="T20" i="37"/>
  <c r="R20" i="37"/>
  <c r="P20" i="37"/>
  <c r="N20" i="37"/>
  <c r="L20" i="37"/>
  <c r="J20" i="37"/>
  <c r="H20" i="37"/>
  <c r="F20" i="37"/>
  <c r="D20" i="37"/>
  <c r="B20" i="37"/>
  <c r="X19" i="37"/>
  <c r="V19" i="37"/>
  <c r="T19" i="37"/>
  <c r="R19" i="37"/>
  <c r="P19" i="37"/>
  <c r="N19" i="37"/>
  <c r="L19" i="37"/>
  <c r="J19" i="37"/>
  <c r="H19" i="37"/>
  <c r="F19" i="37"/>
  <c r="D19" i="37"/>
  <c r="B19" i="37"/>
  <c r="X18" i="37"/>
  <c r="V18" i="37"/>
  <c r="T18" i="37"/>
  <c r="R18" i="37"/>
  <c r="P18" i="37"/>
  <c r="N18" i="37"/>
  <c r="L18" i="37"/>
  <c r="J18" i="37"/>
  <c r="H18" i="37"/>
  <c r="F18" i="37"/>
  <c r="D18" i="37"/>
  <c r="B18" i="37"/>
  <c r="X17" i="37"/>
  <c r="V17" i="37"/>
  <c r="T17" i="37"/>
  <c r="R17" i="37"/>
  <c r="P17" i="37"/>
  <c r="N17" i="37"/>
  <c r="L17" i="37"/>
  <c r="J17" i="37"/>
  <c r="H17" i="37"/>
  <c r="F17" i="37"/>
  <c r="D17" i="37"/>
  <c r="B17" i="37"/>
  <c r="X16" i="37"/>
  <c r="V16" i="37"/>
  <c r="T16" i="37"/>
  <c r="R16" i="37"/>
  <c r="P16" i="37"/>
  <c r="N16" i="37"/>
  <c r="L16" i="37"/>
  <c r="J16" i="37"/>
  <c r="H16" i="37"/>
  <c r="F16" i="37"/>
  <c r="D16" i="37"/>
  <c r="B16" i="37"/>
  <c r="X15" i="37"/>
  <c r="V15" i="37"/>
  <c r="T15" i="37"/>
  <c r="R15" i="37"/>
  <c r="P15" i="37"/>
  <c r="N15" i="37"/>
  <c r="L15" i="37"/>
  <c r="J15" i="37"/>
  <c r="H15" i="37"/>
  <c r="F15" i="37"/>
  <c r="D15" i="37"/>
  <c r="B15" i="37"/>
  <c r="X14" i="37"/>
  <c r="V14" i="37"/>
  <c r="T14" i="37"/>
  <c r="R14" i="37"/>
  <c r="P14" i="37"/>
  <c r="N14" i="37"/>
  <c r="L14" i="37"/>
  <c r="J14" i="37"/>
  <c r="H14" i="37"/>
  <c r="F14" i="37"/>
  <c r="D14" i="37"/>
  <c r="B14" i="37"/>
  <c r="X13" i="37"/>
  <c r="V13" i="37"/>
  <c r="T13" i="37"/>
  <c r="R13" i="37"/>
  <c r="P13" i="37"/>
  <c r="N13" i="37"/>
  <c r="L13" i="37"/>
  <c r="J13" i="37"/>
  <c r="H13" i="37"/>
  <c r="F13" i="37"/>
  <c r="D13" i="37"/>
  <c r="B13" i="37"/>
  <c r="X12" i="37"/>
  <c r="V12" i="37"/>
  <c r="T12" i="37"/>
  <c r="R12" i="37"/>
  <c r="P12" i="37"/>
  <c r="N12" i="37"/>
  <c r="L12" i="37"/>
  <c r="J12" i="37"/>
  <c r="H12" i="37"/>
  <c r="F12" i="37"/>
  <c r="D12" i="37"/>
  <c r="B12" i="37"/>
  <c r="X11" i="37"/>
  <c r="V11" i="37"/>
  <c r="T11" i="37"/>
  <c r="R11" i="37"/>
  <c r="P11" i="37"/>
  <c r="N11" i="37"/>
  <c r="L11" i="37"/>
  <c r="J11" i="37"/>
  <c r="H11" i="37"/>
  <c r="F11" i="37"/>
  <c r="D11" i="37"/>
  <c r="B11" i="37"/>
  <c r="X10" i="37"/>
  <c r="V10" i="37"/>
  <c r="T10" i="37"/>
  <c r="R10" i="37"/>
  <c r="P10" i="37"/>
  <c r="N10" i="37"/>
  <c r="L10" i="37"/>
  <c r="J10" i="37"/>
  <c r="H10" i="37"/>
  <c r="F10" i="37"/>
  <c r="D10" i="37"/>
  <c r="B10" i="37"/>
  <c r="X9" i="37"/>
  <c r="V9" i="37"/>
  <c r="T9" i="37"/>
  <c r="R9" i="37"/>
  <c r="P9" i="37"/>
  <c r="N9" i="37"/>
  <c r="L9" i="37"/>
  <c r="J9" i="37"/>
  <c r="H9" i="37"/>
  <c r="F9" i="37"/>
  <c r="D9" i="37"/>
  <c r="B9" i="37"/>
  <c r="X8" i="37"/>
  <c r="V8" i="37"/>
  <c r="T8" i="37"/>
  <c r="R8" i="37"/>
  <c r="P8" i="37"/>
  <c r="N8" i="37"/>
  <c r="L8" i="37"/>
  <c r="J8" i="37"/>
  <c r="H8" i="37"/>
  <c r="F8" i="37"/>
  <c r="D8" i="37"/>
  <c r="B8" i="37"/>
  <c r="X7" i="37"/>
  <c r="V7" i="37"/>
  <c r="T7" i="37"/>
  <c r="R7" i="37"/>
  <c r="P7" i="37"/>
  <c r="N7" i="37"/>
  <c r="L7" i="37"/>
  <c r="J7" i="37"/>
  <c r="H7" i="37"/>
  <c r="F7" i="37"/>
  <c r="D7" i="37"/>
  <c r="B7" i="37"/>
  <c r="X6" i="37"/>
  <c r="V6" i="37"/>
  <c r="T6" i="37"/>
  <c r="R6" i="37"/>
  <c r="P6" i="37"/>
  <c r="N6" i="37"/>
  <c r="L6" i="37"/>
  <c r="J6" i="37"/>
  <c r="H6" i="37"/>
  <c r="F6" i="37"/>
  <c r="D6" i="37"/>
  <c r="B6" i="37"/>
  <c r="X5" i="37"/>
  <c r="V5" i="37"/>
  <c r="T5" i="37"/>
  <c r="R5" i="37"/>
  <c r="P5" i="37"/>
  <c r="N5" i="37"/>
  <c r="L5" i="37"/>
  <c r="J5" i="37"/>
  <c r="H5" i="37"/>
  <c r="F5" i="37"/>
  <c r="D5" i="37"/>
  <c r="B5" i="37"/>
  <c r="X4" i="37"/>
  <c r="V4" i="37"/>
  <c r="T4" i="37"/>
  <c r="R4" i="37"/>
  <c r="P4" i="37"/>
  <c r="N4" i="37"/>
  <c r="L4" i="37"/>
  <c r="J4" i="37"/>
  <c r="H4" i="37"/>
  <c r="F4" i="37"/>
  <c r="D4" i="37"/>
  <c r="B4" i="37"/>
  <c r="X3" i="37"/>
  <c r="V3" i="37"/>
  <c r="T3" i="37"/>
  <c r="R3" i="37"/>
  <c r="P3" i="37"/>
  <c r="N3" i="37"/>
  <c r="L3" i="37"/>
  <c r="J3" i="37"/>
  <c r="H3" i="37"/>
  <c r="F3" i="37"/>
  <c r="D3" i="37"/>
  <c r="B3" i="37"/>
  <c r="X2" i="37"/>
  <c r="V2" i="37"/>
  <c r="T2" i="37"/>
  <c r="R2" i="37"/>
  <c r="P2" i="37"/>
  <c r="N2" i="37"/>
  <c r="L2" i="37"/>
  <c r="J2" i="37"/>
  <c r="H2" i="37"/>
  <c r="F2" i="37"/>
  <c r="D2" i="37"/>
  <c r="B2" i="37"/>
  <c r="X1" i="37"/>
  <c r="V1" i="37"/>
  <c r="T1" i="37"/>
  <c r="R1" i="37"/>
  <c r="P1" i="37"/>
  <c r="N1" i="37"/>
  <c r="L1" i="37"/>
  <c r="J1" i="37"/>
  <c r="H1" i="37"/>
  <c r="F1" i="37"/>
  <c r="D1" i="37"/>
  <c r="B1" i="37"/>
  <c r="X32" i="36"/>
  <c r="T32" i="36"/>
  <c r="P32" i="36"/>
  <c r="N32" i="36"/>
  <c r="J32" i="36"/>
  <c r="F32" i="36"/>
  <c r="B32" i="36"/>
  <c r="X31" i="36"/>
  <c r="V31" i="36"/>
  <c r="T31" i="36"/>
  <c r="R31" i="36"/>
  <c r="P31" i="36"/>
  <c r="N31" i="36"/>
  <c r="L31" i="36"/>
  <c r="J31" i="36"/>
  <c r="H31" i="36"/>
  <c r="F31" i="36"/>
  <c r="B31" i="36"/>
  <c r="X30" i="36"/>
  <c r="V30" i="36"/>
  <c r="T30" i="36"/>
  <c r="R30" i="36"/>
  <c r="P30" i="36"/>
  <c r="N30" i="36"/>
  <c r="L30" i="36"/>
  <c r="J30" i="36"/>
  <c r="H30" i="36"/>
  <c r="F30" i="36"/>
  <c r="D30" i="36"/>
  <c r="B30" i="36"/>
  <c r="X29" i="36"/>
  <c r="V29" i="36"/>
  <c r="T29" i="36"/>
  <c r="R29" i="36"/>
  <c r="P29" i="36"/>
  <c r="N29" i="36"/>
  <c r="L29" i="36"/>
  <c r="J29" i="36"/>
  <c r="H29" i="36"/>
  <c r="F29" i="36"/>
  <c r="D29" i="36"/>
  <c r="B29" i="36"/>
  <c r="X28" i="36"/>
  <c r="V28" i="36"/>
  <c r="T28" i="36"/>
  <c r="R28" i="36"/>
  <c r="P28" i="36"/>
  <c r="N28" i="36"/>
  <c r="L28" i="36"/>
  <c r="J28" i="36"/>
  <c r="H28" i="36"/>
  <c r="F28" i="36"/>
  <c r="D28" i="36"/>
  <c r="B28" i="36"/>
  <c r="X27" i="36"/>
  <c r="V27" i="36"/>
  <c r="T27" i="36"/>
  <c r="R27" i="36"/>
  <c r="P27" i="36"/>
  <c r="N27" i="36"/>
  <c r="L27" i="36"/>
  <c r="J27" i="36"/>
  <c r="H27" i="36"/>
  <c r="F27" i="36"/>
  <c r="D27" i="36"/>
  <c r="B27" i="36"/>
  <c r="X26" i="36"/>
  <c r="V26" i="36"/>
  <c r="T26" i="36"/>
  <c r="R26" i="36"/>
  <c r="P26" i="36"/>
  <c r="N26" i="36"/>
  <c r="L26" i="36"/>
  <c r="J26" i="36"/>
  <c r="H26" i="36"/>
  <c r="F26" i="36"/>
  <c r="D26" i="36"/>
  <c r="B26" i="36"/>
  <c r="X25" i="36"/>
  <c r="V25" i="36"/>
  <c r="T25" i="36"/>
  <c r="R25" i="36"/>
  <c r="P25" i="36"/>
  <c r="N25" i="36"/>
  <c r="L25" i="36"/>
  <c r="J25" i="36"/>
  <c r="H25" i="36"/>
  <c r="F25" i="36"/>
  <c r="D25" i="36"/>
  <c r="B25" i="36"/>
  <c r="X24" i="36"/>
  <c r="V24" i="36"/>
  <c r="T24" i="36"/>
  <c r="R24" i="36"/>
  <c r="P24" i="36"/>
  <c r="N24" i="36"/>
  <c r="L24" i="36"/>
  <c r="J24" i="36"/>
  <c r="H24" i="36"/>
  <c r="F24" i="36"/>
  <c r="D24" i="36"/>
  <c r="B24" i="36"/>
  <c r="X23" i="36"/>
  <c r="V23" i="36"/>
  <c r="T23" i="36"/>
  <c r="R23" i="36"/>
  <c r="P23" i="36"/>
  <c r="N23" i="36"/>
  <c r="L23" i="36"/>
  <c r="J23" i="36"/>
  <c r="H23" i="36"/>
  <c r="F23" i="36"/>
  <c r="D23" i="36"/>
  <c r="B23" i="36"/>
  <c r="X22" i="36"/>
  <c r="V22" i="36"/>
  <c r="T22" i="36"/>
  <c r="R22" i="36"/>
  <c r="P22" i="36"/>
  <c r="N22" i="36"/>
  <c r="L22" i="36"/>
  <c r="J22" i="36"/>
  <c r="H22" i="36"/>
  <c r="F22" i="36"/>
  <c r="D22" i="36"/>
  <c r="B22" i="36"/>
  <c r="X21" i="36"/>
  <c r="V21" i="36"/>
  <c r="T21" i="36"/>
  <c r="R21" i="36"/>
  <c r="P21" i="36"/>
  <c r="N21" i="36"/>
  <c r="L21" i="36"/>
  <c r="J21" i="36"/>
  <c r="H21" i="36"/>
  <c r="F21" i="36"/>
  <c r="D21" i="36"/>
  <c r="B21" i="36"/>
  <c r="X20" i="36"/>
  <c r="V20" i="36"/>
  <c r="T20" i="36"/>
  <c r="R20" i="36"/>
  <c r="P20" i="36"/>
  <c r="N20" i="36"/>
  <c r="L20" i="36"/>
  <c r="J20" i="36"/>
  <c r="H20" i="36"/>
  <c r="F20" i="36"/>
  <c r="D20" i="36"/>
  <c r="B20" i="36"/>
  <c r="X19" i="36"/>
  <c r="V19" i="36"/>
  <c r="T19" i="36"/>
  <c r="R19" i="36"/>
  <c r="P19" i="36"/>
  <c r="N19" i="36"/>
  <c r="L19" i="36"/>
  <c r="J19" i="36"/>
  <c r="H19" i="36"/>
  <c r="F19" i="36"/>
  <c r="D19" i="36"/>
  <c r="B19" i="36"/>
  <c r="X18" i="36"/>
  <c r="V18" i="36"/>
  <c r="T18" i="36"/>
  <c r="R18" i="36"/>
  <c r="P18" i="36"/>
  <c r="N18" i="36"/>
  <c r="L18" i="36"/>
  <c r="J18" i="36"/>
  <c r="H18" i="36"/>
  <c r="F18" i="36"/>
  <c r="D18" i="36"/>
  <c r="B18" i="36"/>
  <c r="X17" i="36"/>
  <c r="V17" i="36"/>
  <c r="T17" i="36"/>
  <c r="R17" i="36"/>
  <c r="P17" i="36"/>
  <c r="N17" i="36"/>
  <c r="L17" i="36"/>
  <c r="J17" i="36"/>
  <c r="H17" i="36"/>
  <c r="F17" i="36"/>
  <c r="D17" i="36"/>
  <c r="B17" i="36"/>
  <c r="X16" i="36"/>
  <c r="V16" i="36"/>
  <c r="T16" i="36"/>
  <c r="R16" i="36"/>
  <c r="P16" i="36"/>
  <c r="N16" i="36"/>
  <c r="L16" i="36"/>
  <c r="J16" i="36"/>
  <c r="H16" i="36"/>
  <c r="F16" i="36"/>
  <c r="D16" i="36"/>
  <c r="B16" i="36"/>
  <c r="X15" i="36"/>
  <c r="V15" i="36"/>
  <c r="T15" i="36"/>
  <c r="R15" i="36"/>
  <c r="P15" i="36"/>
  <c r="N15" i="36"/>
  <c r="L15" i="36"/>
  <c r="J15" i="36"/>
  <c r="H15" i="36"/>
  <c r="F15" i="36"/>
  <c r="D15" i="36"/>
  <c r="B15" i="36"/>
  <c r="X14" i="36"/>
  <c r="V14" i="36"/>
  <c r="T14" i="36"/>
  <c r="R14" i="36"/>
  <c r="P14" i="36"/>
  <c r="N14" i="36"/>
  <c r="L14" i="36"/>
  <c r="J14" i="36"/>
  <c r="H14" i="36"/>
  <c r="F14" i="36"/>
  <c r="D14" i="36"/>
  <c r="B14" i="36"/>
  <c r="X13" i="36"/>
  <c r="V13" i="36"/>
  <c r="T13" i="36"/>
  <c r="R13" i="36"/>
  <c r="P13" i="36"/>
  <c r="N13" i="36"/>
  <c r="L13" i="36"/>
  <c r="J13" i="36"/>
  <c r="H13" i="36"/>
  <c r="F13" i="36"/>
  <c r="D13" i="36"/>
  <c r="B13" i="36"/>
  <c r="X12" i="36"/>
  <c r="V12" i="36"/>
  <c r="T12" i="36"/>
  <c r="R12" i="36"/>
  <c r="P12" i="36"/>
  <c r="N12" i="36"/>
  <c r="L12" i="36"/>
  <c r="J12" i="36"/>
  <c r="H12" i="36"/>
  <c r="F12" i="36"/>
  <c r="D12" i="36"/>
  <c r="B12" i="36"/>
  <c r="X11" i="36"/>
  <c r="V11" i="36"/>
  <c r="T11" i="36"/>
  <c r="R11" i="36"/>
  <c r="P11" i="36"/>
  <c r="N11" i="36"/>
  <c r="L11" i="36"/>
  <c r="J11" i="36"/>
  <c r="H11" i="36"/>
  <c r="F11" i="36"/>
  <c r="D11" i="36"/>
  <c r="B11" i="36"/>
  <c r="X10" i="36"/>
  <c r="V10" i="36"/>
  <c r="T10" i="36"/>
  <c r="R10" i="36"/>
  <c r="P10" i="36"/>
  <c r="N10" i="36"/>
  <c r="L10" i="36"/>
  <c r="J10" i="36"/>
  <c r="H10" i="36"/>
  <c r="F10" i="36"/>
  <c r="D10" i="36"/>
  <c r="B10" i="36"/>
  <c r="X9" i="36"/>
  <c r="V9" i="36"/>
  <c r="T9" i="36"/>
  <c r="R9" i="36"/>
  <c r="P9" i="36"/>
  <c r="N9" i="36"/>
  <c r="L9" i="36"/>
  <c r="J9" i="36"/>
  <c r="H9" i="36"/>
  <c r="F9" i="36"/>
  <c r="D9" i="36"/>
  <c r="B9" i="36"/>
  <c r="X8" i="36"/>
  <c r="V8" i="36"/>
  <c r="T8" i="36"/>
  <c r="R8" i="36"/>
  <c r="P8" i="36"/>
  <c r="N8" i="36"/>
  <c r="L8" i="36"/>
  <c r="J8" i="36"/>
  <c r="H8" i="36"/>
  <c r="F8" i="36"/>
  <c r="D8" i="36"/>
  <c r="B8" i="36"/>
  <c r="X7" i="36"/>
  <c r="V7" i="36"/>
  <c r="T7" i="36"/>
  <c r="R7" i="36"/>
  <c r="P7" i="36"/>
  <c r="N7" i="36"/>
  <c r="L7" i="36"/>
  <c r="J7" i="36"/>
  <c r="H7" i="36"/>
  <c r="F7" i="36"/>
  <c r="D7" i="36"/>
  <c r="B7" i="36"/>
  <c r="X6" i="36"/>
  <c r="V6" i="36"/>
  <c r="T6" i="36"/>
  <c r="R6" i="36"/>
  <c r="P6" i="36"/>
  <c r="N6" i="36"/>
  <c r="L6" i="36"/>
  <c r="J6" i="36"/>
  <c r="H6" i="36"/>
  <c r="F6" i="36"/>
  <c r="D6" i="36"/>
  <c r="B6" i="36"/>
  <c r="X5" i="36"/>
  <c r="V5" i="36"/>
  <c r="T5" i="36"/>
  <c r="R5" i="36"/>
  <c r="P5" i="36"/>
  <c r="N5" i="36"/>
  <c r="L5" i="36"/>
  <c r="J5" i="36"/>
  <c r="H5" i="36"/>
  <c r="F5" i="36"/>
  <c r="D5" i="36"/>
  <c r="B5" i="36"/>
  <c r="X4" i="36"/>
  <c r="V4" i="36"/>
  <c r="T4" i="36"/>
  <c r="R4" i="36"/>
  <c r="P4" i="36"/>
  <c r="N4" i="36"/>
  <c r="L4" i="36"/>
  <c r="J4" i="36"/>
  <c r="H4" i="36"/>
  <c r="F4" i="36"/>
  <c r="D4" i="36"/>
  <c r="B4" i="36"/>
  <c r="X3" i="36"/>
  <c r="V3" i="36"/>
  <c r="T3" i="36"/>
  <c r="R3" i="36"/>
  <c r="P3" i="36"/>
  <c r="N3" i="36"/>
  <c r="L3" i="36"/>
  <c r="J3" i="36"/>
  <c r="H3" i="36"/>
  <c r="F3" i="36"/>
  <c r="D3" i="36"/>
  <c r="B3" i="36"/>
  <c r="X2" i="36"/>
  <c r="V2" i="36"/>
  <c r="T2" i="36"/>
  <c r="R2" i="36"/>
  <c r="P2" i="36"/>
  <c r="N2" i="36"/>
  <c r="L2" i="36"/>
  <c r="J2" i="36"/>
  <c r="H2" i="36"/>
  <c r="F2" i="36"/>
  <c r="D2" i="36"/>
  <c r="B2" i="36"/>
  <c r="X1" i="36"/>
  <c r="V1" i="36"/>
  <c r="T1" i="36"/>
  <c r="R1" i="36"/>
  <c r="P1" i="36"/>
  <c r="N1" i="36"/>
  <c r="L1" i="36"/>
  <c r="J1" i="36"/>
  <c r="H1" i="36"/>
  <c r="F1" i="36"/>
  <c r="D1" i="36"/>
  <c r="B1" i="36"/>
  <c r="X32" i="35"/>
  <c r="T32" i="35"/>
  <c r="P32" i="35"/>
  <c r="N32" i="35"/>
  <c r="J32" i="35"/>
  <c r="F32" i="35"/>
  <c r="B32" i="35"/>
  <c r="X31" i="35"/>
  <c r="V31" i="35"/>
  <c r="T31" i="35"/>
  <c r="R31" i="35"/>
  <c r="P31" i="35"/>
  <c r="N31" i="35"/>
  <c r="L31" i="35"/>
  <c r="J31" i="35"/>
  <c r="H31" i="35"/>
  <c r="F31" i="35"/>
  <c r="B31" i="35"/>
  <c r="X30" i="35"/>
  <c r="V30" i="35"/>
  <c r="T30" i="35"/>
  <c r="R30" i="35"/>
  <c r="P30" i="35"/>
  <c r="N30" i="35"/>
  <c r="L30" i="35"/>
  <c r="J30" i="35"/>
  <c r="H30" i="35"/>
  <c r="F30" i="35"/>
  <c r="D30" i="35"/>
  <c r="B30" i="35"/>
  <c r="X29" i="35"/>
  <c r="V29" i="35"/>
  <c r="T29" i="35"/>
  <c r="R29" i="35"/>
  <c r="P29" i="35"/>
  <c r="N29" i="35"/>
  <c r="L29" i="35"/>
  <c r="J29" i="35"/>
  <c r="H29" i="35"/>
  <c r="F29" i="35"/>
  <c r="D29" i="35"/>
  <c r="B29" i="35"/>
  <c r="X28" i="35"/>
  <c r="V28" i="35"/>
  <c r="T28" i="35"/>
  <c r="R28" i="35"/>
  <c r="P28" i="35"/>
  <c r="N28" i="35"/>
  <c r="L28" i="35"/>
  <c r="J28" i="35"/>
  <c r="H28" i="35"/>
  <c r="F28" i="35"/>
  <c r="D28" i="35"/>
  <c r="B28" i="35"/>
  <c r="X27" i="35"/>
  <c r="V27" i="35"/>
  <c r="T27" i="35"/>
  <c r="R27" i="35"/>
  <c r="P27" i="35"/>
  <c r="N27" i="35"/>
  <c r="L27" i="35"/>
  <c r="J27" i="35"/>
  <c r="H27" i="35"/>
  <c r="F27" i="35"/>
  <c r="D27" i="35"/>
  <c r="B27" i="35"/>
  <c r="X26" i="35"/>
  <c r="V26" i="35"/>
  <c r="T26" i="35"/>
  <c r="R26" i="35"/>
  <c r="P26" i="35"/>
  <c r="N26" i="35"/>
  <c r="L26" i="35"/>
  <c r="J26" i="35"/>
  <c r="H26" i="35"/>
  <c r="F26" i="35"/>
  <c r="D26" i="35"/>
  <c r="B26" i="35"/>
  <c r="X25" i="35"/>
  <c r="V25" i="35"/>
  <c r="T25" i="35"/>
  <c r="R25" i="35"/>
  <c r="P25" i="35"/>
  <c r="N25" i="35"/>
  <c r="L25" i="35"/>
  <c r="J25" i="35"/>
  <c r="H25" i="35"/>
  <c r="F25" i="35"/>
  <c r="D25" i="35"/>
  <c r="B25" i="35"/>
  <c r="X24" i="35"/>
  <c r="V24" i="35"/>
  <c r="T24" i="35"/>
  <c r="R24" i="35"/>
  <c r="P24" i="35"/>
  <c r="N24" i="35"/>
  <c r="L24" i="35"/>
  <c r="J24" i="35"/>
  <c r="H24" i="35"/>
  <c r="F24" i="35"/>
  <c r="D24" i="35"/>
  <c r="B24" i="35"/>
  <c r="X23" i="35"/>
  <c r="V23" i="35"/>
  <c r="T23" i="35"/>
  <c r="R23" i="35"/>
  <c r="P23" i="35"/>
  <c r="N23" i="35"/>
  <c r="L23" i="35"/>
  <c r="J23" i="35"/>
  <c r="H23" i="35"/>
  <c r="F23" i="35"/>
  <c r="D23" i="35"/>
  <c r="B23" i="35"/>
  <c r="X22" i="35"/>
  <c r="V22" i="35"/>
  <c r="T22" i="35"/>
  <c r="R22" i="35"/>
  <c r="P22" i="35"/>
  <c r="N22" i="35"/>
  <c r="L22" i="35"/>
  <c r="J22" i="35"/>
  <c r="H22" i="35"/>
  <c r="F22" i="35"/>
  <c r="D22" i="35"/>
  <c r="B22" i="35"/>
  <c r="X21" i="35"/>
  <c r="V21" i="35"/>
  <c r="T21" i="35"/>
  <c r="R21" i="35"/>
  <c r="P21" i="35"/>
  <c r="N21" i="35"/>
  <c r="L21" i="35"/>
  <c r="J21" i="35"/>
  <c r="H21" i="35"/>
  <c r="F21" i="35"/>
  <c r="D21" i="35"/>
  <c r="B21" i="35"/>
  <c r="X20" i="35"/>
  <c r="V20" i="35"/>
  <c r="T20" i="35"/>
  <c r="R20" i="35"/>
  <c r="P20" i="35"/>
  <c r="N20" i="35"/>
  <c r="L20" i="35"/>
  <c r="J20" i="35"/>
  <c r="H20" i="35"/>
  <c r="F20" i="35"/>
  <c r="D20" i="35"/>
  <c r="B20" i="35"/>
  <c r="X19" i="35"/>
  <c r="V19" i="35"/>
  <c r="T19" i="35"/>
  <c r="R19" i="35"/>
  <c r="P19" i="35"/>
  <c r="N19" i="35"/>
  <c r="L19" i="35"/>
  <c r="J19" i="35"/>
  <c r="H19" i="35"/>
  <c r="F19" i="35"/>
  <c r="D19" i="35"/>
  <c r="B19" i="35"/>
  <c r="X18" i="35"/>
  <c r="V18" i="35"/>
  <c r="T18" i="35"/>
  <c r="R18" i="35"/>
  <c r="P18" i="35"/>
  <c r="N18" i="35"/>
  <c r="L18" i="35"/>
  <c r="J18" i="35"/>
  <c r="H18" i="35"/>
  <c r="F18" i="35"/>
  <c r="D18" i="35"/>
  <c r="B18" i="35"/>
  <c r="X17" i="35"/>
  <c r="V17" i="35"/>
  <c r="T17" i="35"/>
  <c r="R17" i="35"/>
  <c r="P17" i="35"/>
  <c r="N17" i="35"/>
  <c r="L17" i="35"/>
  <c r="J17" i="35"/>
  <c r="H17" i="35"/>
  <c r="F17" i="35"/>
  <c r="D17" i="35"/>
  <c r="B17" i="35"/>
  <c r="X16" i="35"/>
  <c r="V16" i="35"/>
  <c r="T16" i="35"/>
  <c r="R16" i="35"/>
  <c r="P16" i="35"/>
  <c r="N16" i="35"/>
  <c r="L16" i="35"/>
  <c r="J16" i="35"/>
  <c r="H16" i="35"/>
  <c r="F16" i="35"/>
  <c r="D16" i="35"/>
  <c r="B16" i="35"/>
  <c r="X15" i="35"/>
  <c r="V15" i="35"/>
  <c r="T15" i="35"/>
  <c r="R15" i="35"/>
  <c r="P15" i="35"/>
  <c r="N15" i="35"/>
  <c r="L15" i="35"/>
  <c r="J15" i="35"/>
  <c r="H15" i="35"/>
  <c r="F15" i="35"/>
  <c r="D15" i="35"/>
  <c r="B15" i="35"/>
  <c r="X14" i="35"/>
  <c r="V14" i="35"/>
  <c r="T14" i="35"/>
  <c r="R14" i="35"/>
  <c r="P14" i="35"/>
  <c r="N14" i="35"/>
  <c r="L14" i="35"/>
  <c r="J14" i="35"/>
  <c r="H14" i="35"/>
  <c r="F14" i="35"/>
  <c r="D14" i="35"/>
  <c r="B14" i="35"/>
  <c r="X13" i="35"/>
  <c r="V13" i="35"/>
  <c r="T13" i="35"/>
  <c r="R13" i="35"/>
  <c r="P13" i="35"/>
  <c r="N13" i="35"/>
  <c r="L13" i="35"/>
  <c r="J13" i="35"/>
  <c r="H13" i="35"/>
  <c r="F13" i="35"/>
  <c r="D13" i="35"/>
  <c r="B13" i="35"/>
  <c r="X12" i="35"/>
  <c r="V12" i="35"/>
  <c r="T12" i="35"/>
  <c r="R12" i="35"/>
  <c r="P12" i="35"/>
  <c r="N12" i="35"/>
  <c r="L12" i="35"/>
  <c r="J12" i="35"/>
  <c r="H12" i="35"/>
  <c r="F12" i="35"/>
  <c r="D12" i="35"/>
  <c r="B12" i="35"/>
  <c r="X11" i="35"/>
  <c r="V11" i="35"/>
  <c r="T11" i="35"/>
  <c r="R11" i="35"/>
  <c r="P11" i="35"/>
  <c r="N11" i="35"/>
  <c r="L11" i="35"/>
  <c r="J11" i="35"/>
  <c r="H11" i="35"/>
  <c r="F11" i="35"/>
  <c r="D11" i="35"/>
  <c r="B11" i="35"/>
  <c r="X10" i="35"/>
  <c r="V10" i="35"/>
  <c r="T10" i="35"/>
  <c r="R10" i="35"/>
  <c r="P10" i="35"/>
  <c r="N10" i="35"/>
  <c r="L10" i="35"/>
  <c r="J10" i="35"/>
  <c r="H10" i="35"/>
  <c r="F10" i="35"/>
  <c r="D10" i="35"/>
  <c r="B10" i="35"/>
  <c r="X9" i="35"/>
  <c r="V9" i="35"/>
  <c r="T9" i="35"/>
  <c r="R9" i="35"/>
  <c r="P9" i="35"/>
  <c r="N9" i="35"/>
  <c r="L9" i="35"/>
  <c r="J9" i="35"/>
  <c r="H9" i="35"/>
  <c r="F9" i="35"/>
  <c r="D9" i="35"/>
  <c r="B9" i="35"/>
  <c r="X8" i="35"/>
  <c r="V8" i="35"/>
  <c r="T8" i="35"/>
  <c r="R8" i="35"/>
  <c r="P8" i="35"/>
  <c r="N8" i="35"/>
  <c r="L8" i="35"/>
  <c r="J8" i="35"/>
  <c r="H8" i="35"/>
  <c r="F8" i="35"/>
  <c r="D8" i="35"/>
  <c r="B8" i="35"/>
  <c r="X7" i="35"/>
  <c r="V7" i="35"/>
  <c r="T7" i="35"/>
  <c r="R7" i="35"/>
  <c r="P7" i="35"/>
  <c r="N7" i="35"/>
  <c r="L7" i="35"/>
  <c r="J7" i="35"/>
  <c r="H7" i="35"/>
  <c r="F7" i="35"/>
  <c r="D7" i="35"/>
  <c r="B7" i="35"/>
  <c r="X6" i="35"/>
  <c r="V6" i="35"/>
  <c r="T6" i="35"/>
  <c r="R6" i="35"/>
  <c r="P6" i="35"/>
  <c r="N6" i="35"/>
  <c r="L6" i="35"/>
  <c r="J6" i="35"/>
  <c r="H6" i="35"/>
  <c r="F6" i="35"/>
  <c r="D6" i="35"/>
  <c r="B6" i="35"/>
  <c r="X5" i="35"/>
  <c r="V5" i="35"/>
  <c r="T5" i="35"/>
  <c r="R5" i="35"/>
  <c r="P5" i="35"/>
  <c r="N5" i="35"/>
  <c r="L5" i="35"/>
  <c r="J5" i="35"/>
  <c r="H5" i="35"/>
  <c r="F5" i="35"/>
  <c r="D5" i="35"/>
  <c r="B5" i="35"/>
  <c r="X4" i="35"/>
  <c r="V4" i="35"/>
  <c r="T4" i="35"/>
  <c r="R4" i="35"/>
  <c r="P4" i="35"/>
  <c r="N4" i="35"/>
  <c r="L4" i="35"/>
  <c r="J4" i="35"/>
  <c r="H4" i="35"/>
  <c r="F4" i="35"/>
  <c r="D4" i="35"/>
  <c r="B4" i="35"/>
  <c r="X3" i="35"/>
  <c r="V3" i="35"/>
  <c r="T3" i="35"/>
  <c r="R3" i="35"/>
  <c r="P3" i="35"/>
  <c r="N3" i="35"/>
  <c r="L3" i="35"/>
  <c r="J3" i="35"/>
  <c r="H3" i="35"/>
  <c r="F3" i="35"/>
  <c r="D3" i="35"/>
  <c r="B3" i="35"/>
  <c r="X2" i="35"/>
  <c r="V2" i="35"/>
  <c r="T2" i="35"/>
  <c r="R2" i="35"/>
  <c r="P2" i="35"/>
  <c r="N2" i="35"/>
  <c r="L2" i="35"/>
  <c r="J2" i="35"/>
  <c r="H2" i="35"/>
  <c r="F2" i="35"/>
  <c r="D2" i="35"/>
  <c r="B2" i="35"/>
  <c r="X1" i="35"/>
  <c r="V1" i="35"/>
  <c r="T1" i="35"/>
  <c r="R1" i="35"/>
  <c r="P1" i="35"/>
  <c r="N1" i="35"/>
  <c r="L1" i="35"/>
  <c r="J1" i="35"/>
  <c r="H1" i="35"/>
  <c r="F1" i="35"/>
  <c r="D1" i="35"/>
  <c r="B1" i="35"/>
  <c r="X32" i="34"/>
  <c r="T32" i="34"/>
  <c r="P32" i="34"/>
  <c r="N32" i="34"/>
  <c r="J32" i="34"/>
  <c r="F32" i="34"/>
  <c r="B32" i="34"/>
  <c r="X31" i="34"/>
  <c r="V31" i="34"/>
  <c r="T31" i="34"/>
  <c r="R31" i="34"/>
  <c r="P31" i="34"/>
  <c r="N31" i="34"/>
  <c r="L31" i="34"/>
  <c r="J31" i="34"/>
  <c r="H31" i="34"/>
  <c r="F31" i="34"/>
  <c r="B31" i="34"/>
  <c r="X30" i="34"/>
  <c r="V30" i="34"/>
  <c r="T30" i="34"/>
  <c r="R30" i="34"/>
  <c r="P30" i="34"/>
  <c r="N30" i="34"/>
  <c r="L30" i="34"/>
  <c r="J30" i="34"/>
  <c r="H30" i="34"/>
  <c r="F30" i="34"/>
  <c r="D30" i="34"/>
  <c r="B30" i="34"/>
  <c r="X29" i="34"/>
  <c r="V29" i="34"/>
  <c r="T29" i="34"/>
  <c r="R29" i="34"/>
  <c r="P29" i="34"/>
  <c r="N29" i="34"/>
  <c r="L29" i="34"/>
  <c r="J29" i="34"/>
  <c r="H29" i="34"/>
  <c r="F29" i="34"/>
  <c r="D29" i="34"/>
  <c r="B29" i="34"/>
  <c r="X28" i="34"/>
  <c r="V28" i="34"/>
  <c r="T28" i="34"/>
  <c r="R28" i="34"/>
  <c r="P28" i="34"/>
  <c r="N28" i="34"/>
  <c r="L28" i="34"/>
  <c r="J28" i="34"/>
  <c r="H28" i="34"/>
  <c r="F28" i="34"/>
  <c r="D28" i="34"/>
  <c r="B28" i="34"/>
  <c r="X27" i="34"/>
  <c r="V27" i="34"/>
  <c r="T27" i="34"/>
  <c r="R27" i="34"/>
  <c r="P27" i="34"/>
  <c r="N27" i="34"/>
  <c r="L27" i="34"/>
  <c r="J27" i="34"/>
  <c r="H27" i="34"/>
  <c r="F27" i="34"/>
  <c r="D27" i="34"/>
  <c r="B27" i="34"/>
  <c r="X26" i="34"/>
  <c r="V26" i="34"/>
  <c r="T26" i="34"/>
  <c r="R26" i="34"/>
  <c r="P26" i="34"/>
  <c r="N26" i="34"/>
  <c r="L26" i="34"/>
  <c r="J26" i="34"/>
  <c r="H26" i="34"/>
  <c r="F26" i="34"/>
  <c r="D26" i="34"/>
  <c r="B26" i="34"/>
  <c r="X25" i="34"/>
  <c r="V25" i="34"/>
  <c r="T25" i="34"/>
  <c r="R25" i="34"/>
  <c r="P25" i="34"/>
  <c r="N25" i="34"/>
  <c r="L25" i="34"/>
  <c r="J25" i="34"/>
  <c r="H25" i="34"/>
  <c r="F25" i="34"/>
  <c r="D25" i="34"/>
  <c r="B25" i="34"/>
  <c r="X24" i="34"/>
  <c r="V24" i="34"/>
  <c r="T24" i="34"/>
  <c r="R24" i="34"/>
  <c r="P24" i="34"/>
  <c r="N24" i="34"/>
  <c r="L24" i="34"/>
  <c r="J24" i="34"/>
  <c r="H24" i="34"/>
  <c r="F24" i="34"/>
  <c r="D24" i="34"/>
  <c r="B24" i="34"/>
  <c r="X23" i="34"/>
  <c r="V23" i="34"/>
  <c r="T23" i="34"/>
  <c r="R23" i="34"/>
  <c r="P23" i="34"/>
  <c r="N23" i="34"/>
  <c r="L23" i="34"/>
  <c r="J23" i="34"/>
  <c r="H23" i="34"/>
  <c r="F23" i="34"/>
  <c r="D23" i="34"/>
  <c r="B23" i="34"/>
  <c r="X22" i="34"/>
  <c r="V22" i="34"/>
  <c r="T22" i="34"/>
  <c r="R22" i="34"/>
  <c r="P22" i="34"/>
  <c r="N22" i="34"/>
  <c r="L22" i="34"/>
  <c r="J22" i="34"/>
  <c r="H22" i="34"/>
  <c r="F22" i="34"/>
  <c r="D22" i="34"/>
  <c r="B22" i="34"/>
  <c r="X21" i="34"/>
  <c r="V21" i="34"/>
  <c r="T21" i="34"/>
  <c r="R21" i="34"/>
  <c r="P21" i="34"/>
  <c r="N21" i="34"/>
  <c r="L21" i="34"/>
  <c r="J21" i="34"/>
  <c r="H21" i="34"/>
  <c r="F21" i="34"/>
  <c r="D21" i="34"/>
  <c r="B21" i="34"/>
  <c r="X20" i="34"/>
  <c r="V20" i="34"/>
  <c r="T20" i="34"/>
  <c r="R20" i="34"/>
  <c r="P20" i="34"/>
  <c r="N20" i="34"/>
  <c r="L20" i="34"/>
  <c r="J20" i="34"/>
  <c r="H20" i="34"/>
  <c r="F20" i="34"/>
  <c r="D20" i="34"/>
  <c r="B20" i="34"/>
  <c r="X19" i="34"/>
  <c r="V19" i="34"/>
  <c r="T19" i="34"/>
  <c r="R19" i="34"/>
  <c r="P19" i="34"/>
  <c r="N19" i="34"/>
  <c r="L19" i="34"/>
  <c r="J19" i="34"/>
  <c r="H19" i="34"/>
  <c r="F19" i="34"/>
  <c r="D19" i="34"/>
  <c r="B19" i="34"/>
  <c r="X18" i="34"/>
  <c r="V18" i="34"/>
  <c r="T18" i="34"/>
  <c r="R18" i="34"/>
  <c r="P18" i="34"/>
  <c r="N18" i="34"/>
  <c r="L18" i="34"/>
  <c r="J18" i="34"/>
  <c r="H18" i="34"/>
  <c r="F18" i="34"/>
  <c r="D18" i="34"/>
  <c r="B18" i="34"/>
  <c r="X17" i="34"/>
  <c r="V17" i="34"/>
  <c r="T17" i="34"/>
  <c r="R17" i="34"/>
  <c r="P17" i="34"/>
  <c r="N17" i="34"/>
  <c r="L17" i="34"/>
  <c r="J17" i="34"/>
  <c r="H17" i="34"/>
  <c r="F17" i="34"/>
  <c r="D17" i="34"/>
  <c r="B17" i="34"/>
  <c r="X16" i="34"/>
  <c r="V16" i="34"/>
  <c r="T16" i="34"/>
  <c r="R16" i="34"/>
  <c r="P16" i="34"/>
  <c r="N16" i="34"/>
  <c r="L16" i="34"/>
  <c r="J16" i="34"/>
  <c r="H16" i="34"/>
  <c r="F16" i="34"/>
  <c r="D16" i="34"/>
  <c r="B16" i="34"/>
  <c r="X15" i="34"/>
  <c r="V15" i="34"/>
  <c r="T15" i="34"/>
  <c r="R15" i="34"/>
  <c r="P15" i="34"/>
  <c r="N15" i="34"/>
  <c r="L15" i="34"/>
  <c r="J15" i="34"/>
  <c r="H15" i="34"/>
  <c r="F15" i="34"/>
  <c r="D15" i="34"/>
  <c r="B15" i="34"/>
  <c r="X14" i="34"/>
  <c r="V14" i="34"/>
  <c r="T14" i="34"/>
  <c r="R14" i="34"/>
  <c r="P14" i="34"/>
  <c r="N14" i="34"/>
  <c r="L14" i="34"/>
  <c r="J14" i="34"/>
  <c r="H14" i="34"/>
  <c r="F14" i="34"/>
  <c r="D14" i="34"/>
  <c r="B14" i="34"/>
  <c r="X13" i="34"/>
  <c r="V13" i="34"/>
  <c r="T13" i="34"/>
  <c r="R13" i="34"/>
  <c r="P13" i="34"/>
  <c r="N13" i="34"/>
  <c r="L13" i="34"/>
  <c r="J13" i="34"/>
  <c r="H13" i="34"/>
  <c r="F13" i="34"/>
  <c r="D13" i="34"/>
  <c r="B13" i="34"/>
  <c r="X12" i="34"/>
  <c r="V12" i="34"/>
  <c r="T12" i="34"/>
  <c r="R12" i="34"/>
  <c r="P12" i="34"/>
  <c r="N12" i="34"/>
  <c r="L12" i="34"/>
  <c r="J12" i="34"/>
  <c r="H12" i="34"/>
  <c r="F12" i="34"/>
  <c r="D12" i="34"/>
  <c r="B12" i="34"/>
  <c r="X11" i="34"/>
  <c r="V11" i="34"/>
  <c r="T11" i="34"/>
  <c r="R11" i="34"/>
  <c r="P11" i="34"/>
  <c r="N11" i="34"/>
  <c r="L11" i="34"/>
  <c r="J11" i="34"/>
  <c r="H11" i="34"/>
  <c r="F11" i="34"/>
  <c r="D11" i="34"/>
  <c r="B11" i="34"/>
  <c r="X10" i="34"/>
  <c r="V10" i="34"/>
  <c r="T10" i="34"/>
  <c r="R10" i="34"/>
  <c r="P10" i="34"/>
  <c r="N10" i="34"/>
  <c r="L10" i="34"/>
  <c r="J10" i="34"/>
  <c r="H10" i="34"/>
  <c r="F10" i="34"/>
  <c r="D10" i="34"/>
  <c r="B10" i="34"/>
  <c r="X9" i="34"/>
  <c r="V9" i="34"/>
  <c r="T9" i="34"/>
  <c r="R9" i="34"/>
  <c r="P9" i="34"/>
  <c r="N9" i="34"/>
  <c r="L9" i="34"/>
  <c r="J9" i="34"/>
  <c r="H9" i="34"/>
  <c r="F9" i="34"/>
  <c r="D9" i="34"/>
  <c r="B9" i="34"/>
  <c r="X8" i="34"/>
  <c r="V8" i="34"/>
  <c r="T8" i="34"/>
  <c r="R8" i="34"/>
  <c r="P8" i="34"/>
  <c r="N8" i="34"/>
  <c r="L8" i="34"/>
  <c r="J8" i="34"/>
  <c r="H8" i="34"/>
  <c r="F8" i="34"/>
  <c r="D8" i="34"/>
  <c r="B8" i="34"/>
  <c r="X7" i="34"/>
  <c r="V7" i="34"/>
  <c r="T7" i="34"/>
  <c r="R7" i="34"/>
  <c r="P7" i="34"/>
  <c r="N7" i="34"/>
  <c r="L7" i="34"/>
  <c r="J7" i="34"/>
  <c r="H7" i="34"/>
  <c r="F7" i="34"/>
  <c r="D7" i="34"/>
  <c r="B7" i="34"/>
  <c r="X6" i="34"/>
  <c r="V6" i="34"/>
  <c r="T6" i="34"/>
  <c r="R6" i="34"/>
  <c r="P6" i="34"/>
  <c r="N6" i="34"/>
  <c r="L6" i="34"/>
  <c r="J6" i="34"/>
  <c r="H6" i="34"/>
  <c r="F6" i="34"/>
  <c r="D6" i="34"/>
  <c r="B6" i="34"/>
  <c r="X5" i="34"/>
  <c r="V5" i="34"/>
  <c r="T5" i="34"/>
  <c r="R5" i="34"/>
  <c r="P5" i="34"/>
  <c r="N5" i="34"/>
  <c r="L5" i="34"/>
  <c r="J5" i="34"/>
  <c r="H5" i="34"/>
  <c r="F5" i="34"/>
  <c r="D5" i="34"/>
  <c r="B5" i="34"/>
  <c r="X4" i="34"/>
  <c r="V4" i="34"/>
  <c r="T4" i="34"/>
  <c r="R4" i="34"/>
  <c r="P4" i="34"/>
  <c r="N4" i="34"/>
  <c r="L4" i="34"/>
  <c r="J4" i="34"/>
  <c r="H4" i="34"/>
  <c r="F4" i="34"/>
  <c r="D4" i="34"/>
  <c r="B4" i="34"/>
  <c r="X3" i="34"/>
  <c r="V3" i="34"/>
  <c r="T3" i="34"/>
  <c r="R3" i="34"/>
  <c r="P3" i="34"/>
  <c r="N3" i="34"/>
  <c r="L3" i="34"/>
  <c r="J3" i="34"/>
  <c r="H3" i="34"/>
  <c r="F3" i="34"/>
  <c r="D3" i="34"/>
  <c r="B3" i="34"/>
  <c r="X2" i="34"/>
  <c r="V2" i="34"/>
  <c r="T2" i="34"/>
  <c r="R2" i="34"/>
  <c r="P2" i="34"/>
  <c r="N2" i="34"/>
  <c r="L2" i="34"/>
  <c r="J2" i="34"/>
  <c r="H2" i="34"/>
  <c r="F2" i="34"/>
  <c r="D2" i="34"/>
  <c r="B2" i="34"/>
  <c r="X1" i="34"/>
  <c r="V1" i="34"/>
  <c r="T1" i="34"/>
  <c r="R1" i="34"/>
  <c r="P1" i="34"/>
  <c r="N1" i="34"/>
  <c r="L1" i="34"/>
  <c r="J1" i="34"/>
  <c r="H1" i="34"/>
  <c r="F1" i="34"/>
  <c r="D1" i="34"/>
  <c r="B1" i="34"/>
  <c r="X32" i="33"/>
  <c r="T32" i="33"/>
  <c r="P32" i="33"/>
  <c r="N32" i="33"/>
  <c r="J32" i="33"/>
  <c r="F32" i="33"/>
  <c r="B32" i="33"/>
  <c r="X31" i="33"/>
  <c r="V31" i="33"/>
  <c r="T31" i="33"/>
  <c r="R31" i="33"/>
  <c r="P31" i="33"/>
  <c r="N31" i="33"/>
  <c r="L31" i="33"/>
  <c r="J31" i="33"/>
  <c r="H31" i="33"/>
  <c r="F31" i="33"/>
  <c r="B31" i="33"/>
  <c r="X30" i="33"/>
  <c r="V30" i="33"/>
  <c r="T30" i="33"/>
  <c r="R30" i="33"/>
  <c r="P30" i="33"/>
  <c r="N30" i="33"/>
  <c r="L30" i="33"/>
  <c r="J30" i="33"/>
  <c r="H30" i="33"/>
  <c r="F30" i="33"/>
  <c r="D30" i="33"/>
  <c r="B30" i="33"/>
  <c r="X29" i="33"/>
  <c r="V29" i="33"/>
  <c r="T29" i="33"/>
  <c r="R29" i="33"/>
  <c r="P29" i="33"/>
  <c r="N29" i="33"/>
  <c r="L29" i="33"/>
  <c r="J29" i="33"/>
  <c r="H29" i="33"/>
  <c r="F29" i="33"/>
  <c r="D29" i="33"/>
  <c r="B29" i="33"/>
  <c r="X28" i="33"/>
  <c r="V28" i="33"/>
  <c r="T28" i="33"/>
  <c r="R28" i="33"/>
  <c r="P28" i="33"/>
  <c r="N28" i="33"/>
  <c r="L28" i="33"/>
  <c r="J28" i="33"/>
  <c r="H28" i="33"/>
  <c r="F28" i="33"/>
  <c r="D28" i="33"/>
  <c r="B28" i="33"/>
  <c r="X27" i="33"/>
  <c r="V27" i="33"/>
  <c r="T27" i="33"/>
  <c r="R27" i="33"/>
  <c r="P27" i="33"/>
  <c r="N27" i="33"/>
  <c r="L27" i="33"/>
  <c r="J27" i="33"/>
  <c r="H27" i="33"/>
  <c r="F27" i="33"/>
  <c r="D27" i="33"/>
  <c r="B27" i="33"/>
  <c r="X26" i="33"/>
  <c r="V26" i="33"/>
  <c r="T26" i="33"/>
  <c r="R26" i="33"/>
  <c r="P26" i="33"/>
  <c r="N26" i="33"/>
  <c r="L26" i="33"/>
  <c r="J26" i="33"/>
  <c r="H26" i="33"/>
  <c r="F26" i="33"/>
  <c r="D26" i="33"/>
  <c r="B26" i="33"/>
  <c r="X25" i="33"/>
  <c r="V25" i="33"/>
  <c r="T25" i="33"/>
  <c r="R25" i="33"/>
  <c r="P25" i="33"/>
  <c r="N25" i="33"/>
  <c r="L25" i="33"/>
  <c r="J25" i="33"/>
  <c r="H25" i="33"/>
  <c r="F25" i="33"/>
  <c r="D25" i="33"/>
  <c r="B25" i="33"/>
  <c r="X24" i="33"/>
  <c r="V24" i="33"/>
  <c r="T24" i="33"/>
  <c r="R24" i="33"/>
  <c r="P24" i="33"/>
  <c r="N24" i="33"/>
  <c r="L24" i="33"/>
  <c r="J24" i="33"/>
  <c r="H24" i="33"/>
  <c r="F24" i="33"/>
  <c r="D24" i="33"/>
  <c r="B24" i="33"/>
  <c r="X23" i="33"/>
  <c r="V23" i="33"/>
  <c r="T23" i="33"/>
  <c r="R23" i="33"/>
  <c r="P23" i="33"/>
  <c r="N23" i="33"/>
  <c r="L23" i="33"/>
  <c r="J23" i="33"/>
  <c r="H23" i="33"/>
  <c r="F23" i="33"/>
  <c r="D23" i="33"/>
  <c r="B23" i="33"/>
  <c r="X22" i="33"/>
  <c r="V22" i="33"/>
  <c r="T22" i="33"/>
  <c r="R22" i="33"/>
  <c r="P22" i="33"/>
  <c r="N22" i="33"/>
  <c r="L22" i="33"/>
  <c r="J22" i="33"/>
  <c r="H22" i="33"/>
  <c r="F22" i="33"/>
  <c r="D22" i="33"/>
  <c r="B22" i="33"/>
  <c r="X21" i="33"/>
  <c r="V21" i="33"/>
  <c r="T21" i="33"/>
  <c r="R21" i="33"/>
  <c r="P21" i="33"/>
  <c r="N21" i="33"/>
  <c r="L21" i="33"/>
  <c r="J21" i="33"/>
  <c r="H21" i="33"/>
  <c r="F21" i="33"/>
  <c r="D21" i="33"/>
  <c r="B21" i="33"/>
  <c r="X20" i="33"/>
  <c r="V20" i="33"/>
  <c r="T20" i="33"/>
  <c r="R20" i="33"/>
  <c r="P20" i="33"/>
  <c r="N20" i="33"/>
  <c r="L20" i="33"/>
  <c r="J20" i="33"/>
  <c r="H20" i="33"/>
  <c r="F20" i="33"/>
  <c r="D20" i="33"/>
  <c r="B20" i="33"/>
  <c r="X19" i="33"/>
  <c r="V19" i="33"/>
  <c r="T19" i="33"/>
  <c r="R19" i="33"/>
  <c r="P19" i="33"/>
  <c r="N19" i="33"/>
  <c r="L19" i="33"/>
  <c r="J19" i="33"/>
  <c r="H19" i="33"/>
  <c r="F19" i="33"/>
  <c r="D19" i="33"/>
  <c r="B19" i="33"/>
  <c r="X18" i="33"/>
  <c r="V18" i="33"/>
  <c r="T18" i="33"/>
  <c r="R18" i="33"/>
  <c r="P18" i="33"/>
  <c r="N18" i="33"/>
  <c r="L18" i="33"/>
  <c r="J18" i="33"/>
  <c r="H18" i="33"/>
  <c r="F18" i="33"/>
  <c r="D18" i="33"/>
  <c r="B18" i="33"/>
  <c r="X17" i="33"/>
  <c r="V17" i="33"/>
  <c r="T17" i="33"/>
  <c r="R17" i="33"/>
  <c r="P17" i="33"/>
  <c r="N17" i="33"/>
  <c r="L17" i="33"/>
  <c r="J17" i="33"/>
  <c r="H17" i="33"/>
  <c r="F17" i="33"/>
  <c r="D17" i="33"/>
  <c r="B17" i="33"/>
  <c r="X16" i="33"/>
  <c r="V16" i="33"/>
  <c r="T16" i="33"/>
  <c r="R16" i="33"/>
  <c r="P16" i="33"/>
  <c r="N16" i="33"/>
  <c r="L16" i="33"/>
  <c r="J16" i="33"/>
  <c r="H16" i="33"/>
  <c r="F16" i="33"/>
  <c r="D16" i="33"/>
  <c r="B16" i="33"/>
  <c r="X15" i="33"/>
  <c r="V15" i="33"/>
  <c r="T15" i="33"/>
  <c r="R15" i="33"/>
  <c r="P15" i="33"/>
  <c r="N15" i="33"/>
  <c r="L15" i="33"/>
  <c r="J15" i="33"/>
  <c r="H15" i="33"/>
  <c r="F15" i="33"/>
  <c r="D15" i="33"/>
  <c r="B15" i="33"/>
  <c r="X14" i="33"/>
  <c r="V14" i="33"/>
  <c r="T14" i="33"/>
  <c r="R14" i="33"/>
  <c r="P14" i="33"/>
  <c r="N14" i="33"/>
  <c r="L14" i="33"/>
  <c r="J14" i="33"/>
  <c r="H14" i="33"/>
  <c r="F14" i="33"/>
  <c r="D14" i="33"/>
  <c r="B14" i="33"/>
  <c r="X13" i="33"/>
  <c r="V13" i="33"/>
  <c r="T13" i="33"/>
  <c r="R13" i="33"/>
  <c r="P13" i="33"/>
  <c r="N13" i="33"/>
  <c r="L13" i="33"/>
  <c r="J13" i="33"/>
  <c r="H13" i="33"/>
  <c r="F13" i="33"/>
  <c r="D13" i="33"/>
  <c r="B13" i="33"/>
  <c r="X12" i="33"/>
  <c r="V12" i="33"/>
  <c r="T12" i="33"/>
  <c r="R12" i="33"/>
  <c r="P12" i="33"/>
  <c r="N12" i="33"/>
  <c r="L12" i="33"/>
  <c r="J12" i="33"/>
  <c r="H12" i="33"/>
  <c r="F12" i="33"/>
  <c r="D12" i="33"/>
  <c r="B12" i="33"/>
  <c r="X11" i="33"/>
  <c r="V11" i="33"/>
  <c r="T11" i="33"/>
  <c r="R11" i="33"/>
  <c r="P11" i="33"/>
  <c r="N11" i="33"/>
  <c r="L11" i="33"/>
  <c r="J11" i="33"/>
  <c r="H11" i="33"/>
  <c r="F11" i="33"/>
  <c r="D11" i="33"/>
  <c r="B11" i="33"/>
  <c r="X10" i="33"/>
  <c r="V10" i="33"/>
  <c r="T10" i="33"/>
  <c r="R10" i="33"/>
  <c r="P10" i="33"/>
  <c r="N10" i="33"/>
  <c r="L10" i="33"/>
  <c r="J10" i="33"/>
  <c r="H10" i="33"/>
  <c r="F10" i="33"/>
  <c r="D10" i="33"/>
  <c r="B10" i="33"/>
  <c r="X9" i="33"/>
  <c r="V9" i="33"/>
  <c r="T9" i="33"/>
  <c r="R9" i="33"/>
  <c r="P9" i="33"/>
  <c r="N9" i="33"/>
  <c r="L9" i="33"/>
  <c r="J9" i="33"/>
  <c r="H9" i="33"/>
  <c r="F9" i="33"/>
  <c r="D9" i="33"/>
  <c r="B9" i="33"/>
  <c r="X8" i="33"/>
  <c r="V8" i="33"/>
  <c r="T8" i="33"/>
  <c r="R8" i="33"/>
  <c r="P8" i="33"/>
  <c r="N8" i="33"/>
  <c r="L8" i="33"/>
  <c r="J8" i="33"/>
  <c r="H8" i="33"/>
  <c r="F8" i="33"/>
  <c r="D8" i="33"/>
  <c r="B8" i="33"/>
  <c r="X7" i="33"/>
  <c r="V7" i="33"/>
  <c r="T7" i="33"/>
  <c r="R7" i="33"/>
  <c r="P7" i="33"/>
  <c r="N7" i="33"/>
  <c r="L7" i="33"/>
  <c r="J7" i="33"/>
  <c r="H7" i="33"/>
  <c r="F7" i="33"/>
  <c r="D7" i="33"/>
  <c r="B7" i="33"/>
  <c r="X6" i="33"/>
  <c r="V6" i="33"/>
  <c r="T6" i="33"/>
  <c r="R6" i="33"/>
  <c r="P6" i="33"/>
  <c r="N6" i="33"/>
  <c r="L6" i="33"/>
  <c r="J6" i="33"/>
  <c r="H6" i="33"/>
  <c r="F6" i="33"/>
  <c r="D6" i="33"/>
  <c r="B6" i="33"/>
  <c r="X5" i="33"/>
  <c r="V5" i="33"/>
  <c r="T5" i="33"/>
  <c r="R5" i="33"/>
  <c r="P5" i="33"/>
  <c r="N5" i="33"/>
  <c r="L5" i="33"/>
  <c r="J5" i="33"/>
  <c r="H5" i="33"/>
  <c r="F5" i="33"/>
  <c r="D5" i="33"/>
  <c r="B5" i="33"/>
  <c r="X4" i="33"/>
  <c r="V4" i="33"/>
  <c r="T4" i="33"/>
  <c r="R4" i="33"/>
  <c r="P4" i="33"/>
  <c r="N4" i="33"/>
  <c r="L4" i="33"/>
  <c r="J4" i="33"/>
  <c r="H4" i="33"/>
  <c r="F4" i="33"/>
  <c r="D4" i="33"/>
  <c r="B4" i="33"/>
  <c r="X3" i="33"/>
  <c r="V3" i="33"/>
  <c r="T3" i="33"/>
  <c r="R3" i="33"/>
  <c r="P3" i="33"/>
  <c r="N3" i="33"/>
  <c r="L3" i="33"/>
  <c r="J3" i="33"/>
  <c r="H3" i="33"/>
  <c r="F3" i="33"/>
  <c r="D3" i="33"/>
  <c r="B3" i="33"/>
  <c r="X2" i="33"/>
  <c r="V2" i="33"/>
  <c r="T2" i="33"/>
  <c r="R2" i="33"/>
  <c r="P2" i="33"/>
  <c r="N2" i="33"/>
  <c r="L2" i="33"/>
  <c r="J2" i="33"/>
  <c r="H2" i="33"/>
  <c r="F2" i="33"/>
  <c r="D2" i="33"/>
  <c r="B2" i="33"/>
  <c r="X1" i="33"/>
  <c r="V1" i="33"/>
  <c r="T1" i="33"/>
  <c r="R1" i="33"/>
  <c r="P1" i="33"/>
  <c r="N1" i="33"/>
  <c r="L1" i="33"/>
  <c r="J1" i="33"/>
  <c r="H1" i="33"/>
  <c r="F1" i="33"/>
  <c r="D1" i="33"/>
  <c r="B1" i="33"/>
  <c r="X32" i="32"/>
  <c r="T32" i="32"/>
  <c r="P32" i="32"/>
  <c r="N32" i="32"/>
  <c r="J32" i="32"/>
  <c r="F32" i="32"/>
  <c r="B32" i="32"/>
  <c r="X31" i="32"/>
  <c r="V31" i="32"/>
  <c r="T31" i="32"/>
  <c r="R31" i="32"/>
  <c r="P31" i="32"/>
  <c r="N31" i="32"/>
  <c r="L31" i="32"/>
  <c r="J31" i="32"/>
  <c r="H31" i="32"/>
  <c r="F31" i="32"/>
  <c r="B31" i="32"/>
  <c r="X30" i="32"/>
  <c r="V30" i="32"/>
  <c r="T30" i="32"/>
  <c r="R30" i="32"/>
  <c r="P30" i="32"/>
  <c r="N30" i="32"/>
  <c r="L30" i="32"/>
  <c r="J30" i="32"/>
  <c r="H30" i="32"/>
  <c r="F30" i="32"/>
  <c r="D30" i="32"/>
  <c r="B30" i="32"/>
  <c r="X29" i="32"/>
  <c r="V29" i="32"/>
  <c r="T29" i="32"/>
  <c r="R29" i="32"/>
  <c r="P29" i="32"/>
  <c r="N29" i="32"/>
  <c r="L29" i="32"/>
  <c r="J29" i="32"/>
  <c r="H29" i="32"/>
  <c r="F29" i="32"/>
  <c r="D29" i="32"/>
  <c r="B29" i="32"/>
  <c r="X28" i="32"/>
  <c r="V28" i="32"/>
  <c r="T28" i="32"/>
  <c r="R28" i="32"/>
  <c r="P28" i="32"/>
  <c r="N28" i="32"/>
  <c r="L28" i="32"/>
  <c r="J28" i="32"/>
  <c r="H28" i="32"/>
  <c r="F28" i="32"/>
  <c r="D28" i="32"/>
  <c r="B28" i="32"/>
  <c r="X27" i="32"/>
  <c r="V27" i="32"/>
  <c r="T27" i="32"/>
  <c r="R27" i="32"/>
  <c r="P27" i="32"/>
  <c r="N27" i="32"/>
  <c r="L27" i="32"/>
  <c r="J27" i="32"/>
  <c r="H27" i="32"/>
  <c r="F27" i="32"/>
  <c r="D27" i="32"/>
  <c r="B27" i="32"/>
  <c r="X26" i="32"/>
  <c r="V26" i="32"/>
  <c r="T26" i="32"/>
  <c r="R26" i="32"/>
  <c r="P26" i="32"/>
  <c r="N26" i="32"/>
  <c r="L26" i="32"/>
  <c r="J26" i="32"/>
  <c r="H26" i="32"/>
  <c r="F26" i="32"/>
  <c r="D26" i="32"/>
  <c r="B26" i="32"/>
  <c r="X25" i="32"/>
  <c r="V25" i="32"/>
  <c r="T25" i="32"/>
  <c r="R25" i="32"/>
  <c r="P25" i="32"/>
  <c r="N25" i="32"/>
  <c r="L25" i="32"/>
  <c r="J25" i="32"/>
  <c r="H25" i="32"/>
  <c r="F25" i="32"/>
  <c r="D25" i="32"/>
  <c r="B25" i="32"/>
  <c r="X24" i="32"/>
  <c r="V24" i="32"/>
  <c r="T24" i="32"/>
  <c r="R24" i="32"/>
  <c r="P24" i="32"/>
  <c r="N24" i="32"/>
  <c r="L24" i="32"/>
  <c r="J24" i="32"/>
  <c r="H24" i="32"/>
  <c r="F24" i="32"/>
  <c r="D24" i="32"/>
  <c r="B24" i="32"/>
  <c r="X23" i="32"/>
  <c r="V23" i="32"/>
  <c r="T23" i="32"/>
  <c r="R23" i="32"/>
  <c r="P23" i="32"/>
  <c r="N23" i="32"/>
  <c r="L23" i="32"/>
  <c r="J23" i="32"/>
  <c r="H23" i="32"/>
  <c r="F23" i="32"/>
  <c r="D23" i="32"/>
  <c r="B23" i="32"/>
  <c r="X22" i="32"/>
  <c r="V22" i="32"/>
  <c r="T22" i="32"/>
  <c r="R22" i="32"/>
  <c r="P22" i="32"/>
  <c r="N22" i="32"/>
  <c r="L22" i="32"/>
  <c r="J22" i="32"/>
  <c r="H22" i="32"/>
  <c r="F22" i="32"/>
  <c r="D22" i="32"/>
  <c r="B22" i="32"/>
  <c r="X21" i="32"/>
  <c r="V21" i="32"/>
  <c r="T21" i="32"/>
  <c r="R21" i="32"/>
  <c r="P21" i="32"/>
  <c r="N21" i="32"/>
  <c r="L21" i="32"/>
  <c r="J21" i="32"/>
  <c r="H21" i="32"/>
  <c r="F21" i="32"/>
  <c r="D21" i="32"/>
  <c r="B21" i="32"/>
  <c r="X20" i="32"/>
  <c r="V20" i="32"/>
  <c r="T20" i="32"/>
  <c r="R20" i="32"/>
  <c r="P20" i="32"/>
  <c r="N20" i="32"/>
  <c r="L20" i="32"/>
  <c r="J20" i="32"/>
  <c r="H20" i="32"/>
  <c r="F20" i="32"/>
  <c r="D20" i="32"/>
  <c r="B20" i="32"/>
  <c r="X19" i="32"/>
  <c r="V19" i="32"/>
  <c r="T19" i="32"/>
  <c r="R19" i="32"/>
  <c r="P19" i="32"/>
  <c r="N19" i="32"/>
  <c r="L19" i="32"/>
  <c r="J19" i="32"/>
  <c r="H19" i="32"/>
  <c r="F19" i="32"/>
  <c r="D19" i="32"/>
  <c r="B19" i="32"/>
  <c r="X18" i="32"/>
  <c r="V18" i="32"/>
  <c r="T18" i="32"/>
  <c r="R18" i="32"/>
  <c r="P18" i="32"/>
  <c r="N18" i="32"/>
  <c r="L18" i="32"/>
  <c r="J18" i="32"/>
  <c r="H18" i="32"/>
  <c r="F18" i="32"/>
  <c r="D18" i="32"/>
  <c r="B18" i="32"/>
  <c r="X17" i="32"/>
  <c r="V17" i="32"/>
  <c r="T17" i="32"/>
  <c r="R17" i="32"/>
  <c r="P17" i="32"/>
  <c r="N17" i="32"/>
  <c r="L17" i="32"/>
  <c r="J17" i="32"/>
  <c r="H17" i="32"/>
  <c r="F17" i="32"/>
  <c r="D17" i="32"/>
  <c r="B17" i="32"/>
  <c r="X16" i="32"/>
  <c r="V16" i="32"/>
  <c r="T16" i="32"/>
  <c r="R16" i="32"/>
  <c r="P16" i="32"/>
  <c r="N16" i="32"/>
  <c r="L16" i="32"/>
  <c r="J16" i="32"/>
  <c r="H16" i="32"/>
  <c r="F16" i="32"/>
  <c r="D16" i="32"/>
  <c r="B16" i="32"/>
  <c r="X15" i="32"/>
  <c r="V15" i="32"/>
  <c r="T15" i="32"/>
  <c r="R15" i="32"/>
  <c r="P15" i="32"/>
  <c r="N15" i="32"/>
  <c r="L15" i="32"/>
  <c r="J15" i="32"/>
  <c r="H15" i="32"/>
  <c r="F15" i="32"/>
  <c r="D15" i="32"/>
  <c r="B15" i="32"/>
  <c r="X14" i="32"/>
  <c r="V14" i="32"/>
  <c r="T14" i="32"/>
  <c r="R14" i="32"/>
  <c r="P14" i="32"/>
  <c r="N14" i="32"/>
  <c r="L14" i="32"/>
  <c r="J14" i="32"/>
  <c r="H14" i="32"/>
  <c r="F14" i="32"/>
  <c r="D14" i="32"/>
  <c r="B14" i="32"/>
  <c r="X13" i="32"/>
  <c r="V13" i="32"/>
  <c r="T13" i="32"/>
  <c r="R13" i="32"/>
  <c r="P13" i="32"/>
  <c r="N13" i="32"/>
  <c r="L13" i="32"/>
  <c r="J13" i="32"/>
  <c r="H13" i="32"/>
  <c r="F13" i="32"/>
  <c r="D13" i="32"/>
  <c r="B13" i="32"/>
  <c r="X12" i="32"/>
  <c r="V12" i="32"/>
  <c r="T12" i="32"/>
  <c r="R12" i="32"/>
  <c r="P12" i="32"/>
  <c r="N12" i="32"/>
  <c r="L12" i="32"/>
  <c r="J12" i="32"/>
  <c r="H12" i="32"/>
  <c r="F12" i="32"/>
  <c r="D12" i="32"/>
  <c r="B12" i="32"/>
  <c r="X11" i="32"/>
  <c r="V11" i="32"/>
  <c r="T11" i="32"/>
  <c r="R11" i="32"/>
  <c r="P11" i="32"/>
  <c r="N11" i="32"/>
  <c r="L11" i="32"/>
  <c r="J11" i="32"/>
  <c r="H11" i="32"/>
  <c r="F11" i="32"/>
  <c r="D11" i="32"/>
  <c r="B11" i="32"/>
  <c r="X10" i="32"/>
  <c r="V10" i="32"/>
  <c r="T10" i="32"/>
  <c r="R10" i="32"/>
  <c r="P10" i="32"/>
  <c r="N10" i="32"/>
  <c r="L10" i="32"/>
  <c r="J10" i="32"/>
  <c r="H10" i="32"/>
  <c r="F10" i="32"/>
  <c r="D10" i="32"/>
  <c r="B10" i="32"/>
  <c r="X9" i="32"/>
  <c r="V9" i="32"/>
  <c r="T9" i="32"/>
  <c r="R9" i="32"/>
  <c r="P9" i="32"/>
  <c r="N9" i="32"/>
  <c r="L9" i="32"/>
  <c r="J9" i="32"/>
  <c r="H9" i="32"/>
  <c r="F9" i="32"/>
  <c r="D9" i="32"/>
  <c r="B9" i="32"/>
  <c r="X8" i="32"/>
  <c r="V8" i="32"/>
  <c r="T8" i="32"/>
  <c r="R8" i="32"/>
  <c r="P8" i="32"/>
  <c r="N8" i="32"/>
  <c r="L8" i="32"/>
  <c r="J8" i="32"/>
  <c r="H8" i="32"/>
  <c r="F8" i="32"/>
  <c r="D8" i="32"/>
  <c r="B8" i="32"/>
  <c r="X7" i="32"/>
  <c r="V7" i="32"/>
  <c r="T7" i="32"/>
  <c r="R7" i="32"/>
  <c r="P7" i="32"/>
  <c r="N7" i="32"/>
  <c r="L7" i="32"/>
  <c r="J7" i="32"/>
  <c r="H7" i="32"/>
  <c r="F7" i="32"/>
  <c r="D7" i="32"/>
  <c r="B7" i="32"/>
  <c r="X6" i="32"/>
  <c r="V6" i="32"/>
  <c r="T6" i="32"/>
  <c r="R6" i="32"/>
  <c r="P6" i="32"/>
  <c r="N6" i="32"/>
  <c r="L6" i="32"/>
  <c r="J6" i="32"/>
  <c r="H6" i="32"/>
  <c r="F6" i="32"/>
  <c r="D6" i="32"/>
  <c r="B6" i="32"/>
  <c r="X5" i="32"/>
  <c r="V5" i="32"/>
  <c r="T5" i="32"/>
  <c r="R5" i="32"/>
  <c r="P5" i="32"/>
  <c r="N5" i="32"/>
  <c r="L5" i="32"/>
  <c r="J5" i="32"/>
  <c r="H5" i="32"/>
  <c r="F5" i="32"/>
  <c r="D5" i="32"/>
  <c r="B5" i="32"/>
  <c r="X4" i="32"/>
  <c r="V4" i="32"/>
  <c r="T4" i="32"/>
  <c r="R4" i="32"/>
  <c r="P4" i="32"/>
  <c r="N4" i="32"/>
  <c r="L4" i="32"/>
  <c r="J4" i="32"/>
  <c r="H4" i="32"/>
  <c r="F4" i="32"/>
  <c r="D4" i="32"/>
  <c r="B4" i="32"/>
  <c r="X3" i="32"/>
  <c r="V3" i="32"/>
  <c r="T3" i="32"/>
  <c r="R3" i="32"/>
  <c r="P3" i="32"/>
  <c r="N3" i="32"/>
  <c r="L3" i="32"/>
  <c r="J3" i="32"/>
  <c r="H3" i="32"/>
  <c r="F3" i="32"/>
  <c r="D3" i="32"/>
  <c r="B3" i="32"/>
  <c r="X2" i="32"/>
  <c r="V2" i="32"/>
  <c r="T2" i="32"/>
  <c r="R2" i="32"/>
  <c r="P2" i="32"/>
  <c r="N2" i="32"/>
  <c r="L2" i="32"/>
  <c r="J2" i="32"/>
  <c r="H2" i="32"/>
  <c r="F2" i="32"/>
  <c r="D2" i="32"/>
  <c r="B2" i="32"/>
  <c r="E17" i="32"/>
  <c r="X1" i="32"/>
  <c r="V1" i="32"/>
  <c r="T1" i="32"/>
  <c r="R1" i="32"/>
  <c r="P1" i="32"/>
  <c r="N1" i="32"/>
  <c r="L1" i="32"/>
  <c r="J1" i="32"/>
  <c r="H1" i="32"/>
  <c r="F1" i="32"/>
  <c r="D1" i="32"/>
  <c r="B1" i="32"/>
  <c r="X32" i="31"/>
  <c r="T32" i="31"/>
  <c r="P32" i="31"/>
  <c r="N32" i="31"/>
  <c r="J32" i="31"/>
  <c r="F32" i="31"/>
  <c r="B32" i="31"/>
  <c r="X31" i="31"/>
  <c r="V31" i="31"/>
  <c r="T31" i="31"/>
  <c r="R31" i="31"/>
  <c r="P31" i="31"/>
  <c r="N31" i="31"/>
  <c r="L31" i="31"/>
  <c r="J31" i="31"/>
  <c r="H31" i="31"/>
  <c r="F31" i="31"/>
  <c r="B31" i="31"/>
  <c r="X30" i="31"/>
  <c r="V30" i="31"/>
  <c r="T30" i="31"/>
  <c r="R30" i="31"/>
  <c r="P30" i="31"/>
  <c r="N30" i="31"/>
  <c r="L30" i="31"/>
  <c r="J30" i="31"/>
  <c r="H30" i="31"/>
  <c r="F30" i="31"/>
  <c r="D30" i="31"/>
  <c r="B30" i="31"/>
  <c r="X29" i="31"/>
  <c r="V29" i="31"/>
  <c r="T29" i="31"/>
  <c r="R29" i="31"/>
  <c r="P29" i="31"/>
  <c r="N29" i="31"/>
  <c r="L29" i="31"/>
  <c r="J29" i="31"/>
  <c r="H29" i="31"/>
  <c r="F29" i="31"/>
  <c r="D29" i="31"/>
  <c r="B29" i="31"/>
  <c r="X28" i="31"/>
  <c r="V28" i="31"/>
  <c r="T28" i="31"/>
  <c r="R28" i="31"/>
  <c r="P28" i="31"/>
  <c r="N28" i="31"/>
  <c r="L28" i="31"/>
  <c r="J28" i="31"/>
  <c r="H28" i="31"/>
  <c r="F28" i="31"/>
  <c r="D28" i="31"/>
  <c r="B28" i="31"/>
  <c r="X27" i="31"/>
  <c r="V27" i="31"/>
  <c r="T27" i="31"/>
  <c r="R27" i="31"/>
  <c r="P27" i="31"/>
  <c r="N27" i="31"/>
  <c r="L27" i="31"/>
  <c r="J27" i="31"/>
  <c r="H27" i="31"/>
  <c r="F27" i="31"/>
  <c r="D27" i="31"/>
  <c r="B27" i="31"/>
  <c r="X26" i="31"/>
  <c r="V26" i="31"/>
  <c r="T26" i="31"/>
  <c r="R26" i="31"/>
  <c r="P26" i="31"/>
  <c r="N26" i="31"/>
  <c r="L26" i="31"/>
  <c r="J26" i="31"/>
  <c r="H26" i="31"/>
  <c r="F26" i="31"/>
  <c r="D26" i="31"/>
  <c r="B26" i="31"/>
  <c r="X25" i="31"/>
  <c r="V25" i="31"/>
  <c r="T25" i="31"/>
  <c r="R25" i="31"/>
  <c r="P25" i="31"/>
  <c r="N25" i="31"/>
  <c r="L25" i="31"/>
  <c r="J25" i="31"/>
  <c r="H25" i="31"/>
  <c r="F25" i="31"/>
  <c r="D25" i="31"/>
  <c r="B25" i="31"/>
  <c r="X24" i="31"/>
  <c r="V24" i="31"/>
  <c r="T24" i="31"/>
  <c r="R24" i="31"/>
  <c r="P24" i="31"/>
  <c r="N24" i="31"/>
  <c r="L24" i="31"/>
  <c r="J24" i="31"/>
  <c r="H24" i="31"/>
  <c r="F24" i="31"/>
  <c r="D24" i="31"/>
  <c r="B24" i="31"/>
  <c r="X23" i="31"/>
  <c r="V23" i="31"/>
  <c r="T23" i="31"/>
  <c r="R23" i="31"/>
  <c r="P23" i="31"/>
  <c r="N23" i="31"/>
  <c r="L23" i="31"/>
  <c r="J23" i="31"/>
  <c r="H23" i="31"/>
  <c r="F23" i="31"/>
  <c r="D23" i="31"/>
  <c r="B23" i="31"/>
  <c r="X22" i="31"/>
  <c r="V22" i="31"/>
  <c r="T22" i="31"/>
  <c r="R22" i="31"/>
  <c r="P22" i="31"/>
  <c r="N22" i="31"/>
  <c r="L22" i="31"/>
  <c r="J22" i="31"/>
  <c r="H22" i="31"/>
  <c r="F22" i="31"/>
  <c r="D22" i="31"/>
  <c r="B22" i="31"/>
  <c r="X21" i="31"/>
  <c r="V21" i="31"/>
  <c r="T21" i="31"/>
  <c r="R21" i="31"/>
  <c r="P21" i="31"/>
  <c r="N21" i="31"/>
  <c r="L21" i="31"/>
  <c r="J21" i="31"/>
  <c r="H21" i="31"/>
  <c r="F21" i="31"/>
  <c r="D21" i="31"/>
  <c r="B21" i="31"/>
  <c r="X20" i="31"/>
  <c r="V20" i="31"/>
  <c r="T20" i="31"/>
  <c r="R20" i="31"/>
  <c r="P20" i="31"/>
  <c r="N20" i="31"/>
  <c r="L20" i="31"/>
  <c r="J20" i="31"/>
  <c r="H20" i="31"/>
  <c r="F20" i="31"/>
  <c r="D20" i="31"/>
  <c r="B20" i="31"/>
  <c r="X19" i="31"/>
  <c r="V19" i="31"/>
  <c r="T19" i="31"/>
  <c r="R19" i="31"/>
  <c r="P19" i="31"/>
  <c r="N19" i="31"/>
  <c r="L19" i="31"/>
  <c r="J19" i="31"/>
  <c r="H19" i="31"/>
  <c r="F19" i="31"/>
  <c r="D19" i="31"/>
  <c r="B19" i="31"/>
  <c r="X18" i="31"/>
  <c r="V18" i="31"/>
  <c r="T18" i="31"/>
  <c r="R18" i="31"/>
  <c r="P18" i="31"/>
  <c r="N18" i="31"/>
  <c r="L18" i="31"/>
  <c r="J18" i="31"/>
  <c r="H18" i="31"/>
  <c r="F18" i="31"/>
  <c r="D18" i="31"/>
  <c r="B18" i="31"/>
  <c r="X17" i="31"/>
  <c r="V17" i="31"/>
  <c r="T17" i="31"/>
  <c r="R17" i="31"/>
  <c r="P17" i="31"/>
  <c r="N17" i="31"/>
  <c r="L17" i="31"/>
  <c r="J17" i="31"/>
  <c r="H17" i="31"/>
  <c r="F17" i="31"/>
  <c r="D17" i="31"/>
  <c r="B17" i="31"/>
  <c r="X16" i="31"/>
  <c r="V16" i="31"/>
  <c r="T16" i="31"/>
  <c r="R16" i="31"/>
  <c r="P16" i="31"/>
  <c r="N16" i="31"/>
  <c r="L16" i="31"/>
  <c r="J16" i="31"/>
  <c r="H16" i="31"/>
  <c r="F16" i="31"/>
  <c r="D16" i="31"/>
  <c r="B16" i="31"/>
  <c r="X15" i="31"/>
  <c r="V15" i="31"/>
  <c r="T15" i="31"/>
  <c r="R15" i="31"/>
  <c r="P15" i="31"/>
  <c r="N15" i="31"/>
  <c r="L15" i="31"/>
  <c r="J15" i="31"/>
  <c r="H15" i="31"/>
  <c r="F15" i="31"/>
  <c r="D15" i="31"/>
  <c r="B15" i="31"/>
  <c r="X14" i="31"/>
  <c r="V14" i="31"/>
  <c r="T14" i="31"/>
  <c r="R14" i="31"/>
  <c r="P14" i="31"/>
  <c r="N14" i="31"/>
  <c r="L14" i="31"/>
  <c r="J14" i="31"/>
  <c r="H14" i="31"/>
  <c r="F14" i="31"/>
  <c r="D14" i="31"/>
  <c r="B14" i="31"/>
  <c r="X13" i="31"/>
  <c r="V13" i="31"/>
  <c r="T13" i="31"/>
  <c r="R13" i="31"/>
  <c r="P13" i="31"/>
  <c r="N13" i="31"/>
  <c r="L13" i="31"/>
  <c r="J13" i="31"/>
  <c r="H13" i="31"/>
  <c r="F13" i="31"/>
  <c r="D13" i="31"/>
  <c r="B13" i="31"/>
  <c r="X12" i="31"/>
  <c r="V12" i="31"/>
  <c r="T12" i="31"/>
  <c r="R12" i="31"/>
  <c r="P12" i="31"/>
  <c r="N12" i="31"/>
  <c r="L12" i="31"/>
  <c r="J12" i="31"/>
  <c r="H12" i="31"/>
  <c r="F12" i="31"/>
  <c r="D12" i="31"/>
  <c r="B12" i="31"/>
  <c r="X11" i="31"/>
  <c r="V11" i="31"/>
  <c r="T11" i="31"/>
  <c r="R11" i="31"/>
  <c r="P11" i="31"/>
  <c r="N11" i="31"/>
  <c r="L11" i="31"/>
  <c r="J11" i="31"/>
  <c r="H11" i="31"/>
  <c r="F11" i="31"/>
  <c r="D11" i="31"/>
  <c r="B11" i="31"/>
  <c r="X10" i="31"/>
  <c r="V10" i="31"/>
  <c r="T10" i="31"/>
  <c r="R10" i="31"/>
  <c r="P10" i="31"/>
  <c r="N10" i="31"/>
  <c r="L10" i="31"/>
  <c r="J10" i="31"/>
  <c r="H10" i="31"/>
  <c r="F10" i="31"/>
  <c r="D10" i="31"/>
  <c r="B10" i="31"/>
  <c r="X9" i="31"/>
  <c r="V9" i="31"/>
  <c r="T9" i="31"/>
  <c r="R9" i="31"/>
  <c r="P9" i="31"/>
  <c r="N9" i="31"/>
  <c r="L9" i="31"/>
  <c r="J9" i="31"/>
  <c r="H9" i="31"/>
  <c r="F9" i="31"/>
  <c r="D9" i="31"/>
  <c r="B9" i="31"/>
  <c r="X8" i="31"/>
  <c r="V8" i="31"/>
  <c r="T8" i="31"/>
  <c r="R8" i="31"/>
  <c r="P8" i="31"/>
  <c r="N8" i="31"/>
  <c r="L8" i="31"/>
  <c r="J8" i="31"/>
  <c r="H8" i="31"/>
  <c r="F8" i="31"/>
  <c r="D8" i="31"/>
  <c r="B8" i="31"/>
  <c r="X7" i="31"/>
  <c r="V7" i="31"/>
  <c r="T7" i="31"/>
  <c r="R7" i="31"/>
  <c r="P7" i="31"/>
  <c r="N7" i="31"/>
  <c r="L7" i="31"/>
  <c r="J7" i="31"/>
  <c r="H7" i="31"/>
  <c r="F7" i="31"/>
  <c r="D7" i="31"/>
  <c r="B7" i="31"/>
  <c r="X6" i="31"/>
  <c r="V6" i="31"/>
  <c r="T6" i="31"/>
  <c r="R6" i="31"/>
  <c r="P6" i="31"/>
  <c r="N6" i="31"/>
  <c r="L6" i="31"/>
  <c r="J6" i="31"/>
  <c r="H6" i="31"/>
  <c r="F6" i="31"/>
  <c r="D6" i="31"/>
  <c r="B6" i="31"/>
  <c r="X5" i="31"/>
  <c r="V5" i="31"/>
  <c r="T5" i="31"/>
  <c r="R5" i="31"/>
  <c r="P5" i="31"/>
  <c r="N5" i="31"/>
  <c r="L5" i="31"/>
  <c r="J5" i="31"/>
  <c r="H5" i="31"/>
  <c r="F5" i="31"/>
  <c r="D5" i="31"/>
  <c r="B5" i="31"/>
  <c r="X4" i="31"/>
  <c r="V4" i="31"/>
  <c r="T4" i="31"/>
  <c r="R4" i="31"/>
  <c r="P4" i="31"/>
  <c r="N4" i="31"/>
  <c r="L4" i="31"/>
  <c r="J4" i="31"/>
  <c r="H4" i="31"/>
  <c r="F4" i="31"/>
  <c r="D4" i="31"/>
  <c r="B4" i="31"/>
  <c r="X3" i="31"/>
  <c r="V3" i="31"/>
  <c r="T3" i="31"/>
  <c r="R3" i="31"/>
  <c r="P3" i="31"/>
  <c r="N3" i="31"/>
  <c r="L3" i="31"/>
  <c r="J3" i="31"/>
  <c r="H3" i="31"/>
  <c r="F3" i="31"/>
  <c r="D3" i="31"/>
  <c r="B3" i="31"/>
  <c r="X2" i="31"/>
  <c r="V2" i="31"/>
  <c r="T2" i="31"/>
  <c r="R2" i="31"/>
  <c r="P2" i="31"/>
  <c r="N2" i="31"/>
  <c r="L2" i="31"/>
  <c r="J2" i="31"/>
  <c r="H2" i="31"/>
  <c r="F2" i="31"/>
  <c r="D2" i="31"/>
  <c r="B2" i="31"/>
  <c r="X1" i="31"/>
  <c r="V1" i="31"/>
  <c r="T1" i="31"/>
  <c r="R1" i="31"/>
  <c r="P1" i="31"/>
  <c r="N1" i="31"/>
  <c r="L1" i="31"/>
  <c r="J1" i="31"/>
  <c r="H1" i="31"/>
  <c r="F1" i="31"/>
  <c r="D1" i="31"/>
  <c r="B1" i="31"/>
  <c r="X32" i="30"/>
  <c r="T32" i="30"/>
  <c r="P32" i="30"/>
  <c r="N32" i="30"/>
  <c r="J32" i="30"/>
  <c r="F32" i="30"/>
  <c r="B32" i="30"/>
  <c r="X31" i="30"/>
  <c r="V31" i="30"/>
  <c r="T31" i="30"/>
  <c r="R31" i="30"/>
  <c r="P31" i="30"/>
  <c r="N31" i="30"/>
  <c r="L31" i="30"/>
  <c r="J31" i="30"/>
  <c r="H31" i="30"/>
  <c r="F31" i="30"/>
  <c r="B31" i="30"/>
  <c r="X30" i="30"/>
  <c r="V30" i="30"/>
  <c r="T30" i="30"/>
  <c r="R30" i="30"/>
  <c r="P30" i="30"/>
  <c r="N30" i="30"/>
  <c r="L30" i="30"/>
  <c r="J30" i="30"/>
  <c r="H30" i="30"/>
  <c r="F30" i="30"/>
  <c r="D30" i="30"/>
  <c r="B30" i="30"/>
  <c r="X29" i="30"/>
  <c r="V29" i="30"/>
  <c r="T29" i="30"/>
  <c r="R29" i="30"/>
  <c r="P29" i="30"/>
  <c r="N29" i="30"/>
  <c r="L29" i="30"/>
  <c r="J29" i="30"/>
  <c r="H29" i="30"/>
  <c r="F29" i="30"/>
  <c r="D29" i="30"/>
  <c r="B29" i="30"/>
  <c r="X28" i="30"/>
  <c r="V28" i="30"/>
  <c r="T28" i="30"/>
  <c r="R28" i="30"/>
  <c r="P28" i="30"/>
  <c r="N28" i="30"/>
  <c r="L28" i="30"/>
  <c r="J28" i="30"/>
  <c r="H28" i="30"/>
  <c r="F28" i="30"/>
  <c r="D28" i="30"/>
  <c r="B28" i="30"/>
  <c r="X27" i="30"/>
  <c r="V27" i="30"/>
  <c r="T27" i="30"/>
  <c r="R27" i="30"/>
  <c r="P27" i="30"/>
  <c r="N27" i="30"/>
  <c r="L27" i="30"/>
  <c r="J27" i="30"/>
  <c r="H27" i="30"/>
  <c r="F27" i="30"/>
  <c r="D27" i="30"/>
  <c r="B27" i="30"/>
  <c r="X26" i="30"/>
  <c r="V26" i="30"/>
  <c r="T26" i="30"/>
  <c r="R26" i="30"/>
  <c r="P26" i="30"/>
  <c r="N26" i="30"/>
  <c r="L26" i="30"/>
  <c r="J26" i="30"/>
  <c r="H26" i="30"/>
  <c r="F26" i="30"/>
  <c r="D26" i="30"/>
  <c r="B26" i="30"/>
  <c r="X25" i="30"/>
  <c r="V25" i="30"/>
  <c r="T25" i="30"/>
  <c r="R25" i="30"/>
  <c r="P25" i="30"/>
  <c r="N25" i="30"/>
  <c r="L25" i="30"/>
  <c r="J25" i="30"/>
  <c r="H25" i="30"/>
  <c r="F25" i="30"/>
  <c r="D25" i="30"/>
  <c r="B25" i="30"/>
  <c r="X24" i="30"/>
  <c r="V24" i="30"/>
  <c r="T24" i="30"/>
  <c r="R24" i="30"/>
  <c r="P24" i="30"/>
  <c r="N24" i="30"/>
  <c r="L24" i="30"/>
  <c r="J24" i="30"/>
  <c r="H24" i="30"/>
  <c r="F24" i="30"/>
  <c r="D24" i="30"/>
  <c r="B24" i="30"/>
  <c r="X23" i="30"/>
  <c r="V23" i="30"/>
  <c r="T23" i="30"/>
  <c r="R23" i="30"/>
  <c r="P23" i="30"/>
  <c r="N23" i="30"/>
  <c r="L23" i="30"/>
  <c r="J23" i="30"/>
  <c r="H23" i="30"/>
  <c r="F23" i="30"/>
  <c r="D23" i="30"/>
  <c r="B23" i="30"/>
  <c r="X22" i="30"/>
  <c r="V22" i="30"/>
  <c r="T22" i="30"/>
  <c r="R22" i="30"/>
  <c r="P22" i="30"/>
  <c r="N22" i="30"/>
  <c r="L22" i="30"/>
  <c r="J22" i="30"/>
  <c r="H22" i="30"/>
  <c r="F22" i="30"/>
  <c r="D22" i="30"/>
  <c r="B22" i="30"/>
  <c r="X21" i="30"/>
  <c r="V21" i="30"/>
  <c r="T21" i="30"/>
  <c r="R21" i="30"/>
  <c r="P21" i="30"/>
  <c r="N21" i="30"/>
  <c r="L21" i="30"/>
  <c r="J21" i="30"/>
  <c r="H21" i="30"/>
  <c r="F21" i="30"/>
  <c r="D21" i="30"/>
  <c r="B21" i="30"/>
  <c r="X20" i="30"/>
  <c r="V20" i="30"/>
  <c r="T20" i="30"/>
  <c r="R20" i="30"/>
  <c r="P20" i="30"/>
  <c r="N20" i="30"/>
  <c r="L20" i="30"/>
  <c r="J20" i="30"/>
  <c r="H20" i="30"/>
  <c r="F20" i="30"/>
  <c r="D20" i="30"/>
  <c r="B20" i="30"/>
  <c r="X19" i="30"/>
  <c r="V19" i="30"/>
  <c r="T19" i="30"/>
  <c r="R19" i="30"/>
  <c r="P19" i="30"/>
  <c r="N19" i="30"/>
  <c r="L19" i="30"/>
  <c r="J19" i="30"/>
  <c r="H19" i="30"/>
  <c r="F19" i="30"/>
  <c r="D19" i="30"/>
  <c r="B19" i="30"/>
  <c r="X18" i="30"/>
  <c r="V18" i="30"/>
  <c r="T18" i="30"/>
  <c r="R18" i="30"/>
  <c r="P18" i="30"/>
  <c r="N18" i="30"/>
  <c r="L18" i="30"/>
  <c r="J18" i="30"/>
  <c r="H18" i="30"/>
  <c r="F18" i="30"/>
  <c r="D18" i="30"/>
  <c r="B18" i="30"/>
  <c r="X17" i="30"/>
  <c r="V17" i="30"/>
  <c r="T17" i="30"/>
  <c r="R17" i="30"/>
  <c r="P17" i="30"/>
  <c r="N17" i="30"/>
  <c r="L17" i="30"/>
  <c r="J17" i="30"/>
  <c r="H17" i="30"/>
  <c r="F17" i="30"/>
  <c r="D17" i="30"/>
  <c r="B17" i="30"/>
  <c r="X16" i="30"/>
  <c r="V16" i="30"/>
  <c r="T16" i="30"/>
  <c r="R16" i="30"/>
  <c r="P16" i="30"/>
  <c r="N16" i="30"/>
  <c r="L16" i="30"/>
  <c r="J16" i="30"/>
  <c r="H16" i="30"/>
  <c r="F16" i="30"/>
  <c r="D16" i="30"/>
  <c r="B16" i="30"/>
  <c r="X15" i="30"/>
  <c r="V15" i="30"/>
  <c r="T15" i="30"/>
  <c r="R15" i="30"/>
  <c r="P15" i="30"/>
  <c r="N15" i="30"/>
  <c r="L15" i="30"/>
  <c r="J15" i="30"/>
  <c r="H15" i="30"/>
  <c r="F15" i="30"/>
  <c r="D15" i="30"/>
  <c r="B15" i="30"/>
  <c r="X14" i="30"/>
  <c r="V14" i="30"/>
  <c r="T14" i="30"/>
  <c r="R14" i="30"/>
  <c r="P14" i="30"/>
  <c r="N14" i="30"/>
  <c r="L14" i="30"/>
  <c r="J14" i="30"/>
  <c r="H14" i="30"/>
  <c r="F14" i="30"/>
  <c r="D14" i="30"/>
  <c r="B14" i="30"/>
  <c r="X13" i="30"/>
  <c r="V13" i="30"/>
  <c r="T13" i="30"/>
  <c r="R13" i="30"/>
  <c r="P13" i="30"/>
  <c r="N13" i="30"/>
  <c r="L13" i="30"/>
  <c r="J13" i="30"/>
  <c r="H13" i="30"/>
  <c r="F13" i="30"/>
  <c r="D13" i="30"/>
  <c r="B13" i="30"/>
  <c r="X12" i="30"/>
  <c r="V12" i="30"/>
  <c r="T12" i="30"/>
  <c r="R12" i="30"/>
  <c r="P12" i="30"/>
  <c r="N12" i="30"/>
  <c r="L12" i="30"/>
  <c r="J12" i="30"/>
  <c r="H12" i="30"/>
  <c r="F12" i="30"/>
  <c r="D12" i="30"/>
  <c r="B12" i="30"/>
  <c r="X11" i="30"/>
  <c r="V11" i="30"/>
  <c r="T11" i="30"/>
  <c r="R11" i="30"/>
  <c r="P11" i="30"/>
  <c r="N11" i="30"/>
  <c r="L11" i="30"/>
  <c r="J11" i="30"/>
  <c r="H11" i="30"/>
  <c r="F11" i="30"/>
  <c r="D11" i="30"/>
  <c r="B11" i="30"/>
  <c r="X10" i="30"/>
  <c r="V10" i="30"/>
  <c r="T10" i="30"/>
  <c r="R10" i="30"/>
  <c r="P10" i="30"/>
  <c r="N10" i="30"/>
  <c r="L10" i="30"/>
  <c r="J10" i="30"/>
  <c r="H10" i="30"/>
  <c r="F10" i="30"/>
  <c r="D10" i="30"/>
  <c r="B10" i="30"/>
  <c r="X9" i="30"/>
  <c r="V9" i="30"/>
  <c r="T9" i="30"/>
  <c r="R9" i="30"/>
  <c r="P9" i="30"/>
  <c r="N9" i="30"/>
  <c r="L9" i="30"/>
  <c r="J9" i="30"/>
  <c r="H9" i="30"/>
  <c r="F9" i="30"/>
  <c r="D9" i="30"/>
  <c r="B9" i="30"/>
  <c r="X8" i="30"/>
  <c r="V8" i="30"/>
  <c r="T8" i="30"/>
  <c r="R8" i="30"/>
  <c r="P8" i="30"/>
  <c r="N8" i="30"/>
  <c r="L8" i="30"/>
  <c r="J8" i="30"/>
  <c r="H8" i="30"/>
  <c r="F8" i="30"/>
  <c r="D8" i="30"/>
  <c r="B8" i="30"/>
  <c r="X7" i="30"/>
  <c r="V7" i="30"/>
  <c r="T7" i="30"/>
  <c r="R7" i="30"/>
  <c r="P7" i="30"/>
  <c r="N7" i="30"/>
  <c r="L7" i="30"/>
  <c r="J7" i="30"/>
  <c r="H7" i="30"/>
  <c r="F7" i="30"/>
  <c r="D7" i="30"/>
  <c r="B7" i="30"/>
  <c r="X6" i="30"/>
  <c r="V6" i="30"/>
  <c r="T6" i="30"/>
  <c r="R6" i="30"/>
  <c r="P6" i="30"/>
  <c r="N6" i="30"/>
  <c r="L6" i="30"/>
  <c r="J6" i="30"/>
  <c r="H6" i="30"/>
  <c r="F6" i="30"/>
  <c r="D6" i="30"/>
  <c r="B6" i="30"/>
  <c r="X5" i="30"/>
  <c r="V5" i="30"/>
  <c r="T5" i="30"/>
  <c r="R5" i="30"/>
  <c r="P5" i="30"/>
  <c r="N5" i="30"/>
  <c r="L5" i="30"/>
  <c r="J5" i="30"/>
  <c r="H5" i="30"/>
  <c r="F5" i="30"/>
  <c r="D5" i="30"/>
  <c r="B5" i="30"/>
  <c r="X4" i="30"/>
  <c r="V4" i="30"/>
  <c r="T4" i="30"/>
  <c r="R4" i="30"/>
  <c r="P4" i="30"/>
  <c r="N4" i="30"/>
  <c r="L4" i="30"/>
  <c r="J4" i="30"/>
  <c r="H4" i="30"/>
  <c r="F4" i="30"/>
  <c r="D4" i="30"/>
  <c r="B4" i="30"/>
  <c r="X3" i="30"/>
  <c r="V3" i="30"/>
  <c r="T3" i="30"/>
  <c r="R3" i="30"/>
  <c r="P3" i="30"/>
  <c r="N3" i="30"/>
  <c r="L3" i="30"/>
  <c r="J3" i="30"/>
  <c r="H3" i="30"/>
  <c r="F3" i="30"/>
  <c r="D3" i="30"/>
  <c r="B3" i="30"/>
  <c r="X2" i="30"/>
  <c r="V2" i="30"/>
  <c r="T2" i="30"/>
  <c r="R2" i="30"/>
  <c r="P2" i="30"/>
  <c r="N2" i="30"/>
  <c r="L2" i="30"/>
  <c r="J2" i="30"/>
  <c r="H2" i="30"/>
  <c r="F2" i="30"/>
  <c r="D2" i="30"/>
  <c r="B2" i="30"/>
  <c r="X1" i="30"/>
  <c r="V1" i="30"/>
  <c r="T1" i="30"/>
  <c r="R1" i="30"/>
  <c r="P1" i="30"/>
  <c r="N1" i="30"/>
  <c r="L1" i="30"/>
  <c r="J1" i="30"/>
  <c r="H1" i="30"/>
  <c r="F1" i="30"/>
  <c r="D1" i="30"/>
  <c r="B1" i="30"/>
  <c r="X32" i="29"/>
  <c r="T32" i="29"/>
  <c r="P32" i="29"/>
  <c r="N32" i="29"/>
  <c r="J32" i="29"/>
  <c r="F32" i="29"/>
  <c r="B32" i="29"/>
  <c r="X31" i="29"/>
  <c r="V31" i="29"/>
  <c r="T31" i="29"/>
  <c r="R31" i="29"/>
  <c r="P31" i="29"/>
  <c r="N31" i="29"/>
  <c r="L31" i="29"/>
  <c r="J31" i="29"/>
  <c r="H31" i="29"/>
  <c r="F31" i="29"/>
  <c r="B31" i="29"/>
  <c r="X30" i="29"/>
  <c r="V30" i="29"/>
  <c r="T30" i="29"/>
  <c r="R30" i="29"/>
  <c r="P30" i="29"/>
  <c r="N30" i="29"/>
  <c r="L30" i="29"/>
  <c r="J30" i="29"/>
  <c r="H30" i="29"/>
  <c r="F30" i="29"/>
  <c r="D30" i="29"/>
  <c r="B30" i="29"/>
  <c r="X29" i="29"/>
  <c r="V29" i="29"/>
  <c r="T29" i="29"/>
  <c r="R29" i="29"/>
  <c r="P29" i="29"/>
  <c r="N29" i="29"/>
  <c r="L29" i="29"/>
  <c r="J29" i="29"/>
  <c r="H29" i="29"/>
  <c r="F29" i="29"/>
  <c r="D29" i="29"/>
  <c r="B29" i="29"/>
  <c r="X28" i="29"/>
  <c r="V28" i="29"/>
  <c r="T28" i="29"/>
  <c r="R28" i="29"/>
  <c r="P28" i="29"/>
  <c r="N28" i="29"/>
  <c r="L28" i="29"/>
  <c r="J28" i="29"/>
  <c r="H28" i="29"/>
  <c r="F28" i="29"/>
  <c r="D28" i="29"/>
  <c r="B28" i="29"/>
  <c r="X27" i="29"/>
  <c r="V27" i="29"/>
  <c r="T27" i="29"/>
  <c r="R27" i="29"/>
  <c r="P27" i="29"/>
  <c r="N27" i="29"/>
  <c r="L27" i="29"/>
  <c r="J27" i="29"/>
  <c r="H27" i="29"/>
  <c r="F27" i="29"/>
  <c r="D27" i="29"/>
  <c r="B27" i="29"/>
  <c r="X26" i="29"/>
  <c r="V26" i="29"/>
  <c r="T26" i="29"/>
  <c r="R26" i="29"/>
  <c r="P26" i="29"/>
  <c r="N26" i="29"/>
  <c r="L26" i="29"/>
  <c r="J26" i="29"/>
  <c r="H26" i="29"/>
  <c r="F26" i="29"/>
  <c r="D26" i="29"/>
  <c r="B26" i="29"/>
  <c r="X25" i="29"/>
  <c r="V25" i="29"/>
  <c r="T25" i="29"/>
  <c r="R25" i="29"/>
  <c r="P25" i="29"/>
  <c r="N25" i="29"/>
  <c r="L25" i="29"/>
  <c r="J25" i="29"/>
  <c r="H25" i="29"/>
  <c r="F25" i="29"/>
  <c r="D25" i="29"/>
  <c r="B25" i="29"/>
  <c r="X24" i="29"/>
  <c r="V24" i="29"/>
  <c r="T24" i="29"/>
  <c r="R24" i="29"/>
  <c r="P24" i="29"/>
  <c r="N24" i="29"/>
  <c r="L24" i="29"/>
  <c r="J24" i="29"/>
  <c r="H24" i="29"/>
  <c r="F24" i="29"/>
  <c r="D24" i="29"/>
  <c r="B24" i="29"/>
  <c r="X23" i="29"/>
  <c r="V23" i="29"/>
  <c r="T23" i="29"/>
  <c r="R23" i="29"/>
  <c r="P23" i="29"/>
  <c r="N23" i="29"/>
  <c r="L23" i="29"/>
  <c r="J23" i="29"/>
  <c r="H23" i="29"/>
  <c r="F23" i="29"/>
  <c r="D23" i="29"/>
  <c r="B23" i="29"/>
  <c r="X22" i="29"/>
  <c r="V22" i="29"/>
  <c r="T22" i="29"/>
  <c r="R22" i="29"/>
  <c r="P22" i="29"/>
  <c r="N22" i="29"/>
  <c r="L22" i="29"/>
  <c r="J22" i="29"/>
  <c r="H22" i="29"/>
  <c r="F22" i="29"/>
  <c r="D22" i="29"/>
  <c r="B22" i="29"/>
  <c r="X21" i="29"/>
  <c r="V21" i="29"/>
  <c r="T21" i="29"/>
  <c r="R21" i="29"/>
  <c r="P21" i="29"/>
  <c r="N21" i="29"/>
  <c r="L21" i="29"/>
  <c r="J21" i="29"/>
  <c r="H21" i="29"/>
  <c r="F21" i="29"/>
  <c r="D21" i="29"/>
  <c r="B21" i="29"/>
  <c r="X20" i="29"/>
  <c r="V20" i="29"/>
  <c r="T20" i="29"/>
  <c r="R20" i="29"/>
  <c r="P20" i="29"/>
  <c r="N20" i="29"/>
  <c r="L20" i="29"/>
  <c r="J20" i="29"/>
  <c r="H20" i="29"/>
  <c r="F20" i="29"/>
  <c r="D20" i="29"/>
  <c r="B20" i="29"/>
  <c r="X19" i="29"/>
  <c r="V19" i="29"/>
  <c r="T19" i="29"/>
  <c r="R19" i="29"/>
  <c r="P19" i="29"/>
  <c r="N19" i="29"/>
  <c r="L19" i="29"/>
  <c r="J19" i="29"/>
  <c r="H19" i="29"/>
  <c r="F19" i="29"/>
  <c r="D19" i="29"/>
  <c r="B19" i="29"/>
  <c r="X18" i="29"/>
  <c r="V18" i="29"/>
  <c r="T18" i="29"/>
  <c r="R18" i="29"/>
  <c r="P18" i="29"/>
  <c r="N18" i="29"/>
  <c r="L18" i="29"/>
  <c r="J18" i="29"/>
  <c r="H18" i="29"/>
  <c r="F18" i="29"/>
  <c r="D18" i="29"/>
  <c r="B18" i="29"/>
  <c r="X17" i="29"/>
  <c r="V17" i="29"/>
  <c r="T17" i="29"/>
  <c r="R17" i="29"/>
  <c r="P17" i="29"/>
  <c r="N17" i="29"/>
  <c r="L17" i="29"/>
  <c r="J17" i="29"/>
  <c r="H17" i="29"/>
  <c r="F17" i="29"/>
  <c r="D17" i="29"/>
  <c r="B17" i="29"/>
  <c r="X16" i="29"/>
  <c r="V16" i="29"/>
  <c r="T16" i="29"/>
  <c r="R16" i="29"/>
  <c r="P16" i="29"/>
  <c r="N16" i="29"/>
  <c r="L16" i="29"/>
  <c r="J16" i="29"/>
  <c r="H16" i="29"/>
  <c r="F16" i="29"/>
  <c r="D16" i="29"/>
  <c r="B16" i="29"/>
  <c r="X15" i="29"/>
  <c r="V15" i="29"/>
  <c r="T15" i="29"/>
  <c r="R15" i="29"/>
  <c r="P15" i="29"/>
  <c r="N15" i="29"/>
  <c r="L15" i="29"/>
  <c r="J15" i="29"/>
  <c r="H15" i="29"/>
  <c r="F15" i="29"/>
  <c r="D15" i="29"/>
  <c r="B15" i="29"/>
  <c r="X14" i="29"/>
  <c r="V14" i="29"/>
  <c r="T14" i="29"/>
  <c r="R14" i="29"/>
  <c r="P14" i="29"/>
  <c r="N14" i="29"/>
  <c r="L14" i="29"/>
  <c r="J14" i="29"/>
  <c r="H14" i="29"/>
  <c r="F14" i="29"/>
  <c r="D14" i="29"/>
  <c r="B14" i="29"/>
  <c r="X13" i="29"/>
  <c r="V13" i="29"/>
  <c r="T13" i="29"/>
  <c r="R13" i="29"/>
  <c r="P13" i="29"/>
  <c r="N13" i="29"/>
  <c r="L13" i="29"/>
  <c r="J13" i="29"/>
  <c r="H13" i="29"/>
  <c r="F13" i="29"/>
  <c r="D13" i="29"/>
  <c r="B13" i="29"/>
  <c r="X12" i="29"/>
  <c r="V12" i="29"/>
  <c r="T12" i="29"/>
  <c r="R12" i="29"/>
  <c r="P12" i="29"/>
  <c r="N12" i="29"/>
  <c r="L12" i="29"/>
  <c r="J12" i="29"/>
  <c r="H12" i="29"/>
  <c r="F12" i="29"/>
  <c r="D12" i="29"/>
  <c r="B12" i="29"/>
  <c r="X11" i="29"/>
  <c r="V11" i="29"/>
  <c r="T11" i="29"/>
  <c r="R11" i="29"/>
  <c r="P11" i="29"/>
  <c r="N11" i="29"/>
  <c r="L11" i="29"/>
  <c r="J11" i="29"/>
  <c r="H11" i="29"/>
  <c r="F11" i="29"/>
  <c r="D11" i="29"/>
  <c r="B11" i="29"/>
  <c r="X10" i="29"/>
  <c r="V10" i="29"/>
  <c r="T10" i="29"/>
  <c r="R10" i="29"/>
  <c r="P10" i="29"/>
  <c r="N10" i="29"/>
  <c r="L10" i="29"/>
  <c r="J10" i="29"/>
  <c r="H10" i="29"/>
  <c r="F10" i="29"/>
  <c r="D10" i="29"/>
  <c r="B10" i="29"/>
  <c r="X9" i="29"/>
  <c r="V9" i="29"/>
  <c r="T9" i="29"/>
  <c r="R9" i="29"/>
  <c r="P9" i="29"/>
  <c r="N9" i="29"/>
  <c r="L9" i="29"/>
  <c r="J9" i="29"/>
  <c r="H9" i="29"/>
  <c r="F9" i="29"/>
  <c r="D9" i="29"/>
  <c r="B9" i="29"/>
  <c r="X8" i="29"/>
  <c r="V8" i="29"/>
  <c r="T8" i="29"/>
  <c r="R8" i="29"/>
  <c r="P8" i="29"/>
  <c r="N8" i="29"/>
  <c r="L8" i="29"/>
  <c r="J8" i="29"/>
  <c r="H8" i="29"/>
  <c r="F8" i="29"/>
  <c r="D8" i="29"/>
  <c r="B8" i="29"/>
  <c r="X7" i="29"/>
  <c r="V7" i="29"/>
  <c r="T7" i="29"/>
  <c r="R7" i="29"/>
  <c r="P7" i="29"/>
  <c r="N7" i="29"/>
  <c r="L7" i="29"/>
  <c r="J7" i="29"/>
  <c r="H7" i="29"/>
  <c r="F7" i="29"/>
  <c r="D7" i="29"/>
  <c r="B7" i="29"/>
  <c r="X6" i="29"/>
  <c r="V6" i="29"/>
  <c r="T6" i="29"/>
  <c r="R6" i="29"/>
  <c r="P6" i="29"/>
  <c r="N6" i="29"/>
  <c r="L6" i="29"/>
  <c r="J6" i="29"/>
  <c r="H6" i="29"/>
  <c r="F6" i="29"/>
  <c r="D6" i="29"/>
  <c r="B6" i="29"/>
  <c r="X5" i="29"/>
  <c r="V5" i="29"/>
  <c r="T5" i="29"/>
  <c r="R5" i="29"/>
  <c r="P5" i="29"/>
  <c r="N5" i="29"/>
  <c r="L5" i="29"/>
  <c r="J5" i="29"/>
  <c r="H5" i="29"/>
  <c r="F5" i="29"/>
  <c r="D5" i="29"/>
  <c r="B5" i="29"/>
  <c r="X4" i="29"/>
  <c r="V4" i="29"/>
  <c r="T4" i="29"/>
  <c r="R4" i="29"/>
  <c r="P4" i="29"/>
  <c r="N4" i="29"/>
  <c r="L4" i="29"/>
  <c r="J4" i="29"/>
  <c r="H4" i="29"/>
  <c r="F4" i="29"/>
  <c r="D4" i="29"/>
  <c r="B4" i="29"/>
  <c r="X3" i="29"/>
  <c r="V3" i="29"/>
  <c r="T3" i="29"/>
  <c r="R3" i="29"/>
  <c r="P3" i="29"/>
  <c r="N3" i="29"/>
  <c r="L3" i="29"/>
  <c r="J3" i="29"/>
  <c r="H3" i="29"/>
  <c r="F3" i="29"/>
  <c r="D3" i="29"/>
  <c r="B3" i="29"/>
  <c r="X2" i="29"/>
  <c r="V2" i="29"/>
  <c r="T2" i="29"/>
  <c r="R2" i="29"/>
  <c r="P2" i="29"/>
  <c r="N2" i="29"/>
  <c r="L2" i="29"/>
  <c r="J2" i="29"/>
  <c r="H2" i="29"/>
  <c r="F2" i="29"/>
  <c r="D2" i="29"/>
  <c r="B2" i="29"/>
  <c r="X1" i="29"/>
  <c r="V1" i="29"/>
  <c r="T1" i="29"/>
  <c r="R1" i="29"/>
  <c r="P1" i="29"/>
  <c r="N1" i="29"/>
  <c r="L1" i="29"/>
  <c r="J1" i="29"/>
  <c r="H1" i="29"/>
  <c r="F1" i="29"/>
  <c r="D1" i="29"/>
  <c r="B1" i="29"/>
  <c r="X32" i="28"/>
  <c r="T32" i="28"/>
  <c r="P32" i="28"/>
  <c r="N32" i="28"/>
  <c r="J32" i="28"/>
  <c r="F32" i="28"/>
  <c r="B32" i="28"/>
  <c r="X31" i="28"/>
  <c r="V31" i="28"/>
  <c r="T31" i="28"/>
  <c r="R31" i="28"/>
  <c r="P31" i="28"/>
  <c r="N31" i="28"/>
  <c r="L31" i="28"/>
  <c r="J31" i="28"/>
  <c r="H31" i="28"/>
  <c r="F31" i="28"/>
  <c r="B31" i="28"/>
  <c r="X30" i="28"/>
  <c r="V30" i="28"/>
  <c r="T30" i="28"/>
  <c r="R30" i="28"/>
  <c r="P30" i="28"/>
  <c r="N30" i="28"/>
  <c r="L30" i="28"/>
  <c r="J30" i="28"/>
  <c r="H30" i="28"/>
  <c r="F30" i="28"/>
  <c r="D30" i="28"/>
  <c r="B30" i="28"/>
  <c r="X29" i="28"/>
  <c r="V29" i="28"/>
  <c r="T29" i="28"/>
  <c r="R29" i="28"/>
  <c r="P29" i="28"/>
  <c r="N29" i="28"/>
  <c r="L29" i="28"/>
  <c r="J29" i="28"/>
  <c r="H29" i="28"/>
  <c r="F29" i="28"/>
  <c r="D29" i="28"/>
  <c r="B29" i="28"/>
  <c r="X28" i="28"/>
  <c r="V28" i="28"/>
  <c r="T28" i="28"/>
  <c r="R28" i="28"/>
  <c r="P28" i="28"/>
  <c r="N28" i="28"/>
  <c r="L28" i="28"/>
  <c r="J28" i="28"/>
  <c r="H28" i="28"/>
  <c r="F28" i="28"/>
  <c r="D28" i="28"/>
  <c r="B28" i="28"/>
  <c r="X27" i="28"/>
  <c r="V27" i="28"/>
  <c r="T27" i="28"/>
  <c r="R27" i="28"/>
  <c r="P27" i="28"/>
  <c r="N27" i="28"/>
  <c r="L27" i="28"/>
  <c r="J27" i="28"/>
  <c r="H27" i="28"/>
  <c r="F27" i="28"/>
  <c r="D27" i="28"/>
  <c r="B27" i="28"/>
  <c r="X26" i="28"/>
  <c r="V26" i="28"/>
  <c r="T26" i="28"/>
  <c r="R26" i="28"/>
  <c r="P26" i="28"/>
  <c r="N26" i="28"/>
  <c r="L26" i="28"/>
  <c r="J26" i="28"/>
  <c r="H26" i="28"/>
  <c r="F26" i="28"/>
  <c r="D26" i="28"/>
  <c r="B26" i="28"/>
  <c r="X25" i="28"/>
  <c r="V25" i="28"/>
  <c r="T25" i="28"/>
  <c r="R25" i="28"/>
  <c r="P25" i="28"/>
  <c r="N25" i="28"/>
  <c r="L25" i="28"/>
  <c r="J25" i="28"/>
  <c r="H25" i="28"/>
  <c r="F25" i="28"/>
  <c r="D25" i="28"/>
  <c r="B25" i="28"/>
  <c r="X24" i="28"/>
  <c r="V24" i="28"/>
  <c r="T24" i="28"/>
  <c r="R24" i="28"/>
  <c r="P24" i="28"/>
  <c r="N24" i="28"/>
  <c r="L24" i="28"/>
  <c r="J24" i="28"/>
  <c r="H24" i="28"/>
  <c r="F24" i="28"/>
  <c r="D24" i="28"/>
  <c r="B24" i="28"/>
  <c r="X23" i="28"/>
  <c r="V23" i="28"/>
  <c r="T23" i="28"/>
  <c r="R23" i="28"/>
  <c r="P23" i="28"/>
  <c r="N23" i="28"/>
  <c r="L23" i="28"/>
  <c r="J23" i="28"/>
  <c r="H23" i="28"/>
  <c r="F23" i="28"/>
  <c r="D23" i="28"/>
  <c r="B23" i="28"/>
  <c r="X22" i="28"/>
  <c r="V22" i="28"/>
  <c r="T22" i="28"/>
  <c r="R22" i="28"/>
  <c r="P22" i="28"/>
  <c r="N22" i="28"/>
  <c r="L22" i="28"/>
  <c r="J22" i="28"/>
  <c r="H22" i="28"/>
  <c r="F22" i="28"/>
  <c r="D22" i="28"/>
  <c r="B22" i="28"/>
  <c r="X21" i="28"/>
  <c r="V21" i="28"/>
  <c r="T21" i="28"/>
  <c r="R21" i="28"/>
  <c r="P21" i="28"/>
  <c r="N21" i="28"/>
  <c r="L21" i="28"/>
  <c r="J21" i="28"/>
  <c r="H21" i="28"/>
  <c r="F21" i="28"/>
  <c r="D21" i="28"/>
  <c r="B21" i="28"/>
  <c r="X20" i="28"/>
  <c r="V20" i="28"/>
  <c r="T20" i="28"/>
  <c r="R20" i="28"/>
  <c r="P20" i="28"/>
  <c r="N20" i="28"/>
  <c r="L20" i="28"/>
  <c r="J20" i="28"/>
  <c r="H20" i="28"/>
  <c r="F20" i="28"/>
  <c r="D20" i="28"/>
  <c r="B20" i="28"/>
  <c r="X19" i="28"/>
  <c r="V19" i="28"/>
  <c r="T19" i="28"/>
  <c r="R19" i="28"/>
  <c r="P19" i="28"/>
  <c r="N19" i="28"/>
  <c r="L19" i="28"/>
  <c r="J19" i="28"/>
  <c r="H19" i="28"/>
  <c r="F19" i="28"/>
  <c r="D19" i="28"/>
  <c r="B19" i="28"/>
  <c r="X18" i="28"/>
  <c r="V18" i="28"/>
  <c r="T18" i="28"/>
  <c r="R18" i="28"/>
  <c r="P18" i="28"/>
  <c r="N18" i="28"/>
  <c r="L18" i="28"/>
  <c r="J18" i="28"/>
  <c r="H18" i="28"/>
  <c r="F18" i="28"/>
  <c r="D18" i="28"/>
  <c r="B18" i="28"/>
  <c r="X17" i="28"/>
  <c r="V17" i="28"/>
  <c r="T17" i="28"/>
  <c r="R17" i="28"/>
  <c r="P17" i="28"/>
  <c r="N17" i="28"/>
  <c r="L17" i="28"/>
  <c r="J17" i="28"/>
  <c r="H17" i="28"/>
  <c r="F17" i="28"/>
  <c r="D17" i="28"/>
  <c r="B17" i="28"/>
  <c r="X16" i="28"/>
  <c r="V16" i="28"/>
  <c r="T16" i="28"/>
  <c r="R16" i="28"/>
  <c r="P16" i="28"/>
  <c r="N16" i="28"/>
  <c r="L16" i="28"/>
  <c r="J16" i="28"/>
  <c r="H16" i="28"/>
  <c r="F16" i="28"/>
  <c r="D16" i="28"/>
  <c r="B16" i="28"/>
  <c r="X15" i="28"/>
  <c r="V15" i="28"/>
  <c r="T15" i="28"/>
  <c r="R15" i="28"/>
  <c r="P15" i="28"/>
  <c r="N15" i="28"/>
  <c r="L15" i="28"/>
  <c r="J15" i="28"/>
  <c r="H15" i="28"/>
  <c r="F15" i="28"/>
  <c r="D15" i="28"/>
  <c r="B15" i="28"/>
  <c r="X14" i="28"/>
  <c r="V14" i="28"/>
  <c r="T14" i="28"/>
  <c r="R14" i="28"/>
  <c r="P14" i="28"/>
  <c r="N14" i="28"/>
  <c r="L14" i="28"/>
  <c r="J14" i="28"/>
  <c r="H14" i="28"/>
  <c r="F14" i="28"/>
  <c r="D14" i="28"/>
  <c r="B14" i="28"/>
  <c r="X13" i="28"/>
  <c r="V13" i="28"/>
  <c r="T13" i="28"/>
  <c r="R13" i="28"/>
  <c r="P13" i="28"/>
  <c r="N13" i="28"/>
  <c r="L13" i="28"/>
  <c r="J13" i="28"/>
  <c r="H13" i="28"/>
  <c r="F13" i="28"/>
  <c r="D13" i="28"/>
  <c r="B13" i="28"/>
  <c r="X12" i="28"/>
  <c r="V12" i="28"/>
  <c r="T12" i="28"/>
  <c r="R12" i="28"/>
  <c r="P12" i="28"/>
  <c r="N12" i="28"/>
  <c r="L12" i="28"/>
  <c r="J12" i="28"/>
  <c r="H12" i="28"/>
  <c r="F12" i="28"/>
  <c r="D12" i="28"/>
  <c r="B12" i="28"/>
  <c r="X11" i="28"/>
  <c r="V11" i="28"/>
  <c r="T11" i="28"/>
  <c r="R11" i="28"/>
  <c r="P11" i="28"/>
  <c r="N11" i="28"/>
  <c r="L11" i="28"/>
  <c r="J11" i="28"/>
  <c r="H11" i="28"/>
  <c r="F11" i="28"/>
  <c r="D11" i="28"/>
  <c r="B11" i="28"/>
  <c r="X10" i="28"/>
  <c r="V10" i="28"/>
  <c r="T10" i="28"/>
  <c r="R10" i="28"/>
  <c r="P10" i="28"/>
  <c r="N10" i="28"/>
  <c r="L10" i="28"/>
  <c r="J10" i="28"/>
  <c r="H10" i="28"/>
  <c r="F10" i="28"/>
  <c r="D10" i="28"/>
  <c r="B10" i="28"/>
  <c r="X9" i="28"/>
  <c r="V9" i="28"/>
  <c r="T9" i="28"/>
  <c r="R9" i="28"/>
  <c r="P9" i="28"/>
  <c r="N9" i="28"/>
  <c r="L9" i="28"/>
  <c r="J9" i="28"/>
  <c r="H9" i="28"/>
  <c r="F9" i="28"/>
  <c r="D9" i="28"/>
  <c r="B9" i="28"/>
  <c r="X8" i="28"/>
  <c r="V8" i="28"/>
  <c r="T8" i="28"/>
  <c r="R8" i="28"/>
  <c r="P8" i="28"/>
  <c r="N8" i="28"/>
  <c r="L8" i="28"/>
  <c r="J8" i="28"/>
  <c r="H8" i="28"/>
  <c r="F8" i="28"/>
  <c r="D8" i="28"/>
  <c r="B8" i="28"/>
  <c r="X7" i="28"/>
  <c r="V7" i="28"/>
  <c r="T7" i="28"/>
  <c r="R7" i="28"/>
  <c r="P7" i="28"/>
  <c r="N7" i="28"/>
  <c r="L7" i="28"/>
  <c r="J7" i="28"/>
  <c r="H7" i="28"/>
  <c r="F7" i="28"/>
  <c r="D7" i="28"/>
  <c r="B7" i="28"/>
  <c r="X6" i="28"/>
  <c r="V6" i="28"/>
  <c r="T6" i="28"/>
  <c r="R6" i="28"/>
  <c r="P6" i="28"/>
  <c r="N6" i="28"/>
  <c r="L6" i="28"/>
  <c r="J6" i="28"/>
  <c r="H6" i="28"/>
  <c r="F6" i="28"/>
  <c r="D6" i="28"/>
  <c r="B6" i="28"/>
  <c r="X5" i="28"/>
  <c r="V5" i="28"/>
  <c r="T5" i="28"/>
  <c r="R5" i="28"/>
  <c r="P5" i="28"/>
  <c r="N5" i="28"/>
  <c r="L5" i="28"/>
  <c r="J5" i="28"/>
  <c r="H5" i="28"/>
  <c r="F5" i="28"/>
  <c r="D5" i="28"/>
  <c r="B5" i="28"/>
  <c r="X4" i="28"/>
  <c r="V4" i="28"/>
  <c r="T4" i="28"/>
  <c r="R4" i="28"/>
  <c r="P4" i="28"/>
  <c r="N4" i="28"/>
  <c r="L4" i="28"/>
  <c r="J4" i="28"/>
  <c r="H4" i="28"/>
  <c r="F4" i="28"/>
  <c r="D4" i="28"/>
  <c r="B4" i="28"/>
  <c r="X3" i="28"/>
  <c r="V3" i="28"/>
  <c r="T3" i="28"/>
  <c r="R3" i="28"/>
  <c r="P3" i="28"/>
  <c r="N3" i="28"/>
  <c r="L3" i="28"/>
  <c r="J3" i="28"/>
  <c r="H3" i="28"/>
  <c r="F3" i="28"/>
  <c r="D3" i="28"/>
  <c r="B3" i="28"/>
  <c r="X2" i="28"/>
  <c r="V2" i="28"/>
  <c r="T2" i="28"/>
  <c r="R2" i="28"/>
  <c r="P2" i="28"/>
  <c r="N2" i="28"/>
  <c r="L2" i="28"/>
  <c r="J2" i="28"/>
  <c r="H2" i="28"/>
  <c r="F2" i="28"/>
  <c r="D2" i="28"/>
  <c r="B2" i="28"/>
  <c r="X1" i="28"/>
  <c r="V1" i="28"/>
  <c r="T1" i="28"/>
  <c r="R1" i="28"/>
  <c r="P1" i="28"/>
  <c r="N1" i="28"/>
  <c r="L1" i="28"/>
  <c r="J1" i="28"/>
  <c r="H1" i="28"/>
  <c r="F1" i="28"/>
  <c r="D1" i="28"/>
  <c r="B1" i="28"/>
  <c r="X32" i="27"/>
  <c r="T32" i="27"/>
  <c r="P32" i="27"/>
  <c r="N32" i="27"/>
  <c r="J32" i="27"/>
  <c r="F32" i="27"/>
  <c r="B32" i="27"/>
  <c r="X31" i="27"/>
  <c r="V31" i="27"/>
  <c r="T31" i="27"/>
  <c r="R31" i="27"/>
  <c r="P31" i="27"/>
  <c r="N31" i="27"/>
  <c r="L31" i="27"/>
  <c r="J31" i="27"/>
  <c r="H31" i="27"/>
  <c r="F31" i="27"/>
  <c r="B31" i="27"/>
  <c r="X30" i="27"/>
  <c r="V30" i="27"/>
  <c r="T30" i="27"/>
  <c r="R30" i="27"/>
  <c r="P30" i="27"/>
  <c r="N30" i="27"/>
  <c r="L30" i="27"/>
  <c r="J30" i="27"/>
  <c r="H30" i="27"/>
  <c r="F30" i="27"/>
  <c r="D30" i="27"/>
  <c r="B30" i="27"/>
  <c r="X29" i="27"/>
  <c r="V29" i="27"/>
  <c r="T29" i="27"/>
  <c r="R29" i="27"/>
  <c r="P29" i="27"/>
  <c r="N29" i="27"/>
  <c r="L29" i="27"/>
  <c r="J29" i="27"/>
  <c r="H29" i="27"/>
  <c r="F29" i="27"/>
  <c r="D29" i="27"/>
  <c r="B29" i="27"/>
  <c r="X28" i="27"/>
  <c r="V28" i="27"/>
  <c r="T28" i="27"/>
  <c r="R28" i="27"/>
  <c r="P28" i="27"/>
  <c r="N28" i="27"/>
  <c r="L28" i="27"/>
  <c r="J28" i="27"/>
  <c r="H28" i="27"/>
  <c r="F28" i="27"/>
  <c r="D28" i="27"/>
  <c r="B28" i="27"/>
  <c r="X27" i="27"/>
  <c r="V27" i="27"/>
  <c r="T27" i="27"/>
  <c r="R27" i="27"/>
  <c r="P27" i="27"/>
  <c r="N27" i="27"/>
  <c r="L27" i="27"/>
  <c r="J27" i="27"/>
  <c r="H27" i="27"/>
  <c r="F27" i="27"/>
  <c r="D27" i="27"/>
  <c r="B27" i="27"/>
  <c r="X26" i="27"/>
  <c r="V26" i="27"/>
  <c r="T26" i="27"/>
  <c r="R26" i="27"/>
  <c r="P26" i="27"/>
  <c r="N26" i="27"/>
  <c r="L26" i="27"/>
  <c r="J26" i="27"/>
  <c r="H26" i="27"/>
  <c r="F26" i="27"/>
  <c r="D26" i="27"/>
  <c r="B26" i="27"/>
  <c r="X25" i="27"/>
  <c r="V25" i="27"/>
  <c r="T25" i="27"/>
  <c r="R25" i="27"/>
  <c r="P25" i="27"/>
  <c r="N25" i="27"/>
  <c r="L25" i="27"/>
  <c r="J25" i="27"/>
  <c r="H25" i="27"/>
  <c r="F25" i="27"/>
  <c r="D25" i="27"/>
  <c r="B25" i="27"/>
  <c r="X24" i="27"/>
  <c r="V24" i="27"/>
  <c r="T24" i="27"/>
  <c r="R24" i="27"/>
  <c r="P24" i="27"/>
  <c r="N24" i="27"/>
  <c r="L24" i="27"/>
  <c r="J24" i="27"/>
  <c r="H24" i="27"/>
  <c r="F24" i="27"/>
  <c r="D24" i="27"/>
  <c r="B24" i="27"/>
  <c r="X23" i="27"/>
  <c r="V23" i="27"/>
  <c r="T23" i="27"/>
  <c r="R23" i="27"/>
  <c r="P23" i="27"/>
  <c r="N23" i="27"/>
  <c r="L23" i="27"/>
  <c r="J23" i="27"/>
  <c r="H23" i="27"/>
  <c r="F23" i="27"/>
  <c r="D23" i="27"/>
  <c r="B23" i="27"/>
  <c r="X22" i="27"/>
  <c r="V22" i="27"/>
  <c r="T22" i="27"/>
  <c r="R22" i="27"/>
  <c r="P22" i="27"/>
  <c r="N22" i="27"/>
  <c r="L22" i="27"/>
  <c r="J22" i="27"/>
  <c r="H22" i="27"/>
  <c r="F22" i="27"/>
  <c r="D22" i="27"/>
  <c r="B22" i="27"/>
  <c r="X21" i="27"/>
  <c r="V21" i="27"/>
  <c r="T21" i="27"/>
  <c r="R21" i="27"/>
  <c r="P21" i="27"/>
  <c r="N21" i="27"/>
  <c r="L21" i="27"/>
  <c r="J21" i="27"/>
  <c r="H21" i="27"/>
  <c r="F21" i="27"/>
  <c r="D21" i="27"/>
  <c r="B21" i="27"/>
  <c r="X20" i="27"/>
  <c r="V20" i="27"/>
  <c r="T20" i="27"/>
  <c r="R20" i="27"/>
  <c r="P20" i="27"/>
  <c r="N20" i="27"/>
  <c r="L20" i="27"/>
  <c r="J20" i="27"/>
  <c r="H20" i="27"/>
  <c r="F20" i="27"/>
  <c r="D20" i="27"/>
  <c r="B20" i="27"/>
  <c r="X19" i="27"/>
  <c r="V19" i="27"/>
  <c r="T19" i="27"/>
  <c r="R19" i="27"/>
  <c r="P19" i="27"/>
  <c r="N19" i="27"/>
  <c r="L19" i="27"/>
  <c r="J19" i="27"/>
  <c r="H19" i="27"/>
  <c r="F19" i="27"/>
  <c r="D19" i="27"/>
  <c r="B19" i="27"/>
  <c r="X18" i="27"/>
  <c r="V18" i="27"/>
  <c r="T18" i="27"/>
  <c r="R18" i="27"/>
  <c r="P18" i="27"/>
  <c r="N18" i="27"/>
  <c r="L18" i="27"/>
  <c r="J18" i="27"/>
  <c r="H18" i="27"/>
  <c r="F18" i="27"/>
  <c r="D18" i="27"/>
  <c r="B18" i="27"/>
  <c r="X17" i="27"/>
  <c r="V17" i="27"/>
  <c r="T17" i="27"/>
  <c r="R17" i="27"/>
  <c r="P17" i="27"/>
  <c r="N17" i="27"/>
  <c r="L17" i="27"/>
  <c r="J17" i="27"/>
  <c r="H17" i="27"/>
  <c r="F17" i="27"/>
  <c r="D17" i="27"/>
  <c r="B17" i="27"/>
  <c r="X16" i="27"/>
  <c r="V16" i="27"/>
  <c r="T16" i="27"/>
  <c r="R16" i="27"/>
  <c r="P16" i="27"/>
  <c r="N16" i="27"/>
  <c r="L16" i="27"/>
  <c r="J16" i="27"/>
  <c r="H16" i="27"/>
  <c r="F16" i="27"/>
  <c r="D16" i="27"/>
  <c r="B16" i="27"/>
  <c r="X15" i="27"/>
  <c r="V15" i="27"/>
  <c r="T15" i="27"/>
  <c r="R15" i="27"/>
  <c r="P15" i="27"/>
  <c r="N15" i="27"/>
  <c r="L15" i="27"/>
  <c r="J15" i="27"/>
  <c r="H15" i="27"/>
  <c r="F15" i="27"/>
  <c r="D15" i="27"/>
  <c r="B15" i="27"/>
  <c r="X14" i="27"/>
  <c r="V14" i="27"/>
  <c r="T14" i="27"/>
  <c r="R14" i="27"/>
  <c r="P14" i="27"/>
  <c r="N14" i="27"/>
  <c r="L14" i="27"/>
  <c r="J14" i="27"/>
  <c r="H14" i="27"/>
  <c r="F14" i="27"/>
  <c r="D14" i="27"/>
  <c r="B14" i="27"/>
  <c r="X13" i="27"/>
  <c r="V13" i="27"/>
  <c r="T13" i="27"/>
  <c r="R13" i="27"/>
  <c r="P13" i="27"/>
  <c r="N13" i="27"/>
  <c r="L13" i="27"/>
  <c r="J13" i="27"/>
  <c r="H13" i="27"/>
  <c r="F13" i="27"/>
  <c r="D13" i="27"/>
  <c r="B13" i="27"/>
  <c r="X12" i="27"/>
  <c r="V12" i="27"/>
  <c r="T12" i="27"/>
  <c r="R12" i="27"/>
  <c r="P12" i="27"/>
  <c r="N12" i="27"/>
  <c r="L12" i="27"/>
  <c r="J12" i="27"/>
  <c r="H12" i="27"/>
  <c r="F12" i="27"/>
  <c r="D12" i="27"/>
  <c r="B12" i="27"/>
  <c r="X11" i="27"/>
  <c r="V11" i="27"/>
  <c r="T11" i="27"/>
  <c r="R11" i="27"/>
  <c r="P11" i="27"/>
  <c r="N11" i="27"/>
  <c r="L11" i="27"/>
  <c r="J11" i="27"/>
  <c r="H11" i="27"/>
  <c r="F11" i="27"/>
  <c r="D11" i="27"/>
  <c r="B11" i="27"/>
  <c r="X10" i="27"/>
  <c r="V10" i="27"/>
  <c r="T10" i="27"/>
  <c r="R10" i="27"/>
  <c r="P10" i="27"/>
  <c r="N10" i="27"/>
  <c r="L10" i="27"/>
  <c r="J10" i="27"/>
  <c r="H10" i="27"/>
  <c r="F10" i="27"/>
  <c r="D10" i="27"/>
  <c r="B10" i="27"/>
  <c r="X9" i="27"/>
  <c r="V9" i="27"/>
  <c r="T9" i="27"/>
  <c r="R9" i="27"/>
  <c r="P9" i="27"/>
  <c r="N9" i="27"/>
  <c r="L9" i="27"/>
  <c r="J9" i="27"/>
  <c r="H9" i="27"/>
  <c r="F9" i="27"/>
  <c r="D9" i="27"/>
  <c r="B9" i="27"/>
  <c r="X8" i="27"/>
  <c r="V8" i="27"/>
  <c r="T8" i="27"/>
  <c r="R8" i="27"/>
  <c r="P8" i="27"/>
  <c r="N8" i="27"/>
  <c r="L8" i="27"/>
  <c r="J8" i="27"/>
  <c r="H8" i="27"/>
  <c r="F8" i="27"/>
  <c r="D8" i="27"/>
  <c r="B8" i="27"/>
  <c r="X7" i="27"/>
  <c r="V7" i="27"/>
  <c r="T7" i="27"/>
  <c r="R7" i="27"/>
  <c r="P7" i="27"/>
  <c r="N7" i="27"/>
  <c r="L7" i="27"/>
  <c r="J7" i="27"/>
  <c r="H7" i="27"/>
  <c r="F7" i="27"/>
  <c r="D7" i="27"/>
  <c r="B7" i="27"/>
  <c r="X6" i="27"/>
  <c r="V6" i="27"/>
  <c r="T6" i="27"/>
  <c r="R6" i="27"/>
  <c r="P6" i="27"/>
  <c r="N6" i="27"/>
  <c r="L6" i="27"/>
  <c r="J6" i="27"/>
  <c r="H6" i="27"/>
  <c r="F6" i="27"/>
  <c r="D6" i="27"/>
  <c r="B6" i="27"/>
  <c r="X5" i="27"/>
  <c r="V5" i="27"/>
  <c r="T5" i="27"/>
  <c r="R5" i="27"/>
  <c r="P5" i="27"/>
  <c r="N5" i="27"/>
  <c r="L5" i="27"/>
  <c r="J5" i="27"/>
  <c r="H5" i="27"/>
  <c r="F5" i="27"/>
  <c r="D5" i="27"/>
  <c r="B5" i="27"/>
  <c r="X4" i="27"/>
  <c r="V4" i="27"/>
  <c r="T4" i="27"/>
  <c r="R4" i="27"/>
  <c r="P4" i="27"/>
  <c r="N4" i="27"/>
  <c r="L4" i="27"/>
  <c r="J4" i="27"/>
  <c r="H4" i="27"/>
  <c r="F4" i="27"/>
  <c r="D4" i="27"/>
  <c r="B4" i="27"/>
  <c r="X3" i="27"/>
  <c r="V3" i="27"/>
  <c r="T3" i="27"/>
  <c r="R3" i="27"/>
  <c r="P3" i="27"/>
  <c r="N3" i="27"/>
  <c r="L3" i="27"/>
  <c r="J3" i="27"/>
  <c r="H3" i="27"/>
  <c r="F3" i="27"/>
  <c r="D3" i="27"/>
  <c r="B3" i="27"/>
  <c r="X2" i="27"/>
  <c r="V2" i="27"/>
  <c r="T2" i="27"/>
  <c r="R2" i="27"/>
  <c r="P2" i="27"/>
  <c r="N2" i="27"/>
  <c r="L2" i="27"/>
  <c r="J2" i="27"/>
  <c r="H2" i="27"/>
  <c r="F2" i="27"/>
  <c r="D2" i="27"/>
  <c r="B2" i="27"/>
  <c r="X1" i="27"/>
  <c r="V1" i="27"/>
  <c r="T1" i="27"/>
  <c r="R1" i="27"/>
  <c r="P1" i="27"/>
  <c r="N1" i="27"/>
  <c r="L1" i="27"/>
  <c r="J1" i="27"/>
  <c r="H1" i="27"/>
  <c r="F1" i="27"/>
  <c r="D1" i="27"/>
  <c r="B1" i="27"/>
  <c r="X32" i="26"/>
  <c r="T32" i="26"/>
  <c r="P32" i="26"/>
  <c r="N32" i="26"/>
  <c r="J32" i="26"/>
  <c r="F32" i="26"/>
  <c r="B32" i="26"/>
  <c r="X31" i="26"/>
  <c r="V31" i="26"/>
  <c r="T31" i="26"/>
  <c r="R31" i="26"/>
  <c r="P31" i="26"/>
  <c r="N31" i="26"/>
  <c r="L31" i="26"/>
  <c r="J31" i="26"/>
  <c r="H31" i="26"/>
  <c r="F31" i="26"/>
  <c r="B31" i="26"/>
  <c r="X30" i="26"/>
  <c r="V30" i="26"/>
  <c r="T30" i="26"/>
  <c r="R30" i="26"/>
  <c r="P30" i="26"/>
  <c r="N30" i="26"/>
  <c r="L30" i="26"/>
  <c r="J30" i="26"/>
  <c r="H30" i="26"/>
  <c r="F30" i="26"/>
  <c r="D30" i="26"/>
  <c r="B30" i="26"/>
  <c r="X29" i="26"/>
  <c r="V29" i="26"/>
  <c r="T29" i="26"/>
  <c r="R29" i="26"/>
  <c r="P29" i="26"/>
  <c r="N29" i="26"/>
  <c r="L29" i="26"/>
  <c r="J29" i="26"/>
  <c r="H29" i="26"/>
  <c r="F29" i="26"/>
  <c r="D29" i="26"/>
  <c r="B29" i="26"/>
  <c r="X28" i="26"/>
  <c r="V28" i="26"/>
  <c r="T28" i="26"/>
  <c r="R28" i="26"/>
  <c r="P28" i="26"/>
  <c r="N28" i="26"/>
  <c r="L28" i="26"/>
  <c r="J28" i="26"/>
  <c r="H28" i="26"/>
  <c r="F28" i="26"/>
  <c r="D28" i="26"/>
  <c r="B28" i="26"/>
  <c r="X27" i="26"/>
  <c r="V27" i="26"/>
  <c r="T27" i="26"/>
  <c r="R27" i="26"/>
  <c r="P27" i="26"/>
  <c r="N27" i="26"/>
  <c r="L27" i="26"/>
  <c r="J27" i="26"/>
  <c r="H27" i="26"/>
  <c r="F27" i="26"/>
  <c r="D27" i="26"/>
  <c r="B27" i="26"/>
  <c r="X26" i="26"/>
  <c r="V26" i="26"/>
  <c r="T26" i="26"/>
  <c r="R26" i="26"/>
  <c r="P26" i="26"/>
  <c r="N26" i="26"/>
  <c r="L26" i="26"/>
  <c r="J26" i="26"/>
  <c r="H26" i="26"/>
  <c r="F26" i="26"/>
  <c r="D26" i="26"/>
  <c r="B26" i="26"/>
  <c r="X25" i="26"/>
  <c r="V25" i="26"/>
  <c r="T25" i="26"/>
  <c r="R25" i="26"/>
  <c r="P25" i="26"/>
  <c r="N25" i="26"/>
  <c r="L25" i="26"/>
  <c r="J25" i="26"/>
  <c r="H25" i="26"/>
  <c r="F25" i="26"/>
  <c r="D25" i="26"/>
  <c r="B25" i="26"/>
  <c r="X24" i="26"/>
  <c r="V24" i="26"/>
  <c r="T24" i="26"/>
  <c r="R24" i="26"/>
  <c r="P24" i="26"/>
  <c r="N24" i="26"/>
  <c r="L24" i="26"/>
  <c r="J24" i="26"/>
  <c r="H24" i="26"/>
  <c r="F24" i="26"/>
  <c r="D24" i="26"/>
  <c r="B24" i="26"/>
  <c r="X23" i="26"/>
  <c r="V23" i="26"/>
  <c r="T23" i="26"/>
  <c r="R23" i="26"/>
  <c r="P23" i="26"/>
  <c r="N23" i="26"/>
  <c r="L23" i="26"/>
  <c r="J23" i="26"/>
  <c r="H23" i="26"/>
  <c r="F23" i="26"/>
  <c r="D23" i="26"/>
  <c r="B23" i="26"/>
  <c r="X22" i="26"/>
  <c r="V22" i="26"/>
  <c r="T22" i="26"/>
  <c r="R22" i="26"/>
  <c r="P22" i="26"/>
  <c r="N22" i="26"/>
  <c r="L22" i="26"/>
  <c r="J22" i="26"/>
  <c r="H22" i="26"/>
  <c r="F22" i="26"/>
  <c r="D22" i="26"/>
  <c r="B22" i="26"/>
  <c r="X21" i="26"/>
  <c r="V21" i="26"/>
  <c r="T21" i="26"/>
  <c r="R21" i="26"/>
  <c r="P21" i="26"/>
  <c r="N21" i="26"/>
  <c r="L21" i="26"/>
  <c r="J21" i="26"/>
  <c r="H21" i="26"/>
  <c r="F21" i="26"/>
  <c r="D21" i="26"/>
  <c r="B21" i="26"/>
  <c r="X20" i="26"/>
  <c r="V20" i="26"/>
  <c r="T20" i="26"/>
  <c r="R20" i="26"/>
  <c r="P20" i="26"/>
  <c r="N20" i="26"/>
  <c r="L20" i="26"/>
  <c r="J20" i="26"/>
  <c r="H20" i="26"/>
  <c r="F20" i="26"/>
  <c r="D20" i="26"/>
  <c r="B20" i="26"/>
  <c r="X19" i="26"/>
  <c r="V19" i="26"/>
  <c r="T19" i="26"/>
  <c r="R19" i="26"/>
  <c r="P19" i="26"/>
  <c r="N19" i="26"/>
  <c r="L19" i="26"/>
  <c r="J19" i="26"/>
  <c r="H19" i="26"/>
  <c r="F19" i="26"/>
  <c r="D19" i="26"/>
  <c r="B19" i="26"/>
  <c r="X18" i="26"/>
  <c r="V18" i="26"/>
  <c r="T18" i="26"/>
  <c r="R18" i="26"/>
  <c r="P18" i="26"/>
  <c r="N18" i="26"/>
  <c r="L18" i="26"/>
  <c r="J18" i="26"/>
  <c r="H18" i="26"/>
  <c r="F18" i="26"/>
  <c r="D18" i="26"/>
  <c r="B18" i="26"/>
  <c r="X17" i="26"/>
  <c r="V17" i="26"/>
  <c r="T17" i="26"/>
  <c r="R17" i="26"/>
  <c r="P17" i="26"/>
  <c r="N17" i="26"/>
  <c r="L17" i="26"/>
  <c r="J17" i="26"/>
  <c r="H17" i="26"/>
  <c r="F17" i="26"/>
  <c r="D17" i="26"/>
  <c r="B17" i="26"/>
  <c r="X16" i="26"/>
  <c r="V16" i="26"/>
  <c r="T16" i="26"/>
  <c r="R16" i="26"/>
  <c r="P16" i="26"/>
  <c r="N16" i="26"/>
  <c r="L16" i="26"/>
  <c r="J16" i="26"/>
  <c r="H16" i="26"/>
  <c r="F16" i="26"/>
  <c r="D16" i="26"/>
  <c r="B16" i="26"/>
  <c r="X15" i="26"/>
  <c r="V15" i="26"/>
  <c r="T15" i="26"/>
  <c r="R15" i="26"/>
  <c r="P15" i="26"/>
  <c r="N15" i="26"/>
  <c r="L15" i="26"/>
  <c r="J15" i="26"/>
  <c r="H15" i="26"/>
  <c r="F15" i="26"/>
  <c r="D15" i="26"/>
  <c r="B15" i="26"/>
  <c r="X14" i="26"/>
  <c r="V14" i="26"/>
  <c r="T14" i="26"/>
  <c r="R14" i="26"/>
  <c r="P14" i="26"/>
  <c r="N14" i="26"/>
  <c r="L14" i="26"/>
  <c r="J14" i="26"/>
  <c r="H14" i="26"/>
  <c r="F14" i="26"/>
  <c r="D14" i="26"/>
  <c r="B14" i="26"/>
  <c r="X13" i="26"/>
  <c r="V13" i="26"/>
  <c r="T13" i="26"/>
  <c r="R13" i="26"/>
  <c r="P13" i="26"/>
  <c r="N13" i="26"/>
  <c r="L13" i="26"/>
  <c r="J13" i="26"/>
  <c r="H13" i="26"/>
  <c r="F13" i="26"/>
  <c r="D13" i="26"/>
  <c r="B13" i="26"/>
  <c r="X12" i="26"/>
  <c r="V12" i="26"/>
  <c r="T12" i="26"/>
  <c r="R12" i="26"/>
  <c r="P12" i="26"/>
  <c r="N12" i="26"/>
  <c r="L12" i="26"/>
  <c r="J12" i="26"/>
  <c r="H12" i="26"/>
  <c r="F12" i="26"/>
  <c r="D12" i="26"/>
  <c r="B12" i="26"/>
  <c r="X11" i="26"/>
  <c r="V11" i="26"/>
  <c r="T11" i="26"/>
  <c r="R11" i="26"/>
  <c r="P11" i="26"/>
  <c r="N11" i="26"/>
  <c r="L11" i="26"/>
  <c r="J11" i="26"/>
  <c r="H11" i="26"/>
  <c r="F11" i="26"/>
  <c r="D11" i="26"/>
  <c r="B11" i="26"/>
  <c r="X10" i="26"/>
  <c r="V10" i="26"/>
  <c r="T10" i="26"/>
  <c r="R10" i="26"/>
  <c r="P10" i="26"/>
  <c r="N10" i="26"/>
  <c r="L10" i="26"/>
  <c r="J10" i="26"/>
  <c r="H10" i="26"/>
  <c r="F10" i="26"/>
  <c r="D10" i="26"/>
  <c r="B10" i="26"/>
  <c r="X9" i="26"/>
  <c r="V9" i="26"/>
  <c r="T9" i="26"/>
  <c r="R9" i="26"/>
  <c r="P9" i="26"/>
  <c r="N9" i="26"/>
  <c r="L9" i="26"/>
  <c r="J9" i="26"/>
  <c r="H9" i="26"/>
  <c r="F9" i="26"/>
  <c r="D9" i="26"/>
  <c r="B9" i="26"/>
  <c r="X8" i="26"/>
  <c r="V8" i="26"/>
  <c r="T8" i="26"/>
  <c r="R8" i="26"/>
  <c r="P8" i="26"/>
  <c r="N8" i="26"/>
  <c r="L8" i="26"/>
  <c r="J8" i="26"/>
  <c r="H8" i="26"/>
  <c r="F8" i="26"/>
  <c r="D8" i="26"/>
  <c r="B8" i="26"/>
  <c r="X7" i="26"/>
  <c r="V7" i="26"/>
  <c r="T7" i="26"/>
  <c r="R7" i="26"/>
  <c r="P7" i="26"/>
  <c r="N7" i="26"/>
  <c r="L7" i="26"/>
  <c r="J7" i="26"/>
  <c r="H7" i="26"/>
  <c r="F7" i="26"/>
  <c r="D7" i="26"/>
  <c r="B7" i="26"/>
  <c r="X6" i="26"/>
  <c r="V6" i="26"/>
  <c r="T6" i="26"/>
  <c r="R6" i="26"/>
  <c r="P6" i="26"/>
  <c r="N6" i="26"/>
  <c r="L6" i="26"/>
  <c r="J6" i="26"/>
  <c r="H6" i="26"/>
  <c r="F6" i="26"/>
  <c r="D6" i="26"/>
  <c r="B6" i="26"/>
  <c r="X5" i="26"/>
  <c r="V5" i="26"/>
  <c r="T5" i="26"/>
  <c r="R5" i="26"/>
  <c r="P5" i="26"/>
  <c r="N5" i="26"/>
  <c r="L5" i="26"/>
  <c r="J5" i="26"/>
  <c r="H5" i="26"/>
  <c r="F5" i="26"/>
  <c r="D5" i="26"/>
  <c r="B5" i="26"/>
  <c r="X4" i="26"/>
  <c r="V4" i="26"/>
  <c r="T4" i="26"/>
  <c r="R4" i="26"/>
  <c r="P4" i="26"/>
  <c r="N4" i="26"/>
  <c r="L4" i="26"/>
  <c r="J4" i="26"/>
  <c r="H4" i="26"/>
  <c r="F4" i="26"/>
  <c r="D4" i="26"/>
  <c r="B4" i="26"/>
  <c r="X3" i="26"/>
  <c r="V3" i="26"/>
  <c r="T3" i="26"/>
  <c r="R3" i="26"/>
  <c r="P3" i="26"/>
  <c r="N3" i="26"/>
  <c r="L3" i="26"/>
  <c r="J3" i="26"/>
  <c r="H3" i="26"/>
  <c r="F3" i="26"/>
  <c r="D3" i="26"/>
  <c r="B3" i="26"/>
  <c r="X2" i="26"/>
  <c r="V2" i="26"/>
  <c r="T2" i="26"/>
  <c r="R2" i="26"/>
  <c r="P2" i="26"/>
  <c r="N2" i="26"/>
  <c r="L2" i="26"/>
  <c r="J2" i="26"/>
  <c r="H2" i="26"/>
  <c r="F2" i="26"/>
  <c r="D2" i="26"/>
  <c r="B2" i="26"/>
  <c r="X1" i="26"/>
  <c r="V1" i="26"/>
  <c r="T1" i="26"/>
  <c r="R1" i="26"/>
  <c r="P1" i="26"/>
  <c r="N1" i="26"/>
  <c r="L1" i="26"/>
  <c r="J1" i="26"/>
  <c r="H1" i="26"/>
  <c r="F1" i="26"/>
  <c r="D1" i="26"/>
  <c r="B1" i="26"/>
  <c r="X32" i="25"/>
  <c r="T32" i="25"/>
  <c r="P32" i="25"/>
  <c r="N32" i="25"/>
  <c r="J32" i="25"/>
  <c r="F32" i="25"/>
  <c r="B32" i="25"/>
  <c r="X31" i="25"/>
  <c r="V31" i="25"/>
  <c r="T31" i="25"/>
  <c r="R31" i="25"/>
  <c r="P31" i="25"/>
  <c r="N31" i="25"/>
  <c r="L31" i="25"/>
  <c r="J31" i="25"/>
  <c r="H31" i="25"/>
  <c r="F31" i="25"/>
  <c r="B31" i="25"/>
  <c r="X30" i="25"/>
  <c r="V30" i="25"/>
  <c r="T30" i="25"/>
  <c r="R30" i="25"/>
  <c r="P30" i="25"/>
  <c r="N30" i="25"/>
  <c r="L30" i="25"/>
  <c r="J30" i="25"/>
  <c r="H30" i="25"/>
  <c r="F30" i="25"/>
  <c r="D30" i="25"/>
  <c r="B30" i="25"/>
  <c r="X29" i="25"/>
  <c r="V29" i="25"/>
  <c r="T29" i="25"/>
  <c r="R29" i="25"/>
  <c r="P29" i="25"/>
  <c r="N29" i="25"/>
  <c r="L29" i="25"/>
  <c r="J29" i="25"/>
  <c r="H29" i="25"/>
  <c r="F29" i="25"/>
  <c r="D29" i="25"/>
  <c r="B29" i="25"/>
  <c r="X28" i="25"/>
  <c r="V28" i="25"/>
  <c r="T28" i="25"/>
  <c r="R28" i="25"/>
  <c r="P28" i="25"/>
  <c r="N28" i="25"/>
  <c r="L28" i="25"/>
  <c r="J28" i="25"/>
  <c r="H28" i="25"/>
  <c r="F28" i="25"/>
  <c r="D28" i="25"/>
  <c r="B28" i="25"/>
  <c r="X27" i="25"/>
  <c r="V27" i="25"/>
  <c r="T27" i="25"/>
  <c r="R27" i="25"/>
  <c r="P27" i="25"/>
  <c r="N27" i="25"/>
  <c r="L27" i="25"/>
  <c r="J27" i="25"/>
  <c r="H27" i="25"/>
  <c r="F27" i="25"/>
  <c r="D27" i="25"/>
  <c r="B27" i="25"/>
  <c r="X26" i="25"/>
  <c r="V26" i="25"/>
  <c r="T26" i="25"/>
  <c r="R26" i="25"/>
  <c r="P26" i="25"/>
  <c r="N26" i="25"/>
  <c r="L26" i="25"/>
  <c r="J26" i="25"/>
  <c r="H26" i="25"/>
  <c r="F26" i="25"/>
  <c r="D26" i="25"/>
  <c r="B26" i="25"/>
  <c r="X25" i="25"/>
  <c r="V25" i="25"/>
  <c r="T25" i="25"/>
  <c r="R25" i="25"/>
  <c r="P25" i="25"/>
  <c r="N25" i="25"/>
  <c r="L25" i="25"/>
  <c r="J25" i="25"/>
  <c r="H25" i="25"/>
  <c r="F25" i="25"/>
  <c r="D25" i="25"/>
  <c r="B25" i="25"/>
  <c r="X24" i="25"/>
  <c r="V24" i="25"/>
  <c r="T24" i="25"/>
  <c r="R24" i="25"/>
  <c r="P24" i="25"/>
  <c r="N24" i="25"/>
  <c r="L24" i="25"/>
  <c r="J24" i="25"/>
  <c r="H24" i="25"/>
  <c r="F24" i="25"/>
  <c r="D24" i="25"/>
  <c r="B24" i="25"/>
  <c r="X23" i="25"/>
  <c r="V23" i="25"/>
  <c r="T23" i="25"/>
  <c r="R23" i="25"/>
  <c r="P23" i="25"/>
  <c r="N23" i="25"/>
  <c r="L23" i="25"/>
  <c r="J23" i="25"/>
  <c r="H23" i="25"/>
  <c r="F23" i="25"/>
  <c r="D23" i="25"/>
  <c r="B23" i="25"/>
  <c r="X22" i="25"/>
  <c r="V22" i="25"/>
  <c r="T22" i="25"/>
  <c r="R22" i="25"/>
  <c r="P22" i="25"/>
  <c r="N22" i="25"/>
  <c r="L22" i="25"/>
  <c r="J22" i="25"/>
  <c r="H22" i="25"/>
  <c r="F22" i="25"/>
  <c r="D22" i="25"/>
  <c r="B22" i="25"/>
  <c r="X21" i="25"/>
  <c r="V21" i="25"/>
  <c r="T21" i="25"/>
  <c r="R21" i="25"/>
  <c r="P21" i="25"/>
  <c r="N21" i="25"/>
  <c r="L21" i="25"/>
  <c r="J21" i="25"/>
  <c r="H21" i="25"/>
  <c r="F21" i="25"/>
  <c r="D21" i="25"/>
  <c r="B21" i="25"/>
  <c r="X20" i="25"/>
  <c r="V20" i="25"/>
  <c r="T20" i="25"/>
  <c r="R20" i="25"/>
  <c r="P20" i="25"/>
  <c r="N20" i="25"/>
  <c r="L20" i="25"/>
  <c r="J20" i="25"/>
  <c r="H20" i="25"/>
  <c r="F20" i="25"/>
  <c r="D20" i="25"/>
  <c r="B20" i="25"/>
  <c r="X19" i="25"/>
  <c r="V19" i="25"/>
  <c r="T19" i="25"/>
  <c r="R19" i="25"/>
  <c r="P19" i="25"/>
  <c r="N19" i="25"/>
  <c r="L19" i="25"/>
  <c r="J19" i="25"/>
  <c r="H19" i="25"/>
  <c r="F19" i="25"/>
  <c r="D19" i="25"/>
  <c r="B19" i="25"/>
  <c r="X18" i="25"/>
  <c r="V18" i="25"/>
  <c r="T18" i="25"/>
  <c r="R18" i="25"/>
  <c r="P18" i="25"/>
  <c r="N18" i="25"/>
  <c r="L18" i="25"/>
  <c r="J18" i="25"/>
  <c r="H18" i="25"/>
  <c r="F18" i="25"/>
  <c r="D18" i="25"/>
  <c r="B18" i="25"/>
  <c r="X17" i="25"/>
  <c r="V17" i="25"/>
  <c r="T17" i="25"/>
  <c r="R17" i="25"/>
  <c r="P17" i="25"/>
  <c r="N17" i="25"/>
  <c r="L17" i="25"/>
  <c r="J17" i="25"/>
  <c r="H17" i="25"/>
  <c r="F17" i="25"/>
  <c r="D17" i="25"/>
  <c r="B17" i="25"/>
  <c r="X16" i="25"/>
  <c r="V16" i="25"/>
  <c r="T16" i="25"/>
  <c r="R16" i="25"/>
  <c r="P16" i="25"/>
  <c r="N16" i="25"/>
  <c r="L16" i="25"/>
  <c r="J16" i="25"/>
  <c r="H16" i="25"/>
  <c r="F16" i="25"/>
  <c r="D16" i="25"/>
  <c r="B16" i="25"/>
  <c r="X15" i="25"/>
  <c r="V15" i="25"/>
  <c r="T15" i="25"/>
  <c r="R15" i="25"/>
  <c r="P15" i="25"/>
  <c r="N15" i="25"/>
  <c r="L15" i="25"/>
  <c r="J15" i="25"/>
  <c r="H15" i="25"/>
  <c r="F15" i="25"/>
  <c r="D15" i="25"/>
  <c r="B15" i="25"/>
  <c r="X14" i="25"/>
  <c r="V14" i="25"/>
  <c r="T14" i="25"/>
  <c r="R14" i="25"/>
  <c r="P14" i="25"/>
  <c r="N14" i="25"/>
  <c r="L14" i="25"/>
  <c r="J14" i="25"/>
  <c r="H14" i="25"/>
  <c r="F14" i="25"/>
  <c r="D14" i="25"/>
  <c r="B14" i="25"/>
  <c r="X13" i="25"/>
  <c r="V13" i="25"/>
  <c r="T13" i="25"/>
  <c r="R13" i="25"/>
  <c r="P13" i="25"/>
  <c r="N13" i="25"/>
  <c r="L13" i="25"/>
  <c r="J13" i="25"/>
  <c r="H13" i="25"/>
  <c r="F13" i="25"/>
  <c r="D13" i="25"/>
  <c r="B13" i="25"/>
  <c r="X12" i="25"/>
  <c r="V12" i="25"/>
  <c r="T12" i="25"/>
  <c r="R12" i="25"/>
  <c r="P12" i="25"/>
  <c r="N12" i="25"/>
  <c r="L12" i="25"/>
  <c r="J12" i="25"/>
  <c r="H12" i="25"/>
  <c r="F12" i="25"/>
  <c r="D12" i="25"/>
  <c r="B12" i="25"/>
  <c r="X11" i="25"/>
  <c r="V11" i="25"/>
  <c r="T11" i="25"/>
  <c r="R11" i="25"/>
  <c r="P11" i="25"/>
  <c r="N11" i="25"/>
  <c r="L11" i="25"/>
  <c r="J11" i="25"/>
  <c r="H11" i="25"/>
  <c r="F11" i="25"/>
  <c r="D11" i="25"/>
  <c r="B11" i="25"/>
  <c r="X10" i="25"/>
  <c r="V10" i="25"/>
  <c r="T10" i="25"/>
  <c r="R10" i="25"/>
  <c r="P10" i="25"/>
  <c r="N10" i="25"/>
  <c r="L10" i="25"/>
  <c r="J10" i="25"/>
  <c r="H10" i="25"/>
  <c r="F10" i="25"/>
  <c r="D10" i="25"/>
  <c r="B10" i="25"/>
  <c r="X9" i="25"/>
  <c r="V9" i="25"/>
  <c r="T9" i="25"/>
  <c r="R9" i="25"/>
  <c r="P9" i="25"/>
  <c r="N9" i="25"/>
  <c r="L9" i="25"/>
  <c r="J9" i="25"/>
  <c r="H9" i="25"/>
  <c r="F9" i="25"/>
  <c r="D9" i="25"/>
  <c r="B9" i="25"/>
  <c r="X8" i="25"/>
  <c r="V8" i="25"/>
  <c r="T8" i="25"/>
  <c r="R8" i="25"/>
  <c r="P8" i="25"/>
  <c r="N8" i="25"/>
  <c r="L8" i="25"/>
  <c r="J8" i="25"/>
  <c r="H8" i="25"/>
  <c r="F8" i="25"/>
  <c r="D8" i="25"/>
  <c r="B8" i="25"/>
  <c r="X7" i="25"/>
  <c r="V7" i="25"/>
  <c r="T7" i="25"/>
  <c r="R7" i="25"/>
  <c r="P7" i="25"/>
  <c r="N7" i="25"/>
  <c r="L7" i="25"/>
  <c r="J7" i="25"/>
  <c r="H7" i="25"/>
  <c r="F7" i="25"/>
  <c r="D7" i="25"/>
  <c r="B7" i="25"/>
  <c r="X6" i="25"/>
  <c r="V6" i="25"/>
  <c r="T6" i="25"/>
  <c r="R6" i="25"/>
  <c r="P6" i="25"/>
  <c r="N6" i="25"/>
  <c r="L6" i="25"/>
  <c r="J6" i="25"/>
  <c r="H6" i="25"/>
  <c r="F6" i="25"/>
  <c r="D6" i="25"/>
  <c r="B6" i="25"/>
  <c r="X5" i="25"/>
  <c r="V5" i="25"/>
  <c r="T5" i="25"/>
  <c r="R5" i="25"/>
  <c r="P5" i="25"/>
  <c r="N5" i="25"/>
  <c r="L5" i="25"/>
  <c r="J5" i="25"/>
  <c r="H5" i="25"/>
  <c r="F5" i="25"/>
  <c r="D5" i="25"/>
  <c r="B5" i="25"/>
  <c r="X4" i="25"/>
  <c r="V4" i="25"/>
  <c r="T4" i="25"/>
  <c r="R4" i="25"/>
  <c r="P4" i="25"/>
  <c r="N4" i="25"/>
  <c r="L4" i="25"/>
  <c r="J4" i="25"/>
  <c r="H4" i="25"/>
  <c r="F4" i="25"/>
  <c r="D4" i="25"/>
  <c r="B4" i="25"/>
  <c r="X3" i="25"/>
  <c r="V3" i="25"/>
  <c r="T3" i="25"/>
  <c r="R3" i="25"/>
  <c r="P3" i="25"/>
  <c r="N3" i="25"/>
  <c r="L3" i="25"/>
  <c r="J3" i="25"/>
  <c r="H3" i="25"/>
  <c r="F3" i="25"/>
  <c r="D3" i="25"/>
  <c r="B3" i="25"/>
  <c r="X2" i="25"/>
  <c r="V2" i="25"/>
  <c r="T2" i="25"/>
  <c r="R2" i="25"/>
  <c r="P2" i="25"/>
  <c r="N2" i="25"/>
  <c r="L2" i="25"/>
  <c r="J2" i="25"/>
  <c r="H2" i="25"/>
  <c r="F2" i="25"/>
  <c r="D2" i="25"/>
  <c r="B2" i="25"/>
  <c r="X1" i="25"/>
  <c r="V1" i="25"/>
  <c r="T1" i="25"/>
  <c r="R1" i="25"/>
  <c r="P1" i="25"/>
  <c r="N1" i="25"/>
  <c r="L1" i="25"/>
  <c r="J1" i="25"/>
  <c r="H1" i="25"/>
  <c r="F1" i="25"/>
  <c r="D1" i="25"/>
  <c r="B1" i="25"/>
  <c r="X32" i="24"/>
  <c r="T32" i="24"/>
  <c r="P32" i="24"/>
  <c r="N32" i="24"/>
  <c r="J32" i="24"/>
  <c r="F32" i="24"/>
  <c r="B32" i="24"/>
  <c r="X31" i="24"/>
  <c r="V31" i="24"/>
  <c r="T31" i="24"/>
  <c r="R31" i="24"/>
  <c r="P31" i="24"/>
  <c r="N31" i="24"/>
  <c r="L31" i="24"/>
  <c r="J31" i="24"/>
  <c r="H31" i="24"/>
  <c r="F31" i="24"/>
  <c r="B31" i="24"/>
  <c r="X30" i="24"/>
  <c r="V30" i="24"/>
  <c r="T30" i="24"/>
  <c r="R30" i="24"/>
  <c r="P30" i="24"/>
  <c r="N30" i="24"/>
  <c r="L30" i="24"/>
  <c r="J30" i="24"/>
  <c r="H30" i="24"/>
  <c r="F30" i="24"/>
  <c r="D30" i="24"/>
  <c r="B30" i="24"/>
  <c r="X29" i="24"/>
  <c r="V29" i="24"/>
  <c r="T29" i="24"/>
  <c r="R29" i="24"/>
  <c r="P29" i="24"/>
  <c r="N29" i="24"/>
  <c r="L29" i="24"/>
  <c r="J29" i="24"/>
  <c r="H29" i="24"/>
  <c r="F29" i="24"/>
  <c r="D29" i="24"/>
  <c r="B29" i="24"/>
  <c r="X28" i="24"/>
  <c r="V28" i="24"/>
  <c r="T28" i="24"/>
  <c r="R28" i="24"/>
  <c r="P28" i="24"/>
  <c r="N28" i="24"/>
  <c r="L28" i="24"/>
  <c r="J28" i="24"/>
  <c r="H28" i="24"/>
  <c r="F28" i="24"/>
  <c r="D28" i="24"/>
  <c r="B28" i="24"/>
  <c r="X27" i="24"/>
  <c r="V27" i="24"/>
  <c r="T27" i="24"/>
  <c r="R27" i="24"/>
  <c r="P27" i="24"/>
  <c r="N27" i="24"/>
  <c r="L27" i="24"/>
  <c r="J27" i="24"/>
  <c r="H27" i="24"/>
  <c r="F27" i="24"/>
  <c r="D27" i="24"/>
  <c r="B27" i="24"/>
  <c r="X26" i="24"/>
  <c r="V26" i="24"/>
  <c r="T26" i="24"/>
  <c r="R26" i="24"/>
  <c r="P26" i="24"/>
  <c r="N26" i="24"/>
  <c r="L26" i="24"/>
  <c r="J26" i="24"/>
  <c r="H26" i="24"/>
  <c r="F26" i="24"/>
  <c r="D26" i="24"/>
  <c r="B26" i="24"/>
  <c r="X25" i="24"/>
  <c r="V25" i="24"/>
  <c r="T25" i="24"/>
  <c r="R25" i="24"/>
  <c r="P25" i="24"/>
  <c r="N25" i="24"/>
  <c r="L25" i="24"/>
  <c r="J25" i="24"/>
  <c r="H25" i="24"/>
  <c r="F25" i="24"/>
  <c r="D25" i="24"/>
  <c r="B25" i="24"/>
  <c r="X24" i="24"/>
  <c r="V24" i="24"/>
  <c r="T24" i="24"/>
  <c r="R24" i="24"/>
  <c r="P24" i="24"/>
  <c r="N24" i="24"/>
  <c r="L24" i="24"/>
  <c r="J24" i="24"/>
  <c r="H24" i="24"/>
  <c r="F24" i="24"/>
  <c r="D24" i="24"/>
  <c r="B24" i="24"/>
  <c r="X23" i="24"/>
  <c r="V23" i="24"/>
  <c r="T23" i="24"/>
  <c r="R23" i="24"/>
  <c r="P23" i="24"/>
  <c r="N23" i="24"/>
  <c r="L23" i="24"/>
  <c r="J23" i="24"/>
  <c r="H23" i="24"/>
  <c r="F23" i="24"/>
  <c r="D23" i="24"/>
  <c r="B23" i="24"/>
  <c r="X22" i="24"/>
  <c r="V22" i="24"/>
  <c r="T22" i="24"/>
  <c r="R22" i="24"/>
  <c r="P22" i="24"/>
  <c r="N22" i="24"/>
  <c r="L22" i="24"/>
  <c r="J22" i="24"/>
  <c r="H22" i="24"/>
  <c r="F22" i="24"/>
  <c r="D22" i="24"/>
  <c r="B22" i="24"/>
  <c r="X21" i="24"/>
  <c r="V21" i="24"/>
  <c r="T21" i="24"/>
  <c r="R21" i="24"/>
  <c r="P21" i="24"/>
  <c r="N21" i="24"/>
  <c r="L21" i="24"/>
  <c r="J21" i="24"/>
  <c r="H21" i="24"/>
  <c r="F21" i="24"/>
  <c r="D21" i="24"/>
  <c r="B21" i="24"/>
  <c r="X20" i="24"/>
  <c r="V20" i="24"/>
  <c r="T20" i="24"/>
  <c r="R20" i="24"/>
  <c r="P20" i="24"/>
  <c r="N20" i="24"/>
  <c r="L20" i="24"/>
  <c r="J20" i="24"/>
  <c r="H20" i="24"/>
  <c r="F20" i="24"/>
  <c r="D20" i="24"/>
  <c r="B20" i="24"/>
  <c r="X19" i="24"/>
  <c r="V19" i="24"/>
  <c r="T19" i="24"/>
  <c r="R19" i="24"/>
  <c r="P19" i="24"/>
  <c r="N19" i="24"/>
  <c r="L19" i="24"/>
  <c r="J19" i="24"/>
  <c r="H19" i="24"/>
  <c r="F19" i="24"/>
  <c r="D19" i="24"/>
  <c r="B19" i="24"/>
  <c r="X18" i="24"/>
  <c r="V18" i="24"/>
  <c r="T18" i="24"/>
  <c r="R18" i="24"/>
  <c r="P18" i="24"/>
  <c r="N18" i="24"/>
  <c r="L18" i="24"/>
  <c r="J18" i="24"/>
  <c r="H18" i="24"/>
  <c r="F18" i="24"/>
  <c r="D18" i="24"/>
  <c r="B18" i="24"/>
  <c r="X17" i="24"/>
  <c r="V17" i="24"/>
  <c r="T17" i="24"/>
  <c r="R17" i="24"/>
  <c r="P17" i="24"/>
  <c r="N17" i="24"/>
  <c r="L17" i="24"/>
  <c r="J17" i="24"/>
  <c r="H17" i="24"/>
  <c r="F17" i="24"/>
  <c r="D17" i="24"/>
  <c r="B17" i="24"/>
  <c r="X16" i="24"/>
  <c r="V16" i="24"/>
  <c r="T16" i="24"/>
  <c r="R16" i="24"/>
  <c r="P16" i="24"/>
  <c r="N16" i="24"/>
  <c r="L16" i="24"/>
  <c r="J16" i="24"/>
  <c r="H16" i="24"/>
  <c r="F16" i="24"/>
  <c r="D16" i="24"/>
  <c r="B16" i="24"/>
  <c r="X15" i="24"/>
  <c r="V15" i="24"/>
  <c r="T15" i="24"/>
  <c r="R15" i="24"/>
  <c r="P15" i="24"/>
  <c r="N15" i="24"/>
  <c r="L15" i="24"/>
  <c r="J15" i="24"/>
  <c r="H15" i="24"/>
  <c r="F15" i="24"/>
  <c r="D15" i="24"/>
  <c r="B15" i="24"/>
  <c r="X14" i="24"/>
  <c r="V14" i="24"/>
  <c r="T14" i="24"/>
  <c r="R14" i="24"/>
  <c r="P14" i="24"/>
  <c r="N14" i="24"/>
  <c r="L14" i="24"/>
  <c r="J14" i="24"/>
  <c r="H14" i="24"/>
  <c r="F14" i="24"/>
  <c r="D14" i="24"/>
  <c r="B14" i="24"/>
  <c r="X13" i="24"/>
  <c r="V13" i="24"/>
  <c r="T13" i="24"/>
  <c r="R13" i="24"/>
  <c r="P13" i="24"/>
  <c r="N13" i="24"/>
  <c r="L13" i="24"/>
  <c r="J13" i="24"/>
  <c r="H13" i="24"/>
  <c r="F13" i="24"/>
  <c r="D13" i="24"/>
  <c r="B13" i="24"/>
  <c r="X12" i="24"/>
  <c r="V12" i="24"/>
  <c r="T12" i="24"/>
  <c r="R12" i="24"/>
  <c r="P12" i="24"/>
  <c r="N12" i="24"/>
  <c r="L12" i="24"/>
  <c r="J12" i="24"/>
  <c r="H12" i="24"/>
  <c r="F12" i="24"/>
  <c r="D12" i="24"/>
  <c r="B12" i="24"/>
  <c r="X11" i="24"/>
  <c r="V11" i="24"/>
  <c r="T11" i="24"/>
  <c r="R11" i="24"/>
  <c r="P11" i="24"/>
  <c r="N11" i="24"/>
  <c r="L11" i="24"/>
  <c r="J11" i="24"/>
  <c r="H11" i="24"/>
  <c r="F11" i="24"/>
  <c r="D11" i="24"/>
  <c r="B11" i="24"/>
  <c r="X10" i="24"/>
  <c r="V10" i="24"/>
  <c r="T10" i="24"/>
  <c r="R10" i="24"/>
  <c r="P10" i="24"/>
  <c r="N10" i="24"/>
  <c r="L10" i="24"/>
  <c r="J10" i="24"/>
  <c r="H10" i="24"/>
  <c r="F10" i="24"/>
  <c r="D10" i="24"/>
  <c r="B10" i="24"/>
  <c r="X9" i="24"/>
  <c r="V9" i="24"/>
  <c r="T9" i="24"/>
  <c r="R9" i="24"/>
  <c r="P9" i="24"/>
  <c r="N9" i="24"/>
  <c r="L9" i="24"/>
  <c r="J9" i="24"/>
  <c r="H9" i="24"/>
  <c r="F9" i="24"/>
  <c r="D9" i="24"/>
  <c r="B9" i="24"/>
  <c r="X8" i="24"/>
  <c r="V8" i="24"/>
  <c r="T8" i="24"/>
  <c r="R8" i="24"/>
  <c r="P8" i="24"/>
  <c r="N8" i="24"/>
  <c r="L8" i="24"/>
  <c r="J8" i="24"/>
  <c r="H8" i="24"/>
  <c r="F8" i="24"/>
  <c r="D8" i="24"/>
  <c r="B8" i="24"/>
  <c r="X7" i="24"/>
  <c r="V7" i="24"/>
  <c r="T7" i="24"/>
  <c r="R7" i="24"/>
  <c r="P7" i="24"/>
  <c r="N7" i="24"/>
  <c r="L7" i="24"/>
  <c r="J7" i="24"/>
  <c r="H7" i="24"/>
  <c r="F7" i="24"/>
  <c r="D7" i="24"/>
  <c r="B7" i="24"/>
  <c r="X6" i="24"/>
  <c r="V6" i="24"/>
  <c r="T6" i="24"/>
  <c r="R6" i="24"/>
  <c r="P6" i="24"/>
  <c r="N6" i="24"/>
  <c r="L6" i="24"/>
  <c r="J6" i="24"/>
  <c r="H6" i="24"/>
  <c r="F6" i="24"/>
  <c r="D6" i="24"/>
  <c r="B6" i="24"/>
  <c r="X5" i="24"/>
  <c r="V5" i="24"/>
  <c r="T5" i="24"/>
  <c r="R5" i="24"/>
  <c r="P5" i="24"/>
  <c r="N5" i="24"/>
  <c r="L5" i="24"/>
  <c r="J5" i="24"/>
  <c r="H5" i="24"/>
  <c r="F5" i="24"/>
  <c r="D5" i="24"/>
  <c r="B5" i="24"/>
  <c r="X4" i="24"/>
  <c r="V4" i="24"/>
  <c r="T4" i="24"/>
  <c r="R4" i="24"/>
  <c r="P4" i="24"/>
  <c r="N4" i="24"/>
  <c r="L4" i="24"/>
  <c r="J4" i="24"/>
  <c r="H4" i="24"/>
  <c r="F4" i="24"/>
  <c r="D4" i="24"/>
  <c r="B4" i="24"/>
  <c r="X3" i="24"/>
  <c r="V3" i="24"/>
  <c r="T3" i="24"/>
  <c r="R3" i="24"/>
  <c r="P3" i="24"/>
  <c r="N3" i="24"/>
  <c r="L3" i="24"/>
  <c r="J3" i="24"/>
  <c r="H3" i="24"/>
  <c r="F3" i="24"/>
  <c r="D3" i="24"/>
  <c r="B3" i="24"/>
  <c r="X2" i="24"/>
  <c r="V2" i="24"/>
  <c r="T2" i="24"/>
  <c r="R2" i="24"/>
  <c r="P2" i="24"/>
  <c r="N2" i="24"/>
  <c r="L2" i="24"/>
  <c r="J2" i="24"/>
  <c r="H2" i="24"/>
  <c r="F2" i="24"/>
  <c r="D2" i="24"/>
  <c r="B2" i="24"/>
  <c r="X1" i="24"/>
  <c r="V1" i="24"/>
  <c r="T1" i="24"/>
  <c r="R1" i="24"/>
  <c r="P1" i="24"/>
  <c r="N1" i="24"/>
  <c r="L1" i="24"/>
  <c r="J1" i="24"/>
  <c r="H1" i="24"/>
  <c r="F1" i="24"/>
  <c r="D1" i="24"/>
  <c r="B1" i="24"/>
  <c r="X32" i="23"/>
  <c r="T32" i="23"/>
  <c r="P32" i="23"/>
  <c r="N32" i="23"/>
  <c r="J32" i="23"/>
  <c r="F32" i="23"/>
  <c r="B32" i="23"/>
  <c r="X31" i="23"/>
  <c r="V31" i="23"/>
  <c r="T31" i="23"/>
  <c r="R31" i="23"/>
  <c r="P31" i="23"/>
  <c r="N31" i="23"/>
  <c r="L31" i="23"/>
  <c r="J31" i="23"/>
  <c r="H31" i="23"/>
  <c r="F31" i="23"/>
  <c r="B31" i="23"/>
  <c r="X30" i="23"/>
  <c r="V30" i="23"/>
  <c r="T30" i="23"/>
  <c r="R30" i="23"/>
  <c r="P30" i="23"/>
  <c r="N30" i="23"/>
  <c r="L30" i="23"/>
  <c r="J30" i="23"/>
  <c r="H30" i="23"/>
  <c r="F30" i="23"/>
  <c r="D30" i="23"/>
  <c r="B30" i="23"/>
  <c r="X29" i="23"/>
  <c r="V29" i="23"/>
  <c r="T29" i="23"/>
  <c r="R29" i="23"/>
  <c r="P29" i="23"/>
  <c r="N29" i="23"/>
  <c r="L29" i="23"/>
  <c r="J29" i="23"/>
  <c r="H29" i="23"/>
  <c r="F29" i="23"/>
  <c r="D29" i="23"/>
  <c r="B29" i="23"/>
  <c r="X28" i="23"/>
  <c r="V28" i="23"/>
  <c r="T28" i="23"/>
  <c r="R28" i="23"/>
  <c r="P28" i="23"/>
  <c r="N28" i="23"/>
  <c r="L28" i="23"/>
  <c r="J28" i="23"/>
  <c r="H28" i="23"/>
  <c r="F28" i="23"/>
  <c r="D28" i="23"/>
  <c r="B28" i="23"/>
  <c r="X27" i="23"/>
  <c r="V27" i="23"/>
  <c r="T27" i="23"/>
  <c r="R27" i="23"/>
  <c r="P27" i="23"/>
  <c r="N27" i="23"/>
  <c r="L27" i="23"/>
  <c r="J27" i="23"/>
  <c r="H27" i="23"/>
  <c r="F27" i="23"/>
  <c r="D27" i="23"/>
  <c r="B27" i="23"/>
  <c r="X26" i="23"/>
  <c r="V26" i="23"/>
  <c r="T26" i="23"/>
  <c r="R26" i="23"/>
  <c r="P26" i="23"/>
  <c r="N26" i="23"/>
  <c r="L26" i="23"/>
  <c r="J26" i="23"/>
  <c r="H26" i="23"/>
  <c r="F26" i="23"/>
  <c r="D26" i="23"/>
  <c r="B26" i="23"/>
  <c r="X25" i="23"/>
  <c r="V25" i="23"/>
  <c r="T25" i="23"/>
  <c r="R25" i="23"/>
  <c r="P25" i="23"/>
  <c r="N25" i="23"/>
  <c r="L25" i="23"/>
  <c r="J25" i="23"/>
  <c r="H25" i="23"/>
  <c r="F25" i="23"/>
  <c r="D25" i="23"/>
  <c r="B25" i="23"/>
  <c r="X24" i="23"/>
  <c r="V24" i="23"/>
  <c r="T24" i="23"/>
  <c r="R24" i="23"/>
  <c r="P24" i="23"/>
  <c r="N24" i="23"/>
  <c r="L24" i="23"/>
  <c r="J24" i="23"/>
  <c r="H24" i="23"/>
  <c r="F24" i="23"/>
  <c r="D24" i="23"/>
  <c r="B24" i="23"/>
  <c r="X23" i="23"/>
  <c r="V23" i="23"/>
  <c r="T23" i="23"/>
  <c r="R23" i="23"/>
  <c r="P23" i="23"/>
  <c r="N23" i="23"/>
  <c r="L23" i="23"/>
  <c r="J23" i="23"/>
  <c r="H23" i="23"/>
  <c r="F23" i="23"/>
  <c r="D23" i="23"/>
  <c r="B23" i="23"/>
  <c r="X22" i="23"/>
  <c r="V22" i="23"/>
  <c r="T22" i="23"/>
  <c r="R22" i="23"/>
  <c r="P22" i="23"/>
  <c r="N22" i="23"/>
  <c r="L22" i="23"/>
  <c r="J22" i="23"/>
  <c r="H22" i="23"/>
  <c r="F22" i="23"/>
  <c r="D22" i="23"/>
  <c r="B22" i="23"/>
  <c r="X21" i="23"/>
  <c r="V21" i="23"/>
  <c r="T21" i="23"/>
  <c r="R21" i="23"/>
  <c r="P21" i="23"/>
  <c r="N21" i="23"/>
  <c r="L21" i="23"/>
  <c r="J21" i="23"/>
  <c r="H21" i="23"/>
  <c r="F21" i="23"/>
  <c r="D21" i="23"/>
  <c r="B21" i="23"/>
  <c r="X20" i="23"/>
  <c r="V20" i="23"/>
  <c r="T20" i="23"/>
  <c r="R20" i="23"/>
  <c r="P20" i="23"/>
  <c r="N20" i="23"/>
  <c r="L20" i="23"/>
  <c r="J20" i="23"/>
  <c r="H20" i="23"/>
  <c r="F20" i="23"/>
  <c r="D20" i="23"/>
  <c r="B20" i="23"/>
  <c r="X19" i="23"/>
  <c r="V19" i="23"/>
  <c r="T19" i="23"/>
  <c r="R19" i="23"/>
  <c r="P19" i="23"/>
  <c r="N19" i="23"/>
  <c r="L19" i="23"/>
  <c r="J19" i="23"/>
  <c r="H19" i="23"/>
  <c r="F19" i="23"/>
  <c r="D19" i="23"/>
  <c r="B19" i="23"/>
  <c r="X18" i="23"/>
  <c r="V18" i="23"/>
  <c r="T18" i="23"/>
  <c r="R18" i="23"/>
  <c r="P18" i="23"/>
  <c r="N18" i="23"/>
  <c r="L18" i="23"/>
  <c r="J18" i="23"/>
  <c r="H18" i="23"/>
  <c r="F18" i="23"/>
  <c r="D18" i="23"/>
  <c r="B18" i="23"/>
  <c r="X17" i="23"/>
  <c r="V17" i="23"/>
  <c r="T17" i="23"/>
  <c r="R17" i="23"/>
  <c r="P17" i="23"/>
  <c r="N17" i="23"/>
  <c r="L17" i="23"/>
  <c r="J17" i="23"/>
  <c r="H17" i="23"/>
  <c r="F17" i="23"/>
  <c r="D17" i="23"/>
  <c r="B17" i="23"/>
  <c r="X16" i="23"/>
  <c r="V16" i="23"/>
  <c r="T16" i="23"/>
  <c r="R16" i="23"/>
  <c r="P16" i="23"/>
  <c r="N16" i="23"/>
  <c r="L16" i="23"/>
  <c r="J16" i="23"/>
  <c r="H16" i="23"/>
  <c r="F16" i="23"/>
  <c r="D16" i="23"/>
  <c r="B16" i="23"/>
  <c r="X15" i="23"/>
  <c r="V15" i="23"/>
  <c r="T15" i="23"/>
  <c r="R15" i="23"/>
  <c r="P15" i="23"/>
  <c r="N15" i="23"/>
  <c r="L15" i="23"/>
  <c r="J15" i="23"/>
  <c r="H15" i="23"/>
  <c r="F15" i="23"/>
  <c r="D15" i="23"/>
  <c r="B15" i="23"/>
  <c r="X14" i="23"/>
  <c r="V14" i="23"/>
  <c r="T14" i="23"/>
  <c r="R14" i="23"/>
  <c r="P14" i="23"/>
  <c r="N14" i="23"/>
  <c r="L14" i="23"/>
  <c r="J14" i="23"/>
  <c r="H14" i="23"/>
  <c r="F14" i="23"/>
  <c r="D14" i="23"/>
  <c r="B14" i="23"/>
  <c r="X13" i="23"/>
  <c r="V13" i="23"/>
  <c r="T13" i="23"/>
  <c r="R13" i="23"/>
  <c r="P13" i="23"/>
  <c r="N13" i="23"/>
  <c r="L13" i="23"/>
  <c r="J13" i="23"/>
  <c r="H13" i="23"/>
  <c r="F13" i="23"/>
  <c r="D13" i="23"/>
  <c r="B13" i="23"/>
  <c r="X12" i="23"/>
  <c r="V12" i="23"/>
  <c r="T12" i="23"/>
  <c r="R12" i="23"/>
  <c r="P12" i="23"/>
  <c r="N12" i="23"/>
  <c r="L12" i="23"/>
  <c r="J12" i="23"/>
  <c r="H12" i="23"/>
  <c r="F12" i="23"/>
  <c r="D12" i="23"/>
  <c r="B12" i="23"/>
  <c r="X11" i="23"/>
  <c r="V11" i="23"/>
  <c r="T11" i="23"/>
  <c r="R11" i="23"/>
  <c r="P11" i="23"/>
  <c r="N11" i="23"/>
  <c r="L11" i="23"/>
  <c r="J11" i="23"/>
  <c r="H11" i="23"/>
  <c r="F11" i="23"/>
  <c r="D11" i="23"/>
  <c r="B11" i="23"/>
  <c r="X10" i="23"/>
  <c r="V10" i="23"/>
  <c r="T10" i="23"/>
  <c r="R10" i="23"/>
  <c r="P10" i="23"/>
  <c r="N10" i="23"/>
  <c r="L10" i="23"/>
  <c r="J10" i="23"/>
  <c r="H10" i="23"/>
  <c r="F10" i="23"/>
  <c r="D10" i="23"/>
  <c r="B10" i="23"/>
  <c r="X9" i="23"/>
  <c r="V9" i="23"/>
  <c r="T9" i="23"/>
  <c r="R9" i="23"/>
  <c r="P9" i="23"/>
  <c r="N9" i="23"/>
  <c r="L9" i="23"/>
  <c r="J9" i="23"/>
  <c r="H9" i="23"/>
  <c r="F9" i="23"/>
  <c r="D9" i="23"/>
  <c r="B9" i="23"/>
  <c r="X8" i="23"/>
  <c r="V8" i="23"/>
  <c r="T8" i="23"/>
  <c r="R8" i="23"/>
  <c r="P8" i="23"/>
  <c r="N8" i="23"/>
  <c r="L8" i="23"/>
  <c r="J8" i="23"/>
  <c r="H8" i="23"/>
  <c r="F8" i="23"/>
  <c r="D8" i="23"/>
  <c r="B8" i="23"/>
  <c r="X7" i="23"/>
  <c r="V7" i="23"/>
  <c r="T7" i="23"/>
  <c r="R7" i="23"/>
  <c r="P7" i="23"/>
  <c r="N7" i="23"/>
  <c r="L7" i="23"/>
  <c r="J7" i="23"/>
  <c r="H7" i="23"/>
  <c r="F7" i="23"/>
  <c r="D7" i="23"/>
  <c r="B7" i="23"/>
  <c r="X6" i="23"/>
  <c r="V6" i="23"/>
  <c r="T6" i="23"/>
  <c r="R6" i="23"/>
  <c r="P6" i="23"/>
  <c r="N6" i="23"/>
  <c r="L6" i="23"/>
  <c r="J6" i="23"/>
  <c r="H6" i="23"/>
  <c r="F6" i="23"/>
  <c r="D6" i="23"/>
  <c r="B6" i="23"/>
  <c r="X5" i="23"/>
  <c r="V5" i="23"/>
  <c r="T5" i="23"/>
  <c r="R5" i="23"/>
  <c r="P5" i="23"/>
  <c r="N5" i="23"/>
  <c r="L5" i="23"/>
  <c r="J5" i="23"/>
  <c r="H5" i="23"/>
  <c r="F5" i="23"/>
  <c r="D5" i="23"/>
  <c r="B5" i="23"/>
  <c r="X4" i="23"/>
  <c r="V4" i="23"/>
  <c r="T4" i="23"/>
  <c r="R4" i="23"/>
  <c r="P4" i="23"/>
  <c r="N4" i="23"/>
  <c r="L4" i="23"/>
  <c r="J4" i="23"/>
  <c r="H4" i="23"/>
  <c r="F4" i="23"/>
  <c r="D4" i="23"/>
  <c r="B4" i="23"/>
  <c r="X3" i="23"/>
  <c r="V3" i="23"/>
  <c r="T3" i="23"/>
  <c r="R3" i="23"/>
  <c r="P3" i="23"/>
  <c r="N3" i="23"/>
  <c r="L3" i="23"/>
  <c r="J3" i="23"/>
  <c r="H3" i="23"/>
  <c r="F3" i="23"/>
  <c r="D3" i="23"/>
  <c r="B3" i="23"/>
  <c r="X2" i="23"/>
  <c r="V2" i="23"/>
  <c r="T2" i="23"/>
  <c r="R2" i="23"/>
  <c r="P2" i="23"/>
  <c r="N2" i="23"/>
  <c r="L2" i="23"/>
  <c r="J2" i="23"/>
  <c r="H2" i="23"/>
  <c r="F2" i="23"/>
  <c r="D2" i="23"/>
  <c r="B2" i="23"/>
  <c r="X1" i="23"/>
  <c r="V1" i="23"/>
  <c r="T1" i="23"/>
  <c r="R1" i="23"/>
  <c r="P1" i="23"/>
  <c r="N1" i="23"/>
  <c r="L1" i="23"/>
  <c r="J1" i="23"/>
  <c r="H1" i="23"/>
  <c r="F1" i="23"/>
  <c r="D1" i="23"/>
  <c r="B1" i="23"/>
  <c r="X32" i="22"/>
  <c r="T32" i="22"/>
  <c r="P32" i="22"/>
  <c r="N32" i="22"/>
  <c r="J32" i="22"/>
  <c r="F32" i="22"/>
  <c r="B32" i="22"/>
  <c r="X31" i="22"/>
  <c r="V31" i="22"/>
  <c r="T31" i="22"/>
  <c r="R31" i="22"/>
  <c r="P31" i="22"/>
  <c r="N31" i="22"/>
  <c r="L31" i="22"/>
  <c r="J31" i="22"/>
  <c r="H31" i="22"/>
  <c r="F31" i="22"/>
  <c r="B31" i="22"/>
  <c r="X30" i="22"/>
  <c r="V30" i="22"/>
  <c r="T30" i="22"/>
  <c r="R30" i="22"/>
  <c r="P30" i="22"/>
  <c r="N30" i="22"/>
  <c r="L30" i="22"/>
  <c r="J30" i="22"/>
  <c r="H30" i="22"/>
  <c r="F30" i="22"/>
  <c r="D30" i="22"/>
  <c r="B30" i="22"/>
  <c r="X29" i="22"/>
  <c r="V29" i="22"/>
  <c r="T29" i="22"/>
  <c r="R29" i="22"/>
  <c r="P29" i="22"/>
  <c r="N29" i="22"/>
  <c r="L29" i="22"/>
  <c r="J29" i="22"/>
  <c r="H29" i="22"/>
  <c r="F29" i="22"/>
  <c r="D29" i="22"/>
  <c r="B29" i="22"/>
  <c r="X28" i="22"/>
  <c r="V28" i="22"/>
  <c r="T28" i="22"/>
  <c r="R28" i="22"/>
  <c r="P28" i="22"/>
  <c r="N28" i="22"/>
  <c r="L28" i="22"/>
  <c r="J28" i="22"/>
  <c r="H28" i="22"/>
  <c r="F28" i="22"/>
  <c r="D28" i="22"/>
  <c r="B28" i="22"/>
  <c r="X27" i="22"/>
  <c r="V27" i="22"/>
  <c r="T27" i="22"/>
  <c r="R27" i="22"/>
  <c r="P27" i="22"/>
  <c r="N27" i="22"/>
  <c r="L27" i="22"/>
  <c r="J27" i="22"/>
  <c r="H27" i="22"/>
  <c r="F27" i="22"/>
  <c r="D27" i="22"/>
  <c r="B27" i="22"/>
  <c r="X26" i="22"/>
  <c r="V26" i="22"/>
  <c r="T26" i="22"/>
  <c r="R26" i="22"/>
  <c r="P26" i="22"/>
  <c r="N26" i="22"/>
  <c r="L26" i="22"/>
  <c r="J26" i="22"/>
  <c r="H26" i="22"/>
  <c r="F26" i="22"/>
  <c r="D26" i="22"/>
  <c r="B26" i="22"/>
  <c r="X25" i="22"/>
  <c r="V25" i="22"/>
  <c r="T25" i="22"/>
  <c r="R25" i="22"/>
  <c r="P25" i="22"/>
  <c r="N25" i="22"/>
  <c r="L25" i="22"/>
  <c r="J25" i="22"/>
  <c r="H25" i="22"/>
  <c r="F25" i="22"/>
  <c r="D25" i="22"/>
  <c r="B25" i="22"/>
  <c r="X24" i="22"/>
  <c r="V24" i="22"/>
  <c r="T24" i="22"/>
  <c r="R24" i="22"/>
  <c r="P24" i="22"/>
  <c r="N24" i="22"/>
  <c r="L24" i="22"/>
  <c r="J24" i="22"/>
  <c r="H24" i="22"/>
  <c r="F24" i="22"/>
  <c r="D24" i="22"/>
  <c r="B24" i="22"/>
  <c r="X23" i="22"/>
  <c r="V23" i="22"/>
  <c r="T23" i="22"/>
  <c r="R23" i="22"/>
  <c r="P23" i="22"/>
  <c r="N23" i="22"/>
  <c r="L23" i="22"/>
  <c r="J23" i="22"/>
  <c r="H23" i="22"/>
  <c r="F23" i="22"/>
  <c r="D23" i="22"/>
  <c r="B23" i="22"/>
  <c r="X22" i="22"/>
  <c r="V22" i="22"/>
  <c r="T22" i="22"/>
  <c r="R22" i="22"/>
  <c r="P22" i="22"/>
  <c r="N22" i="22"/>
  <c r="L22" i="22"/>
  <c r="J22" i="22"/>
  <c r="H22" i="22"/>
  <c r="F22" i="22"/>
  <c r="D22" i="22"/>
  <c r="B22" i="22"/>
  <c r="X21" i="22"/>
  <c r="V21" i="22"/>
  <c r="T21" i="22"/>
  <c r="R21" i="22"/>
  <c r="P21" i="22"/>
  <c r="N21" i="22"/>
  <c r="L21" i="22"/>
  <c r="J21" i="22"/>
  <c r="H21" i="22"/>
  <c r="F21" i="22"/>
  <c r="D21" i="22"/>
  <c r="B21" i="22"/>
  <c r="X20" i="22"/>
  <c r="V20" i="22"/>
  <c r="T20" i="22"/>
  <c r="R20" i="22"/>
  <c r="P20" i="22"/>
  <c r="N20" i="22"/>
  <c r="L20" i="22"/>
  <c r="J20" i="22"/>
  <c r="H20" i="22"/>
  <c r="F20" i="22"/>
  <c r="D20" i="22"/>
  <c r="B20" i="22"/>
  <c r="X19" i="22"/>
  <c r="V19" i="22"/>
  <c r="T19" i="22"/>
  <c r="R19" i="22"/>
  <c r="P19" i="22"/>
  <c r="N19" i="22"/>
  <c r="L19" i="22"/>
  <c r="J19" i="22"/>
  <c r="H19" i="22"/>
  <c r="F19" i="22"/>
  <c r="D19" i="22"/>
  <c r="B19" i="22"/>
  <c r="X18" i="22"/>
  <c r="V18" i="22"/>
  <c r="T18" i="22"/>
  <c r="R18" i="22"/>
  <c r="P18" i="22"/>
  <c r="N18" i="22"/>
  <c r="L18" i="22"/>
  <c r="J18" i="22"/>
  <c r="H18" i="22"/>
  <c r="F18" i="22"/>
  <c r="D18" i="22"/>
  <c r="B18" i="22"/>
  <c r="X17" i="22"/>
  <c r="V17" i="22"/>
  <c r="T17" i="22"/>
  <c r="R17" i="22"/>
  <c r="P17" i="22"/>
  <c r="N17" i="22"/>
  <c r="L17" i="22"/>
  <c r="J17" i="22"/>
  <c r="H17" i="22"/>
  <c r="F17" i="22"/>
  <c r="D17" i="22"/>
  <c r="B17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X15" i="22"/>
  <c r="V15" i="22"/>
  <c r="T15" i="22"/>
  <c r="R15" i="22"/>
  <c r="P15" i="22"/>
  <c r="N15" i="22"/>
  <c r="L15" i="22"/>
  <c r="J15" i="22"/>
  <c r="H15" i="22"/>
  <c r="F15" i="22"/>
  <c r="D15" i="22"/>
  <c r="B15" i="22"/>
  <c r="X14" i="22"/>
  <c r="V14" i="22"/>
  <c r="T14" i="22"/>
  <c r="R14" i="22"/>
  <c r="P14" i="22"/>
  <c r="N14" i="22"/>
  <c r="L14" i="22"/>
  <c r="J14" i="22"/>
  <c r="H14" i="22"/>
  <c r="F14" i="22"/>
  <c r="D14" i="22"/>
  <c r="B14" i="22"/>
  <c r="X13" i="22"/>
  <c r="V13" i="22"/>
  <c r="T13" i="22"/>
  <c r="R13" i="22"/>
  <c r="P13" i="22"/>
  <c r="N13" i="22"/>
  <c r="L13" i="22"/>
  <c r="J13" i="22"/>
  <c r="H13" i="22"/>
  <c r="F13" i="22"/>
  <c r="D13" i="22"/>
  <c r="B13" i="22"/>
  <c r="X12" i="22"/>
  <c r="V12" i="22"/>
  <c r="T12" i="22"/>
  <c r="R12" i="22"/>
  <c r="P12" i="22"/>
  <c r="N12" i="22"/>
  <c r="L12" i="22"/>
  <c r="J12" i="22"/>
  <c r="H12" i="22"/>
  <c r="F12" i="22"/>
  <c r="D12" i="22"/>
  <c r="B12" i="22"/>
  <c r="X11" i="22"/>
  <c r="V11" i="22"/>
  <c r="T11" i="22"/>
  <c r="R11" i="22"/>
  <c r="P11" i="22"/>
  <c r="N11" i="22"/>
  <c r="L11" i="22"/>
  <c r="J11" i="22"/>
  <c r="H11" i="22"/>
  <c r="F11" i="22"/>
  <c r="D11" i="22"/>
  <c r="B11" i="22"/>
  <c r="X10" i="22"/>
  <c r="V10" i="22"/>
  <c r="T10" i="22"/>
  <c r="R10" i="22"/>
  <c r="P10" i="22"/>
  <c r="N10" i="22"/>
  <c r="L10" i="22"/>
  <c r="J10" i="22"/>
  <c r="H10" i="22"/>
  <c r="F10" i="22"/>
  <c r="D10" i="22"/>
  <c r="B10" i="22"/>
  <c r="X9" i="22"/>
  <c r="V9" i="22"/>
  <c r="T9" i="22"/>
  <c r="R9" i="22"/>
  <c r="P9" i="22"/>
  <c r="N9" i="22"/>
  <c r="L9" i="22"/>
  <c r="J9" i="22"/>
  <c r="H9" i="22"/>
  <c r="F9" i="22"/>
  <c r="D9" i="22"/>
  <c r="B9" i="22"/>
  <c r="X8" i="22"/>
  <c r="V8" i="22"/>
  <c r="T8" i="22"/>
  <c r="R8" i="22"/>
  <c r="P8" i="22"/>
  <c r="N8" i="22"/>
  <c r="L8" i="22"/>
  <c r="J8" i="22"/>
  <c r="H8" i="22"/>
  <c r="F8" i="22"/>
  <c r="D8" i="22"/>
  <c r="B8" i="22"/>
  <c r="X7" i="22"/>
  <c r="V7" i="22"/>
  <c r="T7" i="22"/>
  <c r="R7" i="22"/>
  <c r="P7" i="22"/>
  <c r="N7" i="22"/>
  <c r="L7" i="22"/>
  <c r="J7" i="22"/>
  <c r="H7" i="22"/>
  <c r="F7" i="22"/>
  <c r="D7" i="22"/>
  <c r="B7" i="22"/>
  <c r="X6" i="22"/>
  <c r="V6" i="22"/>
  <c r="T6" i="22"/>
  <c r="R6" i="22"/>
  <c r="P6" i="22"/>
  <c r="N6" i="22"/>
  <c r="L6" i="22"/>
  <c r="J6" i="22"/>
  <c r="H6" i="22"/>
  <c r="F6" i="22"/>
  <c r="D6" i="22"/>
  <c r="B6" i="22"/>
  <c r="X5" i="22"/>
  <c r="V5" i="22"/>
  <c r="T5" i="22"/>
  <c r="R5" i="22"/>
  <c r="P5" i="22"/>
  <c r="N5" i="22"/>
  <c r="L5" i="22"/>
  <c r="J5" i="22"/>
  <c r="H5" i="22"/>
  <c r="F5" i="22"/>
  <c r="D5" i="22"/>
  <c r="B5" i="22"/>
  <c r="X4" i="22"/>
  <c r="V4" i="22"/>
  <c r="T4" i="22"/>
  <c r="R4" i="22"/>
  <c r="P4" i="22"/>
  <c r="N4" i="22"/>
  <c r="L4" i="22"/>
  <c r="J4" i="22"/>
  <c r="H4" i="22"/>
  <c r="F4" i="22"/>
  <c r="D4" i="22"/>
  <c r="B4" i="22"/>
  <c r="X3" i="22"/>
  <c r="V3" i="22"/>
  <c r="T3" i="22"/>
  <c r="R3" i="22"/>
  <c r="P3" i="22"/>
  <c r="N3" i="22"/>
  <c r="L3" i="22"/>
  <c r="J3" i="22"/>
  <c r="H3" i="22"/>
  <c r="F3" i="22"/>
  <c r="D3" i="22"/>
  <c r="B3" i="22"/>
  <c r="X2" i="22"/>
  <c r="V2" i="22"/>
  <c r="T2" i="22"/>
  <c r="R2" i="22"/>
  <c r="P2" i="22"/>
  <c r="N2" i="22"/>
  <c r="L2" i="22"/>
  <c r="J2" i="22"/>
  <c r="H2" i="22"/>
  <c r="F2" i="22"/>
  <c r="D2" i="22"/>
  <c r="B2" i="22"/>
  <c r="X1" i="22"/>
  <c r="V1" i="22"/>
  <c r="T1" i="22"/>
  <c r="R1" i="22"/>
  <c r="P1" i="22"/>
  <c r="N1" i="22"/>
  <c r="L1" i="22"/>
  <c r="J1" i="22"/>
  <c r="H1" i="22"/>
  <c r="F1" i="22"/>
  <c r="D1" i="22"/>
  <c r="B1" i="22"/>
  <c r="X32" i="21"/>
  <c r="T32" i="21"/>
  <c r="P32" i="21"/>
  <c r="N32" i="21"/>
  <c r="J32" i="21"/>
  <c r="F32" i="21"/>
  <c r="B32" i="21"/>
  <c r="X31" i="21"/>
  <c r="V31" i="21"/>
  <c r="T31" i="21"/>
  <c r="R31" i="21"/>
  <c r="P31" i="21"/>
  <c r="N31" i="21"/>
  <c r="L31" i="21"/>
  <c r="J31" i="21"/>
  <c r="H31" i="21"/>
  <c r="F31" i="21"/>
  <c r="B31" i="21"/>
  <c r="X30" i="21"/>
  <c r="V30" i="21"/>
  <c r="T30" i="21"/>
  <c r="R30" i="21"/>
  <c r="P30" i="21"/>
  <c r="N30" i="21"/>
  <c r="L30" i="21"/>
  <c r="J30" i="21"/>
  <c r="H30" i="21"/>
  <c r="F30" i="21"/>
  <c r="D30" i="21"/>
  <c r="B30" i="21"/>
  <c r="X29" i="21"/>
  <c r="V29" i="21"/>
  <c r="T29" i="21"/>
  <c r="R29" i="21"/>
  <c r="P29" i="21"/>
  <c r="N29" i="21"/>
  <c r="L29" i="21"/>
  <c r="J29" i="21"/>
  <c r="H29" i="21"/>
  <c r="F29" i="21"/>
  <c r="D29" i="21"/>
  <c r="B29" i="21"/>
  <c r="X28" i="21"/>
  <c r="V28" i="21"/>
  <c r="T28" i="21"/>
  <c r="R28" i="21"/>
  <c r="P28" i="21"/>
  <c r="N28" i="21"/>
  <c r="L28" i="21"/>
  <c r="J28" i="21"/>
  <c r="H28" i="21"/>
  <c r="F28" i="21"/>
  <c r="D28" i="21"/>
  <c r="B28" i="21"/>
  <c r="X27" i="21"/>
  <c r="V27" i="21"/>
  <c r="T27" i="21"/>
  <c r="R27" i="21"/>
  <c r="P27" i="21"/>
  <c r="N27" i="21"/>
  <c r="L27" i="21"/>
  <c r="J27" i="21"/>
  <c r="H27" i="21"/>
  <c r="F27" i="21"/>
  <c r="D27" i="21"/>
  <c r="B27" i="21"/>
  <c r="X26" i="21"/>
  <c r="V26" i="21"/>
  <c r="T26" i="21"/>
  <c r="R26" i="21"/>
  <c r="P26" i="21"/>
  <c r="N26" i="21"/>
  <c r="L26" i="21"/>
  <c r="J26" i="21"/>
  <c r="H26" i="21"/>
  <c r="F26" i="21"/>
  <c r="D26" i="21"/>
  <c r="B26" i="21"/>
  <c r="X25" i="21"/>
  <c r="V25" i="21"/>
  <c r="T25" i="21"/>
  <c r="R25" i="21"/>
  <c r="P25" i="21"/>
  <c r="N25" i="21"/>
  <c r="L25" i="21"/>
  <c r="J25" i="21"/>
  <c r="H25" i="21"/>
  <c r="F25" i="21"/>
  <c r="D25" i="21"/>
  <c r="B25" i="21"/>
  <c r="X24" i="21"/>
  <c r="V24" i="21"/>
  <c r="T24" i="21"/>
  <c r="R24" i="21"/>
  <c r="P24" i="21"/>
  <c r="N24" i="21"/>
  <c r="L24" i="21"/>
  <c r="J24" i="21"/>
  <c r="H24" i="21"/>
  <c r="F24" i="21"/>
  <c r="D24" i="21"/>
  <c r="B24" i="21"/>
  <c r="X23" i="21"/>
  <c r="V23" i="21"/>
  <c r="T23" i="21"/>
  <c r="R23" i="21"/>
  <c r="P23" i="21"/>
  <c r="N23" i="21"/>
  <c r="L23" i="21"/>
  <c r="J23" i="21"/>
  <c r="H23" i="21"/>
  <c r="F23" i="21"/>
  <c r="D23" i="21"/>
  <c r="B23" i="21"/>
  <c r="X22" i="21"/>
  <c r="V22" i="21"/>
  <c r="T22" i="21"/>
  <c r="R22" i="21"/>
  <c r="P22" i="21"/>
  <c r="N22" i="21"/>
  <c r="L22" i="21"/>
  <c r="J22" i="21"/>
  <c r="H22" i="21"/>
  <c r="F22" i="21"/>
  <c r="D22" i="21"/>
  <c r="B22" i="21"/>
  <c r="X21" i="21"/>
  <c r="V21" i="21"/>
  <c r="T21" i="21"/>
  <c r="R21" i="21"/>
  <c r="P21" i="21"/>
  <c r="N21" i="21"/>
  <c r="L21" i="21"/>
  <c r="J21" i="21"/>
  <c r="H21" i="21"/>
  <c r="F21" i="21"/>
  <c r="D21" i="21"/>
  <c r="B21" i="21"/>
  <c r="X20" i="21"/>
  <c r="V20" i="21"/>
  <c r="T20" i="21"/>
  <c r="R20" i="21"/>
  <c r="P20" i="21"/>
  <c r="N20" i="21"/>
  <c r="L20" i="21"/>
  <c r="J20" i="21"/>
  <c r="H20" i="21"/>
  <c r="F20" i="21"/>
  <c r="D20" i="21"/>
  <c r="B20" i="21"/>
  <c r="X19" i="21"/>
  <c r="V19" i="21"/>
  <c r="T19" i="21"/>
  <c r="R19" i="21"/>
  <c r="P19" i="21"/>
  <c r="N19" i="21"/>
  <c r="L19" i="21"/>
  <c r="J19" i="21"/>
  <c r="H19" i="21"/>
  <c r="F19" i="21"/>
  <c r="D19" i="21"/>
  <c r="B19" i="21"/>
  <c r="X18" i="21"/>
  <c r="V18" i="21"/>
  <c r="T18" i="21"/>
  <c r="R18" i="21"/>
  <c r="P18" i="21"/>
  <c r="N18" i="21"/>
  <c r="L18" i="21"/>
  <c r="J18" i="21"/>
  <c r="H18" i="21"/>
  <c r="F18" i="21"/>
  <c r="D18" i="21"/>
  <c r="B18" i="21"/>
  <c r="X17" i="21"/>
  <c r="V17" i="21"/>
  <c r="T17" i="21"/>
  <c r="R17" i="21"/>
  <c r="P17" i="21"/>
  <c r="N17" i="21"/>
  <c r="L17" i="21"/>
  <c r="J17" i="21"/>
  <c r="H17" i="21"/>
  <c r="F17" i="21"/>
  <c r="D17" i="21"/>
  <c r="B17" i="21"/>
  <c r="X16" i="21"/>
  <c r="V16" i="21"/>
  <c r="T16" i="21"/>
  <c r="R16" i="21"/>
  <c r="P16" i="21"/>
  <c r="N16" i="21"/>
  <c r="L16" i="21"/>
  <c r="J16" i="21"/>
  <c r="H16" i="21"/>
  <c r="F16" i="21"/>
  <c r="D16" i="21"/>
  <c r="B16" i="21"/>
  <c r="X15" i="21"/>
  <c r="V15" i="21"/>
  <c r="T15" i="21"/>
  <c r="R15" i="21"/>
  <c r="P15" i="21"/>
  <c r="N15" i="21"/>
  <c r="L15" i="21"/>
  <c r="J15" i="21"/>
  <c r="H15" i="21"/>
  <c r="F15" i="21"/>
  <c r="D15" i="21"/>
  <c r="B15" i="21"/>
  <c r="X14" i="21"/>
  <c r="V14" i="21"/>
  <c r="T14" i="21"/>
  <c r="R14" i="21"/>
  <c r="P14" i="21"/>
  <c r="N14" i="21"/>
  <c r="L14" i="21"/>
  <c r="J14" i="21"/>
  <c r="H14" i="21"/>
  <c r="F14" i="21"/>
  <c r="D14" i="21"/>
  <c r="B14" i="21"/>
  <c r="X13" i="21"/>
  <c r="V13" i="21"/>
  <c r="T13" i="21"/>
  <c r="R13" i="21"/>
  <c r="P13" i="21"/>
  <c r="N13" i="21"/>
  <c r="L13" i="21"/>
  <c r="J13" i="21"/>
  <c r="H13" i="21"/>
  <c r="F13" i="21"/>
  <c r="D13" i="21"/>
  <c r="B13" i="21"/>
  <c r="X12" i="21"/>
  <c r="V12" i="21"/>
  <c r="T12" i="21"/>
  <c r="R12" i="21"/>
  <c r="P12" i="21"/>
  <c r="N12" i="21"/>
  <c r="L12" i="21"/>
  <c r="J12" i="21"/>
  <c r="H12" i="21"/>
  <c r="F12" i="21"/>
  <c r="D12" i="21"/>
  <c r="B12" i="21"/>
  <c r="X11" i="21"/>
  <c r="V11" i="21"/>
  <c r="T11" i="21"/>
  <c r="R11" i="21"/>
  <c r="P11" i="21"/>
  <c r="N11" i="21"/>
  <c r="L11" i="21"/>
  <c r="J11" i="21"/>
  <c r="H11" i="21"/>
  <c r="F11" i="21"/>
  <c r="D11" i="21"/>
  <c r="B11" i="21"/>
  <c r="X10" i="21"/>
  <c r="V10" i="21"/>
  <c r="T10" i="21"/>
  <c r="R10" i="21"/>
  <c r="P10" i="21"/>
  <c r="N10" i="21"/>
  <c r="L10" i="21"/>
  <c r="J10" i="21"/>
  <c r="H10" i="21"/>
  <c r="F10" i="21"/>
  <c r="D10" i="21"/>
  <c r="B10" i="21"/>
  <c r="X9" i="21"/>
  <c r="V9" i="21"/>
  <c r="T9" i="21"/>
  <c r="R9" i="21"/>
  <c r="P9" i="21"/>
  <c r="N9" i="21"/>
  <c r="L9" i="21"/>
  <c r="J9" i="21"/>
  <c r="H9" i="21"/>
  <c r="F9" i="21"/>
  <c r="D9" i="21"/>
  <c r="B9" i="21"/>
  <c r="X8" i="21"/>
  <c r="V8" i="21"/>
  <c r="T8" i="21"/>
  <c r="R8" i="21"/>
  <c r="P8" i="21"/>
  <c r="N8" i="21"/>
  <c r="L8" i="21"/>
  <c r="J8" i="21"/>
  <c r="H8" i="21"/>
  <c r="F8" i="21"/>
  <c r="D8" i="21"/>
  <c r="B8" i="21"/>
  <c r="X7" i="21"/>
  <c r="V7" i="21"/>
  <c r="T7" i="21"/>
  <c r="R7" i="21"/>
  <c r="P7" i="21"/>
  <c r="N7" i="21"/>
  <c r="L7" i="21"/>
  <c r="J7" i="21"/>
  <c r="H7" i="21"/>
  <c r="F7" i="21"/>
  <c r="D7" i="21"/>
  <c r="B7" i="21"/>
  <c r="X6" i="21"/>
  <c r="V6" i="21"/>
  <c r="T6" i="21"/>
  <c r="R6" i="21"/>
  <c r="P6" i="21"/>
  <c r="N6" i="21"/>
  <c r="L6" i="21"/>
  <c r="J6" i="21"/>
  <c r="H6" i="21"/>
  <c r="F6" i="21"/>
  <c r="D6" i="21"/>
  <c r="B6" i="21"/>
  <c r="X5" i="21"/>
  <c r="V5" i="21"/>
  <c r="T5" i="21"/>
  <c r="R5" i="21"/>
  <c r="P5" i="21"/>
  <c r="N5" i="21"/>
  <c r="L5" i="21"/>
  <c r="J5" i="21"/>
  <c r="H5" i="21"/>
  <c r="F5" i="21"/>
  <c r="D5" i="21"/>
  <c r="B5" i="21"/>
  <c r="X4" i="21"/>
  <c r="V4" i="21"/>
  <c r="T4" i="21"/>
  <c r="R4" i="21"/>
  <c r="P4" i="21"/>
  <c r="N4" i="21"/>
  <c r="L4" i="21"/>
  <c r="J4" i="21"/>
  <c r="H4" i="21"/>
  <c r="F4" i="21"/>
  <c r="D4" i="21"/>
  <c r="B4" i="21"/>
  <c r="X3" i="21"/>
  <c r="V3" i="21"/>
  <c r="T3" i="21"/>
  <c r="R3" i="21"/>
  <c r="P3" i="21"/>
  <c r="N3" i="21"/>
  <c r="L3" i="21"/>
  <c r="J3" i="21"/>
  <c r="H3" i="21"/>
  <c r="F3" i="21"/>
  <c r="D3" i="21"/>
  <c r="B3" i="21"/>
  <c r="X2" i="21"/>
  <c r="V2" i="21"/>
  <c r="T2" i="21"/>
  <c r="R2" i="21"/>
  <c r="P2" i="21"/>
  <c r="N2" i="21"/>
  <c r="L2" i="21"/>
  <c r="J2" i="21"/>
  <c r="H2" i="21"/>
  <c r="F2" i="21"/>
  <c r="D2" i="21"/>
  <c r="B2" i="21"/>
  <c r="X1" i="21"/>
  <c r="V1" i="21"/>
  <c r="T1" i="21"/>
  <c r="R1" i="21"/>
  <c r="P1" i="21"/>
  <c r="N1" i="21"/>
  <c r="L1" i="21"/>
  <c r="J1" i="21"/>
  <c r="H1" i="21"/>
  <c r="F1" i="21"/>
  <c r="D1" i="21"/>
  <c r="B1" i="21"/>
  <c r="X32" i="20"/>
  <c r="T32" i="20"/>
  <c r="P32" i="20"/>
  <c r="N32" i="20"/>
  <c r="J32" i="20"/>
  <c r="F32" i="20"/>
  <c r="B32" i="20"/>
  <c r="X31" i="20"/>
  <c r="V31" i="20"/>
  <c r="T31" i="20"/>
  <c r="R31" i="20"/>
  <c r="P31" i="20"/>
  <c r="N31" i="20"/>
  <c r="L31" i="20"/>
  <c r="J31" i="20"/>
  <c r="H31" i="20"/>
  <c r="F31" i="20"/>
  <c r="B31" i="20"/>
  <c r="X30" i="20"/>
  <c r="V30" i="20"/>
  <c r="T30" i="20"/>
  <c r="R30" i="20"/>
  <c r="P30" i="20"/>
  <c r="N30" i="20"/>
  <c r="L30" i="20"/>
  <c r="J30" i="20"/>
  <c r="H30" i="20"/>
  <c r="F30" i="20"/>
  <c r="D30" i="20"/>
  <c r="B30" i="20"/>
  <c r="X29" i="20"/>
  <c r="V29" i="20"/>
  <c r="T29" i="20"/>
  <c r="R29" i="20"/>
  <c r="P29" i="20"/>
  <c r="N29" i="20"/>
  <c r="L29" i="20"/>
  <c r="J29" i="20"/>
  <c r="H29" i="20"/>
  <c r="F29" i="20"/>
  <c r="D29" i="20"/>
  <c r="B29" i="20"/>
  <c r="X28" i="20"/>
  <c r="V28" i="20"/>
  <c r="T28" i="20"/>
  <c r="R28" i="20"/>
  <c r="P28" i="20"/>
  <c r="N28" i="20"/>
  <c r="L28" i="20"/>
  <c r="J28" i="20"/>
  <c r="H28" i="20"/>
  <c r="F28" i="20"/>
  <c r="D28" i="20"/>
  <c r="B28" i="20"/>
  <c r="X27" i="20"/>
  <c r="V27" i="20"/>
  <c r="T27" i="20"/>
  <c r="R27" i="20"/>
  <c r="P27" i="20"/>
  <c r="N27" i="20"/>
  <c r="L27" i="20"/>
  <c r="J27" i="20"/>
  <c r="H27" i="20"/>
  <c r="F27" i="20"/>
  <c r="D27" i="20"/>
  <c r="B27" i="20"/>
  <c r="X26" i="20"/>
  <c r="V26" i="20"/>
  <c r="T26" i="20"/>
  <c r="R26" i="20"/>
  <c r="P26" i="20"/>
  <c r="N26" i="20"/>
  <c r="L26" i="20"/>
  <c r="J26" i="20"/>
  <c r="H26" i="20"/>
  <c r="F26" i="20"/>
  <c r="D26" i="20"/>
  <c r="B26" i="20"/>
  <c r="X25" i="20"/>
  <c r="V25" i="20"/>
  <c r="T25" i="20"/>
  <c r="R25" i="20"/>
  <c r="P25" i="20"/>
  <c r="N25" i="20"/>
  <c r="L25" i="20"/>
  <c r="J25" i="20"/>
  <c r="H25" i="20"/>
  <c r="F25" i="20"/>
  <c r="D25" i="20"/>
  <c r="B25" i="20"/>
  <c r="X24" i="20"/>
  <c r="V24" i="20"/>
  <c r="T24" i="20"/>
  <c r="R24" i="20"/>
  <c r="P24" i="20"/>
  <c r="N24" i="20"/>
  <c r="L24" i="20"/>
  <c r="J24" i="20"/>
  <c r="H24" i="20"/>
  <c r="F24" i="20"/>
  <c r="D24" i="20"/>
  <c r="B24" i="20"/>
  <c r="X23" i="20"/>
  <c r="V23" i="20"/>
  <c r="T23" i="20"/>
  <c r="R23" i="20"/>
  <c r="P23" i="20"/>
  <c r="N23" i="20"/>
  <c r="L23" i="20"/>
  <c r="J23" i="20"/>
  <c r="H23" i="20"/>
  <c r="F23" i="20"/>
  <c r="D23" i="20"/>
  <c r="B23" i="20"/>
  <c r="X22" i="20"/>
  <c r="V22" i="20"/>
  <c r="T22" i="20"/>
  <c r="R22" i="20"/>
  <c r="P22" i="20"/>
  <c r="N22" i="20"/>
  <c r="L22" i="20"/>
  <c r="J22" i="20"/>
  <c r="H22" i="20"/>
  <c r="F22" i="20"/>
  <c r="D22" i="20"/>
  <c r="B22" i="20"/>
  <c r="X21" i="20"/>
  <c r="V21" i="20"/>
  <c r="T21" i="20"/>
  <c r="R21" i="20"/>
  <c r="P21" i="20"/>
  <c r="N21" i="20"/>
  <c r="L21" i="20"/>
  <c r="J21" i="20"/>
  <c r="H21" i="20"/>
  <c r="F21" i="20"/>
  <c r="D21" i="20"/>
  <c r="B21" i="20"/>
  <c r="X20" i="20"/>
  <c r="V20" i="20"/>
  <c r="T20" i="20"/>
  <c r="R20" i="20"/>
  <c r="P20" i="20"/>
  <c r="N20" i="20"/>
  <c r="L20" i="20"/>
  <c r="J20" i="20"/>
  <c r="H20" i="20"/>
  <c r="F20" i="20"/>
  <c r="D20" i="20"/>
  <c r="B20" i="20"/>
  <c r="X19" i="20"/>
  <c r="V19" i="20"/>
  <c r="T19" i="20"/>
  <c r="R19" i="20"/>
  <c r="P19" i="20"/>
  <c r="N19" i="20"/>
  <c r="L19" i="20"/>
  <c r="J19" i="20"/>
  <c r="H19" i="20"/>
  <c r="F19" i="20"/>
  <c r="D19" i="20"/>
  <c r="B19" i="20"/>
  <c r="X18" i="20"/>
  <c r="V18" i="20"/>
  <c r="T18" i="20"/>
  <c r="R18" i="20"/>
  <c r="P18" i="20"/>
  <c r="N18" i="20"/>
  <c r="L18" i="20"/>
  <c r="J18" i="20"/>
  <c r="H18" i="20"/>
  <c r="F18" i="20"/>
  <c r="D18" i="20"/>
  <c r="B18" i="20"/>
  <c r="X17" i="20"/>
  <c r="V17" i="20"/>
  <c r="T17" i="20"/>
  <c r="R17" i="20"/>
  <c r="P17" i="20"/>
  <c r="N17" i="20"/>
  <c r="L17" i="20"/>
  <c r="J17" i="20"/>
  <c r="H17" i="20"/>
  <c r="F17" i="20"/>
  <c r="D17" i="20"/>
  <c r="B17" i="20"/>
  <c r="X16" i="20"/>
  <c r="V16" i="20"/>
  <c r="T16" i="20"/>
  <c r="R16" i="20"/>
  <c r="P16" i="20"/>
  <c r="N16" i="20"/>
  <c r="L16" i="20"/>
  <c r="J16" i="20"/>
  <c r="H16" i="20"/>
  <c r="F16" i="20"/>
  <c r="D16" i="20"/>
  <c r="B16" i="20"/>
  <c r="X15" i="20"/>
  <c r="V15" i="20"/>
  <c r="T15" i="20"/>
  <c r="R15" i="20"/>
  <c r="P15" i="20"/>
  <c r="N15" i="20"/>
  <c r="L15" i="20"/>
  <c r="J15" i="20"/>
  <c r="H15" i="20"/>
  <c r="F15" i="20"/>
  <c r="D15" i="20"/>
  <c r="B15" i="20"/>
  <c r="X14" i="20"/>
  <c r="V14" i="20"/>
  <c r="T14" i="20"/>
  <c r="R14" i="20"/>
  <c r="P14" i="20"/>
  <c r="N14" i="20"/>
  <c r="L14" i="20"/>
  <c r="J14" i="20"/>
  <c r="H14" i="20"/>
  <c r="F14" i="20"/>
  <c r="D14" i="20"/>
  <c r="B14" i="20"/>
  <c r="X13" i="20"/>
  <c r="V13" i="20"/>
  <c r="T13" i="20"/>
  <c r="R13" i="20"/>
  <c r="P13" i="20"/>
  <c r="N13" i="20"/>
  <c r="L13" i="20"/>
  <c r="J13" i="20"/>
  <c r="H13" i="20"/>
  <c r="F13" i="20"/>
  <c r="D13" i="20"/>
  <c r="B13" i="20"/>
  <c r="X12" i="20"/>
  <c r="V12" i="20"/>
  <c r="T12" i="20"/>
  <c r="R12" i="20"/>
  <c r="P12" i="20"/>
  <c r="N12" i="20"/>
  <c r="L12" i="20"/>
  <c r="J12" i="20"/>
  <c r="H12" i="20"/>
  <c r="F12" i="20"/>
  <c r="D12" i="20"/>
  <c r="B12" i="20"/>
  <c r="X11" i="20"/>
  <c r="V11" i="20"/>
  <c r="T11" i="20"/>
  <c r="R11" i="20"/>
  <c r="P11" i="20"/>
  <c r="N11" i="20"/>
  <c r="L11" i="20"/>
  <c r="J11" i="20"/>
  <c r="H11" i="20"/>
  <c r="F11" i="20"/>
  <c r="D11" i="20"/>
  <c r="B11" i="20"/>
  <c r="X10" i="20"/>
  <c r="V10" i="20"/>
  <c r="T10" i="20"/>
  <c r="R10" i="20"/>
  <c r="P10" i="20"/>
  <c r="N10" i="20"/>
  <c r="L10" i="20"/>
  <c r="J10" i="20"/>
  <c r="H10" i="20"/>
  <c r="F10" i="20"/>
  <c r="D10" i="20"/>
  <c r="B10" i="20"/>
  <c r="X9" i="20"/>
  <c r="V9" i="20"/>
  <c r="T9" i="20"/>
  <c r="R9" i="20"/>
  <c r="P9" i="20"/>
  <c r="N9" i="20"/>
  <c r="L9" i="20"/>
  <c r="J9" i="20"/>
  <c r="H9" i="20"/>
  <c r="F9" i="20"/>
  <c r="D9" i="20"/>
  <c r="B9" i="20"/>
  <c r="X8" i="20"/>
  <c r="V8" i="20"/>
  <c r="T8" i="20"/>
  <c r="R8" i="20"/>
  <c r="P8" i="20"/>
  <c r="N8" i="20"/>
  <c r="L8" i="20"/>
  <c r="J8" i="20"/>
  <c r="H8" i="20"/>
  <c r="F8" i="20"/>
  <c r="D8" i="20"/>
  <c r="B8" i="20"/>
  <c r="X7" i="20"/>
  <c r="V7" i="20"/>
  <c r="T7" i="20"/>
  <c r="R7" i="20"/>
  <c r="P7" i="20"/>
  <c r="N7" i="20"/>
  <c r="L7" i="20"/>
  <c r="J7" i="20"/>
  <c r="H7" i="20"/>
  <c r="F7" i="20"/>
  <c r="D7" i="20"/>
  <c r="B7" i="20"/>
  <c r="X6" i="20"/>
  <c r="V6" i="20"/>
  <c r="T6" i="20"/>
  <c r="R6" i="20"/>
  <c r="P6" i="20"/>
  <c r="N6" i="20"/>
  <c r="L6" i="20"/>
  <c r="J6" i="20"/>
  <c r="H6" i="20"/>
  <c r="F6" i="20"/>
  <c r="D6" i="20"/>
  <c r="B6" i="20"/>
  <c r="X5" i="20"/>
  <c r="V5" i="20"/>
  <c r="T5" i="20"/>
  <c r="R5" i="20"/>
  <c r="P5" i="20"/>
  <c r="N5" i="20"/>
  <c r="L5" i="20"/>
  <c r="J5" i="20"/>
  <c r="H5" i="20"/>
  <c r="F5" i="20"/>
  <c r="D5" i="20"/>
  <c r="B5" i="20"/>
  <c r="X4" i="20"/>
  <c r="V4" i="20"/>
  <c r="T4" i="20"/>
  <c r="R4" i="20"/>
  <c r="P4" i="20"/>
  <c r="N4" i="20"/>
  <c r="L4" i="20"/>
  <c r="J4" i="20"/>
  <c r="H4" i="20"/>
  <c r="F4" i="20"/>
  <c r="D4" i="20"/>
  <c r="B4" i="20"/>
  <c r="X3" i="20"/>
  <c r="V3" i="20"/>
  <c r="T3" i="20"/>
  <c r="R3" i="20"/>
  <c r="P3" i="20"/>
  <c r="N3" i="20"/>
  <c r="L3" i="20"/>
  <c r="J3" i="20"/>
  <c r="H3" i="20"/>
  <c r="F3" i="20"/>
  <c r="D3" i="20"/>
  <c r="B3" i="20"/>
  <c r="X2" i="20"/>
  <c r="V2" i="20"/>
  <c r="T2" i="20"/>
  <c r="R2" i="20"/>
  <c r="P2" i="20"/>
  <c r="N2" i="20"/>
  <c r="L2" i="20"/>
  <c r="J2" i="20"/>
  <c r="H2" i="20"/>
  <c r="F2" i="20"/>
  <c r="D2" i="20"/>
  <c r="B2" i="20"/>
  <c r="X1" i="20"/>
  <c r="V1" i="20"/>
  <c r="T1" i="20"/>
  <c r="R1" i="20"/>
  <c r="P1" i="20"/>
  <c r="N1" i="20"/>
  <c r="L1" i="20"/>
  <c r="J1" i="20"/>
  <c r="H1" i="20"/>
  <c r="F1" i="20"/>
  <c r="D1" i="20"/>
  <c r="B1" i="20"/>
  <c r="X32" i="19"/>
  <c r="T32" i="19"/>
  <c r="P32" i="19"/>
  <c r="N32" i="19"/>
  <c r="J32" i="19"/>
  <c r="F32" i="19"/>
  <c r="B32" i="19"/>
  <c r="X31" i="19"/>
  <c r="V31" i="19"/>
  <c r="T31" i="19"/>
  <c r="R31" i="19"/>
  <c r="P31" i="19"/>
  <c r="N31" i="19"/>
  <c r="L31" i="19"/>
  <c r="J31" i="19"/>
  <c r="H31" i="19"/>
  <c r="F31" i="19"/>
  <c r="B31" i="19"/>
  <c r="X30" i="19"/>
  <c r="V30" i="19"/>
  <c r="T30" i="19"/>
  <c r="R30" i="19"/>
  <c r="P30" i="19"/>
  <c r="N30" i="19"/>
  <c r="L30" i="19"/>
  <c r="J30" i="19"/>
  <c r="H30" i="19"/>
  <c r="F30" i="19"/>
  <c r="D30" i="19"/>
  <c r="B30" i="19"/>
  <c r="X29" i="19"/>
  <c r="V29" i="19"/>
  <c r="T29" i="19"/>
  <c r="R29" i="19"/>
  <c r="P29" i="19"/>
  <c r="N29" i="19"/>
  <c r="L29" i="19"/>
  <c r="J29" i="19"/>
  <c r="H29" i="19"/>
  <c r="F29" i="19"/>
  <c r="D29" i="19"/>
  <c r="B29" i="19"/>
  <c r="X28" i="19"/>
  <c r="V28" i="19"/>
  <c r="T28" i="19"/>
  <c r="R28" i="19"/>
  <c r="P28" i="19"/>
  <c r="N28" i="19"/>
  <c r="L28" i="19"/>
  <c r="J28" i="19"/>
  <c r="H28" i="19"/>
  <c r="F28" i="19"/>
  <c r="D28" i="19"/>
  <c r="B28" i="19"/>
  <c r="X27" i="19"/>
  <c r="V27" i="19"/>
  <c r="T27" i="19"/>
  <c r="R27" i="19"/>
  <c r="P27" i="19"/>
  <c r="N27" i="19"/>
  <c r="L27" i="19"/>
  <c r="J27" i="19"/>
  <c r="H27" i="19"/>
  <c r="F27" i="19"/>
  <c r="D27" i="19"/>
  <c r="B27" i="19"/>
  <c r="X26" i="19"/>
  <c r="V26" i="19"/>
  <c r="T26" i="19"/>
  <c r="R26" i="19"/>
  <c r="P26" i="19"/>
  <c r="N26" i="19"/>
  <c r="L26" i="19"/>
  <c r="J26" i="19"/>
  <c r="H26" i="19"/>
  <c r="F26" i="19"/>
  <c r="D26" i="19"/>
  <c r="B26" i="19"/>
  <c r="X25" i="19"/>
  <c r="V25" i="19"/>
  <c r="T25" i="19"/>
  <c r="R25" i="19"/>
  <c r="P25" i="19"/>
  <c r="N25" i="19"/>
  <c r="L25" i="19"/>
  <c r="J25" i="19"/>
  <c r="H25" i="19"/>
  <c r="F25" i="19"/>
  <c r="D25" i="19"/>
  <c r="B25" i="19"/>
  <c r="X24" i="19"/>
  <c r="V24" i="19"/>
  <c r="T24" i="19"/>
  <c r="R24" i="19"/>
  <c r="P24" i="19"/>
  <c r="N24" i="19"/>
  <c r="L24" i="19"/>
  <c r="J24" i="19"/>
  <c r="H24" i="19"/>
  <c r="F24" i="19"/>
  <c r="D24" i="19"/>
  <c r="B24" i="19"/>
  <c r="X23" i="19"/>
  <c r="V23" i="19"/>
  <c r="T23" i="19"/>
  <c r="R23" i="19"/>
  <c r="P23" i="19"/>
  <c r="N23" i="19"/>
  <c r="L23" i="19"/>
  <c r="J23" i="19"/>
  <c r="H23" i="19"/>
  <c r="F23" i="19"/>
  <c r="D23" i="19"/>
  <c r="B23" i="19"/>
  <c r="X22" i="19"/>
  <c r="V22" i="19"/>
  <c r="T22" i="19"/>
  <c r="R22" i="19"/>
  <c r="P22" i="19"/>
  <c r="N22" i="19"/>
  <c r="L22" i="19"/>
  <c r="J22" i="19"/>
  <c r="H22" i="19"/>
  <c r="F22" i="19"/>
  <c r="D22" i="19"/>
  <c r="B22" i="19"/>
  <c r="X21" i="19"/>
  <c r="V21" i="19"/>
  <c r="T21" i="19"/>
  <c r="R21" i="19"/>
  <c r="P21" i="19"/>
  <c r="N21" i="19"/>
  <c r="L21" i="19"/>
  <c r="J21" i="19"/>
  <c r="H21" i="19"/>
  <c r="F21" i="19"/>
  <c r="D21" i="19"/>
  <c r="B21" i="19"/>
  <c r="X20" i="19"/>
  <c r="V20" i="19"/>
  <c r="T20" i="19"/>
  <c r="R20" i="19"/>
  <c r="P20" i="19"/>
  <c r="N20" i="19"/>
  <c r="L20" i="19"/>
  <c r="J20" i="19"/>
  <c r="H20" i="19"/>
  <c r="F20" i="19"/>
  <c r="D20" i="19"/>
  <c r="B20" i="19"/>
  <c r="X19" i="19"/>
  <c r="V19" i="19"/>
  <c r="T19" i="19"/>
  <c r="R19" i="19"/>
  <c r="P19" i="19"/>
  <c r="N19" i="19"/>
  <c r="L19" i="19"/>
  <c r="J19" i="19"/>
  <c r="H19" i="19"/>
  <c r="F19" i="19"/>
  <c r="D19" i="19"/>
  <c r="B19" i="19"/>
  <c r="X18" i="19"/>
  <c r="V18" i="19"/>
  <c r="T18" i="19"/>
  <c r="R18" i="19"/>
  <c r="P18" i="19"/>
  <c r="N18" i="19"/>
  <c r="L18" i="19"/>
  <c r="J18" i="19"/>
  <c r="H18" i="19"/>
  <c r="F18" i="19"/>
  <c r="D18" i="19"/>
  <c r="B18" i="19"/>
  <c r="X17" i="19"/>
  <c r="V17" i="19"/>
  <c r="T17" i="19"/>
  <c r="R17" i="19"/>
  <c r="P17" i="19"/>
  <c r="N17" i="19"/>
  <c r="L17" i="19"/>
  <c r="J17" i="19"/>
  <c r="H17" i="19"/>
  <c r="F17" i="19"/>
  <c r="D17" i="19"/>
  <c r="B17" i="19"/>
  <c r="X16" i="19"/>
  <c r="V16" i="19"/>
  <c r="T16" i="19"/>
  <c r="R16" i="19"/>
  <c r="P16" i="19"/>
  <c r="N16" i="19"/>
  <c r="L16" i="19"/>
  <c r="J16" i="19"/>
  <c r="H16" i="19"/>
  <c r="F16" i="19"/>
  <c r="D16" i="19"/>
  <c r="B16" i="19"/>
  <c r="X15" i="19"/>
  <c r="V15" i="19"/>
  <c r="T15" i="19"/>
  <c r="R15" i="19"/>
  <c r="P15" i="19"/>
  <c r="N15" i="19"/>
  <c r="L15" i="19"/>
  <c r="J15" i="19"/>
  <c r="H15" i="19"/>
  <c r="F15" i="19"/>
  <c r="D15" i="19"/>
  <c r="B15" i="19"/>
  <c r="X14" i="19"/>
  <c r="V14" i="19"/>
  <c r="T14" i="19"/>
  <c r="R14" i="19"/>
  <c r="P14" i="19"/>
  <c r="N14" i="19"/>
  <c r="L14" i="19"/>
  <c r="J14" i="19"/>
  <c r="H14" i="19"/>
  <c r="F14" i="19"/>
  <c r="D14" i="19"/>
  <c r="B14" i="19"/>
  <c r="X13" i="19"/>
  <c r="V13" i="19"/>
  <c r="T13" i="19"/>
  <c r="R13" i="19"/>
  <c r="P13" i="19"/>
  <c r="N13" i="19"/>
  <c r="L13" i="19"/>
  <c r="J13" i="19"/>
  <c r="H13" i="19"/>
  <c r="F13" i="19"/>
  <c r="D13" i="19"/>
  <c r="B13" i="19"/>
  <c r="X12" i="19"/>
  <c r="V12" i="19"/>
  <c r="T12" i="19"/>
  <c r="R12" i="19"/>
  <c r="P12" i="19"/>
  <c r="N12" i="19"/>
  <c r="L12" i="19"/>
  <c r="J12" i="19"/>
  <c r="H12" i="19"/>
  <c r="F12" i="19"/>
  <c r="D12" i="19"/>
  <c r="B12" i="19"/>
  <c r="X11" i="19"/>
  <c r="V11" i="19"/>
  <c r="T11" i="19"/>
  <c r="R11" i="19"/>
  <c r="P11" i="19"/>
  <c r="N11" i="19"/>
  <c r="L11" i="19"/>
  <c r="J11" i="19"/>
  <c r="H11" i="19"/>
  <c r="F11" i="19"/>
  <c r="D11" i="19"/>
  <c r="B11" i="19"/>
  <c r="X10" i="19"/>
  <c r="V10" i="19"/>
  <c r="T10" i="19"/>
  <c r="R10" i="19"/>
  <c r="P10" i="19"/>
  <c r="N10" i="19"/>
  <c r="L10" i="19"/>
  <c r="J10" i="19"/>
  <c r="H10" i="19"/>
  <c r="F10" i="19"/>
  <c r="D10" i="19"/>
  <c r="B10" i="19"/>
  <c r="X9" i="19"/>
  <c r="V9" i="19"/>
  <c r="T9" i="19"/>
  <c r="R9" i="19"/>
  <c r="P9" i="19"/>
  <c r="N9" i="19"/>
  <c r="L9" i="19"/>
  <c r="J9" i="19"/>
  <c r="H9" i="19"/>
  <c r="F9" i="19"/>
  <c r="D9" i="19"/>
  <c r="B9" i="19"/>
  <c r="X8" i="19"/>
  <c r="V8" i="19"/>
  <c r="T8" i="19"/>
  <c r="R8" i="19"/>
  <c r="P8" i="19"/>
  <c r="N8" i="19"/>
  <c r="L8" i="19"/>
  <c r="J8" i="19"/>
  <c r="H8" i="19"/>
  <c r="F8" i="19"/>
  <c r="D8" i="19"/>
  <c r="B8" i="19"/>
  <c r="X7" i="19"/>
  <c r="V7" i="19"/>
  <c r="T7" i="19"/>
  <c r="R7" i="19"/>
  <c r="P7" i="19"/>
  <c r="N7" i="19"/>
  <c r="L7" i="19"/>
  <c r="J7" i="19"/>
  <c r="H7" i="19"/>
  <c r="F7" i="19"/>
  <c r="D7" i="19"/>
  <c r="B7" i="19"/>
  <c r="X6" i="19"/>
  <c r="V6" i="19"/>
  <c r="T6" i="19"/>
  <c r="R6" i="19"/>
  <c r="P6" i="19"/>
  <c r="N6" i="19"/>
  <c r="L6" i="19"/>
  <c r="J6" i="19"/>
  <c r="H6" i="19"/>
  <c r="F6" i="19"/>
  <c r="D6" i="19"/>
  <c r="B6" i="19"/>
  <c r="X5" i="19"/>
  <c r="V5" i="19"/>
  <c r="T5" i="19"/>
  <c r="R5" i="19"/>
  <c r="P5" i="19"/>
  <c r="N5" i="19"/>
  <c r="L5" i="19"/>
  <c r="J5" i="19"/>
  <c r="H5" i="19"/>
  <c r="F5" i="19"/>
  <c r="D5" i="19"/>
  <c r="B5" i="19"/>
  <c r="X4" i="19"/>
  <c r="V4" i="19"/>
  <c r="T4" i="19"/>
  <c r="R4" i="19"/>
  <c r="P4" i="19"/>
  <c r="N4" i="19"/>
  <c r="L4" i="19"/>
  <c r="J4" i="19"/>
  <c r="H4" i="19"/>
  <c r="F4" i="19"/>
  <c r="D4" i="19"/>
  <c r="B4" i="19"/>
  <c r="X3" i="19"/>
  <c r="V3" i="19"/>
  <c r="T3" i="19"/>
  <c r="R3" i="19"/>
  <c r="P3" i="19"/>
  <c r="N3" i="19"/>
  <c r="L3" i="19"/>
  <c r="J3" i="19"/>
  <c r="H3" i="19"/>
  <c r="F3" i="19"/>
  <c r="D3" i="19"/>
  <c r="B3" i="19"/>
  <c r="X2" i="19"/>
  <c r="V2" i="19"/>
  <c r="T2" i="19"/>
  <c r="R2" i="19"/>
  <c r="P2" i="19"/>
  <c r="N2" i="19"/>
  <c r="L2" i="19"/>
  <c r="J2" i="19"/>
  <c r="H2" i="19"/>
  <c r="F2" i="19"/>
  <c r="D2" i="19"/>
  <c r="B2" i="19"/>
  <c r="X1" i="19"/>
  <c r="V1" i="19"/>
  <c r="T1" i="19"/>
  <c r="R1" i="19"/>
  <c r="P1" i="19"/>
  <c r="N1" i="19"/>
  <c r="L1" i="19"/>
  <c r="J1" i="19"/>
  <c r="H1" i="19"/>
  <c r="F1" i="19"/>
  <c r="D1" i="19"/>
  <c r="B1" i="19"/>
  <c r="X32" i="18"/>
  <c r="T32" i="18"/>
  <c r="P32" i="18"/>
  <c r="N32" i="18"/>
  <c r="J32" i="18"/>
  <c r="F32" i="18"/>
  <c r="B32" i="18"/>
  <c r="X31" i="18"/>
  <c r="V31" i="18"/>
  <c r="T31" i="18"/>
  <c r="R31" i="18"/>
  <c r="P31" i="18"/>
  <c r="N31" i="18"/>
  <c r="L31" i="18"/>
  <c r="J31" i="18"/>
  <c r="H31" i="18"/>
  <c r="F31" i="18"/>
  <c r="B31" i="18"/>
  <c r="X30" i="18"/>
  <c r="V30" i="18"/>
  <c r="T30" i="18"/>
  <c r="R30" i="18"/>
  <c r="P30" i="18"/>
  <c r="N30" i="18"/>
  <c r="L30" i="18"/>
  <c r="J30" i="18"/>
  <c r="H30" i="18"/>
  <c r="F30" i="18"/>
  <c r="D30" i="18"/>
  <c r="B30" i="18"/>
  <c r="X29" i="18"/>
  <c r="V29" i="18"/>
  <c r="T29" i="18"/>
  <c r="R29" i="18"/>
  <c r="P29" i="18"/>
  <c r="N29" i="18"/>
  <c r="L29" i="18"/>
  <c r="J29" i="18"/>
  <c r="H29" i="18"/>
  <c r="F29" i="18"/>
  <c r="D29" i="18"/>
  <c r="B29" i="18"/>
  <c r="X28" i="18"/>
  <c r="V28" i="18"/>
  <c r="T28" i="18"/>
  <c r="R28" i="18"/>
  <c r="P28" i="18"/>
  <c r="N28" i="18"/>
  <c r="L28" i="18"/>
  <c r="J28" i="18"/>
  <c r="H28" i="18"/>
  <c r="F28" i="18"/>
  <c r="D28" i="18"/>
  <c r="B28" i="18"/>
  <c r="X27" i="18"/>
  <c r="V27" i="18"/>
  <c r="T27" i="18"/>
  <c r="R27" i="18"/>
  <c r="P27" i="18"/>
  <c r="N27" i="18"/>
  <c r="L27" i="18"/>
  <c r="J27" i="18"/>
  <c r="H27" i="18"/>
  <c r="F27" i="18"/>
  <c r="D27" i="18"/>
  <c r="B27" i="18"/>
  <c r="X26" i="18"/>
  <c r="V26" i="18"/>
  <c r="T26" i="18"/>
  <c r="R26" i="18"/>
  <c r="P26" i="18"/>
  <c r="N26" i="18"/>
  <c r="L26" i="18"/>
  <c r="J26" i="18"/>
  <c r="H26" i="18"/>
  <c r="F26" i="18"/>
  <c r="D26" i="18"/>
  <c r="B26" i="18"/>
  <c r="X25" i="18"/>
  <c r="V25" i="18"/>
  <c r="T25" i="18"/>
  <c r="R25" i="18"/>
  <c r="P25" i="18"/>
  <c r="N25" i="18"/>
  <c r="L25" i="18"/>
  <c r="J25" i="18"/>
  <c r="H25" i="18"/>
  <c r="F25" i="18"/>
  <c r="D25" i="18"/>
  <c r="B25" i="18"/>
  <c r="X24" i="18"/>
  <c r="V24" i="18"/>
  <c r="T24" i="18"/>
  <c r="R24" i="18"/>
  <c r="P24" i="18"/>
  <c r="N24" i="18"/>
  <c r="L24" i="18"/>
  <c r="J24" i="18"/>
  <c r="H24" i="18"/>
  <c r="F24" i="18"/>
  <c r="D24" i="18"/>
  <c r="B24" i="18"/>
  <c r="X23" i="18"/>
  <c r="V23" i="18"/>
  <c r="T23" i="18"/>
  <c r="R23" i="18"/>
  <c r="P23" i="18"/>
  <c r="N23" i="18"/>
  <c r="L23" i="18"/>
  <c r="J23" i="18"/>
  <c r="H23" i="18"/>
  <c r="F23" i="18"/>
  <c r="D23" i="18"/>
  <c r="B23" i="18"/>
  <c r="X22" i="18"/>
  <c r="V22" i="18"/>
  <c r="T22" i="18"/>
  <c r="R22" i="18"/>
  <c r="P22" i="18"/>
  <c r="N22" i="18"/>
  <c r="L22" i="18"/>
  <c r="J22" i="18"/>
  <c r="H22" i="18"/>
  <c r="F22" i="18"/>
  <c r="D22" i="18"/>
  <c r="B22" i="18"/>
  <c r="X21" i="18"/>
  <c r="V21" i="18"/>
  <c r="T21" i="18"/>
  <c r="R21" i="18"/>
  <c r="P21" i="18"/>
  <c r="N21" i="18"/>
  <c r="L21" i="18"/>
  <c r="J21" i="18"/>
  <c r="H21" i="18"/>
  <c r="F21" i="18"/>
  <c r="D21" i="18"/>
  <c r="B21" i="18"/>
  <c r="X20" i="18"/>
  <c r="V20" i="18"/>
  <c r="T20" i="18"/>
  <c r="R20" i="18"/>
  <c r="P20" i="18"/>
  <c r="N20" i="18"/>
  <c r="L20" i="18"/>
  <c r="J20" i="18"/>
  <c r="H20" i="18"/>
  <c r="F20" i="18"/>
  <c r="D20" i="18"/>
  <c r="B20" i="18"/>
  <c r="X19" i="18"/>
  <c r="V19" i="18"/>
  <c r="T19" i="18"/>
  <c r="R19" i="18"/>
  <c r="P19" i="18"/>
  <c r="N19" i="18"/>
  <c r="L19" i="18"/>
  <c r="J19" i="18"/>
  <c r="H19" i="18"/>
  <c r="F19" i="18"/>
  <c r="D19" i="18"/>
  <c r="B19" i="18"/>
  <c r="X18" i="18"/>
  <c r="V18" i="18"/>
  <c r="T18" i="18"/>
  <c r="R18" i="18"/>
  <c r="P18" i="18"/>
  <c r="N18" i="18"/>
  <c r="L18" i="18"/>
  <c r="J18" i="18"/>
  <c r="H18" i="18"/>
  <c r="F18" i="18"/>
  <c r="D18" i="18"/>
  <c r="B18" i="18"/>
  <c r="X17" i="18"/>
  <c r="V17" i="18"/>
  <c r="T17" i="18"/>
  <c r="R17" i="18"/>
  <c r="P17" i="18"/>
  <c r="N17" i="18"/>
  <c r="L17" i="18"/>
  <c r="J17" i="18"/>
  <c r="H17" i="18"/>
  <c r="F17" i="18"/>
  <c r="D17" i="18"/>
  <c r="B17" i="18"/>
  <c r="X16" i="18"/>
  <c r="V16" i="18"/>
  <c r="T16" i="18"/>
  <c r="R16" i="18"/>
  <c r="P16" i="18"/>
  <c r="N16" i="18"/>
  <c r="L16" i="18"/>
  <c r="J16" i="18"/>
  <c r="H16" i="18"/>
  <c r="F16" i="18"/>
  <c r="D16" i="18"/>
  <c r="B16" i="18"/>
  <c r="X15" i="18"/>
  <c r="V15" i="18"/>
  <c r="T15" i="18"/>
  <c r="R15" i="18"/>
  <c r="P15" i="18"/>
  <c r="N15" i="18"/>
  <c r="L15" i="18"/>
  <c r="J15" i="18"/>
  <c r="H15" i="18"/>
  <c r="F15" i="18"/>
  <c r="D15" i="18"/>
  <c r="B15" i="18"/>
  <c r="X14" i="18"/>
  <c r="V14" i="18"/>
  <c r="T14" i="18"/>
  <c r="R14" i="18"/>
  <c r="P14" i="18"/>
  <c r="N14" i="18"/>
  <c r="L14" i="18"/>
  <c r="J14" i="18"/>
  <c r="H14" i="18"/>
  <c r="F14" i="18"/>
  <c r="D14" i="18"/>
  <c r="B14" i="18"/>
  <c r="X13" i="18"/>
  <c r="V13" i="18"/>
  <c r="T13" i="18"/>
  <c r="R13" i="18"/>
  <c r="P13" i="18"/>
  <c r="N13" i="18"/>
  <c r="L13" i="18"/>
  <c r="J13" i="18"/>
  <c r="H13" i="18"/>
  <c r="F13" i="18"/>
  <c r="D13" i="18"/>
  <c r="B13" i="18"/>
  <c r="X12" i="18"/>
  <c r="V12" i="18"/>
  <c r="T12" i="18"/>
  <c r="R12" i="18"/>
  <c r="P12" i="18"/>
  <c r="N12" i="18"/>
  <c r="L12" i="18"/>
  <c r="J12" i="18"/>
  <c r="H12" i="18"/>
  <c r="F12" i="18"/>
  <c r="D12" i="18"/>
  <c r="B12" i="18"/>
  <c r="X11" i="18"/>
  <c r="V11" i="18"/>
  <c r="T11" i="18"/>
  <c r="R11" i="18"/>
  <c r="P11" i="18"/>
  <c r="N11" i="18"/>
  <c r="L11" i="18"/>
  <c r="J11" i="18"/>
  <c r="H11" i="18"/>
  <c r="F11" i="18"/>
  <c r="D11" i="18"/>
  <c r="B11" i="18"/>
  <c r="X10" i="18"/>
  <c r="V10" i="18"/>
  <c r="T10" i="18"/>
  <c r="R10" i="18"/>
  <c r="P10" i="18"/>
  <c r="N10" i="18"/>
  <c r="L10" i="18"/>
  <c r="J10" i="18"/>
  <c r="H10" i="18"/>
  <c r="F10" i="18"/>
  <c r="D10" i="18"/>
  <c r="B10" i="18"/>
  <c r="X9" i="18"/>
  <c r="V9" i="18"/>
  <c r="T9" i="18"/>
  <c r="R9" i="18"/>
  <c r="P9" i="18"/>
  <c r="N9" i="18"/>
  <c r="L9" i="18"/>
  <c r="J9" i="18"/>
  <c r="H9" i="18"/>
  <c r="F9" i="18"/>
  <c r="D9" i="18"/>
  <c r="B9" i="18"/>
  <c r="X8" i="18"/>
  <c r="V8" i="18"/>
  <c r="T8" i="18"/>
  <c r="R8" i="18"/>
  <c r="P8" i="18"/>
  <c r="N8" i="18"/>
  <c r="L8" i="18"/>
  <c r="J8" i="18"/>
  <c r="H8" i="18"/>
  <c r="F8" i="18"/>
  <c r="D8" i="18"/>
  <c r="B8" i="18"/>
  <c r="X7" i="18"/>
  <c r="V7" i="18"/>
  <c r="T7" i="18"/>
  <c r="R7" i="18"/>
  <c r="P7" i="18"/>
  <c r="N7" i="18"/>
  <c r="L7" i="18"/>
  <c r="J7" i="18"/>
  <c r="H7" i="18"/>
  <c r="F7" i="18"/>
  <c r="D7" i="18"/>
  <c r="B7" i="18"/>
  <c r="X6" i="18"/>
  <c r="V6" i="18"/>
  <c r="T6" i="18"/>
  <c r="R6" i="18"/>
  <c r="P6" i="18"/>
  <c r="N6" i="18"/>
  <c r="L6" i="18"/>
  <c r="J6" i="18"/>
  <c r="H6" i="18"/>
  <c r="F6" i="18"/>
  <c r="D6" i="18"/>
  <c r="B6" i="18"/>
  <c r="X5" i="18"/>
  <c r="V5" i="18"/>
  <c r="T5" i="18"/>
  <c r="R5" i="18"/>
  <c r="P5" i="18"/>
  <c r="N5" i="18"/>
  <c r="L5" i="18"/>
  <c r="J5" i="18"/>
  <c r="H5" i="18"/>
  <c r="F5" i="18"/>
  <c r="D5" i="18"/>
  <c r="B5" i="18"/>
  <c r="X4" i="18"/>
  <c r="V4" i="18"/>
  <c r="T4" i="18"/>
  <c r="R4" i="18"/>
  <c r="P4" i="18"/>
  <c r="N4" i="18"/>
  <c r="L4" i="18"/>
  <c r="J4" i="18"/>
  <c r="H4" i="18"/>
  <c r="F4" i="18"/>
  <c r="D4" i="18"/>
  <c r="B4" i="18"/>
  <c r="X3" i="18"/>
  <c r="V3" i="18"/>
  <c r="T3" i="18"/>
  <c r="R3" i="18"/>
  <c r="P3" i="18"/>
  <c r="N3" i="18"/>
  <c r="L3" i="18"/>
  <c r="J3" i="18"/>
  <c r="H3" i="18"/>
  <c r="F3" i="18"/>
  <c r="D3" i="18"/>
  <c r="B3" i="18"/>
  <c r="X2" i="18"/>
  <c r="V2" i="18"/>
  <c r="T2" i="18"/>
  <c r="R2" i="18"/>
  <c r="P2" i="18"/>
  <c r="N2" i="18"/>
  <c r="L2" i="18"/>
  <c r="J2" i="18"/>
  <c r="H2" i="18"/>
  <c r="F2" i="18"/>
  <c r="D2" i="18"/>
  <c r="B2" i="18"/>
  <c r="X1" i="18"/>
  <c r="V1" i="18"/>
  <c r="T1" i="18"/>
  <c r="R1" i="18"/>
  <c r="P1" i="18"/>
  <c r="N1" i="18"/>
  <c r="L1" i="18"/>
  <c r="J1" i="18"/>
  <c r="H1" i="18"/>
  <c r="F1" i="18"/>
  <c r="D1" i="18"/>
  <c r="B1" i="18"/>
  <c r="X32" i="17"/>
  <c r="T32" i="17"/>
  <c r="P32" i="17"/>
  <c r="N32" i="17"/>
  <c r="J32" i="17"/>
  <c r="F32" i="17"/>
  <c r="B32" i="17"/>
  <c r="X31" i="17"/>
  <c r="V31" i="17"/>
  <c r="T31" i="17"/>
  <c r="R31" i="17"/>
  <c r="P31" i="17"/>
  <c r="N31" i="17"/>
  <c r="L31" i="17"/>
  <c r="J31" i="17"/>
  <c r="H31" i="17"/>
  <c r="F31" i="17"/>
  <c r="B31" i="17"/>
  <c r="X30" i="17"/>
  <c r="V30" i="17"/>
  <c r="T30" i="17"/>
  <c r="R30" i="17"/>
  <c r="P30" i="17"/>
  <c r="N30" i="17"/>
  <c r="L30" i="17"/>
  <c r="J30" i="17"/>
  <c r="H30" i="17"/>
  <c r="F30" i="17"/>
  <c r="D30" i="17"/>
  <c r="B30" i="17"/>
  <c r="X29" i="17"/>
  <c r="V29" i="17"/>
  <c r="T29" i="17"/>
  <c r="R29" i="17"/>
  <c r="P29" i="17"/>
  <c r="N29" i="17"/>
  <c r="L29" i="17"/>
  <c r="J29" i="17"/>
  <c r="H29" i="17"/>
  <c r="F29" i="17"/>
  <c r="D29" i="17"/>
  <c r="B29" i="17"/>
  <c r="X28" i="17"/>
  <c r="V28" i="17"/>
  <c r="T28" i="17"/>
  <c r="R28" i="17"/>
  <c r="P28" i="17"/>
  <c r="N28" i="17"/>
  <c r="L28" i="17"/>
  <c r="J28" i="17"/>
  <c r="H28" i="17"/>
  <c r="F28" i="17"/>
  <c r="D28" i="17"/>
  <c r="B28" i="17"/>
  <c r="X27" i="17"/>
  <c r="V27" i="17"/>
  <c r="T27" i="17"/>
  <c r="R27" i="17"/>
  <c r="P27" i="17"/>
  <c r="N27" i="17"/>
  <c r="L27" i="17"/>
  <c r="J27" i="17"/>
  <c r="H27" i="17"/>
  <c r="F27" i="17"/>
  <c r="D27" i="17"/>
  <c r="B27" i="17"/>
  <c r="X26" i="17"/>
  <c r="V26" i="17"/>
  <c r="T26" i="17"/>
  <c r="R26" i="17"/>
  <c r="P26" i="17"/>
  <c r="N26" i="17"/>
  <c r="L26" i="17"/>
  <c r="J26" i="17"/>
  <c r="H26" i="17"/>
  <c r="F26" i="17"/>
  <c r="D26" i="17"/>
  <c r="B26" i="17"/>
  <c r="X25" i="17"/>
  <c r="V25" i="17"/>
  <c r="T25" i="17"/>
  <c r="R25" i="17"/>
  <c r="P25" i="17"/>
  <c r="N25" i="17"/>
  <c r="L25" i="17"/>
  <c r="J25" i="17"/>
  <c r="H25" i="17"/>
  <c r="F25" i="17"/>
  <c r="D25" i="17"/>
  <c r="B25" i="17"/>
  <c r="X24" i="17"/>
  <c r="V24" i="17"/>
  <c r="T24" i="17"/>
  <c r="R24" i="17"/>
  <c r="P24" i="17"/>
  <c r="N24" i="17"/>
  <c r="L24" i="17"/>
  <c r="J24" i="17"/>
  <c r="H24" i="17"/>
  <c r="F24" i="17"/>
  <c r="D24" i="17"/>
  <c r="B24" i="17"/>
  <c r="X23" i="17"/>
  <c r="V23" i="17"/>
  <c r="T23" i="17"/>
  <c r="R23" i="17"/>
  <c r="P23" i="17"/>
  <c r="N23" i="17"/>
  <c r="L23" i="17"/>
  <c r="J23" i="17"/>
  <c r="H23" i="17"/>
  <c r="F23" i="17"/>
  <c r="D23" i="17"/>
  <c r="B23" i="17"/>
  <c r="X22" i="17"/>
  <c r="V22" i="17"/>
  <c r="T22" i="17"/>
  <c r="R22" i="17"/>
  <c r="P22" i="17"/>
  <c r="N22" i="17"/>
  <c r="L22" i="17"/>
  <c r="J22" i="17"/>
  <c r="H22" i="17"/>
  <c r="F22" i="17"/>
  <c r="D22" i="17"/>
  <c r="B22" i="17"/>
  <c r="X21" i="17"/>
  <c r="V21" i="17"/>
  <c r="T21" i="17"/>
  <c r="R21" i="17"/>
  <c r="P21" i="17"/>
  <c r="N21" i="17"/>
  <c r="L21" i="17"/>
  <c r="J21" i="17"/>
  <c r="H21" i="17"/>
  <c r="F21" i="17"/>
  <c r="D21" i="17"/>
  <c r="B21" i="17"/>
  <c r="X20" i="17"/>
  <c r="V20" i="17"/>
  <c r="T20" i="17"/>
  <c r="R20" i="17"/>
  <c r="P20" i="17"/>
  <c r="N20" i="17"/>
  <c r="L20" i="17"/>
  <c r="J20" i="17"/>
  <c r="H20" i="17"/>
  <c r="F20" i="17"/>
  <c r="D20" i="17"/>
  <c r="B20" i="17"/>
  <c r="X19" i="17"/>
  <c r="V19" i="17"/>
  <c r="T19" i="17"/>
  <c r="R19" i="17"/>
  <c r="P19" i="17"/>
  <c r="N19" i="17"/>
  <c r="L19" i="17"/>
  <c r="J19" i="17"/>
  <c r="H19" i="17"/>
  <c r="F19" i="17"/>
  <c r="D19" i="17"/>
  <c r="B19" i="17"/>
  <c r="X18" i="17"/>
  <c r="V18" i="17"/>
  <c r="T18" i="17"/>
  <c r="R18" i="17"/>
  <c r="P18" i="17"/>
  <c r="N18" i="17"/>
  <c r="L18" i="17"/>
  <c r="J18" i="17"/>
  <c r="H18" i="17"/>
  <c r="F18" i="17"/>
  <c r="D18" i="17"/>
  <c r="B18" i="17"/>
  <c r="X17" i="17"/>
  <c r="V17" i="17"/>
  <c r="T17" i="17"/>
  <c r="R17" i="17"/>
  <c r="P17" i="17"/>
  <c r="N17" i="17"/>
  <c r="L17" i="17"/>
  <c r="J17" i="17"/>
  <c r="H17" i="17"/>
  <c r="F17" i="17"/>
  <c r="D17" i="17"/>
  <c r="B17" i="17"/>
  <c r="X16" i="17"/>
  <c r="V16" i="17"/>
  <c r="T16" i="17"/>
  <c r="R16" i="17"/>
  <c r="P16" i="17"/>
  <c r="N16" i="17"/>
  <c r="L16" i="17"/>
  <c r="J16" i="17"/>
  <c r="H16" i="17"/>
  <c r="F16" i="17"/>
  <c r="D16" i="17"/>
  <c r="B16" i="17"/>
  <c r="X15" i="17"/>
  <c r="V15" i="17"/>
  <c r="T15" i="17"/>
  <c r="R15" i="17"/>
  <c r="P15" i="17"/>
  <c r="N15" i="17"/>
  <c r="L15" i="17"/>
  <c r="J15" i="17"/>
  <c r="H15" i="17"/>
  <c r="F15" i="17"/>
  <c r="D15" i="17"/>
  <c r="B15" i="17"/>
  <c r="X14" i="17"/>
  <c r="V14" i="17"/>
  <c r="T14" i="17"/>
  <c r="R14" i="17"/>
  <c r="P14" i="17"/>
  <c r="N14" i="17"/>
  <c r="L14" i="17"/>
  <c r="J14" i="17"/>
  <c r="H14" i="17"/>
  <c r="F14" i="17"/>
  <c r="D14" i="17"/>
  <c r="B14" i="17"/>
  <c r="X13" i="17"/>
  <c r="V13" i="17"/>
  <c r="T13" i="17"/>
  <c r="R13" i="17"/>
  <c r="P13" i="17"/>
  <c r="N13" i="17"/>
  <c r="L13" i="17"/>
  <c r="J13" i="17"/>
  <c r="H13" i="17"/>
  <c r="F13" i="17"/>
  <c r="D13" i="17"/>
  <c r="B13" i="17"/>
  <c r="X12" i="17"/>
  <c r="V12" i="17"/>
  <c r="T12" i="17"/>
  <c r="R12" i="17"/>
  <c r="P12" i="17"/>
  <c r="N12" i="17"/>
  <c r="L12" i="17"/>
  <c r="J12" i="17"/>
  <c r="H12" i="17"/>
  <c r="F12" i="17"/>
  <c r="D12" i="17"/>
  <c r="B12" i="17"/>
  <c r="X11" i="17"/>
  <c r="V11" i="17"/>
  <c r="T11" i="17"/>
  <c r="R11" i="17"/>
  <c r="P11" i="17"/>
  <c r="N11" i="17"/>
  <c r="L11" i="17"/>
  <c r="J11" i="17"/>
  <c r="H11" i="17"/>
  <c r="F11" i="17"/>
  <c r="D11" i="17"/>
  <c r="B11" i="17"/>
  <c r="X10" i="17"/>
  <c r="V10" i="17"/>
  <c r="T10" i="17"/>
  <c r="R10" i="17"/>
  <c r="P10" i="17"/>
  <c r="N10" i="17"/>
  <c r="L10" i="17"/>
  <c r="J10" i="17"/>
  <c r="H10" i="17"/>
  <c r="F10" i="17"/>
  <c r="D10" i="17"/>
  <c r="B10" i="17"/>
  <c r="X9" i="17"/>
  <c r="V9" i="17"/>
  <c r="T9" i="17"/>
  <c r="R9" i="17"/>
  <c r="P9" i="17"/>
  <c r="N9" i="17"/>
  <c r="L9" i="17"/>
  <c r="J9" i="17"/>
  <c r="H9" i="17"/>
  <c r="F9" i="17"/>
  <c r="D9" i="17"/>
  <c r="B9" i="17"/>
  <c r="X8" i="17"/>
  <c r="V8" i="17"/>
  <c r="T8" i="17"/>
  <c r="R8" i="17"/>
  <c r="P8" i="17"/>
  <c r="N8" i="17"/>
  <c r="L8" i="17"/>
  <c r="J8" i="17"/>
  <c r="H8" i="17"/>
  <c r="F8" i="17"/>
  <c r="D8" i="17"/>
  <c r="B8" i="17"/>
  <c r="X7" i="17"/>
  <c r="V7" i="17"/>
  <c r="T7" i="17"/>
  <c r="R7" i="17"/>
  <c r="P7" i="17"/>
  <c r="N7" i="17"/>
  <c r="L7" i="17"/>
  <c r="J7" i="17"/>
  <c r="H7" i="17"/>
  <c r="F7" i="17"/>
  <c r="D7" i="17"/>
  <c r="B7" i="17"/>
  <c r="X6" i="17"/>
  <c r="V6" i="17"/>
  <c r="T6" i="17"/>
  <c r="R6" i="17"/>
  <c r="P6" i="17"/>
  <c r="N6" i="17"/>
  <c r="L6" i="17"/>
  <c r="J6" i="17"/>
  <c r="H6" i="17"/>
  <c r="F6" i="17"/>
  <c r="D6" i="17"/>
  <c r="B6" i="17"/>
  <c r="X5" i="17"/>
  <c r="V5" i="17"/>
  <c r="T5" i="17"/>
  <c r="R5" i="17"/>
  <c r="P5" i="17"/>
  <c r="N5" i="17"/>
  <c r="L5" i="17"/>
  <c r="J5" i="17"/>
  <c r="H5" i="17"/>
  <c r="F5" i="17"/>
  <c r="D5" i="17"/>
  <c r="B5" i="17"/>
  <c r="X4" i="17"/>
  <c r="V4" i="17"/>
  <c r="T4" i="17"/>
  <c r="R4" i="17"/>
  <c r="P4" i="17"/>
  <c r="N4" i="17"/>
  <c r="L4" i="17"/>
  <c r="J4" i="17"/>
  <c r="H4" i="17"/>
  <c r="F4" i="17"/>
  <c r="D4" i="17"/>
  <c r="B4" i="17"/>
  <c r="X3" i="17"/>
  <c r="V3" i="17"/>
  <c r="T3" i="17"/>
  <c r="R3" i="17"/>
  <c r="P3" i="17"/>
  <c r="N3" i="17"/>
  <c r="L3" i="17"/>
  <c r="J3" i="17"/>
  <c r="H3" i="17"/>
  <c r="F3" i="17"/>
  <c r="D3" i="17"/>
  <c r="B3" i="17"/>
  <c r="X2" i="17"/>
  <c r="V2" i="17"/>
  <c r="T2" i="17"/>
  <c r="R2" i="17"/>
  <c r="P2" i="17"/>
  <c r="N2" i="17"/>
  <c r="L2" i="17"/>
  <c r="J2" i="17"/>
  <c r="H2" i="17"/>
  <c r="F2" i="17"/>
  <c r="D2" i="17"/>
  <c r="B2" i="17"/>
  <c r="X1" i="17"/>
  <c r="V1" i="17"/>
  <c r="T1" i="17"/>
  <c r="R1" i="17"/>
  <c r="P1" i="17"/>
  <c r="N1" i="17"/>
  <c r="L1" i="17"/>
  <c r="J1" i="17"/>
  <c r="H1" i="17"/>
  <c r="F1" i="17"/>
  <c r="D1" i="17"/>
  <c r="B1" i="17"/>
  <c r="X32" i="16"/>
  <c r="T32" i="16"/>
  <c r="P32" i="16"/>
  <c r="N32" i="16"/>
  <c r="J32" i="16"/>
  <c r="F32" i="16"/>
  <c r="B32" i="16"/>
  <c r="X31" i="16"/>
  <c r="V31" i="16"/>
  <c r="T31" i="16"/>
  <c r="R31" i="16"/>
  <c r="P31" i="16"/>
  <c r="N31" i="16"/>
  <c r="L31" i="16"/>
  <c r="J31" i="16"/>
  <c r="H31" i="16"/>
  <c r="F31" i="16"/>
  <c r="B31" i="16"/>
  <c r="X30" i="16"/>
  <c r="V30" i="16"/>
  <c r="T30" i="16"/>
  <c r="R30" i="16"/>
  <c r="P30" i="16"/>
  <c r="N30" i="16"/>
  <c r="L30" i="16"/>
  <c r="J30" i="16"/>
  <c r="H30" i="16"/>
  <c r="F30" i="16"/>
  <c r="D30" i="16"/>
  <c r="B30" i="16"/>
  <c r="X29" i="16"/>
  <c r="V29" i="16"/>
  <c r="T29" i="16"/>
  <c r="R29" i="16"/>
  <c r="P29" i="16"/>
  <c r="N29" i="16"/>
  <c r="L29" i="16"/>
  <c r="J29" i="16"/>
  <c r="H29" i="16"/>
  <c r="F29" i="16"/>
  <c r="D29" i="16"/>
  <c r="B29" i="16"/>
  <c r="X28" i="16"/>
  <c r="V28" i="16"/>
  <c r="T28" i="16"/>
  <c r="R28" i="16"/>
  <c r="P28" i="16"/>
  <c r="N28" i="16"/>
  <c r="L28" i="16"/>
  <c r="J28" i="16"/>
  <c r="H28" i="16"/>
  <c r="F28" i="16"/>
  <c r="D28" i="16"/>
  <c r="B28" i="16"/>
  <c r="X27" i="16"/>
  <c r="V27" i="16"/>
  <c r="T27" i="16"/>
  <c r="R27" i="16"/>
  <c r="P27" i="16"/>
  <c r="N27" i="16"/>
  <c r="L27" i="16"/>
  <c r="J27" i="16"/>
  <c r="H27" i="16"/>
  <c r="F27" i="16"/>
  <c r="D27" i="16"/>
  <c r="B27" i="16"/>
  <c r="X26" i="16"/>
  <c r="V26" i="16"/>
  <c r="T26" i="16"/>
  <c r="R26" i="16"/>
  <c r="P26" i="16"/>
  <c r="N26" i="16"/>
  <c r="L26" i="16"/>
  <c r="J26" i="16"/>
  <c r="H26" i="16"/>
  <c r="F26" i="16"/>
  <c r="D26" i="16"/>
  <c r="B26" i="16"/>
  <c r="X25" i="16"/>
  <c r="V25" i="16"/>
  <c r="T25" i="16"/>
  <c r="R25" i="16"/>
  <c r="P25" i="16"/>
  <c r="N25" i="16"/>
  <c r="L25" i="16"/>
  <c r="J25" i="16"/>
  <c r="H25" i="16"/>
  <c r="F25" i="16"/>
  <c r="D25" i="16"/>
  <c r="B25" i="16"/>
  <c r="X24" i="16"/>
  <c r="V24" i="16"/>
  <c r="T24" i="16"/>
  <c r="R24" i="16"/>
  <c r="P24" i="16"/>
  <c r="N24" i="16"/>
  <c r="L24" i="16"/>
  <c r="J24" i="16"/>
  <c r="H24" i="16"/>
  <c r="F24" i="16"/>
  <c r="D24" i="16"/>
  <c r="B24" i="16"/>
  <c r="X23" i="16"/>
  <c r="V23" i="16"/>
  <c r="T23" i="16"/>
  <c r="R23" i="16"/>
  <c r="P23" i="16"/>
  <c r="N23" i="16"/>
  <c r="L23" i="16"/>
  <c r="J23" i="16"/>
  <c r="H23" i="16"/>
  <c r="F23" i="16"/>
  <c r="D23" i="16"/>
  <c r="B23" i="16"/>
  <c r="X22" i="16"/>
  <c r="V22" i="16"/>
  <c r="T22" i="16"/>
  <c r="R22" i="16"/>
  <c r="P22" i="16"/>
  <c r="N22" i="16"/>
  <c r="L22" i="16"/>
  <c r="J22" i="16"/>
  <c r="H22" i="16"/>
  <c r="F22" i="16"/>
  <c r="D22" i="16"/>
  <c r="B22" i="16"/>
  <c r="X21" i="16"/>
  <c r="V21" i="16"/>
  <c r="T21" i="16"/>
  <c r="R21" i="16"/>
  <c r="P21" i="16"/>
  <c r="N21" i="16"/>
  <c r="L21" i="16"/>
  <c r="J21" i="16"/>
  <c r="H21" i="16"/>
  <c r="F21" i="16"/>
  <c r="D21" i="16"/>
  <c r="B21" i="16"/>
  <c r="X20" i="16"/>
  <c r="V20" i="16"/>
  <c r="T20" i="16"/>
  <c r="R20" i="16"/>
  <c r="P20" i="16"/>
  <c r="N20" i="16"/>
  <c r="L20" i="16"/>
  <c r="J20" i="16"/>
  <c r="H20" i="16"/>
  <c r="F20" i="16"/>
  <c r="D20" i="16"/>
  <c r="B20" i="16"/>
  <c r="X19" i="16"/>
  <c r="V19" i="16"/>
  <c r="T19" i="16"/>
  <c r="R19" i="16"/>
  <c r="P19" i="16"/>
  <c r="N19" i="16"/>
  <c r="L19" i="16"/>
  <c r="J19" i="16"/>
  <c r="H19" i="16"/>
  <c r="F19" i="16"/>
  <c r="D19" i="16"/>
  <c r="B19" i="16"/>
  <c r="X18" i="16"/>
  <c r="V18" i="16"/>
  <c r="T18" i="16"/>
  <c r="R18" i="16"/>
  <c r="P18" i="16"/>
  <c r="N18" i="16"/>
  <c r="L18" i="16"/>
  <c r="J18" i="16"/>
  <c r="H18" i="16"/>
  <c r="F18" i="16"/>
  <c r="D18" i="16"/>
  <c r="B18" i="16"/>
  <c r="X17" i="16"/>
  <c r="V17" i="16"/>
  <c r="T17" i="16"/>
  <c r="R17" i="16"/>
  <c r="P17" i="16"/>
  <c r="N17" i="16"/>
  <c r="L17" i="16"/>
  <c r="J17" i="16"/>
  <c r="H17" i="16"/>
  <c r="F17" i="16"/>
  <c r="D17" i="16"/>
  <c r="B17" i="16"/>
  <c r="X16" i="16"/>
  <c r="V16" i="16"/>
  <c r="T16" i="16"/>
  <c r="R16" i="16"/>
  <c r="P16" i="16"/>
  <c r="N16" i="16"/>
  <c r="L16" i="16"/>
  <c r="J16" i="16"/>
  <c r="H16" i="16"/>
  <c r="F16" i="16"/>
  <c r="D16" i="16"/>
  <c r="B16" i="16"/>
  <c r="X15" i="16"/>
  <c r="V15" i="16"/>
  <c r="T15" i="16"/>
  <c r="R15" i="16"/>
  <c r="P15" i="16"/>
  <c r="N15" i="16"/>
  <c r="L15" i="16"/>
  <c r="J15" i="16"/>
  <c r="H15" i="16"/>
  <c r="F15" i="16"/>
  <c r="D15" i="16"/>
  <c r="B15" i="16"/>
  <c r="X14" i="16"/>
  <c r="V14" i="16"/>
  <c r="T14" i="16"/>
  <c r="R14" i="16"/>
  <c r="P14" i="16"/>
  <c r="N14" i="16"/>
  <c r="L14" i="16"/>
  <c r="J14" i="16"/>
  <c r="H14" i="16"/>
  <c r="F14" i="16"/>
  <c r="D14" i="16"/>
  <c r="B14" i="16"/>
  <c r="X13" i="16"/>
  <c r="V13" i="16"/>
  <c r="T13" i="16"/>
  <c r="R13" i="16"/>
  <c r="P13" i="16"/>
  <c r="N13" i="16"/>
  <c r="L13" i="16"/>
  <c r="J13" i="16"/>
  <c r="H13" i="16"/>
  <c r="F13" i="16"/>
  <c r="D13" i="16"/>
  <c r="B13" i="16"/>
  <c r="X12" i="16"/>
  <c r="V12" i="16"/>
  <c r="T12" i="16"/>
  <c r="R12" i="16"/>
  <c r="P12" i="16"/>
  <c r="N12" i="16"/>
  <c r="L12" i="16"/>
  <c r="J12" i="16"/>
  <c r="H12" i="16"/>
  <c r="F12" i="16"/>
  <c r="D12" i="16"/>
  <c r="B12" i="16"/>
  <c r="X11" i="16"/>
  <c r="V11" i="16"/>
  <c r="T11" i="16"/>
  <c r="R11" i="16"/>
  <c r="P11" i="16"/>
  <c r="N11" i="16"/>
  <c r="L11" i="16"/>
  <c r="J11" i="16"/>
  <c r="H11" i="16"/>
  <c r="F11" i="16"/>
  <c r="D11" i="16"/>
  <c r="B11" i="16"/>
  <c r="X10" i="16"/>
  <c r="V10" i="16"/>
  <c r="T10" i="16"/>
  <c r="R10" i="16"/>
  <c r="P10" i="16"/>
  <c r="N10" i="16"/>
  <c r="L10" i="16"/>
  <c r="J10" i="16"/>
  <c r="H10" i="16"/>
  <c r="F10" i="16"/>
  <c r="D10" i="16"/>
  <c r="B10" i="16"/>
  <c r="X9" i="16"/>
  <c r="V9" i="16"/>
  <c r="T9" i="16"/>
  <c r="R9" i="16"/>
  <c r="P9" i="16"/>
  <c r="N9" i="16"/>
  <c r="L9" i="16"/>
  <c r="J9" i="16"/>
  <c r="H9" i="16"/>
  <c r="F9" i="16"/>
  <c r="D9" i="16"/>
  <c r="B9" i="16"/>
  <c r="X8" i="16"/>
  <c r="V8" i="16"/>
  <c r="T8" i="16"/>
  <c r="R8" i="16"/>
  <c r="P8" i="16"/>
  <c r="N8" i="16"/>
  <c r="L8" i="16"/>
  <c r="J8" i="16"/>
  <c r="H8" i="16"/>
  <c r="F8" i="16"/>
  <c r="D8" i="16"/>
  <c r="B8" i="16"/>
  <c r="X7" i="16"/>
  <c r="V7" i="16"/>
  <c r="T7" i="16"/>
  <c r="R7" i="16"/>
  <c r="P7" i="16"/>
  <c r="N7" i="16"/>
  <c r="L7" i="16"/>
  <c r="J7" i="16"/>
  <c r="H7" i="16"/>
  <c r="F7" i="16"/>
  <c r="D7" i="16"/>
  <c r="B7" i="16"/>
  <c r="X6" i="16"/>
  <c r="V6" i="16"/>
  <c r="T6" i="16"/>
  <c r="R6" i="16"/>
  <c r="P6" i="16"/>
  <c r="N6" i="16"/>
  <c r="L6" i="16"/>
  <c r="J6" i="16"/>
  <c r="H6" i="16"/>
  <c r="F6" i="16"/>
  <c r="D6" i="16"/>
  <c r="B6" i="16"/>
  <c r="X5" i="16"/>
  <c r="V5" i="16"/>
  <c r="T5" i="16"/>
  <c r="R5" i="16"/>
  <c r="P5" i="16"/>
  <c r="N5" i="16"/>
  <c r="L5" i="16"/>
  <c r="J5" i="16"/>
  <c r="H5" i="16"/>
  <c r="F5" i="16"/>
  <c r="D5" i="16"/>
  <c r="B5" i="16"/>
  <c r="X4" i="16"/>
  <c r="V4" i="16"/>
  <c r="T4" i="16"/>
  <c r="R4" i="16"/>
  <c r="P4" i="16"/>
  <c r="N4" i="16"/>
  <c r="L4" i="16"/>
  <c r="J4" i="16"/>
  <c r="H4" i="16"/>
  <c r="F4" i="16"/>
  <c r="D4" i="16"/>
  <c r="B4" i="16"/>
  <c r="X3" i="16"/>
  <c r="V3" i="16"/>
  <c r="T3" i="16"/>
  <c r="R3" i="16"/>
  <c r="P3" i="16"/>
  <c r="N3" i="16"/>
  <c r="L3" i="16"/>
  <c r="J3" i="16"/>
  <c r="H3" i="16"/>
  <c r="F3" i="16"/>
  <c r="D3" i="16"/>
  <c r="B3" i="16"/>
  <c r="X2" i="16"/>
  <c r="V2" i="16"/>
  <c r="T2" i="16"/>
  <c r="R2" i="16"/>
  <c r="P2" i="16"/>
  <c r="N2" i="16"/>
  <c r="L2" i="16"/>
  <c r="J2" i="16"/>
  <c r="H2" i="16"/>
  <c r="F2" i="16"/>
  <c r="D2" i="16"/>
  <c r="B2" i="16"/>
  <c r="Q19" i="16"/>
  <c r="X1" i="16"/>
  <c r="V1" i="16"/>
  <c r="T1" i="16"/>
  <c r="R1" i="16"/>
  <c r="P1" i="16"/>
  <c r="N1" i="16"/>
  <c r="L1" i="16"/>
  <c r="J1" i="16"/>
  <c r="H1" i="16"/>
  <c r="F1" i="16"/>
  <c r="D1" i="16"/>
  <c r="B1" i="16"/>
  <c r="X32" i="15"/>
  <c r="T32" i="15"/>
  <c r="P32" i="15"/>
  <c r="N32" i="15"/>
  <c r="J32" i="15"/>
  <c r="F32" i="15"/>
  <c r="B32" i="15"/>
  <c r="X31" i="15"/>
  <c r="V31" i="15"/>
  <c r="T31" i="15"/>
  <c r="R31" i="15"/>
  <c r="P31" i="15"/>
  <c r="N31" i="15"/>
  <c r="L31" i="15"/>
  <c r="J31" i="15"/>
  <c r="H31" i="15"/>
  <c r="F31" i="15"/>
  <c r="B31" i="15"/>
  <c r="X30" i="15"/>
  <c r="V30" i="15"/>
  <c r="T30" i="15"/>
  <c r="R30" i="15"/>
  <c r="P30" i="15"/>
  <c r="N30" i="15"/>
  <c r="L30" i="15"/>
  <c r="J30" i="15"/>
  <c r="H30" i="15"/>
  <c r="F30" i="15"/>
  <c r="D30" i="15"/>
  <c r="B30" i="15"/>
  <c r="X29" i="15"/>
  <c r="V29" i="15"/>
  <c r="T29" i="15"/>
  <c r="R29" i="15"/>
  <c r="P29" i="15"/>
  <c r="N29" i="15"/>
  <c r="L29" i="15"/>
  <c r="J29" i="15"/>
  <c r="H29" i="15"/>
  <c r="F29" i="15"/>
  <c r="D29" i="15"/>
  <c r="B29" i="15"/>
  <c r="X28" i="15"/>
  <c r="V28" i="15"/>
  <c r="T28" i="15"/>
  <c r="R28" i="15"/>
  <c r="P28" i="15"/>
  <c r="N28" i="15"/>
  <c r="L28" i="15"/>
  <c r="J28" i="15"/>
  <c r="H28" i="15"/>
  <c r="F28" i="15"/>
  <c r="D28" i="15"/>
  <c r="B28" i="15"/>
  <c r="X27" i="15"/>
  <c r="V27" i="15"/>
  <c r="T27" i="15"/>
  <c r="R27" i="15"/>
  <c r="P27" i="15"/>
  <c r="N27" i="15"/>
  <c r="L27" i="15"/>
  <c r="J27" i="15"/>
  <c r="H27" i="15"/>
  <c r="F27" i="15"/>
  <c r="D27" i="15"/>
  <c r="B27" i="15"/>
  <c r="X26" i="15"/>
  <c r="V26" i="15"/>
  <c r="T26" i="15"/>
  <c r="R26" i="15"/>
  <c r="P26" i="15"/>
  <c r="N26" i="15"/>
  <c r="L26" i="15"/>
  <c r="J26" i="15"/>
  <c r="H26" i="15"/>
  <c r="F26" i="15"/>
  <c r="D26" i="15"/>
  <c r="B26" i="15"/>
  <c r="X25" i="15"/>
  <c r="V25" i="15"/>
  <c r="T25" i="15"/>
  <c r="R25" i="15"/>
  <c r="P25" i="15"/>
  <c r="N25" i="15"/>
  <c r="L25" i="15"/>
  <c r="J25" i="15"/>
  <c r="H25" i="15"/>
  <c r="F25" i="15"/>
  <c r="D25" i="15"/>
  <c r="B25" i="15"/>
  <c r="X24" i="15"/>
  <c r="V24" i="15"/>
  <c r="T24" i="15"/>
  <c r="R24" i="15"/>
  <c r="P24" i="15"/>
  <c r="N24" i="15"/>
  <c r="L24" i="15"/>
  <c r="J24" i="15"/>
  <c r="H24" i="15"/>
  <c r="F24" i="15"/>
  <c r="D24" i="15"/>
  <c r="B24" i="15"/>
  <c r="X23" i="15"/>
  <c r="V23" i="15"/>
  <c r="T23" i="15"/>
  <c r="R23" i="15"/>
  <c r="P23" i="15"/>
  <c r="N23" i="15"/>
  <c r="L23" i="15"/>
  <c r="J23" i="15"/>
  <c r="H23" i="15"/>
  <c r="F23" i="15"/>
  <c r="D23" i="15"/>
  <c r="B23" i="15"/>
  <c r="X22" i="15"/>
  <c r="V22" i="15"/>
  <c r="T22" i="15"/>
  <c r="R22" i="15"/>
  <c r="P22" i="15"/>
  <c r="N22" i="15"/>
  <c r="L22" i="15"/>
  <c r="J22" i="15"/>
  <c r="H22" i="15"/>
  <c r="F22" i="15"/>
  <c r="D22" i="15"/>
  <c r="B22" i="15"/>
  <c r="X21" i="15"/>
  <c r="V21" i="15"/>
  <c r="T21" i="15"/>
  <c r="R21" i="15"/>
  <c r="P21" i="15"/>
  <c r="N21" i="15"/>
  <c r="L21" i="15"/>
  <c r="J21" i="15"/>
  <c r="H21" i="15"/>
  <c r="F21" i="15"/>
  <c r="D21" i="15"/>
  <c r="B21" i="15"/>
  <c r="X20" i="15"/>
  <c r="V20" i="15"/>
  <c r="T20" i="15"/>
  <c r="R20" i="15"/>
  <c r="P20" i="15"/>
  <c r="N20" i="15"/>
  <c r="L20" i="15"/>
  <c r="J20" i="15"/>
  <c r="H20" i="15"/>
  <c r="F20" i="15"/>
  <c r="D20" i="15"/>
  <c r="B20" i="15"/>
  <c r="X19" i="15"/>
  <c r="V19" i="15"/>
  <c r="T19" i="15"/>
  <c r="R19" i="15"/>
  <c r="P19" i="15"/>
  <c r="N19" i="15"/>
  <c r="L19" i="15"/>
  <c r="J19" i="15"/>
  <c r="H19" i="15"/>
  <c r="F19" i="15"/>
  <c r="D19" i="15"/>
  <c r="B19" i="15"/>
  <c r="X18" i="15"/>
  <c r="V18" i="15"/>
  <c r="T18" i="15"/>
  <c r="R18" i="15"/>
  <c r="P18" i="15"/>
  <c r="N18" i="15"/>
  <c r="L18" i="15"/>
  <c r="J18" i="15"/>
  <c r="H18" i="15"/>
  <c r="F18" i="15"/>
  <c r="D18" i="15"/>
  <c r="B18" i="15"/>
  <c r="X17" i="15"/>
  <c r="V17" i="15"/>
  <c r="T17" i="15"/>
  <c r="R17" i="15"/>
  <c r="P17" i="15"/>
  <c r="N17" i="15"/>
  <c r="L17" i="15"/>
  <c r="J17" i="15"/>
  <c r="H17" i="15"/>
  <c r="F17" i="15"/>
  <c r="D17" i="15"/>
  <c r="B17" i="15"/>
  <c r="X16" i="15"/>
  <c r="V16" i="15"/>
  <c r="T16" i="15"/>
  <c r="R16" i="15"/>
  <c r="P16" i="15"/>
  <c r="N16" i="15"/>
  <c r="L16" i="15"/>
  <c r="J16" i="15"/>
  <c r="H16" i="15"/>
  <c r="F16" i="15"/>
  <c r="D16" i="15"/>
  <c r="B16" i="15"/>
  <c r="X15" i="15"/>
  <c r="V15" i="15"/>
  <c r="T15" i="15"/>
  <c r="R15" i="15"/>
  <c r="P15" i="15"/>
  <c r="N15" i="15"/>
  <c r="L15" i="15"/>
  <c r="J15" i="15"/>
  <c r="H15" i="15"/>
  <c r="F15" i="15"/>
  <c r="D15" i="15"/>
  <c r="B15" i="15"/>
  <c r="X14" i="15"/>
  <c r="V14" i="15"/>
  <c r="T14" i="15"/>
  <c r="R14" i="15"/>
  <c r="P14" i="15"/>
  <c r="N14" i="15"/>
  <c r="L14" i="15"/>
  <c r="J14" i="15"/>
  <c r="H14" i="15"/>
  <c r="F14" i="15"/>
  <c r="D14" i="15"/>
  <c r="B14" i="15"/>
  <c r="X13" i="15"/>
  <c r="V13" i="15"/>
  <c r="T13" i="15"/>
  <c r="R13" i="15"/>
  <c r="P13" i="15"/>
  <c r="N13" i="15"/>
  <c r="L13" i="15"/>
  <c r="J13" i="15"/>
  <c r="H13" i="15"/>
  <c r="F13" i="15"/>
  <c r="D13" i="15"/>
  <c r="B13" i="15"/>
  <c r="X12" i="15"/>
  <c r="V12" i="15"/>
  <c r="T12" i="15"/>
  <c r="R12" i="15"/>
  <c r="P12" i="15"/>
  <c r="N12" i="15"/>
  <c r="L12" i="15"/>
  <c r="J12" i="15"/>
  <c r="H12" i="15"/>
  <c r="F12" i="15"/>
  <c r="D12" i="15"/>
  <c r="B12" i="15"/>
  <c r="X11" i="15"/>
  <c r="V11" i="15"/>
  <c r="T11" i="15"/>
  <c r="R11" i="15"/>
  <c r="P11" i="15"/>
  <c r="N11" i="15"/>
  <c r="L11" i="15"/>
  <c r="J11" i="15"/>
  <c r="H11" i="15"/>
  <c r="F11" i="15"/>
  <c r="D11" i="15"/>
  <c r="B11" i="15"/>
  <c r="X10" i="15"/>
  <c r="V10" i="15"/>
  <c r="T10" i="15"/>
  <c r="R10" i="15"/>
  <c r="P10" i="15"/>
  <c r="N10" i="15"/>
  <c r="L10" i="15"/>
  <c r="J10" i="15"/>
  <c r="H10" i="15"/>
  <c r="F10" i="15"/>
  <c r="D10" i="15"/>
  <c r="B10" i="15"/>
  <c r="X9" i="15"/>
  <c r="V9" i="15"/>
  <c r="T9" i="15"/>
  <c r="R9" i="15"/>
  <c r="P9" i="15"/>
  <c r="N9" i="15"/>
  <c r="L9" i="15"/>
  <c r="J9" i="15"/>
  <c r="H9" i="15"/>
  <c r="F9" i="15"/>
  <c r="D9" i="15"/>
  <c r="B9" i="15"/>
  <c r="X8" i="15"/>
  <c r="V8" i="15"/>
  <c r="T8" i="15"/>
  <c r="R8" i="15"/>
  <c r="P8" i="15"/>
  <c r="N8" i="15"/>
  <c r="L8" i="15"/>
  <c r="J8" i="15"/>
  <c r="H8" i="15"/>
  <c r="F8" i="15"/>
  <c r="D8" i="15"/>
  <c r="B8" i="15"/>
  <c r="X7" i="15"/>
  <c r="V7" i="15"/>
  <c r="T7" i="15"/>
  <c r="R7" i="15"/>
  <c r="P7" i="15"/>
  <c r="N7" i="15"/>
  <c r="L7" i="15"/>
  <c r="J7" i="15"/>
  <c r="H7" i="15"/>
  <c r="F7" i="15"/>
  <c r="D7" i="15"/>
  <c r="B7" i="15"/>
  <c r="X6" i="15"/>
  <c r="V6" i="15"/>
  <c r="T6" i="15"/>
  <c r="R6" i="15"/>
  <c r="P6" i="15"/>
  <c r="N6" i="15"/>
  <c r="L6" i="15"/>
  <c r="J6" i="15"/>
  <c r="H6" i="15"/>
  <c r="F6" i="15"/>
  <c r="D6" i="15"/>
  <c r="B6" i="15"/>
  <c r="X5" i="15"/>
  <c r="V5" i="15"/>
  <c r="T5" i="15"/>
  <c r="R5" i="15"/>
  <c r="P5" i="15"/>
  <c r="N5" i="15"/>
  <c r="L5" i="15"/>
  <c r="J5" i="15"/>
  <c r="H5" i="15"/>
  <c r="F5" i="15"/>
  <c r="D5" i="15"/>
  <c r="B5" i="15"/>
  <c r="X4" i="15"/>
  <c r="V4" i="15"/>
  <c r="T4" i="15"/>
  <c r="R4" i="15"/>
  <c r="P4" i="15"/>
  <c r="N4" i="15"/>
  <c r="L4" i="15"/>
  <c r="J4" i="15"/>
  <c r="H4" i="15"/>
  <c r="F4" i="15"/>
  <c r="D4" i="15"/>
  <c r="B4" i="15"/>
  <c r="X3" i="15"/>
  <c r="V3" i="15"/>
  <c r="T3" i="15"/>
  <c r="R3" i="15"/>
  <c r="P3" i="15"/>
  <c r="N3" i="15"/>
  <c r="L3" i="15"/>
  <c r="J3" i="15"/>
  <c r="H3" i="15"/>
  <c r="F3" i="15"/>
  <c r="D3" i="15"/>
  <c r="B3" i="15"/>
  <c r="X2" i="15"/>
  <c r="V2" i="15"/>
  <c r="T2" i="15"/>
  <c r="R2" i="15"/>
  <c r="P2" i="15"/>
  <c r="N2" i="15"/>
  <c r="L2" i="15"/>
  <c r="J2" i="15"/>
  <c r="H2" i="15"/>
  <c r="F2" i="15"/>
  <c r="D2" i="15"/>
  <c r="B2" i="15"/>
  <c r="X1" i="15"/>
  <c r="V1" i="15"/>
  <c r="T1" i="15"/>
  <c r="R1" i="15"/>
  <c r="P1" i="15"/>
  <c r="N1" i="15"/>
  <c r="L1" i="15"/>
  <c r="J1" i="15"/>
  <c r="H1" i="15"/>
  <c r="F1" i="15"/>
  <c r="D1" i="15"/>
  <c r="B1" i="15"/>
  <c r="X32" i="14"/>
  <c r="T32" i="14"/>
  <c r="P32" i="14"/>
  <c r="N32" i="14"/>
  <c r="J32" i="14"/>
  <c r="F32" i="14"/>
  <c r="B32" i="14"/>
  <c r="X31" i="14"/>
  <c r="V31" i="14"/>
  <c r="T31" i="14"/>
  <c r="R31" i="14"/>
  <c r="P31" i="14"/>
  <c r="N31" i="14"/>
  <c r="L31" i="14"/>
  <c r="J31" i="14"/>
  <c r="H31" i="14"/>
  <c r="F31" i="14"/>
  <c r="B31" i="14"/>
  <c r="X30" i="14"/>
  <c r="V30" i="14"/>
  <c r="T30" i="14"/>
  <c r="R30" i="14"/>
  <c r="P30" i="14"/>
  <c r="N30" i="14"/>
  <c r="L30" i="14"/>
  <c r="J30" i="14"/>
  <c r="H30" i="14"/>
  <c r="F30" i="14"/>
  <c r="D30" i="14"/>
  <c r="B30" i="14"/>
  <c r="X29" i="14"/>
  <c r="V29" i="14"/>
  <c r="T29" i="14"/>
  <c r="R29" i="14"/>
  <c r="P29" i="14"/>
  <c r="N29" i="14"/>
  <c r="L29" i="14"/>
  <c r="J29" i="14"/>
  <c r="H29" i="14"/>
  <c r="F29" i="14"/>
  <c r="D29" i="14"/>
  <c r="B29" i="14"/>
  <c r="X28" i="14"/>
  <c r="V28" i="14"/>
  <c r="T28" i="14"/>
  <c r="R28" i="14"/>
  <c r="P28" i="14"/>
  <c r="N28" i="14"/>
  <c r="L28" i="14"/>
  <c r="J28" i="14"/>
  <c r="H28" i="14"/>
  <c r="F28" i="14"/>
  <c r="D28" i="14"/>
  <c r="B28" i="14"/>
  <c r="X27" i="14"/>
  <c r="V27" i="14"/>
  <c r="T27" i="14"/>
  <c r="R27" i="14"/>
  <c r="P27" i="14"/>
  <c r="N27" i="14"/>
  <c r="L27" i="14"/>
  <c r="J27" i="14"/>
  <c r="H27" i="14"/>
  <c r="F27" i="14"/>
  <c r="D27" i="14"/>
  <c r="B27" i="14"/>
  <c r="X26" i="14"/>
  <c r="V26" i="14"/>
  <c r="T26" i="14"/>
  <c r="R26" i="14"/>
  <c r="P26" i="14"/>
  <c r="N26" i="14"/>
  <c r="L26" i="14"/>
  <c r="J26" i="14"/>
  <c r="H26" i="14"/>
  <c r="F26" i="14"/>
  <c r="D26" i="14"/>
  <c r="B26" i="14"/>
  <c r="X25" i="14"/>
  <c r="V25" i="14"/>
  <c r="T25" i="14"/>
  <c r="R25" i="14"/>
  <c r="P25" i="14"/>
  <c r="N25" i="14"/>
  <c r="L25" i="14"/>
  <c r="J25" i="14"/>
  <c r="H25" i="14"/>
  <c r="F25" i="14"/>
  <c r="D25" i="14"/>
  <c r="B25" i="14"/>
  <c r="X24" i="14"/>
  <c r="V24" i="14"/>
  <c r="T24" i="14"/>
  <c r="R24" i="14"/>
  <c r="P24" i="14"/>
  <c r="N24" i="14"/>
  <c r="L24" i="14"/>
  <c r="J24" i="14"/>
  <c r="H24" i="14"/>
  <c r="F24" i="14"/>
  <c r="D24" i="14"/>
  <c r="B24" i="14"/>
  <c r="X23" i="14"/>
  <c r="V23" i="14"/>
  <c r="T23" i="14"/>
  <c r="R23" i="14"/>
  <c r="P23" i="14"/>
  <c r="N23" i="14"/>
  <c r="L23" i="14"/>
  <c r="J23" i="14"/>
  <c r="H23" i="14"/>
  <c r="F23" i="14"/>
  <c r="D23" i="14"/>
  <c r="B23" i="14"/>
  <c r="X22" i="14"/>
  <c r="V22" i="14"/>
  <c r="T22" i="14"/>
  <c r="R22" i="14"/>
  <c r="P22" i="14"/>
  <c r="N22" i="14"/>
  <c r="L22" i="14"/>
  <c r="J22" i="14"/>
  <c r="H22" i="14"/>
  <c r="F22" i="14"/>
  <c r="D22" i="14"/>
  <c r="B22" i="14"/>
  <c r="X21" i="14"/>
  <c r="V21" i="14"/>
  <c r="T21" i="14"/>
  <c r="R21" i="14"/>
  <c r="P21" i="14"/>
  <c r="N21" i="14"/>
  <c r="L21" i="14"/>
  <c r="J21" i="14"/>
  <c r="H21" i="14"/>
  <c r="F21" i="14"/>
  <c r="D21" i="14"/>
  <c r="B21" i="14"/>
  <c r="X20" i="14"/>
  <c r="V20" i="14"/>
  <c r="T20" i="14"/>
  <c r="R20" i="14"/>
  <c r="P20" i="14"/>
  <c r="N20" i="14"/>
  <c r="L20" i="14"/>
  <c r="J20" i="14"/>
  <c r="H20" i="14"/>
  <c r="F20" i="14"/>
  <c r="D20" i="14"/>
  <c r="B20" i="14"/>
  <c r="X19" i="14"/>
  <c r="V19" i="14"/>
  <c r="T19" i="14"/>
  <c r="R19" i="14"/>
  <c r="P19" i="14"/>
  <c r="N19" i="14"/>
  <c r="L19" i="14"/>
  <c r="J19" i="14"/>
  <c r="H19" i="14"/>
  <c r="F19" i="14"/>
  <c r="D19" i="14"/>
  <c r="B19" i="14"/>
  <c r="X18" i="14"/>
  <c r="V18" i="14"/>
  <c r="T18" i="14"/>
  <c r="R18" i="14"/>
  <c r="P18" i="14"/>
  <c r="N18" i="14"/>
  <c r="L18" i="14"/>
  <c r="J18" i="14"/>
  <c r="H18" i="14"/>
  <c r="F18" i="14"/>
  <c r="D18" i="14"/>
  <c r="B18" i="14"/>
  <c r="X17" i="14"/>
  <c r="V17" i="14"/>
  <c r="T17" i="14"/>
  <c r="R17" i="14"/>
  <c r="P17" i="14"/>
  <c r="N17" i="14"/>
  <c r="L17" i="14"/>
  <c r="J17" i="14"/>
  <c r="H17" i="14"/>
  <c r="F17" i="14"/>
  <c r="D17" i="14"/>
  <c r="B17" i="14"/>
  <c r="X16" i="14"/>
  <c r="V16" i="14"/>
  <c r="T16" i="14"/>
  <c r="R16" i="14"/>
  <c r="P16" i="14"/>
  <c r="N16" i="14"/>
  <c r="L16" i="14"/>
  <c r="J16" i="14"/>
  <c r="H16" i="14"/>
  <c r="F16" i="14"/>
  <c r="D16" i="14"/>
  <c r="B16" i="14"/>
  <c r="X15" i="14"/>
  <c r="V15" i="14"/>
  <c r="T15" i="14"/>
  <c r="R15" i="14"/>
  <c r="P15" i="14"/>
  <c r="N15" i="14"/>
  <c r="L15" i="14"/>
  <c r="J15" i="14"/>
  <c r="H15" i="14"/>
  <c r="F15" i="14"/>
  <c r="D15" i="14"/>
  <c r="B15" i="14"/>
  <c r="X14" i="14"/>
  <c r="V14" i="14"/>
  <c r="T14" i="14"/>
  <c r="R14" i="14"/>
  <c r="P14" i="14"/>
  <c r="N14" i="14"/>
  <c r="L14" i="14"/>
  <c r="J14" i="14"/>
  <c r="H14" i="14"/>
  <c r="F14" i="14"/>
  <c r="D14" i="14"/>
  <c r="B14" i="14"/>
  <c r="X13" i="14"/>
  <c r="V13" i="14"/>
  <c r="T13" i="14"/>
  <c r="R13" i="14"/>
  <c r="P13" i="14"/>
  <c r="N13" i="14"/>
  <c r="L13" i="14"/>
  <c r="J13" i="14"/>
  <c r="H13" i="14"/>
  <c r="F13" i="14"/>
  <c r="D13" i="14"/>
  <c r="B13" i="14"/>
  <c r="X12" i="14"/>
  <c r="V12" i="14"/>
  <c r="T12" i="14"/>
  <c r="R12" i="14"/>
  <c r="P12" i="14"/>
  <c r="N12" i="14"/>
  <c r="L12" i="14"/>
  <c r="J12" i="14"/>
  <c r="H12" i="14"/>
  <c r="F12" i="14"/>
  <c r="D12" i="14"/>
  <c r="B12" i="14"/>
  <c r="X11" i="14"/>
  <c r="V11" i="14"/>
  <c r="T11" i="14"/>
  <c r="R11" i="14"/>
  <c r="P11" i="14"/>
  <c r="N11" i="14"/>
  <c r="L11" i="14"/>
  <c r="J11" i="14"/>
  <c r="H11" i="14"/>
  <c r="F11" i="14"/>
  <c r="D11" i="14"/>
  <c r="B11" i="14"/>
  <c r="X10" i="14"/>
  <c r="V10" i="14"/>
  <c r="T10" i="14"/>
  <c r="R10" i="14"/>
  <c r="P10" i="14"/>
  <c r="N10" i="14"/>
  <c r="L10" i="14"/>
  <c r="J10" i="14"/>
  <c r="H10" i="14"/>
  <c r="F10" i="14"/>
  <c r="D10" i="14"/>
  <c r="B10" i="14"/>
  <c r="X9" i="14"/>
  <c r="V9" i="14"/>
  <c r="T9" i="14"/>
  <c r="R9" i="14"/>
  <c r="P9" i="14"/>
  <c r="N9" i="14"/>
  <c r="L9" i="14"/>
  <c r="J9" i="14"/>
  <c r="H9" i="14"/>
  <c r="F9" i="14"/>
  <c r="D9" i="14"/>
  <c r="B9" i="14"/>
  <c r="X8" i="14"/>
  <c r="V8" i="14"/>
  <c r="T8" i="14"/>
  <c r="R8" i="14"/>
  <c r="P8" i="14"/>
  <c r="N8" i="14"/>
  <c r="L8" i="14"/>
  <c r="J8" i="14"/>
  <c r="H8" i="14"/>
  <c r="F8" i="14"/>
  <c r="D8" i="14"/>
  <c r="B8" i="14"/>
  <c r="X7" i="14"/>
  <c r="V7" i="14"/>
  <c r="T7" i="14"/>
  <c r="R7" i="14"/>
  <c r="P7" i="14"/>
  <c r="N7" i="14"/>
  <c r="L7" i="14"/>
  <c r="J7" i="14"/>
  <c r="H7" i="14"/>
  <c r="F7" i="14"/>
  <c r="D7" i="14"/>
  <c r="B7" i="14"/>
  <c r="X6" i="14"/>
  <c r="V6" i="14"/>
  <c r="T6" i="14"/>
  <c r="R6" i="14"/>
  <c r="P6" i="14"/>
  <c r="N6" i="14"/>
  <c r="L6" i="14"/>
  <c r="J6" i="14"/>
  <c r="H6" i="14"/>
  <c r="F6" i="14"/>
  <c r="D6" i="14"/>
  <c r="B6" i="14"/>
  <c r="X5" i="14"/>
  <c r="V5" i="14"/>
  <c r="T5" i="14"/>
  <c r="R5" i="14"/>
  <c r="P5" i="14"/>
  <c r="N5" i="14"/>
  <c r="L5" i="14"/>
  <c r="J5" i="14"/>
  <c r="H5" i="14"/>
  <c r="F5" i="14"/>
  <c r="D5" i="14"/>
  <c r="B5" i="14"/>
  <c r="X4" i="14"/>
  <c r="V4" i="14"/>
  <c r="T4" i="14"/>
  <c r="R4" i="14"/>
  <c r="P4" i="14"/>
  <c r="N4" i="14"/>
  <c r="L4" i="14"/>
  <c r="J4" i="14"/>
  <c r="H4" i="14"/>
  <c r="F4" i="14"/>
  <c r="D4" i="14"/>
  <c r="B4" i="14"/>
  <c r="X3" i="14"/>
  <c r="V3" i="14"/>
  <c r="T3" i="14"/>
  <c r="R3" i="14"/>
  <c r="P3" i="14"/>
  <c r="N3" i="14"/>
  <c r="L3" i="14"/>
  <c r="J3" i="14"/>
  <c r="H3" i="14"/>
  <c r="F3" i="14"/>
  <c r="D3" i="14"/>
  <c r="B3" i="14"/>
  <c r="X2" i="14"/>
  <c r="V2" i="14"/>
  <c r="T2" i="14"/>
  <c r="R2" i="14"/>
  <c r="P2" i="14"/>
  <c r="N2" i="14"/>
  <c r="L2" i="14"/>
  <c r="J2" i="14"/>
  <c r="H2" i="14"/>
  <c r="F2" i="14"/>
  <c r="D2" i="14"/>
  <c r="B2" i="14"/>
  <c r="X1" i="14"/>
  <c r="V1" i="14"/>
  <c r="T1" i="14"/>
  <c r="R1" i="14"/>
  <c r="P1" i="14"/>
  <c r="N1" i="14"/>
  <c r="L1" i="14"/>
  <c r="J1" i="14"/>
  <c r="H1" i="14"/>
  <c r="F1" i="14"/>
  <c r="D1" i="14"/>
  <c r="B1" i="14"/>
  <c r="X32" i="13"/>
  <c r="T32" i="13"/>
  <c r="P32" i="13"/>
  <c r="N32" i="13"/>
  <c r="J32" i="13"/>
  <c r="F32" i="13"/>
  <c r="B32" i="13"/>
  <c r="X31" i="13"/>
  <c r="V31" i="13"/>
  <c r="T31" i="13"/>
  <c r="R31" i="13"/>
  <c r="P31" i="13"/>
  <c r="N31" i="13"/>
  <c r="L31" i="13"/>
  <c r="J31" i="13"/>
  <c r="H31" i="13"/>
  <c r="F31" i="13"/>
  <c r="B31" i="13"/>
  <c r="X30" i="13"/>
  <c r="V30" i="13"/>
  <c r="T30" i="13"/>
  <c r="R30" i="13"/>
  <c r="P30" i="13"/>
  <c r="N30" i="13"/>
  <c r="L30" i="13"/>
  <c r="J30" i="13"/>
  <c r="H30" i="13"/>
  <c r="F30" i="13"/>
  <c r="D30" i="13"/>
  <c r="B30" i="13"/>
  <c r="X29" i="13"/>
  <c r="V29" i="13"/>
  <c r="T29" i="13"/>
  <c r="R29" i="13"/>
  <c r="P29" i="13"/>
  <c r="N29" i="13"/>
  <c r="L29" i="13"/>
  <c r="J29" i="13"/>
  <c r="H29" i="13"/>
  <c r="F29" i="13"/>
  <c r="D29" i="13"/>
  <c r="B29" i="13"/>
  <c r="X28" i="13"/>
  <c r="V28" i="13"/>
  <c r="T28" i="13"/>
  <c r="R28" i="13"/>
  <c r="P28" i="13"/>
  <c r="N28" i="13"/>
  <c r="L28" i="13"/>
  <c r="J28" i="13"/>
  <c r="H28" i="13"/>
  <c r="F28" i="13"/>
  <c r="D28" i="13"/>
  <c r="B28" i="13"/>
  <c r="X27" i="13"/>
  <c r="V27" i="13"/>
  <c r="T27" i="13"/>
  <c r="R27" i="13"/>
  <c r="P27" i="13"/>
  <c r="N27" i="13"/>
  <c r="L27" i="13"/>
  <c r="J27" i="13"/>
  <c r="H27" i="13"/>
  <c r="F27" i="13"/>
  <c r="D27" i="13"/>
  <c r="B27" i="13"/>
  <c r="X26" i="13"/>
  <c r="V26" i="13"/>
  <c r="T26" i="13"/>
  <c r="R26" i="13"/>
  <c r="P26" i="13"/>
  <c r="N26" i="13"/>
  <c r="L26" i="13"/>
  <c r="J26" i="13"/>
  <c r="H26" i="13"/>
  <c r="F26" i="13"/>
  <c r="D26" i="13"/>
  <c r="B26" i="13"/>
  <c r="X25" i="13"/>
  <c r="V25" i="13"/>
  <c r="T25" i="13"/>
  <c r="R25" i="13"/>
  <c r="P25" i="13"/>
  <c r="N25" i="13"/>
  <c r="L25" i="13"/>
  <c r="J25" i="13"/>
  <c r="H25" i="13"/>
  <c r="F25" i="13"/>
  <c r="D25" i="13"/>
  <c r="B25" i="13"/>
  <c r="X24" i="13"/>
  <c r="V24" i="13"/>
  <c r="T24" i="13"/>
  <c r="R24" i="13"/>
  <c r="P24" i="13"/>
  <c r="N24" i="13"/>
  <c r="L24" i="13"/>
  <c r="J24" i="13"/>
  <c r="H24" i="13"/>
  <c r="F24" i="13"/>
  <c r="D24" i="13"/>
  <c r="B24" i="13"/>
  <c r="X23" i="13"/>
  <c r="V23" i="13"/>
  <c r="T23" i="13"/>
  <c r="R23" i="13"/>
  <c r="P23" i="13"/>
  <c r="N23" i="13"/>
  <c r="L23" i="13"/>
  <c r="J23" i="13"/>
  <c r="H23" i="13"/>
  <c r="F23" i="13"/>
  <c r="D23" i="13"/>
  <c r="B23" i="13"/>
  <c r="X22" i="13"/>
  <c r="V22" i="13"/>
  <c r="T22" i="13"/>
  <c r="R22" i="13"/>
  <c r="P22" i="13"/>
  <c r="N22" i="13"/>
  <c r="L22" i="13"/>
  <c r="J22" i="13"/>
  <c r="H22" i="13"/>
  <c r="F22" i="13"/>
  <c r="D22" i="13"/>
  <c r="B22" i="13"/>
  <c r="X21" i="13"/>
  <c r="V21" i="13"/>
  <c r="T21" i="13"/>
  <c r="R21" i="13"/>
  <c r="P21" i="13"/>
  <c r="N21" i="13"/>
  <c r="L21" i="13"/>
  <c r="J21" i="13"/>
  <c r="H21" i="13"/>
  <c r="F21" i="13"/>
  <c r="D21" i="13"/>
  <c r="B21" i="13"/>
  <c r="X20" i="13"/>
  <c r="V20" i="13"/>
  <c r="T20" i="13"/>
  <c r="R20" i="13"/>
  <c r="P20" i="13"/>
  <c r="N20" i="13"/>
  <c r="L20" i="13"/>
  <c r="J20" i="13"/>
  <c r="H20" i="13"/>
  <c r="F20" i="13"/>
  <c r="D20" i="13"/>
  <c r="B20" i="13"/>
  <c r="X19" i="13"/>
  <c r="V19" i="13"/>
  <c r="T19" i="13"/>
  <c r="R19" i="13"/>
  <c r="P19" i="13"/>
  <c r="N19" i="13"/>
  <c r="L19" i="13"/>
  <c r="J19" i="13"/>
  <c r="H19" i="13"/>
  <c r="F19" i="13"/>
  <c r="D19" i="13"/>
  <c r="B19" i="13"/>
  <c r="X18" i="13"/>
  <c r="V18" i="13"/>
  <c r="T18" i="13"/>
  <c r="R18" i="13"/>
  <c r="P18" i="13"/>
  <c r="N18" i="13"/>
  <c r="L18" i="13"/>
  <c r="J18" i="13"/>
  <c r="H18" i="13"/>
  <c r="F18" i="13"/>
  <c r="D18" i="13"/>
  <c r="B18" i="13"/>
  <c r="X17" i="13"/>
  <c r="V17" i="13"/>
  <c r="T17" i="13"/>
  <c r="R17" i="13"/>
  <c r="P17" i="13"/>
  <c r="N17" i="13"/>
  <c r="L17" i="13"/>
  <c r="J17" i="13"/>
  <c r="H17" i="13"/>
  <c r="F17" i="13"/>
  <c r="D17" i="13"/>
  <c r="B17" i="13"/>
  <c r="X16" i="13"/>
  <c r="V16" i="13"/>
  <c r="T16" i="13"/>
  <c r="R16" i="13"/>
  <c r="P16" i="13"/>
  <c r="N16" i="13"/>
  <c r="L16" i="13"/>
  <c r="J16" i="13"/>
  <c r="H16" i="13"/>
  <c r="F16" i="13"/>
  <c r="D16" i="13"/>
  <c r="B16" i="13"/>
  <c r="X15" i="13"/>
  <c r="V15" i="13"/>
  <c r="T15" i="13"/>
  <c r="R15" i="13"/>
  <c r="P15" i="13"/>
  <c r="N15" i="13"/>
  <c r="L15" i="13"/>
  <c r="J15" i="13"/>
  <c r="H15" i="13"/>
  <c r="F15" i="13"/>
  <c r="D15" i="13"/>
  <c r="B15" i="13"/>
  <c r="X14" i="13"/>
  <c r="V14" i="13"/>
  <c r="T14" i="13"/>
  <c r="R14" i="13"/>
  <c r="P14" i="13"/>
  <c r="N14" i="13"/>
  <c r="L14" i="13"/>
  <c r="J14" i="13"/>
  <c r="H14" i="13"/>
  <c r="F14" i="13"/>
  <c r="D14" i="13"/>
  <c r="B14" i="13"/>
  <c r="X13" i="13"/>
  <c r="V13" i="13"/>
  <c r="T13" i="13"/>
  <c r="R13" i="13"/>
  <c r="P13" i="13"/>
  <c r="N13" i="13"/>
  <c r="L13" i="13"/>
  <c r="J13" i="13"/>
  <c r="H13" i="13"/>
  <c r="F13" i="13"/>
  <c r="D13" i="13"/>
  <c r="B13" i="13"/>
  <c r="X12" i="13"/>
  <c r="V12" i="13"/>
  <c r="T12" i="13"/>
  <c r="R12" i="13"/>
  <c r="P12" i="13"/>
  <c r="N12" i="13"/>
  <c r="L12" i="13"/>
  <c r="J12" i="13"/>
  <c r="H12" i="13"/>
  <c r="F12" i="13"/>
  <c r="D12" i="13"/>
  <c r="B12" i="13"/>
  <c r="X11" i="13"/>
  <c r="V11" i="13"/>
  <c r="T11" i="13"/>
  <c r="R11" i="13"/>
  <c r="P11" i="13"/>
  <c r="N11" i="13"/>
  <c r="L11" i="13"/>
  <c r="J11" i="13"/>
  <c r="H11" i="13"/>
  <c r="F11" i="13"/>
  <c r="D11" i="13"/>
  <c r="B11" i="13"/>
  <c r="X10" i="13"/>
  <c r="V10" i="13"/>
  <c r="T10" i="13"/>
  <c r="R10" i="13"/>
  <c r="P10" i="13"/>
  <c r="N10" i="13"/>
  <c r="L10" i="13"/>
  <c r="J10" i="13"/>
  <c r="H10" i="13"/>
  <c r="F10" i="13"/>
  <c r="D10" i="13"/>
  <c r="B10" i="13"/>
  <c r="X9" i="13"/>
  <c r="V9" i="13"/>
  <c r="T9" i="13"/>
  <c r="R9" i="13"/>
  <c r="P9" i="13"/>
  <c r="N9" i="13"/>
  <c r="L9" i="13"/>
  <c r="J9" i="13"/>
  <c r="H9" i="13"/>
  <c r="F9" i="13"/>
  <c r="D9" i="13"/>
  <c r="B9" i="13"/>
  <c r="X8" i="13"/>
  <c r="V8" i="13"/>
  <c r="T8" i="13"/>
  <c r="R8" i="13"/>
  <c r="P8" i="13"/>
  <c r="N8" i="13"/>
  <c r="L8" i="13"/>
  <c r="J8" i="13"/>
  <c r="H8" i="13"/>
  <c r="F8" i="13"/>
  <c r="D8" i="13"/>
  <c r="B8" i="13"/>
  <c r="X7" i="13"/>
  <c r="V7" i="13"/>
  <c r="T7" i="13"/>
  <c r="R7" i="13"/>
  <c r="P7" i="13"/>
  <c r="N7" i="13"/>
  <c r="L7" i="13"/>
  <c r="J7" i="13"/>
  <c r="H7" i="13"/>
  <c r="F7" i="13"/>
  <c r="D7" i="13"/>
  <c r="B7" i="13"/>
  <c r="X6" i="13"/>
  <c r="V6" i="13"/>
  <c r="T6" i="13"/>
  <c r="R6" i="13"/>
  <c r="P6" i="13"/>
  <c r="N6" i="13"/>
  <c r="L6" i="13"/>
  <c r="J6" i="13"/>
  <c r="H6" i="13"/>
  <c r="F6" i="13"/>
  <c r="D6" i="13"/>
  <c r="B6" i="13"/>
  <c r="X5" i="13"/>
  <c r="V5" i="13"/>
  <c r="T5" i="13"/>
  <c r="R5" i="13"/>
  <c r="P5" i="13"/>
  <c r="N5" i="13"/>
  <c r="L5" i="13"/>
  <c r="J5" i="13"/>
  <c r="H5" i="13"/>
  <c r="F5" i="13"/>
  <c r="D5" i="13"/>
  <c r="B5" i="13"/>
  <c r="X4" i="13"/>
  <c r="V4" i="13"/>
  <c r="T4" i="13"/>
  <c r="R4" i="13"/>
  <c r="P4" i="13"/>
  <c r="N4" i="13"/>
  <c r="L4" i="13"/>
  <c r="J4" i="13"/>
  <c r="H4" i="13"/>
  <c r="F4" i="13"/>
  <c r="D4" i="13"/>
  <c r="B4" i="13"/>
  <c r="X3" i="13"/>
  <c r="V3" i="13"/>
  <c r="T3" i="13"/>
  <c r="R3" i="13"/>
  <c r="P3" i="13"/>
  <c r="N3" i="13"/>
  <c r="L3" i="13"/>
  <c r="J3" i="13"/>
  <c r="H3" i="13"/>
  <c r="F3" i="13"/>
  <c r="D3" i="13"/>
  <c r="B3" i="13"/>
  <c r="X2" i="13"/>
  <c r="V2" i="13"/>
  <c r="T2" i="13"/>
  <c r="R2" i="13"/>
  <c r="P2" i="13"/>
  <c r="N2" i="13"/>
  <c r="L2" i="13"/>
  <c r="J2" i="13"/>
  <c r="H2" i="13"/>
  <c r="F2" i="13"/>
  <c r="D2" i="13"/>
  <c r="B2" i="13"/>
  <c r="X1" i="13"/>
  <c r="V1" i="13"/>
  <c r="T1" i="13"/>
  <c r="R1" i="13"/>
  <c r="P1" i="13"/>
  <c r="N1" i="13"/>
  <c r="L1" i="13"/>
  <c r="J1" i="13"/>
  <c r="H1" i="13"/>
  <c r="F1" i="13"/>
  <c r="D1" i="13"/>
  <c r="B1" i="13"/>
  <c r="X32" i="12"/>
  <c r="T32" i="12"/>
  <c r="P32" i="12"/>
  <c r="N32" i="12"/>
  <c r="J32" i="12"/>
  <c r="F32" i="12"/>
  <c r="B32" i="12"/>
  <c r="X31" i="12"/>
  <c r="V31" i="12"/>
  <c r="T31" i="12"/>
  <c r="R31" i="12"/>
  <c r="P31" i="12"/>
  <c r="N31" i="12"/>
  <c r="L31" i="12"/>
  <c r="J31" i="12"/>
  <c r="H31" i="12"/>
  <c r="F31" i="12"/>
  <c r="B31" i="12"/>
  <c r="X30" i="12"/>
  <c r="V30" i="12"/>
  <c r="T30" i="12"/>
  <c r="R30" i="12"/>
  <c r="P30" i="12"/>
  <c r="N30" i="12"/>
  <c r="L30" i="12"/>
  <c r="J30" i="12"/>
  <c r="H30" i="12"/>
  <c r="F30" i="12"/>
  <c r="D30" i="12"/>
  <c r="B30" i="12"/>
  <c r="X29" i="12"/>
  <c r="V29" i="12"/>
  <c r="T29" i="12"/>
  <c r="R29" i="12"/>
  <c r="P29" i="12"/>
  <c r="N29" i="12"/>
  <c r="L29" i="12"/>
  <c r="J29" i="12"/>
  <c r="H29" i="12"/>
  <c r="F29" i="12"/>
  <c r="D29" i="12"/>
  <c r="B29" i="12"/>
  <c r="X28" i="12"/>
  <c r="V28" i="12"/>
  <c r="T28" i="12"/>
  <c r="R28" i="12"/>
  <c r="P28" i="12"/>
  <c r="N28" i="12"/>
  <c r="L28" i="12"/>
  <c r="J28" i="12"/>
  <c r="H28" i="12"/>
  <c r="F28" i="12"/>
  <c r="D28" i="12"/>
  <c r="B28" i="12"/>
  <c r="X27" i="12"/>
  <c r="V27" i="12"/>
  <c r="T27" i="12"/>
  <c r="R27" i="12"/>
  <c r="P27" i="12"/>
  <c r="N27" i="12"/>
  <c r="L27" i="12"/>
  <c r="J27" i="12"/>
  <c r="H27" i="12"/>
  <c r="F27" i="12"/>
  <c r="D27" i="12"/>
  <c r="B27" i="12"/>
  <c r="X26" i="12"/>
  <c r="V26" i="12"/>
  <c r="T26" i="12"/>
  <c r="R26" i="12"/>
  <c r="P26" i="12"/>
  <c r="N26" i="12"/>
  <c r="L26" i="12"/>
  <c r="J26" i="12"/>
  <c r="H26" i="12"/>
  <c r="F26" i="12"/>
  <c r="D26" i="12"/>
  <c r="B26" i="12"/>
  <c r="X25" i="12"/>
  <c r="V25" i="12"/>
  <c r="T25" i="12"/>
  <c r="R25" i="12"/>
  <c r="P25" i="12"/>
  <c r="N25" i="12"/>
  <c r="L25" i="12"/>
  <c r="J25" i="12"/>
  <c r="H25" i="12"/>
  <c r="F25" i="12"/>
  <c r="D25" i="12"/>
  <c r="B25" i="12"/>
  <c r="X24" i="12"/>
  <c r="V24" i="12"/>
  <c r="T24" i="12"/>
  <c r="R24" i="12"/>
  <c r="P24" i="12"/>
  <c r="N24" i="12"/>
  <c r="L24" i="12"/>
  <c r="J24" i="12"/>
  <c r="H24" i="12"/>
  <c r="F24" i="12"/>
  <c r="D24" i="12"/>
  <c r="B24" i="12"/>
  <c r="X23" i="12"/>
  <c r="V23" i="12"/>
  <c r="T23" i="12"/>
  <c r="R23" i="12"/>
  <c r="P23" i="12"/>
  <c r="N23" i="12"/>
  <c r="L23" i="12"/>
  <c r="J23" i="12"/>
  <c r="H23" i="12"/>
  <c r="F23" i="12"/>
  <c r="D23" i="12"/>
  <c r="B23" i="12"/>
  <c r="X22" i="12"/>
  <c r="V22" i="12"/>
  <c r="T22" i="12"/>
  <c r="R22" i="12"/>
  <c r="P22" i="12"/>
  <c r="N22" i="12"/>
  <c r="L22" i="12"/>
  <c r="J22" i="12"/>
  <c r="H22" i="12"/>
  <c r="F22" i="12"/>
  <c r="D22" i="12"/>
  <c r="B22" i="12"/>
  <c r="X21" i="12"/>
  <c r="V21" i="12"/>
  <c r="T21" i="12"/>
  <c r="R21" i="12"/>
  <c r="P21" i="12"/>
  <c r="N21" i="12"/>
  <c r="L21" i="12"/>
  <c r="J21" i="12"/>
  <c r="H21" i="12"/>
  <c r="F21" i="12"/>
  <c r="D21" i="12"/>
  <c r="B21" i="12"/>
  <c r="X20" i="12"/>
  <c r="V20" i="12"/>
  <c r="T20" i="12"/>
  <c r="R20" i="12"/>
  <c r="P20" i="12"/>
  <c r="N20" i="12"/>
  <c r="L20" i="12"/>
  <c r="J20" i="12"/>
  <c r="H20" i="12"/>
  <c r="F20" i="12"/>
  <c r="D20" i="12"/>
  <c r="B20" i="12"/>
  <c r="X19" i="12"/>
  <c r="V19" i="12"/>
  <c r="T19" i="12"/>
  <c r="R19" i="12"/>
  <c r="P19" i="12"/>
  <c r="N19" i="12"/>
  <c r="L19" i="12"/>
  <c r="J19" i="12"/>
  <c r="H19" i="12"/>
  <c r="F19" i="12"/>
  <c r="D19" i="12"/>
  <c r="B19" i="12"/>
  <c r="X18" i="12"/>
  <c r="V18" i="12"/>
  <c r="T18" i="12"/>
  <c r="R18" i="12"/>
  <c r="P18" i="12"/>
  <c r="N18" i="12"/>
  <c r="L18" i="12"/>
  <c r="J18" i="12"/>
  <c r="H18" i="12"/>
  <c r="F18" i="12"/>
  <c r="D18" i="12"/>
  <c r="B18" i="12"/>
  <c r="X17" i="12"/>
  <c r="V17" i="12"/>
  <c r="T17" i="12"/>
  <c r="R17" i="12"/>
  <c r="P17" i="12"/>
  <c r="N17" i="12"/>
  <c r="L17" i="12"/>
  <c r="J17" i="12"/>
  <c r="H17" i="12"/>
  <c r="F17" i="12"/>
  <c r="D17" i="12"/>
  <c r="B17" i="12"/>
  <c r="X16" i="12"/>
  <c r="V16" i="12"/>
  <c r="T16" i="12"/>
  <c r="R16" i="12"/>
  <c r="P16" i="12"/>
  <c r="N16" i="12"/>
  <c r="L16" i="12"/>
  <c r="J16" i="12"/>
  <c r="H16" i="12"/>
  <c r="F16" i="12"/>
  <c r="D16" i="12"/>
  <c r="B16" i="12"/>
  <c r="X15" i="12"/>
  <c r="V15" i="12"/>
  <c r="T15" i="12"/>
  <c r="R15" i="12"/>
  <c r="P15" i="12"/>
  <c r="N15" i="12"/>
  <c r="L15" i="12"/>
  <c r="J15" i="12"/>
  <c r="H15" i="12"/>
  <c r="F15" i="12"/>
  <c r="D15" i="12"/>
  <c r="B15" i="12"/>
  <c r="X14" i="12"/>
  <c r="V14" i="12"/>
  <c r="T14" i="12"/>
  <c r="R14" i="12"/>
  <c r="P14" i="12"/>
  <c r="N14" i="12"/>
  <c r="L14" i="12"/>
  <c r="J14" i="12"/>
  <c r="H14" i="12"/>
  <c r="F14" i="12"/>
  <c r="D14" i="12"/>
  <c r="B14" i="12"/>
  <c r="X13" i="12"/>
  <c r="V13" i="12"/>
  <c r="T13" i="12"/>
  <c r="R13" i="12"/>
  <c r="P13" i="12"/>
  <c r="N13" i="12"/>
  <c r="L13" i="12"/>
  <c r="J13" i="12"/>
  <c r="H13" i="12"/>
  <c r="F13" i="12"/>
  <c r="D13" i="12"/>
  <c r="B13" i="12"/>
  <c r="X12" i="12"/>
  <c r="V12" i="12"/>
  <c r="T12" i="12"/>
  <c r="R12" i="12"/>
  <c r="P12" i="12"/>
  <c r="N12" i="12"/>
  <c r="L12" i="12"/>
  <c r="J12" i="12"/>
  <c r="H12" i="12"/>
  <c r="F12" i="12"/>
  <c r="D12" i="12"/>
  <c r="B12" i="12"/>
  <c r="X11" i="12"/>
  <c r="V11" i="12"/>
  <c r="T11" i="12"/>
  <c r="R11" i="12"/>
  <c r="P11" i="12"/>
  <c r="N11" i="12"/>
  <c r="L11" i="12"/>
  <c r="J11" i="12"/>
  <c r="H11" i="12"/>
  <c r="F11" i="12"/>
  <c r="D11" i="12"/>
  <c r="B11" i="12"/>
  <c r="X10" i="12"/>
  <c r="V10" i="12"/>
  <c r="T10" i="12"/>
  <c r="R10" i="12"/>
  <c r="P10" i="12"/>
  <c r="N10" i="12"/>
  <c r="L10" i="12"/>
  <c r="J10" i="12"/>
  <c r="H10" i="12"/>
  <c r="F10" i="12"/>
  <c r="D10" i="12"/>
  <c r="B10" i="12"/>
  <c r="X9" i="12"/>
  <c r="V9" i="12"/>
  <c r="T9" i="12"/>
  <c r="R9" i="12"/>
  <c r="P9" i="12"/>
  <c r="N9" i="12"/>
  <c r="L9" i="12"/>
  <c r="J9" i="12"/>
  <c r="H9" i="12"/>
  <c r="F9" i="12"/>
  <c r="D9" i="12"/>
  <c r="B9" i="12"/>
  <c r="X8" i="12"/>
  <c r="V8" i="12"/>
  <c r="T8" i="12"/>
  <c r="R8" i="12"/>
  <c r="P8" i="12"/>
  <c r="N8" i="12"/>
  <c r="L8" i="12"/>
  <c r="J8" i="12"/>
  <c r="H8" i="12"/>
  <c r="F8" i="12"/>
  <c r="D8" i="12"/>
  <c r="B8" i="12"/>
  <c r="X7" i="12"/>
  <c r="V7" i="12"/>
  <c r="T7" i="12"/>
  <c r="R7" i="12"/>
  <c r="P7" i="12"/>
  <c r="N7" i="12"/>
  <c r="L7" i="12"/>
  <c r="J7" i="12"/>
  <c r="H7" i="12"/>
  <c r="F7" i="12"/>
  <c r="D7" i="12"/>
  <c r="B7" i="12"/>
  <c r="X6" i="12"/>
  <c r="V6" i="12"/>
  <c r="T6" i="12"/>
  <c r="R6" i="12"/>
  <c r="P6" i="12"/>
  <c r="N6" i="12"/>
  <c r="L6" i="12"/>
  <c r="J6" i="12"/>
  <c r="H6" i="12"/>
  <c r="F6" i="12"/>
  <c r="D6" i="12"/>
  <c r="B6" i="12"/>
  <c r="X5" i="12"/>
  <c r="V5" i="12"/>
  <c r="T5" i="12"/>
  <c r="R5" i="12"/>
  <c r="P5" i="12"/>
  <c r="N5" i="12"/>
  <c r="L5" i="12"/>
  <c r="J5" i="12"/>
  <c r="H5" i="12"/>
  <c r="F5" i="12"/>
  <c r="D5" i="12"/>
  <c r="B5" i="12"/>
  <c r="X4" i="12"/>
  <c r="V4" i="12"/>
  <c r="T4" i="12"/>
  <c r="R4" i="12"/>
  <c r="P4" i="12"/>
  <c r="N4" i="12"/>
  <c r="L4" i="12"/>
  <c r="J4" i="12"/>
  <c r="H4" i="12"/>
  <c r="F4" i="12"/>
  <c r="D4" i="12"/>
  <c r="B4" i="12"/>
  <c r="X3" i="12"/>
  <c r="V3" i="12"/>
  <c r="T3" i="12"/>
  <c r="R3" i="12"/>
  <c r="P3" i="12"/>
  <c r="N3" i="12"/>
  <c r="L3" i="12"/>
  <c r="J3" i="12"/>
  <c r="H3" i="12"/>
  <c r="F3" i="12"/>
  <c r="D3" i="12"/>
  <c r="B3" i="12"/>
  <c r="X2" i="12"/>
  <c r="V2" i="12"/>
  <c r="T2" i="12"/>
  <c r="R2" i="12"/>
  <c r="P2" i="12"/>
  <c r="N2" i="12"/>
  <c r="L2" i="12"/>
  <c r="J2" i="12"/>
  <c r="H2" i="12"/>
  <c r="F2" i="12"/>
  <c r="D2" i="12"/>
  <c r="B2" i="12"/>
  <c r="U20" i="12"/>
  <c r="X1" i="12"/>
  <c r="V1" i="12"/>
  <c r="T1" i="12"/>
  <c r="R1" i="12"/>
  <c r="P1" i="12"/>
  <c r="N1" i="12"/>
  <c r="L1" i="12"/>
  <c r="J1" i="12"/>
  <c r="H1" i="12"/>
  <c r="F1" i="12"/>
  <c r="D1" i="12"/>
  <c r="B1" i="12"/>
  <c r="X32" i="11"/>
  <c r="T32" i="11"/>
  <c r="P32" i="11"/>
  <c r="N32" i="11"/>
  <c r="J32" i="11"/>
  <c r="F32" i="11"/>
  <c r="B32" i="11"/>
  <c r="X31" i="11"/>
  <c r="V31" i="11"/>
  <c r="T31" i="11"/>
  <c r="R31" i="11"/>
  <c r="P31" i="11"/>
  <c r="N31" i="11"/>
  <c r="L31" i="11"/>
  <c r="J31" i="11"/>
  <c r="H31" i="11"/>
  <c r="F31" i="11"/>
  <c r="B31" i="11"/>
  <c r="X30" i="11"/>
  <c r="V30" i="11"/>
  <c r="T30" i="11"/>
  <c r="R30" i="11"/>
  <c r="P30" i="11"/>
  <c r="N30" i="11"/>
  <c r="L30" i="11"/>
  <c r="J30" i="11"/>
  <c r="H30" i="11"/>
  <c r="F30" i="11"/>
  <c r="D30" i="11"/>
  <c r="B30" i="11"/>
  <c r="X29" i="11"/>
  <c r="V29" i="11"/>
  <c r="T29" i="11"/>
  <c r="R29" i="11"/>
  <c r="P29" i="11"/>
  <c r="N29" i="11"/>
  <c r="L29" i="11"/>
  <c r="J29" i="11"/>
  <c r="H29" i="11"/>
  <c r="F29" i="11"/>
  <c r="D29" i="11"/>
  <c r="B29" i="11"/>
  <c r="X28" i="11"/>
  <c r="V28" i="11"/>
  <c r="T28" i="11"/>
  <c r="R28" i="11"/>
  <c r="P28" i="11"/>
  <c r="N28" i="11"/>
  <c r="L28" i="11"/>
  <c r="J28" i="11"/>
  <c r="H28" i="11"/>
  <c r="F28" i="11"/>
  <c r="D28" i="11"/>
  <c r="B28" i="11"/>
  <c r="X27" i="11"/>
  <c r="V27" i="11"/>
  <c r="T27" i="11"/>
  <c r="R27" i="11"/>
  <c r="P27" i="11"/>
  <c r="N27" i="11"/>
  <c r="L27" i="11"/>
  <c r="J27" i="11"/>
  <c r="H27" i="11"/>
  <c r="F27" i="11"/>
  <c r="D27" i="11"/>
  <c r="B27" i="11"/>
  <c r="X26" i="11"/>
  <c r="V26" i="11"/>
  <c r="T26" i="11"/>
  <c r="R26" i="11"/>
  <c r="P26" i="11"/>
  <c r="N26" i="11"/>
  <c r="L26" i="11"/>
  <c r="J26" i="11"/>
  <c r="H26" i="11"/>
  <c r="F26" i="11"/>
  <c r="D26" i="11"/>
  <c r="B26" i="11"/>
  <c r="X25" i="11"/>
  <c r="V25" i="11"/>
  <c r="T25" i="11"/>
  <c r="R25" i="11"/>
  <c r="P25" i="11"/>
  <c r="N25" i="11"/>
  <c r="L25" i="11"/>
  <c r="J25" i="11"/>
  <c r="H25" i="11"/>
  <c r="F25" i="11"/>
  <c r="D25" i="11"/>
  <c r="B25" i="11"/>
  <c r="X24" i="11"/>
  <c r="V24" i="11"/>
  <c r="T24" i="11"/>
  <c r="R24" i="11"/>
  <c r="P24" i="11"/>
  <c r="N24" i="11"/>
  <c r="L24" i="11"/>
  <c r="J24" i="11"/>
  <c r="H24" i="11"/>
  <c r="F24" i="11"/>
  <c r="D24" i="11"/>
  <c r="B24" i="11"/>
  <c r="X23" i="11"/>
  <c r="V23" i="11"/>
  <c r="T23" i="11"/>
  <c r="R23" i="11"/>
  <c r="P23" i="11"/>
  <c r="N23" i="11"/>
  <c r="L23" i="11"/>
  <c r="J23" i="11"/>
  <c r="H23" i="11"/>
  <c r="F23" i="11"/>
  <c r="D23" i="11"/>
  <c r="B23" i="11"/>
  <c r="X22" i="11"/>
  <c r="V22" i="11"/>
  <c r="T22" i="11"/>
  <c r="R22" i="11"/>
  <c r="P22" i="11"/>
  <c r="N22" i="11"/>
  <c r="L22" i="11"/>
  <c r="J22" i="11"/>
  <c r="H22" i="11"/>
  <c r="F22" i="11"/>
  <c r="D22" i="11"/>
  <c r="B22" i="11"/>
  <c r="X21" i="11"/>
  <c r="V21" i="11"/>
  <c r="T21" i="11"/>
  <c r="R21" i="11"/>
  <c r="P21" i="11"/>
  <c r="N21" i="11"/>
  <c r="L21" i="11"/>
  <c r="J21" i="11"/>
  <c r="H21" i="11"/>
  <c r="F21" i="11"/>
  <c r="D21" i="11"/>
  <c r="B21" i="11"/>
  <c r="X20" i="11"/>
  <c r="V20" i="11"/>
  <c r="T20" i="11"/>
  <c r="R20" i="11"/>
  <c r="P20" i="11"/>
  <c r="N20" i="11"/>
  <c r="L20" i="11"/>
  <c r="J20" i="11"/>
  <c r="H20" i="11"/>
  <c r="F20" i="11"/>
  <c r="D20" i="11"/>
  <c r="B20" i="11"/>
  <c r="X19" i="11"/>
  <c r="V19" i="11"/>
  <c r="T19" i="11"/>
  <c r="R19" i="11"/>
  <c r="P19" i="11"/>
  <c r="N19" i="11"/>
  <c r="L19" i="11"/>
  <c r="J19" i="11"/>
  <c r="H19" i="11"/>
  <c r="F19" i="11"/>
  <c r="D19" i="11"/>
  <c r="B19" i="11"/>
  <c r="X18" i="11"/>
  <c r="V18" i="11"/>
  <c r="T18" i="11"/>
  <c r="R18" i="11"/>
  <c r="P18" i="11"/>
  <c r="N18" i="11"/>
  <c r="L18" i="11"/>
  <c r="J18" i="11"/>
  <c r="H18" i="11"/>
  <c r="F18" i="11"/>
  <c r="D18" i="11"/>
  <c r="B18" i="11"/>
  <c r="X17" i="11"/>
  <c r="V17" i="11"/>
  <c r="T17" i="11"/>
  <c r="R17" i="11"/>
  <c r="P17" i="11"/>
  <c r="N17" i="11"/>
  <c r="L17" i="11"/>
  <c r="J17" i="11"/>
  <c r="H17" i="11"/>
  <c r="F17" i="11"/>
  <c r="D17" i="11"/>
  <c r="B17" i="11"/>
  <c r="X16" i="11"/>
  <c r="V16" i="11"/>
  <c r="T16" i="11"/>
  <c r="R16" i="11"/>
  <c r="P16" i="11"/>
  <c r="N16" i="11"/>
  <c r="L16" i="11"/>
  <c r="J16" i="11"/>
  <c r="H16" i="11"/>
  <c r="F16" i="11"/>
  <c r="D16" i="11"/>
  <c r="B16" i="11"/>
  <c r="X15" i="11"/>
  <c r="V15" i="11"/>
  <c r="T15" i="11"/>
  <c r="R15" i="11"/>
  <c r="P15" i="11"/>
  <c r="N15" i="11"/>
  <c r="L15" i="11"/>
  <c r="J15" i="11"/>
  <c r="H15" i="11"/>
  <c r="F15" i="11"/>
  <c r="D15" i="11"/>
  <c r="B15" i="11"/>
  <c r="X14" i="11"/>
  <c r="V14" i="11"/>
  <c r="T14" i="11"/>
  <c r="R14" i="11"/>
  <c r="P14" i="11"/>
  <c r="N14" i="11"/>
  <c r="L14" i="11"/>
  <c r="J14" i="11"/>
  <c r="H14" i="11"/>
  <c r="F14" i="11"/>
  <c r="D14" i="11"/>
  <c r="B14" i="11"/>
  <c r="X13" i="11"/>
  <c r="V13" i="11"/>
  <c r="T13" i="11"/>
  <c r="R13" i="11"/>
  <c r="P13" i="11"/>
  <c r="N13" i="11"/>
  <c r="L13" i="11"/>
  <c r="J13" i="11"/>
  <c r="H13" i="11"/>
  <c r="F13" i="11"/>
  <c r="D13" i="11"/>
  <c r="B13" i="11"/>
  <c r="X12" i="11"/>
  <c r="V12" i="11"/>
  <c r="T12" i="11"/>
  <c r="R12" i="11"/>
  <c r="P12" i="11"/>
  <c r="N12" i="11"/>
  <c r="L12" i="11"/>
  <c r="J12" i="11"/>
  <c r="H12" i="11"/>
  <c r="F12" i="11"/>
  <c r="D12" i="11"/>
  <c r="B12" i="11"/>
  <c r="X11" i="11"/>
  <c r="V11" i="11"/>
  <c r="T11" i="11"/>
  <c r="R11" i="11"/>
  <c r="P11" i="11"/>
  <c r="N11" i="11"/>
  <c r="L11" i="11"/>
  <c r="J11" i="11"/>
  <c r="H11" i="11"/>
  <c r="F11" i="11"/>
  <c r="D11" i="11"/>
  <c r="B11" i="11"/>
  <c r="X10" i="11"/>
  <c r="V10" i="11"/>
  <c r="T10" i="11"/>
  <c r="R10" i="11"/>
  <c r="P10" i="11"/>
  <c r="N10" i="11"/>
  <c r="L10" i="11"/>
  <c r="J10" i="11"/>
  <c r="H10" i="11"/>
  <c r="F10" i="11"/>
  <c r="D10" i="11"/>
  <c r="B10" i="11"/>
  <c r="X9" i="11"/>
  <c r="V9" i="11"/>
  <c r="T9" i="11"/>
  <c r="R9" i="11"/>
  <c r="P9" i="11"/>
  <c r="N9" i="11"/>
  <c r="L9" i="11"/>
  <c r="J9" i="11"/>
  <c r="H9" i="11"/>
  <c r="F9" i="11"/>
  <c r="D9" i="11"/>
  <c r="B9" i="11"/>
  <c r="X8" i="11"/>
  <c r="V8" i="11"/>
  <c r="T8" i="11"/>
  <c r="R8" i="11"/>
  <c r="P8" i="11"/>
  <c r="N8" i="11"/>
  <c r="L8" i="11"/>
  <c r="J8" i="11"/>
  <c r="H8" i="11"/>
  <c r="F8" i="11"/>
  <c r="D8" i="11"/>
  <c r="B8" i="11"/>
  <c r="X7" i="11"/>
  <c r="V7" i="11"/>
  <c r="T7" i="11"/>
  <c r="R7" i="11"/>
  <c r="P7" i="11"/>
  <c r="N7" i="11"/>
  <c r="L7" i="11"/>
  <c r="J7" i="11"/>
  <c r="H7" i="11"/>
  <c r="F7" i="11"/>
  <c r="D7" i="11"/>
  <c r="B7" i="11"/>
  <c r="X6" i="11"/>
  <c r="V6" i="11"/>
  <c r="T6" i="11"/>
  <c r="R6" i="11"/>
  <c r="P6" i="11"/>
  <c r="N6" i="11"/>
  <c r="L6" i="11"/>
  <c r="J6" i="11"/>
  <c r="H6" i="11"/>
  <c r="F6" i="11"/>
  <c r="D6" i="11"/>
  <c r="B6" i="11"/>
  <c r="X5" i="11"/>
  <c r="V5" i="11"/>
  <c r="T5" i="11"/>
  <c r="R5" i="11"/>
  <c r="P5" i="11"/>
  <c r="N5" i="11"/>
  <c r="L5" i="11"/>
  <c r="J5" i="11"/>
  <c r="H5" i="11"/>
  <c r="F5" i="11"/>
  <c r="D5" i="11"/>
  <c r="B5" i="11"/>
  <c r="X4" i="11"/>
  <c r="V4" i="11"/>
  <c r="T4" i="11"/>
  <c r="R4" i="11"/>
  <c r="P4" i="11"/>
  <c r="N4" i="11"/>
  <c r="L4" i="11"/>
  <c r="J4" i="11"/>
  <c r="H4" i="11"/>
  <c r="F4" i="11"/>
  <c r="D4" i="11"/>
  <c r="B4" i="11"/>
  <c r="X3" i="11"/>
  <c r="V3" i="11"/>
  <c r="T3" i="11"/>
  <c r="R3" i="11"/>
  <c r="P3" i="11"/>
  <c r="N3" i="11"/>
  <c r="L3" i="11"/>
  <c r="J3" i="11"/>
  <c r="H3" i="11"/>
  <c r="F3" i="11"/>
  <c r="D3" i="11"/>
  <c r="B3" i="11"/>
  <c r="X2" i="11"/>
  <c r="V2" i="11"/>
  <c r="T2" i="11"/>
  <c r="R2" i="11"/>
  <c r="P2" i="11"/>
  <c r="N2" i="11"/>
  <c r="L2" i="11"/>
  <c r="J2" i="11"/>
  <c r="H2" i="11"/>
  <c r="F2" i="11"/>
  <c r="D2" i="11"/>
  <c r="B2" i="11"/>
  <c r="X1" i="11"/>
  <c r="V1" i="11"/>
  <c r="T1" i="11"/>
  <c r="R1" i="11"/>
  <c r="P1" i="11"/>
  <c r="N1" i="11"/>
  <c r="L1" i="11"/>
  <c r="J1" i="11"/>
  <c r="H1" i="11"/>
  <c r="F1" i="11"/>
  <c r="D1" i="11"/>
  <c r="B1" i="11"/>
  <c r="X32" i="10"/>
  <c r="T32" i="10"/>
  <c r="P32" i="10"/>
  <c r="N32" i="10"/>
  <c r="J32" i="10"/>
  <c r="F32" i="10"/>
  <c r="B32" i="10"/>
  <c r="X31" i="10"/>
  <c r="V31" i="10"/>
  <c r="T31" i="10"/>
  <c r="R31" i="10"/>
  <c r="P31" i="10"/>
  <c r="N31" i="10"/>
  <c r="L31" i="10"/>
  <c r="J31" i="10"/>
  <c r="H31" i="10"/>
  <c r="F31" i="10"/>
  <c r="B31" i="10"/>
  <c r="X30" i="10"/>
  <c r="V30" i="10"/>
  <c r="T30" i="10"/>
  <c r="R30" i="10"/>
  <c r="P30" i="10"/>
  <c r="N30" i="10"/>
  <c r="L30" i="10"/>
  <c r="J30" i="10"/>
  <c r="H30" i="10"/>
  <c r="F30" i="10"/>
  <c r="D30" i="10"/>
  <c r="B30" i="10"/>
  <c r="X29" i="10"/>
  <c r="V29" i="10"/>
  <c r="T29" i="10"/>
  <c r="R29" i="10"/>
  <c r="P29" i="10"/>
  <c r="N29" i="10"/>
  <c r="L29" i="10"/>
  <c r="J29" i="10"/>
  <c r="H29" i="10"/>
  <c r="F29" i="10"/>
  <c r="D29" i="10"/>
  <c r="B29" i="10"/>
  <c r="X28" i="10"/>
  <c r="V28" i="10"/>
  <c r="T28" i="10"/>
  <c r="R28" i="10"/>
  <c r="P28" i="10"/>
  <c r="N28" i="10"/>
  <c r="L28" i="10"/>
  <c r="J28" i="10"/>
  <c r="H28" i="10"/>
  <c r="F28" i="10"/>
  <c r="D28" i="10"/>
  <c r="B28" i="10"/>
  <c r="X27" i="10"/>
  <c r="V27" i="10"/>
  <c r="T27" i="10"/>
  <c r="R27" i="10"/>
  <c r="P27" i="10"/>
  <c r="N27" i="10"/>
  <c r="L27" i="10"/>
  <c r="J27" i="10"/>
  <c r="H27" i="10"/>
  <c r="F27" i="10"/>
  <c r="D27" i="10"/>
  <c r="B27" i="10"/>
  <c r="X26" i="10"/>
  <c r="V26" i="10"/>
  <c r="T26" i="10"/>
  <c r="R26" i="10"/>
  <c r="P26" i="10"/>
  <c r="N26" i="10"/>
  <c r="L26" i="10"/>
  <c r="J26" i="10"/>
  <c r="H26" i="10"/>
  <c r="F26" i="10"/>
  <c r="D26" i="10"/>
  <c r="B26" i="10"/>
  <c r="X25" i="10"/>
  <c r="V25" i="10"/>
  <c r="T25" i="10"/>
  <c r="R25" i="10"/>
  <c r="P25" i="10"/>
  <c r="N25" i="10"/>
  <c r="L25" i="10"/>
  <c r="J25" i="10"/>
  <c r="H25" i="10"/>
  <c r="F25" i="10"/>
  <c r="D25" i="10"/>
  <c r="B25" i="10"/>
  <c r="X24" i="10"/>
  <c r="V24" i="10"/>
  <c r="T24" i="10"/>
  <c r="R24" i="10"/>
  <c r="P24" i="10"/>
  <c r="N24" i="10"/>
  <c r="L24" i="10"/>
  <c r="J24" i="10"/>
  <c r="H24" i="10"/>
  <c r="F24" i="10"/>
  <c r="D24" i="10"/>
  <c r="B24" i="10"/>
  <c r="X23" i="10"/>
  <c r="V23" i="10"/>
  <c r="T23" i="10"/>
  <c r="R23" i="10"/>
  <c r="P23" i="10"/>
  <c r="N23" i="10"/>
  <c r="L23" i="10"/>
  <c r="J23" i="10"/>
  <c r="H23" i="10"/>
  <c r="F23" i="10"/>
  <c r="D23" i="10"/>
  <c r="B23" i="10"/>
  <c r="X22" i="10"/>
  <c r="V22" i="10"/>
  <c r="T22" i="10"/>
  <c r="R22" i="10"/>
  <c r="P22" i="10"/>
  <c r="N22" i="10"/>
  <c r="L22" i="10"/>
  <c r="J22" i="10"/>
  <c r="H22" i="10"/>
  <c r="F22" i="10"/>
  <c r="D22" i="10"/>
  <c r="B22" i="10"/>
  <c r="X21" i="10"/>
  <c r="V21" i="10"/>
  <c r="T21" i="10"/>
  <c r="R21" i="10"/>
  <c r="P21" i="10"/>
  <c r="N21" i="10"/>
  <c r="L21" i="10"/>
  <c r="J21" i="10"/>
  <c r="H21" i="10"/>
  <c r="F21" i="10"/>
  <c r="D21" i="10"/>
  <c r="B21" i="10"/>
  <c r="X20" i="10"/>
  <c r="V20" i="10"/>
  <c r="T20" i="10"/>
  <c r="R20" i="10"/>
  <c r="P20" i="10"/>
  <c r="N20" i="10"/>
  <c r="L20" i="10"/>
  <c r="J20" i="10"/>
  <c r="H20" i="10"/>
  <c r="F20" i="10"/>
  <c r="D20" i="10"/>
  <c r="B20" i="10"/>
  <c r="X19" i="10"/>
  <c r="V19" i="10"/>
  <c r="T19" i="10"/>
  <c r="R19" i="10"/>
  <c r="P19" i="10"/>
  <c r="N19" i="10"/>
  <c r="L19" i="10"/>
  <c r="J19" i="10"/>
  <c r="H19" i="10"/>
  <c r="F19" i="10"/>
  <c r="D19" i="10"/>
  <c r="B19" i="10"/>
  <c r="X18" i="10"/>
  <c r="V18" i="10"/>
  <c r="T18" i="10"/>
  <c r="R18" i="10"/>
  <c r="P18" i="10"/>
  <c r="N18" i="10"/>
  <c r="L18" i="10"/>
  <c r="J18" i="10"/>
  <c r="H18" i="10"/>
  <c r="F18" i="10"/>
  <c r="D18" i="10"/>
  <c r="B18" i="10"/>
  <c r="X17" i="10"/>
  <c r="V17" i="10"/>
  <c r="T17" i="10"/>
  <c r="R17" i="10"/>
  <c r="P17" i="10"/>
  <c r="N17" i="10"/>
  <c r="L17" i="10"/>
  <c r="J17" i="10"/>
  <c r="H17" i="10"/>
  <c r="F17" i="10"/>
  <c r="D17" i="10"/>
  <c r="B17" i="10"/>
  <c r="X16" i="10"/>
  <c r="V16" i="10"/>
  <c r="T16" i="10"/>
  <c r="R16" i="10"/>
  <c r="P16" i="10"/>
  <c r="N16" i="10"/>
  <c r="L16" i="10"/>
  <c r="J16" i="10"/>
  <c r="H16" i="10"/>
  <c r="F16" i="10"/>
  <c r="D16" i="10"/>
  <c r="B16" i="10"/>
  <c r="X15" i="10"/>
  <c r="V15" i="10"/>
  <c r="T15" i="10"/>
  <c r="R15" i="10"/>
  <c r="P15" i="10"/>
  <c r="N15" i="10"/>
  <c r="L15" i="10"/>
  <c r="J15" i="10"/>
  <c r="H15" i="10"/>
  <c r="F15" i="10"/>
  <c r="D15" i="10"/>
  <c r="B15" i="10"/>
  <c r="X14" i="10"/>
  <c r="V14" i="10"/>
  <c r="T14" i="10"/>
  <c r="R14" i="10"/>
  <c r="P14" i="10"/>
  <c r="N14" i="10"/>
  <c r="L14" i="10"/>
  <c r="J14" i="10"/>
  <c r="H14" i="10"/>
  <c r="F14" i="10"/>
  <c r="D14" i="10"/>
  <c r="B14" i="10"/>
  <c r="X13" i="10"/>
  <c r="V13" i="10"/>
  <c r="T13" i="10"/>
  <c r="R13" i="10"/>
  <c r="P13" i="10"/>
  <c r="N13" i="10"/>
  <c r="L13" i="10"/>
  <c r="J13" i="10"/>
  <c r="H13" i="10"/>
  <c r="F13" i="10"/>
  <c r="D13" i="10"/>
  <c r="B13" i="10"/>
  <c r="X12" i="10"/>
  <c r="V12" i="10"/>
  <c r="T12" i="10"/>
  <c r="R12" i="10"/>
  <c r="P12" i="10"/>
  <c r="N12" i="10"/>
  <c r="L12" i="10"/>
  <c r="J12" i="10"/>
  <c r="H12" i="10"/>
  <c r="F12" i="10"/>
  <c r="D12" i="10"/>
  <c r="B12" i="10"/>
  <c r="X11" i="10"/>
  <c r="V11" i="10"/>
  <c r="T11" i="10"/>
  <c r="R11" i="10"/>
  <c r="P11" i="10"/>
  <c r="N11" i="10"/>
  <c r="L11" i="10"/>
  <c r="J11" i="10"/>
  <c r="H11" i="10"/>
  <c r="F11" i="10"/>
  <c r="D11" i="10"/>
  <c r="B11" i="10"/>
  <c r="X10" i="10"/>
  <c r="V10" i="10"/>
  <c r="T10" i="10"/>
  <c r="R10" i="10"/>
  <c r="P10" i="10"/>
  <c r="N10" i="10"/>
  <c r="L10" i="10"/>
  <c r="J10" i="10"/>
  <c r="H10" i="10"/>
  <c r="F10" i="10"/>
  <c r="D10" i="10"/>
  <c r="B10" i="10"/>
  <c r="X9" i="10"/>
  <c r="V9" i="10"/>
  <c r="T9" i="10"/>
  <c r="R9" i="10"/>
  <c r="P9" i="10"/>
  <c r="N9" i="10"/>
  <c r="L9" i="10"/>
  <c r="J9" i="10"/>
  <c r="H9" i="10"/>
  <c r="F9" i="10"/>
  <c r="D9" i="10"/>
  <c r="B9" i="10"/>
  <c r="X8" i="10"/>
  <c r="V8" i="10"/>
  <c r="T8" i="10"/>
  <c r="R8" i="10"/>
  <c r="P8" i="10"/>
  <c r="N8" i="10"/>
  <c r="L8" i="10"/>
  <c r="J8" i="10"/>
  <c r="H8" i="10"/>
  <c r="F8" i="10"/>
  <c r="D8" i="10"/>
  <c r="B8" i="10"/>
  <c r="X7" i="10"/>
  <c r="V7" i="10"/>
  <c r="T7" i="10"/>
  <c r="R7" i="10"/>
  <c r="P7" i="10"/>
  <c r="N7" i="10"/>
  <c r="L7" i="10"/>
  <c r="J7" i="10"/>
  <c r="H7" i="10"/>
  <c r="F7" i="10"/>
  <c r="D7" i="10"/>
  <c r="B7" i="10"/>
  <c r="X6" i="10"/>
  <c r="V6" i="10"/>
  <c r="T6" i="10"/>
  <c r="R6" i="10"/>
  <c r="P6" i="10"/>
  <c r="N6" i="10"/>
  <c r="L6" i="10"/>
  <c r="J6" i="10"/>
  <c r="H6" i="10"/>
  <c r="F6" i="10"/>
  <c r="D6" i="10"/>
  <c r="B6" i="10"/>
  <c r="X5" i="10"/>
  <c r="V5" i="10"/>
  <c r="T5" i="10"/>
  <c r="R5" i="10"/>
  <c r="P5" i="10"/>
  <c r="N5" i="10"/>
  <c r="L5" i="10"/>
  <c r="J5" i="10"/>
  <c r="H5" i="10"/>
  <c r="F5" i="10"/>
  <c r="D5" i="10"/>
  <c r="B5" i="10"/>
  <c r="X4" i="10"/>
  <c r="V4" i="10"/>
  <c r="T4" i="10"/>
  <c r="R4" i="10"/>
  <c r="P4" i="10"/>
  <c r="N4" i="10"/>
  <c r="L4" i="10"/>
  <c r="J4" i="10"/>
  <c r="H4" i="10"/>
  <c r="F4" i="10"/>
  <c r="D4" i="10"/>
  <c r="B4" i="10"/>
  <c r="X3" i="10"/>
  <c r="V3" i="10"/>
  <c r="T3" i="10"/>
  <c r="R3" i="10"/>
  <c r="P3" i="10"/>
  <c r="N3" i="10"/>
  <c r="L3" i="10"/>
  <c r="J3" i="10"/>
  <c r="H3" i="10"/>
  <c r="F3" i="10"/>
  <c r="D3" i="10"/>
  <c r="B3" i="10"/>
  <c r="X2" i="10"/>
  <c r="V2" i="10"/>
  <c r="T2" i="10"/>
  <c r="R2" i="10"/>
  <c r="P2" i="10"/>
  <c r="N2" i="10"/>
  <c r="L2" i="10"/>
  <c r="J2" i="10"/>
  <c r="H2" i="10"/>
  <c r="F2" i="10"/>
  <c r="D2" i="10"/>
  <c r="B2" i="10"/>
  <c r="X1" i="10"/>
  <c r="V1" i="10"/>
  <c r="T1" i="10"/>
  <c r="R1" i="10"/>
  <c r="P1" i="10"/>
  <c r="N1" i="10"/>
  <c r="L1" i="10"/>
  <c r="J1" i="10"/>
  <c r="H1" i="10"/>
  <c r="F1" i="10"/>
  <c r="D1" i="10"/>
  <c r="B1" i="10"/>
  <c r="X32" i="9"/>
  <c r="T32" i="9"/>
  <c r="P32" i="9"/>
  <c r="N32" i="9"/>
  <c r="J32" i="9"/>
  <c r="F32" i="9"/>
  <c r="B32" i="9"/>
  <c r="X31" i="9"/>
  <c r="V31" i="9"/>
  <c r="T31" i="9"/>
  <c r="R31" i="9"/>
  <c r="P31" i="9"/>
  <c r="N31" i="9"/>
  <c r="L31" i="9"/>
  <c r="J31" i="9"/>
  <c r="H31" i="9"/>
  <c r="F31" i="9"/>
  <c r="B31" i="9"/>
  <c r="X30" i="9"/>
  <c r="V30" i="9"/>
  <c r="T30" i="9"/>
  <c r="R30" i="9"/>
  <c r="P30" i="9"/>
  <c r="N30" i="9"/>
  <c r="L30" i="9"/>
  <c r="J30" i="9"/>
  <c r="H30" i="9"/>
  <c r="F30" i="9"/>
  <c r="D30" i="9"/>
  <c r="B30" i="9"/>
  <c r="X29" i="9"/>
  <c r="V29" i="9"/>
  <c r="T29" i="9"/>
  <c r="R29" i="9"/>
  <c r="P29" i="9"/>
  <c r="N29" i="9"/>
  <c r="L29" i="9"/>
  <c r="J29" i="9"/>
  <c r="H29" i="9"/>
  <c r="F29" i="9"/>
  <c r="D29" i="9"/>
  <c r="B29" i="9"/>
  <c r="X28" i="9"/>
  <c r="V28" i="9"/>
  <c r="T28" i="9"/>
  <c r="R28" i="9"/>
  <c r="P28" i="9"/>
  <c r="N28" i="9"/>
  <c r="L28" i="9"/>
  <c r="J28" i="9"/>
  <c r="H28" i="9"/>
  <c r="F28" i="9"/>
  <c r="D28" i="9"/>
  <c r="B28" i="9"/>
  <c r="X27" i="9"/>
  <c r="V27" i="9"/>
  <c r="T27" i="9"/>
  <c r="R27" i="9"/>
  <c r="P27" i="9"/>
  <c r="N27" i="9"/>
  <c r="L27" i="9"/>
  <c r="J27" i="9"/>
  <c r="H27" i="9"/>
  <c r="F27" i="9"/>
  <c r="D27" i="9"/>
  <c r="B27" i="9"/>
  <c r="X26" i="9"/>
  <c r="V26" i="9"/>
  <c r="T26" i="9"/>
  <c r="R26" i="9"/>
  <c r="P26" i="9"/>
  <c r="N26" i="9"/>
  <c r="L26" i="9"/>
  <c r="J26" i="9"/>
  <c r="H26" i="9"/>
  <c r="F26" i="9"/>
  <c r="D26" i="9"/>
  <c r="B26" i="9"/>
  <c r="X25" i="9"/>
  <c r="V25" i="9"/>
  <c r="T25" i="9"/>
  <c r="R25" i="9"/>
  <c r="P25" i="9"/>
  <c r="N25" i="9"/>
  <c r="L25" i="9"/>
  <c r="J25" i="9"/>
  <c r="H25" i="9"/>
  <c r="F25" i="9"/>
  <c r="D25" i="9"/>
  <c r="B25" i="9"/>
  <c r="X24" i="9"/>
  <c r="V24" i="9"/>
  <c r="T24" i="9"/>
  <c r="R24" i="9"/>
  <c r="P24" i="9"/>
  <c r="N24" i="9"/>
  <c r="L24" i="9"/>
  <c r="J24" i="9"/>
  <c r="H24" i="9"/>
  <c r="F24" i="9"/>
  <c r="D24" i="9"/>
  <c r="B24" i="9"/>
  <c r="X23" i="9"/>
  <c r="V23" i="9"/>
  <c r="T23" i="9"/>
  <c r="R23" i="9"/>
  <c r="P23" i="9"/>
  <c r="N23" i="9"/>
  <c r="L23" i="9"/>
  <c r="J23" i="9"/>
  <c r="H23" i="9"/>
  <c r="F23" i="9"/>
  <c r="D23" i="9"/>
  <c r="B23" i="9"/>
  <c r="X22" i="9"/>
  <c r="V22" i="9"/>
  <c r="T22" i="9"/>
  <c r="R22" i="9"/>
  <c r="P22" i="9"/>
  <c r="N22" i="9"/>
  <c r="L22" i="9"/>
  <c r="J22" i="9"/>
  <c r="H22" i="9"/>
  <c r="F22" i="9"/>
  <c r="D22" i="9"/>
  <c r="B22" i="9"/>
  <c r="X21" i="9"/>
  <c r="V21" i="9"/>
  <c r="T21" i="9"/>
  <c r="R21" i="9"/>
  <c r="P21" i="9"/>
  <c r="N21" i="9"/>
  <c r="L21" i="9"/>
  <c r="J21" i="9"/>
  <c r="H21" i="9"/>
  <c r="F21" i="9"/>
  <c r="D21" i="9"/>
  <c r="B21" i="9"/>
  <c r="X20" i="9"/>
  <c r="V20" i="9"/>
  <c r="T20" i="9"/>
  <c r="R20" i="9"/>
  <c r="P20" i="9"/>
  <c r="N20" i="9"/>
  <c r="L20" i="9"/>
  <c r="J20" i="9"/>
  <c r="H20" i="9"/>
  <c r="F20" i="9"/>
  <c r="D20" i="9"/>
  <c r="B20" i="9"/>
  <c r="X19" i="9"/>
  <c r="V19" i="9"/>
  <c r="T19" i="9"/>
  <c r="R19" i="9"/>
  <c r="P19" i="9"/>
  <c r="N19" i="9"/>
  <c r="L19" i="9"/>
  <c r="J19" i="9"/>
  <c r="H19" i="9"/>
  <c r="F19" i="9"/>
  <c r="D19" i="9"/>
  <c r="B19" i="9"/>
  <c r="X18" i="9"/>
  <c r="V18" i="9"/>
  <c r="T18" i="9"/>
  <c r="R18" i="9"/>
  <c r="P18" i="9"/>
  <c r="N18" i="9"/>
  <c r="L18" i="9"/>
  <c r="J18" i="9"/>
  <c r="H18" i="9"/>
  <c r="F18" i="9"/>
  <c r="D18" i="9"/>
  <c r="B18" i="9"/>
  <c r="X17" i="9"/>
  <c r="V17" i="9"/>
  <c r="T17" i="9"/>
  <c r="R17" i="9"/>
  <c r="P17" i="9"/>
  <c r="N17" i="9"/>
  <c r="L17" i="9"/>
  <c r="J17" i="9"/>
  <c r="H17" i="9"/>
  <c r="F17" i="9"/>
  <c r="D17" i="9"/>
  <c r="B17" i="9"/>
  <c r="X16" i="9"/>
  <c r="V16" i="9"/>
  <c r="T16" i="9"/>
  <c r="R16" i="9"/>
  <c r="P16" i="9"/>
  <c r="N16" i="9"/>
  <c r="L16" i="9"/>
  <c r="J16" i="9"/>
  <c r="H16" i="9"/>
  <c r="F16" i="9"/>
  <c r="D16" i="9"/>
  <c r="B16" i="9"/>
  <c r="X15" i="9"/>
  <c r="V15" i="9"/>
  <c r="T15" i="9"/>
  <c r="R15" i="9"/>
  <c r="P15" i="9"/>
  <c r="N15" i="9"/>
  <c r="L15" i="9"/>
  <c r="J15" i="9"/>
  <c r="H15" i="9"/>
  <c r="F15" i="9"/>
  <c r="D15" i="9"/>
  <c r="B15" i="9"/>
  <c r="X14" i="9"/>
  <c r="V14" i="9"/>
  <c r="T14" i="9"/>
  <c r="R14" i="9"/>
  <c r="P14" i="9"/>
  <c r="N14" i="9"/>
  <c r="L14" i="9"/>
  <c r="J14" i="9"/>
  <c r="H14" i="9"/>
  <c r="F14" i="9"/>
  <c r="D14" i="9"/>
  <c r="B14" i="9"/>
  <c r="X13" i="9"/>
  <c r="V13" i="9"/>
  <c r="T13" i="9"/>
  <c r="R13" i="9"/>
  <c r="P13" i="9"/>
  <c r="N13" i="9"/>
  <c r="L13" i="9"/>
  <c r="J13" i="9"/>
  <c r="H13" i="9"/>
  <c r="F13" i="9"/>
  <c r="D13" i="9"/>
  <c r="B13" i="9"/>
  <c r="X12" i="9"/>
  <c r="V12" i="9"/>
  <c r="T12" i="9"/>
  <c r="R12" i="9"/>
  <c r="P12" i="9"/>
  <c r="N12" i="9"/>
  <c r="L12" i="9"/>
  <c r="J12" i="9"/>
  <c r="H12" i="9"/>
  <c r="F12" i="9"/>
  <c r="D12" i="9"/>
  <c r="B12" i="9"/>
  <c r="X11" i="9"/>
  <c r="V11" i="9"/>
  <c r="T11" i="9"/>
  <c r="R11" i="9"/>
  <c r="P11" i="9"/>
  <c r="N11" i="9"/>
  <c r="L11" i="9"/>
  <c r="J11" i="9"/>
  <c r="H11" i="9"/>
  <c r="F11" i="9"/>
  <c r="D11" i="9"/>
  <c r="B11" i="9"/>
  <c r="X10" i="9"/>
  <c r="V10" i="9"/>
  <c r="T10" i="9"/>
  <c r="R10" i="9"/>
  <c r="P10" i="9"/>
  <c r="N10" i="9"/>
  <c r="L10" i="9"/>
  <c r="J10" i="9"/>
  <c r="H10" i="9"/>
  <c r="F10" i="9"/>
  <c r="D10" i="9"/>
  <c r="B10" i="9"/>
  <c r="X9" i="9"/>
  <c r="V9" i="9"/>
  <c r="T9" i="9"/>
  <c r="R9" i="9"/>
  <c r="P9" i="9"/>
  <c r="N9" i="9"/>
  <c r="L9" i="9"/>
  <c r="J9" i="9"/>
  <c r="H9" i="9"/>
  <c r="F9" i="9"/>
  <c r="D9" i="9"/>
  <c r="B9" i="9"/>
  <c r="X8" i="9"/>
  <c r="V8" i="9"/>
  <c r="T8" i="9"/>
  <c r="R8" i="9"/>
  <c r="P8" i="9"/>
  <c r="N8" i="9"/>
  <c r="L8" i="9"/>
  <c r="J8" i="9"/>
  <c r="H8" i="9"/>
  <c r="F8" i="9"/>
  <c r="D8" i="9"/>
  <c r="B8" i="9"/>
  <c r="X7" i="9"/>
  <c r="V7" i="9"/>
  <c r="T7" i="9"/>
  <c r="R7" i="9"/>
  <c r="P7" i="9"/>
  <c r="N7" i="9"/>
  <c r="L7" i="9"/>
  <c r="J7" i="9"/>
  <c r="H7" i="9"/>
  <c r="F7" i="9"/>
  <c r="D7" i="9"/>
  <c r="B7" i="9"/>
  <c r="X6" i="9"/>
  <c r="V6" i="9"/>
  <c r="T6" i="9"/>
  <c r="R6" i="9"/>
  <c r="P6" i="9"/>
  <c r="N6" i="9"/>
  <c r="L6" i="9"/>
  <c r="J6" i="9"/>
  <c r="H6" i="9"/>
  <c r="F6" i="9"/>
  <c r="D6" i="9"/>
  <c r="B6" i="9"/>
  <c r="X5" i="9"/>
  <c r="V5" i="9"/>
  <c r="T5" i="9"/>
  <c r="R5" i="9"/>
  <c r="P5" i="9"/>
  <c r="N5" i="9"/>
  <c r="L5" i="9"/>
  <c r="J5" i="9"/>
  <c r="H5" i="9"/>
  <c r="F5" i="9"/>
  <c r="D5" i="9"/>
  <c r="B5" i="9"/>
  <c r="X4" i="9"/>
  <c r="V4" i="9"/>
  <c r="T4" i="9"/>
  <c r="R4" i="9"/>
  <c r="P4" i="9"/>
  <c r="N4" i="9"/>
  <c r="L4" i="9"/>
  <c r="J4" i="9"/>
  <c r="H4" i="9"/>
  <c r="F4" i="9"/>
  <c r="D4" i="9"/>
  <c r="B4" i="9"/>
  <c r="X3" i="9"/>
  <c r="V3" i="9"/>
  <c r="T3" i="9"/>
  <c r="R3" i="9"/>
  <c r="P3" i="9"/>
  <c r="N3" i="9"/>
  <c r="L3" i="9"/>
  <c r="J3" i="9"/>
  <c r="H3" i="9"/>
  <c r="F3" i="9"/>
  <c r="D3" i="9"/>
  <c r="B3" i="9"/>
  <c r="X2" i="9"/>
  <c r="V2" i="9"/>
  <c r="T2" i="9"/>
  <c r="R2" i="9"/>
  <c r="P2" i="9"/>
  <c r="N2" i="9"/>
  <c r="L2" i="9"/>
  <c r="J2" i="9"/>
  <c r="H2" i="9"/>
  <c r="F2" i="9"/>
  <c r="D2" i="9"/>
  <c r="B2" i="9"/>
  <c r="X1" i="9"/>
  <c r="V1" i="9"/>
  <c r="T1" i="9"/>
  <c r="R1" i="9"/>
  <c r="P1" i="9"/>
  <c r="N1" i="9"/>
  <c r="L1" i="9"/>
  <c r="J1" i="9"/>
  <c r="H1" i="9"/>
  <c r="F1" i="9"/>
  <c r="D1" i="9"/>
  <c r="B1" i="9"/>
  <c r="X32" i="8"/>
  <c r="T32" i="8"/>
  <c r="P32" i="8"/>
  <c r="N32" i="8"/>
  <c r="J32" i="8"/>
  <c r="F32" i="8"/>
  <c r="B32" i="8"/>
  <c r="X31" i="8"/>
  <c r="V31" i="8"/>
  <c r="T31" i="8"/>
  <c r="R31" i="8"/>
  <c r="P31" i="8"/>
  <c r="N31" i="8"/>
  <c r="L31" i="8"/>
  <c r="J31" i="8"/>
  <c r="H31" i="8"/>
  <c r="F31" i="8"/>
  <c r="B31" i="8"/>
  <c r="X30" i="8"/>
  <c r="V30" i="8"/>
  <c r="T30" i="8"/>
  <c r="R30" i="8"/>
  <c r="P30" i="8"/>
  <c r="N30" i="8"/>
  <c r="L30" i="8"/>
  <c r="J30" i="8"/>
  <c r="H30" i="8"/>
  <c r="F30" i="8"/>
  <c r="D30" i="8"/>
  <c r="B30" i="8"/>
  <c r="X29" i="8"/>
  <c r="V29" i="8"/>
  <c r="T29" i="8"/>
  <c r="R29" i="8"/>
  <c r="P29" i="8"/>
  <c r="N29" i="8"/>
  <c r="L29" i="8"/>
  <c r="J29" i="8"/>
  <c r="H29" i="8"/>
  <c r="F29" i="8"/>
  <c r="D29" i="8"/>
  <c r="B29" i="8"/>
  <c r="X28" i="8"/>
  <c r="V28" i="8"/>
  <c r="T28" i="8"/>
  <c r="R28" i="8"/>
  <c r="P28" i="8"/>
  <c r="N28" i="8"/>
  <c r="L28" i="8"/>
  <c r="J28" i="8"/>
  <c r="H28" i="8"/>
  <c r="F28" i="8"/>
  <c r="D28" i="8"/>
  <c r="B28" i="8"/>
  <c r="X27" i="8"/>
  <c r="V27" i="8"/>
  <c r="T27" i="8"/>
  <c r="R27" i="8"/>
  <c r="P27" i="8"/>
  <c r="N27" i="8"/>
  <c r="L27" i="8"/>
  <c r="J27" i="8"/>
  <c r="H27" i="8"/>
  <c r="F27" i="8"/>
  <c r="D27" i="8"/>
  <c r="B27" i="8"/>
  <c r="X26" i="8"/>
  <c r="V26" i="8"/>
  <c r="T26" i="8"/>
  <c r="R26" i="8"/>
  <c r="P26" i="8"/>
  <c r="N26" i="8"/>
  <c r="L26" i="8"/>
  <c r="J26" i="8"/>
  <c r="H26" i="8"/>
  <c r="F26" i="8"/>
  <c r="D26" i="8"/>
  <c r="B26" i="8"/>
  <c r="X25" i="8"/>
  <c r="V25" i="8"/>
  <c r="T25" i="8"/>
  <c r="R25" i="8"/>
  <c r="P25" i="8"/>
  <c r="N25" i="8"/>
  <c r="L25" i="8"/>
  <c r="J25" i="8"/>
  <c r="H25" i="8"/>
  <c r="F25" i="8"/>
  <c r="D25" i="8"/>
  <c r="B25" i="8"/>
  <c r="X24" i="8"/>
  <c r="V24" i="8"/>
  <c r="T24" i="8"/>
  <c r="R24" i="8"/>
  <c r="P24" i="8"/>
  <c r="N24" i="8"/>
  <c r="L24" i="8"/>
  <c r="J24" i="8"/>
  <c r="H24" i="8"/>
  <c r="F24" i="8"/>
  <c r="D24" i="8"/>
  <c r="B24" i="8"/>
  <c r="X23" i="8"/>
  <c r="V23" i="8"/>
  <c r="T23" i="8"/>
  <c r="R23" i="8"/>
  <c r="P23" i="8"/>
  <c r="N23" i="8"/>
  <c r="L23" i="8"/>
  <c r="J23" i="8"/>
  <c r="H23" i="8"/>
  <c r="F23" i="8"/>
  <c r="D23" i="8"/>
  <c r="B23" i="8"/>
  <c r="X22" i="8"/>
  <c r="V22" i="8"/>
  <c r="T22" i="8"/>
  <c r="R22" i="8"/>
  <c r="P22" i="8"/>
  <c r="N22" i="8"/>
  <c r="L22" i="8"/>
  <c r="J22" i="8"/>
  <c r="H22" i="8"/>
  <c r="F22" i="8"/>
  <c r="D22" i="8"/>
  <c r="B22" i="8"/>
  <c r="X21" i="8"/>
  <c r="V21" i="8"/>
  <c r="T21" i="8"/>
  <c r="R21" i="8"/>
  <c r="P21" i="8"/>
  <c r="N21" i="8"/>
  <c r="L21" i="8"/>
  <c r="J21" i="8"/>
  <c r="H21" i="8"/>
  <c r="F21" i="8"/>
  <c r="D21" i="8"/>
  <c r="B21" i="8"/>
  <c r="X20" i="8"/>
  <c r="V20" i="8"/>
  <c r="T20" i="8"/>
  <c r="R20" i="8"/>
  <c r="P20" i="8"/>
  <c r="N20" i="8"/>
  <c r="L20" i="8"/>
  <c r="J20" i="8"/>
  <c r="H20" i="8"/>
  <c r="F20" i="8"/>
  <c r="D20" i="8"/>
  <c r="B20" i="8"/>
  <c r="X19" i="8"/>
  <c r="V19" i="8"/>
  <c r="T19" i="8"/>
  <c r="R19" i="8"/>
  <c r="P19" i="8"/>
  <c r="N19" i="8"/>
  <c r="L19" i="8"/>
  <c r="J19" i="8"/>
  <c r="H19" i="8"/>
  <c r="F19" i="8"/>
  <c r="D19" i="8"/>
  <c r="B19" i="8"/>
  <c r="X18" i="8"/>
  <c r="V18" i="8"/>
  <c r="T18" i="8"/>
  <c r="R18" i="8"/>
  <c r="P18" i="8"/>
  <c r="N18" i="8"/>
  <c r="L18" i="8"/>
  <c r="J18" i="8"/>
  <c r="H18" i="8"/>
  <c r="F18" i="8"/>
  <c r="D18" i="8"/>
  <c r="B18" i="8"/>
  <c r="X17" i="8"/>
  <c r="V17" i="8"/>
  <c r="T17" i="8"/>
  <c r="R17" i="8"/>
  <c r="P17" i="8"/>
  <c r="N17" i="8"/>
  <c r="L17" i="8"/>
  <c r="J17" i="8"/>
  <c r="H17" i="8"/>
  <c r="F17" i="8"/>
  <c r="D17" i="8"/>
  <c r="B17" i="8"/>
  <c r="X16" i="8"/>
  <c r="V16" i="8"/>
  <c r="T16" i="8"/>
  <c r="R16" i="8"/>
  <c r="P16" i="8"/>
  <c r="N16" i="8"/>
  <c r="L16" i="8"/>
  <c r="J16" i="8"/>
  <c r="H16" i="8"/>
  <c r="F16" i="8"/>
  <c r="D16" i="8"/>
  <c r="B16" i="8"/>
  <c r="X15" i="8"/>
  <c r="V15" i="8"/>
  <c r="T15" i="8"/>
  <c r="R15" i="8"/>
  <c r="P15" i="8"/>
  <c r="N15" i="8"/>
  <c r="L15" i="8"/>
  <c r="J15" i="8"/>
  <c r="H15" i="8"/>
  <c r="F15" i="8"/>
  <c r="D15" i="8"/>
  <c r="B15" i="8"/>
  <c r="X14" i="8"/>
  <c r="V14" i="8"/>
  <c r="T14" i="8"/>
  <c r="R14" i="8"/>
  <c r="P14" i="8"/>
  <c r="N14" i="8"/>
  <c r="L14" i="8"/>
  <c r="J14" i="8"/>
  <c r="H14" i="8"/>
  <c r="F14" i="8"/>
  <c r="D14" i="8"/>
  <c r="B14" i="8"/>
  <c r="X13" i="8"/>
  <c r="V13" i="8"/>
  <c r="T13" i="8"/>
  <c r="R13" i="8"/>
  <c r="P13" i="8"/>
  <c r="N13" i="8"/>
  <c r="L13" i="8"/>
  <c r="J13" i="8"/>
  <c r="H13" i="8"/>
  <c r="F13" i="8"/>
  <c r="D13" i="8"/>
  <c r="B13" i="8"/>
  <c r="X12" i="8"/>
  <c r="V12" i="8"/>
  <c r="T12" i="8"/>
  <c r="R12" i="8"/>
  <c r="P12" i="8"/>
  <c r="N12" i="8"/>
  <c r="L12" i="8"/>
  <c r="J12" i="8"/>
  <c r="H12" i="8"/>
  <c r="F12" i="8"/>
  <c r="D12" i="8"/>
  <c r="B12" i="8"/>
  <c r="X11" i="8"/>
  <c r="V11" i="8"/>
  <c r="T11" i="8"/>
  <c r="R11" i="8"/>
  <c r="P11" i="8"/>
  <c r="N11" i="8"/>
  <c r="L11" i="8"/>
  <c r="J11" i="8"/>
  <c r="H11" i="8"/>
  <c r="F11" i="8"/>
  <c r="D11" i="8"/>
  <c r="B11" i="8"/>
  <c r="X10" i="8"/>
  <c r="V10" i="8"/>
  <c r="T10" i="8"/>
  <c r="R10" i="8"/>
  <c r="P10" i="8"/>
  <c r="N10" i="8"/>
  <c r="L10" i="8"/>
  <c r="J10" i="8"/>
  <c r="H10" i="8"/>
  <c r="F10" i="8"/>
  <c r="D10" i="8"/>
  <c r="B10" i="8"/>
  <c r="X9" i="8"/>
  <c r="V9" i="8"/>
  <c r="T9" i="8"/>
  <c r="R9" i="8"/>
  <c r="P9" i="8"/>
  <c r="N9" i="8"/>
  <c r="L9" i="8"/>
  <c r="J9" i="8"/>
  <c r="H9" i="8"/>
  <c r="F9" i="8"/>
  <c r="D9" i="8"/>
  <c r="B9" i="8"/>
  <c r="X8" i="8"/>
  <c r="V8" i="8"/>
  <c r="T8" i="8"/>
  <c r="R8" i="8"/>
  <c r="P8" i="8"/>
  <c r="N8" i="8"/>
  <c r="L8" i="8"/>
  <c r="J8" i="8"/>
  <c r="H8" i="8"/>
  <c r="F8" i="8"/>
  <c r="D8" i="8"/>
  <c r="B8" i="8"/>
  <c r="X7" i="8"/>
  <c r="V7" i="8"/>
  <c r="T7" i="8"/>
  <c r="R7" i="8"/>
  <c r="P7" i="8"/>
  <c r="N7" i="8"/>
  <c r="L7" i="8"/>
  <c r="J7" i="8"/>
  <c r="H7" i="8"/>
  <c r="F7" i="8"/>
  <c r="D7" i="8"/>
  <c r="B7" i="8"/>
  <c r="X6" i="8"/>
  <c r="V6" i="8"/>
  <c r="T6" i="8"/>
  <c r="R6" i="8"/>
  <c r="P6" i="8"/>
  <c r="N6" i="8"/>
  <c r="L6" i="8"/>
  <c r="J6" i="8"/>
  <c r="H6" i="8"/>
  <c r="F6" i="8"/>
  <c r="D6" i="8"/>
  <c r="B6" i="8"/>
  <c r="X5" i="8"/>
  <c r="V5" i="8"/>
  <c r="T5" i="8"/>
  <c r="R5" i="8"/>
  <c r="P5" i="8"/>
  <c r="N5" i="8"/>
  <c r="L5" i="8"/>
  <c r="J5" i="8"/>
  <c r="H5" i="8"/>
  <c r="F5" i="8"/>
  <c r="D5" i="8"/>
  <c r="B5" i="8"/>
  <c r="X4" i="8"/>
  <c r="V4" i="8"/>
  <c r="T4" i="8"/>
  <c r="R4" i="8"/>
  <c r="P4" i="8"/>
  <c r="N4" i="8"/>
  <c r="L4" i="8"/>
  <c r="J4" i="8"/>
  <c r="H4" i="8"/>
  <c r="F4" i="8"/>
  <c r="D4" i="8"/>
  <c r="B4" i="8"/>
  <c r="X3" i="8"/>
  <c r="V3" i="8"/>
  <c r="T3" i="8"/>
  <c r="R3" i="8"/>
  <c r="P3" i="8"/>
  <c r="N3" i="8"/>
  <c r="L3" i="8"/>
  <c r="J3" i="8"/>
  <c r="H3" i="8"/>
  <c r="F3" i="8"/>
  <c r="D3" i="8"/>
  <c r="B3" i="8"/>
  <c r="X2" i="8"/>
  <c r="V2" i="8"/>
  <c r="T2" i="8"/>
  <c r="R2" i="8"/>
  <c r="P2" i="8"/>
  <c r="N2" i="8"/>
  <c r="L2" i="8"/>
  <c r="J2" i="8"/>
  <c r="H2" i="8"/>
  <c r="F2" i="8"/>
  <c r="D2" i="8"/>
  <c r="B2" i="8"/>
  <c r="C2" i="8"/>
  <c r="X1" i="8"/>
  <c r="V1" i="8"/>
  <c r="T1" i="8"/>
  <c r="R1" i="8"/>
  <c r="P1" i="8"/>
  <c r="N1" i="8"/>
  <c r="L1" i="8"/>
  <c r="J1" i="8"/>
  <c r="H1" i="8"/>
  <c r="F1" i="8"/>
  <c r="D1" i="8"/>
  <c r="B1" i="8"/>
  <c r="X32" i="7"/>
  <c r="T32" i="7"/>
  <c r="P32" i="7"/>
  <c r="N32" i="7"/>
  <c r="J32" i="7"/>
  <c r="F32" i="7"/>
  <c r="B32" i="7"/>
  <c r="X31" i="7"/>
  <c r="V31" i="7"/>
  <c r="T31" i="7"/>
  <c r="R31" i="7"/>
  <c r="P31" i="7"/>
  <c r="N31" i="7"/>
  <c r="L31" i="7"/>
  <c r="J31" i="7"/>
  <c r="H31" i="7"/>
  <c r="F31" i="7"/>
  <c r="B31" i="7"/>
  <c r="X30" i="7"/>
  <c r="V30" i="7"/>
  <c r="T30" i="7"/>
  <c r="R30" i="7"/>
  <c r="P30" i="7"/>
  <c r="N30" i="7"/>
  <c r="L30" i="7"/>
  <c r="J30" i="7"/>
  <c r="H30" i="7"/>
  <c r="F30" i="7"/>
  <c r="D30" i="7"/>
  <c r="B30" i="7"/>
  <c r="X29" i="7"/>
  <c r="V29" i="7"/>
  <c r="T29" i="7"/>
  <c r="R29" i="7"/>
  <c r="P29" i="7"/>
  <c r="N29" i="7"/>
  <c r="L29" i="7"/>
  <c r="J29" i="7"/>
  <c r="H29" i="7"/>
  <c r="F29" i="7"/>
  <c r="D29" i="7"/>
  <c r="B29" i="7"/>
  <c r="X28" i="7"/>
  <c r="V28" i="7"/>
  <c r="T28" i="7"/>
  <c r="R28" i="7"/>
  <c r="P28" i="7"/>
  <c r="N28" i="7"/>
  <c r="L28" i="7"/>
  <c r="J28" i="7"/>
  <c r="H28" i="7"/>
  <c r="F28" i="7"/>
  <c r="D28" i="7"/>
  <c r="B28" i="7"/>
  <c r="X27" i="7"/>
  <c r="V27" i="7"/>
  <c r="T27" i="7"/>
  <c r="R27" i="7"/>
  <c r="P27" i="7"/>
  <c r="N27" i="7"/>
  <c r="L27" i="7"/>
  <c r="J27" i="7"/>
  <c r="H27" i="7"/>
  <c r="F27" i="7"/>
  <c r="D27" i="7"/>
  <c r="B27" i="7"/>
  <c r="X26" i="7"/>
  <c r="V26" i="7"/>
  <c r="T26" i="7"/>
  <c r="R26" i="7"/>
  <c r="P26" i="7"/>
  <c r="N26" i="7"/>
  <c r="L26" i="7"/>
  <c r="J26" i="7"/>
  <c r="H26" i="7"/>
  <c r="F26" i="7"/>
  <c r="D26" i="7"/>
  <c r="B26" i="7"/>
  <c r="X25" i="7"/>
  <c r="V25" i="7"/>
  <c r="T25" i="7"/>
  <c r="R25" i="7"/>
  <c r="P25" i="7"/>
  <c r="N25" i="7"/>
  <c r="L25" i="7"/>
  <c r="J25" i="7"/>
  <c r="H25" i="7"/>
  <c r="F25" i="7"/>
  <c r="D25" i="7"/>
  <c r="B25" i="7"/>
  <c r="X24" i="7"/>
  <c r="V24" i="7"/>
  <c r="T24" i="7"/>
  <c r="R24" i="7"/>
  <c r="P24" i="7"/>
  <c r="N24" i="7"/>
  <c r="L24" i="7"/>
  <c r="J24" i="7"/>
  <c r="H24" i="7"/>
  <c r="F24" i="7"/>
  <c r="D24" i="7"/>
  <c r="B24" i="7"/>
  <c r="X23" i="7"/>
  <c r="V23" i="7"/>
  <c r="T23" i="7"/>
  <c r="R23" i="7"/>
  <c r="P23" i="7"/>
  <c r="N23" i="7"/>
  <c r="L23" i="7"/>
  <c r="J23" i="7"/>
  <c r="H23" i="7"/>
  <c r="F23" i="7"/>
  <c r="D23" i="7"/>
  <c r="B23" i="7"/>
  <c r="X22" i="7"/>
  <c r="V22" i="7"/>
  <c r="T22" i="7"/>
  <c r="R22" i="7"/>
  <c r="P22" i="7"/>
  <c r="N22" i="7"/>
  <c r="L22" i="7"/>
  <c r="J22" i="7"/>
  <c r="H22" i="7"/>
  <c r="F22" i="7"/>
  <c r="D22" i="7"/>
  <c r="B22" i="7"/>
  <c r="X21" i="7"/>
  <c r="V21" i="7"/>
  <c r="T21" i="7"/>
  <c r="R21" i="7"/>
  <c r="P21" i="7"/>
  <c r="N21" i="7"/>
  <c r="L21" i="7"/>
  <c r="J21" i="7"/>
  <c r="H21" i="7"/>
  <c r="F21" i="7"/>
  <c r="D21" i="7"/>
  <c r="B21" i="7"/>
  <c r="X20" i="7"/>
  <c r="V20" i="7"/>
  <c r="T20" i="7"/>
  <c r="R20" i="7"/>
  <c r="P20" i="7"/>
  <c r="N20" i="7"/>
  <c r="L20" i="7"/>
  <c r="J20" i="7"/>
  <c r="H20" i="7"/>
  <c r="F20" i="7"/>
  <c r="D20" i="7"/>
  <c r="B20" i="7"/>
  <c r="X19" i="7"/>
  <c r="V19" i="7"/>
  <c r="T19" i="7"/>
  <c r="R19" i="7"/>
  <c r="P19" i="7"/>
  <c r="N19" i="7"/>
  <c r="L19" i="7"/>
  <c r="J19" i="7"/>
  <c r="H19" i="7"/>
  <c r="F19" i="7"/>
  <c r="D19" i="7"/>
  <c r="B19" i="7"/>
  <c r="X18" i="7"/>
  <c r="V18" i="7"/>
  <c r="T18" i="7"/>
  <c r="R18" i="7"/>
  <c r="P18" i="7"/>
  <c r="N18" i="7"/>
  <c r="L18" i="7"/>
  <c r="J18" i="7"/>
  <c r="H18" i="7"/>
  <c r="F18" i="7"/>
  <c r="D18" i="7"/>
  <c r="B18" i="7"/>
  <c r="X17" i="7"/>
  <c r="V17" i="7"/>
  <c r="T17" i="7"/>
  <c r="R17" i="7"/>
  <c r="P17" i="7"/>
  <c r="N17" i="7"/>
  <c r="L17" i="7"/>
  <c r="J17" i="7"/>
  <c r="H17" i="7"/>
  <c r="F17" i="7"/>
  <c r="D17" i="7"/>
  <c r="B17" i="7"/>
  <c r="X16" i="7"/>
  <c r="V16" i="7"/>
  <c r="T16" i="7"/>
  <c r="R16" i="7"/>
  <c r="P16" i="7"/>
  <c r="N16" i="7"/>
  <c r="L16" i="7"/>
  <c r="J16" i="7"/>
  <c r="H16" i="7"/>
  <c r="F16" i="7"/>
  <c r="D16" i="7"/>
  <c r="B16" i="7"/>
  <c r="X15" i="7"/>
  <c r="V15" i="7"/>
  <c r="T15" i="7"/>
  <c r="R15" i="7"/>
  <c r="P15" i="7"/>
  <c r="N15" i="7"/>
  <c r="L15" i="7"/>
  <c r="J15" i="7"/>
  <c r="H15" i="7"/>
  <c r="F15" i="7"/>
  <c r="D15" i="7"/>
  <c r="B15" i="7"/>
  <c r="X14" i="7"/>
  <c r="V14" i="7"/>
  <c r="T14" i="7"/>
  <c r="R14" i="7"/>
  <c r="P14" i="7"/>
  <c r="N14" i="7"/>
  <c r="L14" i="7"/>
  <c r="J14" i="7"/>
  <c r="H14" i="7"/>
  <c r="F14" i="7"/>
  <c r="D14" i="7"/>
  <c r="B14" i="7"/>
  <c r="X13" i="7"/>
  <c r="V13" i="7"/>
  <c r="T13" i="7"/>
  <c r="R13" i="7"/>
  <c r="P13" i="7"/>
  <c r="N13" i="7"/>
  <c r="L13" i="7"/>
  <c r="J13" i="7"/>
  <c r="H13" i="7"/>
  <c r="F13" i="7"/>
  <c r="D13" i="7"/>
  <c r="B13" i="7"/>
  <c r="X12" i="7"/>
  <c r="V12" i="7"/>
  <c r="T12" i="7"/>
  <c r="R12" i="7"/>
  <c r="P12" i="7"/>
  <c r="N12" i="7"/>
  <c r="L12" i="7"/>
  <c r="J12" i="7"/>
  <c r="H12" i="7"/>
  <c r="F12" i="7"/>
  <c r="D12" i="7"/>
  <c r="B12" i="7"/>
  <c r="X11" i="7"/>
  <c r="V11" i="7"/>
  <c r="T11" i="7"/>
  <c r="R11" i="7"/>
  <c r="P11" i="7"/>
  <c r="N11" i="7"/>
  <c r="L11" i="7"/>
  <c r="J11" i="7"/>
  <c r="H11" i="7"/>
  <c r="F11" i="7"/>
  <c r="D11" i="7"/>
  <c r="B11" i="7"/>
  <c r="X10" i="7"/>
  <c r="V10" i="7"/>
  <c r="T10" i="7"/>
  <c r="R10" i="7"/>
  <c r="P10" i="7"/>
  <c r="N10" i="7"/>
  <c r="L10" i="7"/>
  <c r="J10" i="7"/>
  <c r="H10" i="7"/>
  <c r="F10" i="7"/>
  <c r="D10" i="7"/>
  <c r="B10" i="7"/>
  <c r="X9" i="7"/>
  <c r="V9" i="7"/>
  <c r="T9" i="7"/>
  <c r="R9" i="7"/>
  <c r="P9" i="7"/>
  <c r="N9" i="7"/>
  <c r="L9" i="7"/>
  <c r="J9" i="7"/>
  <c r="H9" i="7"/>
  <c r="F9" i="7"/>
  <c r="D9" i="7"/>
  <c r="B9" i="7"/>
  <c r="X8" i="7"/>
  <c r="V8" i="7"/>
  <c r="T8" i="7"/>
  <c r="R8" i="7"/>
  <c r="P8" i="7"/>
  <c r="N8" i="7"/>
  <c r="L8" i="7"/>
  <c r="J8" i="7"/>
  <c r="H8" i="7"/>
  <c r="F8" i="7"/>
  <c r="D8" i="7"/>
  <c r="B8" i="7"/>
  <c r="X7" i="7"/>
  <c r="V7" i="7"/>
  <c r="T7" i="7"/>
  <c r="R7" i="7"/>
  <c r="P7" i="7"/>
  <c r="N7" i="7"/>
  <c r="L7" i="7"/>
  <c r="J7" i="7"/>
  <c r="H7" i="7"/>
  <c r="F7" i="7"/>
  <c r="D7" i="7"/>
  <c r="B7" i="7"/>
  <c r="X6" i="7"/>
  <c r="V6" i="7"/>
  <c r="T6" i="7"/>
  <c r="R6" i="7"/>
  <c r="P6" i="7"/>
  <c r="N6" i="7"/>
  <c r="L6" i="7"/>
  <c r="J6" i="7"/>
  <c r="H6" i="7"/>
  <c r="F6" i="7"/>
  <c r="D6" i="7"/>
  <c r="B6" i="7"/>
  <c r="X5" i="7"/>
  <c r="V5" i="7"/>
  <c r="T5" i="7"/>
  <c r="R5" i="7"/>
  <c r="P5" i="7"/>
  <c r="N5" i="7"/>
  <c r="L5" i="7"/>
  <c r="J5" i="7"/>
  <c r="H5" i="7"/>
  <c r="F5" i="7"/>
  <c r="D5" i="7"/>
  <c r="B5" i="7"/>
  <c r="X4" i="7"/>
  <c r="V4" i="7"/>
  <c r="T4" i="7"/>
  <c r="R4" i="7"/>
  <c r="P4" i="7"/>
  <c r="N4" i="7"/>
  <c r="L4" i="7"/>
  <c r="J4" i="7"/>
  <c r="H4" i="7"/>
  <c r="F4" i="7"/>
  <c r="D4" i="7"/>
  <c r="B4" i="7"/>
  <c r="X3" i="7"/>
  <c r="V3" i="7"/>
  <c r="T3" i="7"/>
  <c r="R3" i="7"/>
  <c r="P3" i="7"/>
  <c r="N3" i="7"/>
  <c r="L3" i="7"/>
  <c r="J3" i="7"/>
  <c r="H3" i="7"/>
  <c r="F3" i="7"/>
  <c r="D3" i="7"/>
  <c r="B3" i="7"/>
  <c r="X2" i="7"/>
  <c r="V2" i="7"/>
  <c r="T2" i="7"/>
  <c r="R2" i="7"/>
  <c r="P2" i="7"/>
  <c r="N2" i="7"/>
  <c r="L2" i="7"/>
  <c r="J2" i="7"/>
  <c r="H2" i="7"/>
  <c r="F2" i="7"/>
  <c r="D2" i="7"/>
  <c r="B2" i="7"/>
  <c r="X1" i="7"/>
  <c r="V1" i="7"/>
  <c r="T1" i="7"/>
  <c r="R1" i="7"/>
  <c r="P1" i="7"/>
  <c r="N1" i="7"/>
  <c r="L1" i="7"/>
  <c r="J1" i="7"/>
  <c r="H1" i="7"/>
  <c r="F1" i="7"/>
  <c r="D1" i="7"/>
  <c r="B1" i="7"/>
  <c r="X32" i="6"/>
  <c r="T32" i="6"/>
  <c r="P32" i="6"/>
  <c r="N32" i="6"/>
  <c r="J32" i="6"/>
  <c r="F32" i="6"/>
  <c r="B32" i="6"/>
  <c r="X31" i="6"/>
  <c r="V31" i="6"/>
  <c r="T31" i="6"/>
  <c r="R31" i="6"/>
  <c r="P31" i="6"/>
  <c r="N31" i="6"/>
  <c r="L31" i="6"/>
  <c r="J31" i="6"/>
  <c r="H31" i="6"/>
  <c r="F31" i="6"/>
  <c r="B31" i="6"/>
  <c r="X30" i="6"/>
  <c r="V30" i="6"/>
  <c r="T30" i="6"/>
  <c r="R30" i="6"/>
  <c r="P30" i="6"/>
  <c r="N30" i="6"/>
  <c r="L30" i="6"/>
  <c r="J30" i="6"/>
  <c r="H30" i="6"/>
  <c r="F30" i="6"/>
  <c r="D30" i="6"/>
  <c r="B30" i="6"/>
  <c r="X29" i="6"/>
  <c r="V29" i="6"/>
  <c r="T29" i="6"/>
  <c r="R29" i="6"/>
  <c r="P29" i="6"/>
  <c r="N29" i="6"/>
  <c r="L29" i="6"/>
  <c r="J29" i="6"/>
  <c r="H29" i="6"/>
  <c r="F29" i="6"/>
  <c r="D29" i="6"/>
  <c r="B29" i="6"/>
  <c r="X28" i="6"/>
  <c r="V28" i="6"/>
  <c r="T28" i="6"/>
  <c r="R28" i="6"/>
  <c r="P28" i="6"/>
  <c r="N28" i="6"/>
  <c r="L28" i="6"/>
  <c r="J28" i="6"/>
  <c r="H28" i="6"/>
  <c r="F28" i="6"/>
  <c r="D28" i="6"/>
  <c r="B28" i="6"/>
  <c r="X27" i="6"/>
  <c r="V27" i="6"/>
  <c r="T27" i="6"/>
  <c r="R27" i="6"/>
  <c r="P27" i="6"/>
  <c r="N27" i="6"/>
  <c r="L27" i="6"/>
  <c r="J27" i="6"/>
  <c r="H27" i="6"/>
  <c r="F27" i="6"/>
  <c r="D27" i="6"/>
  <c r="B27" i="6"/>
  <c r="X26" i="6"/>
  <c r="V26" i="6"/>
  <c r="T26" i="6"/>
  <c r="R26" i="6"/>
  <c r="P26" i="6"/>
  <c r="N26" i="6"/>
  <c r="L26" i="6"/>
  <c r="J26" i="6"/>
  <c r="H26" i="6"/>
  <c r="F26" i="6"/>
  <c r="D26" i="6"/>
  <c r="B26" i="6"/>
  <c r="X25" i="6"/>
  <c r="V25" i="6"/>
  <c r="T25" i="6"/>
  <c r="R25" i="6"/>
  <c r="P25" i="6"/>
  <c r="N25" i="6"/>
  <c r="L25" i="6"/>
  <c r="J25" i="6"/>
  <c r="H25" i="6"/>
  <c r="F25" i="6"/>
  <c r="D25" i="6"/>
  <c r="B25" i="6"/>
  <c r="X24" i="6"/>
  <c r="V24" i="6"/>
  <c r="T24" i="6"/>
  <c r="R24" i="6"/>
  <c r="P24" i="6"/>
  <c r="N24" i="6"/>
  <c r="L24" i="6"/>
  <c r="J24" i="6"/>
  <c r="H24" i="6"/>
  <c r="F24" i="6"/>
  <c r="D24" i="6"/>
  <c r="B24" i="6"/>
  <c r="X23" i="6"/>
  <c r="V23" i="6"/>
  <c r="T23" i="6"/>
  <c r="R23" i="6"/>
  <c r="P23" i="6"/>
  <c r="N23" i="6"/>
  <c r="L23" i="6"/>
  <c r="J23" i="6"/>
  <c r="H23" i="6"/>
  <c r="F23" i="6"/>
  <c r="D23" i="6"/>
  <c r="B23" i="6"/>
  <c r="X22" i="6"/>
  <c r="V22" i="6"/>
  <c r="T22" i="6"/>
  <c r="R22" i="6"/>
  <c r="P22" i="6"/>
  <c r="N22" i="6"/>
  <c r="L22" i="6"/>
  <c r="J22" i="6"/>
  <c r="H22" i="6"/>
  <c r="F22" i="6"/>
  <c r="D22" i="6"/>
  <c r="B22" i="6"/>
  <c r="X21" i="6"/>
  <c r="V21" i="6"/>
  <c r="T21" i="6"/>
  <c r="R21" i="6"/>
  <c r="P21" i="6"/>
  <c r="N21" i="6"/>
  <c r="L21" i="6"/>
  <c r="J21" i="6"/>
  <c r="H21" i="6"/>
  <c r="F21" i="6"/>
  <c r="D21" i="6"/>
  <c r="B21" i="6"/>
  <c r="X20" i="6"/>
  <c r="V20" i="6"/>
  <c r="T20" i="6"/>
  <c r="R20" i="6"/>
  <c r="P20" i="6"/>
  <c r="N20" i="6"/>
  <c r="L20" i="6"/>
  <c r="J20" i="6"/>
  <c r="H20" i="6"/>
  <c r="F20" i="6"/>
  <c r="D20" i="6"/>
  <c r="B20" i="6"/>
  <c r="X19" i="6"/>
  <c r="V19" i="6"/>
  <c r="T19" i="6"/>
  <c r="R19" i="6"/>
  <c r="P19" i="6"/>
  <c r="N19" i="6"/>
  <c r="L19" i="6"/>
  <c r="J19" i="6"/>
  <c r="H19" i="6"/>
  <c r="F19" i="6"/>
  <c r="D19" i="6"/>
  <c r="B19" i="6"/>
  <c r="X18" i="6"/>
  <c r="V18" i="6"/>
  <c r="T18" i="6"/>
  <c r="R18" i="6"/>
  <c r="P18" i="6"/>
  <c r="N18" i="6"/>
  <c r="L18" i="6"/>
  <c r="J18" i="6"/>
  <c r="H18" i="6"/>
  <c r="F18" i="6"/>
  <c r="D18" i="6"/>
  <c r="B18" i="6"/>
  <c r="X17" i="6"/>
  <c r="V17" i="6"/>
  <c r="T17" i="6"/>
  <c r="R17" i="6"/>
  <c r="P17" i="6"/>
  <c r="N17" i="6"/>
  <c r="L17" i="6"/>
  <c r="J17" i="6"/>
  <c r="H17" i="6"/>
  <c r="F17" i="6"/>
  <c r="D17" i="6"/>
  <c r="B17" i="6"/>
  <c r="X16" i="6"/>
  <c r="V16" i="6"/>
  <c r="T16" i="6"/>
  <c r="R16" i="6"/>
  <c r="P16" i="6"/>
  <c r="N16" i="6"/>
  <c r="L16" i="6"/>
  <c r="J16" i="6"/>
  <c r="H16" i="6"/>
  <c r="F16" i="6"/>
  <c r="D16" i="6"/>
  <c r="B16" i="6"/>
  <c r="X15" i="6"/>
  <c r="V15" i="6"/>
  <c r="T15" i="6"/>
  <c r="R15" i="6"/>
  <c r="P15" i="6"/>
  <c r="N15" i="6"/>
  <c r="L15" i="6"/>
  <c r="J15" i="6"/>
  <c r="H15" i="6"/>
  <c r="F15" i="6"/>
  <c r="D15" i="6"/>
  <c r="B15" i="6"/>
  <c r="X14" i="6"/>
  <c r="V14" i="6"/>
  <c r="T14" i="6"/>
  <c r="R14" i="6"/>
  <c r="P14" i="6"/>
  <c r="N14" i="6"/>
  <c r="L14" i="6"/>
  <c r="J14" i="6"/>
  <c r="H14" i="6"/>
  <c r="F14" i="6"/>
  <c r="D14" i="6"/>
  <c r="B14" i="6"/>
  <c r="X13" i="6"/>
  <c r="V13" i="6"/>
  <c r="T13" i="6"/>
  <c r="R13" i="6"/>
  <c r="P13" i="6"/>
  <c r="N13" i="6"/>
  <c r="L13" i="6"/>
  <c r="J13" i="6"/>
  <c r="H13" i="6"/>
  <c r="F13" i="6"/>
  <c r="D13" i="6"/>
  <c r="B13" i="6"/>
  <c r="X12" i="6"/>
  <c r="V12" i="6"/>
  <c r="T12" i="6"/>
  <c r="R12" i="6"/>
  <c r="P12" i="6"/>
  <c r="N12" i="6"/>
  <c r="L12" i="6"/>
  <c r="J12" i="6"/>
  <c r="H12" i="6"/>
  <c r="F12" i="6"/>
  <c r="D12" i="6"/>
  <c r="B12" i="6"/>
  <c r="X11" i="6"/>
  <c r="V11" i="6"/>
  <c r="T11" i="6"/>
  <c r="R11" i="6"/>
  <c r="P11" i="6"/>
  <c r="N11" i="6"/>
  <c r="L11" i="6"/>
  <c r="J11" i="6"/>
  <c r="H11" i="6"/>
  <c r="F11" i="6"/>
  <c r="D11" i="6"/>
  <c r="B11" i="6"/>
  <c r="X10" i="6"/>
  <c r="V10" i="6"/>
  <c r="T10" i="6"/>
  <c r="R10" i="6"/>
  <c r="P10" i="6"/>
  <c r="N10" i="6"/>
  <c r="L10" i="6"/>
  <c r="J10" i="6"/>
  <c r="H10" i="6"/>
  <c r="F10" i="6"/>
  <c r="D10" i="6"/>
  <c r="B10" i="6"/>
  <c r="X9" i="6"/>
  <c r="V9" i="6"/>
  <c r="T9" i="6"/>
  <c r="R9" i="6"/>
  <c r="P9" i="6"/>
  <c r="N9" i="6"/>
  <c r="L9" i="6"/>
  <c r="J9" i="6"/>
  <c r="H9" i="6"/>
  <c r="F9" i="6"/>
  <c r="D9" i="6"/>
  <c r="B9" i="6"/>
  <c r="X8" i="6"/>
  <c r="V8" i="6"/>
  <c r="T8" i="6"/>
  <c r="R8" i="6"/>
  <c r="P8" i="6"/>
  <c r="N8" i="6"/>
  <c r="L8" i="6"/>
  <c r="J8" i="6"/>
  <c r="H8" i="6"/>
  <c r="F8" i="6"/>
  <c r="D8" i="6"/>
  <c r="B8" i="6"/>
  <c r="X7" i="6"/>
  <c r="V7" i="6"/>
  <c r="T7" i="6"/>
  <c r="R7" i="6"/>
  <c r="P7" i="6"/>
  <c r="N7" i="6"/>
  <c r="L7" i="6"/>
  <c r="J7" i="6"/>
  <c r="H7" i="6"/>
  <c r="F7" i="6"/>
  <c r="D7" i="6"/>
  <c r="B7" i="6"/>
  <c r="X6" i="6"/>
  <c r="V6" i="6"/>
  <c r="T6" i="6"/>
  <c r="R6" i="6"/>
  <c r="P6" i="6"/>
  <c r="N6" i="6"/>
  <c r="L6" i="6"/>
  <c r="J6" i="6"/>
  <c r="H6" i="6"/>
  <c r="F6" i="6"/>
  <c r="D6" i="6"/>
  <c r="B6" i="6"/>
  <c r="X5" i="6"/>
  <c r="V5" i="6"/>
  <c r="T5" i="6"/>
  <c r="R5" i="6"/>
  <c r="P5" i="6"/>
  <c r="N5" i="6"/>
  <c r="L5" i="6"/>
  <c r="J5" i="6"/>
  <c r="H5" i="6"/>
  <c r="F5" i="6"/>
  <c r="D5" i="6"/>
  <c r="B5" i="6"/>
  <c r="X4" i="6"/>
  <c r="V4" i="6"/>
  <c r="T4" i="6"/>
  <c r="R4" i="6"/>
  <c r="P4" i="6"/>
  <c r="N4" i="6"/>
  <c r="L4" i="6"/>
  <c r="J4" i="6"/>
  <c r="H4" i="6"/>
  <c r="F4" i="6"/>
  <c r="D4" i="6"/>
  <c r="B4" i="6"/>
  <c r="X3" i="6"/>
  <c r="V3" i="6"/>
  <c r="T3" i="6"/>
  <c r="R3" i="6"/>
  <c r="P3" i="6"/>
  <c r="N3" i="6"/>
  <c r="L3" i="6"/>
  <c r="J3" i="6"/>
  <c r="H3" i="6"/>
  <c r="F3" i="6"/>
  <c r="D3" i="6"/>
  <c r="B3" i="6"/>
  <c r="X2" i="6"/>
  <c r="V2" i="6"/>
  <c r="T2" i="6"/>
  <c r="R2" i="6"/>
  <c r="P2" i="6"/>
  <c r="N2" i="6"/>
  <c r="L2" i="6"/>
  <c r="J2" i="6"/>
  <c r="H2" i="6"/>
  <c r="F2" i="6"/>
  <c r="D2" i="6"/>
  <c r="B2" i="6"/>
  <c r="X1" i="6"/>
  <c r="V1" i="6"/>
  <c r="T1" i="6"/>
  <c r="R1" i="6"/>
  <c r="P1" i="6"/>
  <c r="N1" i="6"/>
  <c r="L1" i="6"/>
  <c r="J1" i="6"/>
  <c r="H1" i="6"/>
  <c r="F1" i="6"/>
  <c r="D1" i="6"/>
  <c r="B1" i="6"/>
  <c r="X32" i="5"/>
  <c r="T32" i="5"/>
  <c r="P32" i="5"/>
  <c r="N32" i="5"/>
  <c r="J32" i="5"/>
  <c r="F32" i="5"/>
  <c r="B32" i="5"/>
  <c r="X31" i="5"/>
  <c r="V31" i="5"/>
  <c r="T31" i="5"/>
  <c r="R31" i="5"/>
  <c r="P31" i="5"/>
  <c r="N31" i="5"/>
  <c r="L31" i="5"/>
  <c r="J31" i="5"/>
  <c r="H31" i="5"/>
  <c r="F31" i="5"/>
  <c r="B31" i="5"/>
  <c r="X30" i="5"/>
  <c r="V30" i="5"/>
  <c r="T30" i="5"/>
  <c r="R30" i="5"/>
  <c r="P30" i="5"/>
  <c r="N30" i="5"/>
  <c r="L30" i="5"/>
  <c r="J30" i="5"/>
  <c r="H30" i="5"/>
  <c r="F30" i="5"/>
  <c r="D30" i="5"/>
  <c r="B30" i="5"/>
  <c r="X29" i="5"/>
  <c r="V29" i="5"/>
  <c r="T29" i="5"/>
  <c r="R29" i="5"/>
  <c r="P29" i="5"/>
  <c r="N29" i="5"/>
  <c r="L29" i="5"/>
  <c r="J29" i="5"/>
  <c r="H29" i="5"/>
  <c r="F29" i="5"/>
  <c r="D29" i="5"/>
  <c r="B29" i="5"/>
  <c r="X28" i="5"/>
  <c r="V28" i="5"/>
  <c r="T28" i="5"/>
  <c r="R28" i="5"/>
  <c r="P28" i="5"/>
  <c r="N28" i="5"/>
  <c r="L28" i="5"/>
  <c r="J28" i="5"/>
  <c r="H28" i="5"/>
  <c r="F28" i="5"/>
  <c r="D28" i="5"/>
  <c r="B28" i="5"/>
  <c r="X27" i="5"/>
  <c r="V27" i="5"/>
  <c r="T27" i="5"/>
  <c r="R27" i="5"/>
  <c r="P27" i="5"/>
  <c r="N27" i="5"/>
  <c r="L27" i="5"/>
  <c r="J27" i="5"/>
  <c r="H27" i="5"/>
  <c r="F27" i="5"/>
  <c r="D27" i="5"/>
  <c r="B27" i="5"/>
  <c r="X26" i="5"/>
  <c r="V26" i="5"/>
  <c r="T26" i="5"/>
  <c r="R26" i="5"/>
  <c r="P26" i="5"/>
  <c r="N26" i="5"/>
  <c r="L26" i="5"/>
  <c r="J26" i="5"/>
  <c r="H26" i="5"/>
  <c r="F26" i="5"/>
  <c r="D26" i="5"/>
  <c r="B26" i="5"/>
  <c r="X25" i="5"/>
  <c r="V25" i="5"/>
  <c r="T25" i="5"/>
  <c r="R25" i="5"/>
  <c r="P25" i="5"/>
  <c r="N25" i="5"/>
  <c r="L25" i="5"/>
  <c r="J25" i="5"/>
  <c r="H25" i="5"/>
  <c r="F25" i="5"/>
  <c r="D25" i="5"/>
  <c r="B25" i="5"/>
  <c r="X24" i="5"/>
  <c r="V24" i="5"/>
  <c r="T24" i="5"/>
  <c r="R24" i="5"/>
  <c r="P24" i="5"/>
  <c r="N24" i="5"/>
  <c r="L24" i="5"/>
  <c r="J24" i="5"/>
  <c r="H24" i="5"/>
  <c r="F24" i="5"/>
  <c r="D24" i="5"/>
  <c r="B24" i="5"/>
  <c r="X23" i="5"/>
  <c r="V23" i="5"/>
  <c r="T23" i="5"/>
  <c r="R23" i="5"/>
  <c r="P23" i="5"/>
  <c r="N23" i="5"/>
  <c r="L23" i="5"/>
  <c r="J23" i="5"/>
  <c r="H23" i="5"/>
  <c r="F23" i="5"/>
  <c r="D23" i="5"/>
  <c r="B23" i="5"/>
  <c r="X22" i="5"/>
  <c r="V22" i="5"/>
  <c r="T22" i="5"/>
  <c r="R22" i="5"/>
  <c r="P22" i="5"/>
  <c r="N22" i="5"/>
  <c r="L22" i="5"/>
  <c r="J22" i="5"/>
  <c r="H22" i="5"/>
  <c r="F22" i="5"/>
  <c r="D22" i="5"/>
  <c r="B22" i="5"/>
  <c r="X21" i="5"/>
  <c r="V21" i="5"/>
  <c r="T21" i="5"/>
  <c r="R21" i="5"/>
  <c r="P21" i="5"/>
  <c r="N21" i="5"/>
  <c r="L21" i="5"/>
  <c r="J21" i="5"/>
  <c r="H21" i="5"/>
  <c r="F21" i="5"/>
  <c r="D21" i="5"/>
  <c r="B21" i="5"/>
  <c r="X20" i="5"/>
  <c r="V20" i="5"/>
  <c r="T20" i="5"/>
  <c r="R20" i="5"/>
  <c r="P20" i="5"/>
  <c r="N20" i="5"/>
  <c r="L20" i="5"/>
  <c r="J20" i="5"/>
  <c r="H20" i="5"/>
  <c r="F20" i="5"/>
  <c r="D20" i="5"/>
  <c r="B20" i="5"/>
  <c r="X19" i="5"/>
  <c r="V19" i="5"/>
  <c r="T19" i="5"/>
  <c r="R19" i="5"/>
  <c r="P19" i="5"/>
  <c r="N19" i="5"/>
  <c r="L19" i="5"/>
  <c r="J19" i="5"/>
  <c r="H19" i="5"/>
  <c r="F19" i="5"/>
  <c r="D19" i="5"/>
  <c r="B19" i="5"/>
  <c r="X18" i="5"/>
  <c r="V18" i="5"/>
  <c r="T18" i="5"/>
  <c r="R18" i="5"/>
  <c r="P18" i="5"/>
  <c r="N18" i="5"/>
  <c r="L18" i="5"/>
  <c r="J18" i="5"/>
  <c r="H18" i="5"/>
  <c r="F18" i="5"/>
  <c r="D18" i="5"/>
  <c r="B18" i="5"/>
  <c r="X17" i="5"/>
  <c r="V17" i="5"/>
  <c r="T17" i="5"/>
  <c r="R17" i="5"/>
  <c r="P17" i="5"/>
  <c r="N17" i="5"/>
  <c r="L17" i="5"/>
  <c r="J17" i="5"/>
  <c r="H17" i="5"/>
  <c r="F17" i="5"/>
  <c r="D17" i="5"/>
  <c r="B17" i="5"/>
  <c r="X16" i="5"/>
  <c r="V16" i="5"/>
  <c r="T16" i="5"/>
  <c r="R16" i="5"/>
  <c r="P16" i="5"/>
  <c r="N16" i="5"/>
  <c r="L16" i="5"/>
  <c r="J16" i="5"/>
  <c r="H16" i="5"/>
  <c r="F16" i="5"/>
  <c r="D16" i="5"/>
  <c r="B16" i="5"/>
  <c r="X15" i="5"/>
  <c r="V15" i="5"/>
  <c r="T15" i="5"/>
  <c r="R15" i="5"/>
  <c r="P15" i="5"/>
  <c r="N15" i="5"/>
  <c r="L15" i="5"/>
  <c r="J15" i="5"/>
  <c r="H15" i="5"/>
  <c r="F15" i="5"/>
  <c r="D15" i="5"/>
  <c r="B15" i="5"/>
  <c r="X14" i="5"/>
  <c r="V14" i="5"/>
  <c r="T14" i="5"/>
  <c r="R14" i="5"/>
  <c r="P14" i="5"/>
  <c r="N14" i="5"/>
  <c r="L14" i="5"/>
  <c r="J14" i="5"/>
  <c r="H14" i="5"/>
  <c r="F14" i="5"/>
  <c r="D14" i="5"/>
  <c r="B14" i="5"/>
  <c r="X13" i="5"/>
  <c r="V13" i="5"/>
  <c r="T13" i="5"/>
  <c r="R13" i="5"/>
  <c r="P13" i="5"/>
  <c r="N13" i="5"/>
  <c r="L13" i="5"/>
  <c r="J13" i="5"/>
  <c r="H13" i="5"/>
  <c r="F13" i="5"/>
  <c r="D13" i="5"/>
  <c r="B13" i="5"/>
  <c r="X12" i="5"/>
  <c r="V12" i="5"/>
  <c r="T12" i="5"/>
  <c r="R12" i="5"/>
  <c r="P12" i="5"/>
  <c r="N12" i="5"/>
  <c r="L12" i="5"/>
  <c r="J12" i="5"/>
  <c r="H12" i="5"/>
  <c r="F12" i="5"/>
  <c r="D12" i="5"/>
  <c r="B12" i="5"/>
  <c r="X11" i="5"/>
  <c r="V11" i="5"/>
  <c r="T11" i="5"/>
  <c r="R11" i="5"/>
  <c r="P11" i="5"/>
  <c r="N11" i="5"/>
  <c r="L11" i="5"/>
  <c r="J11" i="5"/>
  <c r="H11" i="5"/>
  <c r="F11" i="5"/>
  <c r="D11" i="5"/>
  <c r="B11" i="5"/>
  <c r="X10" i="5"/>
  <c r="V10" i="5"/>
  <c r="T10" i="5"/>
  <c r="R10" i="5"/>
  <c r="P10" i="5"/>
  <c r="N10" i="5"/>
  <c r="L10" i="5"/>
  <c r="J10" i="5"/>
  <c r="H10" i="5"/>
  <c r="F10" i="5"/>
  <c r="D10" i="5"/>
  <c r="B10" i="5"/>
  <c r="X9" i="5"/>
  <c r="V9" i="5"/>
  <c r="T9" i="5"/>
  <c r="R9" i="5"/>
  <c r="P9" i="5"/>
  <c r="N9" i="5"/>
  <c r="L9" i="5"/>
  <c r="J9" i="5"/>
  <c r="H9" i="5"/>
  <c r="F9" i="5"/>
  <c r="D9" i="5"/>
  <c r="B9" i="5"/>
  <c r="X8" i="5"/>
  <c r="V8" i="5"/>
  <c r="T8" i="5"/>
  <c r="R8" i="5"/>
  <c r="P8" i="5"/>
  <c r="N8" i="5"/>
  <c r="L8" i="5"/>
  <c r="J8" i="5"/>
  <c r="H8" i="5"/>
  <c r="F8" i="5"/>
  <c r="D8" i="5"/>
  <c r="B8" i="5"/>
  <c r="X7" i="5"/>
  <c r="V7" i="5"/>
  <c r="T7" i="5"/>
  <c r="R7" i="5"/>
  <c r="P7" i="5"/>
  <c r="N7" i="5"/>
  <c r="L7" i="5"/>
  <c r="J7" i="5"/>
  <c r="H7" i="5"/>
  <c r="F7" i="5"/>
  <c r="D7" i="5"/>
  <c r="B7" i="5"/>
  <c r="X6" i="5"/>
  <c r="V6" i="5"/>
  <c r="T6" i="5"/>
  <c r="R6" i="5"/>
  <c r="P6" i="5"/>
  <c r="N6" i="5"/>
  <c r="L6" i="5"/>
  <c r="J6" i="5"/>
  <c r="H6" i="5"/>
  <c r="F6" i="5"/>
  <c r="D6" i="5"/>
  <c r="B6" i="5"/>
  <c r="X5" i="5"/>
  <c r="V5" i="5"/>
  <c r="T5" i="5"/>
  <c r="R5" i="5"/>
  <c r="P5" i="5"/>
  <c r="N5" i="5"/>
  <c r="L5" i="5"/>
  <c r="J5" i="5"/>
  <c r="H5" i="5"/>
  <c r="F5" i="5"/>
  <c r="D5" i="5"/>
  <c r="B5" i="5"/>
  <c r="X4" i="5"/>
  <c r="V4" i="5"/>
  <c r="T4" i="5"/>
  <c r="R4" i="5"/>
  <c r="P4" i="5"/>
  <c r="N4" i="5"/>
  <c r="L4" i="5"/>
  <c r="J4" i="5"/>
  <c r="H4" i="5"/>
  <c r="F4" i="5"/>
  <c r="D4" i="5"/>
  <c r="B4" i="5"/>
  <c r="X3" i="5"/>
  <c r="V3" i="5"/>
  <c r="T3" i="5"/>
  <c r="R3" i="5"/>
  <c r="P3" i="5"/>
  <c r="N3" i="5"/>
  <c r="L3" i="5"/>
  <c r="J3" i="5"/>
  <c r="H3" i="5"/>
  <c r="F3" i="5"/>
  <c r="D3" i="5"/>
  <c r="B3" i="5"/>
  <c r="X2" i="5"/>
  <c r="V2" i="5"/>
  <c r="T2" i="5"/>
  <c r="R2" i="5"/>
  <c r="P2" i="5"/>
  <c r="N2" i="5"/>
  <c r="L2" i="5"/>
  <c r="J2" i="5"/>
  <c r="H2" i="5"/>
  <c r="F2" i="5"/>
  <c r="D2" i="5"/>
  <c r="B2" i="5"/>
  <c r="X1" i="5"/>
  <c r="V1" i="5"/>
  <c r="T1" i="5"/>
  <c r="R1" i="5"/>
  <c r="P1" i="5"/>
  <c r="N1" i="5"/>
  <c r="L1" i="5"/>
  <c r="J1" i="5"/>
  <c r="H1" i="5"/>
  <c r="F1" i="5"/>
  <c r="D1" i="5"/>
  <c r="B1" i="5"/>
  <c r="X32" i="4"/>
  <c r="T32" i="4"/>
  <c r="P32" i="4"/>
  <c r="N32" i="4"/>
  <c r="J32" i="4"/>
  <c r="F32" i="4"/>
  <c r="B32" i="4"/>
  <c r="X31" i="4"/>
  <c r="V31" i="4"/>
  <c r="T31" i="4"/>
  <c r="R31" i="4"/>
  <c r="P31" i="4"/>
  <c r="N31" i="4"/>
  <c r="L31" i="4"/>
  <c r="J31" i="4"/>
  <c r="H31" i="4"/>
  <c r="F31" i="4"/>
  <c r="B31" i="4"/>
  <c r="X30" i="4"/>
  <c r="V30" i="4"/>
  <c r="T30" i="4"/>
  <c r="R30" i="4"/>
  <c r="P30" i="4"/>
  <c r="N30" i="4"/>
  <c r="L30" i="4"/>
  <c r="J30" i="4"/>
  <c r="H30" i="4"/>
  <c r="F30" i="4"/>
  <c r="D30" i="4"/>
  <c r="B30" i="4"/>
  <c r="X29" i="4"/>
  <c r="V29" i="4"/>
  <c r="T29" i="4"/>
  <c r="R29" i="4"/>
  <c r="P29" i="4"/>
  <c r="N29" i="4"/>
  <c r="L29" i="4"/>
  <c r="J29" i="4"/>
  <c r="H29" i="4"/>
  <c r="F29" i="4"/>
  <c r="D29" i="4"/>
  <c r="B29" i="4"/>
  <c r="X28" i="4"/>
  <c r="V28" i="4"/>
  <c r="T28" i="4"/>
  <c r="R28" i="4"/>
  <c r="P28" i="4"/>
  <c r="N28" i="4"/>
  <c r="L28" i="4"/>
  <c r="J28" i="4"/>
  <c r="H28" i="4"/>
  <c r="F28" i="4"/>
  <c r="D28" i="4"/>
  <c r="B28" i="4"/>
  <c r="X27" i="4"/>
  <c r="V27" i="4"/>
  <c r="T27" i="4"/>
  <c r="R27" i="4"/>
  <c r="P27" i="4"/>
  <c r="N27" i="4"/>
  <c r="L27" i="4"/>
  <c r="J27" i="4"/>
  <c r="H27" i="4"/>
  <c r="F27" i="4"/>
  <c r="D27" i="4"/>
  <c r="B27" i="4"/>
  <c r="X26" i="4"/>
  <c r="V26" i="4"/>
  <c r="T26" i="4"/>
  <c r="R26" i="4"/>
  <c r="P26" i="4"/>
  <c r="N26" i="4"/>
  <c r="L26" i="4"/>
  <c r="J26" i="4"/>
  <c r="H26" i="4"/>
  <c r="F26" i="4"/>
  <c r="D26" i="4"/>
  <c r="B26" i="4"/>
  <c r="X25" i="4"/>
  <c r="V25" i="4"/>
  <c r="T25" i="4"/>
  <c r="R25" i="4"/>
  <c r="P25" i="4"/>
  <c r="N25" i="4"/>
  <c r="L25" i="4"/>
  <c r="J25" i="4"/>
  <c r="H25" i="4"/>
  <c r="F25" i="4"/>
  <c r="D25" i="4"/>
  <c r="B25" i="4"/>
  <c r="X24" i="4"/>
  <c r="V24" i="4"/>
  <c r="T24" i="4"/>
  <c r="R24" i="4"/>
  <c r="P24" i="4"/>
  <c r="N24" i="4"/>
  <c r="L24" i="4"/>
  <c r="J24" i="4"/>
  <c r="H24" i="4"/>
  <c r="F24" i="4"/>
  <c r="D24" i="4"/>
  <c r="B24" i="4"/>
  <c r="X23" i="4"/>
  <c r="V23" i="4"/>
  <c r="T23" i="4"/>
  <c r="R23" i="4"/>
  <c r="P23" i="4"/>
  <c r="N23" i="4"/>
  <c r="L23" i="4"/>
  <c r="J23" i="4"/>
  <c r="H23" i="4"/>
  <c r="F23" i="4"/>
  <c r="D23" i="4"/>
  <c r="B23" i="4"/>
  <c r="X22" i="4"/>
  <c r="V22" i="4"/>
  <c r="T22" i="4"/>
  <c r="R22" i="4"/>
  <c r="P22" i="4"/>
  <c r="N22" i="4"/>
  <c r="L22" i="4"/>
  <c r="J22" i="4"/>
  <c r="H22" i="4"/>
  <c r="F22" i="4"/>
  <c r="D22" i="4"/>
  <c r="B22" i="4"/>
  <c r="X21" i="4"/>
  <c r="V21" i="4"/>
  <c r="T21" i="4"/>
  <c r="R21" i="4"/>
  <c r="P21" i="4"/>
  <c r="N21" i="4"/>
  <c r="L21" i="4"/>
  <c r="J21" i="4"/>
  <c r="H21" i="4"/>
  <c r="F21" i="4"/>
  <c r="D21" i="4"/>
  <c r="B21" i="4"/>
  <c r="X20" i="4"/>
  <c r="V20" i="4"/>
  <c r="T20" i="4"/>
  <c r="R20" i="4"/>
  <c r="P20" i="4"/>
  <c r="N20" i="4"/>
  <c r="L20" i="4"/>
  <c r="J20" i="4"/>
  <c r="H20" i="4"/>
  <c r="F20" i="4"/>
  <c r="D20" i="4"/>
  <c r="B20" i="4"/>
  <c r="X19" i="4"/>
  <c r="V19" i="4"/>
  <c r="T19" i="4"/>
  <c r="R19" i="4"/>
  <c r="P19" i="4"/>
  <c r="N19" i="4"/>
  <c r="L19" i="4"/>
  <c r="J19" i="4"/>
  <c r="H19" i="4"/>
  <c r="F19" i="4"/>
  <c r="D19" i="4"/>
  <c r="B19" i="4"/>
  <c r="X18" i="4"/>
  <c r="V18" i="4"/>
  <c r="T18" i="4"/>
  <c r="R18" i="4"/>
  <c r="P18" i="4"/>
  <c r="N18" i="4"/>
  <c r="L18" i="4"/>
  <c r="J18" i="4"/>
  <c r="H18" i="4"/>
  <c r="F18" i="4"/>
  <c r="D18" i="4"/>
  <c r="B18" i="4"/>
  <c r="X17" i="4"/>
  <c r="V17" i="4"/>
  <c r="T17" i="4"/>
  <c r="R17" i="4"/>
  <c r="P17" i="4"/>
  <c r="N17" i="4"/>
  <c r="L17" i="4"/>
  <c r="J17" i="4"/>
  <c r="H17" i="4"/>
  <c r="F17" i="4"/>
  <c r="D17" i="4"/>
  <c r="B17" i="4"/>
  <c r="X16" i="4"/>
  <c r="V16" i="4"/>
  <c r="T16" i="4"/>
  <c r="R16" i="4"/>
  <c r="P16" i="4"/>
  <c r="N16" i="4"/>
  <c r="L16" i="4"/>
  <c r="J16" i="4"/>
  <c r="H16" i="4"/>
  <c r="F16" i="4"/>
  <c r="D16" i="4"/>
  <c r="B16" i="4"/>
  <c r="X15" i="4"/>
  <c r="V15" i="4"/>
  <c r="T15" i="4"/>
  <c r="R15" i="4"/>
  <c r="P15" i="4"/>
  <c r="N15" i="4"/>
  <c r="L15" i="4"/>
  <c r="J15" i="4"/>
  <c r="H15" i="4"/>
  <c r="F15" i="4"/>
  <c r="D15" i="4"/>
  <c r="B15" i="4"/>
  <c r="X14" i="4"/>
  <c r="V14" i="4"/>
  <c r="T14" i="4"/>
  <c r="R14" i="4"/>
  <c r="P14" i="4"/>
  <c r="N14" i="4"/>
  <c r="L14" i="4"/>
  <c r="J14" i="4"/>
  <c r="H14" i="4"/>
  <c r="F14" i="4"/>
  <c r="D14" i="4"/>
  <c r="B14" i="4"/>
  <c r="X13" i="4"/>
  <c r="V13" i="4"/>
  <c r="T13" i="4"/>
  <c r="R13" i="4"/>
  <c r="P13" i="4"/>
  <c r="N13" i="4"/>
  <c r="L13" i="4"/>
  <c r="J13" i="4"/>
  <c r="H13" i="4"/>
  <c r="F13" i="4"/>
  <c r="D13" i="4"/>
  <c r="B13" i="4"/>
  <c r="X12" i="4"/>
  <c r="V12" i="4"/>
  <c r="T12" i="4"/>
  <c r="R12" i="4"/>
  <c r="P12" i="4"/>
  <c r="N12" i="4"/>
  <c r="L12" i="4"/>
  <c r="J12" i="4"/>
  <c r="H12" i="4"/>
  <c r="F12" i="4"/>
  <c r="D12" i="4"/>
  <c r="B12" i="4"/>
  <c r="X11" i="4"/>
  <c r="V11" i="4"/>
  <c r="T11" i="4"/>
  <c r="R11" i="4"/>
  <c r="P11" i="4"/>
  <c r="N11" i="4"/>
  <c r="L11" i="4"/>
  <c r="J11" i="4"/>
  <c r="H11" i="4"/>
  <c r="F11" i="4"/>
  <c r="D11" i="4"/>
  <c r="B11" i="4"/>
  <c r="X10" i="4"/>
  <c r="V10" i="4"/>
  <c r="T10" i="4"/>
  <c r="R10" i="4"/>
  <c r="P10" i="4"/>
  <c r="N10" i="4"/>
  <c r="L10" i="4"/>
  <c r="J10" i="4"/>
  <c r="H10" i="4"/>
  <c r="F10" i="4"/>
  <c r="D10" i="4"/>
  <c r="B10" i="4"/>
  <c r="X9" i="4"/>
  <c r="V9" i="4"/>
  <c r="T9" i="4"/>
  <c r="R9" i="4"/>
  <c r="P9" i="4"/>
  <c r="N9" i="4"/>
  <c r="L9" i="4"/>
  <c r="J9" i="4"/>
  <c r="H9" i="4"/>
  <c r="F9" i="4"/>
  <c r="D9" i="4"/>
  <c r="B9" i="4"/>
  <c r="X8" i="4"/>
  <c r="V8" i="4"/>
  <c r="T8" i="4"/>
  <c r="R8" i="4"/>
  <c r="P8" i="4"/>
  <c r="N8" i="4"/>
  <c r="L8" i="4"/>
  <c r="J8" i="4"/>
  <c r="H8" i="4"/>
  <c r="F8" i="4"/>
  <c r="D8" i="4"/>
  <c r="B8" i="4"/>
  <c r="X7" i="4"/>
  <c r="V7" i="4"/>
  <c r="T7" i="4"/>
  <c r="R7" i="4"/>
  <c r="P7" i="4"/>
  <c r="N7" i="4"/>
  <c r="L7" i="4"/>
  <c r="J7" i="4"/>
  <c r="H7" i="4"/>
  <c r="F7" i="4"/>
  <c r="D7" i="4"/>
  <c r="B7" i="4"/>
  <c r="X6" i="4"/>
  <c r="V6" i="4"/>
  <c r="T6" i="4"/>
  <c r="R6" i="4"/>
  <c r="P6" i="4"/>
  <c r="N6" i="4"/>
  <c r="L6" i="4"/>
  <c r="J6" i="4"/>
  <c r="H6" i="4"/>
  <c r="F6" i="4"/>
  <c r="D6" i="4"/>
  <c r="B6" i="4"/>
  <c r="X5" i="4"/>
  <c r="V5" i="4"/>
  <c r="T5" i="4"/>
  <c r="R5" i="4"/>
  <c r="P5" i="4"/>
  <c r="N5" i="4"/>
  <c r="L5" i="4"/>
  <c r="J5" i="4"/>
  <c r="H5" i="4"/>
  <c r="F5" i="4"/>
  <c r="D5" i="4"/>
  <c r="B5" i="4"/>
  <c r="X4" i="4"/>
  <c r="V4" i="4"/>
  <c r="T4" i="4"/>
  <c r="R4" i="4"/>
  <c r="P4" i="4"/>
  <c r="N4" i="4"/>
  <c r="L4" i="4"/>
  <c r="J4" i="4"/>
  <c r="H4" i="4"/>
  <c r="F4" i="4"/>
  <c r="D4" i="4"/>
  <c r="B4" i="4"/>
  <c r="X3" i="4"/>
  <c r="V3" i="4"/>
  <c r="T3" i="4"/>
  <c r="R3" i="4"/>
  <c r="P3" i="4"/>
  <c r="N3" i="4"/>
  <c r="L3" i="4"/>
  <c r="J3" i="4"/>
  <c r="H3" i="4"/>
  <c r="F3" i="4"/>
  <c r="D3" i="4"/>
  <c r="B3" i="4"/>
  <c r="X2" i="4"/>
  <c r="V2" i="4"/>
  <c r="T2" i="4"/>
  <c r="R2" i="4"/>
  <c r="P2" i="4"/>
  <c r="N2" i="4"/>
  <c r="L2" i="4"/>
  <c r="J2" i="4"/>
  <c r="H2" i="4"/>
  <c r="F2" i="4"/>
  <c r="D2" i="4"/>
  <c r="B2" i="4"/>
  <c r="Q20" i="4"/>
  <c r="X1" i="4"/>
  <c r="V1" i="4"/>
  <c r="T1" i="4"/>
  <c r="R1" i="4"/>
  <c r="P1" i="4"/>
  <c r="N1" i="4"/>
  <c r="L1" i="4"/>
  <c r="J1" i="4"/>
  <c r="H1" i="4"/>
  <c r="F1" i="4"/>
  <c r="D1" i="4"/>
  <c r="B1" i="4"/>
  <c r="A4" i="34" l="1"/>
  <c r="E19" i="34" s="1"/>
  <c r="A4" i="30"/>
  <c r="U20" i="30" s="1"/>
  <c r="A4" i="22"/>
  <c r="G17" i="22" s="1"/>
  <c r="A4" i="25"/>
  <c r="E17" i="25" s="1"/>
  <c r="A4" i="31"/>
  <c r="E19" i="31" s="1"/>
  <c r="M7" i="45"/>
  <c r="E7" i="45"/>
  <c r="M4" i="45"/>
  <c r="M6" i="45"/>
  <c r="U5" i="45"/>
  <c r="E5" i="45"/>
  <c r="C2" i="45"/>
  <c r="K2" i="45"/>
  <c r="S2" i="45"/>
  <c r="C3" i="45"/>
  <c r="K3" i="45"/>
  <c r="S3" i="45"/>
  <c r="C6" i="45"/>
  <c r="W7" i="45"/>
  <c r="G8" i="45"/>
  <c r="O8" i="45"/>
  <c r="W8" i="45"/>
  <c r="G9" i="45"/>
  <c r="O9" i="45"/>
  <c r="W9" i="45"/>
  <c r="G10" i="45"/>
  <c r="O10" i="45"/>
  <c r="W10" i="45"/>
  <c r="G11" i="45"/>
  <c r="W11" i="45"/>
  <c r="O12" i="45"/>
  <c r="G13" i="45"/>
  <c r="W13" i="45"/>
  <c r="O14" i="45"/>
  <c r="C4" i="45"/>
  <c r="S6" i="45"/>
  <c r="S4" i="45"/>
  <c r="K7" i="45"/>
  <c r="K5" i="45"/>
  <c r="G2" i="45"/>
  <c r="O2" i="45"/>
  <c r="W2" i="45"/>
  <c r="G3" i="45"/>
  <c r="O3" i="45"/>
  <c r="W3" i="45"/>
  <c r="I4" i="45"/>
  <c r="O4" i="45"/>
  <c r="Y4" i="45"/>
  <c r="G5" i="45"/>
  <c r="Q5" i="45"/>
  <c r="W5" i="45"/>
  <c r="I6" i="45"/>
  <c r="O6" i="45"/>
  <c r="Y6" i="45"/>
  <c r="G7" i="45"/>
  <c r="Q7" i="45"/>
  <c r="E4" i="45"/>
  <c r="K4" i="45"/>
  <c r="U4" i="45"/>
  <c r="C5" i="45"/>
  <c r="M5" i="45"/>
  <c r="S5" i="45"/>
  <c r="E6" i="45"/>
  <c r="K6" i="45"/>
  <c r="U6" i="45"/>
  <c r="C7" i="45"/>
  <c r="S7" i="45"/>
  <c r="C8" i="45"/>
  <c r="K8" i="45"/>
  <c r="S8" i="45"/>
  <c r="C9" i="45"/>
  <c r="K9" i="45"/>
  <c r="S9" i="45"/>
  <c r="C10" i="45"/>
  <c r="K10" i="45"/>
  <c r="S10" i="45"/>
  <c r="C11" i="45"/>
  <c r="S11" i="45"/>
  <c r="K12" i="45"/>
  <c r="C13" i="45"/>
  <c r="S13" i="45"/>
  <c r="K14" i="45"/>
  <c r="S32" i="45"/>
  <c r="I32" i="45"/>
  <c r="K32" i="45"/>
  <c r="W32" i="45"/>
  <c r="Y31" i="45"/>
  <c r="I31" i="45"/>
  <c r="O30" i="45"/>
  <c r="W29" i="45"/>
  <c r="G29" i="45"/>
  <c r="O28" i="45"/>
  <c r="W27" i="45"/>
  <c r="G27" i="45"/>
  <c r="O26" i="45"/>
  <c r="W25" i="45"/>
  <c r="G25" i="45"/>
  <c r="O24" i="45"/>
  <c r="W23" i="45"/>
  <c r="G23" i="45"/>
  <c r="O22" i="45"/>
  <c r="W21" i="45"/>
  <c r="G21" i="45"/>
  <c r="O20" i="45"/>
  <c r="W19" i="45"/>
  <c r="G19" i="45"/>
  <c r="O18" i="45"/>
  <c r="E18" i="45"/>
  <c r="Y17" i="45"/>
  <c r="U17" i="45"/>
  <c r="Q17" i="45"/>
  <c r="M17" i="45"/>
  <c r="I17" i="45"/>
  <c r="E17" i="45"/>
  <c r="U32" i="45"/>
  <c r="M32" i="45"/>
  <c r="Q31" i="45"/>
  <c r="W28" i="45"/>
  <c r="G26" i="45"/>
  <c r="O23" i="45"/>
  <c r="W20" i="45"/>
  <c r="G18" i="45"/>
  <c r="O17" i="45"/>
  <c r="W16" i="45"/>
  <c r="G16" i="45"/>
  <c r="O15" i="45"/>
  <c r="W14" i="45"/>
  <c r="G14" i="45"/>
  <c r="O13" i="45"/>
  <c r="W12" i="45"/>
  <c r="G12" i="45"/>
  <c r="O11" i="45"/>
  <c r="Y3" i="45"/>
  <c r="U3" i="45"/>
  <c r="Q3" i="45"/>
  <c r="M3" i="45"/>
  <c r="I3" i="45"/>
  <c r="E3" i="45"/>
  <c r="Y2" i="45"/>
  <c r="U2" i="45"/>
  <c r="Q2" i="45"/>
  <c r="M2" i="45"/>
  <c r="I2" i="45"/>
  <c r="E2" i="45"/>
  <c r="W30" i="45"/>
  <c r="G28" i="45"/>
  <c r="O25" i="45"/>
  <c r="W22" i="45"/>
  <c r="G20" i="45"/>
  <c r="S17" i="45"/>
  <c r="C17" i="45"/>
  <c r="K16" i="45"/>
  <c r="S15" i="45"/>
  <c r="C15" i="45"/>
  <c r="O29" i="45"/>
  <c r="C18" i="45"/>
  <c r="S16" i="45"/>
  <c r="C14" i="45"/>
  <c r="K13" i="45"/>
  <c r="S12" i="45"/>
  <c r="C12" i="45"/>
  <c r="K11" i="45"/>
  <c r="U10" i="45"/>
  <c r="M10" i="45"/>
  <c r="E10" i="45"/>
  <c r="U9" i="45"/>
  <c r="M9" i="45"/>
  <c r="E9" i="45"/>
  <c r="Q8" i="45"/>
  <c r="I8" i="45"/>
  <c r="E8" i="45"/>
  <c r="U7" i="45"/>
  <c r="G30" i="45"/>
  <c r="O27" i="45"/>
  <c r="W24" i="45"/>
  <c r="G22" i="45"/>
  <c r="O19" i="45"/>
  <c r="W17" i="45"/>
  <c r="G17" i="45"/>
  <c r="O16" i="45"/>
  <c r="W15" i="45"/>
  <c r="G15" i="45"/>
  <c r="W26" i="45"/>
  <c r="G24" i="45"/>
  <c r="O21" i="45"/>
  <c r="W18" i="45"/>
  <c r="K17" i="45"/>
  <c r="C16" i="45"/>
  <c r="K15" i="45"/>
  <c r="S14" i="45"/>
  <c r="Y10" i="45"/>
  <c r="Q10" i="45"/>
  <c r="I10" i="45"/>
  <c r="Y9" i="45"/>
  <c r="Q9" i="45"/>
  <c r="I9" i="45"/>
  <c r="Y8" i="45"/>
  <c r="U8" i="45"/>
  <c r="M8" i="45"/>
  <c r="Y7" i="45"/>
  <c r="G4" i="45"/>
  <c r="Q4" i="45"/>
  <c r="W4" i="45"/>
  <c r="I5" i="45"/>
  <c r="O5" i="45"/>
  <c r="Y5" i="45"/>
  <c r="G6" i="45"/>
  <c r="Q6" i="45"/>
  <c r="W6" i="45"/>
  <c r="I7" i="45"/>
  <c r="O7" i="45"/>
  <c r="Q11" i="45"/>
  <c r="I12" i="45"/>
  <c r="Y12" i="45"/>
  <c r="Q13" i="45"/>
  <c r="I14" i="45"/>
  <c r="Y16" i="45"/>
  <c r="S20" i="45"/>
  <c r="K23" i="45"/>
  <c r="C26" i="45"/>
  <c r="K28" i="45"/>
  <c r="M31" i="45"/>
  <c r="M11" i="45"/>
  <c r="E12" i="45"/>
  <c r="U12" i="45"/>
  <c r="M13" i="45"/>
  <c r="E14" i="45"/>
  <c r="U14" i="45"/>
  <c r="M15" i="45"/>
  <c r="E16" i="45"/>
  <c r="U16" i="45"/>
  <c r="K18" i="45"/>
  <c r="S18" i="45"/>
  <c r="M20" i="45"/>
  <c r="C21" i="45"/>
  <c r="K21" i="45"/>
  <c r="E23" i="45"/>
  <c r="S23" i="45"/>
  <c r="C24" i="45"/>
  <c r="U25" i="45"/>
  <c r="K26" i="45"/>
  <c r="S26" i="45"/>
  <c r="M28" i="45"/>
  <c r="C29" i="45"/>
  <c r="K29" i="45"/>
  <c r="G31" i="45"/>
  <c r="U31" i="45"/>
  <c r="G32" i="45"/>
  <c r="Q32" i="45"/>
  <c r="Y14" i="45"/>
  <c r="Q15" i="45"/>
  <c r="I16" i="45"/>
  <c r="U19" i="45"/>
  <c r="K20" i="45"/>
  <c r="M22" i="45"/>
  <c r="C23" i="45"/>
  <c r="E25" i="45"/>
  <c r="S25" i="45"/>
  <c r="U27" i="45"/>
  <c r="S28" i="45"/>
  <c r="M30" i="45"/>
  <c r="C31" i="45"/>
  <c r="I11" i="45"/>
  <c r="Y11" i="45"/>
  <c r="Q12" i="45"/>
  <c r="I13" i="45"/>
  <c r="Y13" i="45"/>
  <c r="Q14" i="45"/>
  <c r="I15" i="45"/>
  <c r="Y15" i="45"/>
  <c r="Q16" i="45"/>
  <c r="M18" i="45"/>
  <c r="C19" i="45"/>
  <c r="K19" i="45"/>
  <c r="E21" i="45"/>
  <c r="S21" i="45"/>
  <c r="C22" i="45"/>
  <c r="U23" i="45"/>
  <c r="K24" i="45"/>
  <c r="S24" i="45"/>
  <c r="M26" i="45"/>
  <c r="C27" i="45"/>
  <c r="K27" i="45"/>
  <c r="E29" i="45"/>
  <c r="S29" i="45"/>
  <c r="C30" i="45"/>
  <c r="W31" i="45"/>
  <c r="E11" i="45"/>
  <c r="U11" i="45"/>
  <c r="M12" i="45"/>
  <c r="E13" i="45"/>
  <c r="U13" i="45"/>
  <c r="M14" i="45"/>
  <c r="E15" i="45"/>
  <c r="U15" i="45"/>
  <c r="M16" i="45"/>
  <c r="E19" i="45"/>
  <c r="S19" i="45"/>
  <c r="C20" i="45"/>
  <c r="U21" i="45"/>
  <c r="K22" i="45"/>
  <c r="S22" i="45"/>
  <c r="M24" i="45"/>
  <c r="C25" i="45"/>
  <c r="K25" i="45"/>
  <c r="E27" i="45"/>
  <c r="S27" i="45"/>
  <c r="C28" i="45"/>
  <c r="U29" i="45"/>
  <c r="K30" i="45"/>
  <c r="S30" i="45"/>
  <c r="I18" i="45"/>
  <c r="Y18" i="45"/>
  <c r="Q19" i="45"/>
  <c r="I20" i="45"/>
  <c r="Y20" i="45"/>
  <c r="Q21" i="45"/>
  <c r="I22" i="45"/>
  <c r="Y22" i="45"/>
  <c r="Q23" i="45"/>
  <c r="I24" i="45"/>
  <c r="Y24" i="45"/>
  <c r="Q25" i="45"/>
  <c r="I26" i="45"/>
  <c r="Y26" i="45"/>
  <c r="Q27" i="45"/>
  <c r="I28" i="45"/>
  <c r="Y28" i="45"/>
  <c r="Q29" i="45"/>
  <c r="I30" i="45"/>
  <c r="Y30" i="45"/>
  <c r="S31" i="45"/>
  <c r="O32" i="45"/>
  <c r="U18" i="45"/>
  <c r="M19" i="45"/>
  <c r="E20" i="45"/>
  <c r="U20" i="45"/>
  <c r="M21" i="45"/>
  <c r="E22" i="45"/>
  <c r="U22" i="45"/>
  <c r="M23" i="45"/>
  <c r="E24" i="45"/>
  <c r="U24" i="45"/>
  <c r="M25" i="45"/>
  <c r="E26" i="45"/>
  <c r="U26" i="45"/>
  <c r="M27" i="45"/>
  <c r="E28" i="45"/>
  <c r="U28" i="45"/>
  <c r="M29" i="45"/>
  <c r="E30" i="45"/>
  <c r="U30" i="45"/>
  <c r="O31" i="45"/>
  <c r="Q18" i="45"/>
  <c r="I19" i="45"/>
  <c r="Y19" i="45"/>
  <c r="Q20" i="45"/>
  <c r="I21" i="45"/>
  <c r="Y21" i="45"/>
  <c r="Q22" i="45"/>
  <c r="I23" i="45"/>
  <c r="Y23" i="45"/>
  <c r="Q24" i="45"/>
  <c r="I25" i="45"/>
  <c r="Y25" i="45"/>
  <c r="Q26" i="45"/>
  <c r="I27" i="45"/>
  <c r="Y27" i="45"/>
  <c r="Q28" i="45"/>
  <c r="I29" i="45"/>
  <c r="Y29" i="45"/>
  <c r="Q30" i="45"/>
  <c r="K31" i="45"/>
  <c r="C32" i="45"/>
  <c r="Y32" i="45"/>
  <c r="G4" i="44"/>
  <c r="O4" i="44"/>
  <c r="W4" i="44"/>
  <c r="G5" i="44"/>
  <c r="O5" i="44"/>
  <c r="W5" i="44"/>
  <c r="G6" i="44"/>
  <c r="O6" i="44"/>
  <c r="W6" i="44"/>
  <c r="G7" i="44"/>
  <c r="O7" i="44"/>
  <c r="W7" i="44"/>
  <c r="G8" i="44"/>
  <c r="O8" i="44"/>
  <c r="W8" i="44"/>
  <c r="G9" i="44"/>
  <c r="O9" i="44"/>
  <c r="W9" i="44"/>
  <c r="G10" i="44"/>
  <c r="O10" i="44"/>
  <c r="W10" i="44"/>
  <c r="G11" i="44"/>
  <c r="O11" i="43"/>
  <c r="W11" i="43"/>
  <c r="G12" i="43"/>
  <c r="O12" i="43"/>
  <c r="W12" i="43"/>
  <c r="G13" i="43"/>
  <c r="O13" i="43"/>
  <c r="W13" i="43"/>
  <c r="G14" i="43"/>
  <c r="O14" i="43"/>
  <c r="W14" i="43"/>
  <c r="G15" i="43"/>
  <c r="O15" i="43"/>
  <c r="W15" i="43"/>
  <c r="S32" i="44"/>
  <c r="I32" i="44"/>
  <c r="W32" i="44"/>
  <c r="M32" i="44"/>
  <c r="U32" i="44"/>
  <c r="K32" i="44"/>
  <c r="M21" i="44"/>
  <c r="U20" i="44"/>
  <c r="E20" i="44"/>
  <c r="M19" i="44"/>
  <c r="U18" i="44"/>
  <c r="K18" i="44"/>
  <c r="G18" i="44"/>
  <c r="C18" i="44"/>
  <c r="W17" i="44"/>
  <c r="S17" i="44"/>
  <c r="O17" i="44"/>
  <c r="K17" i="44"/>
  <c r="G17" i="44"/>
  <c r="U21" i="44"/>
  <c r="E19" i="44"/>
  <c r="I18" i="44"/>
  <c r="Q17" i="44"/>
  <c r="Y16" i="44"/>
  <c r="I16" i="44"/>
  <c r="E16" i="44"/>
  <c r="Y3" i="44"/>
  <c r="Q3" i="44"/>
  <c r="E3" i="44"/>
  <c r="Q2" i="44"/>
  <c r="E2" i="44"/>
  <c r="E21" i="44"/>
  <c r="M18" i="44"/>
  <c r="U17" i="44"/>
  <c r="E17" i="44"/>
  <c r="M16" i="44"/>
  <c r="U15" i="44"/>
  <c r="E15" i="44"/>
  <c r="M14" i="44"/>
  <c r="U13" i="44"/>
  <c r="E13" i="44"/>
  <c r="M12" i="44"/>
  <c r="U11" i="44"/>
  <c r="W3" i="44"/>
  <c r="S3" i="44"/>
  <c r="O3" i="44"/>
  <c r="K3" i="44"/>
  <c r="G3" i="44"/>
  <c r="C3" i="44"/>
  <c r="W2" i="44"/>
  <c r="S2" i="44"/>
  <c r="O2" i="44"/>
  <c r="K2" i="44"/>
  <c r="G2" i="44"/>
  <c r="C2" i="44"/>
  <c r="M3" i="44"/>
  <c r="Y2" i="44"/>
  <c r="M2" i="44"/>
  <c r="M20" i="44"/>
  <c r="Y17" i="44"/>
  <c r="I17" i="44"/>
  <c r="Q16" i="44"/>
  <c r="U19" i="44"/>
  <c r="E18" i="44"/>
  <c r="M17" i="44"/>
  <c r="U16" i="44"/>
  <c r="M15" i="44"/>
  <c r="U14" i="44"/>
  <c r="E14" i="44"/>
  <c r="M13" i="44"/>
  <c r="U12" i="44"/>
  <c r="E12" i="44"/>
  <c r="M11" i="44"/>
  <c r="U3" i="44"/>
  <c r="I3" i="44"/>
  <c r="U2" i="44"/>
  <c r="I2" i="44"/>
  <c r="I4" i="44"/>
  <c r="Q4" i="44"/>
  <c r="Y4" i="44"/>
  <c r="I5" i="44"/>
  <c r="Q5" i="44"/>
  <c r="Y5" i="44"/>
  <c r="I6" i="44"/>
  <c r="Q6" i="44"/>
  <c r="Y6" i="44"/>
  <c r="I7" i="44"/>
  <c r="Q7" i="44"/>
  <c r="Y7" i="44"/>
  <c r="I8" i="44"/>
  <c r="Q8" i="44"/>
  <c r="Y8" i="44"/>
  <c r="I9" i="44"/>
  <c r="Q9" i="44"/>
  <c r="Y9" i="44"/>
  <c r="I10" i="44"/>
  <c r="Q10" i="44"/>
  <c r="Y10" i="44"/>
  <c r="I11" i="44"/>
  <c r="Q11" i="44"/>
  <c r="Y11" i="44"/>
  <c r="I12" i="44"/>
  <c r="Q12" i="44"/>
  <c r="Y12" i="44"/>
  <c r="I13" i="44"/>
  <c r="Q13" i="44"/>
  <c r="Y13" i="44"/>
  <c r="I14" i="44"/>
  <c r="Q14" i="44"/>
  <c r="Y14" i="44"/>
  <c r="I15" i="44"/>
  <c r="Q15" i="44"/>
  <c r="Y15" i="44"/>
  <c r="I2" i="43"/>
  <c r="Q2" i="43"/>
  <c r="Y2" i="43"/>
  <c r="I3" i="43"/>
  <c r="C4" i="44"/>
  <c r="K4" i="44"/>
  <c r="S4" i="44"/>
  <c r="C5" i="44"/>
  <c r="K5" i="44"/>
  <c r="S5" i="44"/>
  <c r="C6" i="44"/>
  <c r="K6" i="44"/>
  <c r="S6" i="44"/>
  <c r="C7" i="44"/>
  <c r="K7" i="44"/>
  <c r="S7" i="44"/>
  <c r="C8" i="44"/>
  <c r="K8" i="44"/>
  <c r="S8" i="44"/>
  <c r="C9" i="44"/>
  <c r="K9" i="44"/>
  <c r="S9" i="44"/>
  <c r="C10" i="44"/>
  <c r="K10" i="44"/>
  <c r="S10" i="44"/>
  <c r="C11" i="44"/>
  <c r="E4" i="44"/>
  <c r="M4" i="44"/>
  <c r="U4" i="44"/>
  <c r="E5" i="44"/>
  <c r="M5" i="44"/>
  <c r="U5" i="44"/>
  <c r="E6" i="44"/>
  <c r="M6" i="44"/>
  <c r="U6" i="44"/>
  <c r="E7" i="44"/>
  <c r="M7" i="44"/>
  <c r="U7" i="44"/>
  <c r="E8" i="44"/>
  <c r="M8" i="44"/>
  <c r="U8" i="44"/>
  <c r="E9" i="44"/>
  <c r="M9" i="44"/>
  <c r="U9" i="44"/>
  <c r="E10" i="44"/>
  <c r="M10" i="44"/>
  <c r="U10" i="44"/>
  <c r="E11" i="44"/>
  <c r="C15" i="44"/>
  <c r="S15" i="44"/>
  <c r="K16" i="44"/>
  <c r="C17" i="44"/>
  <c r="Q18" i="44"/>
  <c r="Y18" i="44"/>
  <c r="S20" i="44"/>
  <c r="I21" i="44"/>
  <c r="Q21" i="44"/>
  <c r="G2" i="41"/>
  <c r="O2" i="41"/>
  <c r="W2" i="41"/>
  <c r="G3" i="41"/>
  <c r="O3" i="41"/>
  <c r="W3" i="41"/>
  <c r="C2" i="43"/>
  <c r="K2" i="43"/>
  <c r="S2" i="43"/>
  <c r="C3" i="43"/>
  <c r="K3" i="43"/>
  <c r="S3" i="43"/>
  <c r="O11" i="44"/>
  <c r="G12" i="44"/>
  <c r="W12" i="44"/>
  <c r="O13" i="44"/>
  <c r="G14" i="44"/>
  <c r="W14" i="44"/>
  <c r="O15" i="44"/>
  <c r="G16" i="44"/>
  <c r="W16" i="44"/>
  <c r="S18" i="44"/>
  <c r="I19" i="44"/>
  <c r="Q19" i="44"/>
  <c r="K21" i="44"/>
  <c r="Y21" i="44"/>
  <c r="Q32" i="44"/>
  <c r="E2" i="43"/>
  <c r="M2" i="43"/>
  <c r="U2" i="43"/>
  <c r="E3" i="43"/>
  <c r="M3" i="43"/>
  <c r="K11" i="44"/>
  <c r="C12" i="44"/>
  <c r="S12" i="44"/>
  <c r="K13" i="44"/>
  <c r="C14" i="44"/>
  <c r="S14" i="44"/>
  <c r="K15" i="44"/>
  <c r="C16" i="44"/>
  <c r="S16" i="44"/>
  <c r="K19" i="44"/>
  <c r="Y19" i="44"/>
  <c r="I20" i="44"/>
  <c r="C22" i="44"/>
  <c r="K22" i="44"/>
  <c r="S22" i="44"/>
  <c r="C23" i="44"/>
  <c r="K23" i="44"/>
  <c r="S23" i="44"/>
  <c r="C24" i="44"/>
  <c r="K24" i="44"/>
  <c r="S24" i="44"/>
  <c r="C25" i="44"/>
  <c r="K25" i="44"/>
  <c r="S25" i="44"/>
  <c r="C26" i="44"/>
  <c r="K26" i="44"/>
  <c r="S26" i="44"/>
  <c r="C27" i="44"/>
  <c r="K27" i="44"/>
  <c r="S27" i="44"/>
  <c r="C28" i="44"/>
  <c r="K28" i="44"/>
  <c r="S28" i="44"/>
  <c r="C29" i="44"/>
  <c r="K29" i="44"/>
  <c r="S29" i="44"/>
  <c r="C30" i="44"/>
  <c r="K30" i="44"/>
  <c r="S30" i="44"/>
  <c r="C31" i="44"/>
  <c r="M31" i="44"/>
  <c r="U31" i="44"/>
  <c r="G32" i="44"/>
  <c r="S11" i="44"/>
  <c r="K12" i="44"/>
  <c r="C13" i="44"/>
  <c r="S13" i="44"/>
  <c r="K14" i="44"/>
  <c r="G2" i="43"/>
  <c r="O2" i="43"/>
  <c r="W2" i="43"/>
  <c r="G3" i="43"/>
  <c r="O3" i="43"/>
  <c r="W3" i="43"/>
  <c r="W11" i="44"/>
  <c r="O12" i="44"/>
  <c r="G13" i="44"/>
  <c r="W13" i="44"/>
  <c r="O14" i="44"/>
  <c r="G15" i="44"/>
  <c r="W15" i="44"/>
  <c r="O16" i="44"/>
  <c r="C20" i="44"/>
  <c r="Q20" i="44"/>
  <c r="Y20" i="44"/>
  <c r="O18" i="44"/>
  <c r="G19" i="44"/>
  <c r="W19" i="44"/>
  <c r="O20" i="44"/>
  <c r="G21" i="44"/>
  <c r="W21" i="44"/>
  <c r="E22" i="44"/>
  <c r="M22" i="44"/>
  <c r="U22" i="44"/>
  <c r="E23" i="44"/>
  <c r="M23" i="44"/>
  <c r="U23" i="44"/>
  <c r="E24" i="44"/>
  <c r="M24" i="44"/>
  <c r="U24" i="44"/>
  <c r="E25" i="44"/>
  <c r="M25" i="44"/>
  <c r="U25" i="44"/>
  <c r="E26" i="44"/>
  <c r="M26" i="44"/>
  <c r="U26" i="44"/>
  <c r="E27" i="44"/>
  <c r="M27" i="44"/>
  <c r="U27" i="44"/>
  <c r="E28" i="44"/>
  <c r="M28" i="44"/>
  <c r="U28" i="44"/>
  <c r="E29" i="44"/>
  <c r="M29" i="44"/>
  <c r="U29" i="44"/>
  <c r="E30" i="44"/>
  <c r="M30" i="44"/>
  <c r="U30" i="44"/>
  <c r="G31" i="44"/>
  <c r="O31" i="44"/>
  <c r="W31" i="44"/>
  <c r="C19" i="44"/>
  <c r="S19" i="44"/>
  <c r="K20" i="44"/>
  <c r="C21" i="44"/>
  <c r="S21" i="44"/>
  <c r="G22" i="44"/>
  <c r="O22" i="44"/>
  <c r="W22" i="44"/>
  <c r="G23" i="44"/>
  <c r="O23" i="44"/>
  <c r="W23" i="44"/>
  <c r="G24" i="44"/>
  <c r="O24" i="44"/>
  <c r="W24" i="44"/>
  <c r="G25" i="44"/>
  <c r="O25" i="44"/>
  <c r="W25" i="44"/>
  <c r="G26" i="44"/>
  <c r="O26" i="44"/>
  <c r="W26" i="44"/>
  <c r="G27" i="44"/>
  <c r="O27" i="44"/>
  <c r="W27" i="44"/>
  <c r="G28" i="44"/>
  <c r="O28" i="44"/>
  <c r="W28" i="44"/>
  <c r="G29" i="44"/>
  <c r="O29" i="44"/>
  <c r="W29" i="44"/>
  <c r="G30" i="44"/>
  <c r="O30" i="44"/>
  <c r="W30" i="44"/>
  <c r="I31" i="44"/>
  <c r="Q31" i="44"/>
  <c r="Y31" i="44"/>
  <c r="W18" i="44"/>
  <c r="O19" i="44"/>
  <c r="G20" i="44"/>
  <c r="W20" i="44"/>
  <c r="O21" i="44"/>
  <c r="I22" i="44"/>
  <c r="Q22" i="44"/>
  <c r="Y22" i="44"/>
  <c r="I23" i="44"/>
  <c r="Q23" i="44"/>
  <c r="Y23" i="44"/>
  <c r="I24" i="44"/>
  <c r="Q24" i="44"/>
  <c r="Y24" i="44"/>
  <c r="I25" i="44"/>
  <c r="Q25" i="44"/>
  <c r="Y25" i="44"/>
  <c r="I26" i="44"/>
  <c r="Q26" i="44"/>
  <c r="Y26" i="44"/>
  <c r="I27" i="44"/>
  <c r="Q27" i="44"/>
  <c r="Y27" i="44"/>
  <c r="I28" i="44"/>
  <c r="Q28" i="44"/>
  <c r="Y28" i="44"/>
  <c r="I29" i="44"/>
  <c r="Q29" i="44"/>
  <c r="Y29" i="44"/>
  <c r="I30" i="44"/>
  <c r="Q30" i="44"/>
  <c r="Y30" i="44"/>
  <c r="K31" i="44"/>
  <c r="S31" i="44"/>
  <c r="C32" i="44"/>
  <c r="O32" i="44"/>
  <c r="Y32" i="44"/>
  <c r="S32" i="43"/>
  <c r="I32" i="43"/>
  <c r="W32" i="43"/>
  <c r="M32" i="43"/>
  <c r="U32" i="43"/>
  <c r="K32" i="43"/>
  <c r="U21" i="43"/>
  <c r="E21" i="43"/>
  <c r="M20" i="43"/>
  <c r="U19" i="43"/>
  <c r="E19" i="43"/>
  <c r="M18" i="43"/>
  <c r="I18" i="43"/>
  <c r="E18" i="43"/>
  <c r="Y17" i="43"/>
  <c r="U17" i="43"/>
  <c r="Q17" i="43"/>
  <c r="M17" i="43"/>
  <c r="I17" i="43"/>
  <c r="E17" i="43"/>
  <c r="Y16" i="43"/>
  <c r="M4" i="43"/>
  <c r="Y4" i="43"/>
  <c r="M5" i="43"/>
  <c r="Y5" i="43"/>
  <c r="M6" i="43"/>
  <c r="Y6" i="43"/>
  <c r="I7" i="43"/>
  <c r="E8" i="43"/>
  <c r="Q8" i="43"/>
  <c r="E9" i="43"/>
  <c r="Q9" i="43"/>
  <c r="E10" i="43"/>
  <c r="Q10" i="43"/>
  <c r="S11" i="43"/>
  <c r="Q12" i="43"/>
  <c r="I13" i="43"/>
  <c r="K14" i="43"/>
  <c r="C15" i="43"/>
  <c r="I15" i="43"/>
  <c r="S15" i="43"/>
  <c r="K16" i="43"/>
  <c r="C17" i="43"/>
  <c r="K18" i="43"/>
  <c r="Y18" i="43"/>
  <c r="I19" i="43"/>
  <c r="E20" i="43"/>
  <c r="Y21" i="43"/>
  <c r="U11" i="43"/>
  <c r="M12" i="43"/>
  <c r="E13" i="43"/>
  <c r="U13" i="43"/>
  <c r="M14" i="43"/>
  <c r="E15" i="43"/>
  <c r="U15" i="43"/>
  <c r="G16" i="43"/>
  <c r="M16" i="43"/>
  <c r="W16" i="43"/>
  <c r="O17" i="43"/>
  <c r="G18" i="43"/>
  <c r="C19" i="43"/>
  <c r="Q19" i="43"/>
  <c r="Y19" i="43"/>
  <c r="U20" i="43"/>
  <c r="S21" i="43"/>
  <c r="I22" i="43"/>
  <c r="Q32" i="43"/>
  <c r="I4" i="43"/>
  <c r="U4" i="43"/>
  <c r="I5" i="43"/>
  <c r="U5" i="43"/>
  <c r="I6" i="43"/>
  <c r="Q6" i="43"/>
  <c r="E7" i="43"/>
  <c r="Q7" i="43"/>
  <c r="U7" i="43"/>
  <c r="I8" i="43"/>
  <c r="U8" i="43"/>
  <c r="I9" i="43"/>
  <c r="U9" i="43"/>
  <c r="I10" i="43"/>
  <c r="U10" i="43"/>
  <c r="E11" i="43"/>
  <c r="Y11" i="43"/>
  <c r="K12" i="43"/>
  <c r="Y13" i="43"/>
  <c r="G2" i="39"/>
  <c r="O2" i="39"/>
  <c r="C4" i="43"/>
  <c r="G4" i="43"/>
  <c r="K4" i="43"/>
  <c r="O4" i="43"/>
  <c r="S4" i="43"/>
  <c r="W4" i="43"/>
  <c r="C5" i="43"/>
  <c r="G5" i="43"/>
  <c r="K5" i="43"/>
  <c r="O5" i="43"/>
  <c r="S5" i="43"/>
  <c r="W5" i="43"/>
  <c r="C6" i="43"/>
  <c r="G6" i="43"/>
  <c r="K6" i="43"/>
  <c r="O6" i="43"/>
  <c r="S6" i="43"/>
  <c r="W6" i="43"/>
  <c r="C7" i="43"/>
  <c r="G7" i="43"/>
  <c r="K7" i="43"/>
  <c r="O7" i="43"/>
  <c r="S7" i="43"/>
  <c r="W7" i="43"/>
  <c r="C8" i="43"/>
  <c r="G8" i="43"/>
  <c r="K8" i="43"/>
  <c r="O8" i="43"/>
  <c r="S8" i="43"/>
  <c r="W8" i="43"/>
  <c r="C9" i="43"/>
  <c r="G9" i="43"/>
  <c r="K9" i="43"/>
  <c r="O9" i="43"/>
  <c r="S9" i="43"/>
  <c r="W9" i="43"/>
  <c r="C10" i="43"/>
  <c r="G10" i="43"/>
  <c r="K10" i="43"/>
  <c r="O10" i="43"/>
  <c r="S10" i="43"/>
  <c r="W10" i="43"/>
  <c r="C11" i="43"/>
  <c r="G11" i="43"/>
  <c r="K11" i="43"/>
  <c r="Q11" i="43"/>
  <c r="C12" i="43"/>
  <c r="I12" i="43"/>
  <c r="S12" i="43"/>
  <c r="Y12" i="43"/>
  <c r="K13" i="43"/>
  <c r="Q13" i="43"/>
  <c r="C14" i="43"/>
  <c r="I14" i="43"/>
  <c r="S14" i="43"/>
  <c r="Y14" i="43"/>
  <c r="K15" i="43"/>
  <c r="Q15" i="43"/>
  <c r="C16" i="43"/>
  <c r="I16" i="43"/>
  <c r="S16" i="43"/>
  <c r="K17" i="43"/>
  <c r="C18" i="43"/>
  <c r="U18" i="43"/>
  <c r="S19" i="43"/>
  <c r="I20" i="43"/>
  <c r="Q20" i="43"/>
  <c r="M21" i="43"/>
  <c r="K22" i="43"/>
  <c r="S22" i="43"/>
  <c r="C23" i="43"/>
  <c r="K23" i="43"/>
  <c r="S23" i="43"/>
  <c r="C24" i="43"/>
  <c r="K24" i="43"/>
  <c r="S24" i="43"/>
  <c r="C25" i="43"/>
  <c r="K25" i="43"/>
  <c r="S25" i="43"/>
  <c r="C26" i="43"/>
  <c r="K26" i="43"/>
  <c r="S26" i="43"/>
  <c r="C27" i="43"/>
  <c r="K27" i="43"/>
  <c r="S27" i="43"/>
  <c r="C28" i="43"/>
  <c r="K28" i="43"/>
  <c r="S28" i="43"/>
  <c r="C29" i="43"/>
  <c r="K29" i="43"/>
  <c r="S29" i="43"/>
  <c r="C30" i="43"/>
  <c r="K30" i="43"/>
  <c r="S30" i="43"/>
  <c r="C31" i="43"/>
  <c r="M31" i="43"/>
  <c r="U31" i="43"/>
  <c r="G32" i="43"/>
  <c r="E4" i="43"/>
  <c r="Q4" i="43"/>
  <c r="E5" i="43"/>
  <c r="Q5" i="43"/>
  <c r="E6" i="43"/>
  <c r="U6" i="43"/>
  <c r="M7" i="43"/>
  <c r="Y7" i="43"/>
  <c r="M8" i="43"/>
  <c r="Y8" i="43"/>
  <c r="M9" i="43"/>
  <c r="Y9" i="43"/>
  <c r="M10" i="43"/>
  <c r="Y10" i="43"/>
  <c r="I11" i="43"/>
  <c r="C13" i="43"/>
  <c r="S13" i="43"/>
  <c r="Q14" i="43"/>
  <c r="Y15" i="43"/>
  <c r="Q16" i="43"/>
  <c r="S17" i="43"/>
  <c r="C21" i="43"/>
  <c r="Q21" i="43"/>
  <c r="G4" i="42"/>
  <c r="O4" i="42"/>
  <c r="W4" i="42"/>
  <c r="G5" i="42"/>
  <c r="O5" i="42"/>
  <c r="W5" i="42"/>
  <c r="G6" i="42"/>
  <c r="O6" i="42"/>
  <c r="W6" i="42"/>
  <c r="G7" i="42"/>
  <c r="O7" i="42"/>
  <c r="W7" i="42"/>
  <c r="G8" i="42"/>
  <c r="O8" i="42"/>
  <c r="W8" i="42"/>
  <c r="G9" i="42"/>
  <c r="O9" i="42"/>
  <c r="W9" i="42"/>
  <c r="G10" i="42"/>
  <c r="O10" i="42"/>
  <c r="W10" i="42"/>
  <c r="G11" i="42"/>
  <c r="Q3" i="43"/>
  <c r="U3" i="43"/>
  <c r="Y3" i="43"/>
  <c r="M11" i="43"/>
  <c r="E12" i="43"/>
  <c r="U12" i="43"/>
  <c r="M13" i="43"/>
  <c r="E14" i="43"/>
  <c r="U14" i="43"/>
  <c r="M15" i="43"/>
  <c r="E16" i="43"/>
  <c r="O16" i="43"/>
  <c r="U16" i="43"/>
  <c r="G17" i="43"/>
  <c r="W17" i="43"/>
  <c r="Q18" i="43"/>
  <c r="M19" i="43"/>
  <c r="K20" i="43"/>
  <c r="Y20" i="43"/>
  <c r="I21" i="43"/>
  <c r="E22" i="43"/>
  <c r="W18" i="43"/>
  <c r="O19" i="43"/>
  <c r="G20" i="43"/>
  <c r="W20" i="43"/>
  <c r="O21" i="43"/>
  <c r="G22" i="43"/>
  <c r="M22" i="43"/>
  <c r="U22" i="43"/>
  <c r="E23" i="43"/>
  <c r="M23" i="43"/>
  <c r="U23" i="43"/>
  <c r="E24" i="43"/>
  <c r="M24" i="43"/>
  <c r="U24" i="43"/>
  <c r="E25" i="43"/>
  <c r="M25" i="43"/>
  <c r="U25" i="43"/>
  <c r="E26" i="43"/>
  <c r="M26" i="43"/>
  <c r="U26" i="43"/>
  <c r="E27" i="43"/>
  <c r="M27" i="43"/>
  <c r="U27" i="43"/>
  <c r="E28" i="43"/>
  <c r="M28" i="43"/>
  <c r="U28" i="43"/>
  <c r="E29" i="43"/>
  <c r="M29" i="43"/>
  <c r="U29" i="43"/>
  <c r="E30" i="43"/>
  <c r="M30" i="43"/>
  <c r="U30" i="43"/>
  <c r="G31" i="43"/>
  <c r="O31" i="43"/>
  <c r="W31" i="43"/>
  <c r="S18" i="43"/>
  <c r="K19" i="43"/>
  <c r="C20" i="43"/>
  <c r="S20" i="43"/>
  <c r="K21" i="43"/>
  <c r="C22" i="43"/>
  <c r="O22" i="43"/>
  <c r="W22" i="43"/>
  <c r="G23" i="43"/>
  <c r="O23" i="43"/>
  <c r="W23" i="43"/>
  <c r="G24" i="43"/>
  <c r="O24" i="43"/>
  <c r="W24" i="43"/>
  <c r="G25" i="43"/>
  <c r="O25" i="43"/>
  <c r="W25" i="43"/>
  <c r="G26" i="43"/>
  <c r="O26" i="43"/>
  <c r="W26" i="43"/>
  <c r="G27" i="43"/>
  <c r="O27" i="43"/>
  <c r="W27" i="43"/>
  <c r="G28" i="43"/>
  <c r="O28" i="43"/>
  <c r="W28" i="43"/>
  <c r="G29" i="43"/>
  <c r="O29" i="43"/>
  <c r="W29" i="43"/>
  <c r="G30" i="43"/>
  <c r="O30" i="43"/>
  <c r="W30" i="43"/>
  <c r="I31" i="43"/>
  <c r="Q31" i="43"/>
  <c r="Y31" i="43"/>
  <c r="O18" i="43"/>
  <c r="G19" i="43"/>
  <c r="W19" i="43"/>
  <c r="O20" i="43"/>
  <c r="G21" i="43"/>
  <c r="W21" i="43"/>
  <c r="Q22" i="43"/>
  <c r="Y22" i="43"/>
  <c r="I23" i="43"/>
  <c r="Q23" i="43"/>
  <c r="Y23" i="43"/>
  <c r="I24" i="43"/>
  <c r="Q24" i="43"/>
  <c r="Y24" i="43"/>
  <c r="I25" i="43"/>
  <c r="Q25" i="43"/>
  <c r="Y25" i="43"/>
  <c r="I26" i="43"/>
  <c r="Q26" i="43"/>
  <c r="Y26" i="43"/>
  <c r="I27" i="43"/>
  <c r="Q27" i="43"/>
  <c r="Y27" i="43"/>
  <c r="I28" i="43"/>
  <c r="Q28" i="43"/>
  <c r="Y28" i="43"/>
  <c r="I29" i="43"/>
  <c r="Q29" i="43"/>
  <c r="Y29" i="43"/>
  <c r="I30" i="43"/>
  <c r="Q30" i="43"/>
  <c r="Y30" i="43"/>
  <c r="K31" i="43"/>
  <c r="S31" i="43"/>
  <c r="C32" i="43"/>
  <c r="O32" i="43"/>
  <c r="Y32" i="43"/>
  <c r="S32" i="42"/>
  <c r="I32" i="42"/>
  <c r="W32" i="42"/>
  <c r="M32" i="42"/>
  <c r="U32" i="42"/>
  <c r="K32" i="42"/>
  <c r="U19" i="42"/>
  <c r="E19" i="42"/>
  <c r="M18" i="42"/>
  <c r="I18" i="42"/>
  <c r="E18" i="42"/>
  <c r="Y17" i="42"/>
  <c r="U17" i="42"/>
  <c r="Q17" i="42"/>
  <c r="M17" i="42"/>
  <c r="I17" i="42"/>
  <c r="E17" i="42"/>
  <c r="Y16" i="42"/>
  <c r="U16" i="42"/>
  <c r="E20" i="42"/>
  <c r="K18" i="42"/>
  <c r="S17" i="42"/>
  <c r="C17" i="42"/>
  <c r="K16" i="42"/>
  <c r="S15" i="42"/>
  <c r="C15" i="42"/>
  <c r="O15" i="42"/>
  <c r="M19" i="42"/>
  <c r="W17" i="42"/>
  <c r="G17" i="42"/>
  <c r="O16" i="42"/>
  <c r="W15" i="42"/>
  <c r="G15" i="42"/>
  <c r="O14" i="42"/>
  <c r="W13" i="42"/>
  <c r="G13" i="42"/>
  <c r="O12" i="42"/>
  <c r="W11" i="42"/>
  <c r="Y3" i="42"/>
  <c r="U3" i="42"/>
  <c r="Q3" i="42"/>
  <c r="M3" i="42"/>
  <c r="I3" i="42"/>
  <c r="E3" i="42"/>
  <c r="Y2" i="42"/>
  <c r="U2" i="42"/>
  <c r="Q2" i="42"/>
  <c r="M2" i="42"/>
  <c r="I2" i="42"/>
  <c r="E2" i="42"/>
  <c r="U18" i="42"/>
  <c r="C18" i="42"/>
  <c r="K17" i="42"/>
  <c r="S16" i="42"/>
  <c r="C16" i="42"/>
  <c r="K15" i="42"/>
  <c r="G18" i="42"/>
  <c r="O17" i="42"/>
  <c r="W16" i="42"/>
  <c r="G16" i="42"/>
  <c r="W14" i="42"/>
  <c r="G14" i="42"/>
  <c r="O13" i="42"/>
  <c r="W12" i="42"/>
  <c r="G12" i="42"/>
  <c r="O11" i="42"/>
  <c r="W3" i="42"/>
  <c r="S3" i="42"/>
  <c r="O3" i="42"/>
  <c r="K3" i="42"/>
  <c r="G3" i="42"/>
  <c r="C3" i="42"/>
  <c r="W2" i="42"/>
  <c r="S2" i="42"/>
  <c r="O2" i="42"/>
  <c r="K2" i="42"/>
  <c r="G2" i="42"/>
  <c r="C2" i="42"/>
  <c r="I4" i="42"/>
  <c r="Q4" i="42"/>
  <c r="Y4" i="42"/>
  <c r="I5" i="42"/>
  <c r="Q5" i="42"/>
  <c r="Y5" i="42"/>
  <c r="I6" i="42"/>
  <c r="Q6" i="42"/>
  <c r="Y6" i="42"/>
  <c r="I7" i="42"/>
  <c r="Q7" i="42"/>
  <c r="Y7" i="42"/>
  <c r="I8" i="42"/>
  <c r="Q8" i="42"/>
  <c r="Y8" i="42"/>
  <c r="I9" i="42"/>
  <c r="Q9" i="42"/>
  <c r="Y9" i="42"/>
  <c r="I10" i="42"/>
  <c r="Q10" i="42"/>
  <c r="Y10" i="42"/>
  <c r="I11" i="42"/>
  <c r="C4" i="42"/>
  <c r="K4" i="42"/>
  <c r="S4" i="42"/>
  <c r="C5" i="42"/>
  <c r="K5" i="42"/>
  <c r="S5" i="42"/>
  <c r="C6" i="42"/>
  <c r="K6" i="42"/>
  <c r="S6" i="42"/>
  <c r="C7" i="42"/>
  <c r="K7" i="42"/>
  <c r="S7" i="42"/>
  <c r="C8" i="42"/>
  <c r="K8" i="42"/>
  <c r="S8" i="42"/>
  <c r="C9" i="42"/>
  <c r="K9" i="42"/>
  <c r="S9" i="42"/>
  <c r="C10" i="42"/>
  <c r="K10" i="42"/>
  <c r="S10" i="42"/>
  <c r="C11" i="42"/>
  <c r="K11" i="42"/>
  <c r="S11" i="42"/>
  <c r="C12" i="42"/>
  <c r="K12" i="42"/>
  <c r="S12" i="42"/>
  <c r="C13" i="42"/>
  <c r="K13" i="42"/>
  <c r="S13" i="42"/>
  <c r="C14" i="42"/>
  <c r="K14" i="42"/>
  <c r="S14" i="42"/>
  <c r="E4" i="42"/>
  <c r="M4" i="42"/>
  <c r="U4" i="42"/>
  <c r="E5" i="42"/>
  <c r="M5" i="42"/>
  <c r="U5" i="42"/>
  <c r="E6" i="42"/>
  <c r="M6" i="42"/>
  <c r="U6" i="42"/>
  <c r="E7" i="42"/>
  <c r="M7" i="42"/>
  <c r="U7" i="42"/>
  <c r="E8" i="42"/>
  <c r="M8" i="42"/>
  <c r="U8" i="42"/>
  <c r="E9" i="42"/>
  <c r="M9" i="42"/>
  <c r="U9" i="42"/>
  <c r="E10" i="42"/>
  <c r="M10" i="42"/>
  <c r="U10" i="42"/>
  <c r="E11" i="42"/>
  <c r="U11" i="42"/>
  <c r="M12" i="42"/>
  <c r="E13" i="42"/>
  <c r="U13" i="42"/>
  <c r="M14" i="42"/>
  <c r="E15" i="42"/>
  <c r="U15" i="42"/>
  <c r="M16" i="42"/>
  <c r="C19" i="42"/>
  <c r="Q19" i="42"/>
  <c r="Y19" i="42"/>
  <c r="Q11" i="42"/>
  <c r="I12" i="42"/>
  <c r="Y12" i="42"/>
  <c r="Q13" i="42"/>
  <c r="I14" i="42"/>
  <c r="Y14" i="42"/>
  <c r="Q15" i="42"/>
  <c r="I16" i="42"/>
  <c r="S19" i="42"/>
  <c r="I20" i="42"/>
  <c r="Q32" i="42"/>
  <c r="M11" i="42"/>
  <c r="E12" i="42"/>
  <c r="U12" i="42"/>
  <c r="M13" i="42"/>
  <c r="E14" i="42"/>
  <c r="U14" i="42"/>
  <c r="M15" i="42"/>
  <c r="E16" i="42"/>
  <c r="Q18" i="42"/>
  <c r="K20" i="42"/>
  <c r="S20" i="42"/>
  <c r="C21" i="42"/>
  <c r="K21" i="42"/>
  <c r="S21" i="42"/>
  <c r="C22" i="42"/>
  <c r="K22" i="42"/>
  <c r="S22" i="42"/>
  <c r="C23" i="42"/>
  <c r="K23" i="42"/>
  <c r="S23" i="42"/>
  <c r="C24" i="42"/>
  <c r="K24" i="42"/>
  <c r="S24" i="42"/>
  <c r="C25" i="42"/>
  <c r="K25" i="42"/>
  <c r="S25" i="42"/>
  <c r="C26" i="42"/>
  <c r="K26" i="42"/>
  <c r="S26" i="42"/>
  <c r="C27" i="42"/>
  <c r="K27" i="42"/>
  <c r="S27" i="42"/>
  <c r="C28" i="42"/>
  <c r="K28" i="42"/>
  <c r="S28" i="42"/>
  <c r="C29" i="42"/>
  <c r="K29" i="42"/>
  <c r="S29" i="42"/>
  <c r="C30" i="42"/>
  <c r="K30" i="42"/>
  <c r="S30" i="42"/>
  <c r="C31" i="42"/>
  <c r="M31" i="42"/>
  <c r="U31" i="42"/>
  <c r="G32" i="42"/>
  <c r="Y11" i="42"/>
  <c r="Q12" i="42"/>
  <c r="I13" i="42"/>
  <c r="Y13" i="42"/>
  <c r="Q14" i="42"/>
  <c r="I15" i="42"/>
  <c r="Y15" i="42"/>
  <c r="Q16" i="42"/>
  <c r="Y18" i="42"/>
  <c r="I19" i="42"/>
  <c r="W18" i="42"/>
  <c r="O19" i="42"/>
  <c r="G20" i="42"/>
  <c r="M20" i="42"/>
  <c r="U20" i="42"/>
  <c r="E21" i="42"/>
  <c r="M21" i="42"/>
  <c r="U21" i="42"/>
  <c r="E22" i="42"/>
  <c r="M22" i="42"/>
  <c r="U22" i="42"/>
  <c r="E23" i="42"/>
  <c r="M23" i="42"/>
  <c r="U23" i="42"/>
  <c r="E24" i="42"/>
  <c r="M24" i="42"/>
  <c r="U24" i="42"/>
  <c r="E25" i="42"/>
  <c r="M25" i="42"/>
  <c r="U25" i="42"/>
  <c r="E26" i="42"/>
  <c r="M26" i="42"/>
  <c r="U26" i="42"/>
  <c r="E27" i="42"/>
  <c r="M27" i="42"/>
  <c r="U27" i="42"/>
  <c r="E28" i="42"/>
  <c r="M28" i="42"/>
  <c r="U28" i="42"/>
  <c r="E29" i="42"/>
  <c r="M29" i="42"/>
  <c r="U29" i="42"/>
  <c r="E30" i="42"/>
  <c r="M30" i="42"/>
  <c r="U30" i="42"/>
  <c r="G31" i="42"/>
  <c r="O31" i="42"/>
  <c r="W31" i="42"/>
  <c r="S18" i="42"/>
  <c r="K19" i="42"/>
  <c r="C20" i="42"/>
  <c r="O20" i="42"/>
  <c r="W20" i="42"/>
  <c r="G21" i="42"/>
  <c r="O21" i="42"/>
  <c r="W21" i="42"/>
  <c r="G22" i="42"/>
  <c r="O22" i="42"/>
  <c r="W22" i="42"/>
  <c r="G23" i="42"/>
  <c r="O23" i="42"/>
  <c r="W23" i="42"/>
  <c r="G24" i="42"/>
  <c r="O24" i="42"/>
  <c r="W24" i="42"/>
  <c r="G25" i="42"/>
  <c r="O25" i="42"/>
  <c r="W25" i="42"/>
  <c r="G26" i="42"/>
  <c r="O26" i="42"/>
  <c r="W26" i="42"/>
  <c r="G27" i="42"/>
  <c r="O27" i="42"/>
  <c r="W27" i="42"/>
  <c r="G28" i="42"/>
  <c r="O28" i="42"/>
  <c r="W28" i="42"/>
  <c r="G29" i="42"/>
  <c r="O29" i="42"/>
  <c r="W29" i="42"/>
  <c r="G30" i="42"/>
  <c r="O30" i="42"/>
  <c r="W30" i="42"/>
  <c r="I31" i="42"/>
  <c r="Q31" i="42"/>
  <c r="Y31" i="42"/>
  <c r="O18" i="42"/>
  <c r="G19" i="42"/>
  <c r="W19" i="42"/>
  <c r="Q20" i="42"/>
  <c r="Y20" i="42"/>
  <c r="I21" i="42"/>
  <c r="Q21" i="42"/>
  <c r="Y21" i="42"/>
  <c r="I22" i="42"/>
  <c r="Q22" i="42"/>
  <c r="Y22" i="42"/>
  <c r="I23" i="42"/>
  <c r="Q23" i="42"/>
  <c r="Y23" i="42"/>
  <c r="I24" i="42"/>
  <c r="Q24" i="42"/>
  <c r="Y24" i="42"/>
  <c r="I25" i="42"/>
  <c r="Q25" i="42"/>
  <c r="Y25" i="42"/>
  <c r="I26" i="42"/>
  <c r="Q26" i="42"/>
  <c r="Y26" i="42"/>
  <c r="I27" i="42"/>
  <c r="Q27" i="42"/>
  <c r="Y27" i="42"/>
  <c r="I28" i="42"/>
  <c r="Q28" i="42"/>
  <c r="Y28" i="42"/>
  <c r="I29" i="42"/>
  <c r="Q29" i="42"/>
  <c r="Y29" i="42"/>
  <c r="I30" i="42"/>
  <c r="Q30" i="42"/>
  <c r="Y30" i="42"/>
  <c r="K31" i="42"/>
  <c r="S31" i="42"/>
  <c r="C32" i="42"/>
  <c r="O32" i="42"/>
  <c r="Y32" i="42"/>
  <c r="S32" i="41"/>
  <c r="I32" i="41"/>
  <c r="W32" i="41"/>
  <c r="M32" i="41"/>
  <c r="U32" i="41"/>
  <c r="K32" i="41"/>
  <c r="U20" i="41"/>
  <c r="E20" i="41"/>
  <c r="M19" i="41"/>
  <c r="U18" i="41"/>
  <c r="K18" i="41"/>
  <c r="E21" i="41"/>
  <c r="M18" i="41"/>
  <c r="U17" i="41"/>
  <c r="E17" i="41"/>
  <c r="M16" i="41"/>
  <c r="U15" i="41"/>
  <c r="E15" i="41"/>
  <c r="M20" i="41"/>
  <c r="Y17" i="41"/>
  <c r="I17" i="41"/>
  <c r="Q16" i="41"/>
  <c r="Y15" i="41"/>
  <c r="I15" i="41"/>
  <c r="Q14" i="41"/>
  <c r="Y13" i="41"/>
  <c r="I13" i="41"/>
  <c r="Q12" i="41"/>
  <c r="Y11" i="41"/>
  <c r="I11" i="41"/>
  <c r="E11" i="41"/>
  <c r="Y10" i="41"/>
  <c r="U10" i="41"/>
  <c r="Q10" i="41"/>
  <c r="M10" i="41"/>
  <c r="I10" i="41"/>
  <c r="E10" i="41"/>
  <c r="Y9" i="41"/>
  <c r="U9" i="41"/>
  <c r="Q9" i="41"/>
  <c r="M9" i="41"/>
  <c r="I9" i="41"/>
  <c r="E9" i="41"/>
  <c r="Y8" i="41"/>
  <c r="U8" i="41"/>
  <c r="Q8" i="41"/>
  <c r="M8" i="41"/>
  <c r="I8" i="41"/>
  <c r="E8" i="41"/>
  <c r="Y7" i="41"/>
  <c r="U7" i="41"/>
  <c r="Q7" i="41"/>
  <c r="M7" i="41"/>
  <c r="I7" i="41"/>
  <c r="E7" i="41"/>
  <c r="Y6" i="41"/>
  <c r="U6" i="41"/>
  <c r="Q6" i="41"/>
  <c r="M6" i="41"/>
  <c r="I6" i="41"/>
  <c r="E6" i="41"/>
  <c r="Y5" i="41"/>
  <c r="U5" i="41"/>
  <c r="Q5" i="41"/>
  <c r="M5" i="41"/>
  <c r="I5" i="41"/>
  <c r="E5" i="41"/>
  <c r="Y4" i="41"/>
  <c r="U4" i="41"/>
  <c r="Q4" i="41"/>
  <c r="M4" i="41"/>
  <c r="I4" i="41"/>
  <c r="E4" i="41"/>
  <c r="E19" i="41"/>
  <c r="I18" i="41"/>
  <c r="Q17" i="41"/>
  <c r="Y16" i="41"/>
  <c r="I16" i="41"/>
  <c r="Q15" i="41"/>
  <c r="Y14" i="41"/>
  <c r="Q13" i="41"/>
  <c r="Y12" i="41"/>
  <c r="I12" i="41"/>
  <c r="Q11" i="41"/>
  <c r="C11" i="41"/>
  <c r="S10" i="41"/>
  <c r="K10" i="41"/>
  <c r="C10" i="41"/>
  <c r="S9" i="41"/>
  <c r="K9" i="41"/>
  <c r="G9" i="41"/>
  <c r="W8" i="41"/>
  <c r="O8" i="41"/>
  <c r="G8" i="41"/>
  <c r="W7" i="41"/>
  <c r="O7" i="41"/>
  <c r="G7" i="41"/>
  <c r="C7" i="41"/>
  <c r="S6" i="41"/>
  <c r="K6" i="41"/>
  <c r="C6" i="41"/>
  <c r="S5" i="41"/>
  <c r="K5" i="41"/>
  <c r="G5" i="41"/>
  <c r="W4" i="41"/>
  <c r="O4" i="41"/>
  <c r="K4" i="41"/>
  <c r="C4" i="41"/>
  <c r="U19" i="41"/>
  <c r="E18" i="41"/>
  <c r="M17" i="41"/>
  <c r="U16" i="41"/>
  <c r="E16" i="41"/>
  <c r="M15" i="41"/>
  <c r="U14" i="41"/>
  <c r="I14" i="41"/>
  <c r="G11" i="41"/>
  <c r="W10" i="41"/>
  <c r="O10" i="41"/>
  <c r="G10" i="41"/>
  <c r="W9" i="41"/>
  <c r="O9" i="41"/>
  <c r="C9" i="41"/>
  <c r="S8" i="41"/>
  <c r="K8" i="41"/>
  <c r="C8" i="41"/>
  <c r="S7" i="41"/>
  <c r="K7" i="41"/>
  <c r="W6" i="41"/>
  <c r="O6" i="41"/>
  <c r="G6" i="41"/>
  <c r="W5" i="41"/>
  <c r="O5" i="41"/>
  <c r="C5" i="41"/>
  <c r="S4" i="41"/>
  <c r="G4" i="41"/>
  <c r="I2" i="41"/>
  <c r="Q2" i="41"/>
  <c r="Y2" i="41"/>
  <c r="I3" i="41"/>
  <c r="Q3" i="41"/>
  <c r="Y3" i="41"/>
  <c r="C2" i="41"/>
  <c r="K2" i="41"/>
  <c r="S2" i="41"/>
  <c r="C3" i="41"/>
  <c r="K3" i="41"/>
  <c r="S3" i="41"/>
  <c r="E2" i="41"/>
  <c r="M2" i="41"/>
  <c r="U2" i="41"/>
  <c r="E3" i="41"/>
  <c r="M3" i="41"/>
  <c r="U3" i="41"/>
  <c r="M11" i="41"/>
  <c r="U11" i="41"/>
  <c r="E12" i="41"/>
  <c r="M12" i="41"/>
  <c r="U12" i="41"/>
  <c r="E13" i="41"/>
  <c r="M13" i="41"/>
  <c r="U13" i="41"/>
  <c r="E14" i="41"/>
  <c r="M14" i="41"/>
  <c r="W11" i="41"/>
  <c r="O12" i="41"/>
  <c r="G13" i="41"/>
  <c r="W13" i="41"/>
  <c r="W15" i="41"/>
  <c r="G4" i="40"/>
  <c r="O4" i="40"/>
  <c r="W4" i="40"/>
  <c r="G5" i="40"/>
  <c r="O5" i="40"/>
  <c r="W5" i="40"/>
  <c r="G6" i="40"/>
  <c r="O6" i="40"/>
  <c r="W6" i="40"/>
  <c r="G7" i="40"/>
  <c r="O7" i="40"/>
  <c r="W7" i="40"/>
  <c r="G8" i="40"/>
  <c r="O8" i="40"/>
  <c r="W8" i="40"/>
  <c r="G9" i="40"/>
  <c r="O9" i="40"/>
  <c r="W9" i="40"/>
  <c r="G10" i="40"/>
  <c r="O10" i="40"/>
  <c r="W10" i="40"/>
  <c r="G11" i="40"/>
  <c r="S11" i="41"/>
  <c r="K12" i="41"/>
  <c r="C13" i="41"/>
  <c r="S13" i="41"/>
  <c r="K14" i="41"/>
  <c r="C15" i="41"/>
  <c r="S15" i="41"/>
  <c r="K16" i="41"/>
  <c r="C17" i="41"/>
  <c r="S17" i="41"/>
  <c r="Q18" i="41"/>
  <c r="Y18" i="41"/>
  <c r="S20" i="41"/>
  <c r="I21" i="41"/>
  <c r="Q32" i="41"/>
  <c r="O14" i="41"/>
  <c r="G15" i="41"/>
  <c r="O16" i="41"/>
  <c r="G17" i="41"/>
  <c r="W17" i="41"/>
  <c r="C20" i="41"/>
  <c r="Q20" i="41"/>
  <c r="Y20" i="41"/>
  <c r="O11" i="41"/>
  <c r="G12" i="41"/>
  <c r="W12" i="41"/>
  <c r="O13" i="41"/>
  <c r="G14" i="41"/>
  <c r="W14" i="41"/>
  <c r="O15" i="41"/>
  <c r="G16" i="41"/>
  <c r="W16" i="41"/>
  <c r="O17" i="41"/>
  <c r="G18" i="41"/>
  <c r="S18" i="41"/>
  <c r="I19" i="41"/>
  <c r="Q19" i="41"/>
  <c r="K21" i="41"/>
  <c r="S21" i="41"/>
  <c r="C22" i="41"/>
  <c r="K22" i="41"/>
  <c r="S22" i="41"/>
  <c r="C23" i="41"/>
  <c r="K23" i="41"/>
  <c r="S23" i="41"/>
  <c r="C24" i="41"/>
  <c r="K24" i="41"/>
  <c r="S24" i="41"/>
  <c r="C25" i="41"/>
  <c r="K25" i="41"/>
  <c r="S25" i="41"/>
  <c r="C26" i="41"/>
  <c r="K26" i="41"/>
  <c r="S26" i="41"/>
  <c r="C27" i="41"/>
  <c r="K27" i="41"/>
  <c r="S27" i="41"/>
  <c r="C28" i="41"/>
  <c r="K28" i="41"/>
  <c r="S28" i="41"/>
  <c r="C29" i="41"/>
  <c r="K29" i="41"/>
  <c r="S29" i="41"/>
  <c r="C30" i="41"/>
  <c r="K30" i="41"/>
  <c r="S30" i="41"/>
  <c r="C31" i="41"/>
  <c r="M31" i="41"/>
  <c r="U31" i="41"/>
  <c r="G32" i="41"/>
  <c r="K11" i="41"/>
  <c r="C12" i="41"/>
  <c r="S12" i="41"/>
  <c r="K13" i="41"/>
  <c r="C14" i="41"/>
  <c r="S14" i="41"/>
  <c r="K15" i="41"/>
  <c r="C16" i="41"/>
  <c r="S16" i="41"/>
  <c r="K17" i="41"/>
  <c r="C18" i="41"/>
  <c r="K19" i="41"/>
  <c r="Y19" i="41"/>
  <c r="I20" i="41"/>
  <c r="O18" i="41"/>
  <c r="G19" i="41"/>
  <c r="W19" i="41"/>
  <c r="O20" i="41"/>
  <c r="G21" i="41"/>
  <c r="M21" i="41"/>
  <c r="U21" i="41"/>
  <c r="E22" i="41"/>
  <c r="M22" i="41"/>
  <c r="U22" i="41"/>
  <c r="E23" i="41"/>
  <c r="M23" i="41"/>
  <c r="U23" i="41"/>
  <c r="E24" i="41"/>
  <c r="M24" i="41"/>
  <c r="U24" i="41"/>
  <c r="E25" i="41"/>
  <c r="M25" i="41"/>
  <c r="U25" i="41"/>
  <c r="E26" i="41"/>
  <c r="M26" i="41"/>
  <c r="U26" i="41"/>
  <c r="E27" i="41"/>
  <c r="M27" i="41"/>
  <c r="U27" i="41"/>
  <c r="E28" i="41"/>
  <c r="M28" i="41"/>
  <c r="U28" i="41"/>
  <c r="E29" i="41"/>
  <c r="M29" i="41"/>
  <c r="U29" i="41"/>
  <c r="E30" i="41"/>
  <c r="M30" i="41"/>
  <c r="U30" i="41"/>
  <c r="G31" i="41"/>
  <c r="O31" i="41"/>
  <c r="W31" i="41"/>
  <c r="C19" i="41"/>
  <c r="S19" i="41"/>
  <c r="K20" i="41"/>
  <c r="C21" i="41"/>
  <c r="O21" i="41"/>
  <c r="W21" i="41"/>
  <c r="G22" i="41"/>
  <c r="O22" i="41"/>
  <c r="W22" i="41"/>
  <c r="G23" i="41"/>
  <c r="O23" i="41"/>
  <c r="W23" i="41"/>
  <c r="G24" i="41"/>
  <c r="O24" i="41"/>
  <c r="W24" i="41"/>
  <c r="G25" i="41"/>
  <c r="O25" i="41"/>
  <c r="W25" i="41"/>
  <c r="G26" i="41"/>
  <c r="O26" i="41"/>
  <c r="W26" i="41"/>
  <c r="G27" i="41"/>
  <c r="O27" i="41"/>
  <c r="W27" i="41"/>
  <c r="G28" i="41"/>
  <c r="O28" i="41"/>
  <c r="W28" i="41"/>
  <c r="G29" i="41"/>
  <c r="O29" i="41"/>
  <c r="W29" i="41"/>
  <c r="G30" i="41"/>
  <c r="O30" i="41"/>
  <c r="W30" i="41"/>
  <c r="I31" i="41"/>
  <c r="Q31" i="41"/>
  <c r="Y31" i="41"/>
  <c r="W18" i="41"/>
  <c r="O19" i="41"/>
  <c r="G20" i="41"/>
  <c r="W20" i="41"/>
  <c r="Q21" i="41"/>
  <c r="Y21" i="41"/>
  <c r="I22" i="41"/>
  <c r="Q22" i="41"/>
  <c r="Y22" i="41"/>
  <c r="I23" i="41"/>
  <c r="Q23" i="41"/>
  <c r="Y23" i="41"/>
  <c r="I24" i="41"/>
  <c r="Q24" i="41"/>
  <c r="Y24" i="41"/>
  <c r="I25" i="41"/>
  <c r="Q25" i="41"/>
  <c r="Y25" i="41"/>
  <c r="I26" i="41"/>
  <c r="Q26" i="41"/>
  <c r="Y26" i="41"/>
  <c r="I27" i="41"/>
  <c r="Q27" i="41"/>
  <c r="Y27" i="41"/>
  <c r="I28" i="41"/>
  <c r="Q28" i="41"/>
  <c r="Y28" i="41"/>
  <c r="I29" i="41"/>
  <c r="Q29" i="41"/>
  <c r="Y29" i="41"/>
  <c r="I30" i="41"/>
  <c r="Q30" i="41"/>
  <c r="Y30" i="41"/>
  <c r="K31" i="41"/>
  <c r="S31" i="41"/>
  <c r="C32" i="41"/>
  <c r="O32" i="41"/>
  <c r="Y32" i="41"/>
  <c r="S32" i="40"/>
  <c r="I32" i="40"/>
  <c r="W32" i="40"/>
  <c r="M32" i="40"/>
  <c r="U32" i="40"/>
  <c r="K32" i="40"/>
  <c r="M21" i="40"/>
  <c r="U20" i="40"/>
  <c r="E20" i="40"/>
  <c r="M19" i="40"/>
  <c r="U21" i="40"/>
  <c r="E19" i="40"/>
  <c r="I18" i="40"/>
  <c r="Q17" i="40"/>
  <c r="Y16" i="40"/>
  <c r="I16" i="40"/>
  <c r="Q15" i="40"/>
  <c r="M11" i="40"/>
  <c r="Y3" i="40"/>
  <c r="U3" i="40"/>
  <c r="I3" i="40"/>
  <c r="U2" i="40"/>
  <c r="I2" i="40"/>
  <c r="E21" i="40"/>
  <c r="M18" i="40"/>
  <c r="U17" i="40"/>
  <c r="E17" i="40"/>
  <c r="M16" i="40"/>
  <c r="U15" i="40"/>
  <c r="E15" i="40"/>
  <c r="M14" i="40"/>
  <c r="U13" i="40"/>
  <c r="E13" i="40"/>
  <c r="M12" i="40"/>
  <c r="U11" i="40"/>
  <c r="W3" i="40"/>
  <c r="S3" i="40"/>
  <c r="O3" i="40"/>
  <c r="K3" i="40"/>
  <c r="G3" i="40"/>
  <c r="C3" i="40"/>
  <c r="W2" i="40"/>
  <c r="S2" i="40"/>
  <c r="O2" i="40"/>
  <c r="K2" i="40"/>
  <c r="G2" i="40"/>
  <c r="C2" i="40"/>
  <c r="E12" i="40"/>
  <c r="M3" i="40"/>
  <c r="Y2" i="40"/>
  <c r="Q2" i="40"/>
  <c r="E2" i="40"/>
  <c r="M20" i="40"/>
  <c r="Y17" i="40"/>
  <c r="I17" i="40"/>
  <c r="Q16" i="40"/>
  <c r="Y15" i="40"/>
  <c r="I15" i="40"/>
  <c r="U19" i="40"/>
  <c r="E18" i="40"/>
  <c r="M17" i="40"/>
  <c r="U16" i="40"/>
  <c r="E16" i="40"/>
  <c r="M15" i="40"/>
  <c r="U14" i="40"/>
  <c r="E14" i="40"/>
  <c r="M13" i="40"/>
  <c r="U12" i="40"/>
  <c r="Q3" i="40"/>
  <c r="E3" i="40"/>
  <c r="M2" i="40"/>
  <c r="I4" i="40"/>
  <c r="Q4" i="40"/>
  <c r="Y4" i="40"/>
  <c r="I5" i="40"/>
  <c r="Q5" i="40"/>
  <c r="Y5" i="40"/>
  <c r="I6" i="40"/>
  <c r="Q6" i="40"/>
  <c r="Y6" i="40"/>
  <c r="I7" i="40"/>
  <c r="Q7" i="40"/>
  <c r="Y7" i="40"/>
  <c r="I8" i="40"/>
  <c r="Q8" i="40"/>
  <c r="Y8" i="40"/>
  <c r="I9" i="40"/>
  <c r="Q9" i="40"/>
  <c r="Y9" i="40"/>
  <c r="I10" i="40"/>
  <c r="Q10" i="40"/>
  <c r="Y10" i="40"/>
  <c r="I11" i="40"/>
  <c r="Q11" i="40"/>
  <c r="Y11" i="40"/>
  <c r="I12" i="40"/>
  <c r="Q12" i="40"/>
  <c r="Y12" i="40"/>
  <c r="I13" i="40"/>
  <c r="Q13" i="40"/>
  <c r="Y13" i="40"/>
  <c r="I14" i="40"/>
  <c r="Q14" i="40"/>
  <c r="Y14" i="40"/>
  <c r="C4" i="40"/>
  <c r="K4" i="40"/>
  <c r="S4" i="40"/>
  <c r="C5" i="40"/>
  <c r="K5" i="40"/>
  <c r="S5" i="40"/>
  <c r="C6" i="40"/>
  <c r="K6" i="40"/>
  <c r="S6" i="40"/>
  <c r="C7" i="40"/>
  <c r="K7" i="40"/>
  <c r="S7" i="40"/>
  <c r="C8" i="40"/>
  <c r="K8" i="40"/>
  <c r="S8" i="40"/>
  <c r="C9" i="40"/>
  <c r="K9" i="40"/>
  <c r="S9" i="40"/>
  <c r="C10" i="40"/>
  <c r="K10" i="40"/>
  <c r="S10" i="40"/>
  <c r="C11" i="40"/>
  <c r="E4" i="40"/>
  <c r="M4" i="40"/>
  <c r="U4" i="40"/>
  <c r="E5" i="40"/>
  <c r="M5" i="40"/>
  <c r="U5" i="40"/>
  <c r="E6" i="40"/>
  <c r="M6" i="40"/>
  <c r="U6" i="40"/>
  <c r="E7" i="40"/>
  <c r="M7" i="40"/>
  <c r="U7" i="40"/>
  <c r="E8" i="40"/>
  <c r="M8" i="40"/>
  <c r="U8" i="40"/>
  <c r="E9" i="40"/>
  <c r="M9" i="40"/>
  <c r="U9" i="40"/>
  <c r="E10" i="40"/>
  <c r="M10" i="40"/>
  <c r="U10" i="40"/>
  <c r="E11" i="40"/>
  <c r="K12" i="40"/>
  <c r="S13" i="40"/>
  <c r="K14" i="40"/>
  <c r="C15" i="40"/>
  <c r="S15" i="40"/>
  <c r="K16" i="40"/>
  <c r="C17" i="40"/>
  <c r="S17" i="40"/>
  <c r="K18" i="40"/>
  <c r="Q18" i="40"/>
  <c r="Y18" i="40"/>
  <c r="S20" i="40"/>
  <c r="I21" i="40"/>
  <c r="Q21" i="40"/>
  <c r="O11" i="40"/>
  <c r="G12" i="40"/>
  <c r="W12" i="40"/>
  <c r="O13" i="40"/>
  <c r="G14" i="40"/>
  <c r="W14" i="40"/>
  <c r="O15" i="40"/>
  <c r="G16" i="40"/>
  <c r="W16" i="40"/>
  <c r="O17" i="40"/>
  <c r="G18" i="40"/>
  <c r="S18" i="40"/>
  <c r="I19" i="40"/>
  <c r="Q19" i="40"/>
  <c r="K21" i="40"/>
  <c r="Y21" i="40"/>
  <c r="Q32" i="40"/>
  <c r="S11" i="40"/>
  <c r="C13" i="40"/>
  <c r="K11" i="40"/>
  <c r="C12" i="40"/>
  <c r="S12" i="40"/>
  <c r="K13" i="40"/>
  <c r="C14" i="40"/>
  <c r="S14" i="40"/>
  <c r="K15" i="40"/>
  <c r="C16" i="40"/>
  <c r="S16" i="40"/>
  <c r="K17" i="40"/>
  <c r="C18" i="40"/>
  <c r="U18" i="40"/>
  <c r="K19" i="40"/>
  <c r="Y19" i="40"/>
  <c r="I20" i="40"/>
  <c r="C22" i="40"/>
  <c r="K22" i="40"/>
  <c r="S22" i="40"/>
  <c r="C23" i="40"/>
  <c r="K23" i="40"/>
  <c r="S23" i="40"/>
  <c r="C24" i="40"/>
  <c r="K24" i="40"/>
  <c r="S24" i="40"/>
  <c r="C25" i="40"/>
  <c r="K25" i="40"/>
  <c r="S25" i="40"/>
  <c r="C26" i="40"/>
  <c r="K26" i="40"/>
  <c r="S26" i="40"/>
  <c r="C27" i="40"/>
  <c r="K27" i="40"/>
  <c r="S27" i="40"/>
  <c r="C28" i="40"/>
  <c r="K28" i="40"/>
  <c r="S28" i="40"/>
  <c r="C29" i="40"/>
  <c r="K29" i="40"/>
  <c r="S29" i="40"/>
  <c r="C30" i="40"/>
  <c r="K30" i="40"/>
  <c r="S30" i="40"/>
  <c r="C31" i="40"/>
  <c r="M31" i="40"/>
  <c r="U31" i="40"/>
  <c r="G32" i="40"/>
  <c r="W11" i="40"/>
  <c r="O12" i="40"/>
  <c r="G13" i="40"/>
  <c r="W13" i="40"/>
  <c r="O14" i="40"/>
  <c r="G15" i="40"/>
  <c r="W15" i="40"/>
  <c r="O16" i="40"/>
  <c r="G17" i="40"/>
  <c r="W17" i="40"/>
  <c r="C20" i="40"/>
  <c r="Q20" i="40"/>
  <c r="Y20" i="40"/>
  <c r="O18" i="40"/>
  <c r="G19" i="40"/>
  <c r="W19" i="40"/>
  <c r="O20" i="40"/>
  <c r="G21" i="40"/>
  <c r="W21" i="40"/>
  <c r="E22" i="40"/>
  <c r="M22" i="40"/>
  <c r="U22" i="40"/>
  <c r="E23" i="40"/>
  <c r="M23" i="40"/>
  <c r="U23" i="40"/>
  <c r="E24" i="40"/>
  <c r="M24" i="40"/>
  <c r="U24" i="40"/>
  <c r="E25" i="40"/>
  <c r="M25" i="40"/>
  <c r="U25" i="40"/>
  <c r="E26" i="40"/>
  <c r="M26" i="40"/>
  <c r="U26" i="40"/>
  <c r="E27" i="40"/>
  <c r="M27" i="40"/>
  <c r="U27" i="40"/>
  <c r="E28" i="40"/>
  <c r="M28" i="40"/>
  <c r="U28" i="40"/>
  <c r="E29" i="40"/>
  <c r="M29" i="40"/>
  <c r="U29" i="40"/>
  <c r="E30" i="40"/>
  <c r="M30" i="40"/>
  <c r="U30" i="40"/>
  <c r="G31" i="40"/>
  <c r="O31" i="40"/>
  <c r="W31" i="40"/>
  <c r="C19" i="40"/>
  <c r="S19" i="40"/>
  <c r="K20" i="40"/>
  <c r="C21" i="40"/>
  <c r="S21" i="40"/>
  <c r="G22" i="40"/>
  <c r="O22" i="40"/>
  <c r="W22" i="40"/>
  <c r="G23" i="40"/>
  <c r="O23" i="40"/>
  <c r="W23" i="40"/>
  <c r="G24" i="40"/>
  <c r="O24" i="40"/>
  <c r="W24" i="40"/>
  <c r="G25" i="40"/>
  <c r="O25" i="40"/>
  <c r="W25" i="40"/>
  <c r="G26" i="40"/>
  <c r="O26" i="40"/>
  <c r="W26" i="40"/>
  <c r="G27" i="40"/>
  <c r="O27" i="40"/>
  <c r="W27" i="40"/>
  <c r="G28" i="40"/>
  <c r="O28" i="40"/>
  <c r="W28" i="40"/>
  <c r="G29" i="40"/>
  <c r="O29" i="40"/>
  <c r="W29" i="40"/>
  <c r="G30" i="40"/>
  <c r="O30" i="40"/>
  <c r="W30" i="40"/>
  <c r="I31" i="40"/>
  <c r="Q31" i="40"/>
  <c r="Y31" i="40"/>
  <c r="W18" i="40"/>
  <c r="O19" i="40"/>
  <c r="G20" i="40"/>
  <c r="W20" i="40"/>
  <c r="O21" i="40"/>
  <c r="I22" i="40"/>
  <c r="Q22" i="40"/>
  <c r="Y22" i="40"/>
  <c r="I23" i="40"/>
  <c r="Q23" i="40"/>
  <c r="Y23" i="40"/>
  <c r="I24" i="40"/>
  <c r="Q24" i="40"/>
  <c r="Y24" i="40"/>
  <c r="I25" i="40"/>
  <c r="Q25" i="40"/>
  <c r="Y25" i="40"/>
  <c r="I26" i="40"/>
  <c r="Q26" i="40"/>
  <c r="Y26" i="40"/>
  <c r="I27" i="40"/>
  <c r="Q27" i="40"/>
  <c r="Y27" i="40"/>
  <c r="I28" i="40"/>
  <c r="Q28" i="40"/>
  <c r="Y28" i="40"/>
  <c r="I29" i="40"/>
  <c r="Q29" i="40"/>
  <c r="Y29" i="40"/>
  <c r="I30" i="40"/>
  <c r="Q30" i="40"/>
  <c r="Y30" i="40"/>
  <c r="K31" i="40"/>
  <c r="S31" i="40"/>
  <c r="C32" i="40"/>
  <c r="O32" i="40"/>
  <c r="Y32" i="40"/>
  <c r="S32" i="39"/>
  <c r="I32" i="39"/>
  <c r="W32" i="39"/>
  <c r="M32" i="39"/>
  <c r="U32" i="39"/>
  <c r="K32" i="39"/>
  <c r="I22" i="39"/>
  <c r="Q21" i="39"/>
  <c r="Y20" i="39"/>
  <c r="I20" i="39"/>
  <c r="Q19" i="39"/>
  <c r="Y18" i="39"/>
  <c r="Q20" i="39"/>
  <c r="Y19" i="39"/>
  <c r="C11" i="39"/>
  <c r="K10" i="39"/>
  <c r="S9" i="39"/>
  <c r="O9" i="39"/>
  <c r="K9" i="39"/>
  <c r="G9" i="39"/>
  <c r="C9" i="39"/>
  <c r="W8" i="39"/>
  <c r="S8" i="39"/>
  <c r="O8" i="39"/>
  <c r="K8" i="39"/>
  <c r="G8" i="39"/>
  <c r="C8" i="39"/>
  <c r="W7" i="39"/>
  <c r="S7" i="39"/>
  <c r="O7" i="39"/>
  <c r="K7" i="39"/>
  <c r="G7" i="39"/>
  <c r="C7" i="39"/>
  <c r="W6" i="39"/>
  <c r="S6" i="39"/>
  <c r="O6" i="39"/>
  <c r="K6" i="39"/>
  <c r="G6" i="39"/>
  <c r="C6" i="39"/>
  <c r="W5" i="39"/>
  <c r="Y21" i="39"/>
  <c r="I19" i="39"/>
  <c r="S10" i="39"/>
  <c r="E9" i="39"/>
  <c r="M8" i="39"/>
  <c r="U7" i="39"/>
  <c r="E7" i="39"/>
  <c r="M6" i="39"/>
  <c r="U5" i="39"/>
  <c r="Q5" i="39"/>
  <c r="M5" i="39"/>
  <c r="I5" i="39"/>
  <c r="E5" i="39"/>
  <c r="Y4" i="39"/>
  <c r="U4" i="39"/>
  <c r="Q4" i="39"/>
  <c r="M4" i="39"/>
  <c r="I4" i="39"/>
  <c r="E4" i="39"/>
  <c r="U3" i="39"/>
  <c r="E3" i="39"/>
  <c r="S2" i="39"/>
  <c r="C10" i="39"/>
  <c r="I9" i="39"/>
  <c r="Q8" i="39"/>
  <c r="Y7" i="39"/>
  <c r="I7" i="39"/>
  <c r="Q6" i="39"/>
  <c r="Y5" i="39"/>
  <c r="Y3" i="39"/>
  <c r="I3" i="39"/>
  <c r="K11" i="39"/>
  <c r="Y8" i="39"/>
  <c r="Q7" i="39"/>
  <c r="I6" i="39"/>
  <c r="I21" i="39"/>
  <c r="M9" i="39"/>
  <c r="U8" i="39"/>
  <c r="E8" i="39"/>
  <c r="M7" i="39"/>
  <c r="U6" i="39"/>
  <c r="E6" i="39"/>
  <c r="S5" i="39"/>
  <c r="O5" i="39"/>
  <c r="K5" i="39"/>
  <c r="G5" i="39"/>
  <c r="C5" i="39"/>
  <c r="W4" i="39"/>
  <c r="S4" i="39"/>
  <c r="O4" i="39"/>
  <c r="K4" i="39"/>
  <c r="G4" i="39"/>
  <c r="C4" i="39"/>
  <c r="Q18" i="39"/>
  <c r="Q9" i="39"/>
  <c r="I8" i="39"/>
  <c r="Y6" i="39"/>
  <c r="Q3" i="39"/>
  <c r="Y2" i="39"/>
  <c r="I2" i="39"/>
  <c r="Q2" i="39"/>
  <c r="C2" i="39"/>
  <c r="K2" i="39"/>
  <c r="E2" i="39"/>
  <c r="M2" i="39"/>
  <c r="U2" i="39"/>
  <c r="M3" i="39"/>
  <c r="G10" i="39"/>
  <c r="S11" i="39"/>
  <c r="K12" i="39"/>
  <c r="C13" i="39"/>
  <c r="S13" i="39"/>
  <c r="C14" i="39"/>
  <c r="S14" i="39"/>
  <c r="S15" i="39"/>
  <c r="K16" i="39"/>
  <c r="S16" i="39"/>
  <c r="C17" i="39"/>
  <c r="K17" i="39"/>
  <c r="S17" i="39"/>
  <c r="C18" i="39"/>
  <c r="K18" i="39"/>
  <c r="G2" i="38"/>
  <c r="O2" i="38"/>
  <c r="W2" i="38"/>
  <c r="C3" i="39"/>
  <c r="S3" i="39"/>
  <c r="I10" i="39"/>
  <c r="W10" i="39"/>
  <c r="G11" i="39"/>
  <c r="G3" i="39"/>
  <c r="W3" i="39"/>
  <c r="O10" i="39"/>
  <c r="C12" i="39"/>
  <c r="S12" i="39"/>
  <c r="K13" i="39"/>
  <c r="K14" i="39"/>
  <c r="C15" i="39"/>
  <c r="K15" i="39"/>
  <c r="C16" i="39"/>
  <c r="G22" i="39"/>
  <c r="W2" i="39"/>
  <c r="O3" i="39"/>
  <c r="Y10" i="39"/>
  <c r="E20" i="39"/>
  <c r="M20" i="39"/>
  <c r="K3" i="39"/>
  <c r="W9" i="39"/>
  <c r="O19" i="39"/>
  <c r="E10" i="39"/>
  <c r="U10" i="39"/>
  <c r="M11" i="39"/>
  <c r="U11" i="39"/>
  <c r="E12" i="39"/>
  <c r="M12" i="39"/>
  <c r="U12" i="39"/>
  <c r="E13" i="39"/>
  <c r="M13" i="39"/>
  <c r="U13" i="39"/>
  <c r="E14" i="39"/>
  <c r="M14" i="39"/>
  <c r="U14" i="39"/>
  <c r="E15" i="39"/>
  <c r="M15" i="39"/>
  <c r="U15" i="39"/>
  <c r="E16" i="39"/>
  <c r="M16" i="39"/>
  <c r="U16" i="39"/>
  <c r="E17" i="39"/>
  <c r="M17" i="39"/>
  <c r="U17" i="39"/>
  <c r="E18" i="39"/>
  <c r="M18" i="39"/>
  <c r="G20" i="39"/>
  <c r="U20" i="39"/>
  <c r="E21" i="39"/>
  <c r="Q32" i="39"/>
  <c r="Y9" i="39"/>
  <c r="Q10" i="39"/>
  <c r="I11" i="39"/>
  <c r="O11" i="39"/>
  <c r="W11" i="39"/>
  <c r="G12" i="39"/>
  <c r="O12" i="39"/>
  <c r="W12" i="39"/>
  <c r="G13" i="39"/>
  <c r="O13" i="39"/>
  <c r="W13" i="39"/>
  <c r="G14" i="39"/>
  <c r="O14" i="39"/>
  <c r="W14" i="39"/>
  <c r="G15" i="39"/>
  <c r="O15" i="39"/>
  <c r="W15" i="39"/>
  <c r="G16" i="39"/>
  <c r="O16" i="39"/>
  <c r="W16" i="39"/>
  <c r="G17" i="39"/>
  <c r="O17" i="39"/>
  <c r="W17" i="39"/>
  <c r="G18" i="39"/>
  <c r="U18" i="39"/>
  <c r="E19" i="39"/>
  <c r="W20" i="39"/>
  <c r="M21" i="39"/>
  <c r="U21" i="39"/>
  <c r="S22" i="39"/>
  <c r="C23" i="39"/>
  <c r="K23" i="39"/>
  <c r="S23" i="39"/>
  <c r="C24" i="39"/>
  <c r="K24" i="39"/>
  <c r="S24" i="39"/>
  <c r="C25" i="39"/>
  <c r="K25" i="39"/>
  <c r="S25" i="39"/>
  <c r="C26" i="39"/>
  <c r="K26" i="39"/>
  <c r="S26" i="39"/>
  <c r="C27" i="39"/>
  <c r="K27" i="39"/>
  <c r="S27" i="39"/>
  <c r="C28" i="39"/>
  <c r="K28" i="39"/>
  <c r="S28" i="39"/>
  <c r="C29" i="39"/>
  <c r="K29" i="39"/>
  <c r="S29" i="39"/>
  <c r="C30" i="39"/>
  <c r="K30" i="39"/>
  <c r="S30" i="39"/>
  <c r="C31" i="39"/>
  <c r="M31" i="39"/>
  <c r="U31" i="39"/>
  <c r="G32" i="39"/>
  <c r="U9" i="39"/>
  <c r="M10" i="39"/>
  <c r="E11" i="39"/>
  <c r="Q11" i="39"/>
  <c r="Y11" i="39"/>
  <c r="I12" i="39"/>
  <c r="Q12" i="39"/>
  <c r="Y12" i="39"/>
  <c r="I13" i="39"/>
  <c r="Q13" i="39"/>
  <c r="Y13" i="39"/>
  <c r="I14" i="39"/>
  <c r="Q14" i="39"/>
  <c r="Y14" i="39"/>
  <c r="I15" i="39"/>
  <c r="Q15" i="39"/>
  <c r="Y15" i="39"/>
  <c r="I16" i="39"/>
  <c r="Q16" i="39"/>
  <c r="Y16" i="39"/>
  <c r="I17" i="39"/>
  <c r="Q17" i="39"/>
  <c r="Y17" i="39"/>
  <c r="I18" i="39"/>
  <c r="W18" i="39"/>
  <c r="M19" i="39"/>
  <c r="U19" i="39"/>
  <c r="O21" i="39"/>
  <c r="E22" i="39"/>
  <c r="M22" i="39"/>
  <c r="S18" i="39"/>
  <c r="K19" i="39"/>
  <c r="C20" i="39"/>
  <c r="S20" i="39"/>
  <c r="K21" i="39"/>
  <c r="C22" i="39"/>
  <c r="U22" i="39"/>
  <c r="E23" i="39"/>
  <c r="M23" i="39"/>
  <c r="U23" i="39"/>
  <c r="E24" i="39"/>
  <c r="M24" i="39"/>
  <c r="U24" i="39"/>
  <c r="E25" i="39"/>
  <c r="M25" i="39"/>
  <c r="U25" i="39"/>
  <c r="E26" i="39"/>
  <c r="M26" i="39"/>
  <c r="U26" i="39"/>
  <c r="E27" i="39"/>
  <c r="M27" i="39"/>
  <c r="U27" i="39"/>
  <c r="E28" i="39"/>
  <c r="M28" i="39"/>
  <c r="U28" i="39"/>
  <c r="E29" i="39"/>
  <c r="M29" i="39"/>
  <c r="U29" i="39"/>
  <c r="E30" i="39"/>
  <c r="M30" i="39"/>
  <c r="U30" i="39"/>
  <c r="G31" i="39"/>
  <c r="O31" i="39"/>
  <c r="W31" i="39"/>
  <c r="O18" i="39"/>
  <c r="G19" i="39"/>
  <c r="W19" i="39"/>
  <c r="O20" i="39"/>
  <c r="G21" i="39"/>
  <c r="W21" i="39"/>
  <c r="O22" i="39"/>
  <c r="W22" i="39"/>
  <c r="G23" i="39"/>
  <c r="O23" i="39"/>
  <c r="W23" i="39"/>
  <c r="G24" i="39"/>
  <c r="O24" i="39"/>
  <c r="W24" i="39"/>
  <c r="G25" i="39"/>
  <c r="O25" i="39"/>
  <c r="W25" i="39"/>
  <c r="G26" i="39"/>
  <c r="O26" i="39"/>
  <c r="W26" i="39"/>
  <c r="G27" i="39"/>
  <c r="O27" i="39"/>
  <c r="W27" i="39"/>
  <c r="G28" i="39"/>
  <c r="O28" i="39"/>
  <c r="W28" i="39"/>
  <c r="G29" i="39"/>
  <c r="O29" i="39"/>
  <c r="W29" i="39"/>
  <c r="G30" i="39"/>
  <c r="O30" i="39"/>
  <c r="W30" i="39"/>
  <c r="I31" i="39"/>
  <c r="Q31" i="39"/>
  <c r="Y31" i="39"/>
  <c r="C19" i="39"/>
  <c r="S19" i="39"/>
  <c r="K20" i="39"/>
  <c r="C21" i="39"/>
  <c r="S21" i="39"/>
  <c r="K22" i="39"/>
  <c r="Q22" i="39"/>
  <c r="Y22" i="39"/>
  <c r="I23" i="39"/>
  <c r="Q23" i="39"/>
  <c r="Y23" i="39"/>
  <c r="I24" i="39"/>
  <c r="Q24" i="39"/>
  <c r="Y24" i="39"/>
  <c r="I25" i="39"/>
  <c r="Q25" i="39"/>
  <c r="Y25" i="39"/>
  <c r="I26" i="39"/>
  <c r="Q26" i="39"/>
  <c r="Y26" i="39"/>
  <c r="I27" i="39"/>
  <c r="Q27" i="39"/>
  <c r="Y27" i="39"/>
  <c r="I28" i="39"/>
  <c r="Q28" i="39"/>
  <c r="Y28" i="39"/>
  <c r="I29" i="39"/>
  <c r="Q29" i="39"/>
  <c r="Y29" i="39"/>
  <c r="I30" i="39"/>
  <c r="Q30" i="39"/>
  <c r="Y30" i="39"/>
  <c r="K31" i="39"/>
  <c r="S31" i="39"/>
  <c r="C32" i="39"/>
  <c r="O32" i="39"/>
  <c r="Y32" i="39"/>
  <c r="S32" i="38"/>
  <c r="I32" i="38"/>
  <c r="W32" i="38"/>
  <c r="M32" i="38"/>
  <c r="U32" i="38"/>
  <c r="K32" i="38"/>
  <c r="Y21" i="38"/>
  <c r="I21" i="38"/>
  <c r="Q20" i="38"/>
  <c r="Y19" i="38"/>
  <c r="I19" i="38"/>
  <c r="Q18" i="38"/>
  <c r="I20" i="38"/>
  <c r="Q19" i="38"/>
  <c r="W11" i="38"/>
  <c r="M11" i="38"/>
  <c r="I11" i="38"/>
  <c r="E11" i="38"/>
  <c r="Y10" i="38"/>
  <c r="U10" i="38"/>
  <c r="Q10" i="38"/>
  <c r="M10" i="38"/>
  <c r="I10" i="38"/>
  <c r="E10" i="38"/>
  <c r="Y9" i="38"/>
  <c r="U9" i="38"/>
  <c r="Q9" i="38"/>
  <c r="M9" i="38"/>
  <c r="I9" i="38"/>
  <c r="E9" i="38"/>
  <c r="Y8" i="38"/>
  <c r="U8" i="38"/>
  <c r="Q8" i="38"/>
  <c r="M8" i="38"/>
  <c r="I8" i="38"/>
  <c r="E8" i="38"/>
  <c r="Y7" i="38"/>
  <c r="U7" i="38"/>
  <c r="Q7" i="38"/>
  <c r="M7" i="38"/>
  <c r="I7" i="38"/>
  <c r="E7" i="38"/>
  <c r="Y6" i="38"/>
  <c r="U6" i="38"/>
  <c r="Q21" i="38"/>
  <c r="Y18" i="38"/>
  <c r="O11" i="38"/>
  <c r="W10" i="38"/>
  <c r="G10" i="38"/>
  <c r="O9" i="38"/>
  <c r="W8" i="38"/>
  <c r="G8" i="38"/>
  <c r="O7" i="38"/>
  <c r="W6" i="38"/>
  <c r="W3" i="38"/>
  <c r="S3" i="38"/>
  <c r="O3" i="38"/>
  <c r="K3" i="38"/>
  <c r="G3" i="38"/>
  <c r="C3" i="38"/>
  <c r="K6" i="38"/>
  <c r="C5" i="38"/>
  <c r="O4" i="38"/>
  <c r="C4" i="38"/>
  <c r="C11" i="38"/>
  <c r="K10" i="38"/>
  <c r="S9" i="38"/>
  <c r="C9" i="38"/>
  <c r="K8" i="38"/>
  <c r="S7" i="38"/>
  <c r="C7" i="38"/>
  <c r="Q6" i="38"/>
  <c r="M6" i="38"/>
  <c r="I6" i="38"/>
  <c r="E6" i="38"/>
  <c r="Y5" i="38"/>
  <c r="U5" i="38"/>
  <c r="Q5" i="38"/>
  <c r="M5" i="38"/>
  <c r="I5" i="38"/>
  <c r="E5" i="38"/>
  <c r="Y4" i="38"/>
  <c r="U4" i="38"/>
  <c r="Q4" i="38"/>
  <c r="M4" i="38"/>
  <c r="I4" i="38"/>
  <c r="E4" i="38"/>
  <c r="K11" i="38"/>
  <c r="C10" i="38"/>
  <c r="K9" i="38"/>
  <c r="C8" i="38"/>
  <c r="S6" i="38"/>
  <c r="G6" i="38"/>
  <c r="W5" i="38"/>
  <c r="O5" i="38"/>
  <c r="G5" i="38"/>
  <c r="S4" i="38"/>
  <c r="G4" i="38"/>
  <c r="Y20" i="38"/>
  <c r="G11" i="38"/>
  <c r="O10" i="38"/>
  <c r="W9" i="38"/>
  <c r="G9" i="38"/>
  <c r="O8" i="38"/>
  <c r="W7" i="38"/>
  <c r="G7" i="38"/>
  <c r="S10" i="38"/>
  <c r="S8" i="38"/>
  <c r="K7" i="38"/>
  <c r="O6" i="38"/>
  <c r="C6" i="38"/>
  <c r="S5" i="38"/>
  <c r="K5" i="38"/>
  <c r="W4" i="38"/>
  <c r="K4" i="38"/>
  <c r="I2" i="38"/>
  <c r="Q2" i="38"/>
  <c r="Y2" i="38"/>
  <c r="I3" i="38"/>
  <c r="Q3" i="38"/>
  <c r="Y3" i="38"/>
  <c r="C2" i="38"/>
  <c r="K2" i="38"/>
  <c r="S2" i="38"/>
  <c r="E2" i="38"/>
  <c r="M2" i="38"/>
  <c r="U2" i="38"/>
  <c r="E3" i="38"/>
  <c r="M3" i="38"/>
  <c r="U3" i="38"/>
  <c r="I12" i="38"/>
  <c r="I13" i="38"/>
  <c r="Q13" i="38"/>
  <c r="I14" i="38"/>
  <c r="Q14" i="38"/>
  <c r="Y14" i="38"/>
  <c r="I15" i="38"/>
  <c r="Q15" i="38"/>
  <c r="Y15" i="38"/>
  <c r="I16" i="38"/>
  <c r="Q16" i="38"/>
  <c r="Y16" i="38"/>
  <c r="I17" i="38"/>
  <c r="Q17" i="38"/>
  <c r="Y17" i="38"/>
  <c r="I18" i="38"/>
  <c r="W21" i="38"/>
  <c r="G2" i="37"/>
  <c r="O2" i="37"/>
  <c r="W2" i="37"/>
  <c r="G3" i="37"/>
  <c r="O3" i="37"/>
  <c r="W3" i="37"/>
  <c r="O11" i="37"/>
  <c r="W11" i="37"/>
  <c r="G12" i="37"/>
  <c r="O12" i="37"/>
  <c r="W12" i="37"/>
  <c r="G13" i="37"/>
  <c r="O13" i="37"/>
  <c r="W13" i="37"/>
  <c r="G14" i="37"/>
  <c r="S11" i="38"/>
  <c r="C12" i="38"/>
  <c r="Q12" i="38"/>
  <c r="Y13" i="38"/>
  <c r="U11" i="38"/>
  <c r="U19" i="38"/>
  <c r="E20" i="38"/>
  <c r="Y12" i="38"/>
  <c r="G4" i="35"/>
  <c r="O4" i="35"/>
  <c r="W4" i="35"/>
  <c r="G5" i="35"/>
  <c r="O5" i="35"/>
  <c r="W5" i="35"/>
  <c r="G6" i="35"/>
  <c r="O6" i="35"/>
  <c r="W6" i="35"/>
  <c r="G7" i="35"/>
  <c r="O7" i="35"/>
  <c r="W7" i="35"/>
  <c r="G8" i="35"/>
  <c r="O8" i="35"/>
  <c r="W8" i="35"/>
  <c r="G9" i="35"/>
  <c r="O9" i="35"/>
  <c r="W9" i="35"/>
  <c r="G10" i="35"/>
  <c r="O10" i="35"/>
  <c r="W10" i="35"/>
  <c r="G11" i="35"/>
  <c r="G19" i="38"/>
  <c r="Q11" i="38"/>
  <c r="K12" i="38"/>
  <c r="S12" i="38"/>
  <c r="C13" i="38"/>
  <c r="K13" i="38"/>
  <c r="S13" i="38"/>
  <c r="C14" i="38"/>
  <c r="K14" i="38"/>
  <c r="S14" i="38"/>
  <c r="C15" i="38"/>
  <c r="K15" i="38"/>
  <c r="S15" i="38"/>
  <c r="C16" i="38"/>
  <c r="K16" i="38"/>
  <c r="S16" i="38"/>
  <c r="C17" i="38"/>
  <c r="K17" i="38"/>
  <c r="S17" i="38"/>
  <c r="C18" i="38"/>
  <c r="K18" i="38"/>
  <c r="W19" i="38"/>
  <c r="M20" i="38"/>
  <c r="U20" i="38"/>
  <c r="Q32" i="38"/>
  <c r="E12" i="38"/>
  <c r="M12" i="38"/>
  <c r="U12" i="38"/>
  <c r="E13" i="38"/>
  <c r="M13" i="38"/>
  <c r="U13" i="38"/>
  <c r="E14" i="38"/>
  <c r="M14" i="38"/>
  <c r="U14" i="38"/>
  <c r="E15" i="38"/>
  <c r="M15" i="38"/>
  <c r="U15" i="38"/>
  <c r="E16" i="38"/>
  <c r="M16" i="38"/>
  <c r="U16" i="38"/>
  <c r="E17" i="38"/>
  <c r="M17" i="38"/>
  <c r="U17" i="38"/>
  <c r="E18" i="38"/>
  <c r="M18" i="38"/>
  <c r="U18" i="38"/>
  <c r="O20" i="38"/>
  <c r="E21" i="38"/>
  <c r="M21" i="38"/>
  <c r="K22" i="38"/>
  <c r="S22" i="38"/>
  <c r="C23" i="38"/>
  <c r="K23" i="38"/>
  <c r="S23" i="38"/>
  <c r="C24" i="38"/>
  <c r="K24" i="38"/>
  <c r="S24" i="38"/>
  <c r="C25" i="38"/>
  <c r="K25" i="38"/>
  <c r="S25" i="38"/>
  <c r="C26" i="38"/>
  <c r="K26" i="38"/>
  <c r="S26" i="38"/>
  <c r="C27" i="38"/>
  <c r="K27" i="38"/>
  <c r="S27" i="38"/>
  <c r="C28" i="38"/>
  <c r="K28" i="38"/>
  <c r="S28" i="38"/>
  <c r="C29" i="38"/>
  <c r="K29" i="38"/>
  <c r="S29" i="38"/>
  <c r="C30" i="38"/>
  <c r="K30" i="38"/>
  <c r="S30" i="38"/>
  <c r="C31" i="38"/>
  <c r="M31" i="38"/>
  <c r="U31" i="38"/>
  <c r="G32" i="38"/>
  <c r="Y11" i="38"/>
  <c r="G12" i="38"/>
  <c r="O12" i="38"/>
  <c r="W12" i="38"/>
  <c r="G13" i="38"/>
  <c r="O13" i="38"/>
  <c r="W13" i="38"/>
  <c r="G14" i="38"/>
  <c r="O14" i="38"/>
  <c r="W14" i="38"/>
  <c r="G15" i="38"/>
  <c r="O15" i="38"/>
  <c r="W15" i="38"/>
  <c r="G16" i="38"/>
  <c r="O16" i="38"/>
  <c r="W16" i="38"/>
  <c r="G17" i="38"/>
  <c r="O17" i="38"/>
  <c r="W17" i="38"/>
  <c r="G18" i="38"/>
  <c r="O18" i="38"/>
  <c r="E19" i="38"/>
  <c r="M19" i="38"/>
  <c r="G21" i="38"/>
  <c r="U21" i="38"/>
  <c r="E22" i="38"/>
  <c r="C19" i="38"/>
  <c r="S19" i="38"/>
  <c r="K20" i="38"/>
  <c r="C21" i="38"/>
  <c r="S21" i="38"/>
  <c r="M22" i="38"/>
  <c r="U22" i="38"/>
  <c r="E23" i="38"/>
  <c r="M23" i="38"/>
  <c r="U23" i="38"/>
  <c r="E24" i="38"/>
  <c r="M24" i="38"/>
  <c r="U24" i="38"/>
  <c r="E25" i="38"/>
  <c r="M25" i="38"/>
  <c r="U25" i="38"/>
  <c r="E26" i="38"/>
  <c r="M26" i="38"/>
  <c r="U26" i="38"/>
  <c r="E27" i="38"/>
  <c r="M27" i="38"/>
  <c r="U27" i="38"/>
  <c r="E28" i="38"/>
  <c r="M28" i="38"/>
  <c r="U28" i="38"/>
  <c r="E29" i="38"/>
  <c r="M29" i="38"/>
  <c r="U29" i="38"/>
  <c r="E30" i="38"/>
  <c r="M30" i="38"/>
  <c r="U30" i="38"/>
  <c r="G31" i="38"/>
  <c r="O31" i="38"/>
  <c r="W31" i="38"/>
  <c r="W18" i="38"/>
  <c r="O19" i="38"/>
  <c r="G20" i="38"/>
  <c r="W20" i="38"/>
  <c r="O21" i="38"/>
  <c r="G22" i="38"/>
  <c r="O22" i="38"/>
  <c r="W22" i="38"/>
  <c r="G23" i="38"/>
  <c r="O23" i="38"/>
  <c r="W23" i="38"/>
  <c r="G24" i="38"/>
  <c r="O24" i="38"/>
  <c r="W24" i="38"/>
  <c r="G25" i="38"/>
  <c r="O25" i="38"/>
  <c r="W25" i="38"/>
  <c r="G26" i="38"/>
  <c r="O26" i="38"/>
  <c r="W26" i="38"/>
  <c r="G27" i="38"/>
  <c r="O27" i="38"/>
  <c r="W27" i="38"/>
  <c r="G28" i="38"/>
  <c r="O28" i="38"/>
  <c r="W28" i="38"/>
  <c r="G29" i="38"/>
  <c r="O29" i="38"/>
  <c r="W29" i="38"/>
  <c r="G30" i="38"/>
  <c r="O30" i="38"/>
  <c r="W30" i="38"/>
  <c r="I31" i="38"/>
  <c r="Q31" i="38"/>
  <c r="Y31" i="38"/>
  <c r="S18" i="38"/>
  <c r="K19" i="38"/>
  <c r="C20" i="38"/>
  <c r="S20" i="38"/>
  <c r="K21" i="38"/>
  <c r="C22" i="38"/>
  <c r="I22" i="38"/>
  <c r="Q22" i="38"/>
  <c r="Y22" i="38"/>
  <c r="I23" i="38"/>
  <c r="Q23" i="38"/>
  <c r="Y23" i="38"/>
  <c r="I24" i="38"/>
  <c r="Q24" i="38"/>
  <c r="Y24" i="38"/>
  <c r="I25" i="38"/>
  <c r="Q25" i="38"/>
  <c r="Y25" i="38"/>
  <c r="I26" i="38"/>
  <c r="Q26" i="38"/>
  <c r="Y26" i="38"/>
  <c r="I27" i="38"/>
  <c r="Q27" i="38"/>
  <c r="Y27" i="38"/>
  <c r="I28" i="38"/>
  <c r="Q28" i="38"/>
  <c r="Y28" i="38"/>
  <c r="I29" i="38"/>
  <c r="Q29" i="38"/>
  <c r="Y29" i="38"/>
  <c r="I30" i="38"/>
  <c r="Q30" i="38"/>
  <c r="Y30" i="38"/>
  <c r="K31" i="38"/>
  <c r="S31" i="38"/>
  <c r="C32" i="38"/>
  <c r="O32" i="38"/>
  <c r="Y32" i="38"/>
  <c r="S32" i="37"/>
  <c r="I32" i="37"/>
  <c r="W32" i="37"/>
  <c r="M32" i="37"/>
  <c r="U32" i="37"/>
  <c r="K32" i="37"/>
  <c r="M20" i="37"/>
  <c r="U19" i="37"/>
  <c r="E19" i="37"/>
  <c r="M18" i="37"/>
  <c r="I18" i="37"/>
  <c r="E18" i="37"/>
  <c r="Y17" i="37"/>
  <c r="U17" i="37"/>
  <c r="Q17" i="37"/>
  <c r="M17" i="37"/>
  <c r="I17" i="37"/>
  <c r="E17" i="37"/>
  <c r="Y16" i="37"/>
  <c r="U16" i="37"/>
  <c r="Q16" i="37"/>
  <c r="M16" i="37"/>
  <c r="I16" i="37"/>
  <c r="E16" i="37"/>
  <c r="Y15" i="37"/>
  <c r="U20" i="37"/>
  <c r="G18" i="37"/>
  <c r="O17" i="37"/>
  <c r="W16" i="37"/>
  <c r="G16" i="37"/>
  <c r="O15" i="37"/>
  <c r="W14" i="37"/>
  <c r="E20" i="37"/>
  <c r="K18" i="37"/>
  <c r="S17" i="37"/>
  <c r="C17" i="37"/>
  <c r="K16" i="37"/>
  <c r="S15" i="37"/>
  <c r="C15" i="37"/>
  <c r="K14" i="37"/>
  <c r="S13" i="37"/>
  <c r="C13" i="37"/>
  <c r="K12" i="37"/>
  <c r="S11" i="37"/>
  <c r="I11" i="37"/>
  <c r="E11" i="37"/>
  <c r="Y10" i="37"/>
  <c r="U10" i="37"/>
  <c r="Q10" i="37"/>
  <c r="M10" i="37"/>
  <c r="I10" i="37"/>
  <c r="E10" i="37"/>
  <c r="Y9" i="37"/>
  <c r="U9" i="37"/>
  <c r="Q9" i="37"/>
  <c r="M9" i="37"/>
  <c r="I9" i="37"/>
  <c r="E9" i="37"/>
  <c r="Y8" i="37"/>
  <c r="U8" i="37"/>
  <c r="Q8" i="37"/>
  <c r="M8" i="37"/>
  <c r="I8" i="37"/>
  <c r="E8" i="37"/>
  <c r="Y7" i="37"/>
  <c r="U7" i="37"/>
  <c r="Q7" i="37"/>
  <c r="M7" i="37"/>
  <c r="I7" i="37"/>
  <c r="E7" i="37"/>
  <c r="Y6" i="37"/>
  <c r="U6" i="37"/>
  <c r="Q6" i="37"/>
  <c r="M6" i="37"/>
  <c r="I6" i="37"/>
  <c r="E6" i="37"/>
  <c r="Y5" i="37"/>
  <c r="U5" i="37"/>
  <c r="Q5" i="37"/>
  <c r="M5" i="37"/>
  <c r="I5" i="37"/>
  <c r="E5" i="37"/>
  <c r="Y4" i="37"/>
  <c r="U4" i="37"/>
  <c r="Q4" i="37"/>
  <c r="M4" i="37"/>
  <c r="I4" i="37"/>
  <c r="E4" i="37"/>
  <c r="M19" i="37"/>
  <c r="W17" i="37"/>
  <c r="G17" i="37"/>
  <c r="O16" i="37"/>
  <c r="W15" i="37"/>
  <c r="G15" i="37"/>
  <c r="O14" i="37"/>
  <c r="U18" i="37"/>
  <c r="C18" i="37"/>
  <c r="K17" i="37"/>
  <c r="S16" i="37"/>
  <c r="C16" i="37"/>
  <c r="K15" i="37"/>
  <c r="S14" i="37"/>
  <c r="C14" i="37"/>
  <c r="K13" i="37"/>
  <c r="S12" i="37"/>
  <c r="C12" i="37"/>
  <c r="K11" i="37"/>
  <c r="G11" i="37"/>
  <c r="C11" i="37"/>
  <c r="W10" i="37"/>
  <c r="S10" i="37"/>
  <c r="O10" i="37"/>
  <c r="K10" i="37"/>
  <c r="G10" i="37"/>
  <c r="C10" i="37"/>
  <c r="W9" i="37"/>
  <c r="S9" i="37"/>
  <c r="O9" i="37"/>
  <c r="K9" i="37"/>
  <c r="G9" i="37"/>
  <c r="C9" i="37"/>
  <c r="W8" i="37"/>
  <c r="S8" i="37"/>
  <c r="O8" i="37"/>
  <c r="K8" i="37"/>
  <c r="G8" i="37"/>
  <c r="C8" i="37"/>
  <c r="W7" i="37"/>
  <c r="S7" i="37"/>
  <c r="O7" i="37"/>
  <c r="K7" i="37"/>
  <c r="G7" i="37"/>
  <c r="C7" i="37"/>
  <c r="W6" i="37"/>
  <c r="S6" i="37"/>
  <c r="O6" i="37"/>
  <c r="K6" i="37"/>
  <c r="G6" i="37"/>
  <c r="C6" i="37"/>
  <c r="W5" i="37"/>
  <c r="S5" i="37"/>
  <c r="O5" i="37"/>
  <c r="K5" i="37"/>
  <c r="G5" i="37"/>
  <c r="C5" i="37"/>
  <c r="W4" i="37"/>
  <c r="S4" i="37"/>
  <c r="O4" i="37"/>
  <c r="K4" i="37"/>
  <c r="G4" i="37"/>
  <c r="C4" i="37"/>
  <c r="I2" i="37"/>
  <c r="Q2" i="37"/>
  <c r="Y2" i="37"/>
  <c r="I3" i="37"/>
  <c r="Q3" i="37"/>
  <c r="Y3" i="37"/>
  <c r="C2" i="37"/>
  <c r="K2" i="37"/>
  <c r="S2" i="37"/>
  <c r="C3" i="37"/>
  <c r="K3" i="37"/>
  <c r="S3" i="37"/>
  <c r="E2" i="37"/>
  <c r="M2" i="37"/>
  <c r="U2" i="37"/>
  <c r="E3" i="37"/>
  <c r="M3" i="37"/>
  <c r="U3" i="37"/>
  <c r="Q11" i="37"/>
  <c r="I12" i="37"/>
  <c r="Y12" i="37"/>
  <c r="Q13" i="37"/>
  <c r="I14" i="37"/>
  <c r="Y14" i="37"/>
  <c r="Q15" i="37"/>
  <c r="S19" i="37"/>
  <c r="I20" i="37"/>
  <c r="Q20" i="37"/>
  <c r="G4" i="36"/>
  <c r="O4" i="36"/>
  <c r="W4" i="36"/>
  <c r="G5" i="36"/>
  <c r="O5" i="36"/>
  <c r="W5" i="36"/>
  <c r="G6" i="36"/>
  <c r="O6" i="36"/>
  <c r="W6" i="36"/>
  <c r="G7" i="36"/>
  <c r="O7" i="36"/>
  <c r="W7" i="36"/>
  <c r="G8" i="36"/>
  <c r="O8" i="36"/>
  <c r="W8" i="36"/>
  <c r="G9" i="36"/>
  <c r="O9" i="36"/>
  <c r="W9" i="36"/>
  <c r="G10" i="36"/>
  <c r="O10" i="36"/>
  <c r="W10" i="36"/>
  <c r="G11" i="36"/>
  <c r="M11" i="37"/>
  <c r="E12" i="37"/>
  <c r="U12" i="37"/>
  <c r="M13" i="37"/>
  <c r="E14" i="37"/>
  <c r="U14" i="37"/>
  <c r="M15" i="37"/>
  <c r="Q18" i="37"/>
  <c r="K20" i="37"/>
  <c r="Y20" i="37"/>
  <c r="Q32" i="37"/>
  <c r="Y11" i="37"/>
  <c r="Q12" i="37"/>
  <c r="I13" i="37"/>
  <c r="Y13" i="37"/>
  <c r="Q14" i="37"/>
  <c r="I15" i="37"/>
  <c r="Y18" i="37"/>
  <c r="I19" i="37"/>
  <c r="C21" i="37"/>
  <c r="K21" i="37"/>
  <c r="S21" i="37"/>
  <c r="C22" i="37"/>
  <c r="K22" i="37"/>
  <c r="S22" i="37"/>
  <c r="C23" i="37"/>
  <c r="K23" i="37"/>
  <c r="S23" i="37"/>
  <c r="C24" i="37"/>
  <c r="K24" i="37"/>
  <c r="S24" i="37"/>
  <c r="C25" i="37"/>
  <c r="K25" i="37"/>
  <c r="S25" i="37"/>
  <c r="C26" i="37"/>
  <c r="K26" i="37"/>
  <c r="S26" i="37"/>
  <c r="C27" i="37"/>
  <c r="K27" i="37"/>
  <c r="S27" i="37"/>
  <c r="C28" i="37"/>
  <c r="K28" i="37"/>
  <c r="S28" i="37"/>
  <c r="C29" i="37"/>
  <c r="K29" i="37"/>
  <c r="S29" i="37"/>
  <c r="C30" i="37"/>
  <c r="K30" i="37"/>
  <c r="S30" i="37"/>
  <c r="C31" i="37"/>
  <c r="M31" i="37"/>
  <c r="U31" i="37"/>
  <c r="G32" i="37"/>
  <c r="U11" i="37"/>
  <c r="M12" i="37"/>
  <c r="E13" i="37"/>
  <c r="U13" i="37"/>
  <c r="M14" i="37"/>
  <c r="E15" i="37"/>
  <c r="U15" i="37"/>
  <c r="C19" i="37"/>
  <c r="Q19" i="37"/>
  <c r="Y19" i="37"/>
  <c r="W18" i="37"/>
  <c r="O19" i="37"/>
  <c r="G20" i="37"/>
  <c r="W20" i="37"/>
  <c r="E21" i="37"/>
  <c r="M21" i="37"/>
  <c r="U21" i="37"/>
  <c r="E22" i="37"/>
  <c r="M22" i="37"/>
  <c r="U22" i="37"/>
  <c r="E23" i="37"/>
  <c r="M23" i="37"/>
  <c r="U23" i="37"/>
  <c r="E24" i="37"/>
  <c r="M24" i="37"/>
  <c r="U24" i="37"/>
  <c r="E25" i="37"/>
  <c r="M25" i="37"/>
  <c r="U25" i="37"/>
  <c r="E26" i="37"/>
  <c r="M26" i="37"/>
  <c r="U26" i="37"/>
  <c r="E27" i="37"/>
  <c r="M27" i="37"/>
  <c r="U27" i="37"/>
  <c r="E28" i="37"/>
  <c r="M28" i="37"/>
  <c r="U28" i="37"/>
  <c r="E29" i="37"/>
  <c r="M29" i="37"/>
  <c r="U29" i="37"/>
  <c r="E30" i="37"/>
  <c r="M30" i="37"/>
  <c r="U30" i="37"/>
  <c r="G31" i="37"/>
  <c r="O31" i="37"/>
  <c r="W31" i="37"/>
  <c r="S18" i="37"/>
  <c r="K19" i="37"/>
  <c r="C20" i="37"/>
  <c r="S20" i="37"/>
  <c r="G21" i="37"/>
  <c r="O21" i="37"/>
  <c r="W21" i="37"/>
  <c r="G22" i="37"/>
  <c r="O22" i="37"/>
  <c r="W22" i="37"/>
  <c r="G23" i="37"/>
  <c r="O23" i="37"/>
  <c r="W23" i="37"/>
  <c r="G24" i="37"/>
  <c r="O24" i="37"/>
  <c r="W24" i="37"/>
  <c r="G25" i="37"/>
  <c r="O25" i="37"/>
  <c r="W25" i="37"/>
  <c r="G26" i="37"/>
  <c r="O26" i="37"/>
  <c r="W26" i="37"/>
  <c r="G27" i="37"/>
  <c r="O27" i="37"/>
  <c r="W27" i="37"/>
  <c r="G28" i="37"/>
  <c r="O28" i="37"/>
  <c r="W28" i="37"/>
  <c r="G29" i="37"/>
  <c r="O29" i="37"/>
  <c r="W29" i="37"/>
  <c r="G30" i="37"/>
  <c r="O30" i="37"/>
  <c r="W30" i="37"/>
  <c r="I31" i="37"/>
  <c r="Q31" i="37"/>
  <c r="Y31" i="37"/>
  <c r="O18" i="37"/>
  <c r="G19" i="37"/>
  <c r="W19" i="37"/>
  <c r="O20" i="37"/>
  <c r="I21" i="37"/>
  <c r="Q21" i="37"/>
  <c r="Y21" i="37"/>
  <c r="I22" i="37"/>
  <c r="Q22" i="37"/>
  <c r="Y22" i="37"/>
  <c r="I23" i="37"/>
  <c r="Q23" i="37"/>
  <c r="Y23" i="37"/>
  <c r="I24" i="37"/>
  <c r="Q24" i="37"/>
  <c r="Y24" i="37"/>
  <c r="I25" i="37"/>
  <c r="Q25" i="37"/>
  <c r="Y25" i="37"/>
  <c r="I26" i="37"/>
  <c r="Q26" i="37"/>
  <c r="Y26" i="37"/>
  <c r="I27" i="37"/>
  <c r="Q27" i="37"/>
  <c r="Y27" i="37"/>
  <c r="I28" i="37"/>
  <c r="Q28" i="37"/>
  <c r="Y28" i="37"/>
  <c r="I29" i="37"/>
  <c r="Q29" i="37"/>
  <c r="Y29" i="37"/>
  <c r="I30" i="37"/>
  <c r="Q30" i="37"/>
  <c r="Y30" i="37"/>
  <c r="K31" i="37"/>
  <c r="S31" i="37"/>
  <c r="C32" i="37"/>
  <c r="O32" i="37"/>
  <c r="Y32" i="37"/>
  <c r="S32" i="36"/>
  <c r="I32" i="36"/>
  <c r="W32" i="36"/>
  <c r="M32" i="36"/>
  <c r="U32" i="36"/>
  <c r="K32" i="36"/>
  <c r="M21" i="36"/>
  <c r="U20" i="36"/>
  <c r="E20" i="36"/>
  <c r="M19" i="36"/>
  <c r="U18" i="36"/>
  <c r="K18" i="36"/>
  <c r="G18" i="36"/>
  <c r="C18" i="36"/>
  <c r="W17" i="36"/>
  <c r="S17" i="36"/>
  <c r="O17" i="36"/>
  <c r="U21" i="36"/>
  <c r="E19" i="36"/>
  <c r="I18" i="36"/>
  <c r="Q17" i="36"/>
  <c r="Y16" i="36"/>
  <c r="I16" i="36"/>
  <c r="M11" i="36"/>
  <c r="Q3" i="36"/>
  <c r="Y2" i="36"/>
  <c r="M2" i="36"/>
  <c r="E21" i="36"/>
  <c r="M18" i="36"/>
  <c r="U17" i="36"/>
  <c r="E17" i="36"/>
  <c r="M16" i="36"/>
  <c r="U15" i="36"/>
  <c r="E15" i="36"/>
  <c r="M14" i="36"/>
  <c r="U13" i="36"/>
  <c r="E13" i="36"/>
  <c r="M12" i="36"/>
  <c r="U11" i="36"/>
  <c r="W3" i="36"/>
  <c r="S3" i="36"/>
  <c r="O3" i="36"/>
  <c r="K3" i="36"/>
  <c r="G3" i="36"/>
  <c r="C3" i="36"/>
  <c r="W2" i="36"/>
  <c r="S2" i="36"/>
  <c r="O2" i="36"/>
  <c r="K2" i="36"/>
  <c r="G2" i="36"/>
  <c r="C2" i="36"/>
  <c r="M13" i="36"/>
  <c r="U12" i="36"/>
  <c r="I3" i="36"/>
  <c r="U2" i="36"/>
  <c r="I2" i="36"/>
  <c r="M20" i="36"/>
  <c r="Y17" i="36"/>
  <c r="I17" i="36"/>
  <c r="Q16" i="36"/>
  <c r="U19" i="36"/>
  <c r="E18" i="36"/>
  <c r="M17" i="36"/>
  <c r="U16" i="36"/>
  <c r="E16" i="36"/>
  <c r="M15" i="36"/>
  <c r="U14" i="36"/>
  <c r="E14" i="36"/>
  <c r="E12" i="36"/>
  <c r="Y3" i="36"/>
  <c r="U3" i="36"/>
  <c r="M3" i="36"/>
  <c r="E3" i="36"/>
  <c r="Q2" i="36"/>
  <c r="E2" i="36"/>
  <c r="I4" i="36"/>
  <c r="Q4" i="36"/>
  <c r="Y4" i="36"/>
  <c r="I5" i="36"/>
  <c r="Q5" i="36"/>
  <c r="Y5" i="36"/>
  <c r="I6" i="36"/>
  <c r="Q6" i="36"/>
  <c r="Y6" i="36"/>
  <c r="I7" i="36"/>
  <c r="Q7" i="36"/>
  <c r="Y7" i="36"/>
  <c r="I8" i="36"/>
  <c r="Q8" i="36"/>
  <c r="Y8" i="36"/>
  <c r="I9" i="36"/>
  <c r="Q9" i="36"/>
  <c r="Y9" i="36"/>
  <c r="I10" i="36"/>
  <c r="Q10" i="36"/>
  <c r="Y10" i="36"/>
  <c r="I11" i="36"/>
  <c r="Q11" i="36"/>
  <c r="Y11" i="36"/>
  <c r="I12" i="36"/>
  <c r="Q12" i="36"/>
  <c r="Y12" i="36"/>
  <c r="I13" i="36"/>
  <c r="Q13" i="36"/>
  <c r="Y13" i="36"/>
  <c r="I14" i="36"/>
  <c r="Q14" i="36"/>
  <c r="Y14" i="36"/>
  <c r="I15" i="36"/>
  <c r="Q15" i="36"/>
  <c r="Y15" i="36"/>
  <c r="C4" i="36"/>
  <c r="K4" i="36"/>
  <c r="S4" i="36"/>
  <c r="C5" i="36"/>
  <c r="K5" i="36"/>
  <c r="S5" i="36"/>
  <c r="C6" i="36"/>
  <c r="K6" i="36"/>
  <c r="S6" i="36"/>
  <c r="C7" i="36"/>
  <c r="K7" i="36"/>
  <c r="S7" i="36"/>
  <c r="C8" i="36"/>
  <c r="K8" i="36"/>
  <c r="S8" i="36"/>
  <c r="C9" i="36"/>
  <c r="K9" i="36"/>
  <c r="S9" i="36"/>
  <c r="C10" i="36"/>
  <c r="K10" i="36"/>
  <c r="S10" i="36"/>
  <c r="C11" i="36"/>
  <c r="E4" i="36"/>
  <c r="M4" i="36"/>
  <c r="U4" i="36"/>
  <c r="E5" i="36"/>
  <c r="M5" i="36"/>
  <c r="U5" i="36"/>
  <c r="E6" i="36"/>
  <c r="M6" i="36"/>
  <c r="U6" i="36"/>
  <c r="E7" i="36"/>
  <c r="M7" i="36"/>
  <c r="U7" i="36"/>
  <c r="E8" i="36"/>
  <c r="M8" i="36"/>
  <c r="U8" i="36"/>
  <c r="E9" i="36"/>
  <c r="M9" i="36"/>
  <c r="U9" i="36"/>
  <c r="E10" i="36"/>
  <c r="M10" i="36"/>
  <c r="U10" i="36"/>
  <c r="E11" i="36"/>
  <c r="S11" i="36"/>
  <c r="K12" i="36"/>
  <c r="C13" i="36"/>
  <c r="S13" i="36"/>
  <c r="K14" i="36"/>
  <c r="C15" i="36"/>
  <c r="S15" i="36"/>
  <c r="K16" i="36"/>
  <c r="C17" i="36"/>
  <c r="Q18" i="36"/>
  <c r="Y18" i="36"/>
  <c r="S20" i="36"/>
  <c r="I21" i="36"/>
  <c r="Q21" i="36"/>
  <c r="O11" i="36"/>
  <c r="G12" i="36"/>
  <c r="W12" i="36"/>
  <c r="O13" i="36"/>
  <c r="G14" i="36"/>
  <c r="W14" i="36"/>
  <c r="O15" i="36"/>
  <c r="G16" i="36"/>
  <c r="W16" i="36"/>
  <c r="S18" i="36"/>
  <c r="I19" i="36"/>
  <c r="Q19" i="36"/>
  <c r="K21" i="36"/>
  <c r="Y21" i="36"/>
  <c r="Q32" i="36"/>
  <c r="K11" i="36"/>
  <c r="C12" i="36"/>
  <c r="S12" i="36"/>
  <c r="K13" i="36"/>
  <c r="C14" i="36"/>
  <c r="S14" i="36"/>
  <c r="K15" i="36"/>
  <c r="C16" i="36"/>
  <c r="S16" i="36"/>
  <c r="K17" i="36"/>
  <c r="K19" i="36"/>
  <c r="Y19" i="36"/>
  <c r="I20" i="36"/>
  <c r="C22" i="36"/>
  <c r="K22" i="36"/>
  <c r="S22" i="36"/>
  <c r="C23" i="36"/>
  <c r="K23" i="36"/>
  <c r="S23" i="36"/>
  <c r="C24" i="36"/>
  <c r="K24" i="36"/>
  <c r="S24" i="36"/>
  <c r="C25" i="36"/>
  <c r="K25" i="36"/>
  <c r="S25" i="36"/>
  <c r="C26" i="36"/>
  <c r="K26" i="36"/>
  <c r="S26" i="36"/>
  <c r="C27" i="36"/>
  <c r="K27" i="36"/>
  <c r="S27" i="36"/>
  <c r="C28" i="36"/>
  <c r="K28" i="36"/>
  <c r="S28" i="36"/>
  <c r="C29" i="36"/>
  <c r="K29" i="36"/>
  <c r="S29" i="36"/>
  <c r="C30" i="36"/>
  <c r="K30" i="36"/>
  <c r="S30" i="36"/>
  <c r="C31" i="36"/>
  <c r="M31" i="36"/>
  <c r="U31" i="36"/>
  <c r="G32" i="36"/>
  <c r="W11" i="36"/>
  <c r="O12" i="36"/>
  <c r="G13" i="36"/>
  <c r="W13" i="36"/>
  <c r="O14" i="36"/>
  <c r="G15" i="36"/>
  <c r="W15" i="36"/>
  <c r="O16" i="36"/>
  <c r="G17" i="36"/>
  <c r="C20" i="36"/>
  <c r="Q20" i="36"/>
  <c r="Y20" i="36"/>
  <c r="O18" i="36"/>
  <c r="G19" i="36"/>
  <c r="W19" i="36"/>
  <c r="O20" i="36"/>
  <c r="G21" i="36"/>
  <c r="W21" i="36"/>
  <c r="E22" i="36"/>
  <c r="M22" i="36"/>
  <c r="U22" i="36"/>
  <c r="E23" i="36"/>
  <c r="M23" i="36"/>
  <c r="U23" i="36"/>
  <c r="E24" i="36"/>
  <c r="M24" i="36"/>
  <c r="U24" i="36"/>
  <c r="E25" i="36"/>
  <c r="M25" i="36"/>
  <c r="U25" i="36"/>
  <c r="E26" i="36"/>
  <c r="M26" i="36"/>
  <c r="U26" i="36"/>
  <c r="E27" i="36"/>
  <c r="M27" i="36"/>
  <c r="U27" i="36"/>
  <c r="E28" i="36"/>
  <c r="M28" i="36"/>
  <c r="U28" i="36"/>
  <c r="E29" i="36"/>
  <c r="M29" i="36"/>
  <c r="U29" i="36"/>
  <c r="E30" i="36"/>
  <c r="M30" i="36"/>
  <c r="U30" i="36"/>
  <c r="G31" i="36"/>
  <c r="O31" i="36"/>
  <c r="W31" i="36"/>
  <c r="C19" i="36"/>
  <c r="S19" i="36"/>
  <c r="K20" i="36"/>
  <c r="C21" i="36"/>
  <c r="S21" i="36"/>
  <c r="G22" i="36"/>
  <c r="O22" i="36"/>
  <c r="W22" i="36"/>
  <c r="G23" i="36"/>
  <c r="O23" i="36"/>
  <c r="W23" i="36"/>
  <c r="G24" i="36"/>
  <c r="O24" i="36"/>
  <c r="W24" i="36"/>
  <c r="G25" i="36"/>
  <c r="O25" i="36"/>
  <c r="W25" i="36"/>
  <c r="G26" i="36"/>
  <c r="O26" i="36"/>
  <c r="W26" i="36"/>
  <c r="G27" i="36"/>
  <c r="O27" i="36"/>
  <c r="W27" i="36"/>
  <c r="G28" i="36"/>
  <c r="O28" i="36"/>
  <c r="W28" i="36"/>
  <c r="G29" i="36"/>
  <c r="O29" i="36"/>
  <c r="W29" i="36"/>
  <c r="G30" i="36"/>
  <c r="O30" i="36"/>
  <c r="W30" i="36"/>
  <c r="I31" i="36"/>
  <c r="Q31" i="36"/>
  <c r="Y31" i="36"/>
  <c r="W18" i="36"/>
  <c r="O19" i="36"/>
  <c r="G20" i="36"/>
  <c r="W20" i="36"/>
  <c r="O21" i="36"/>
  <c r="I22" i="36"/>
  <c r="Q22" i="36"/>
  <c r="Y22" i="36"/>
  <c r="I23" i="36"/>
  <c r="Q23" i="36"/>
  <c r="Y23" i="36"/>
  <c r="I24" i="36"/>
  <c r="Q24" i="36"/>
  <c r="Y24" i="36"/>
  <c r="I25" i="36"/>
  <c r="Q25" i="36"/>
  <c r="Y25" i="36"/>
  <c r="I26" i="36"/>
  <c r="Q26" i="36"/>
  <c r="Y26" i="36"/>
  <c r="I27" i="36"/>
  <c r="Q27" i="36"/>
  <c r="Y27" i="36"/>
  <c r="I28" i="36"/>
  <c r="Q28" i="36"/>
  <c r="Y28" i="36"/>
  <c r="I29" i="36"/>
  <c r="Q29" i="36"/>
  <c r="Y29" i="36"/>
  <c r="I30" i="36"/>
  <c r="Q30" i="36"/>
  <c r="Y30" i="36"/>
  <c r="K31" i="36"/>
  <c r="S31" i="36"/>
  <c r="C32" i="36"/>
  <c r="O32" i="36"/>
  <c r="Y32" i="36"/>
  <c r="S32" i="35"/>
  <c r="I32" i="35"/>
  <c r="W32" i="35"/>
  <c r="M32" i="35"/>
  <c r="U32" i="35"/>
  <c r="K32" i="35"/>
  <c r="E20" i="35"/>
  <c r="M19" i="35"/>
  <c r="U18" i="35"/>
  <c r="K18" i="35"/>
  <c r="G18" i="35"/>
  <c r="C18" i="35"/>
  <c r="W17" i="35"/>
  <c r="S17" i="35"/>
  <c r="O17" i="35"/>
  <c r="K17" i="35"/>
  <c r="G17" i="35"/>
  <c r="C17" i="35"/>
  <c r="W16" i="35"/>
  <c r="S16" i="35"/>
  <c r="O16" i="35"/>
  <c r="K16" i="35"/>
  <c r="M20" i="35"/>
  <c r="Y17" i="35"/>
  <c r="I17" i="35"/>
  <c r="Q16" i="35"/>
  <c r="Y15" i="35"/>
  <c r="I15" i="35"/>
  <c r="Q14" i="35"/>
  <c r="S3" i="35"/>
  <c r="C3" i="35"/>
  <c r="S2" i="35"/>
  <c r="K2" i="35"/>
  <c r="C2" i="35"/>
  <c r="U19" i="35"/>
  <c r="E18" i="35"/>
  <c r="M17" i="35"/>
  <c r="U16" i="35"/>
  <c r="E16" i="35"/>
  <c r="M15" i="35"/>
  <c r="U14" i="35"/>
  <c r="E14" i="35"/>
  <c r="M13" i="35"/>
  <c r="U12" i="35"/>
  <c r="E12" i="35"/>
  <c r="M11" i="35"/>
  <c r="Y3" i="35"/>
  <c r="U3" i="35"/>
  <c r="Q3" i="35"/>
  <c r="M3" i="35"/>
  <c r="I3" i="35"/>
  <c r="E3" i="35"/>
  <c r="Y2" i="35"/>
  <c r="U2" i="35"/>
  <c r="Q2" i="35"/>
  <c r="M2" i="35"/>
  <c r="I2" i="35"/>
  <c r="E2" i="35"/>
  <c r="K3" i="35"/>
  <c r="E19" i="35"/>
  <c r="I18" i="35"/>
  <c r="Q17" i="35"/>
  <c r="Y16" i="35"/>
  <c r="I16" i="35"/>
  <c r="Q15" i="35"/>
  <c r="Y14" i="35"/>
  <c r="M18" i="35"/>
  <c r="U17" i="35"/>
  <c r="E17" i="35"/>
  <c r="M16" i="35"/>
  <c r="U15" i="35"/>
  <c r="E15" i="35"/>
  <c r="M14" i="35"/>
  <c r="U13" i="35"/>
  <c r="E13" i="35"/>
  <c r="M12" i="35"/>
  <c r="U11" i="35"/>
  <c r="W3" i="35"/>
  <c r="O3" i="35"/>
  <c r="G3" i="35"/>
  <c r="W2" i="35"/>
  <c r="O2" i="35"/>
  <c r="G2" i="35"/>
  <c r="I4" i="35"/>
  <c r="Q4" i="35"/>
  <c r="Y4" i="35"/>
  <c r="I5" i="35"/>
  <c r="Q5" i="35"/>
  <c r="Y5" i="35"/>
  <c r="I6" i="35"/>
  <c r="Q6" i="35"/>
  <c r="Y6" i="35"/>
  <c r="I7" i="35"/>
  <c r="Q7" i="35"/>
  <c r="Y7" i="35"/>
  <c r="I8" i="35"/>
  <c r="Q8" i="35"/>
  <c r="Y8" i="35"/>
  <c r="I9" i="35"/>
  <c r="Q9" i="35"/>
  <c r="Y9" i="35"/>
  <c r="I10" i="35"/>
  <c r="Q10" i="35"/>
  <c r="Y10" i="35"/>
  <c r="I11" i="35"/>
  <c r="Q11" i="35"/>
  <c r="Y11" i="35"/>
  <c r="I12" i="35"/>
  <c r="Q12" i="35"/>
  <c r="Y12" i="35"/>
  <c r="I13" i="35"/>
  <c r="Q13" i="35"/>
  <c r="Y13" i="35"/>
  <c r="I14" i="35"/>
  <c r="C4" i="35"/>
  <c r="K4" i="35"/>
  <c r="S4" i="35"/>
  <c r="C5" i="35"/>
  <c r="K5" i="35"/>
  <c r="S5" i="35"/>
  <c r="C6" i="35"/>
  <c r="K6" i="35"/>
  <c r="S6" i="35"/>
  <c r="C7" i="35"/>
  <c r="K7" i="35"/>
  <c r="S7" i="35"/>
  <c r="C8" i="35"/>
  <c r="K8" i="35"/>
  <c r="S8" i="35"/>
  <c r="C9" i="35"/>
  <c r="K9" i="35"/>
  <c r="S9" i="35"/>
  <c r="C10" i="35"/>
  <c r="K10" i="35"/>
  <c r="S10" i="35"/>
  <c r="C11" i="35"/>
  <c r="E4" i="35"/>
  <c r="M4" i="35"/>
  <c r="U4" i="35"/>
  <c r="E5" i="35"/>
  <c r="M5" i="35"/>
  <c r="U5" i="35"/>
  <c r="E6" i="35"/>
  <c r="M6" i="35"/>
  <c r="U6" i="35"/>
  <c r="E7" i="35"/>
  <c r="M7" i="35"/>
  <c r="U7" i="35"/>
  <c r="E8" i="35"/>
  <c r="M8" i="35"/>
  <c r="U8" i="35"/>
  <c r="E9" i="35"/>
  <c r="M9" i="35"/>
  <c r="U9" i="35"/>
  <c r="E10" i="35"/>
  <c r="M10" i="35"/>
  <c r="U10" i="35"/>
  <c r="E11" i="35"/>
  <c r="E2" i="34"/>
  <c r="E3" i="34"/>
  <c r="K11" i="35"/>
  <c r="C12" i="35"/>
  <c r="S12" i="35"/>
  <c r="K13" i="35"/>
  <c r="C14" i="35"/>
  <c r="S14" i="35"/>
  <c r="K15" i="35"/>
  <c r="C16" i="35"/>
  <c r="K19" i="35"/>
  <c r="Y19" i="35"/>
  <c r="I20" i="35"/>
  <c r="G2" i="34"/>
  <c r="O2" i="34"/>
  <c r="W2" i="34"/>
  <c r="G3" i="34"/>
  <c r="O3" i="34"/>
  <c r="W3" i="34"/>
  <c r="M11" i="34"/>
  <c r="U11" i="34"/>
  <c r="E12" i="34"/>
  <c r="M12" i="34"/>
  <c r="U12" i="34"/>
  <c r="E13" i="34"/>
  <c r="M13" i="34"/>
  <c r="U13" i="34"/>
  <c r="E14" i="34"/>
  <c r="M14" i="34"/>
  <c r="W11" i="35"/>
  <c r="O12" i="35"/>
  <c r="G13" i="35"/>
  <c r="W13" i="35"/>
  <c r="O14" i="35"/>
  <c r="G15" i="35"/>
  <c r="W15" i="35"/>
  <c r="C20" i="35"/>
  <c r="Q20" i="35"/>
  <c r="Q32" i="35"/>
  <c r="M2" i="34"/>
  <c r="M3" i="34"/>
  <c r="I2" i="34"/>
  <c r="Q2" i="34"/>
  <c r="Y2" i="34"/>
  <c r="I3" i="34"/>
  <c r="Q3" i="34"/>
  <c r="Y3" i="34"/>
  <c r="S11" i="35"/>
  <c r="K12" i="35"/>
  <c r="C13" i="35"/>
  <c r="S13" i="35"/>
  <c r="K14" i="35"/>
  <c r="C15" i="35"/>
  <c r="S15" i="35"/>
  <c r="Q18" i="35"/>
  <c r="Y18" i="35"/>
  <c r="S20" i="35"/>
  <c r="C21" i="35"/>
  <c r="K21" i="35"/>
  <c r="S21" i="35"/>
  <c r="C22" i="35"/>
  <c r="K22" i="35"/>
  <c r="S22" i="35"/>
  <c r="C23" i="35"/>
  <c r="K23" i="35"/>
  <c r="S23" i="35"/>
  <c r="C24" i="35"/>
  <c r="K24" i="35"/>
  <c r="S24" i="35"/>
  <c r="C25" i="35"/>
  <c r="K25" i="35"/>
  <c r="S25" i="35"/>
  <c r="C26" i="35"/>
  <c r="K26" i="35"/>
  <c r="S26" i="35"/>
  <c r="C27" i="35"/>
  <c r="K27" i="35"/>
  <c r="S27" i="35"/>
  <c r="C28" i="35"/>
  <c r="K28" i="35"/>
  <c r="S28" i="35"/>
  <c r="C29" i="35"/>
  <c r="K29" i="35"/>
  <c r="S29" i="35"/>
  <c r="C30" i="35"/>
  <c r="K30" i="35"/>
  <c r="S30" i="35"/>
  <c r="C31" i="35"/>
  <c r="M31" i="35"/>
  <c r="U31" i="35"/>
  <c r="G32" i="35"/>
  <c r="U2" i="34"/>
  <c r="U3" i="34"/>
  <c r="O2" i="32"/>
  <c r="C2" i="34"/>
  <c r="K2" i="34"/>
  <c r="S2" i="34"/>
  <c r="C3" i="34"/>
  <c r="K3" i="34"/>
  <c r="S3" i="34"/>
  <c r="O11" i="35"/>
  <c r="G12" i="35"/>
  <c r="W12" i="35"/>
  <c r="O13" i="35"/>
  <c r="G14" i="35"/>
  <c r="W14" i="35"/>
  <c r="O15" i="35"/>
  <c r="G16" i="35"/>
  <c r="S18" i="35"/>
  <c r="I19" i="35"/>
  <c r="Q19" i="35"/>
  <c r="O18" i="35"/>
  <c r="G19" i="35"/>
  <c r="W19" i="35"/>
  <c r="O20" i="35"/>
  <c r="U20" i="35"/>
  <c r="E21" i="35"/>
  <c r="M21" i="35"/>
  <c r="U21" i="35"/>
  <c r="E22" i="35"/>
  <c r="M22" i="35"/>
  <c r="U22" i="35"/>
  <c r="E23" i="35"/>
  <c r="M23" i="35"/>
  <c r="U23" i="35"/>
  <c r="E24" i="35"/>
  <c r="M24" i="35"/>
  <c r="U24" i="35"/>
  <c r="E25" i="35"/>
  <c r="M25" i="35"/>
  <c r="U25" i="35"/>
  <c r="E26" i="35"/>
  <c r="M26" i="35"/>
  <c r="U26" i="35"/>
  <c r="E27" i="35"/>
  <c r="M27" i="35"/>
  <c r="U27" i="35"/>
  <c r="E28" i="35"/>
  <c r="M28" i="35"/>
  <c r="U28" i="35"/>
  <c r="E29" i="35"/>
  <c r="M29" i="35"/>
  <c r="U29" i="35"/>
  <c r="E30" i="35"/>
  <c r="M30" i="35"/>
  <c r="U30" i="35"/>
  <c r="G31" i="35"/>
  <c r="O31" i="35"/>
  <c r="W31" i="35"/>
  <c r="C19" i="35"/>
  <c r="S19" i="35"/>
  <c r="K20" i="35"/>
  <c r="W20" i="35"/>
  <c r="G21" i="35"/>
  <c r="O21" i="35"/>
  <c r="W21" i="35"/>
  <c r="G22" i="35"/>
  <c r="O22" i="35"/>
  <c r="W22" i="35"/>
  <c r="G23" i="35"/>
  <c r="O23" i="35"/>
  <c r="W23" i="35"/>
  <c r="G24" i="35"/>
  <c r="O24" i="35"/>
  <c r="W24" i="35"/>
  <c r="G25" i="35"/>
  <c r="O25" i="35"/>
  <c r="W25" i="35"/>
  <c r="G26" i="35"/>
  <c r="O26" i="35"/>
  <c r="W26" i="35"/>
  <c r="G27" i="35"/>
  <c r="O27" i="35"/>
  <c r="W27" i="35"/>
  <c r="G28" i="35"/>
  <c r="O28" i="35"/>
  <c r="W28" i="35"/>
  <c r="G29" i="35"/>
  <c r="O29" i="35"/>
  <c r="W29" i="35"/>
  <c r="G30" i="35"/>
  <c r="O30" i="35"/>
  <c r="W30" i="35"/>
  <c r="I31" i="35"/>
  <c r="Q31" i="35"/>
  <c r="Y31" i="35"/>
  <c r="W18" i="35"/>
  <c r="O19" i="35"/>
  <c r="G20" i="35"/>
  <c r="Y20" i="35"/>
  <c r="I21" i="35"/>
  <c r="Q21" i="35"/>
  <c r="Y21" i="35"/>
  <c r="I22" i="35"/>
  <c r="Q22" i="35"/>
  <c r="Y22" i="35"/>
  <c r="I23" i="35"/>
  <c r="Q23" i="35"/>
  <c r="Y23" i="35"/>
  <c r="I24" i="35"/>
  <c r="Q24" i="35"/>
  <c r="Y24" i="35"/>
  <c r="I25" i="35"/>
  <c r="Q25" i="35"/>
  <c r="Y25" i="35"/>
  <c r="I26" i="35"/>
  <c r="Q26" i="35"/>
  <c r="Y26" i="35"/>
  <c r="I27" i="35"/>
  <c r="Q27" i="35"/>
  <c r="Y27" i="35"/>
  <c r="I28" i="35"/>
  <c r="Q28" i="35"/>
  <c r="Y28" i="35"/>
  <c r="I29" i="35"/>
  <c r="Q29" i="35"/>
  <c r="Y29" i="35"/>
  <c r="I30" i="35"/>
  <c r="Q30" i="35"/>
  <c r="Y30" i="35"/>
  <c r="K31" i="35"/>
  <c r="S31" i="35"/>
  <c r="C32" i="35"/>
  <c r="O32" i="35"/>
  <c r="Y32" i="35"/>
  <c r="I4" i="34"/>
  <c r="U4" i="34"/>
  <c r="M5" i="34"/>
  <c r="Y5" i="34"/>
  <c r="M6" i="34"/>
  <c r="Y6" i="34"/>
  <c r="M7" i="34"/>
  <c r="Y7" i="34"/>
  <c r="M8" i="34"/>
  <c r="U8" i="34"/>
  <c r="I9" i="34"/>
  <c r="Y9" i="34"/>
  <c r="I10" i="34"/>
  <c r="Q10" i="34"/>
  <c r="Y10" i="34"/>
  <c r="E11" i="34"/>
  <c r="O11" i="34"/>
  <c r="Y11" i="34"/>
  <c r="Q12" i="34"/>
  <c r="W12" i="34"/>
  <c r="I13" i="34"/>
  <c r="O13" i="34"/>
  <c r="Y13" i="34"/>
  <c r="G14" i="34"/>
  <c r="Q14" i="34"/>
  <c r="W14" i="34"/>
  <c r="I15" i="34"/>
  <c r="O15" i="34"/>
  <c r="Y15" i="34"/>
  <c r="G16" i="34"/>
  <c r="Q16" i="34"/>
  <c r="I17" i="34"/>
  <c r="Y17" i="34"/>
  <c r="S18" i="34"/>
  <c r="I19" i="34"/>
  <c r="Q19" i="34"/>
  <c r="C2" i="32"/>
  <c r="K11" i="34"/>
  <c r="C12" i="34"/>
  <c r="S12" i="34"/>
  <c r="K13" i="34"/>
  <c r="C14" i="34"/>
  <c r="S14" i="34"/>
  <c r="E15" i="34"/>
  <c r="K15" i="34"/>
  <c r="U15" i="34"/>
  <c r="C16" i="34"/>
  <c r="M16" i="34"/>
  <c r="E17" i="34"/>
  <c r="U17" i="34"/>
  <c r="M18" i="34"/>
  <c r="K19" i="34"/>
  <c r="Y19" i="34"/>
  <c r="Q32" i="34"/>
  <c r="E4" i="34"/>
  <c r="Q4" i="34"/>
  <c r="E5" i="34"/>
  <c r="Q5" i="34"/>
  <c r="E6" i="34"/>
  <c r="Q6" i="34"/>
  <c r="E7" i="34"/>
  <c r="Q7" i="34"/>
  <c r="E8" i="34"/>
  <c r="Q8" i="34"/>
  <c r="E9" i="34"/>
  <c r="Q9" i="34"/>
  <c r="M10" i="34"/>
  <c r="G12" i="34"/>
  <c r="C4" i="32"/>
  <c r="K4" i="32"/>
  <c r="S4" i="32"/>
  <c r="C5" i="32"/>
  <c r="K5" i="32"/>
  <c r="S5" i="32"/>
  <c r="C6" i="32"/>
  <c r="K6" i="32"/>
  <c r="S6" i="32"/>
  <c r="C7" i="32"/>
  <c r="K7" i="32"/>
  <c r="C12" i="32"/>
  <c r="C4" i="34"/>
  <c r="G4" i="34"/>
  <c r="K4" i="34"/>
  <c r="O4" i="34"/>
  <c r="S4" i="34"/>
  <c r="W4" i="34"/>
  <c r="C5" i="34"/>
  <c r="G5" i="34"/>
  <c r="K5" i="34"/>
  <c r="O5" i="34"/>
  <c r="S5" i="34"/>
  <c r="W5" i="34"/>
  <c r="C6" i="34"/>
  <c r="G6" i="34"/>
  <c r="K6" i="34"/>
  <c r="O6" i="34"/>
  <c r="S6" i="34"/>
  <c r="W6" i="34"/>
  <c r="C7" i="34"/>
  <c r="G7" i="34"/>
  <c r="K7" i="34"/>
  <c r="O7" i="34"/>
  <c r="S7" i="34"/>
  <c r="W7" i="34"/>
  <c r="C8" i="34"/>
  <c r="G8" i="34"/>
  <c r="K8" i="34"/>
  <c r="O8" i="34"/>
  <c r="S8" i="34"/>
  <c r="W8" i="34"/>
  <c r="C9" i="34"/>
  <c r="G9" i="34"/>
  <c r="K9" i="34"/>
  <c r="O9" i="34"/>
  <c r="S9" i="34"/>
  <c r="W9" i="34"/>
  <c r="C10" i="34"/>
  <c r="G10" i="34"/>
  <c r="K10" i="34"/>
  <c r="O10" i="34"/>
  <c r="S10" i="34"/>
  <c r="W10" i="34"/>
  <c r="C11" i="34"/>
  <c r="G11" i="34"/>
  <c r="Q11" i="34"/>
  <c r="W11" i="34"/>
  <c r="I12" i="34"/>
  <c r="O12" i="34"/>
  <c r="Y12" i="34"/>
  <c r="G13" i="34"/>
  <c r="Q13" i="34"/>
  <c r="W13" i="34"/>
  <c r="I14" i="34"/>
  <c r="O14" i="34"/>
  <c r="Y14" i="34"/>
  <c r="G15" i="34"/>
  <c r="Q15" i="34"/>
  <c r="W15" i="34"/>
  <c r="I16" i="34"/>
  <c r="Y16" i="34"/>
  <c r="Q17" i="34"/>
  <c r="I18" i="34"/>
  <c r="C20" i="34"/>
  <c r="K20" i="34"/>
  <c r="S20" i="34"/>
  <c r="C21" i="34"/>
  <c r="K21" i="34"/>
  <c r="S21" i="34"/>
  <c r="C22" i="34"/>
  <c r="K22" i="34"/>
  <c r="S22" i="34"/>
  <c r="C23" i="34"/>
  <c r="K23" i="34"/>
  <c r="S23" i="34"/>
  <c r="C24" i="34"/>
  <c r="K24" i="34"/>
  <c r="S24" i="34"/>
  <c r="C25" i="34"/>
  <c r="K25" i="34"/>
  <c r="S25" i="34"/>
  <c r="C26" i="34"/>
  <c r="K26" i="34"/>
  <c r="S26" i="34"/>
  <c r="C27" i="34"/>
  <c r="K27" i="34"/>
  <c r="S27" i="34"/>
  <c r="C28" i="34"/>
  <c r="K28" i="34"/>
  <c r="S28" i="34"/>
  <c r="C29" i="34"/>
  <c r="K29" i="34"/>
  <c r="S29" i="34"/>
  <c r="C30" i="34"/>
  <c r="K30" i="34"/>
  <c r="S30" i="34"/>
  <c r="C31" i="34"/>
  <c r="M31" i="34"/>
  <c r="U31" i="34"/>
  <c r="G32" i="34"/>
  <c r="S32" i="34"/>
  <c r="I32" i="34"/>
  <c r="W32" i="34"/>
  <c r="M32" i="34"/>
  <c r="U32" i="34"/>
  <c r="K32" i="34"/>
  <c r="M19" i="34"/>
  <c r="U18" i="34"/>
  <c r="K18" i="34"/>
  <c r="G18" i="34"/>
  <c r="C18" i="34"/>
  <c r="W17" i="34"/>
  <c r="S17" i="34"/>
  <c r="O17" i="34"/>
  <c r="K17" i="34"/>
  <c r="G17" i="34"/>
  <c r="C17" i="34"/>
  <c r="W16" i="34"/>
  <c r="S16" i="34"/>
  <c r="O16" i="34"/>
  <c r="K16" i="34"/>
  <c r="M4" i="34"/>
  <c r="Y4" i="34"/>
  <c r="I5" i="34"/>
  <c r="U5" i="34"/>
  <c r="I6" i="34"/>
  <c r="U6" i="34"/>
  <c r="I7" i="34"/>
  <c r="U7" i="34"/>
  <c r="I8" i="34"/>
  <c r="Y8" i="34"/>
  <c r="M9" i="34"/>
  <c r="U9" i="34"/>
  <c r="E10" i="34"/>
  <c r="U10" i="34"/>
  <c r="I11" i="34"/>
  <c r="G4" i="33"/>
  <c r="O4" i="33"/>
  <c r="W4" i="33"/>
  <c r="G5" i="33"/>
  <c r="O5" i="33"/>
  <c r="W5" i="33"/>
  <c r="G6" i="33"/>
  <c r="O6" i="33"/>
  <c r="W6" i="33"/>
  <c r="G7" i="33"/>
  <c r="O7" i="33"/>
  <c r="W7" i="33"/>
  <c r="G8" i="33"/>
  <c r="O8" i="33"/>
  <c r="W8" i="33"/>
  <c r="G9" i="33"/>
  <c r="O9" i="33"/>
  <c r="W9" i="33"/>
  <c r="G10" i="33"/>
  <c r="O10" i="33"/>
  <c r="W11" i="33"/>
  <c r="O12" i="33"/>
  <c r="S11" i="34"/>
  <c r="K12" i="34"/>
  <c r="C13" i="34"/>
  <c r="S13" i="34"/>
  <c r="K14" i="34"/>
  <c r="U14" i="34"/>
  <c r="C15" i="34"/>
  <c r="M15" i="34"/>
  <c r="S15" i="34"/>
  <c r="E16" i="34"/>
  <c r="U16" i="34"/>
  <c r="M17" i="34"/>
  <c r="E18" i="34"/>
  <c r="Q18" i="34"/>
  <c r="Y18" i="34"/>
  <c r="U19" i="34"/>
  <c r="O18" i="34"/>
  <c r="G19" i="34"/>
  <c r="W19" i="34"/>
  <c r="E20" i="34"/>
  <c r="M20" i="34"/>
  <c r="U20" i="34"/>
  <c r="E21" i="34"/>
  <c r="M21" i="34"/>
  <c r="U21" i="34"/>
  <c r="E22" i="34"/>
  <c r="M22" i="34"/>
  <c r="U22" i="34"/>
  <c r="E23" i="34"/>
  <c r="M23" i="34"/>
  <c r="U23" i="34"/>
  <c r="E24" i="34"/>
  <c r="M24" i="34"/>
  <c r="U24" i="34"/>
  <c r="E25" i="34"/>
  <c r="M25" i="34"/>
  <c r="U25" i="34"/>
  <c r="E26" i="34"/>
  <c r="M26" i="34"/>
  <c r="U26" i="34"/>
  <c r="E27" i="34"/>
  <c r="M27" i="34"/>
  <c r="U27" i="34"/>
  <c r="E28" i="34"/>
  <c r="M28" i="34"/>
  <c r="U28" i="34"/>
  <c r="E29" i="34"/>
  <c r="M29" i="34"/>
  <c r="U29" i="34"/>
  <c r="E30" i="34"/>
  <c r="M30" i="34"/>
  <c r="U30" i="34"/>
  <c r="G31" i="34"/>
  <c r="O31" i="34"/>
  <c r="W31" i="34"/>
  <c r="C19" i="34"/>
  <c r="S19" i="34"/>
  <c r="G20" i="34"/>
  <c r="O20" i="34"/>
  <c r="W20" i="34"/>
  <c r="G21" i="34"/>
  <c r="O21" i="34"/>
  <c r="W21" i="34"/>
  <c r="G22" i="34"/>
  <c r="O22" i="34"/>
  <c r="W22" i="34"/>
  <c r="G23" i="34"/>
  <c r="O23" i="34"/>
  <c r="W23" i="34"/>
  <c r="G24" i="34"/>
  <c r="O24" i="34"/>
  <c r="W24" i="34"/>
  <c r="G25" i="34"/>
  <c r="O25" i="34"/>
  <c r="W25" i="34"/>
  <c r="G26" i="34"/>
  <c r="O26" i="34"/>
  <c r="W26" i="34"/>
  <c r="G27" i="34"/>
  <c r="O27" i="34"/>
  <c r="W27" i="34"/>
  <c r="G28" i="34"/>
  <c r="O28" i="34"/>
  <c r="W28" i="34"/>
  <c r="G29" i="34"/>
  <c r="O29" i="34"/>
  <c r="W29" i="34"/>
  <c r="G30" i="34"/>
  <c r="O30" i="34"/>
  <c r="W30" i="34"/>
  <c r="I31" i="34"/>
  <c r="Q31" i="34"/>
  <c r="Y31" i="34"/>
  <c r="W18" i="34"/>
  <c r="O19" i="34"/>
  <c r="I20" i="34"/>
  <c r="Q20" i="34"/>
  <c r="Y20" i="34"/>
  <c r="I21" i="34"/>
  <c r="Q21" i="34"/>
  <c r="Y21" i="34"/>
  <c r="I22" i="34"/>
  <c r="Q22" i="34"/>
  <c r="Y22" i="34"/>
  <c r="I23" i="34"/>
  <c r="Q23" i="34"/>
  <c r="Y23" i="34"/>
  <c r="I24" i="34"/>
  <c r="Q24" i="34"/>
  <c r="Y24" i="34"/>
  <c r="I25" i="34"/>
  <c r="Q25" i="34"/>
  <c r="Y25" i="34"/>
  <c r="I26" i="34"/>
  <c r="Q26" i="34"/>
  <c r="Y26" i="34"/>
  <c r="I27" i="34"/>
  <c r="Q27" i="34"/>
  <c r="Y27" i="34"/>
  <c r="I28" i="34"/>
  <c r="Q28" i="34"/>
  <c r="Y28" i="34"/>
  <c r="I29" i="34"/>
  <c r="Q29" i="34"/>
  <c r="Y29" i="34"/>
  <c r="I30" i="34"/>
  <c r="Q30" i="34"/>
  <c r="Y30" i="34"/>
  <c r="K31" i="34"/>
  <c r="S31" i="34"/>
  <c r="C32" i="34"/>
  <c r="O32" i="34"/>
  <c r="Y32" i="34"/>
  <c r="S32" i="33"/>
  <c r="I32" i="33"/>
  <c r="W32" i="33"/>
  <c r="M32" i="33"/>
  <c r="U32" i="33"/>
  <c r="K32" i="33"/>
  <c r="K31" i="33"/>
  <c r="Q30" i="33"/>
  <c r="Y29" i="33"/>
  <c r="I29" i="33"/>
  <c r="Q28" i="33"/>
  <c r="Y27" i="33"/>
  <c r="I27" i="33"/>
  <c r="Q26" i="33"/>
  <c r="Y25" i="33"/>
  <c r="I25" i="33"/>
  <c r="Q24" i="33"/>
  <c r="Y23" i="33"/>
  <c r="I23" i="33"/>
  <c r="Q22" i="33"/>
  <c r="Y21" i="33"/>
  <c r="I21" i="33"/>
  <c r="Q20" i="33"/>
  <c r="Y19" i="33"/>
  <c r="I19" i="33"/>
  <c r="Q18" i="33"/>
  <c r="Q29" i="33"/>
  <c r="Y26" i="33"/>
  <c r="I24" i="33"/>
  <c r="Q21" i="33"/>
  <c r="Y18" i="33"/>
  <c r="G12" i="33"/>
  <c r="O11" i="33"/>
  <c r="K11" i="33"/>
  <c r="G11" i="33"/>
  <c r="C11" i="33"/>
  <c r="W10" i="33"/>
  <c r="S10" i="33"/>
  <c r="I22" i="33"/>
  <c r="Y3" i="33"/>
  <c r="U3" i="33"/>
  <c r="I3" i="33"/>
  <c r="U2" i="33"/>
  <c r="I2" i="33"/>
  <c r="Y28" i="33"/>
  <c r="I26" i="33"/>
  <c r="Q23" i="33"/>
  <c r="Y20" i="33"/>
  <c r="W3" i="33"/>
  <c r="S3" i="33"/>
  <c r="O3" i="33"/>
  <c r="K3" i="33"/>
  <c r="G3" i="33"/>
  <c r="C3" i="33"/>
  <c r="W2" i="33"/>
  <c r="S2" i="33"/>
  <c r="O2" i="33"/>
  <c r="K2" i="33"/>
  <c r="G2" i="33"/>
  <c r="C2" i="33"/>
  <c r="C12" i="33"/>
  <c r="Q3" i="33"/>
  <c r="Y2" i="33"/>
  <c r="M2" i="33"/>
  <c r="E2" i="33"/>
  <c r="Y30" i="33"/>
  <c r="I28" i="33"/>
  <c r="Q25" i="33"/>
  <c r="Y22" i="33"/>
  <c r="I20" i="33"/>
  <c r="I30" i="33"/>
  <c r="Q27" i="33"/>
  <c r="Y24" i="33"/>
  <c r="Q19" i="33"/>
  <c r="M3" i="33"/>
  <c r="E3" i="33"/>
  <c r="Q2" i="33"/>
  <c r="I4" i="33"/>
  <c r="Q4" i="33"/>
  <c r="Y4" i="33"/>
  <c r="I5" i="33"/>
  <c r="Q5" i="33"/>
  <c r="Y5" i="33"/>
  <c r="I6" i="33"/>
  <c r="Q6" i="33"/>
  <c r="Y6" i="33"/>
  <c r="I7" i="33"/>
  <c r="Q7" i="33"/>
  <c r="Y7" i="33"/>
  <c r="I8" i="33"/>
  <c r="Q8" i="33"/>
  <c r="Y8" i="33"/>
  <c r="I9" i="33"/>
  <c r="Q9" i="33"/>
  <c r="Y9" i="33"/>
  <c r="I10" i="33"/>
  <c r="Q10" i="33"/>
  <c r="Y10" i="33"/>
  <c r="I11" i="33"/>
  <c r="C4" i="33"/>
  <c r="K4" i="33"/>
  <c r="S4" i="33"/>
  <c r="C5" i="33"/>
  <c r="K5" i="33"/>
  <c r="S5" i="33"/>
  <c r="C6" i="33"/>
  <c r="K6" i="33"/>
  <c r="S6" i="33"/>
  <c r="C7" i="33"/>
  <c r="K7" i="33"/>
  <c r="S7" i="33"/>
  <c r="C8" i="33"/>
  <c r="K8" i="33"/>
  <c r="S8" i="33"/>
  <c r="C9" i="33"/>
  <c r="K9" i="33"/>
  <c r="S9" i="33"/>
  <c r="C10" i="33"/>
  <c r="K10" i="33"/>
  <c r="S11" i="33"/>
  <c r="K12" i="33"/>
  <c r="E4" i="33"/>
  <c r="M4" i="33"/>
  <c r="U4" i="33"/>
  <c r="E5" i="33"/>
  <c r="M5" i="33"/>
  <c r="U5" i="33"/>
  <c r="E6" i="33"/>
  <c r="M6" i="33"/>
  <c r="U6" i="33"/>
  <c r="E7" i="33"/>
  <c r="M7" i="33"/>
  <c r="U7" i="33"/>
  <c r="E8" i="33"/>
  <c r="M8" i="33"/>
  <c r="U8" i="33"/>
  <c r="E9" i="33"/>
  <c r="M9" i="33"/>
  <c r="U9" i="33"/>
  <c r="E10" i="33"/>
  <c r="M10" i="33"/>
  <c r="U10" i="33"/>
  <c r="E11" i="33"/>
  <c r="M11" i="33"/>
  <c r="Q11" i="33"/>
  <c r="I12" i="33"/>
  <c r="U12" i="33"/>
  <c r="M13" i="33"/>
  <c r="E14" i="33"/>
  <c r="U14" i="33"/>
  <c r="M15" i="33"/>
  <c r="E16" i="33"/>
  <c r="U16" i="33"/>
  <c r="M17" i="33"/>
  <c r="E18" i="33"/>
  <c r="M18" i="33"/>
  <c r="U18" i="33"/>
  <c r="M21" i="33"/>
  <c r="G23" i="33"/>
  <c r="U23" i="33"/>
  <c r="E24" i="33"/>
  <c r="W25" i="33"/>
  <c r="M26" i="33"/>
  <c r="U26" i="33"/>
  <c r="O28" i="33"/>
  <c r="E29" i="33"/>
  <c r="M29" i="33"/>
  <c r="I31" i="33"/>
  <c r="G4" i="28"/>
  <c r="O4" i="28"/>
  <c r="W4" i="28"/>
  <c r="G5" i="28"/>
  <c r="O5" i="28"/>
  <c r="W5" i="28"/>
  <c r="G6" i="28"/>
  <c r="O6" i="28"/>
  <c r="W6" i="28"/>
  <c r="G7" i="28"/>
  <c r="O7" i="28"/>
  <c r="W7" i="28"/>
  <c r="O3" i="32"/>
  <c r="E4" i="32"/>
  <c r="M4" i="32"/>
  <c r="U4" i="32"/>
  <c r="E5" i="32"/>
  <c r="M5" i="32"/>
  <c r="U5" i="32"/>
  <c r="E6" i="32"/>
  <c r="M6" i="32"/>
  <c r="U6" i="32"/>
  <c r="E7" i="32"/>
  <c r="M7" i="32"/>
  <c r="U7" i="32"/>
  <c r="E8" i="32"/>
  <c r="M8" i="32"/>
  <c r="U8" i="32"/>
  <c r="E9" i="32"/>
  <c r="M9" i="32"/>
  <c r="U9" i="32"/>
  <c r="E10" i="32"/>
  <c r="M10" i="32"/>
  <c r="U10" i="32"/>
  <c r="E11" i="32"/>
  <c r="S14" i="32"/>
  <c r="E12" i="33"/>
  <c r="W12" i="33"/>
  <c r="G13" i="33"/>
  <c r="O13" i="33"/>
  <c r="W13" i="33"/>
  <c r="G14" i="33"/>
  <c r="O14" i="33"/>
  <c r="W14" i="33"/>
  <c r="G15" i="33"/>
  <c r="O15" i="33"/>
  <c r="W15" i="33"/>
  <c r="G16" i="33"/>
  <c r="O16" i="33"/>
  <c r="W16" i="33"/>
  <c r="G17" i="33"/>
  <c r="O17" i="33"/>
  <c r="W17" i="33"/>
  <c r="G18" i="33"/>
  <c r="O18" i="33"/>
  <c r="E19" i="33"/>
  <c r="M19" i="33"/>
  <c r="G21" i="33"/>
  <c r="U21" i="33"/>
  <c r="E22" i="33"/>
  <c r="W23" i="33"/>
  <c r="M24" i="33"/>
  <c r="U24" i="33"/>
  <c r="O26" i="33"/>
  <c r="E27" i="33"/>
  <c r="M27" i="33"/>
  <c r="G29" i="33"/>
  <c r="U29" i="33"/>
  <c r="E30" i="33"/>
  <c r="Q32" i="33"/>
  <c r="W2" i="32"/>
  <c r="K3" i="32"/>
  <c r="W3" i="32"/>
  <c r="G4" i="32"/>
  <c r="O4" i="32"/>
  <c r="W4" i="32"/>
  <c r="G5" i="32"/>
  <c r="O5" i="32"/>
  <c r="W5" i="32"/>
  <c r="G6" i="32"/>
  <c r="O6" i="32"/>
  <c r="W6" i="32"/>
  <c r="U13" i="32"/>
  <c r="Y11" i="33"/>
  <c r="Q12" i="33"/>
  <c r="Y12" i="33"/>
  <c r="I13" i="33"/>
  <c r="Q13" i="33"/>
  <c r="Y13" i="33"/>
  <c r="I14" i="33"/>
  <c r="Q14" i="33"/>
  <c r="Y14" i="33"/>
  <c r="I15" i="33"/>
  <c r="Q15" i="33"/>
  <c r="Y15" i="33"/>
  <c r="I16" i="33"/>
  <c r="Q16" i="33"/>
  <c r="Y16" i="33"/>
  <c r="I17" i="33"/>
  <c r="Q17" i="33"/>
  <c r="Y17" i="33"/>
  <c r="I18" i="33"/>
  <c r="G19" i="33"/>
  <c r="U19" i="33"/>
  <c r="E20" i="33"/>
  <c r="W21" i="33"/>
  <c r="M22" i="33"/>
  <c r="U22" i="33"/>
  <c r="O24" i="33"/>
  <c r="E25" i="33"/>
  <c r="M25" i="33"/>
  <c r="G27" i="33"/>
  <c r="U27" i="33"/>
  <c r="E28" i="33"/>
  <c r="W29" i="33"/>
  <c r="M30" i="33"/>
  <c r="U30" i="33"/>
  <c r="U31" i="33"/>
  <c r="G32" i="33"/>
  <c r="E13" i="33"/>
  <c r="U13" i="33"/>
  <c r="M14" i="33"/>
  <c r="E15" i="33"/>
  <c r="U15" i="33"/>
  <c r="M16" i="33"/>
  <c r="E17" i="33"/>
  <c r="U17" i="33"/>
  <c r="O20" i="33"/>
  <c r="E21" i="33"/>
  <c r="G2" i="32"/>
  <c r="S2" i="32"/>
  <c r="G3" i="32"/>
  <c r="Q12" i="32"/>
  <c r="Y12" i="32"/>
  <c r="M16" i="32"/>
  <c r="U11" i="33"/>
  <c r="M12" i="33"/>
  <c r="S12" i="33"/>
  <c r="C13" i="33"/>
  <c r="K13" i="33"/>
  <c r="S13" i="33"/>
  <c r="C14" i="33"/>
  <c r="K14" i="33"/>
  <c r="S14" i="33"/>
  <c r="C15" i="33"/>
  <c r="K15" i="33"/>
  <c r="S15" i="33"/>
  <c r="C16" i="33"/>
  <c r="K16" i="33"/>
  <c r="S16" i="33"/>
  <c r="C17" i="33"/>
  <c r="K17" i="33"/>
  <c r="S17" i="33"/>
  <c r="C18" i="33"/>
  <c r="K18" i="33"/>
  <c r="W19" i="33"/>
  <c r="M20" i="33"/>
  <c r="U20" i="33"/>
  <c r="O22" i="33"/>
  <c r="E23" i="33"/>
  <c r="M23" i="33"/>
  <c r="G25" i="33"/>
  <c r="U25" i="33"/>
  <c r="E26" i="33"/>
  <c r="W27" i="33"/>
  <c r="M28" i="33"/>
  <c r="U28" i="33"/>
  <c r="O30" i="33"/>
  <c r="G31" i="33"/>
  <c r="O31" i="33"/>
  <c r="C19" i="33"/>
  <c r="S19" i="33"/>
  <c r="K20" i="33"/>
  <c r="C21" i="33"/>
  <c r="S21" i="33"/>
  <c r="K22" i="33"/>
  <c r="C23" i="33"/>
  <c r="S23" i="33"/>
  <c r="K24" i="33"/>
  <c r="C25" i="33"/>
  <c r="S25" i="33"/>
  <c r="K26" i="33"/>
  <c r="C27" i="33"/>
  <c r="S27" i="33"/>
  <c r="K28" i="33"/>
  <c r="C29" i="33"/>
  <c r="S29" i="33"/>
  <c r="K30" i="33"/>
  <c r="C31" i="33"/>
  <c r="W31" i="33"/>
  <c r="W18" i="33"/>
  <c r="O19" i="33"/>
  <c r="G20" i="33"/>
  <c r="W20" i="33"/>
  <c r="O21" i="33"/>
  <c r="G22" i="33"/>
  <c r="W22" i="33"/>
  <c r="O23" i="33"/>
  <c r="G24" i="33"/>
  <c r="W24" i="33"/>
  <c r="O25" i="33"/>
  <c r="G26" i="33"/>
  <c r="W26" i="33"/>
  <c r="O27" i="33"/>
  <c r="G28" i="33"/>
  <c r="W28" i="33"/>
  <c r="O29" i="33"/>
  <c r="G30" i="33"/>
  <c r="W30" i="33"/>
  <c r="Q31" i="33"/>
  <c r="Y31" i="33"/>
  <c r="S18" i="33"/>
  <c r="K19" i="33"/>
  <c r="C20" i="33"/>
  <c r="S20" i="33"/>
  <c r="K21" i="33"/>
  <c r="C22" i="33"/>
  <c r="S22" i="33"/>
  <c r="K23" i="33"/>
  <c r="C24" i="33"/>
  <c r="S24" i="33"/>
  <c r="K25" i="33"/>
  <c r="C26" i="33"/>
  <c r="S26" i="33"/>
  <c r="K27" i="33"/>
  <c r="C28" i="33"/>
  <c r="S28" i="33"/>
  <c r="K29" i="33"/>
  <c r="C30" i="33"/>
  <c r="S30" i="33"/>
  <c r="M31" i="33"/>
  <c r="S31" i="33"/>
  <c r="C32" i="33"/>
  <c r="O32" i="33"/>
  <c r="Y32" i="33"/>
  <c r="E2" i="31"/>
  <c r="M2" i="31"/>
  <c r="U2" i="31"/>
  <c r="E3" i="31"/>
  <c r="M3" i="31"/>
  <c r="U3" i="31"/>
  <c r="G7" i="32"/>
  <c r="O7" i="32"/>
  <c r="W7" i="32"/>
  <c r="G8" i="32"/>
  <c r="O8" i="32"/>
  <c r="W8" i="32"/>
  <c r="G9" i="32"/>
  <c r="O9" i="32"/>
  <c r="W9" i="32"/>
  <c r="G10" i="32"/>
  <c r="O10" i="32"/>
  <c r="W10" i="32"/>
  <c r="G11" i="32"/>
  <c r="U11" i="32"/>
  <c r="S12" i="32"/>
  <c r="I13" i="32"/>
  <c r="Q13" i="32"/>
  <c r="M14" i="32"/>
  <c r="K15" i="32"/>
  <c r="Y19" i="32"/>
  <c r="I20" i="32"/>
  <c r="S32" i="32"/>
  <c r="I32" i="32"/>
  <c r="W32" i="32"/>
  <c r="M32" i="32"/>
  <c r="U32" i="32"/>
  <c r="K32" i="32"/>
  <c r="E20" i="32"/>
  <c r="M19" i="32"/>
  <c r="U18" i="32"/>
  <c r="K18" i="32"/>
  <c r="G18" i="32"/>
  <c r="C18" i="32"/>
  <c r="W17" i="32"/>
  <c r="S17" i="32"/>
  <c r="O17" i="32"/>
  <c r="K17" i="32"/>
  <c r="G17" i="32"/>
  <c r="C17" i="32"/>
  <c r="W16" i="32"/>
  <c r="S16" i="32"/>
  <c r="O16" i="32"/>
  <c r="K16" i="32"/>
  <c r="M20" i="32"/>
  <c r="Y17" i="32"/>
  <c r="I17" i="32"/>
  <c r="Q16" i="32"/>
  <c r="Y15" i="32"/>
  <c r="I15" i="32"/>
  <c r="Q14" i="32"/>
  <c r="U19" i="32"/>
  <c r="E18" i="32"/>
  <c r="M17" i="32"/>
  <c r="U16" i="32"/>
  <c r="E16" i="32"/>
  <c r="M15" i="32"/>
  <c r="U14" i="32"/>
  <c r="E14" i="32"/>
  <c r="M13" i="32"/>
  <c r="U12" i="32"/>
  <c r="E12" i="32"/>
  <c r="M11" i="32"/>
  <c r="Y3" i="32"/>
  <c r="U3" i="32"/>
  <c r="Q3" i="32"/>
  <c r="M3" i="32"/>
  <c r="I3" i="32"/>
  <c r="E3" i="32"/>
  <c r="Y2" i="32"/>
  <c r="U2" i="32"/>
  <c r="Q2" i="32"/>
  <c r="M2" i="32"/>
  <c r="I2" i="32"/>
  <c r="E2" i="32"/>
  <c r="E19" i="32"/>
  <c r="I18" i="32"/>
  <c r="Q17" i="32"/>
  <c r="Y16" i="32"/>
  <c r="I16" i="32"/>
  <c r="Q15" i="32"/>
  <c r="Y14" i="32"/>
  <c r="K2" i="32"/>
  <c r="C3" i="32"/>
  <c r="S3" i="32"/>
  <c r="I4" i="32"/>
  <c r="Q4" i="32"/>
  <c r="Y4" i="32"/>
  <c r="I5" i="32"/>
  <c r="Q5" i="32"/>
  <c r="Y5" i="32"/>
  <c r="I6" i="32"/>
  <c r="Q6" i="32"/>
  <c r="Y6" i="32"/>
  <c r="I7" i="32"/>
  <c r="Q7" i="32"/>
  <c r="Y7" i="32"/>
  <c r="I8" i="32"/>
  <c r="Q8" i="32"/>
  <c r="Y8" i="32"/>
  <c r="I9" i="32"/>
  <c r="Q9" i="32"/>
  <c r="Y9" i="32"/>
  <c r="I10" i="32"/>
  <c r="Q10" i="32"/>
  <c r="Y10" i="32"/>
  <c r="I11" i="32"/>
  <c r="Q11" i="32"/>
  <c r="M12" i="32"/>
  <c r="K13" i="32"/>
  <c r="Y13" i="32"/>
  <c r="I14" i="32"/>
  <c r="E15" i="32"/>
  <c r="C16" i="32"/>
  <c r="U17" i="32"/>
  <c r="K19" i="32"/>
  <c r="I2" i="31"/>
  <c r="Q2" i="31"/>
  <c r="Y2" i="31"/>
  <c r="I3" i="31"/>
  <c r="Q3" i="31"/>
  <c r="S7" i="32"/>
  <c r="C8" i="32"/>
  <c r="K8" i="32"/>
  <c r="S8" i="32"/>
  <c r="C9" i="32"/>
  <c r="K9" i="32"/>
  <c r="S9" i="32"/>
  <c r="C10" i="32"/>
  <c r="K10" i="32"/>
  <c r="S10" i="32"/>
  <c r="C11" i="32"/>
  <c r="K11" i="32"/>
  <c r="Y11" i="32"/>
  <c r="I12" i="32"/>
  <c r="E13" i="32"/>
  <c r="C14" i="32"/>
  <c r="U15" i="32"/>
  <c r="M18" i="32"/>
  <c r="G2" i="31"/>
  <c r="O2" i="31"/>
  <c r="W2" i="31"/>
  <c r="G3" i="31"/>
  <c r="O3" i="31"/>
  <c r="W3" i="31"/>
  <c r="M11" i="31"/>
  <c r="U11" i="31"/>
  <c r="E12" i="31"/>
  <c r="M12" i="31"/>
  <c r="U12" i="31"/>
  <c r="E13" i="31"/>
  <c r="M13" i="31"/>
  <c r="U13" i="31"/>
  <c r="W11" i="32"/>
  <c r="O12" i="32"/>
  <c r="G13" i="32"/>
  <c r="W13" i="32"/>
  <c r="O14" i="32"/>
  <c r="G15" i="32"/>
  <c r="W15" i="32"/>
  <c r="C20" i="32"/>
  <c r="Q20" i="32"/>
  <c r="Q32" i="32"/>
  <c r="Y3" i="31"/>
  <c r="S11" i="32"/>
  <c r="K12" i="32"/>
  <c r="C13" i="32"/>
  <c r="S13" i="32"/>
  <c r="K14" i="32"/>
  <c r="C15" i="32"/>
  <c r="S15" i="32"/>
  <c r="Q18" i="32"/>
  <c r="Y18" i="32"/>
  <c r="S20" i="32"/>
  <c r="C21" i="32"/>
  <c r="K21" i="32"/>
  <c r="S21" i="32"/>
  <c r="C22" i="32"/>
  <c r="K22" i="32"/>
  <c r="S22" i="32"/>
  <c r="C23" i="32"/>
  <c r="K23" i="32"/>
  <c r="S23" i="32"/>
  <c r="C24" i="32"/>
  <c r="K24" i="32"/>
  <c r="S24" i="32"/>
  <c r="C25" i="32"/>
  <c r="K25" i="32"/>
  <c r="S25" i="32"/>
  <c r="C26" i="32"/>
  <c r="K26" i="32"/>
  <c r="S26" i="32"/>
  <c r="C27" i="32"/>
  <c r="K27" i="32"/>
  <c r="S27" i="32"/>
  <c r="C28" i="32"/>
  <c r="K28" i="32"/>
  <c r="S28" i="32"/>
  <c r="C29" i="32"/>
  <c r="K29" i="32"/>
  <c r="S29" i="32"/>
  <c r="C30" i="32"/>
  <c r="K30" i="32"/>
  <c r="S30" i="32"/>
  <c r="C31" i="32"/>
  <c r="M31" i="32"/>
  <c r="U31" i="32"/>
  <c r="G32" i="32"/>
  <c r="G8" i="28"/>
  <c r="O8" i="28"/>
  <c r="W8" i="28"/>
  <c r="G9" i="28"/>
  <c r="O9" i="28"/>
  <c r="W9" i="28"/>
  <c r="G10" i="28"/>
  <c r="O10" i="28"/>
  <c r="W10" i="28"/>
  <c r="G11" i="28"/>
  <c r="C2" i="31"/>
  <c r="K2" i="31"/>
  <c r="S2" i="31"/>
  <c r="C3" i="31"/>
  <c r="K3" i="31"/>
  <c r="S3" i="31"/>
  <c r="O11" i="32"/>
  <c r="G12" i="32"/>
  <c r="W12" i="32"/>
  <c r="O13" i="32"/>
  <c r="G14" i="32"/>
  <c r="W14" i="32"/>
  <c r="O15" i="32"/>
  <c r="G16" i="32"/>
  <c r="S18" i="32"/>
  <c r="I19" i="32"/>
  <c r="Q19" i="32"/>
  <c r="O18" i="32"/>
  <c r="G19" i="32"/>
  <c r="W19" i="32"/>
  <c r="O20" i="32"/>
  <c r="U20" i="32"/>
  <c r="E21" i="32"/>
  <c r="M21" i="32"/>
  <c r="U21" i="32"/>
  <c r="E22" i="32"/>
  <c r="M22" i="32"/>
  <c r="U22" i="32"/>
  <c r="E23" i="32"/>
  <c r="M23" i="32"/>
  <c r="U23" i="32"/>
  <c r="E24" i="32"/>
  <c r="M24" i="32"/>
  <c r="U24" i="32"/>
  <c r="E25" i="32"/>
  <c r="M25" i="32"/>
  <c r="U25" i="32"/>
  <c r="E26" i="32"/>
  <c r="M26" i="32"/>
  <c r="U26" i="32"/>
  <c r="E27" i="32"/>
  <c r="M27" i="32"/>
  <c r="U27" i="32"/>
  <c r="E28" i="32"/>
  <c r="M28" i="32"/>
  <c r="U28" i="32"/>
  <c r="E29" i="32"/>
  <c r="M29" i="32"/>
  <c r="U29" i="32"/>
  <c r="E30" i="32"/>
  <c r="M30" i="32"/>
  <c r="U30" i="32"/>
  <c r="G31" i="32"/>
  <c r="O31" i="32"/>
  <c r="W31" i="32"/>
  <c r="C19" i="32"/>
  <c r="S19" i="32"/>
  <c r="K20" i="32"/>
  <c r="W20" i="32"/>
  <c r="G21" i="32"/>
  <c r="O21" i="32"/>
  <c r="W21" i="32"/>
  <c r="G22" i="32"/>
  <c r="O22" i="32"/>
  <c r="W22" i="32"/>
  <c r="G23" i="32"/>
  <c r="O23" i="32"/>
  <c r="W23" i="32"/>
  <c r="G24" i="32"/>
  <c r="O24" i="32"/>
  <c r="W24" i="32"/>
  <c r="G25" i="32"/>
  <c r="O25" i="32"/>
  <c r="W25" i="32"/>
  <c r="G26" i="32"/>
  <c r="O26" i="32"/>
  <c r="W26" i="32"/>
  <c r="G27" i="32"/>
  <c r="O27" i="32"/>
  <c r="W27" i="32"/>
  <c r="G28" i="32"/>
  <c r="O28" i="32"/>
  <c r="W28" i="32"/>
  <c r="G29" i="32"/>
  <c r="O29" i="32"/>
  <c r="W29" i="32"/>
  <c r="G30" i="32"/>
  <c r="O30" i="32"/>
  <c r="W30" i="32"/>
  <c r="I31" i="32"/>
  <c r="Q31" i="32"/>
  <c r="Y31" i="32"/>
  <c r="W18" i="32"/>
  <c r="O19" i="32"/>
  <c r="G20" i="32"/>
  <c r="Y20" i="32"/>
  <c r="I21" i="32"/>
  <c r="Q21" i="32"/>
  <c r="Y21" i="32"/>
  <c r="I22" i="32"/>
  <c r="Q22" i="32"/>
  <c r="Y22" i="32"/>
  <c r="I23" i="32"/>
  <c r="Q23" i="32"/>
  <c r="Y23" i="32"/>
  <c r="I24" i="32"/>
  <c r="Q24" i="32"/>
  <c r="Y24" i="32"/>
  <c r="I25" i="32"/>
  <c r="Q25" i="32"/>
  <c r="Y25" i="32"/>
  <c r="I26" i="32"/>
  <c r="Q26" i="32"/>
  <c r="Y26" i="32"/>
  <c r="I27" i="32"/>
  <c r="Q27" i="32"/>
  <c r="Y27" i="32"/>
  <c r="I28" i="32"/>
  <c r="Q28" i="32"/>
  <c r="Y28" i="32"/>
  <c r="I29" i="32"/>
  <c r="Q29" i="32"/>
  <c r="Y29" i="32"/>
  <c r="I30" i="32"/>
  <c r="Q30" i="32"/>
  <c r="Y30" i="32"/>
  <c r="K31" i="32"/>
  <c r="S31" i="32"/>
  <c r="C32" i="32"/>
  <c r="O32" i="32"/>
  <c r="Y32" i="32"/>
  <c r="C3" i="30"/>
  <c r="E2" i="30"/>
  <c r="M2" i="30"/>
  <c r="U2" i="30"/>
  <c r="E3" i="30"/>
  <c r="C4" i="30"/>
  <c r="K11" i="31"/>
  <c r="C12" i="31"/>
  <c r="S12" i="31"/>
  <c r="K13" i="31"/>
  <c r="C14" i="31"/>
  <c r="M14" i="31"/>
  <c r="S14" i="31"/>
  <c r="E15" i="31"/>
  <c r="K15" i="31"/>
  <c r="U15" i="31"/>
  <c r="C16" i="31"/>
  <c r="M16" i="31"/>
  <c r="E17" i="31"/>
  <c r="U17" i="31"/>
  <c r="M18" i="31"/>
  <c r="K19" i="31"/>
  <c r="Y19" i="31"/>
  <c r="Q32" i="31"/>
  <c r="I13" i="30"/>
  <c r="E4" i="31"/>
  <c r="M4" i="31"/>
  <c r="U4" i="31"/>
  <c r="E5" i="31"/>
  <c r="M5" i="31"/>
  <c r="U5" i="31"/>
  <c r="E6" i="31"/>
  <c r="I6" i="31"/>
  <c r="Q6" i="31"/>
  <c r="Y6" i="31"/>
  <c r="I7" i="31"/>
  <c r="Q7" i="31"/>
  <c r="Y7" i="31"/>
  <c r="I8" i="31"/>
  <c r="Q8" i="31"/>
  <c r="U8" i="31"/>
  <c r="E9" i="31"/>
  <c r="M9" i="31"/>
  <c r="U9" i="31"/>
  <c r="E10" i="31"/>
  <c r="M10" i="31"/>
  <c r="U10" i="31"/>
  <c r="Y10" i="31"/>
  <c r="E11" i="31"/>
  <c r="I11" i="31"/>
  <c r="Y11" i="31"/>
  <c r="W12" i="31"/>
  <c r="I13" i="31"/>
  <c r="O13" i="31"/>
  <c r="G14" i="31"/>
  <c r="W14" i="31"/>
  <c r="O15" i="31"/>
  <c r="G16" i="31"/>
  <c r="I17" i="31"/>
  <c r="Y17" i="31"/>
  <c r="S18" i="31"/>
  <c r="Q19" i="31"/>
  <c r="G2" i="30"/>
  <c r="O2" i="30"/>
  <c r="W2" i="30"/>
  <c r="G3" i="30"/>
  <c r="O3" i="30"/>
  <c r="W3" i="30"/>
  <c r="C4" i="31"/>
  <c r="G4" i="31"/>
  <c r="K4" i="31"/>
  <c r="O4" i="31"/>
  <c r="S4" i="31"/>
  <c r="W4" i="31"/>
  <c r="C5" i="31"/>
  <c r="G5" i="31"/>
  <c r="K5" i="31"/>
  <c r="O5" i="31"/>
  <c r="S5" i="31"/>
  <c r="W5" i="31"/>
  <c r="C6" i="31"/>
  <c r="G6" i="31"/>
  <c r="K6" i="31"/>
  <c r="O6" i="31"/>
  <c r="S6" i="31"/>
  <c r="W6" i="31"/>
  <c r="C7" i="31"/>
  <c r="G7" i="31"/>
  <c r="K7" i="31"/>
  <c r="O7" i="31"/>
  <c r="S7" i="31"/>
  <c r="W7" i="31"/>
  <c r="C8" i="31"/>
  <c r="G8" i="31"/>
  <c r="K8" i="31"/>
  <c r="O8" i="31"/>
  <c r="S8" i="31"/>
  <c r="W8" i="31"/>
  <c r="C9" i="31"/>
  <c r="G9" i="31"/>
  <c r="K9" i="31"/>
  <c r="O9" i="31"/>
  <c r="S9" i="31"/>
  <c r="W9" i="31"/>
  <c r="C10" i="31"/>
  <c r="G10" i="31"/>
  <c r="K10" i="31"/>
  <c r="O10" i="31"/>
  <c r="S10" i="31"/>
  <c r="W10" i="31"/>
  <c r="C11" i="31"/>
  <c r="G11" i="31"/>
  <c r="Q11" i="31"/>
  <c r="W11" i="31"/>
  <c r="I12" i="31"/>
  <c r="O12" i="31"/>
  <c r="Y12" i="31"/>
  <c r="G13" i="31"/>
  <c r="Q13" i="31"/>
  <c r="W13" i="31"/>
  <c r="I14" i="31"/>
  <c r="O14" i="31"/>
  <c r="Y14" i="31"/>
  <c r="G15" i="31"/>
  <c r="Q15" i="31"/>
  <c r="W15" i="31"/>
  <c r="I16" i="31"/>
  <c r="Y16" i="31"/>
  <c r="Q17" i="31"/>
  <c r="I18" i="31"/>
  <c r="C20" i="31"/>
  <c r="K20" i="31"/>
  <c r="S20" i="31"/>
  <c r="C21" i="31"/>
  <c r="K21" i="31"/>
  <c r="S21" i="31"/>
  <c r="C22" i="31"/>
  <c r="K22" i="31"/>
  <c r="S22" i="31"/>
  <c r="C23" i="31"/>
  <c r="K23" i="31"/>
  <c r="S23" i="31"/>
  <c r="C24" i="31"/>
  <c r="K24" i="31"/>
  <c r="S24" i="31"/>
  <c r="C25" i="31"/>
  <c r="K25" i="31"/>
  <c r="S25" i="31"/>
  <c r="C26" i="31"/>
  <c r="K26" i="31"/>
  <c r="S26" i="31"/>
  <c r="C27" i="31"/>
  <c r="K27" i="31"/>
  <c r="S27" i="31"/>
  <c r="C28" i="31"/>
  <c r="K28" i="31"/>
  <c r="S28" i="31"/>
  <c r="C29" i="31"/>
  <c r="K29" i="31"/>
  <c r="S29" i="31"/>
  <c r="C30" i="31"/>
  <c r="K30" i="31"/>
  <c r="S30" i="31"/>
  <c r="C31" i="31"/>
  <c r="M31" i="31"/>
  <c r="U31" i="31"/>
  <c r="G32" i="31"/>
  <c r="C2" i="30"/>
  <c r="K2" i="30"/>
  <c r="S2" i="30"/>
  <c r="K3" i="30"/>
  <c r="S3" i="30"/>
  <c r="S32" i="31"/>
  <c r="I32" i="31"/>
  <c r="W32" i="31"/>
  <c r="M32" i="31"/>
  <c r="U32" i="31"/>
  <c r="K32" i="31"/>
  <c r="M19" i="31"/>
  <c r="U18" i="31"/>
  <c r="K18" i="31"/>
  <c r="G18" i="31"/>
  <c r="C18" i="31"/>
  <c r="W17" i="31"/>
  <c r="S17" i="31"/>
  <c r="O17" i="31"/>
  <c r="K17" i="31"/>
  <c r="G17" i="31"/>
  <c r="C17" i="31"/>
  <c r="W16" i="31"/>
  <c r="S16" i="31"/>
  <c r="O16" i="31"/>
  <c r="K16" i="31"/>
  <c r="I4" i="31"/>
  <c r="Q4" i="31"/>
  <c r="Y4" i="31"/>
  <c r="I5" i="31"/>
  <c r="Q5" i="31"/>
  <c r="Y5" i="31"/>
  <c r="M6" i="31"/>
  <c r="U6" i="31"/>
  <c r="E7" i="31"/>
  <c r="M7" i="31"/>
  <c r="U7" i="31"/>
  <c r="E8" i="31"/>
  <c r="M8" i="31"/>
  <c r="Y8" i="31"/>
  <c r="I9" i="31"/>
  <c r="Q9" i="31"/>
  <c r="Y9" i="31"/>
  <c r="I10" i="31"/>
  <c r="Q10" i="31"/>
  <c r="O11" i="31"/>
  <c r="G12" i="31"/>
  <c r="Q12" i="31"/>
  <c r="Y13" i="31"/>
  <c r="Q14" i="31"/>
  <c r="I15" i="31"/>
  <c r="Y15" i="31"/>
  <c r="Q16" i="31"/>
  <c r="I19" i="31"/>
  <c r="I2" i="30"/>
  <c r="Q2" i="30"/>
  <c r="Y2" i="30"/>
  <c r="I3" i="30"/>
  <c r="G4" i="30"/>
  <c r="O11" i="30"/>
  <c r="W11" i="30"/>
  <c r="G12" i="30"/>
  <c r="O12" i="30"/>
  <c r="W12" i="30"/>
  <c r="G13" i="30"/>
  <c r="O13" i="30"/>
  <c r="W13" i="30"/>
  <c r="S11" i="31"/>
  <c r="K12" i="31"/>
  <c r="C13" i="31"/>
  <c r="S13" i="31"/>
  <c r="E14" i="31"/>
  <c r="K14" i="31"/>
  <c r="U14" i="31"/>
  <c r="C15" i="31"/>
  <c r="M15" i="31"/>
  <c r="S15" i="31"/>
  <c r="E16" i="31"/>
  <c r="U16" i="31"/>
  <c r="M17" i="31"/>
  <c r="E18" i="31"/>
  <c r="Q18" i="31"/>
  <c r="Y18" i="31"/>
  <c r="U19" i="31"/>
  <c r="O18" i="31"/>
  <c r="G19" i="31"/>
  <c r="W19" i="31"/>
  <c r="E20" i="31"/>
  <c r="M20" i="31"/>
  <c r="U20" i="31"/>
  <c r="E21" i="31"/>
  <c r="M21" i="31"/>
  <c r="U21" i="31"/>
  <c r="E22" i="31"/>
  <c r="M22" i="31"/>
  <c r="U22" i="31"/>
  <c r="E23" i="31"/>
  <c r="M23" i="31"/>
  <c r="U23" i="31"/>
  <c r="E24" i="31"/>
  <c r="M24" i="31"/>
  <c r="U24" i="31"/>
  <c r="E25" i="31"/>
  <c r="M25" i="31"/>
  <c r="U25" i="31"/>
  <c r="E26" i="31"/>
  <c r="M26" i="31"/>
  <c r="U26" i="31"/>
  <c r="E27" i="31"/>
  <c r="M27" i="31"/>
  <c r="U27" i="31"/>
  <c r="E28" i="31"/>
  <c r="M28" i="31"/>
  <c r="U28" i="31"/>
  <c r="E29" i="31"/>
  <c r="M29" i="31"/>
  <c r="U29" i="31"/>
  <c r="E30" i="31"/>
  <c r="M30" i="31"/>
  <c r="U30" i="31"/>
  <c r="G31" i="31"/>
  <c r="O31" i="31"/>
  <c r="W31" i="31"/>
  <c r="C19" i="31"/>
  <c r="S19" i="31"/>
  <c r="G20" i="31"/>
  <c r="O20" i="31"/>
  <c r="W20" i="31"/>
  <c r="G21" i="31"/>
  <c r="O21" i="31"/>
  <c r="W21" i="31"/>
  <c r="G22" i="31"/>
  <c r="O22" i="31"/>
  <c r="W22" i="31"/>
  <c r="G23" i="31"/>
  <c r="O23" i="31"/>
  <c r="W23" i="31"/>
  <c r="G24" i="31"/>
  <c r="O24" i="31"/>
  <c r="W24" i="31"/>
  <c r="G25" i="31"/>
  <c r="O25" i="31"/>
  <c r="W25" i="31"/>
  <c r="G26" i="31"/>
  <c r="O26" i="31"/>
  <c r="W26" i="31"/>
  <c r="G27" i="31"/>
  <c r="O27" i="31"/>
  <c r="W27" i="31"/>
  <c r="G28" i="31"/>
  <c r="O28" i="31"/>
  <c r="W28" i="31"/>
  <c r="G29" i="31"/>
  <c r="O29" i="31"/>
  <c r="W29" i="31"/>
  <c r="G30" i="31"/>
  <c r="O30" i="31"/>
  <c r="W30" i="31"/>
  <c r="I31" i="31"/>
  <c r="Q31" i="31"/>
  <c r="Y31" i="31"/>
  <c r="W18" i="31"/>
  <c r="O19" i="31"/>
  <c r="I20" i="31"/>
  <c r="Q20" i="31"/>
  <c r="Y20" i="31"/>
  <c r="I21" i="31"/>
  <c r="Q21" i="31"/>
  <c r="Y21" i="31"/>
  <c r="I22" i="31"/>
  <c r="Q22" i="31"/>
  <c r="Y22" i="31"/>
  <c r="I23" i="31"/>
  <c r="Q23" i="31"/>
  <c r="Y23" i="31"/>
  <c r="I24" i="31"/>
  <c r="Q24" i="31"/>
  <c r="Y24" i="31"/>
  <c r="I25" i="31"/>
  <c r="Q25" i="31"/>
  <c r="Y25" i="31"/>
  <c r="I26" i="31"/>
  <c r="Q26" i="31"/>
  <c r="Y26" i="31"/>
  <c r="I27" i="31"/>
  <c r="Q27" i="31"/>
  <c r="Y27" i="31"/>
  <c r="I28" i="31"/>
  <c r="Q28" i="31"/>
  <c r="Y28" i="31"/>
  <c r="I29" i="31"/>
  <c r="Q29" i="31"/>
  <c r="Y29" i="31"/>
  <c r="I30" i="31"/>
  <c r="Q30" i="31"/>
  <c r="Y30" i="31"/>
  <c r="K31" i="31"/>
  <c r="S31" i="31"/>
  <c r="C32" i="31"/>
  <c r="O32" i="31"/>
  <c r="Y32" i="31"/>
  <c r="E4" i="30"/>
  <c r="M4" i="30"/>
  <c r="U4" i="30"/>
  <c r="E5" i="30"/>
  <c r="M5" i="30"/>
  <c r="U5" i="30"/>
  <c r="E6" i="30"/>
  <c r="M6" i="30"/>
  <c r="U6" i="30"/>
  <c r="E7" i="30"/>
  <c r="M7" i="30"/>
  <c r="U7" i="30"/>
  <c r="E8" i="30"/>
  <c r="M8" i="30"/>
  <c r="U8" i="30"/>
  <c r="E9" i="30"/>
  <c r="M9" i="30"/>
  <c r="U9" i="30"/>
  <c r="E10" i="30"/>
  <c r="M10" i="30"/>
  <c r="U10" i="30"/>
  <c r="Y11" i="30"/>
  <c r="K12" i="30"/>
  <c r="S13" i="30"/>
  <c r="K14" i="30"/>
  <c r="C15" i="30"/>
  <c r="S15" i="30"/>
  <c r="C17" i="30"/>
  <c r="S17" i="30"/>
  <c r="K18" i="30"/>
  <c r="Y18" i="30"/>
  <c r="E20" i="30"/>
  <c r="C21" i="30"/>
  <c r="Q21" i="30"/>
  <c r="C2" i="25"/>
  <c r="U11" i="30"/>
  <c r="M12" i="30"/>
  <c r="E13" i="30"/>
  <c r="U13" i="30"/>
  <c r="G14" i="30"/>
  <c r="M14" i="30"/>
  <c r="W14" i="30"/>
  <c r="E15" i="30"/>
  <c r="O15" i="30"/>
  <c r="U15" i="30"/>
  <c r="G16" i="30"/>
  <c r="W16" i="30"/>
  <c r="O17" i="30"/>
  <c r="G18" i="30"/>
  <c r="C19" i="30"/>
  <c r="Q19" i="30"/>
  <c r="Y19" i="30"/>
  <c r="S21" i="30"/>
  <c r="I22" i="30"/>
  <c r="Q32" i="30"/>
  <c r="S32" i="30"/>
  <c r="I32" i="30"/>
  <c r="W32" i="30"/>
  <c r="M32" i="30"/>
  <c r="U32" i="30"/>
  <c r="K32" i="30"/>
  <c r="U21" i="30"/>
  <c r="E21" i="30"/>
  <c r="M20" i="30"/>
  <c r="U19" i="30"/>
  <c r="E19" i="30"/>
  <c r="M18" i="30"/>
  <c r="I18" i="30"/>
  <c r="E18" i="30"/>
  <c r="Y17" i="30"/>
  <c r="U17" i="30"/>
  <c r="Q17" i="30"/>
  <c r="M17" i="30"/>
  <c r="I17" i="30"/>
  <c r="E17" i="30"/>
  <c r="Y16" i="30"/>
  <c r="U16" i="30"/>
  <c r="Q16" i="30"/>
  <c r="M16" i="30"/>
  <c r="I16" i="30"/>
  <c r="E16" i="30"/>
  <c r="Y15" i="30"/>
  <c r="I4" i="30"/>
  <c r="Q4" i="30"/>
  <c r="Y4" i="30"/>
  <c r="I5" i="30"/>
  <c r="Q5" i="30"/>
  <c r="Y5" i="30"/>
  <c r="I6" i="30"/>
  <c r="Q6" i="30"/>
  <c r="Y6" i="30"/>
  <c r="I7" i="30"/>
  <c r="Q7" i="30"/>
  <c r="Y7" i="30"/>
  <c r="I8" i="30"/>
  <c r="Q8" i="30"/>
  <c r="Y8" i="30"/>
  <c r="I9" i="30"/>
  <c r="Q9" i="30"/>
  <c r="Y9" i="30"/>
  <c r="I10" i="30"/>
  <c r="Q10" i="30"/>
  <c r="Y10" i="30"/>
  <c r="E11" i="30"/>
  <c r="I11" i="30"/>
  <c r="S11" i="30"/>
  <c r="Q12" i="30"/>
  <c r="C13" i="30"/>
  <c r="Y13" i="30"/>
  <c r="Q14" i="30"/>
  <c r="I15" i="30"/>
  <c r="K16" i="30"/>
  <c r="I19" i="30"/>
  <c r="Y21" i="30"/>
  <c r="K4" i="30"/>
  <c r="O4" i="30"/>
  <c r="S4" i="30"/>
  <c r="W4" i="30"/>
  <c r="C5" i="30"/>
  <c r="G5" i="30"/>
  <c r="K5" i="30"/>
  <c r="O5" i="30"/>
  <c r="S5" i="30"/>
  <c r="W5" i="30"/>
  <c r="C6" i="30"/>
  <c r="G6" i="30"/>
  <c r="K6" i="30"/>
  <c r="O6" i="30"/>
  <c r="S6" i="30"/>
  <c r="W6" i="30"/>
  <c r="C7" i="30"/>
  <c r="G7" i="30"/>
  <c r="K7" i="30"/>
  <c r="O7" i="30"/>
  <c r="S7" i="30"/>
  <c r="W7" i="30"/>
  <c r="C8" i="30"/>
  <c r="G8" i="30"/>
  <c r="K8" i="30"/>
  <c r="O8" i="30"/>
  <c r="S8" i="30"/>
  <c r="W8" i="30"/>
  <c r="C9" i="30"/>
  <c r="G9" i="30"/>
  <c r="K9" i="30"/>
  <c r="O9" i="30"/>
  <c r="S9" i="30"/>
  <c r="W9" i="30"/>
  <c r="C10" i="30"/>
  <c r="G10" i="30"/>
  <c r="K10" i="30"/>
  <c r="O10" i="30"/>
  <c r="S10" i="30"/>
  <c r="W10" i="30"/>
  <c r="C11" i="30"/>
  <c r="G11" i="30"/>
  <c r="K11" i="30"/>
  <c r="Q11" i="30"/>
  <c r="C12" i="30"/>
  <c r="I12" i="30"/>
  <c r="S12" i="30"/>
  <c r="Y12" i="30"/>
  <c r="K13" i="30"/>
  <c r="Q13" i="30"/>
  <c r="C14" i="30"/>
  <c r="I14" i="30"/>
  <c r="S14" i="30"/>
  <c r="Y14" i="30"/>
  <c r="K15" i="30"/>
  <c r="Q15" i="30"/>
  <c r="C16" i="30"/>
  <c r="S16" i="30"/>
  <c r="K17" i="30"/>
  <c r="C18" i="30"/>
  <c r="U18" i="30"/>
  <c r="S19" i="30"/>
  <c r="I20" i="30"/>
  <c r="Q20" i="30"/>
  <c r="M21" i="30"/>
  <c r="K22" i="30"/>
  <c r="S22" i="30"/>
  <c r="C23" i="30"/>
  <c r="K23" i="30"/>
  <c r="S23" i="30"/>
  <c r="C24" i="30"/>
  <c r="K24" i="30"/>
  <c r="S24" i="30"/>
  <c r="C25" i="30"/>
  <c r="K25" i="30"/>
  <c r="S25" i="30"/>
  <c r="C26" i="30"/>
  <c r="K26" i="30"/>
  <c r="S26" i="30"/>
  <c r="C27" i="30"/>
  <c r="K27" i="30"/>
  <c r="S27" i="30"/>
  <c r="C28" i="30"/>
  <c r="K28" i="30"/>
  <c r="S28" i="30"/>
  <c r="C29" i="30"/>
  <c r="K29" i="30"/>
  <c r="S29" i="30"/>
  <c r="C30" i="30"/>
  <c r="K30" i="30"/>
  <c r="S30" i="30"/>
  <c r="C31" i="30"/>
  <c r="M31" i="30"/>
  <c r="U31" i="30"/>
  <c r="G32" i="30"/>
  <c r="G4" i="29"/>
  <c r="O4" i="29"/>
  <c r="W4" i="29"/>
  <c r="G5" i="29"/>
  <c r="O5" i="29"/>
  <c r="W5" i="29"/>
  <c r="G6" i="29"/>
  <c r="O6" i="29"/>
  <c r="W6" i="29"/>
  <c r="G7" i="29"/>
  <c r="O7" i="29"/>
  <c r="W7" i="29"/>
  <c r="G8" i="29"/>
  <c r="O8" i="29"/>
  <c r="W8" i="29"/>
  <c r="G9" i="29"/>
  <c r="O9" i="29"/>
  <c r="W9" i="29"/>
  <c r="G10" i="29"/>
  <c r="O10" i="29"/>
  <c r="W10" i="29"/>
  <c r="G11" i="29"/>
  <c r="M3" i="30"/>
  <c r="Q3" i="30"/>
  <c r="U3" i="30"/>
  <c r="Y3" i="30"/>
  <c r="M11" i="30"/>
  <c r="E12" i="30"/>
  <c r="U12" i="30"/>
  <c r="M13" i="30"/>
  <c r="E14" i="30"/>
  <c r="O14" i="30"/>
  <c r="U14" i="30"/>
  <c r="G15" i="30"/>
  <c r="M15" i="30"/>
  <c r="W15" i="30"/>
  <c r="O16" i="30"/>
  <c r="G17" i="30"/>
  <c r="W17" i="30"/>
  <c r="Q18" i="30"/>
  <c r="M19" i="30"/>
  <c r="K20" i="30"/>
  <c r="Y20" i="30"/>
  <c r="I21" i="30"/>
  <c r="E22" i="30"/>
  <c r="W18" i="30"/>
  <c r="O19" i="30"/>
  <c r="G20" i="30"/>
  <c r="W20" i="30"/>
  <c r="O21" i="30"/>
  <c r="G22" i="30"/>
  <c r="M22" i="30"/>
  <c r="U22" i="30"/>
  <c r="E23" i="30"/>
  <c r="M23" i="30"/>
  <c r="U23" i="30"/>
  <c r="E24" i="30"/>
  <c r="M24" i="30"/>
  <c r="U24" i="30"/>
  <c r="E25" i="30"/>
  <c r="M25" i="30"/>
  <c r="U25" i="30"/>
  <c r="E26" i="30"/>
  <c r="M26" i="30"/>
  <c r="U26" i="30"/>
  <c r="E27" i="30"/>
  <c r="M27" i="30"/>
  <c r="U27" i="30"/>
  <c r="E28" i="30"/>
  <c r="M28" i="30"/>
  <c r="U28" i="30"/>
  <c r="E29" i="30"/>
  <c r="M29" i="30"/>
  <c r="U29" i="30"/>
  <c r="E30" i="30"/>
  <c r="M30" i="30"/>
  <c r="U30" i="30"/>
  <c r="G31" i="30"/>
  <c r="O31" i="30"/>
  <c r="W31" i="30"/>
  <c r="S18" i="30"/>
  <c r="K19" i="30"/>
  <c r="C20" i="30"/>
  <c r="S20" i="30"/>
  <c r="K21" i="30"/>
  <c r="C22" i="30"/>
  <c r="O22" i="30"/>
  <c r="W22" i="30"/>
  <c r="G23" i="30"/>
  <c r="O23" i="30"/>
  <c r="W23" i="30"/>
  <c r="G24" i="30"/>
  <c r="O24" i="30"/>
  <c r="W24" i="30"/>
  <c r="G25" i="30"/>
  <c r="O25" i="30"/>
  <c r="W25" i="30"/>
  <c r="G26" i="30"/>
  <c r="O26" i="30"/>
  <c r="W26" i="30"/>
  <c r="G27" i="30"/>
  <c r="O27" i="30"/>
  <c r="W27" i="30"/>
  <c r="G28" i="30"/>
  <c r="O28" i="30"/>
  <c r="W28" i="30"/>
  <c r="G29" i="30"/>
  <c r="O29" i="30"/>
  <c r="W29" i="30"/>
  <c r="G30" i="30"/>
  <c r="O30" i="30"/>
  <c r="W30" i="30"/>
  <c r="I31" i="30"/>
  <c r="Q31" i="30"/>
  <c r="Y31" i="30"/>
  <c r="O18" i="30"/>
  <c r="G19" i="30"/>
  <c r="W19" i="30"/>
  <c r="O20" i="30"/>
  <c r="G21" i="30"/>
  <c r="W21" i="30"/>
  <c r="Q22" i="30"/>
  <c r="Y22" i="30"/>
  <c r="I23" i="30"/>
  <c r="Q23" i="30"/>
  <c r="Y23" i="30"/>
  <c r="I24" i="30"/>
  <c r="Q24" i="30"/>
  <c r="Y24" i="30"/>
  <c r="I25" i="30"/>
  <c r="Q25" i="30"/>
  <c r="Y25" i="30"/>
  <c r="I26" i="30"/>
  <c r="Q26" i="30"/>
  <c r="Y26" i="30"/>
  <c r="I27" i="30"/>
  <c r="Q27" i="30"/>
  <c r="Y27" i="30"/>
  <c r="I28" i="30"/>
  <c r="Q28" i="30"/>
  <c r="Y28" i="30"/>
  <c r="I29" i="30"/>
  <c r="Q29" i="30"/>
  <c r="Y29" i="30"/>
  <c r="I30" i="30"/>
  <c r="Q30" i="30"/>
  <c r="Y30" i="30"/>
  <c r="K31" i="30"/>
  <c r="S31" i="30"/>
  <c r="C32" i="30"/>
  <c r="O32" i="30"/>
  <c r="Y32" i="30"/>
  <c r="S32" i="29"/>
  <c r="I32" i="29"/>
  <c r="W32" i="29"/>
  <c r="M32" i="29"/>
  <c r="U32" i="29"/>
  <c r="K32" i="29"/>
  <c r="I20" i="29"/>
  <c r="Q19" i="29"/>
  <c r="Y18" i="29"/>
  <c r="Q18" i="29"/>
  <c r="Y3" i="29"/>
  <c r="U3" i="29"/>
  <c r="M3" i="29"/>
  <c r="E3" i="29"/>
  <c r="U2" i="29"/>
  <c r="I2" i="29"/>
  <c r="Y11" i="29"/>
  <c r="W3" i="29"/>
  <c r="S3" i="29"/>
  <c r="O3" i="29"/>
  <c r="K3" i="29"/>
  <c r="G3" i="29"/>
  <c r="C3" i="29"/>
  <c r="W2" i="29"/>
  <c r="S2" i="29"/>
  <c r="O2" i="29"/>
  <c r="K2" i="29"/>
  <c r="G2" i="29"/>
  <c r="C2" i="29"/>
  <c r="Y19" i="29"/>
  <c r="I19" i="29"/>
  <c r="Q11" i="29"/>
  <c r="Q3" i="29"/>
  <c r="I3" i="29"/>
  <c r="Y2" i="29"/>
  <c r="Q2" i="29"/>
  <c r="M2" i="29"/>
  <c r="E2" i="29"/>
  <c r="I4" i="29"/>
  <c r="Q4" i="29"/>
  <c r="Y4" i="29"/>
  <c r="I5" i="29"/>
  <c r="Q5" i="29"/>
  <c r="Y5" i="29"/>
  <c r="I6" i="29"/>
  <c r="Q6" i="29"/>
  <c r="Y6" i="29"/>
  <c r="I7" i="29"/>
  <c r="Q7" i="29"/>
  <c r="Y7" i="29"/>
  <c r="I8" i="29"/>
  <c r="Q8" i="29"/>
  <c r="Y8" i="29"/>
  <c r="I9" i="29"/>
  <c r="Q9" i="29"/>
  <c r="Y9" i="29"/>
  <c r="I10" i="29"/>
  <c r="Q10" i="29"/>
  <c r="Y10" i="29"/>
  <c r="I11" i="29"/>
  <c r="C4" i="29"/>
  <c r="K4" i="29"/>
  <c r="S4" i="29"/>
  <c r="C5" i="29"/>
  <c r="K5" i="29"/>
  <c r="S5" i="29"/>
  <c r="C6" i="29"/>
  <c r="K6" i="29"/>
  <c r="S6" i="29"/>
  <c r="C7" i="29"/>
  <c r="K7" i="29"/>
  <c r="S7" i="29"/>
  <c r="C8" i="29"/>
  <c r="K8" i="29"/>
  <c r="S8" i="29"/>
  <c r="C9" i="29"/>
  <c r="K9" i="29"/>
  <c r="S9" i="29"/>
  <c r="C10" i="29"/>
  <c r="K10" i="29"/>
  <c r="S10" i="29"/>
  <c r="C11" i="29"/>
  <c r="K11" i="29"/>
  <c r="E4" i="29"/>
  <c r="M4" i="29"/>
  <c r="U4" i="29"/>
  <c r="E5" i="29"/>
  <c r="M5" i="29"/>
  <c r="U5" i="29"/>
  <c r="E6" i="29"/>
  <c r="M6" i="29"/>
  <c r="U6" i="29"/>
  <c r="E7" i="29"/>
  <c r="M7" i="29"/>
  <c r="U7" i="29"/>
  <c r="E8" i="29"/>
  <c r="M8" i="29"/>
  <c r="U8" i="29"/>
  <c r="E9" i="29"/>
  <c r="M9" i="29"/>
  <c r="U9" i="29"/>
  <c r="E10" i="29"/>
  <c r="M10" i="29"/>
  <c r="U10" i="29"/>
  <c r="E11" i="29"/>
  <c r="M11" i="29"/>
  <c r="U11" i="29"/>
  <c r="W11" i="29"/>
  <c r="E12" i="29"/>
  <c r="M12" i="29"/>
  <c r="U12" i="29"/>
  <c r="E13" i="29"/>
  <c r="M13" i="29"/>
  <c r="U13" i="29"/>
  <c r="E14" i="29"/>
  <c r="M14" i="29"/>
  <c r="U14" i="29"/>
  <c r="E15" i="29"/>
  <c r="M15" i="29"/>
  <c r="U15" i="29"/>
  <c r="E16" i="29"/>
  <c r="M16" i="29"/>
  <c r="U16" i="29"/>
  <c r="E17" i="29"/>
  <c r="M17" i="29"/>
  <c r="U17" i="29"/>
  <c r="E18" i="29"/>
  <c r="M18" i="29"/>
  <c r="G20" i="29"/>
  <c r="G4" i="27"/>
  <c r="O4" i="27"/>
  <c r="W4" i="27"/>
  <c r="G5" i="27"/>
  <c r="O5" i="27"/>
  <c r="W5" i="27"/>
  <c r="G6" i="27"/>
  <c r="O6" i="27"/>
  <c r="W6" i="27"/>
  <c r="G7" i="27"/>
  <c r="O7" i="27"/>
  <c r="W7" i="27"/>
  <c r="G8" i="27"/>
  <c r="O8" i="27"/>
  <c r="W8" i="27"/>
  <c r="G9" i="27"/>
  <c r="O9" i="27"/>
  <c r="W9" i="27"/>
  <c r="G10" i="27"/>
  <c r="O10" i="27"/>
  <c r="W10" i="27"/>
  <c r="G11" i="27"/>
  <c r="S11" i="29"/>
  <c r="G12" i="29"/>
  <c r="O12" i="29"/>
  <c r="W12" i="29"/>
  <c r="G13" i="29"/>
  <c r="O13" i="29"/>
  <c r="W13" i="29"/>
  <c r="G14" i="29"/>
  <c r="O14" i="29"/>
  <c r="W14" i="29"/>
  <c r="G15" i="29"/>
  <c r="O15" i="29"/>
  <c r="W15" i="29"/>
  <c r="G16" i="29"/>
  <c r="O16" i="29"/>
  <c r="W16" i="29"/>
  <c r="G17" i="29"/>
  <c r="O17" i="29"/>
  <c r="W17" i="29"/>
  <c r="G18" i="29"/>
  <c r="U18" i="29"/>
  <c r="E19" i="29"/>
  <c r="Q32" i="29"/>
  <c r="O11" i="29"/>
  <c r="I12" i="29"/>
  <c r="Q12" i="29"/>
  <c r="Y12" i="29"/>
  <c r="I13" i="29"/>
  <c r="Q13" i="29"/>
  <c r="Y13" i="29"/>
  <c r="I14" i="29"/>
  <c r="Q14" i="29"/>
  <c r="Y14" i="29"/>
  <c r="I15" i="29"/>
  <c r="Q15" i="29"/>
  <c r="Y15" i="29"/>
  <c r="I16" i="29"/>
  <c r="Q16" i="29"/>
  <c r="Y16" i="29"/>
  <c r="I17" i="29"/>
  <c r="Q17" i="29"/>
  <c r="Y17" i="29"/>
  <c r="I18" i="29"/>
  <c r="W18" i="29"/>
  <c r="M19" i="29"/>
  <c r="U19" i="29"/>
  <c r="S20" i="29"/>
  <c r="C21" i="29"/>
  <c r="K21" i="29"/>
  <c r="S21" i="29"/>
  <c r="C22" i="29"/>
  <c r="K22" i="29"/>
  <c r="S22" i="29"/>
  <c r="C23" i="29"/>
  <c r="K23" i="29"/>
  <c r="S23" i="29"/>
  <c r="C24" i="29"/>
  <c r="K24" i="29"/>
  <c r="S24" i="29"/>
  <c r="C25" i="29"/>
  <c r="K25" i="29"/>
  <c r="S25" i="29"/>
  <c r="C26" i="29"/>
  <c r="K26" i="29"/>
  <c r="S26" i="29"/>
  <c r="C27" i="29"/>
  <c r="K27" i="29"/>
  <c r="S27" i="29"/>
  <c r="C28" i="29"/>
  <c r="K28" i="29"/>
  <c r="S28" i="29"/>
  <c r="C29" i="29"/>
  <c r="K29" i="29"/>
  <c r="S29" i="29"/>
  <c r="C30" i="29"/>
  <c r="K30" i="29"/>
  <c r="S30" i="29"/>
  <c r="C31" i="29"/>
  <c r="M31" i="29"/>
  <c r="U31" i="29"/>
  <c r="G32" i="29"/>
  <c r="O3" i="25"/>
  <c r="C12" i="29"/>
  <c r="K12" i="29"/>
  <c r="S12" i="29"/>
  <c r="C13" i="29"/>
  <c r="K13" i="29"/>
  <c r="S13" i="29"/>
  <c r="C14" i="29"/>
  <c r="K14" i="29"/>
  <c r="S14" i="29"/>
  <c r="C15" i="29"/>
  <c r="K15" i="29"/>
  <c r="S15" i="29"/>
  <c r="C16" i="29"/>
  <c r="K16" i="29"/>
  <c r="S16" i="29"/>
  <c r="C17" i="29"/>
  <c r="K17" i="29"/>
  <c r="S17" i="29"/>
  <c r="C18" i="29"/>
  <c r="K18" i="29"/>
  <c r="O19" i="29"/>
  <c r="E20" i="29"/>
  <c r="M20" i="29"/>
  <c r="S18" i="29"/>
  <c r="K19" i="29"/>
  <c r="C20" i="29"/>
  <c r="U20" i="29"/>
  <c r="E21" i="29"/>
  <c r="M21" i="29"/>
  <c r="U21" i="29"/>
  <c r="E22" i="29"/>
  <c r="M22" i="29"/>
  <c r="U22" i="29"/>
  <c r="E23" i="29"/>
  <c r="M23" i="29"/>
  <c r="U23" i="29"/>
  <c r="E24" i="29"/>
  <c r="M24" i="29"/>
  <c r="U24" i="29"/>
  <c r="E25" i="29"/>
  <c r="M25" i="29"/>
  <c r="U25" i="29"/>
  <c r="E26" i="29"/>
  <c r="M26" i="29"/>
  <c r="U26" i="29"/>
  <c r="E27" i="29"/>
  <c r="M27" i="29"/>
  <c r="U27" i="29"/>
  <c r="E28" i="29"/>
  <c r="M28" i="29"/>
  <c r="U28" i="29"/>
  <c r="E29" i="29"/>
  <c r="M29" i="29"/>
  <c r="U29" i="29"/>
  <c r="E30" i="29"/>
  <c r="M30" i="29"/>
  <c r="U30" i="29"/>
  <c r="G31" i="29"/>
  <c r="O31" i="29"/>
  <c r="W31" i="29"/>
  <c r="O18" i="29"/>
  <c r="G19" i="29"/>
  <c r="W19" i="29"/>
  <c r="O20" i="29"/>
  <c r="W20" i="29"/>
  <c r="G21" i="29"/>
  <c r="O21" i="29"/>
  <c r="W21" i="29"/>
  <c r="G22" i="29"/>
  <c r="O22" i="29"/>
  <c r="W22" i="29"/>
  <c r="G23" i="29"/>
  <c r="O23" i="29"/>
  <c r="W23" i="29"/>
  <c r="G24" i="29"/>
  <c r="O24" i="29"/>
  <c r="W24" i="29"/>
  <c r="G25" i="29"/>
  <c r="O25" i="29"/>
  <c r="W25" i="29"/>
  <c r="G26" i="29"/>
  <c r="O26" i="29"/>
  <c r="W26" i="29"/>
  <c r="G27" i="29"/>
  <c r="O27" i="29"/>
  <c r="W27" i="29"/>
  <c r="G28" i="29"/>
  <c r="O28" i="29"/>
  <c r="W28" i="29"/>
  <c r="G29" i="29"/>
  <c r="O29" i="29"/>
  <c r="W29" i="29"/>
  <c r="G30" i="29"/>
  <c r="O30" i="29"/>
  <c r="W30" i="29"/>
  <c r="I31" i="29"/>
  <c r="Q31" i="29"/>
  <c r="Y31" i="29"/>
  <c r="C19" i="29"/>
  <c r="S19" i="29"/>
  <c r="K20" i="29"/>
  <c r="Q20" i="29"/>
  <c r="Y20" i="29"/>
  <c r="I21" i="29"/>
  <c r="Q21" i="29"/>
  <c r="Y21" i="29"/>
  <c r="I22" i="29"/>
  <c r="Q22" i="29"/>
  <c r="Y22" i="29"/>
  <c r="I23" i="29"/>
  <c r="Q23" i="29"/>
  <c r="Y23" i="29"/>
  <c r="I24" i="29"/>
  <c r="Q24" i="29"/>
  <c r="Y24" i="29"/>
  <c r="I25" i="29"/>
  <c r="Q25" i="29"/>
  <c r="Y25" i="29"/>
  <c r="I26" i="29"/>
  <c r="Q26" i="29"/>
  <c r="Y26" i="29"/>
  <c r="I27" i="29"/>
  <c r="Q27" i="29"/>
  <c r="Y27" i="29"/>
  <c r="I28" i="29"/>
  <c r="Q28" i="29"/>
  <c r="Y28" i="29"/>
  <c r="I29" i="29"/>
  <c r="Q29" i="29"/>
  <c r="Y29" i="29"/>
  <c r="I30" i="29"/>
  <c r="Q30" i="29"/>
  <c r="Y30" i="29"/>
  <c r="K31" i="29"/>
  <c r="S31" i="29"/>
  <c r="C32" i="29"/>
  <c r="O32" i="29"/>
  <c r="Y32" i="29"/>
  <c r="S32" i="28"/>
  <c r="I32" i="28"/>
  <c r="W32" i="28"/>
  <c r="M32" i="28"/>
  <c r="U32" i="28"/>
  <c r="K32" i="28"/>
  <c r="Y20" i="28"/>
  <c r="I20" i="28"/>
  <c r="Q19" i="28"/>
  <c r="Y18" i="28"/>
  <c r="I19" i="28"/>
  <c r="Q18" i="28"/>
  <c r="Y3" i="28"/>
  <c r="U3" i="28"/>
  <c r="Q3" i="28"/>
  <c r="M3" i="28"/>
  <c r="I3" i="28"/>
  <c r="E3" i="28"/>
  <c r="Y2" i="28"/>
  <c r="U2" i="28"/>
  <c r="Q2" i="28"/>
  <c r="M2" i="28"/>
  <c r="I2" i="28"/>
  <c r="E2" i="28"/>
  <c r="W3" i="28"/>
  <c r="Q20" i="28"/>
  <c r="Y19" i="28"/>
  <c r="S3" i="28"/>
  <c r="O3" i="28"/>
  <c r="K3" i="28"/>
  <c r="G3" i="28"/>
  <c r="C3" i="28"/>
  <c r="W2" i="28"/>
  <c r="S2" i="28"/>
  <c r="O2" i="28"/>
  <c r="K2" i="28"/>
  <c r="G2" i="28"/>
  <c r="C2" i="28"/>
  <c r="I4" i="28"/>
  <c r="Q4" i="28"/>
  <c r="Y4" i="28"/>
  <c r="I5" i="28"/>
  <c r="Q5" i="28"/>
  <c r="Y5" i="28"/>
  <c r="I6" i="28"/>
  <c r="Q6" i="28"/>
  <c r="Y6" i="28"/>
  <c r="I7" i="28"/>
  <c r="Q7" i="28"/>
  <c r="Y7" i="28"/>
  <c r="I8" i="28"/>
  <c r="Q8" i="28"/>
  <c r="Y8" i="28"/>
  <c r="I9" i="28"/>
  <c r="Q9" i="28"/>
  <c r="Y9" i="28"/>
  <c r="I10" i="28"/>
  <c r="Q10" i="28"/>
  <c r="Y10" i="28"/>
  <c r="I11" i="28"/>
  <c r="C4" i="28"/>
  <c r="K4" i="28"/>
  <c r="S4" i="28"/>
  <c r="C5" i="28"/>
  <c r="K5" i="28"/>
  <c r="S5" i="28"/>
  <c r="C6" i="28"/>
  <c r="K6" i="28"/>
  <c r="S6" i="28"/>
  <c r="C7" i="28"/>
  <c r="K7" i="28"/>
  <c r="S7" i="28"/>
  <c r="C8" i="28"/>
  <c r="K8" i="28"/>
  <c r="S8" i="28"/>
  <c r="C9" i="28"/>
  <c r="K9" i="28"/>
  <c r="S9" i="28"/>
  <c r="C10" i="28"/>
  <c r="K10" i="28"/>
  <c r="S10" i="28"/>
  <c r="C11" i="28"/>
  <c r="K11" i="28"/>
  <c r="E4" i="28"/>
  <c r="M4" i="28"/>
  <c r="U4" i="28"/>
  <c r="E5" i="28"/>
  <c r="M5" i="28"/>
  <c r="U5" i="28"/>
  <c r="E6" i="28"/>
  <c r="M6" i="28"/>
  <c r="U6" i="28"/>
  <c r="E7" i="28"/>
  <c r="M7" i="28"/>
  <c r="U7" i="28"/>
  <c r="E8" i="28"/>
  <c r="M8" i="28"/>
  <c r="U8" i="28"/>
  <c r="E9" i="28"/>
  <c r="M9" i="28"/>
  <c r="U9" i="28"/>
  <c r="E10" i="28"/>
  <c r="M10" i="28"/>
  <c r="U10" i="28"/>
  <c r="E11" i="28"/>
  <c r="M11" i="28"/>
  <c r="O11" i="28"/>
  <c r="W11" i="28"/>
  <c r="G12" i="28"/>
  <c r="O12" i="28"/>
  <c r="W12" i="28"/>
  <c r="G13" i="28"/>
  <c r="O13" i="28"/>
  <c r="W13" i="28"/>
  <c r="G14" i="28"/>
  <c r="O14" i="28"/>
  <c r="W14" i="28"/>
  <c r="G15" i="28"/>
  <c r="O15" i="28"/>
  <c r="W15" i="28"/>
  <c r="G16" i="28"/>
  <c r="O16" i="28"/>
  <c r="W16" i="28"/>
  <c r="G17" i="28"/>
  <c r="O17" i="28"/>
  <c r="W17" i="28"/>
  <c r="G18" i="28"/>
  <c r="O18" i="28"/>
  <c r="U18" i="28"/>
  <c r="E19" i="28"/>
  <c r="W20" i="28"/>
  <c r="Q11" i="28"/>
  <c r="Y11" i="28"/>
  <c r="I12" i="28"/>
  <c r="Q12" i="28"/>
  <c r="Y12" i="28"/>
  <c r="I13" i="28"/>
  <c r="Q13" i="28"/>
  <c r="Y13" i="28"/>
  <c r="I14" i="28"/>
  <c r="Q14" i="28"/>
  <c r="Y14" i="28"/>
  <c r="I15" i="28"/>
  <c r="Q15" i="28"/>
  <c r="Y15" i="28"/>
  <c r="I16" i="28"/>
  <c r="Q16" i="28"/>
  <c r="Y16" i="28"/>
  <c r="I17" i="28"/>
  <c r="Q17" i="28"/>
  <c r="Y17" i="28"/>
  <c r="I18" i="28"/>
  <c r="W18" i="28"/>
  <c r="M19" i="28"/>
  <c r="U19" i="28"/>
  <c r="Q32" i="28"/>
  <c r="S11" i="28"/>
  <c r="C12" i="28"/>
  <c r="K12" i="28"/>
  <c r="S12" i="28"/>
  <c r="C13" i="28"/>
  <c r="K13" i="28"/>
  <c r="S13" i="28"/>
  <c r="C14" i="28"/>
  <c r="K14" i="28"/>
  <c r="S14" i="28"/>
  <c r="C15" i="28"/>
  <c r="K15" i="28"/>
  <c r="S15" i="28"/>
  <c r="C16" i="28"/>
  <c r="K16" i="28"/>
  <c r="S16" i="28"/>
  <c r="C17" i="28"/>
  <c r="K17" i="28"/>
  <c r="S17" i="28"/>
  <c r="C18" i="28"/>
  <c r="K18" i="28"/>
  <c r="O19" i="28"/>
  <c r="E20" i="28"/>
  <c r="M20" i="28"/>
  <c r="K21" i="28"/>
  <c r="S21" i="28"/>
  <c r="C22" i="28"/>
  <c r="K22" i="28"/>
  <c r="S22" i="28"/>
  <c r="C23" i="28"/>
  <c r="K23" i="28"/>
  <c r="S23" i="28"/>
  <c r="C24" i="28"/>
  <c r="K24" i="28"/>
  <c r="S24" i="28"/>
  <c r="C25" i="28"/>
  <c r="K25" i="28"/>
  <c r="S25" i="28"/>
  <c r="C26" i="28"/>
  <c r="K26" i="28"/>
  <c r="S26" i="28"/>
  <c r="C27" i="28"/>
  <c r="K27" i="28"/>
  <c r="S27" i="28"/>
  <c r="C28" i="28"/>
  <c r="K28" i="28"/>
  <c r="S28" i="28"/>
  <c r="C29" i="28"/>
  <c r="K29" i="28"/>
  <c r="S29" i="28"/>
  <c r="C30" i="28"/>
  <c r="K30" i="28"/>
  <c r="S30" i="28"/>
  <c r="C31" i="28"/>
  <c r="M31" i="28"/>
  <c r="U31" i="28"/>
  <c r="G32" i="28"/>
  <c r="O2" i="25"/>
  <c r="E4" i="25"/>
  <c r="M4" i="25"/>
  <c r="U4" i="25"/>
  <c r="E5" i="25"/>
  <c r="M5" i="25"/>
  <c r="U5" i="25"/>
  <c r="E6" i="25"/>
  <c r="M6" i="25"/>
  <c r="U6" i="25"/>
  <c r="E7" i="25"/>
  <c r="M7" i="25"/>
  <c r="U7" i="25"/>
  <c r="E8" i="25"/>
  <c r="M8" i="25"/>
  <c r="U8" i="25"/>
  <c r="E9" i="25"/>
  <c r="M9" i="25"/>
  <c r="U9" i="25"/>
  <c r="E10" i="25"/>
  <c r="M10" i="25"/>
  <c r="U10" i="25"/>
  <c r="E11" i="25"/>
  <c r="U11" i="28"/>
  <c r="E12" i="28"/>
  <c r="M12" i="28"/>
  <c r="U12" i="28"/>
  <c r="E13" i="28"/>
  <c r="M13" i="28"/>
  <c r="U13" i="28"/>
  <c r="E14" i="28"/>
  <c r="M14" i="28"/>
  <c r="U14" i="28"/>
  <c r="E15" i="28"/>
  <c r="M15" i="28"/>
  <c r="U15" i="28"/>
  <c r="E16" i="28"/>
  <c r="M16" i="28"/>
  <c r="U16" i="28"/>
  <c r="E17" i="28"/>
  <c r="M17" i="28"/>
  <c r="U17" i="28"/>
  <c r="E18" i="28"/>
  <c r="M18" i="28"/>
  <c r="G20" i="28"/>
  <c r="U20" i="28"/>
  <c r="E21" i="28"/>
  <c r="S18" i="28"/>
  <c r="K19" i="28"/>
  <c r="C20" i="28"/>
  <c r="S20" i="28"/>
  <c r="M21" i="28"/>
  <c r="U21" i="28"/>
  <c r="E22" i="28"/>
  <c r="M22" i="28"/>
  <c r="U22" i="28"/>
  <c r="E23" i="28"/>
  <c r="M23" i="28"/>
  <c r="U23" i="28"/>
  <c r="E24" i="28"/>
  <c r="M24" i="28"/>
  <c r="U24" i="28"/>
  <c r="E25" i="28"/>
  <c r="M25" i="28"/>
  <c r="U25" i="28"/>
  <c r="E26" i="28"/>
  <c r="M26" i="28"/>
  <c r="U26" i="28"/>
  <c r="E27" i="28"/>
  <c r="M27" i="28"/>
  <c r="U27" i="28"/>
  <c r="E28" i="28"/>
  <c r="M28" i="28"/>
  <c r="U28" i="28"/>
  <c r="E29" i="28"/>
  <c r="M29" i="28"/>
  <c r="U29" i="28"/>
  <c r="E30" i="28"/>
  <c r="M30" i="28"/>
  <c r="U30" i="28"/>
  <c r="G31" i="28"/>
  <c r="O31" i="28"/>
  <c r="W31" i="28"/>
  <c r="G19" i="28"/>
  <c r="W19" i="28"/>
  <c r="O20" i="28"/>
  <c r="G21" i="28"/>
  <c r="O21" i="28"/>
  <c r="W21" i="28"/>
  <c r="G22" i="28"/>
  <c r="O22" i="28"/>
  <c r="W22" i="28"/>
  <c r="G23" i="28"/>
  <c r="O23" i="28"/>
  <c r="W23" i="28"/>
  <c r="G24" i="28"/>
  <c r="O24" i="28"/>
  <c r="W24" i="28"/>
  <c r="G25" i="28"/>
  <c r="O25" i="28"/>
  <c r="W25" i="28"/>
  <c r="G26" i="28"/>
  <c r="O26" i="28"/>
  <c r="W26" i="28"/>
  <c r="G27" i="28"/>
  <c r="O27" i="28"/>
  <c r="W27" i="28"/>
  <c r="G28" i="28"/>
  <c r="O28" i="28"/>
  <c r="W28" i="28"/>
  <c r="G29" i="28"/>
  <c r="O29" i="28"/>
  <c r="W29" i="28"/>
  <c r="G30" i="28"/>
  <c r="O30" i="28"/>
  <c r="W30" i="28"/>
  <c r="I31" i="28"/>
  <c r="Q31" i="28"/>
  <c r="Y31" i="28"/>
  <c r="C19" i="28"/>
  <c r="S19" i="28"/>
  <c r="K20" i="28"/>
  <c r="C21" i="28"/>
  <c r="I21" i="28"/>
  <c r="Q21" i="28"/>
  <c r="Y21" i="28"/>
  <c r="I22" i="28"/>
  <c r="Q22" i="28"/>
  <c r="Y22" i="28"/>
  <c r="I23" i="28"/>
  <c r="Q23" i="28"/>
  <c r="Y23" i="28"/>
  <c r="I24" i="28"/>
  <c r="Q24" i="28"/>
  <c r="Y24" i="28"/>
  <c r="I25" i="28"/>
  <c r="Q25" i="28"/>
  <c r="Y25" i="28"/>
  <c r="I26" i="28"/>
  <c r="Q26" i="28"/>
  <c r="Y26" i="28"/>
  <c r="I27" i="28"/>
  <c r="Q27" i="28"/>
  <c r="Y27" i="28"/>
  <c r="I28" i="28"/>
  <c r="Q28" i="28"/>
  <c r="Y28" i="28"/>
  <c r="I29" i="28"/>
  <c r="Q29" i="28"/>
  <c r="Y29" i="28"/>
  <c r="I30" i="28"/>
  <c r="Q30" i="28"/>
  <c r="Y30" i="28"/>
  <c r="K31" i="28"/>
  <c r="S31" i="28"/>
  <c r="C32" i="28"/>
  <c r="O32" i="28"/>
  <c r="Y32" i="28"/>
  <c r="S32" i="27"/>
  <c r="I32" i="27"/>
  <c r="W32" i="27"/>
  <c r="M32" i="27"/>
  <c r="U32" i="27"/>
  <c r="K32" i="27"/>
  <c r="U19" i="27"/>
  <c r="E19" i="27"/>
  <c r="M18" i="27"/>
  <c r="I18" i="27"/>
  <c r="E18" i="27"/>
  <c r="Y17" i="27"/>
  <c r="U17" i="27"/>
  <c r="Q17" i="27"/>
  <c r="M17" i="27"/>
  <c r="I17" i="27"/>
  <c r="E17" i="27"/>
  <c r="Y16" i="27"/>
  <c r="U16" i="27"/>
  <c r="Q16" i="27"/>
  <c r="M16" i="27"/>
  <c r="E20" i="27"/>
  <c r="K18" i="27"/>
  <c r="S17" i="27"/>
  <c r="C17" i="27"/>
  <c r="K16" i="27"/>
  <c r="S15" i="27"/>
  <c r="C15" i="27"/>
  <c r="W3" i="27"/>
  <c r="O3" i="27"/>
  <c r="K3" i="27"/>
  <c r="C3" i="27"/>
  <c r="S2" i="27"/>
  <c r="K2" i="27"/>
  <c r="C2" i="27"/>
  <c r="M19" i="27"/>
  <c r="W17" i="27"/>
  <c r="G17" i="27"/>
  <c r="O16" i="27"/>
  <c r="W15" i="27"/>
  <c r="G15" i="27"/>
  <c r="O14" i="27"/>
  <c r="W13" i="27"/>
  <c r="G13" i="27"/>
  <c r="O12" i="27"/>
  <c r="W11" i="27"/>
  <c r="Y3" i="27"/>
  <c r="U3" i="27"/>
  <c r="Q3" i="27"/>
  <c r="M3" i="27"/>
  <c r="I3" i="27"/>
  <c r="E3" i="27"/>
  <c r="Y2" i="27"/>
  <c r="U2" i="27"/>
  <c r="Q2" i="27"/>
  <c r="M2" i="27"/>
  <c r="I2" i="27"/>
  <c r="E2" i="27"/>
  <c r="U18" i="27"/>
  <c r="C18" i="27"/>
  <c r="K17" i="27"/>
  <c r="S16" i="27"/>
  <c r="C16" i="27"/>
  <c r="K15" i="27"/>
  <c r="G18" i="27"/>
  <c r="O17" i="27"/>
  <c r="W16" i="27"/>
  <c r="G16" i="27"/>
  <c r="O15" i="27"/>
  <c r="W14" i="27"/>
  <c r="G14" i="27"/>
  <c r="O13" i="27"/>
  <c r="W12" i="27"/>
  <c r="G12" i="27"/>
  <c r="O11" i="27"/>
  <c r="S3" i="27"/>
  <c r="G3" i="27"/>
  <c r="W2" i="27"/>
  <c r="O2" i="27"/>
  <c r="G2" i="27"/>
  <c r="I4" i="27"/>
  <c r="Q4" i="27"/>
  <c r="Y4" i="27"/>
  <c r="I5" i="27"/>
  <c r="Q5" i="27"/>
  <c r="Y5" i="27"/>
  <c r="I6" i="27"/>
  <c r="Q6" i="27"/>
  <c r="Y6" i="27"/>
  <c r="I7" i="27"/>
  <c r="Q7" i="27"/>
  <c r="Y7" i="27"/>
  <c r="I8" i="27"/>
  <c r="Q8" i="27"/>
  <c r="Y8" i="27"/>
  <c r="I9" i="27"/>
  <c r="Q9" i="27"/>
  <c r="Y9" i="27"/>
  <c r="I10" i="27"/>
  <c r="Q10" i="27"/>
  <c r="Y10" i="27"/>
  <c r="I11" i="27"/>
  <c r="C4" i="27"/>
  <c r="K4" i="27"/>
  <c r="S4" i="27"/>
  <c r="C5" i="27"/>
  <c r="K5" i="27"/>
  <c r="S5" i="27"/>
  <c r="C6" i="27"/>
  <c r="K6" i="27"/>
  <c r="S6" i="27"/>
  <c r="C7" i="27"/>
  <c r="K7" i="27"/>
  <c r="S7" i="27"/>
  <c r="C8" i="27"/>
  <c r="K8" i="27"/>
  <c r="S8" i="27"/>
  <c r="C9" i="27"/>
  <c r="K9" i="27"/>
  <c r="S9" i="27"/>
  <c r="C10" i="27"/>
  <c r="K10" i="27"/>
  <c r="S10" i="27"/>
  <c r="C11" i="27"/>
  <c r="K11" i="27"/>
  <c r="S11" i="27"/>
  <c r="C12" i="27"/>
  <c r="K12" i="27"/>
  <c r="S12" i="27"/>
  <c r="C13" i="27"/>
  <c r="K13" i="27"/>
  <c r="S13" i="27"/>
  <c r="C14" i="27"/>
  <c r="K14" i="27"/>
  <c r="S14" i="27"/>
  <c r="E4" i="27"/>
  <c r="M4" i="27"/>
  <c r="U4" i="27"/>
  <c r="E5" i="27"/>
  <c r="M5" i="27"/>
  <c r="U5" i="27"/>
  <c r="E6" i="27"/>
  <c r="M6" i="27"/>
  <c r="U6" i="27"/>
  <c r="E7" i="27"/>
  <c r="M7" i="27"/>
  <c r="U7" i="27"/>
  <c r="E8" i="27"/>
  <c r="M8" i="27"/>
  <c r="U8" i="27"/>
  <c r="E9" i="27"/>
  <c r="M9" i="27"/>
  <c r="U9" i="27"/>
  <c r="E10" i="27"/>
  <c r="M10" i="27"/>
  <c r="U10" i="27"/>
  <c r="E11" i="27"/>
  <c r="U11" i="27"/>
  <c r="M12" i="27"/>
  <c r="E13" i="27"/>
  <c r="U13" i="27"/>
  <c r="M14" i="27"/>
  <c r="E15" i="27"/>
  <c r="U15" i="27"/>
  <c r="C19" i="27"/>
  <c r="Q19" i="27"/>
  <c r="Y19" i="27"/>
  <c r="G4" i="24"/>
  <c r="O4" i="24"/>
  <c r="W4" i="24"/>
  <c r="G5" i="24"/>
  <c r="O5" i="24"/>
  <c r="W5" i="24"/>
  <c r="G6" i="24"/>
  <c r="O6" i="24"/>
  <c r="W6" i="24"/>
  <c r="G7" i="24"/>
  <c r="O7" i="24"/>
  <c r="W7" i="24"/>
  <c r="G8" i="24"/>
  <c r="O8" i="24"/>
  <c r="W8" i="24"/>
  <c r="G9" i="24"/>
  <c r="C4" i="25"/>
  <c r="K4" i="25"/>
  <c r="S4" i="25"/>
  <c r="C5" i="25"/>
  <c r="K5" i="25"/>
  <c r="S5" i="25"/>
  <c r="C12" i="25"/>
  <c r="S14" i="25"/>
  <c r="Q11" i="27"/>
  <c r="I12" i="27"/>
  <c r="Y12" i="27"/>
  <c r="Q13" i="27"/>
  <c r="I14" i="27"/>
  <c r="Y14" i="27"/>
  <c r="Q15" i="27"/>
  <c r="I16" i="27"/>
  <c r="S19" i="27"/>
  <c r="I20" i="27"/>
  <c r="Q32" i="27"/>
  <c r="M11" i="27"/>
  <c r="E12" i="27"/>
  <c r="U12" i="27"/>
  <c r="M13" i="27"/>
  <c r="E14" i="27"/>
  <c r="U14" i="27"/>
  <c r="M15" i="27"/>
  <c r="E16" i="27"/>
  <c r="Q18" i="27"/>
  <c r="K20" i="27"/>
  <c r="S20" i="27"/>
  <c r="C21" i="27"/>
  <c r="K21" i="27"/>
  <c r="S21" i="27"/>
  <c r="C22" i="27"/>
  <c r="K22" i="27"/>
  <c r="S22" i="27"/>
  <c r="C23" i="27"/>
  <c r="K23" i="27"/>
  <c r="S23" i="27"/>
  <c r="C24" i="27"/>
  <c r="K24" i="27"/>
  <c r="S24" i="27"/>
  <c r="C25" i="27"/>
  <c r="K25" i="27"/>
  <c r="S25" i="27"/>
  <c r="C26" i="27"/>
  <c r="K26" i="27"/>
  <c r="S26" i="27"/>
  <c r="C27" i="27"/>
  <c r="K27" i="27"/>
  <c r="S27" i="27"/>
  <c r="C28" i="27"/>
  <c r="K28" i="27"/>
  <c r="S28" i="27"/>
  <c r="C29" i="27"/>
  <c r="K29" i="27"/>
  <c r="S29" i="27"/>
  <c r="C30" i="27"/>
  <c r="K30" i="27"/>
  <c r="S30" i="27"/>
  <c r="C31" i="27"/>
  <c r="M31" i="27"/>
  <c r="U31" i="27"/>
  <c r="G32" i="27"/>
  <c r="Y11" i="27"/>
  <c r="Q12" i="27"/>
  <c r="I13" i="27"/>
  <c r="Y13" i="27"/>
  <c r="Q14" i="27"/>
  <c r="I15" i="27"/>
  <c r="Y15" i="27"/>
  <c r="Y18" i="27"/>
  <c r="I19" i="27"/>
  <c r="W18" i="27"/>
  <c r="O19" i="27"/>
  <c r="G20" i="27"/>
  <c r="M20" i="27"/>
  <c r="U20" i="27"/>
  <c r="E21" i="27"/>
  <c r="M21" i="27"/>
  <c r="U21" i="27"/>
  <c r="E22" i="27"/>
  <c r="M22" i="27"/>
  <c r="U22" i="27"/>
  <c r="E23" i="27"/>
  <c r="M23" i="27"/>
  <c r="U23" i="27"/>
  <c r="E24" i="27"/>
  <c r="M24" i="27"/>
  <c r="U24" i="27"/>
  <c r="E25" i="27"/>
  <c r="M25" i="27"/>
  <c r="U25" i="27"/>
  <c r="E26" i="27"/>
  <c r="M26" i="27"/>
  <c r="U26" i="27"/>
  <c r="E27" i="27"/>
  <c r="M27" i="27"/>
  <c r="U27" i="27"/>
  <c r="E28" i="27"/>
  <c r="M28" i="27"/>
  <c r="U28" i="27"/>
  <c r="E29" i="27"/>
  <c r="M29" i="27"/>
  <c r="U29" i="27"/>
  <c r="E30" i="27"/>
  <c r="M30" i="27"/>
  <c r="U30" i="27"/>
  <c r="G31" i="27"/>
  <c r="O31" i="27"/>
  <c r="W31" i="27"/>
  <c r="S18" i="27"/>
  <c r="K19" i="27"/>
  <c r="C20" i="27"/>
  <c r="O20" i="27"/>
  <c r="W20" i="27"/>
  <c r="G21" i="27"/>
  <c r="O21" i="27"/>
  <c r="W21" i="27"/>
  <c r="G22" i="27"/>
  <c r="O22" i="27"/>
  <c r="W22" i="27"/>
  <c r="G23" i="27"/>
  <c r="O23" i="27"/>
  <c r="W23" i="27"/>
  <c r="G24" i="27"/>
  <c r="O24" i="27"/>
  <c r="W24" i="27"/>
  <c r="G25" i="27"/>
  <c r="O25" i="27"/>
  <c r="W25" i="27"/>
  <c r="G26" i="27"/>
  <c r="O26" i="27"/>
  <c r="W26" i="27"/>
  <c r="G27" i="27"/>
  <c r="O27" i="27"/>
  <c r="W27" i="27"/>
  <c r="G28" i="27"/>
  <c r="O28" i="27"/>
  <c r="W28" i="27"/>
  <c r="G29" i="27"/>
  <c r="O29" i="27"/>
  <c r="W29" i="27"/>
  <c r="G30" i="27"/>
  <c r="O30" i="27"/>
  <c r="W30" i="27"/>
  <c r="I31" i="27"/>
  <c r="Q31" i="27"/>
  <c r="Y31" i="27"/>
  <c r="O18" i="27"/>
  <c r="G19" i="27"/>
  <c r="W19" i="27"/>
  <c r="Q20" i="27"/>
  <c r="Y20" i="27"/>
  <c r="I21" i="27"/>
  <c r="Q21" i="27"/>
  <c r="Y21" i="27"/>
  <c r="I22" i="27"/>
  <c r="Q22" i="27"/>
  <c r="Y22" i="27"/>
  <c r="I23" i="27"/>
  <c r="Q23" i="27"/>
  <c r="Y23" i="27"/>
  <c r="I24" i="27"/>
  <c r="Q24" i="27"/>
  <c r="Y24" i="27"/>
  <c r="I25" i="27"/>
  <c r="Q25" i="27"/>
  <c r="Y25" i="27"/>
  <c r="I26" i="27"/>
  <c r="Q26" i="27"/>
  <c r="Y26" i="27"/>
  <c r="I27" i="27"/>
  <c r="Q27" i="27"/>
  <c r="Y27" i="27"/>
  <c r="I28" i="27"/>
  <c r="Q28" i="27"/>
  <c r="Y28" i="27"/>
  <c r="I29" i="27"/>
  <c r="Q29" i="27"/>
  <c r="Y29" i="27"/>
  <c r="I30" i="27"/>
  <c r="Q30" i="27"/>
  <c r="Y30" i="27"/>
  <c r="K31" i="27"/>
  <c r="S31" i="27"/>
  <c r="C32" i="27"/>
  <c r="O32" i="27"/>
  <c r="Y32" i="27"/>
  <c r="S32" i="26"/>
  <c r="I32" i="26"/>
  <c r="W32" i="26"/>
  <c r="M32" i="26"/>
  <c r="E22" i="26"/>
  <c r="M21" i="26"/>
  <c r="U20" i="26"/>
  <c r="E20" i="26"/>
  <c r="K16" i="26"/>
  <c r="G16" i="26"/>
  <c r="C16" i="26"/>
  <c r="W15" i="26"/>
  <c r="S15" i="26"/>
  <c r="O15" i="26"/>
  <c r="K15" i="26"/>
  <c r="G15" i="26"/>
  <c r="U32" i="26"/>
  <c r="K32" i="26"/>
  <c r="M22" i="26"/>
  <c r="E21" i="26"/>
  <c r="U19" i="26"/>
  <c r="M18" i="26"/>
  <c r="U17" i="26"/>
  <c r="E17" i="26"/>
  <c r="M16" i="26"/>
  <c r="U15" i="26"/>
  <c r="E15" i="26"/>
  <c r="M14" i="26"/>
  <c r="U13" i="26"/>
  <c r="E13" i="26"/>
  <c r="M12" i="26"/>
  <c r="U11" i="26"/>
  <c r="K11" i="26"/>
  <c r="G11" i="26"/>
  <c r="C11" i="26"/>
  <c r="W10" i="26"/>
  <c r="S10" i="26"/>
  <c r="O10" i="26"/>
  <c r="K10" i="26"/>
  <c r="G10" i="26"/>
  <c r="C10" i="26"/>
  <c r="W9" i="26"/>
  <c r="S9" i="26"/>
  <c r="O9" i="26"/>
  <c r="K9" i="26"/>
  <c r="G9" i="26"/>
  <c r="C9" i="26"/>
  <c r="W8" i="26"/>
  <c r="S8" i="26"/>
  <c r="O8" i="26"/>
  <c r="K8" i="26"/>
  <c r="G8" i="26"/>
  <c r="C8" i="26"/>
  <c r="W7" i="26"/>
  <c r="S7" i="26"/>
  <c r="O7" i="26"/>
  <c r="K7" i="26"/>
  <c r="G7" i="26"/>
  <c r="C7" i="26"/>
  <c r="W6" i="26"/>
  <c r="S6" i="26"/>
  <c r="O6" i="26"/>
  <c r="K6" i="26"/>
  <c r="G6" i="26"/>
  <c r="C6" i="26"/>
  <c r="W5" i="26"/>
  <c r="S5" i="26"/>
  <c r="O5" i="26"/>
  <c r="K5" i="26"/>
  <c r="G5" i="26"/>
  <c r="C5" i="26"/>
  <c r="W4" i="26"/>
  <c r="S4" i="26"/>
  <c r="O4" i="26"/>
  <c r="K4" i="26"/>
  <c r="G4" i="26"/>
  <c r="C4" i="26"/>
  <c r="I21" i="26"/>
  <c r="Y19" i="26"/>
  <c r="Q18" i="26"/>
  <c r="Q20" i="26"/>
  <c r="I18" i="26"/>
  <c r="Y16" i="26"/>
  <c r="Q15" i="26"/>
  <c r="I14" i="26"/>
  <c r="Y12" i="26"/>
  <c r="Q11" i="26"/>
  <c r="Y10" i="26"/>
  <c r="I10" i="26"/>
  <c r="Q9" i="26"/>
  <c r="Y8" i="26"/>
  <c r="I8" i="26"/>
  <c r="Q7" i="26"/>
  <c r="Y6" i="26"/>
  <c r="I6" i="26"/>
  <c r="Q5" i="26"/>
  <c r="Y4" i="26"/>
  <c r="I4" i="26"/>
  <c r="M3" i="26"/>
  <c r="U2" i="26"/>
  <c r="E2" i="26"/>
  <c r="U12" i="26"/>
  <c r="U10" i="26"/>
  <c r="U4" i="26"/>
  <c r="Q3" i="26"/>
  <c r="Y2" i="26"/>
  <c r="I2" i="26"/>
  <c r="E10" i="26"/>
  <c r="M9" i="26"/>
  <c r="U6" i="26"/>
  <c r="E6" i="26"/>
  <c r="M5" i="26"/>
  <c r="Y3" i="26"/>
  <c r="I3" i="26"/>
  <c r="Q2" i="26"/>
  <c r="Y21" i="26"/>
  <c r="I19" i="26"/>
  <c r="Q17" i="26"/>
  <c r="I16" i="26"/>
  <c r="Y14" i="26"/>
  <c r="Q13" i="26"/>
  <c r="I12" i="26"/>
  <c r="U3" i="26"/>
  <c r="E3" i="26"/>
  <c r="M2" i="26"/>
  <c r="M20" i="26"/>
  <c r="E18" i="26"/>
  <c r="U16" i="26"/>
  <c r="M15" i="26"/>
  <c r="E14" i="26"/>
  <c r="M11" i="26"/>
  <c r="U8" i="26"/>
  <c r="E8" i="26"/>
  <c r="M7" i="26"/>
  <c r="E4" i="26"/>
  <c r="Q4" i="26"/>
  <c r="I5" i="26"/>
  <c r="Y5" i="26"/>
  <c r="Q6" i="26"/>
  <c r="I7" i="26"/>
  <c r="Y7" i="26"/>
  <c r="Q8" i="26"/>
  <c r="I9" i="26"/>
  <c r="Y9" i="26"/>
  <c r="Q10" i="26"/>
  <c r="I11" i="26"/>
  <c r="M4" i="26"/>
  <c r="E5" i="26"/>
  <c r="U5" i="26"/>
  <c r="M6" i="26"/>
  <c r="E7" i="26"/>
  <c r="U7" i="26"/>
  <c r="M8" i="26"/>
  <c r="E9" i="26"/>
  <c r="U9" i="26"/>
  <c r="M10" i="26"/>
  <c r="E11" i="26"/>
  <c r="E12" i="26"/>
  <c r="M13" i="26"/>
  <c r="U14" i="26"/>
  <c r="E16" i="26"/>
  <c r="M17" i="26"/>
  <c r="E19" i="26"/>
  <c r="U21" i="26"/>
  <c r="O3" i="26"/>
  <c r="C13" i="26"/>
  <c r="W13" i="26"/>
  <c r="K14" i="26"/>
  <c r="O16" i="26"/>
  <c r="C17" i="26"/>
  <c r="W17" i="26"/>
  <c r="K18" i="26"/>
  <c r="G20" i="26"/>
  <c r="S20" i="26"/>
  <c r="C2" i="26"/>
  <c r="S2" i="26"/>
  <c r="K3" i="26"/>
  <c r="Q12" i="26"/>
  <c r="Y13" i="26"/>
  <c r="I15" i="26"/>
  <c r="Q16" i="26"/>
  <c r="Y17" i="26"/>
  <c r="U18" i="26"/>
  <c r="Q19" i="26"/>
  <c r="I22" i="26"/>
  <c r="Q32" i="26"/>
  <c r="G2" i="26"/>
  <c r="O12" i="26"/>
  <c r="O2" i="26"/>
  <c r="G3" i="26"/>
  <c r="W3" i="26"/>
  <c r="W11" i="26"/>
  <c r="K12" i="26"/>
  <c r="G13" i="26"/>
  <c r="S13" i="26"/>
  <c r="O14" i="26"/>
  <c r="C15" i="26"/>
  <c r="G17" i="26"/>
  <c r="S17" i="26"/>
  <c r="W18" i="26"/>
  <c r="K19" i="26"/>
  <c r="O21" i="26"/>
  <c r="C22" i="26"/>
  <c r="W2" i="26"/>
  <c r="S11" i="26"/>
  <c r="K2" i="26"/>
  <c r="C3" i="26"/>
  <c r="S3" i="26"/>
  <c r="Y11" i="26"/>
  <c r="I13" i="26"/>
  <c r="Q14" i="26"/>
  <c r="Y15" i="26"/>
  <c r="I17" i="26"/>
  <c r="Y20" i="26"/>
  <c r="O9" i="24"/>
  <c r="W9" i="24"/>
  <c r="G10" i="24"/>
  <c r="O10" i="24"/>
  <c r="W10" i="24"/>
  <c r="G11" i="24"/>
  <c r="W2" i="25"/>
  <c r="K3" i="25"/>
  <c r="W3" i="25"/>
  <c r="G4" i="25"/>
  <c r="O4" i="25"/>
  <c r="W4" i="25"/>
  <c r="G5" i="25"/>
  <c r="O5" i="25"/>
  <c r="W5" i="25"/>
  <c r="G6" i="25"/>
  <c r="O6" i="25"/>
  <c r="U13" i="25"/>
  <c r="O11" i="26"/>
  <c r="G12" i="26"/>
  <c r="W12" i="26"/>
  <c r="O13" i="26"/>
  <c r="G14" i="26"/>
  <c r="W14" i="26"/>
  <c r="W16" i="26"/>
  <c r="O17" i="26"/>
  <c r="G18" i="26"/>
  <c r="Y18" i="26"/>
  <c r="M19" i="26"/>
  <c r="I20" i="26"/>
  <c r="Q21" i="26"/>
  <c r="S22" i="26"/>
  <c r="C23" i="26"/>
  <c r="K23" i="26"/>
  <c r="S23" i="26"/>
  <c r="C24" i="26"/>
  <c r="K24" i="26"/>
  <c r="S24" i="26"/>
  <c r="C25" i="26"/>
  <c r="K25" i="26"/>
  <c r="S25" i="26"/>
  <c r="C26" i="26"/>
  <c r="K26" i="26"/>
  <c r="S26" i="26"/>
  <c r="C27" i="26"/>
  <c r="K27" i="26"/>
  <c r="S27" i="26"/>
  <c r="C28" i="26"/>
  <c r="K28" i="26"/>
  <c r="S28" i="26"/>
  <c r="C29" i="26"/>
  <c r="K29" i="26"/>
  <c r="S29" i="26"/>
  <c r="C30" i="26"/>
  <c r="K30" i="26"/>
  <c r="S30" i="26"/>
  <c r="C31" i="26"/>
  <c r="M31" i="26"/>
  <c r="U31" i="26"/>
  <c r="G32" i="26"/>
  <c r="G2" i="25"/>
  <c r="S2" i="25"/>
  <c r="G3" i="25"/>
  <c r="Q12" i="25"/>
  <c r="Y12" i="25"/>
  <c r="M16" i="25"/>
  <c r="C12" i="26"/>
  <c r="S12" i="26"/>
  <c r="K13" i="26"/>
  <c r="C14" i="26"/>
  <c r="S14" i="26"/>
  <c r="S16" i="26"/>
  <c r="K17" i="26"/>
  <c r="C18" i="26"/>
  <c r="S18" i="26"/>
  <c r="O19" i="26"/>
  <c r="C20" i="26"/>
  <c r="W20" i="26"/>
  <c r="K21" i="26"/>
  <c r="G22" i="26"/>
  <c r="U22" i="26"/>
  <c r="E23" i="26"/>
  <c r="M23" i="26"/>
  <c r="U23" i="26"/>
  <c r="E24" i="26"/>
  <c r="M24" i="26"/>
  <c r="U24" i="26"/>
  <c r="E25" i="26"/>
  <c r="M25" i="26"/>
  <c r="U25" i="26"/>
  <c r="E26" i="26"/>
  <c r="M26" i="26"/>
  <c r="U26" i="26"/>
  <c r="E27" i="26"/>
  <c r="M27" i="26"/>
  <c r="U27" i="26"/>
  <c r="E28" i="26"/>
  <c r="M28" i="26"/>
  <c r="U28" i="26"/>
  <c r="E29" i="26"/>
  <c r="M29" i="26"/>
  <c r="U29" i="26"/>
  <c r="E30" i="26"/>
  <c r="M30" i="26"/>
  <c r="U30" i="26"/>
  <c r="G31" i="26"/>
  <c r="O31" i="26"/>
  <c r="W31" i="26"/>
  <c r="O18" i="26"/>
  <c r="G19" i="26"/>
  <c r="W19" i="26"/>
  <c r="O20" i="26"/>
  <c r="G21" i="26"/>
  <c r="W21" i="26"/>
  <c r="O22" i="26"/>
  <c r="W22" i="26"/>
  <c r="G23" i="26"/>
  <c r="O23" i="26"/>
  <c r="W23" i="26"/>
  <c r="G24" i="26"/>
  <c r="O24" i="26"/>
  <c r="W24" i="26"/>
  <c r="G25" i="26"/>
  <c r="O25" i="26"/>
  <c r="W25" i="26"/>
  <c r="G26" i="26"/>
  <c r="O26" i="26"/>
  <c r="W26" i="26"/>
  <c r="G27" i="26"/>
  <c r="O27" i="26"/>
  <c r="W27" i="26"/>
  <c r="G28" i="26"/>
  <c r="O28" i="26"/>
  <c r="W28" i="26"/>
  <c r="G29" i="26"/>
  <c r="O29" i="26"/>
  <c r="W29" i="26"/>
  <c r="G30" i="26"/>
  <c r="O30" i="26"/>
  <c r="W30" i="26"/>
  <c r="I31" i="26"/>
  <c r="Q31" i="26"/>
  <c r="Y31" i="26"/>
  <c r="C19" i="26"/>
  <c r="S19" i="26"/>
  <c r="K20" i="26"/>
  <c r="C21" i="26"/>
  <c r="S21" i="26"/>
  <c r="K22" i="26"/>
  <c r="Q22" i="26"/>
  <c r="Y22" i="26"/>
  <c r="I23" i="26"/>
  <c r="Q23" i="26"/>
  <c r="Y23" i="26"/>
  <c r="I24" i="26"/>
  <c r="Q24" i="26"/>
  <c r="Y24" i="26"/>
  <c r="I25" i="26"/>
  <c r="Q25" i="26"/>
  <c r="Y25" i="26"/>
  <c r="I26" i="26"/>
  <c r="Q26" i="26"/>
  <c r="Y26" i="26"/>
  <c r="I27" i="26"/>
  <c r="Q27" i="26"/>
  <c r="Y27" i="26"/>
  <c r="I28" i="26"/>
  <c r="Q28" i="26"/>
  <c r="Y28" i="26"/>
  <c r="I29" i="26"/>
  <c r="Q29" i="26"/>
  <c r="Y29" i="26"/>
  <c r="I30" i="26"/>
  <c r="Q30" i="26"/>
  <c r="Y30" i="26"/>
  <c r="K31" i="26"/>
  <c r="S31" i="26"/>
  <c r="C32" i="26"/>
  <c r="O32" i="26"/>
  <c r="Y32" i="26"/>
  <c r="W6" i="25"/>
  <c r="G7" i="25"/>
  <c r="O7" i="25"/>
  <c r="W7" i="25"/>
  <c r="G8" i="25"/>
  <c r="O8" i="25"/>
  <c r="W8" i="25"/>
  <c r="G9" i="25"/>
  <c r="O9" i="25"/>
  <c r="W9" i="25"/>
  <c r="G10" i="25"/>
  <c r="O10" i="25"/>
  <c r="W10" i="25"/>
  <c r="G11" i="25"/>
  <c r="U11" i="25"/>
  <c r="S12" i="25"/>
  <c r="I13" i="25"/>
  <c r="Q13" i="25"/>
  <c r="M14" i="25"/>
  <c r="K15" i="25"/>
  <c r="Y19" i="25"/>
  <c r="I20" i="25"/>
  <c r="S32" i="25"/>
  <c r="I32" i="25"/>
  <c r="W32" i="25"/>
  <c r="M32" i="25"/>
  <c r="U32" i="25"/>
  <c r="K32" i="25"/>
  <c r="E20" i="25"/>
  <c r="M19" i="25"/>
  <c r="U18" i="25"/>
  <c r="K18" i="25"/>
  <c r="G18" i="25"/>
  <c r="C18" i="25"/>
  <c r="W17" i="25"/>
  <c r="S17" i="25"/>
  <c r="O17" i="25"/>
  <c r="K17" i="25"/>
  <c r="G17" i="25"/>
  <c r="C17" i="25"/>
  <c r="W16" i="25"/>
  <c r="S16" i="25"/>
  <c r="O16" i="25"/>
  <c r="K16" i="25"/>
  <c r="G16" i="25"/>
  <c r="M20" i="25"/>
  <c r="Y17" i="25"/>
  <c r="I17" i="25"/>
  <c r="Q16" i="25"/>
  <c r="Y15" i="25"/>
  <c r="I15" i="25"/>
  <c r="Q14" i="25"/>
  <c r="U19" i="25"/>
  <c r="E18" i="25"/>
  <c r="M17" i="25"/>
  <c r="U16" i="25"/>
  <c r="E16" i="25"/>
  <c r="M15" i="25"/>
  <c r="U14" i="25"/>
  <c r="E14" i="25"/>
  <c r="M13" i="25"/>
  <c r="U12" i="25"/>
  <c r="E12" i="25"/>
  <c r="M11" i="25"/>
  <c r="Y3" i="25"/>
  <c r="U3" i="25"/>
  <c r="Q3" i="25"/>
  <c r="M3" i="25"/>
  <c r="I3" i="25"/>
  <c r="E3" i="25"/>
  <c r="Y2" i="25"/>
  <c r="U2" i="25"/>
  <c r="Q2" i="25"/>
  <c r="M2" i="25"/>
  <c r="I2" i="25"/>
  <c r="E2" i="25"/>
  <c r="E19" i="25"/>
  <c r="I18" i="25"/>
  <c r="Q17" i="25"/>
  <c r="Y16" i="25"/>
  <c r="I16" i="25"/>
  <c r="Q15" i="25"/>
  <c r="Y14" i="25"/>
  <c r="I14" i="25"/>
  <c r="K2" i="25"/>
  <c r="C3" i="25"/>
  <c r="S3" i="25"/>
  <c r="I4" i="25"/>
  <c r="Q4" i="25"/>
  <c r="Y4" i="25"/>
  <c r="I5" i="25"/>
  <c r="Q5" i="25"/>
  <c r="Y5" i="25"/>
  <c r="I6" i="25"/>
  <c r="Q6" i="25"/>
  <c r="Y6" i="25"/>
  <c r="I7" i="25"/>
  <c r="Q7" i="25"/>
  <c r="Y7" i="25"/>
  <c r="I8" i="25"/>
  <c r="Q8" i="25"/>
  <c r="Y8" i="25"/>
  <c r="I9" i="25"/>
  <c r="Q9" i="25"/>
  <c r="Y9" i="25"/>
  <c r="I10" i="25"/>
  <c r="Q10" i="25"/>
  <c r="Y10" i="25"/>
  <c r="I11" i="25"/>
  <c r="Q11" i="25"/>
  <c r="M12" i="25"/>
  <c r="K13" i="25"/>
  <c r="Y13" i="25"/>
  <c r="E15" i="25"/>
  <c r="C16" i="25"/>
  <c r="U17" i="25"/>
  <c r="K19" i="25"/>
  <c r="G4" i="23"/>
  <c r="O4" i="23"/>
  <c r="W4" i="23"/>
  <c r="C6" i="25"/>
  <c r="K6" i="25"/>
  <c r="S6" i="25"/>
  <c r="C7" i="25"/>
  <c r="K7" i="25"/>
  <c r="S7" i="25"/>
  <c r="C8" i="25"/>
  <c r="K8" i="25"/>
  <c r="S8" i="25"/>
  <c r="C9" i="25"/>
  <c r="K9" i="25"/>
  <c r="S9" i="25"/>
  <c r="C10" i="25"/>
  <c r="K10" i="25"/>
  <c r="S10" i="25"/>
  <c r="C11" i="25"/>
  <c r="K11" i="25"/>
  <c r="Y11" i="25"/>
  <c r="I12" i="25"/>
  <c r="E13" i="25"/>
  <c r="C14" i="25"/>
  <c r="U15" i="25"/>
  <c r="M18" i="25"/>
  <c r="W11" i="25"/>
  <c r="O12" i="25"/>
  <c r="G13" i="25"/>
  <c r="W13" i="25"/>
  <c r="O14" i="25"/>
  <c r="G15" i="25"/>
  <c r="W15" i="25"/>
  <c r="C20" i="25"/>
  <c r="Q20" i="25"/>
  <c r="Q32" i="25"/>
  <c r="S11" i="25"/>
  <c r="K12" i="25"/>
  <c r="C13" i="25"/>
  <c r="S13" i="25"/>
  <c r="K14" i="25"/>
  <c r="C15" i="25"/>
  <c r="S15" i="25"/>
  <c r="Q18" i="25"/>
  <c r="Y18" i="25"/>
  <c r="S20" i="25"/>
  <c r="C21" i="25"/>
  <c r="K21" i="25"/>
  <c r="S21" i="25"/>
  <c r="C22" i="25"/>
  <c r="K22" i="25"/>
  <c r="S22" i="25"/>
  <c r="C23" i="25"/>
  <c r="K23" i="25"/>
  <c r="S23" i="25"/>
  <c r="C24" i="25"/>
  <c r="K24" i="25"/>
  <c r="S24" i="25"/>
  <c r="C25" i="25"/>
  <c r="K25" i="25"/>
  <c r="S25" i="25"/>
  <c r="C26" i="25"/>
  <c r="K26" i="25"/>
  <c r="S26" i="25"/>
  <c r="C27" i="25"/>
  <c r="K27" i="25"/>
  <c r="S27" i="25"/>
  <c r="C28" i="25"/>
  <c r="K28" i="25"/>
  <c r="S28" i="25"/>
  <c r="C29" i="25"/>
  <c r="K29" i="25"/>
  <c r="S29" i="25"/>
  <c r="C30" i="25"/>
  <c r="K30" i="25"/>
  <c r="S30" i="25"/>
  <c r="C31" i="25"/>
  <c r="M31" i="25"/>
  <c r="U31" i="25"/>
  <c r="G32" i="25"/>
  <c r="G5" i="23"/>
  <c r="O5" i="23"/>
  <c r="W5" i="23"/>
  <c r="G6" i="23"/>
  <c r="O6" i="23"/>
  <c r="W6" i="23"/>
  <c r="G7" i="23"/>
  <c r="O7" i="23"/>
  <c r="W7" i="23"/>
  <c r="G8" i="23"/>
  <c r="O8" i="23"/>
  <c r="W8" i="23"/>
  <c r="G9" i="23"/>
  <c r="O9" i="23"/>
  <c r="W9" i="23"/>
  <c r="G10" i="23"/>
  <c r="O10" i="23"/>
  <c r="W10" i="23"/>
  <c r="G11" i="23"/>
  <c r="O11" i="25"/>
  <c r="G12" i="25"/>
  <c r="W12" i="25"/>
  <c r="O13" i="25"/>
  <c r="G14" i="25"/>
  <c r="W14" i="25"/>
  <c r="O15" i="25"/>
  <c r="S18" i="25"/>
  <c r="I19" i="25"/>
  <c r="Q19" i="25"/>
  <c r="O18" i="25"/>
  <c r="G19" i="25"/>
  <c r="W19" i="25"/>
  <c r="O20" i="25"/>
  <c r="U20" i="25"/>
  <c r="E21" i="25"/>
  <c r="M21" i="25"/>
  <c r="U21" i="25"/>
  <c r="E22" i="25"/>
  <c r="M22" i="25"/>
  <c r="U22" i="25"/>
  <c r="E23" i="25"/>
  <c r="M23" i="25"/>
  <c r="U23" i="25"/>
  <c r="E24" i="25"/>
  <c r="M24" i="25"/>
  <c r="U24" i="25"/>
  <c r="E25" i="25"/>
  <c r="M25" i="25"/>
  <c r="U25" i="25"/>
  <c r="E26" i="25"/>
  <c r="M26" i="25"/>
  <c r="U26" i="25"/>
  <c r="E27" i="25"/>
  <c r="M27" i="25"/>
  <c r="U27" i="25"/>
  <c r="E28" i="25"/>
  <c r="M28" i="25"/>
  <c r="U28" i="25"/>
  <c r="E29" i="25"/>
  <c r="M29" i="25"/>
  <c r="U29" i="25"/>
  <c r="E30" i="25"/>
  <c r="M30" i="25"/>
  <c r="U30" i="25"/>
  <c r="G31" i="25"/>
  <c r="O31" i="25"/>
  <c r="W31" i="25"/>
  <c r="C19" i="25"/>
  <c r="S19" i="25"/>
  <c r="K20" i="25"/>
  <c r="W20" i="25"/>
  <c r="G21" i="25"/>
  <c r="O21" i="25"/>
  <c r="W21" i="25"/>
  <c r="G22" i="25"/>
  <c r="O22" i="25"/>
  <c r="W22" i="25"/>
  <c r="G23" i="25"/>
  <c r="O23" i="25"/>
  <c r="W23" i="25"/>
  <c r="G24" i="25"/>
  <c r="O24" i="25"/>
  <c r="W24" i="25"/>
  <c r="G25" i="25"/>
  <c r="O25" i="25"/>
  <c r="W25" i="25"/>
  <c r="G26" i="25"/>
  <c r="O26" i="25"/>
  <c r="W26" i="25"/>
  <c r="G27" i="25"/>
  <c r="O27" i="25"/>
  <c r="W27" i="25"/>
  <c r="G28" i="25"/>
  <c r="O28" i="25"/>
  <c r="W28" i="25"/>
  <c r="G29" i="25"/>
  <c r="O29" i="25"/>
  <c r="W29" i="25"/>
  <c r="G30" i="25"/>
  <c r="O30" i="25"/>
  <c r="W30" i="25"/>
  <c r="I31" i="25"/>
  <c r="Q31" i="25"/>
  <c r="Y31" i="25"/>
  <c r="W18" i="25"/>
  <c r="O19" i="25"/>
  <c r="G20" i="25"/>
  <c r="Y20" i="25"/>
  <c r="I21" i="25"/>
  <c r="Q21" i="25"/>
  <c r="Y21" i="25"/>
  <c r="I22" i="25"/>
  <c r="Q22" i="25"/>
  <c r="Y22" i="25"/>
  <c r="I23" i="25"/>
  <c r="Q23" i="25"/>
  <c r="Y23" i="25"/>
  <c r="I24" i="25"/>
  <c r="Q24" i="25"/>
  <c r="Y24" i="25"/>
  <c r="I25" i="25"/>
  <c r="Q25" i="25"/>
  <c r="Y25" i="25"/>
  <c r="I26" i="25"/>
  <c r="Q26" i="25"/>
  <c r="Y26" i="25"/>
  <c r="I27" i="25"/>
  <c r="Q27" i="25"/>
  <c r="Y27" i="25"/>
  <c r="I28" i="25"/>
  <c r="Q28" i="25"/>
  <c r="Y28" i="25"/>
  <c r="I29" i="25"/>
  <c r="Q29" i="25"/>
  <c r="Y29" i="25"/>
  <c r="I30" i="25"/>
  <c r="Q30" i="25"/>
  <c r="Y30" i="25"/>
  <c r="K31" i="25"/>
  <c r="S31" i="25"/>
  <c r="C32" i="25"/>
  <c r="O32" i="25"/>
  <c r="Y32" i="25"/>
  <c r="S32" i="24"/>
  <c r="I32" i="24"/>
  <c r="W32" i="24"/>
  <c r="M32" i="24"/>
  <c r="U32" i="24"/>
  <c r="K32" i="24"/>
  <c r="I22" i="24"/>
  <c r="Q21" i="24"/>
  <c r="Y20" i="24"/>
  <c r="I20" i="24"/>
  <c r="Q19" i="24"/>
  <c r="Y18" i="24"/>
  <c r="Q20" i="24"/>
  <c r="Y2" i="24"/>
  <c r="I2" i="24"/>
  <c r="Y19" i="24"/>
  <c r="W3" i="24"/>
  <c r="S3" i="24"/>
  <c r="O3" i="24"/>
  <c r="K3" i="24"/>
  <c r="G3" i="24"/>
  <c r="C3" i="24"/>
  <c r="W2" i="24"/>
  <c r="S2" i="24"/>
  <c r="O2" i="24"/>
  <c r="K2" i="24"/>
  <c r="G2" i="24"/>
  <c r="C2" i="24"/>
  <c r="Y3" i="24"/>
  <c r="Q3" i="24"/>
  <c r="I3" i="24"/>
  <c r="Q2" i="24"/>
  <c r="E2" i="24"/>
  <c r="Y21" i="24"/>
  <c r="I19" i="24"/>
  <c r="I21" i="24"/>
  <c r="Q18" i="24"/>
  <c r="U3" i="24"/>
  <c r="M3" i="24"/>
  <c r="E3" i="24"/>
  <c r="U2" i="24"/>
  <c r="M2" i="24"/>
  <c r="I4" i="24"/>
  <c r="Q4" i="24"/>
  <c r="Y4" i="24"/>
  <c r="I5" i="24"/>
  <c r="Q5" i="24"/>
  <c r="Y5" i="24"/>
  <c r="I6" i="24"/>
  <c r="Q6" i="24"/>
  <c r="Y6" i="24"/>
  <c r="I7" i="24"/>
  <c r="Q7" i="24"/>
  <c r="Y7" i="24"/>
  <c r="I8" i="24"/>
  <c r="Q8" i="24"/>
  <c r="Y8" i="24"/>
  <c r="I9" i="24"/>
  <c r="Q9" i="24"/>
  <c r="Y9" i="24"/>
  <c r="I10" i="24"/>
  <c r="Q10" i="24"/>
  <c r="Y10" i="24"/>
  <c r="I11" i="24"/>
  <c r="C4" i="24"/>
  <c r="K4" i="24"/>
  <c r="S4" i="24"/>
  <c r="C5" i="24"/>
  <c r="K5" i="24"/>
  <c r="S5" i="24"/>
  <c r="C6" i="24"/>
  <c r="K6" i="24"/>
  <c r="S6" i="24"/>
  <c r="C7" i="24"/>
  <c r="K7" i="24"/>
  <c r="S7" i="24"/>
  <c r="C8" i="24"/>
  <c r="K8" i="24"/>
  <c r="S8" i="24"/>
  <c r="C9" i="24"/>
  <c r="K9" i="24"/>
  <c r="S9" i="24"/>
  <c r="C10" i="24"/>
  <c r="K10" i="24"/>
  <c r="S10" i="24"/>
  <c r="C11" i="24"/>
  <c r="K11" i="24"/>
  <c r="E4" i="24"/>
  <c r="M4" i="24"/>
  <c r="U4" i="24"/>
  <c r="E5" i="24"/>
  <c r="M5" i="24"/>
  <c r="U5" i="24"/>
  <c r="E6" i="24"/>
  <c r="M6" i="24"/>
  <c r="U6" i="24"/>
  <c r="E7" i="24"/>
  <c r="M7" i="24"/>
  <c r="U7" i="24"/>
  <c r="E8" i="24"/>
  <c r="M8" i="24"/>
  <c r="U8" i="24"/>
  <c r="E9" i="24"/>
  <c r="M9" i="24"/>
  <c r="U9" i="24"/>
  <c r="E10" i="24"/>
  <c r="M10" i="24"/>
  <c r="U10" i="24"/>
  <c r="E11" i="24"/>
  <c r="M11" i="24"/>
  <c r="S11" i="24"/>
  <c r="S12" i="24"/>
  <c r="K13" i="24"/>
  <c r="C14" i="24"/>
  <c r="K14" i="24"/>
  <c r="C15" i="24"/>
  <c r="K15" i="24"/>
  <c r="S15" i="24"/>
  <c r="C16" i="24"/>
  <c r="K16" i="24"/>
  <c r="S16" i="24"/>
  <c r="C17" i="24"/>
  <c r="K17" i="24"/>
  <c r="S17" i="24"/>
  <c r="C18" i="24"/>
  <c r="K18" i="24"/>
  <c r="O19" i="24"/>
  <c r="E20" i="24"/>
  <c r="M20" i="24"/>
  <c r="G22" i="24"/>
  <c r="G4" i="14"/>
  <c r="O4" i="14"/>
  <c r="W4" i="14"/>
  <c r="G5" i="14"/>
  <c r="O5" i="14"/>
  <c r="W5" i="14"/>
  <c r="G6" i="14"/>
  <c r="O6" i="14"/>
  <c r="W6" i="14"/>
  <c r="G7" i="14"/>
  <c r="O7" i="14"/>
  <c r="W7" i="14"/>
  <c r="G8" i="14"/>
  <c r="O8" i="14"/>
  <c r="W8" i="14"/>
  <c r="G9" i="14"/>
  <c r="U11" i="24"/>
  <c r="E12" i="24"/>
  <c r="M12" i="24"/>
  <c r="U12" i="24"/>
  <c r="E13" i="24"/>
  <c r="M13" i="24"/>
  <c r="U13" i="24"/>
  <c r="E14" i="24"/>
  <c r="M14" i="24"/>
  <c r="U14" i="24"/>
  <c r="E15" i="24"/>
  <c r="M15" i="24"/>
  <c r="U15" i="24"/>
  <c r="E16" i="24"/>
  <c r="M16" i="24"/>
  <c r="U16" i="24"/>
  <c r="E17" i="24"/>
  <c r="M17" i="24"/>
  <c r="U17" i="24"/>
  <c r="E18" i="24"/>
  <c r="M18" i="24"/>
  <c r="G20" i="24"/>
  <c r="U20" i="24"/>
  <c r="E21" i="24"/>
  <c r="Q32" i="24"/>
  <c r="C12" i="24"/>
  <c r="S13" i="24"/>
  <c r="O11" i="24"/>
  <c r="W11" i="24"/>
  <c r="G12" i="24"/>
  <c r="O12" i="24"/>
  <c r="W12" i="24"/>
  <c r="G13" i="24"/>
  <c r="O13" i="24"/>
  <c r="W13" i="24"/>
  <c r="G14" i="24"/>
  <c r="O14" i="24"/>
  <c r="W14" i="24"/>
  <c r="G15" i="24"/>
  <c r="O15" i="24"/>
  <c r="W15" i="24"/>
  <c r="G16" i="24"/>
  <c r="O16" i="24"/>
  <c r="W16" i="24"/>
  <c r="G17" i="24"/>
  <c r="O17" i="24"/>
  <c r="W17" i="24"/>
  <c r="G18" i="24"/>
  <c r="O18" i="24"/>
  <c r="U18" i="24"/>
  <c r="E19" i="24"/>
  <c r="W20" i="24"/>
  <c r="M21" i="24"/>
  <c r="U21" i="24"/>
  <c r="S22" i="24"/>
  <c r="C23" i="24"/>
  <c r="K23" i="24"/>
  <c r="S23" i="24"/>
  <c r="C24" i="24"/>
  <c r="K24" i="24"/>
  <c r="S24" i="24"/>
  <c r="C25" i="24"/>
  <c r="K25" i="24"/>
  <c r="S25" i="24"/>
  <c r="C26" i="24"/>
  <c r="K26" i="24"/>
  <c r="S26" i="24"/>
  <c r="C27" i="24"/>
  <c r="K27" i="24"/>
  <c r="S27" i="24"/>
  <c r="C28" i="24"/>
  <c r="K28" i="24"/>
  <c r="S28" i="24"/>
  <c r="C29" i="24"/>
  <c r="K29" i="24"/>
  <c r="S29" i="24"/>
  <c r="C30" i="24"/>
  <c r="K30" i="24"/>
  <c r="S30" i="24"/>
  <c r="C31" i="24"/>
  <c r="M31" i="24"/>
  <c r="U31" i="24"/>
  <c r="G32" i="24"/>
  <c r="K12" i="24"/>
  <c r="C13" i="24"/>
  <c r="S14" i="24"/>
  <c r="Q11" i="24"/>
  <c r="Y11" i="24"/>
  <c r="I12" i="24"/>
  <c r="Q12" i="24"/>
  <c r="Y12" i="24"/>
  <c r="I13" i="24"/>
  <c r="Q13" i="24"/>
  <c r="Y13" i="24"/>
  <c r="I14" i="24"/>
  <c r="Q14" i="24"/>
  <c r="Y14" i="24"/>
  <c r="I15" i="24"/>
  <c r="Q15" i="24"/>
  <c r="Y15" i="24"/>
  <c r="I16" i="24"/>
  <c r="Q16" i="24"/>
  <c r="Y16" i="24"/>
  <c r="I17" i="24"/>
  <c r="Q17" i="24"/>
  <c r="Y17" i="24"/>
  <c r="I18" i="24"/>
  <c r="W18" i="24"/>
  <c r="M19" i="24"/>
  <c r="U19" i="24"/>
  <c r="O21" i="24"/>
  <c r="E22" i="24"/>
  <c r="M22" i="24"/>
  <c r="S18" i="24"/>
  <c r="K19" i="24"/>
  <c r="C20" i="24"/>
  <c r="S20" i="24"/>
  <c r="K21" i="24"/>
  <c r="C22" i="24"/>
  <c r="U22" i="24"/>
  <c r="E23" i="24"/>
  <c r="M23" i="24"/>
  <c r="U23" i="24"/>
  <c r="E24" i="24"/>
  <c r="M24" i="24"/>
  <c r="U24" i="24"/>
  <c r="E25" i="24"/>
  <c r="M25" i="24"/>
  <c r="U25" i="24"/>
  <c r="E26" i="24"/>
  <c r="M26" i="24"/>
  <c r="U26" i="24"/>
  <c r="E27" i="24"/>
  <c r="M27" i="24"/>
  <c r="U27" i="24"/>
  <c r="E28" i="24"/>
  <c r="M28" i="24"/>
  <c r="U28" i="24"/>
  <c r="E29" i="24"/>
  <c r="M29" i="24"/>
  <c r="U29" i="24"/>
  <c r="E30" i="24"/>
  <c r="M30" i="24"/>
  <c r="U30" i="24"/>
  <c r="G31" i="24"/>
  <c r="O31" i="24"/>
  <c r="W31" i="24"/>
  <c r="G19" i="24"/>
  <c r="W19" i="24"/>
  <c r="O20" i="24"/>
  <c r="G21" i="24"/>
  <c r="W21" i="24"/>
  <c r="O22" i="24"/>
  <c r="W22" i="24"/>
  <c r="G23" i="24"/>
  <c r="O23" i="24"/>
  <c r="W23" i="24"/>
  <c r="G24" i="24"/>
  <c r="O24" i="24"/>
  <c r="W24" i="24"/>
  <c r="G25" i="24"/>
  <c r="O25" i="24"/>
  <c r="W25" i="24"/>
  <c r="G26" i="24"/>
  <c r="O26" i="24"/>
  <c r="W26" i="24"/>
  <c r="G27" i="24"/>
  <c r="O27" i="24"/>
  <c r="W27" i="24"/>
  <c r="G28" i="24"/>
  <c r="O28" i="24"/>
  <c r="W28" i="24"/>
  <c r="G29" i="24"/>
  <c r="O29" i="24"/>
  <c r="W29" i="24"/>
  <c r="G30" i="24"/>
  <c r="O30" i="24"/>
  <c r="W30" i="24"/>
  <c r="I31" i="24"/>
  <c r="Q31" i="24"/>
  <c r="Y31" i="24"/>
  <c r="C19" i="24"/>
  <c r="S19" i="24"/>
  <c r="K20" i="24"/>
  <c r="C21" i="24"/>
  <c r="S21" i="24"/>
  <c r="K22" i="24"/>
  <c r="Q22" i="24"/>
  <c r="Y22" i="24"/>
  <c r="I23" i="24"/>
  <c r="Q23" i="24"/>
  <c r="Y23" i="24"/>
  <c r="I24" i="24"/>
  <c r="Q24" i="24"/>
  <c r="Y24" i="24"/>
  <c r="I25" i="24"/>
  <c r="Q25" i="24"/>
  <c r="Y25" i="24"/>
  <c r="I26" i="24"/>
  <c r="Q26" i="24"/>
  <c r="Y26" i="24"/>
  <c r="I27" i="24"/>
  <c r="Q27" i="24"/>
  <c r="Y27" i="24"/>
  <c r="I28" i="24"/>
  <c r="Q28" i="24"/>
  <c r="Y28" i="24"/>
  <c r="I29" i="24"/>
  <c r="Q29" i="24"/>
  <c r="Y29" i="24"/>
  <c r="I30" i="24"/>
  <c r="Q30" i="24"/>
  <c r="Y30" i="24"/>
  <c r="K31" i="24"/>
  <c r="S31" i="24"/>
  <c r="C32" i="24"/>
  <c r="O32" i="24"/>
  <c r="Y32" i="24"/>
  <c r="Q4" i="23"/>
  <c r="I5" i="23"/>
  <c r="Y5" i="23"/>
  <c r="Q6" i="23"/>
  <c r="I7" i="23"/>
  <c r="Y7" i="23"/>
  <c r="Q8" i="23"/>
  <c r="I9" i="23"/>
  <c r="Y9" i="23"/>
  <c r="Q10" i="23"/>
  <c r="Y10" i="23"/>
  <c r="C4" i="23"/>
  <c r="K4" i="23"/>
  <c r="S4" i="23"/>
  <c r="C5" i="23"/>
  <c r="K5" i="23"/>
  <c r="S5" i="23"/>
  <c r="C6" i="23"/>
  <c r="K6" i="23"/>
  <c r="S6" i="23"/>
  <c r="C7" i="23"/>
  <c r="K7" i="23"/>
  <c r="S7" i="23"/>
  <c r="C8" i="23"/>
  <c r="K8" i="23"/>
  <c r="S8" i="23"/>
  <c r="C9" i="23"/>
  <c r="K9" i="23"/>
  <c r="S9" i="23"/>
  <c r="C10" i="23"/>
  <c r="K10" i="23"/>
  <c r="S10" i="23"/>
  <c r="C11" i="23"/>
  <c r="K11" i="23"/>
  <c r="S32" i="23"/>
  <c r="I32" i="23"/>
  <c r="W32" i="23"/>
  <c r="M32" i="23"/>
  <c r="U32" i="23"/>
  <c r="K32" i="23"/>
  <c r="Y22" i="23"/>
  <c r="I22" i="23"/>
  <c r="Q21" i="23"/>
  <c r="Y20" i="23"/>
  <c r="I20" i="23"/>
  <c r="I21" i="23"/>
  <c r="I19" i="23"/>
  <c r="Y21" i="23"/>
  <c r="Q19" i="23"/>
  <c r="I12" i="23"/>
  <c r="M3" i="23"/>
  <c r="E3" i="23"/>
  <c r="U2" i="23"/>
  <c r="I2" i="23"/>
  <c r="Q20" i="23"/>
  <c r="Y18" i="23"/>
  <c r="Y11" i="23"/>
  <c r="W3" i="23"/>
  <c r="S3" i="23"/>
  <c r="O3" i="23"/>
  <c r="K3" i="23"/>
  <c r="G3" i="23"/>
  <c r="C3" i="23"/>
  <c r="W2" i="23"/>
  <c r="S2" i="23"/>
  <c r="O2" i="23"/>
  <c r="K2" i="23"/>
  <c r="G2" i="23"/>
  <c r="C2" i="23"/>
  <c r="Q11" i="23"/>
  <c r="Y3" i="23"/>
  <c r="U3" i="23"/>
  <c r="Q3" i="23"/>
  <c r="I3" i="23"/>
  <c r="Y2" i="23"/>
  <c r="Q2" i="23"/>
  <c r="M2" i="23"/>
  <c r="E2" i="23"/>
  <c r="Q22" i="23"/>
  <c r="Y19" i="23"/>
  <c r="Q18" i="23"/>
  <c r="I4" i="23"/>
  <c r="Y4" i="23"/>
  <c r="Q5" i="23"/>
  <c r="I6" i="23"/>
  <c r="Y6" i="23"/>
  <c r="Q7" i="23"/>
  <c r="I8" i="23"/>
  <c r="Y8" i="23"/>
  <c r="Q9" i="23"/>
  <c r="I10" i="23"/>
  <c r="I11" i="23"/>
  <c r="E4" i="23"/>
  <c r="M4" i="23"/>
  <c r="U4" i="23"/>
  <c r="E5" i="23"/>
  <c r="M5" i="23"/>
  <c r="U5" i="23"/>
  <c r="E6" i="23"/>
  <c r="M6" i="23"/>
  <c r="U6" i="23"/>
  <c r="E7" i="23"/>
  <c r="M7" i="23"/>
  <c r="U7" i="23"/>
  <c r="E8" i="23"/>
  <c r="M8" i="23"/>
  <c r="U8" i="23"/>
  <c r="E9" i="23"/>
  <c r="M9" i="23"/>
  <c r="U9" i="23"/>
  <c r="E10" i="23"/>
  <c r="M10" i="23"/>
  <c r="U10" i="23"/>
  <c r="E11" i="23"/>
  <c r="M11" i="23"/>
  <c r="U11" i="23"/>
  <c r="E12" i="23"/>
  <c r="S11" i="23"/>
  <c r="K12" i="23"/>
  <c r="S12" i="23"/>
  <c r="C13" i="23"/>
  <c r="K13" i="23"/>
  <c r="S13" i="23"/>
  <c r="C14" i="23"/>
  <c r="K14" i="23"/>
  <c r="S14" i="23"/>
  <c r="C15" i="23"/>
  <c r="K15" i="23"/>
  <c r="S15" i="23"/>
  <c r="C16" i="23"/>
  <c r="K16" i="23"/>
  <c r="S16" i="23"/>
  <c r="C17" i="23"/>
  <c r="K17" i="23"/>
  <c r="S17" i="23"/>
  <c r="C18" i="23"/>
  <c r="K18" i="23"/>
  <c r="G19" i="23"/>
  <c r="M19" i="23"/>
  <c r="W20" i="23"/>
  <c r="M21" i="23"/>
  <c r="U21" i="23"/>
  <c r="Q32" i="23"/>
  <c r="Y12" i="23"/>
  <c r="Q13" i="23"/>
  <c r="Y13" i="23"/>
  <c r="Y14" i="23"/>
  <c r="Y15" i="23"/>
  <c r="O11" i="23"/>
  <c r="G12" i="23"/>
  <c r="M12" i="23"/>
  <c r="U12" i="23"/>
  <c r="E13" i="23"/>
  <c r="M13" i="23"/>
  <c r="U13" i="23"/>
  <c r="E14" i="23"/>
  <c r="M14" i="23"/>
  <c r="U14" i="23"/>
  <c r="E15" i="23"/>
  <c r="M15" i="23"/>
  <c r="U15" i="23"/>
  <c r="E16" i="23"/>
  <c r="M16" i="23"/>
  <c r="U16" i="23"/>
  <c r="E17" i="23"/>
  <c r="M17" i="23"/>
  <c r="U17" i="23"/>
  <c r="E18" i="23"/>
  <c r="M18" i="23"/>
  <c r="O19" i="23"/>
  <c r="U19" i="23"/>
  <c r="O21" i="23"/>
  <c r="E22" i="23"/>
  <c r="M22" i="23"/>
  <c r="K23" i="23"/>
  <c r="S23" i="23"/>
  <c r="C24" i="23"/>
  <c r="K24" i="23"/>
  <c r="S24" i="23"/>
  <c r="C25" i="23"/>
  <c r="K25" i="23"/>
  <c r="S25" i="23"/>
  <c r="C26" i="23"/>
  <c r="K26" i="23"/>
  <c r="S26" i="23"/>
  <c r="C27" i="23"/>
  <c r="K27" i="23"/>
  <c r="S27" i="23"/>
  <c r="C28" i="23"/>
  <c r="K28" i="23"/>
  <c r="S28" i="23"/>
  <c r="C29" i="23"/>
  <c r="K29" i="23"/>
  <c r="S29" i="23"/>
  <c r="C30" i="23"/>
  <c r="K30" i="23"/>
  <c r="S30" i="23"/>
  <c r="C31" i="23"/>
  <c r="M31" i="23"/>
  <c r="U31" i="23"/>
  <c r="G32" i="23"/>
  <c r="W11" i="23"/>
  <c r="Q12" i="23"/>
  <c r="I13" i="23"/>
  <c r="I14" i="23"/>
  <c r="Q14" i="23"/>
  <c r="I15" i="23"/>
  <c r="Q15" i="23"/>
  <c r="I16" i="23"/>
  <c r="Q16" i="23"/>
  <c r="Y16" i="23"/>
  <c r="I17" i="23"/>
  <c r="Q17" i="23"/>
  <c r="Y17" i="23"/>
  <c r="I18" i="23"/>
  <c r="W18" i="23"/>
  <c r="E19" i="23"/>
  <c r="G20" i="23"/>
  <c r="U20" i="23"/>
  <c r="E21" i="23"/>
  <c r="W22" i="23"/>
  <c r="C12" i="23"/>
  <c r="O12" i="23"/>
  <c r="W12" i="23"/>
  <c r="G13" i="23"/>
  <c r="O13" i="23"/>
  <c r="W13" i="23"/>
  <c r="G14" i="23"/>
  <c r="O14" i="23"/>
  <c r="W14" i="23"/>
  <c r="G15" i="23"/>
  <c r="O15" i="23"/>
  <c r="W15" i="23"/>
  <c r="G16" i="23"/>
  <c r="O16" i="23"/>
  <c r="W16" i="23"/>
  <c r="G17" i="23"/>
  <c r="O17" i="23"/>
  <c r="W17" i="23"/>
  <c r="G18" i="23"/>
  <c r="O18" i="23"/>
  <c r="U18" i="23"/>
  <c r="W19" i="23"/>
  <c r="E20" i="23"/>
  <c r="M20" i="23"/>
  <c r="G22" i="23"/>
  <c r="U22" i="23"/>
  <c r="E23" i="23"/>
  <c r="S18" i="23"/>
  <c r="K19" i="23"/>
  <c r="C20" i="23"/>
  <c r="S20" i="23"/>
  <c r="K21" i="23"/>
  <c r="C22" i="23"/>
  <c r="S22" i="23"/>
  <c r="M23" i="23"/>
  <c r="U23" i="23"/>
  <c r="E24" i="23"/>
  <c r="M24" i="23"/>
  <c r="U24" i="23"/>
  <c r="E25" i="23"/>
  <c r="M25" i="23"/>
  <c r="U25" i="23"/>
  <c r="E26" i="23"/>
  <c r="M26" i="23"/>
  <c r="U26" i="23"/>
  <c r="E27" i="23"/>
  <c r="M27" i="23"/>
  <c r="U27" i="23"/>
  <c r="E28" i="23"/>
  <c r="M28" i="23"/>
  <c r="U28" i="23"/>
  <c r="E29" i="23"/>
  <c r="M29" i="23"/>
  <c r="U29" i="23"/>
  <c r="E30" i="23"/>
  <c r="M30" i="23"/>
  <c r="U30" i="23"/>
  <c r="G31" i="23"/>
  <c r="O31" i="23"/>
  <c r="W31" i="23"/>
  <c r="O20" i="23"/>
  <c r="G21" i="23"/>
  <c r="W21" i="23"/>
  <c r="O22" i="23"/>
  <c r="G23" i="23"/>
  <c r="O23" i="23"/>
  <c r="W23" i="23"/>
  <c r="G24" i="23"/>
  <c r="O24" i="23"/>
  <c r="W24" i="23"/>
  <c r="G25" i="23"/>
  <c r="O25" i="23"/>
  <c r="W25" i="23"/>
  <c r="G26" i="23"/>
  <c r="O26" i="23"/>
  <c r="W26" i="23"/>
  <c r="G27" i="23"/>
  <c r="O27" i="23"/>
  <c r="W27" i="23"/>
  <c r="G28" i="23"/>
  <c r="O28" i="23"/>
  <c r="W28" i="23"/>
  <c r="G29" i="23"/>
  <c r="O29" i="23"/>
  <c r="W29" i="23"/>
  <c r="G30" i="23"/>
  <c r="O30" i="23"/>
  <c r="W30" i="23"/>
  <c r="I31" i="23"/>
  <c r="Q31" i="23"/>
  <c r="Y31" i="23"/>
  <c r="C19" i="23"/>
  <c r="S19" i="23"/>
  <c r="K20" i="23"/>
  <c r="C21" i="23"/>
  <c r="S21" i="23"/>
  <c r="K22" i="23"/>
  <c r="C23" i="23"/>
  <c r="I23" i="23"/>
  <c r="Q23" i="23"/>
  <c r="Y23" i="23"/>
  <c r="I24" i="23"/>
  <c r="Q24" i="23"/>
  <c r="Y24" i="23"/>
  <c r="I25" i="23"/>
  <c r="Q25" i="23"/>
  <c r="Y25" i="23"/>
  <c r="I26" i="23"/>
  <c r="Q26" i="23"/>
  <c r="Y26" i="23"/>
  <c r="I27" i="23"/>
  <c r="Q27" i="23"/>
  <c r="Y27" i="23"/>
  <c r="I28" i="23"/>
  <c r="Q28" i="23"/>
  <c r="Y28" i="23"/>
  <c r="I29" i="23"/>
  <c r="Q29" i="23"/>
  <c r="Y29" i="23"/>
  <c r="I30" i="23"/>
  <c r="Q30" i="23"/>
  <c r="Y30" i="23"/>
  <c r="K31" i="23"/>
  <c r="S31" i="23"/>
  <c r="C32" i="23"/>
  <c r="O32" i="23"/>
  <c r="Y32" i="23"/>
  <c r="E21" i="21"/>
  <c r="Q4" i="21"/>
  <c r="Q2" i="21"/>
  <c r="I2" i="22"/>
  <c r="U2" i="22"/>
  <c r="I3" i="22"/>
  <c r="Q3" i="22"/>
  <c r="U3" i="22"/>
  <c r="Y3" i="22"/>
  <c r="I6" i="22"/>
  <c r="O9" i="14"/>
  <c r="W9" i="14"/>
  <c r="G10" i="14"/>
  <c r="O10" i="14"/>
  <c r="W10" i="14"/>
  <c r="G11" i="14"/>
  <c r="O11" i="14"/>
  <c r="W11" i="14"/>
  <c r="C2" i="21"/>
  <c r="K2" i="21"/>
  <c r="S2" i="21"/>
  <c r="C3" i="21"/>
  <c r="K3" i="21"/>
  <c r="S3" i="21"/>
  <c r="C4" i="22"/>
  <c r="K4" i="22"/>
  <c r="S4" i="22"/>
  <c r="C5" i="22"/>
  <c r="K5" i="22"/>
  <c r="S5" i="22"/>
  <c r="C6" i="22"/>
  <c r="K6" i="22"/>
  <c r="S6" i="22"/>
  <c r="C7" i="22"/>
  <c r="K7" i="22"/>
  <c r="S7" i="22"/>
  <c r="C8" i="22"/>
  <c r="K8" i="22"/>
  <c r="S8" i="22"/>
  <c r="C9" i="22"/>
  <c r="K9" i="22"/>
  <c r="S9" i="22"/>
  <c r="C10" i="22"/>
  <c r="K10" i="22"/>
  <c r="S10" i="22"/>
  <c r="C11" i="22"/>
  <c r="K11" i="22"/>
  <c r="W11" i="22"/>
  <c r="M12" i="22"/>
  <c r="S12" i="22"/>
  <c r="C13" i="22"/>
  <c r="W13" i="22"/>
  <c r="U14" i="22"/>
  <c r="O16" i="22"/>
  <c r="M17" i="22"/>
  <c r="Y20" i="22"/>
  <c r="I21" i="22"/>
  <c r="I2" i="21"/>
  <c r="E2" i="22"/>
  <c r="Q2" i="22"/>
  <c r="E3" i="22"/>
  <c r="I4" i="22"/>
  <c r="I5" i="22"/>
  <c r="Y5" i="22"/>
  <c r="Y6" i="22"/>
  <c r="Q7" i="22"/>
  <c r="I8" i="22"/>
  <c r="Y8" i="22"/>
  <c r="I9" i="22"/>
  <c r="Y9" i="22"/>
  <c r="Q10" i="22"/>
  <c r="I11" i="22"/>
  <c r="O11" i="22"/>
  <c r="K12" i="22"/>
  <c r="E14" i="22"/>
  <c r="W15" i="22"/>
  <c r="U16" i="22"/>
  <c r="Q18" i="22"/>
  <c r="C2" i="22"/>
  <c r="G2" i="22"/>
  <c r="K2" i="22"/>
  <c r="O2" i="22"/>
  <c r="S2" i="22"/>
  <c r="W2" i="22"/>
  <c r="C3" i="22"/>
  <c r="G3" i="22"/>
  <c r="K3" i="22"/>
  <c r="O3" i="22"/>
  <c r="S3" i="22"/>
  <c r="W3" i="22"/>
  <c r="E4" i="22"/>
  <c r="M4" i="22"/>
  <c r="U4" i="22"/>
  <c r="E5" i="22"/>
  <c r="M5" i="22"/>
  <c r="U5" i="22"/>
  <c r="E6" i="22"/>
  <c r="M6" i="22"/>
  <c r="U6" i="22"/>
  <c r="E7" i="22"/>
  <c r="M7" i="22"/>
  <c r="U7" i="22"/>
  <c r="E8" i="22"/>
  <c r="M8" i="22"/>
  <c r="U8" i="22"/>
  <c r="E9" i="22"/>
  <c r="M9" i="22"/>
  <c r="U9" i="22"/>
  <c r="E10" i="22"/>
  <c r="M10" i="22"/>
  <c r="U10" i="22"/>
  <c r="E11" i="22"/>
  <c r="M11" i="22"/>
  <c r="S11" i="22"/>
  <c r="G12" i="22"/>
  <c r="U12" i="22"/>
  <c r="K13" i="22"/>
  <c r="S13" i="22"/>
  <c r="O14" i="22"/>
  <c r="M15" i="22"/>
  <c r="K20" i="22"/>
  <c r="S32" i="22"/>
  <c r="I32" i="22"/>
  <c r="W32" i="22"/>
  <c r="M32" i="22"/>
  <c r="U32" i="22"/>
  <c r="K32" i="22"/>
  <c r="E21" i="22"/>
  <c r="M20" i="22"/>
  <c r="U19" i="22"/>
  <c r="E19" i="22"/>
  <c r="M18" i="22"/>
  <c r="I18" i="22"/>
  <c r="E18" i="22"/>
  <c r="Y17" i="22"/>
  <c r="M21" i="22"/>
  <c r="U18" i="22"/>
  <c r="C18" i="22"/>
  <c r="K17" i="22"/>
  <c r="S16" i="22"/>
  <c r="C16" i="22"/>
  <c r="K15" i="22"/>
  <c r="S14" i="22"/>
  <c r="U20" i="22"/>
  <c r="G18" i="22"/>
  <c r="O17" i="22"/>
  <c r="W16" i="22"/>
  <c r="G16" i="22"/>
  <c r="O15" i="22"/>
  <c r="W14" i="22"/>
  <c r="G14" i="22"/>
  <c r="O13" i="22"/>
  <c r="W12" i="22"/>
  <c r="E20" i="22"/>
  <c r="K18" i="22"/>
  <c r="S17" i="22"/>
  <c r="C17" i="22"/>
  <c r="K16" i="22"/>
  <c r="S15" i="22"/>
  <c r="C15" i="22"/>
  <c r="M2" i="22"/>
  <c r="Y2" i="22"/>
  <c r="M3" i="22"/>
  <c r="Q4" i="22"/>
  <c r="Y4" i="22"/>
  <c r="Q5" i="22"/>
  <c r="Q6" i="22"/>
  <c r="I7" i="22"/>
  <c r="Y7" i="22"/>
  <c r="Q8" i="22"/>
  <c r="Q9" i="22"/>
  <c r="I10" i="22"/>
  <c r="Y10" i="22"/>
  <c r="E12" i="22"/>
  <c r="G13" i="22"/>
  <c r="G2" i="21"/>
  <c r="O2" i="21"/>
  <c r="W2" i="21"/>
  <c r="G3" i="21"/>
  <c r="O3" i="21"/>
  <c r="W3" i="21"/>
  <c r="G4" i="22"/>
  <c r="O4" i="22"/>
  <c r="W4" i="22"/>
  <c r="G5" i="22"/>
  <c r="O5" i="22"/>
  <c r="W5" i="22"/>
  <c r="G6" i="22"/>
  <c r="O6" i="22"/>
  <c r="W6" i="22"/>
  <c r="G7" i="22"/>
  <c r="O7" i="22"/>
  <c r="W7" i="22"/>
  <c r="G8" i="22"/>
  <c r="O8" i="22"/>
  <c r="W8" i="22"/>
  <c r="G9" i="22"/>
  <c r="O9" i="22"/>
  <c r="W9" i="22"/>
  <c r="G10" i="22"/>
  <c r="O10" i="22"/>
  <c r="W10" i="22"/>
  <c r="G11" i="22"/>
  <c r="U11" i="22"/>
  <c r="C12" i="22"/>
  <c r="O12" i="22"/>
  <c r="M13" i="22"/>
  <c r="C14" i="22"/>
  <c r="K14" i="22"/>
  <c r="G15" i="22"/>
  <c r="E16" i="22"/>
  <c r="W17" i="22"/>
  <c r="M19" i="22"/>
  <c r="E2" i="21"/>
  <c r="M2" i="21"/>
  <c r="U2" i="21"/>
  <c r="E3" i="21"/>
  <c r="Y11" i="22"/>
  <c r="Q12" i="22"/>
  <c r="I13" i="22"/>
  <c r="Y13" i="22"/>
  <c r="Q14" i="22"/>
  <c r="I15" i="22"/>
  <c r="Y15" i="22"/>
  <c r="Q16" i="22"/>
  <c r="I17" i="22"/>
  <c r="Y18" i="22"/>
  <c r="I19" i="22"/>
  <c r="C21" i="22"/>
  <c r="Q21" i="22"/>
  <c r="Q32" i="22"/>
  <c r="E13" i="22"/>
  <c r="U13" i="22"/>
  <c r="M14" i="22"/>
  <c r="E15" i="22"/>
  <c r="U15" i="22"/>
  <c r="M16" i="22"/>
  <c r="E17" i="22"/>
  <c r="U17" i="22"/>
  <c r="C19" i="22"/>
  <c r="Q19" i="22"/>
  <c r="Y19" i="22"/>
  <c r="S21" i="22"/>
  <c r="C22" i="22"/>
  <c r="K22" i="22"/>
  <c r="S22" i="22"/>
  <c r="C23" i="22"/>
  <c r="K23" i="22"/>
  <c r="S23" i="22"/>
  <c r="C24" i="22"/>
  <c r="K24" i="22"/>
  <c r="S24" i="22"/>
  <c r="C25" i="22"/>
  <c r="K25" i="22"/>
  <c r="S25" i="22"/>
  <c r="C26" i="22"/>
  <c r="K26" i="22"/>
  <c r="S26" i="22"/>
  <c r="C27" i="22"/>
  <c r="K27" i="22"/>
  <c r="S27" i="22"/>
  <c r="C28" i="22"/>
  <c r="K28" i="22"/>
  <c r="S28" i="22"/>
  <c r="C29" i="22"/>
  <c r="K29" i="22"/>
  <c r="S29" i="22"/>
  <c r="C30" i="22"/>
  <c r="K30" i="22"/>
  <c r="S30" i="22"/>
  <c r="C31" i="22"/>
  <c r="M31" i="22"/>
  <c r="U31" i="22"/>
  <c r="G32" i="22"/>
  <c r="Y2" i="21"/>
  <c r="M11" i="21"/>
  <c r="U11" i="21"/>
  <c r="E12" i="21"/>
  <c r="M12" i="21"/>
  <c r="U12" i="21"/>
  <c r="E13" i="21"/>
  <c r="M13" i="21"/>
  <c r="U13" i="21"/>
  <c r="E14" i="21"/>
  <c r="M14" i="21"/>
  <c r="U14" i="21"/>
  <c r="E15" i="21"/>
  <c r="M15" i="21"/>
  <c r="U15" i="21"/>
  <c r="Q11" i="22"/>
  <c r="I12" i="22"/>
  <c r="Y12" i="22"/>
  <c r="Q13" i="22"/>
  <c r="I14" i="22"/>
  <c r="Y14" i="22"/>
  <c r="Q15" i="22"/>
  <c r="I16" i="22"/>
  <c r="Y16" i="22"/>
  <c r="Q17" i="22"/>
  <c r="S19" i="22"/>
  <c r="I20" i="22"/>
  <c r="Q20" i="22"/>
  <c r="W18" i="22"/>
  <c r="O19" i="22"/>
  <c r="G20" i="22"/>
  <c r="W20" i="22"/>
  <c r="O21" i="22"/>
  <c r="U21" i="22"/>
  <c r="E22" i="22"/>
  <c r="M22" i="22"/>
  <c r="U22" i="22"/>
  <c r="E23" i="22"/>
  <c r="M23" i="22"/>
  <c r="U23" i="22"/>
  <c r="E24" i="22"/>
  <c r="M24" i="22"/>
  <c r="U24" i="22"/>
  <c r="E25" i="22"/>
  <c r="M25" i="22"/>
  <c r="U25" i="22"/>
  <c r="E26" i="22"/>
  <c r="M26" i="22"/>
  <c r="U26" i="22"/>
  <c r="E27" i="22"/>
  <c r="M27" i="22"/>
  <c r="U27" i="22"/>
  <c r="E28" i="22"/>
  <c r="M28" i="22"/>
  <c r="U28" i="22"/>
  <c r="E29" i="22"/>
  <c r="M29" i="22"/>
  <c r="U29" i="22"/>
  <c r="E30" i="22"/>
  <c r="M30" i="22"/>
  <c r="U30" i="22"/>
  <c r="G31" i="22"/>
  <c r="O31" i="22"/>
  <c r="W31" i="22"/>
  <c r="S18" i="22"/>
  <c r="K19" i="22"/>
  <c r="C20" i="22"/>
  <c r="S20" i="22"/>
  <c r="K21" i="22"/>
  <c r="W21" i="22"/>
  <c r="G22" i="22"/>
  <c r="O22" i="22"/>
  <c r="W22" i="22"/>
  <c r="G23" i="22"/>
  <c r="O23" i="22"/>
  <c r="W23" i="22"/>
  <c r="G24" i="22"/>
  <c r="O24" i="22"/>
  <c r="W24" i="22"/>
  <c r="G25" i="22"/>
  <c r="O25" i="22"/>
  <c r="W25" i="22"/>
  <c r="G26" i="22"/>
  <c r="O26" i="22"/>
  <c r="W26" i="22"/>
  <c r="G27" i="22"/>
  <c r="O27" i="22"/>
  <c r="W27" i="22"/>
  <c r="G28" i="22"/>
  <c r="O28" i="22"/>
  <c r="W28" i="22"/>
  <c r="G29" i="22"/>
  <c r="O29" i="22"/>
  <c r="W29" i="22"/>
  <c r="G30" i="22"/>
  <c r="O30" i="22"/>
  <c r="W30" i="22"/>
  <c r="I31" i="22"/>
  <c r="Q31" i="22"/>
  <c r="Y31" i="22"/>
  <c r="O18" i="22"/>
  <c r="G19" i="22"/>
  <c r="W19" i="22"/>
  <c r="O20" i="22"/>
  <c r="G21" i="22"/>
  <c r="Y21" i="22"/>
  <c r="I22" i="22"/>
  <c r="Q22" i="22"/>
  <c r="Y22" i="22"/>
  <c r="I23" i="22"/>
  <c r="Q23" i="22"/>
  <c r="Y23" i="22"/>
  <c r="I24" i="22"/>
  <c r="Q24" i="22"/>
  <c r="Y24" i="22"/>
  <c r="I25" i="22"/>
  <c r="Q25" i="22"/>
  <c r="Y25" i="22"/>
  <c r="I26" i="22"/>
  <c r="Q26" i="22"/>
  <c r="Y26" i="22"/>
  <c r="I27" i="22"/>
  <c r="Q27" i="22"/>
  <c r="Y27" i="22"/>
  <c r="I28" i="22"/>
  <c r="Q28" i="22"/>
  <c r="Y28" i="22"/>
  <c r="I29" i="22"/>
  <c r="Q29" i="22"/>
  <c r="Y29" i="22"/>
  <c r="I30" i="22"/>
  <c r="Q30" i="22"/>
  <c r="Y30" i="22"/>
  <c r="K31" i="22"/>
  <c r="S31" i="22"/>
  <c r="C32" i="22"/>
  <c r="O32" i="22"/>
  <c r="Y32" i="22"/>
  <c r="E4" i="21"/>
  <c r="M4" i="21"/>
  <c r="Y4" i="21"/>
  <c r="I5" i="21"/>
  <c r="Q5" i="21"/>
  <c r="Y5" i="21"/>
  <c r="I6" i="21"/>
  <c r="Q6" i="21"/>
  <c r="Y6" i="21"/>
  <c r="I7" i="21"/>
  <c r="Q7" i="21"/>
  <c r="Y7" i="21"/>
  <c r="I8" i="21"/>
  <c r="Q8" i="21"/>
  <c r="U8" i="21"/>
  <c r="E9" i="21"/>
  <c r="M9" i="21"/>
  <c r="U9" i="21"/>
  <c r="I10" i="21"/>
  <c r="M10" i="21"/>
  <c r="U10" i="21"/>
  <c r="Y10" i="21"/>
  <c r="E11" i="21"/>
  <c r="I11" i="21"/>
  <c r="Y11" i="21"/>
  <c r="Q12" i="21"/>
  <c r="W12" i="21"/>
  <c r="I13" i="21"/>
  <c r="O13" i="21"/>
  <c r="Y13" i="21"/>
  <c r="G14" i="21"/>
  <c r="Q14" i="21"/>
  <c r="W14" i="21"/>
  <c r="I15" i="21"/>
  <c r="O15" i="21"/>
  <c r="Y15" i="21"/>
  <c r="G16" i="21"/>
  <c r="Q16" i="21"/>
  <c r="W16" i="21"/>
  <c r="I17" i="21"/>
  <c r="Y17" i="21"/>
  <c r="S18" i="21"/>
  <c r="I19" i="21"/>
  <c r="Q19" i="21"/>
  <c r="M20" i="21"/>
  <c r="K21" i="21"/>
  <c r="Y21" i="21"/>
  <c r="I22" i="21"/>
  <c r="K11" i="21"/>
  <c r="C12" i="21"/>
  <c r="S12" i="21"/>
  <c r="K13" i="21"/>
  <c r="C14" i="21"/>
  <c r="S14" i="21"/>
  <c r="K15" i="21"/>
  <c r="C16" i="21"/>
  <c r="M16" i="21"/>
  <c r="S16" i="21"/>
  <c r="E17" i="21"/>
  <c r="U17" i="21"/>
  <c r="M18" i="21"/>
  <c r="K19" i="21"/>
  <c r="Y19" i="21"/>
  <c r="I20" i="21"/>
  <c r="C22" i="21"/>
  <c r="Q22" i="21"/>
  <c r="Q32" i="21"/>
  <c r="S32" i="21"/>
  <c r="I32" i="21"/>
  <c r="W32" i="21"/>
  <c r="M32" i="21"/>
  <c r="U32" i="21"/>
  <c r="K32" i="21"/>
  <c r="E22" i="21"/>
  <c r="M21" i="21"/>
  <c r="U20" i="21"/>
  <c r="E20" i="21"/>
  <c r="M19" i="21"/>
  <c r="U18" i="21"/>
  <c r="K18" i="21"/>
  <c r="G18" i="21"/>
  <c r="C18" i="21"/>
  <c r="W17" i="21"/>
  <c r="S17" i="21"/>
  <c r="O17" i="21"/>
  <c r="K17" i="21"/>
  <c r="I4" i="21"/>
  <c r="U4" i="21"/>
  <c r="E5" i="21"/>
  <c r="M5" i="21"/>
  <c r="U5" i="21"/>
  <c r="E6" i="21"/>
  <c r="M6" i="21"/>
  <c r="U6" i="21"/>
  <c r="E7" i="21"/>
  <c r="M7" i="21"/>
  <c r="U7" i="21"/>
  <c r="E8" i="21"/>
  <c r="M8" i="21"/>
  <c r="Y8" i="21"/>
  <c r="I9" i="21"/>
  <c r="Q9" i="21"/>
  <c r="Y9" i="21"/>
  <c r="E10" i="21"/>
  <c r="Q10" i="21"/>
  <c r="O11" i="21"/>
  <c r="G12" i="21"/>
  <c r="C4" i="21"/>
  <c r="G4" i="21"/>
  <c r="K4" i="21"/>
  <c r="O4" i="21"/>
  <c r="S4" i="21"/>
  <c r="W4" i="21"/>
  <c r="C5" i="21"/>
  <c r="G5" i="21"/>
  <c r="K5" i="21"/>
  <c r="O5" i="21"/>
  <c r="S5" i="21"/>
  <c r="W5" i="21"/>
  <c r="C6" i="21"/>
  <c r="G6" i="21"/>
  <c r="K6" i="21"/>
  <c r="O6" i="21"/>
  <c r="S6" i="21"/>
  <c r="W6" i="21"/>
  <c r="C7" i="21"/>
  <c r="G7" i="21"/>
  <c r="K7" i="21"/>
  <c r="O7" i="21"/>
  <c r="S7" i="21"/>
  <c r="W7" i="21"/>
  <c r="C8" i="21"/>
  <c r="G8" i="21"/>
  <c r="K8" i="21"/>
  <c r="O8" i="21"/>
  <c r="S8" i="21"/>
  <c r="W8" i="21"/>
  <c r="C9" i="21"/>
  <c r="G9" i="21"/>
  <c r="K9" i="21"/>
  <c r="O9" i="21"/>
  <c r="S9" i="21"/>
  <c r="W9" i="21"/>
  <c r="C10" i="21"/>
  <c r="G10" i="21"/>
  <c r="K10" i="21"/>
  <c r="O10" i="21"/>
  <c r="S10" i="21"/>
  <c r="W10" i="21"/>
  <c r="C11" i="21"/>
  <c r="G11" i="21"/>
  <c r="Q11" i="21"/>
  <c r="W11" i="21"/>
  <c r="I12" i="21"/>
  <c r="O12" i="21"/>
  <c r="Y12" i="21"/>
  <c r="G13" i="21"/>
  <c r="Q13" i="21"/>
  <c r="W13" i="21"/>
  <c r="I14" i="21"/>
  <c r="O14" i="21"/>
  <c r="Y14" i="21"/>
  <c r="G15" i="21"/>
  <c r="Q15" i="21"/>
  <c r="W15" i="21"/>
  <c r="I16" i="21"/>
  <c r="O16" i="21"/>
  <c r="Y16" i="21"/>
  <c r="G17" i="21"/>
  <c r="Q17" i="21"/>
  <c r="I18" i="21"/>
  <c r="E19" i="21"/>
  <c r="C20" i="21"/>
  <c r="Q20" i="21"/>
  <c r="Y20" i="21"/>
  <c r="U21" i="21"/>
  <c r="S22" i="21"/>
  <c r="C23" i="21"/>
  <c r="K23" i="21"/>
  <c r="S23" i="21"/>
  <c r="C24" i="21"/>
  <c r="K24" i="21"/>
  <c r="S24" i="21"/>
  <c r="C25" i="21"/>
  <c r="K25" i="21"/>
  <c r="S25" i="21"/>
  <c r="C26" i="21"/>
  <c r="K26" i="21"/>
  <c r="S26" i="21"/>
  <c r="C27" i="21"/>
  <c r="K27" i="21"/>
  <c r="S27" i="21"/>
  <c r="C28" i="21"/>
  <c r="K28" i="21"/>
  <c r="S28" i="21"/>
  <c r="C29" i="21"/>
  <c r="K29" i="21"/>
  <c r="S29" i="21"/>
  <c r="C30" i="21"/>
  <c r="K30" i="21"/>
  <c r="S30" i="21"/>
  <c r="C31" i="21"/>
  <c r="M31" i="21"/>
  <c r="U31" i="21"/>
  <c r="G32" i="21"/>
  <c r="I3" i="21"/>
  <c r="M3" i="21"/>
  <c r="Q3" i="21"/>
  <c r="U3" i="21"/>
  <c r="Y3" i="21"/>
  <c r="S11" i="21"/>
  <c r="K12" i="21"/>
  <c r="C13" i="21"/>
  <c r="S13" i="21"/>
  <c r="K14" i="21"/>
  <c r="C15" i="21"/>
  <c r="S15" i="21"/>
  <c r="E16" i="21"/>
  <c r="K16" i="21"/>
  <c r="U16" i="21"/>
  <c r="C17" i="21"/>
  <c r="M17" i="21"/>
  <c r="E18" i="21"/>
  <c r="Q18" i="21"/>
  <c r="Y18" i="21"/>
  <c r="U19" i="21"/>
  <c r="S20" i="21"/>
  <c r="I21" i="21"/>
  <c r="Q21" i="21"/>
  <c r="M22" i="21"/>
  <c r="O18" i="21"/>
  <c r="G19" i="21"/>
  <c r="W19" i="21"/>
  <c r="O20" i="21"/>
  <c r="G21" i="21"/>
  <c r="W21" i="21"/>
  <c r="O22" i="21"/>
  <c r="U22" i="21"/>
  <c r="E23" i="21"/>
  <c r="M23" i="21"/>
  <c r="U23" i="21"/>
  <c r="E24" i="21"/>
  <c r="M24" i="21"/>
  <c r="U24" i="21"/>
  <c r="E25" i="21"/>
  <c r="M25" i="21"/>
  <c r="U25" i="21"/>
  <c r="E26" i="21"/>
  <c r="M26" i="21"/>
  <c r="U26" i="21"/>
  <c r="E27" i="21"/>
  <c r="M27" i="21"/>
  <c r="U27" i="21"/>
  <c r="E28" i="21"/>
  <c r="M28" i="21"/>
  <c r="U28" i="21"/>
  <c r="E29" i="21"/>
  <c r="M29" i="21"/>
  <c r="U29" i="21"/>
  <c r="E30" i="21"/>
  <c r="M30" i="21"/>
  <c r="U30" i="21"/>
  <c r="G31" i="21"/>
  <c r="O31" i="21"/>
  <c r="W31" i="21"/>
  <c r="C19" i="21"/>
  <c r="S19" i="21"/>
  <c r="K20" i="21"/>
  <c r="C21" i="21"/>
  <c r="S21" i="21"/>
  <c r="K22" i="21"/>
  <c r="W22" i="21"/>
  <c r="G23" i="21"/>
  <c r="O23" i="21"/>
  <c r="W23" i="21"/>
  <c r="G24" i="21"/>
  <c r="O24" i="21"/>
  <c r="W24" i="21"/>
  <c r="G25" i="21"/>
  <c r="O25" i="21"/>
  <c r="W25" i="21"/>
  <c r="G26" i="21"/>
  <c r="O26" i="21"/>
  <c r="W26" i="21"/>
  <c r="G27" i="21"/>
  <c r="O27" i="21"/>
  <c r="W27" i="21"/>
  <c r="G28" i="21"/>
  <c r="O28" i="21"/>
  <c r="W28" i="21"/>
  <c r="G29" i="21"/>
  <c r="O29" i="21"/>
  <c r="W29" i="21"/>
  <c r="G30" i="21"/>
  <c r="O30" i="21"/>
  <c r="W30" i="21"/>
  <c r="I31" i="21"/>
  <c r="Q31" i="21"/>
  <c r="Y31" i="21"/>
  <c r="W18" i="21"/>
  <c r="O19" i="21"/>
  <c r="G20" i="21"/>
  <c r="W20" i="21"/>
  <c r="O21" i="21"/>
  <c r="G22" i="21"/>
  <c r="Y22" i="21"/>
  <c r="I23" i="21"/>
  <c r="Q23" i="21"/>
  <c r="Y23" i="21"/>
  <c r="I24" i="21"/>
  <c r="Q24" i="21"/>
  <c r="Y24" i="21"/>
  <c r="I25" i="21"/>
  <c r="Q25" i="21"/>
  <c r="Y25" i="21"/>
  <c r="I26" i="21"/>
  <c r="Q26" i="21"/>
  <c r="Y26" i="21"/>
  <c r="I27" i="21"/>
  <c r="Q27" i="21"/>
  <c r="Y27" i="21"/>
  <c r="I28" i="21"/>
  <c r="Q28" i="21"/>
  <c r="Y28" i="21"/>
  <c r="I29" i="21"/>
  <c r="Q29" i="21"/>
  <c r="Y29" i="21"/>
  <c r="I30" i="21"/>
  <c r="Q30" i="21"/>
  <c r="Y30" i="21"/>
  <c r="K31" i="21"/>
  <c r="S31" i="21"/>
  <c r="C32" i="21"/>
  <c r="O32" i="21"/>
  <c r="Y32" i="21"/>
  <c r="S32" i="20"/>
  <c r="I32" i="20"/>
  <c r="K32" i="20"/>
  <c r="C23" i="20"/>
  <c r="K22" i="20"/>
  <c r="S21" i="20"/>
  <c r="C21" i="20"/>
  <c r="K20" i="20"/>
  <c r="S19" i="20"/>
  <c r="C19" i="20"/>
  <c r="K18" i="20"/>
  <c r="W32" i="20"/>
  <c r="U32" i="20"/>
  <c r="M32" i="20"/>
  <c r="Q31" i="20"/>
  <c r="W28" i="20"/>
  <c r="G26" i="20"/>
  <c r="O23" i="20"/>
  <c r="W20" i="20"/>
  <c r="G18" i="20"/>
  <c r="O17" i="20"/>
  <c r="W16" i="20"/>
  <c r="Y3" i="20"/>
  <c r="U3" i="20"/>
  <c r="Q3" i="20"/>
  <c r="M3" i="20"/>
  <c r="I3" i="20"/>
  <c r="E3" i="20"/>
  <c r="Y2" i="20"/>
  <c r="U2" i="20"/>
  <c r="Q2" i="20"/>
  <c r="M2" i="20"/>
  <c r="I2" i="20"/>
  <c r="E2" i="20"/>
  <c r="W30" i="20"/>
  <c r="G28" i="20"/>
  <c r="O25" i="20"/>
  <c r="W22" i="20"/>
  <c r="G20" i="20"/>
  <c r="S17" i="20"/>
  <c r="C17" i="20"/>
  <c r="K16" i="20"/>
  <c r="S15" i="20"/>
  <c r="C15" i="20"/>
  <c r="K14" i="20"/>
  <c r="S13" i="20"/>
  <c r="C13" i="20"/>
  <c r="K12" i="20"/>
  <c r="S11" i="20"/>
  <c r="C11" i="20"/>
  <c r="W10" i="20"/>
  <c r="S10" i="20"/>
  <c r="O10" i="20"/>
  <c r="K10" i="20"/>
  <c r="G30" i="20"/>
  <c r="O27" i="20"/>
  <c r="W24" i="20"/>
  <c r="G22" i="20"/>
  <c r="O19" i="20"/>
  <c r="W17" i="20"/>
  <c r="G17" i="20"/>
  <c r="O16" i="20"/>
  <c r="O29" i="20"/>
  <c r="W4" i="20"/>
  <c r="I5" i="20"/>
  <c r="Y5" i="20"/>
  <c r="Q6" i="20"/>
  <c r="I7" i="20"/>
  <c r="Y7" i="20"/>
  <c r="Q8" i="20"/>
  <c r="I9" i="20"/>
  <c r="Y9" i="20"/>
  <c r="Q10" i="20"/>
  <c r="I12" i="20"/>
  <c r="W12" i="20"/>
  <c r="Y14" i="20"/>
  <c r="O15" i="20"/>
  <c r="S16" i="20"/>
  <c r="K23" i="20"/>
  <c r="W26" i="20"/>
  <c r="C4" i="20"/>
  <c r="S4" i="20"/>
  <c r="K5" i="20"/>
  <c r="C6" i="20"/>
  <c r="S6" i="20"/>
  <c r="K7" i="20"/>
  <c r="C8" i="20"/>
  <c r="S8" i="20"/>
  <c r="K9" i="20"/>
  <c r="C10" i="20"/>
  <c r="M10" i="20"/>
  <c r="Y12" i="20"/>
  <c r="O13" i="20"/>
  <c r="Q15" i="20"/>
  <c r="K17" i="20"/>
  <c r="W18" i="20"/>
  <c r="C26" i="20"/>
  <c r="G2" i="20"/>
  <c r="O2" i="20"/>
  <c r="W2" i="20"/>
  <c r="G3" i="20"/>
  <c r="O3" i="20"/>
  <c r="W3" i="20"/>
  <c r="I4" i="20"/>
  <c r="O4" i="20"/>
  <c r="Y4" i="20"/>
  <c r="G5" i="20"/>
  <c r="Q5" i="20"/>
  <c r="W5" i="20"/>
  <c r="I6" i="20"/>
  <c r="O6" i="20"/>
  <c r="Y6" i="20"/>
  <c r="G7" i="20"/>
  <c r="Q7" i="20"/>
  <c r="W7" i="20"/>
  <c r="I8" i="20"/>
  <c r="O8" i="20"/>
  <c r="Y8" i="20"/>
  <c r="G9" i="20"/>
  <c r="Q9" i="20"/>
  <c r="W9" i="20"/>
  <c r="I10" i="20"/>
  <c r="Y10" i="20"/>
  <c r="O11" i="20"/>
  <c r="W11" i="20"/>
  <c r="S12" i="20"/>
  <c r="Q13" i="20"/>
  <c r="G14" i="20"/>
  <c r="O14" i="20"/>
  <c r="K15" i="20"/>
  <c r="I16" i="20"/>
  <c r="C18" i="20"/>
  <c r="O21" i="20"/>
  <c r="W21" i="20"/>
  <c r="E25" i="20"/>
  <c r="K28" i="20"/>
  <c r="S28" i="20"/>
  <c r="C31" i="20"/>
  <c r="C2" i="20"/>
  <c r="K2" i="20"/>
  <c r="S2" i="20"/>
  <c r="C3" i="20"/>
  <c r="K3" i="20"/>
  <c r="S3" i="20"/>
  <c r="G4" i="20"/>
  <c r="Q4" i="20"/>
  <c r="O5" i="20"/>
  <c r="G6" i="20"/>
  <c r="W6" i="20"/>
  <c r="O7" i="20"/>
  <c r="G8" i="20"/>
  <c r="W8" i="20"/>
  <c r="O9" i="20"/>
  <c r="G10" i="20"/>
  <c r="K11" i="20"/>
  <c r="G13" i="20"/>
  <c r="C14" i="20"/>
  <c r="W15" i="20"/>
  <c r="Q17" i="20"/>
  <c r="U19" i="20"/>
  <c r="G27" i="20"/>
  <c r="M4" i="20"/>
  <c r="E5" i="20"/>
  <c r="U5" i="20"/>
  <c r="M6" i="20"/>
  <c r="E7" i="20"/>
  <c r="U7" i="20"/>
  <c r="M8" i="20"/>
  <c r="E9" i="20"/>
  <c r="U9" i="20"/>
  <c r="G11" i="20"/>
  <c r="C12" i="20"/>
  <c r="W13" i="20"/>
  <c r="S14" i="20"/>
  <c r="G16" i="20"/>
  <c r="G19" i="20"/>
  <c r="M22" i="20"/>
  <c r="S25" i="20"/>
  <c r="E4" i="20"/>
  <c r="K4" i="20"/>
  <c r="U4" i="20"/>
  <c r="C5" i="20"/>
  <c r="M5" i="20"/>
  <c r="S5" i="20"/>
  <c r="E6" i="20"/>
  <c r="K6" i="20"/>
  <c r="U6" i="20"/>
  <c r="C7" i="20"/>
  <c r="M7" i="20"/>
  <c r="S7" i="20"/>
  <c r="E8" i="20"/>
  <c r="K8" i="20"/>
  <c r="U8" i="20"/>
  <c r="C9" i="20"/>
  <c r="M9" i="20"/>
  <c r="S9" i="20"/>
  <c r="E10" i="20"/>
  <c r="U10" i="20"/>
  <c r="Q11" i="20"/>
  <c r="G12" i="20"/>
  <c r="O12" i="20"/>
  <c r="K13" i="20"/>
  <c r="I14" i="20"/>
  <c r="W14" i="20"/>
  <c r="G15" i="20"/>
  <c r="C16" i="20"/>
  <c r="Y16" i="20"/>
  <c r="S20" i="20"/>
  <c r="G24" i="20"/>
  <c r="O24" i="20"/>
  <c r="U27" i="20"/>
  <c r="W29" i="20"/>
  <c r="M30" i="20"/>
  <c r="M31" i="20"/>
  <c r="C4" i="19"/>
  <c r="K4" i="19"/>
  <c r="S4" i="19"/>
  <c r="C5" i="19"/>
  <c r="K5" i="19"/>
  <c r="S5" i="19"/>
  <c r="C6" i="19"/>
  <c r="K6" i="19"/>
  <c r="S6" i="19"/>
  <c r="C7" i="19"/>
  <c r="K7" i="19"/>
  <c r="S7" i="19"/>
  <c r="C8" i="19"/>
  <c r="K8" i="19"/>
  <c r="S8" i="19"/>
  <c r="C9" i="19"/>
  <c r="K9" i="19"/>
  <c r="S9" i="19"/>
  <c r="C10" i="19"/>
  <c r="K10" i="19"/>
  <c r="S10" i="19"/>
  <c r="M11" i="20"/>
  <c r="E12" i="20"/>
  <c r="U12" i="20"/>
  <c r="M13" i="20"/>
  <c r="E14" i="20"/>
  <c r="U14" i="20"/>
  <c r="M15" i="20"/>
  <c r="E16" i="20"/>
  <c r="U16" i="20"/>
  <c r="M17" i="20"/>
  <c r="E18" i="20"/>
  <c r="S18" i="20"/>
  <c r="W19" i="20"/>
  <c r="M20" i="20"/>
  <c r="K21" i="20"/>
  <c r="O22" i="20"/>
  <c r="E23" i="20"/>
  <c r="S23" i="20"/>
  <c r="C24" i="20"/>
  <c r="G25" i="20"/>
  <c r="U25" i="20"/>
  <c r="K26" i="20"/>
  <c r="S26" i="20"/>
  <c r="W27" i="20"/>
  <c r="M28" i="20"/>
  <c r="C29" i="20"/>
  <c r="K29" i="20"/>
  <c r="O30" i="20"/>
  <c r="G31" i="20"/>
  <c r="U31" i="20"/>
  <c r="G32" i="20"/>
  <c r="Q32" i="20"/>
  <c r="E4" i="19"/>
  <c r="M4" i="19"/>
  <c r="U4" i="19"/>
  <c r="E5" i="19"/>
  <c r="M5" i="19"/>
  <c r="U5" i="19"/>
  <c r="E6" i="19"/>
  <c r="M6" i="19"/>
  <c r="U6" i="19"/>
  <c r="E7" i="19"/>
  <c r="M7" i="19"/>
  <c r="U7" i="19"/>
  <c r="E8" i="19"/>
  <c r="M8" i="19"/>
  <c r="U8" i="19"/>
  <c r="E9" i="19"/>
  <c r="M9" i="19"/>
  <c r="U9" i="19"/>
  <c r="E10" i="19"/>
  <c r="M10" i="19"/>
  <c r="U10" i="19"/>
  <c r="E11" i="19"/>
  <c r="I11" i="20"/>
  <c r="Y11" i="20"/>
  <c r="Q12" i="20"/>
  <c r="I13" i="20"/>
  <c r="Y13" i="20"/>
  <c r="Q14" i="20"/>
  <c r="I15" i="20"/>
  <c r="Y15" i="20"/>
  <c r="Q16" i="20"/>
  <c r="I17" i="20"/>
  <c r="Y17" i="20"/>
  <c r="M18" i="20"/>
  <c r="K19" i="20"/>
  <c r="O20" i="20"/>
  <c r="E21" i="20"/>
  <c r="C22" i="20"/>
  <c r="G23" i="20"/>
  <c r="U23" i="20"/>
  <c r="K24" i="20"/>
  <c r="S24" i="20"/>
  <c r="W25" i="20"/>
  <c r="M26" i="20"/>
  <c r="C27" i="20"/>
  <c r="K27" i="20"/>
  <c r="O28" i="20"/>
  <c r="E29" i="20"/>
  <c r="S29" i="20"/>
  <c r="C30" i="20"/>
  <c r="I31" i="20"/>
  <c r="W31" i="20"/>
  <c r="G4" i="19"/>
  <c r="O4" i="19"/>
  <c r="W4" i="19"/>
  <c r="G5" i="19"/>
  <c r="O5" i="19"/>
  <c r="W5" i="19"/>
  <c r="G6" i="19"/>
  <c r="O6" i="19"/>
  <c r="W6" i="19"/>
  <c r="G7" i="19"/>
  <c r="O7" i="19"/>
  <c r="W7" i="19"/>
  <c r="G8" i="19"/>
  <c r="O8" i="19"/>
  <c r="W8" i="19"/>
  <c r="G9" i="19"/>
  <c r="O9" i="19"/>
  <c r="W9" i="19"/>
  <c r="G10" i="19"/>
  <c r="O10" i="19"/>
  <c r="E11" i="20"/>
  <c r="U11" i="20"/>
  <c r="M12" i="20"/>
  <c r="E13" i="20"/>
  <c r="U13" i="20"/>
  <c r="M14" i="20"/>
  <c r="E15" i="20"/>
  <c r="U15" i="20"/>
  <c r="M16" i="20"/>
  <c r="E17" i="20"/>
  <c r="U17" i="20"/>
  <c r="O18" i="20"/>
  <c r="E19" i="20"/>
  <c r="C20" i="20"/>
  <c r="G21" i="20"/>
  <c r="U21" i="20"/>
  <c r="S22" i="20"/>
  <c r="W23" i="20"/>
  <c r="M24" i="20"/>
  <c r="C25" i="20"/>
  <c r="K25" i="20"/>
  <c r="O26" i="20"/>
  <c r="E27" i="20"/>
  <c r="S27" i="20"/>
  <c r="C28" i="20"/>
  <c r="G29" i="20"/>
  <c r="U29" i="20"/>
  <c r="K30" i="20"/>
  <c r="S30" i="20"/>
  <c r="Y31" i="20"/>
  <c r="I18" i="20"/>
  <c r="Y18" i="20"/>
  <c r="Q19" i="20"/>
  <c r="I20" i="20"/>
  <c r="Y20" i="20"/>
  <c r="Q21" i="20"/>
  <c r="I22" i="20"/>
  <c r="Y22" i="20"/>
  <c r="Q23" i="20"/>
  <c r="I24" i="20"/>
  <c r="Y24" i="20"/>
  <c r="Q25" i="20"/>
  <c r="I26" i="20"/>
  <c r="Y26" i="20"/>
  <c r="Q27" i="20"/>
  <c r="I28" i="20"/>
  <c r="Y28" i="20"/>
  <c r="Q29" i="20"/>
  <c r="I30" i="20"/>
  <c r="Y30" i="20"/>
  <c r="S31" i="20"/>
  <c r="O32" i="20"/>
  <c r="U18" i="20"/>
  <c r="M19" i="20"/>
  <c r="E20" i="20"/>
  <c r="U20" i="20"/>
  <c r="M21" i="20"/>
  <c r="E22" i="20"/>
  <c r="U22" i="20"/>
  <c r="M23" i="20"/>
  <c r="E24" i="20"/>
  <c r="U24" i="20"/>
  <c r="M25" i="20"/>
  <c r="E26" i="20"/>
  <c r="U26" i="20"/>
  <c r="M27" i="20"/>
  <c r="E28" i="20"/>
  <c r="U28" i="20"/>
  <c r="M29" i="20"/>
  <c r="E30" i="20"/>
  <c r="U30" i="20"/>
  <c r="O31" i="20"/>
  <c r="Q18" i="20"/>
  <c r="I19" i="20"/>
  <c r="Y19" i="20"/>
  <c r="Q20" i="20"/>
  <c r="I21" i="20"/>
  <c r="Y21" i="20"/>
  <c r="Q22" i="20"/>
  <c r="I23" i="20"/>
  <c r="Y23" i="20"/>
  <c r="Q24" i="20"/>
  <c r="I25" i="20"/>
  <c r="Y25" i="20"/>
  <c r="Q26" i="20"/>
  <c r="I27" i="20"/>
  <c r="Y27" i="20"/>
  <c r="Q28" i="20"/>
  <c r="I29" i="20"/>
  <c r="Y29" i="20"/>
  <c r="Q30" i="20"/>
  <c r="K31" i="20"/>
  <c r="C32" i="20"/>
  <c r="Y32" i="20"/>
  <c r="S32" i="19"/>
  <c r="I32" i="19"/>
  <c r="W32" i="19"/>
  <c r="M32" i="19"/>
  <c r="U32" i="19"/>
  <c r="K32" i="19"/>
  <c r="M21" i="19"/>
  <c r="U20" i="19"/>
  <c r="E20" i="19"/>
  <c r="M19" i="19"/>
  <c r="U18" i="19"/>
  <c r="K18" i="19"/>
  <c r="G18" i="19"/>
  <c r="C18" i="19"/>
  <c r="W17" i="19"/>
  <c r="S17" i="19"/>
  <c r="O17" i="19"/>
  <c r="K17" i="19"/>
  <c r="G17" i="19"/>
  <c r="C17" i="19"/>
  <c r="W16" i="19"/>
  <c r="S16" i="19"/>
  <c r="O16" i="19"/>
  <c r="K16" i="19"/>
  <c r="G16" i="19"/>
  <c r="C16" i="19"/>
  <c r="W15" i="19"/>
  <c r="S15" i="19"/>
  <c r="O15" i="19"/>
  <c r="K15" i="19"/>
  <c r="G15" i="19"/>
  <c r="C15" i="19"/>
  <c r="W14" i="19"/>
  <c r="S14" i="19"/>
  <c r="O14" i="19"/>
  <c r="K14" i="19"/>
  <c r="G14" i="19"/>
  <c r="C14" i="19"/>
  <c r="W13" i="19"/>
  <c r="S13" i="19"/>
  <c r="O13" i="19"/>
  <c r="K13" i="19"/>
  <c r="G13" i="19"/>
  <c r="C13" i="19"/>
  <c r="W12" i="19"/>
  <c r="S12" i="19"/>
  <c r="O12" i="19"/>
  <c r="K12" i="19"/>
  <c r="G12" i="19"/>
  <c r="C12" i="19"/>
  <c r="W11" i="19"/>
  <c r="S11" i="19"/>
  <c r="O11" i="19"/>
  <c r="K11" i="19"/>
  <c r="U21" i="19"/>
  <c r="E19" i="19"/>
  <c r="I18" i="19"/>
  <c r="Q17" i="19"/>
  <c r="Y16" i="19"/>
  <c r="I16" i="19"/>
  <c r="Q15" i="19"/>
  <c r="G11" i="19"/>
  <c r="C11" i="19"/>
  <c r="W10" i="19"/>
  <c r="E21" i="19"/>
  <c r="M18" i="19"/>
  <c r="U17" i="19"/>
  <c r="E17" i="19"/>
  <c r="M16" i="19"/>
  <c r="U15" i="19"/>
  <c r="E15" i="19"/>
  <c r="M14" i="19"/>
  <c r="U13" i="19"/>
  <c r="E13" i="19"/>
  <c r="M12" i="19"/>
  <c r="U11" i="19"/>
  <c r="W3" i="19"/>
  <c r="S3" i="19"/>
  <c r="O3" i="19"/>
  <c r="K3" i="19"/>
  <c r="G3" i="19"/>
  <c r="C3" i="19"/>
  <c r="W2" i="19"/>
  <c r="S2" i="19"/>
  <c r="O2" i="19"/>
  <c r="K2" i="19"/>
  <c r="G2" i="19"/>
  <c r="C2" i="19"/>
  <c r="Q3" i="19"/>
  <c r="E3" i="19"/>
  <c r="U2" i="19"/>
  <c r="M2" i="19"/>
  <c r="E2" i="19"/>
  <c r="M20" i="19"/>
  <c r="Y17" i="19"/>
  <c r="I17" i="19"/>
  <c r="Q16" i="19"/>
  <c r="Y15" i="19"/>
  <c r="I15" i="19"/>
  <c r="U19" i="19"/>
  <c r="E18" i="19"/>
  <c r="M17" i="19"/>
  <c r="U16" i="19"/>
  <c r="E16" i="19"/>
  <c r="M15" i="19"/>
  <c r="U14" i="19"/>
  <c r="E14" i="19"/>
  <c r="M13" i="19"/>
  <c r="U12" i="19"/>
  <c r="E12" i="19"/>
  <c r="M11" i="19"/>
  <c r="Y3" i="19"/>
  <c r="U3" i="19"/>
  <c r="M3" i="19"/>
  <c r="I3" i="19"/>
  <c r="Y2" i="19"/>
  <c r="Q2" i="19"/>
  <c r="I2" i="19"/>
  <c r="I4" i="19"/>
  <c r="Q4" i="19"/>
  <c r="Y4" i="19"/>
  <c r="I5" i="19"/>
  <c r="Q5" i="19"/>
  <c r="Y5" i="19"/>
  <c r="I6" i="19"/>
  <c r="Q6" i="19"/>
  <c r="Y6" i="19"/>
  <c r="I7" i="19"/>
  <c r="Q7" i="19"/>
  <c r="Y7" i="19"/>
  <c r="I8" i="19"/>
  <c r="Q8" i="19"/>
  <c r="Y8" i="19"/>
  <c r="I9" i="19"/>
  <c r="Q9" i="19"/>
  <c r="Y9" i="19"/>
  <c r="I10" i="19"/>
  <c r="Q10" i="19"/>
  <c r="Y10" i="19"/>
  <c r="I11" i="19"/>
  <c r="Q11" i="19"/>
  <c r="Y11" i="19"/>
  <c r="I12" i="19"/>
  <c r="Q12" i="19"/>
  <c r="Y12" i="19"/>
  <c r="I13" i="19"/>
  <c r="Q13" i="19"/>
  <c r="Y13" i="19"/>
  <c r="I14" i="19"/>
  <c r="Q14" i="19"/>
  <c r="Y14" i="19"/>
  <c r="Q18" i="19"/>
  <c r="Y18" i="19"/>
  <c r="S20" i="19"/>
  <c r="I21" i="19"/>
  <c r="Q21" i="19"/>
  <c r="S18" i="19"/>
  <c r="I19" i="19"/>
  <c r="Q19" i="19"/>
  <c r="K21" i="19"/>
  <c r="Y21" i="19"/>
  <c r="Q32" i="19"/>
  <c r="K19" i="19"/>
  <c r="Y19" i="19"/>
  <c r="I20" i="19"/>
  <c r="C22" i="19"/>
  <c r="K22" i="19"/>
  <c r="S22" i="19"/>
  <c r="C23" i="19"/>
  <c r="K23" i="19"/>
  <c r="S23" i="19"/>
  <c r="C24" i="19"/>
  <c r="K24" i="19"/>
  <c r="S24" i="19"/>
  <c r="C25" i="19"/>
  <c r="K25" i="19"/>
  <c r="S25" i="19"/>
  <c r="C26" i="19"/>
  <c r="K26" i="19"/>
  <c r="S26" i="19"/>
  <c r="C27" i="19"/>
  <c r="K27" i="19"/>
  <c r="S27" i="19"/>
  <c r="C28" i="19"/>
  <c r="K28" i="19"/>
  <c r="S28" i="19"/>
  <c r="C29" i="19"/>
  <c r="K29" i="19"/>
  <c r="S29" i="19"/>
  <c r="C30" i="19"/>
  <c r="K30" i="19"/>
  <c r="S30" i="19"/>
  <c r="C31" i="19"/>
  <c r="M31" i="19"/>
  <c r="U31" i="19"/>
  <c r="G32" i="19"/>
  <c r="C20" i="19"/>
  <c r="Q20" i="19"/>
  <c r="Y20" i="19"/>
  <c r="O18" i="19"/>
  <c r="G19" i="19"/>
  <c r="W19" i="19"/>
  <c r="O20" i="19"/>
  <c r="G21" i="19"/>
  <c r="W21" i="19"/>
  <c r="E22" i="19"/>
  <c r="M22" i="19"/>
  <c r="U22" i="19"/>
  <c r="E23" i="19"/>
  <c r="M23" i="19"/>
  <c r="U23" i="19"/>
  <c r="E24" i="19"/>
  <c r="M24" i="19"/>
  <c r="U24" i="19"/>
  <c r="E25" i="19"/>
  <c r="M25" i="19"/>
  <c r="U25" i="19"/>
  <c r="E26" i="19"/>
  <c r="M26" i="19"/>
  <c r="U26" i="19"/>
  <c r="E27" i="19"/>
  <c r="M27" i="19"/>
  <c r="U27" i="19"/>
  <c r="E28" i="19"/>
  <c r="M28" i="19"/>
  <c r="U28" i="19"/>
  <c r="E29" i="19"/>
  <c r="M29" i="19"/>
  <c r="U29" i="19"/>
  <c r="E30" i="19"/>
  <c r="M30" i="19"/>
  <c r="U30" i="19"/>
  <c r="G31" i="19"/>
  <c r="O31" i="19"/>
  <c r="W31" i="19"/>
  <c r="C19" i="19"/>
  <c r="S19" i="19"/>
  <c r="K20" i="19"/>
  <c r="C21" i="19"/>
  <c r="S21" i="19"/>
  <c r="G22" i="19"/>
  <c r="O22" i="19"/>
  <c r="W22" i="19"/>
  <c r="G23" i="19"/>
  <c r="O23" i="19"/>
  <c r="W23" i="19"/>
  <c r="G24" i="19"/>
  <c r="O24" i="19"/>
  <c r="W24" i="19"/>
  <c r="G25" i="19"/>
  <c r="O25" i="19"/>
  <c r="W25" i="19"/>
  <c r="G26" i="19"/>
  <c r="O26" i="19"/>
  <c r="W26" i="19"/>
  <c r="G27" i="19"/>
  <c r="O27" i="19"/>
  <c r="W27" i="19"/>
  <c r="G28" i="19"/>
  <c r="O28" i="19"/>
  <c r="W28" i="19"/>
  <c r="G29" i="19"/>
  <c r="O29" i="19"/>
  <c r="W29" i="19"/>
  <c r="G30" i="19"/>
  <c r="O30" i="19"/>
  <c r="W30" i="19"/>
  <c r="I31" i="19"/>
  <c r="Q31" i="19"/>
  <c r="Y31" i="19"/>
  <c r="W18" i="19"/>
  <c r="O19" i="19"/>
  <c r="G20" i="19"/>
  <c r="W20" i="19"/>
  <c r="O21" i="19"/>
  <c r="I22" i="19"/>
  <c r="Q22" i="19"/>
  <c r="Y22" i="19"/>
  <c r="I23" i="19"/>
  <c r="Q23" i="19"/>
  <c r="Y23" i="19"/>
  <c r="I24" i="19"/>
  <c r="Q24" i="19"/>
  <c r="Y24" i="19"/>
  <c r="I25" i="19"/>
  <c r="Q25" i="19"/>
  <c r="Y25" i="19"/>
  <c r="I26" i="19"/>
  <c r="Q26" i="19"/>
  <c r="Y26" i="19"/>
  <c r="I27" i="19"/>
  <c r="Q27" i="19"/>
  <c r="Y27" i="19"/>
  <c r="I28" i="19"/>
  <c r="Q28" i="19"/>
  <c r="Y28" i="19"/>
  <c r="I29" i="19"/>
  <c r="Q29" i="19"/>
  <c r="Y29" i="19"/>
  <c r="I30" i="19"/>
  <c r="Q30" i="19"/>
  <c r="Y30" i="19"/>
  <c r="K31" i="19"/>
  <c r="S31" i="19"/>
  <c r="C32" i="19"/>
  <c r="O32" i="19"/>
  <c r="Y32" i="19"/>
  <c r="G4" i="18"/>
  <c r="O4" i="18"/>
  <c r="W4" i="18"/>
  <c r="G5" i="18"/>
  <c r="O5" i="18"/>
  <c r="W5" i="18"/>
  <c r="G6" i="18"/>
  <c r="O6" i="18"/>
  <c r="W6" i="18"/>
  <c r="G7" i="18"/>
  <c r="O7" i="18"/>
  <c r="W7" i="18"/>
  <c r="G8" i="18"/>
  <c r="O8" i="18"/>
  <c r="W8" i="18"/>
  <c r="S32" i="18"/>
  <c r="I32" i="18"/>
  <c r="W32" i="18"/>
  <c r="M32" i="18"/>
  <c r="M22" i="18"/>
  <c r="U21" i="18"/>
  <c r="E21" i="18"/>
  <c r="M20" i="18"/>
  <c r="U19" i="18"/>
  <c r="E19" i="18"/>
  <c r="M18" i="18"/>
  <c r="I18" i="18"/>
  <c r="E18" i="18"/>
  <c r="Y17" i="18"/>
  <c r="U17" i="18"/>
  <c r="Q17" i="18"/>
  <c r="M17" i="18"/>
  <c r="E22" i="18"/>
  <c r="M21" i="18"/>
  <c r="U20" i="18"/>
  <c r="E20" i="18"/>
  <c r="M19" i="18"/>
  <c r="U18" i="18"/>
  <c r="K18" i="18"/>
  <c r="G18" i="18"/>
  <c r="C18" i="18"/>
  <c r="W17" i="18"/>
  <c r="W3" i="18"/>
  <c r="S3" i="18"/>
  <c r="O3" i="18"/>
  <c r="K3" i="18"/>
  <c r="G3" i="18"/>
  <c r="C3" i="18"/>
  <c r="W2" i="18"/>
  <c r="S2" i="18"/>
  <c r="O2" i="18"/>
  <c r="K2" i="18"/>
  <c r="G2" i="18"/>
  <c r="C2" i="18"/>
  <c r="I11" i="18"/>
  <c r="Q10" i="18"/>
  <c r="Y9" i="18"/>
  <c r="I9" i="18"/>
  <c r="Y3" i="18"/>
  <c r="U3" i="18"/>
  <c r="Q3" i="18"/>
  <c r="M3" i="18"/>
  <c r="I3" i="18"/>
  <c r="E3" i="18"/>
  <c r="Y2" i="18"/>
  <c r="U2" i="18"/>
  <c r="Q2" i="18"/>
  <c r="M2" i="18"/>
  <c r="I2" i="18"/>
  <c r="E2" i="18"/>
  <c r="I4" i="18"/>
  <c r="Q4" i="18"/>
  <c r="Y4" i="18"/>
  <c r="I5" i="18"/>
  <c r="Q5" i="18"/>
  <c r="Y5" i="18"/>
  <c r="I6" i="18"/>
  <c r="Q6" i="18"/>
  <c r="Y6" i="18"/>
  <c r="I7" i="18"/>
  <c r="Q7" i="18"/>
  <c r="Y7" i="18"/>
  <c r="I8" i="18"/>
  <c r="Q8" i="18"/>
  <c r="Y8" i="18"/>
  <c r="Q9" i="18"/>
  <c r="I10" i="18"/>
  <c r="Y10" i="18"/>
  <c r="C4" i="18"/>
  <c r="K4" i="18"/>
  <c r="S4" i="18"/>
  <c r="C5" i="18"/>
  <c r="K5" i="18"/>
  <c r="S5" i="18"/>
  <c r="C6" i="18"/>
  <c r="K6" i="18"/>
  <c r="S6" i="18"/>
  <c r="C7" i="18"/>
  <c r="K7" i="18"/>
  <c r="S7" i="18"/>
  <c r="C8" i="18"/>
  <c r="K8" i="18"/>
  <c r="S8" i="18"/>
  <c r="C9" i="18"/>
  <c r="E4" i="18"/>
  <c r="M4" i="18"/>
  <c r="U4" i="18"/>
  <c r="E5" i="18"/>
  <c r="M5" i="18"/>
  <c r="U5" i="18"/>
  <c r="E6" i="18"/>
  <c r="M6" i="18"/>
  <c r="U6" i="18"/>
  <c r="E7" i="18"/>
  <c r="M7" i="18"/>
  <c r="U7" i="18"/>
  <c r="E8" i="18"/>
  <c r="M8" i="18"/>
  <c r="U8" i="18"/>
  <c r="E9" i="18"/>
  <c r="M9" i="18"/>
  <c r="U9" i="18"/>
  <c r="E10" i="18"/>
  <c r="M10" i="18"/>
  <c r="U10" i="18"/>
  <c r="E11" i="18"/>
  <c r="S9" i="18"/>
  <c r="K10" i="18"/>
  <c r="C11" i="18"/>
  <c r="O11" i="18"/>
  <c r="W11" i="18"/>
  <c r="G12" i="18"/>
  <c r="O12" i="18"/>
  <c r="W12" i="18"/>
  <c r="G13" i="18"/>
  <c r="O13" i="18"/>
  <c r="W13" i="18"/>
  <c r="G14" i="18"/>
  <c r="O14" i="18"/>
  <c r="W14" i="18"/>
  <c r="G15" i="18"/>
  <c r="O15" i="18"/>
  <c r="W15" i="18"/>
  <c r="G16" i="18"/>
  <c r="O16" i="18"/>
  <c r="W16" i="18"/>
  <c r="G17" i="18"/>
  <c r="O17" i="18"/>
  <c r="O9" i="18"/>
  <c r="G10" i="18"/>
  <c r="W10" i="18"/>
  <c r="Q11" i="18"/>
  <c r="Y11" i="18"/>
  <c r="I12" i="18"/>
  <c r="Q12" i="18"/>
  <c r="Y12" i="18"/>
  <c r="I13" i="18"/>
  <c r="Q13" i="18"/>
  <c r="Y13" i="18"/>
  <c r="I14" i="18"/>
  <c r="Q14" i="18"/>
  <c r="Y14" i="18"/>
  <c r="I15" i="18"/>
  <c r="Q15" i="18"/>
  <c r="Y15" i="18"/>
  <c r="I16" i="18"/>
  <c r="Q16" i="18"/>
  <c r="Y16" i="18"/>
  <c r="I17" i="18"/>
  <c r="Q18" i="18"/>
  <c r="Y18" i="18"/>
  <c r="I19" i="18"/>
  <c r="Q19" i="18"/>
  <c r="Y19" i="18"/>
  <c r="I20" i="18"/>
  <c r="Q20" i="18"/>
  <c r="Y20" i="18"/>
  <c r="I21" i="18"/>
  <c r="Q21" i="18"/>
  <c r="Y21" i="18"/>
  <c r="I22" i="18"/>
  <c r="C2" i="17"/>
  <c r="K9" i="18"/>
  <c r="C10" i="18"/>
  <c r="S10" i="18"/>
  <c r="K11" i="18"/>
  <c r="S11" i="18"/>
  <c r="C12" i="18"/>
  <c r="K12" i="18"/>
  <c r="S12" i="18"/>
  <c r="C13" i="18"/>
  <c r="K13" i="18"/>
  <c r="S13" i="18"/>
  <c r="C14" i="18"/>
  <c r="K14" i="18"/>
  <c r="S14" i="18"/>
  <c r="C15" i="18"/>
  <c r="K15" i="18"/>
  <c r="S15" i="18"/>
  <c r="C16" i="18"/>
  <c r="K16" i="18"/>
  <c r="S16" i="18"/>
  <c r="C17" i="18"/>
  <c r="K17" i="18"/>
  <c r="S17" i="18"/>
  <c r="G9" i="18"/>
  <c r="W9" i="18"/>
  <c r="O10" i="18"/>
  <c r="G11" i="18"/>
  <c r="M11" i="18"/>
  <c r="U11" i="18"/>
  <c r="E12" i="18"/>
  <c r="M12" i="18"/>
  <c r="U12" i="18"/>
  <c r="E13" i="18"/>
  <c r="M13" i="18"/>
  <c r="U13" i="18"/>
  <c r="E14" i="18"/>
  <c r="M14" i="18"/>
  <c r="U14" i="18"/>
  <c r="E15" i="18"/>
  <c r="M15" i="18"/>
  <c r="U15" i="18"/>
  <c r="E16" i="18"/>
  <c r="M16" i="18"/>
  <c r="U16" i="18"/>
  <c r="E17" i="18"/>
  <c r="O18" i="18"/>
  <c r="G19" i="18"/>
  <c r="W19" i="18"/>
  <c r="O20" i="18"/>
  <c r="G21" i="18"/>
  <c r="W21" i="18"/>
  <c r="O22" i="18"/>
  <c r="W22" i="18"/>
  <c r="G23" i="18"/>
  <c r="O23" i="18"/>
  <c r="W23" i="18"/>
  <c r="G24" i="18"/>
  <c r="O24" i="18"/>
  <c r="W24" i="18"/>
  <c r="G25" i="18"/>
  <c r="O25" i="18"/>
  <c r="W25" i="18"/>
  <c r="G26" i="18"/>
  <c r="O26" i="18"/>
  <c r="W26" i="18"/>
  <c r="G27" i="18"/>
  <c r="O27" i="18"/>
  <c r="W27" i="18"/>
  <c r="G28" i="18"/>
  <c r="O28" i="18"/>
  <c r="W28" i="18"/>
  <c r="G29" i="18"/>
  <c r="O29" i="18"/>
  <c r="W29" i="18"/>
  <c r="G30" i="18"/>
  <c r="O30" i="18"/>
  <c r="W30" i="18"/>
  <c r="I31" i="18"/>
  <c r="Q31" i="18"/>
  <c r="Y31" i="18"/>
  <c r="O32" i="18"/>
  <c r="C19" i="18"/>
  <c r="S19" i="18"/>
  <c r="K20" i="18"/>
  <c r="C21" i="18"/>
  <c r="S21" i="18"/>
  <c r="K22" i="18"/>
  <c r="Q22" i="18"/>
  <c r="Y22" i="18"/>
  <c r="I23" i="18"/>
  <c r="Q23" i="18"/>
  <c r="Y23" i="18"/>
  <c r="I24" i="18"/>
  <c r="Q24" i="18"/>
  <c r="Y24" i="18"/>
  <c r="I25" i="18"/>
  <c r="Q25" i="18"/>
  <c r="Y25" i="18"/>
  <c r="I26" i="18"/>
  <c r="Q26" i="18"/>
  <c r="Y26" i="18"/>
  <c r="I27" i="18"/>
  <c r="Q27" i="18"/>
  <c r="Y27" i="18"/>
  <c r="I28" i="18"/>
  <c r="Q28" i="18"/>
  <c r="Y28" i="18"/>
  <c r="I29" i="18"/>
  <c r="Q29" i="18"/>
  <c r="Y29" i="18"/>
  <c r="I30" i="18"/>
  <c r="Q30" i="18"/>
  <c r="Y30" i="18"/>
  <c r="K31" i="18"/>
  <c r="S31" i="18"/>
  <c r="C32" i="18"/>
  <c r="Q32" i="18"/>
  <c r="W18" i="18"/>
  <c r="O19" i="18"/>
  <c r="G20" i="18"/>
  <c r="W20" i="18"/>
  <c r="O21" i="18"/>
  <c r="G22" i="18"/>
  <c r="S22" i="18"/>
  <c r="C23" i="18"/>
  <c r="K23" i="18"/>
  <c r="S23" i="18"/>
  <c r="C24" i="18"/>
  <c r="K24" i="18"/>
  <c r="S24" i="18"/>
  <c r="C25" i="18"/>
  <c r="K25" i="18"/>
  <c r="S25" i="18"/>
  <c r="C26" i="18"/>
  <c r="K26" i="18"/>
  <c r="S26" i="18"/>
  <c r="C27" i="18"/>
  <c r="K27" i="18"/>
  <c r="S27" i="18"/>
  <c r="C28" i="18"/>
  <c r="K28" i="18"/>
  <c r="S28" i="18"/>
  <c r="C29" i="18"/>
  <c r="K29" i="18"/>
  <c r="S29" i="18"/>
  <c r="C30" i="18"/>
  <c r="K30" i="18"/>
  <c r="S30" i="18"/>
  <c r="C31" i="18"/>
  <c r="M31" i="18"/>
  <c r="U31" i="18"/>
  <c r="G32" i="18"/>
  <c r="U32" i="18"/>
  <c r="S18" i="18"/>
  <c r="K19" i="18"/>
  <c r="C20" i="18"/>
  <c r="S20" i="18"/>
  <c r="K21" i="18"/>
  <c r="C22" i="18"/>
  <c r="U22" i="18"/>
  <c r="E23" i="18"/>
  <c r="M23" i="18"/>
  <c r="U23" i="18"/>
  <c r="E24" i="18"/>
  <c r="M24" i="18"/>
  <c r="U24" i="18"/>
  <c r="E25" i="18"/>
  <c r="M25" i="18"/>
  <c r="U25" i="18"/>
  <c r="E26" i="18"/>
  <c r="M26" i="18"/>
  <c r="U26" i="18"/>
  <c r="E27" i="18"/>
  <c r="M27" i="18"/>
  <c r="U27" i="18"/>
  <c r="E28" i="18"/>
  <c r="M28" i="18"/>
  <c r="U28" i="18"/>
  <c r="E29" i="18"/>
  <c r="M29" i="18"/>
  <c r="U29" i="18"/>
  <c r="E30" i="18"/>
  <c r="M30" i="18"/>
  <c r="U30" i="18"/>
  <c r="G31" i="18"/>
  <c r="O31" i="18"/>
  <c r="W31" i="18"/>
  <c r="K32" i="18"/>
  <c r="Y32" i="18"/>
  <c r="S32" i="17"/>
  <c r="I32" i="17"/>
  <c r="K32" i="17"/>
  <c r="W32" i="17"/>
  <c r="Y31" i="17"/>
  <c r="I31" i="17"/>
  <c r="O30" i="17"/>
  <c r="W29" i="17"/>
  <c r="G29" i="17"/>
  <c r="O28" i="17"/>
  <c r="W27" i="17"/>
  <c r="G27" i="17"/>
  <c r="O26" i="17"/>
  <c r="W25" i="17"/>
  <c r="G25" i="17"/>
  <c r="O24" i="17"/>
  <c r="W23" i="17"/>
  <c r="G23" i="17"/>
  <c r="O22" i="17"/>
  <c r="W21" i="17"/>
  <c r="G21" i="17"/>
  <c r="O20" i="17"/>
  <c r="W19" i="17"/>
  <c r="G19" i="17"/>
  <c r="O18" i="17"/>
  <c r="E18" i="17"/>
  <c r="Y17" i="17"/>
  <c r="U17" i="17"/>
  <c r="Q17" i="17"/>
  <c r="M17" i="17"/>
  <c r="I17" i="17"/>
  <c r="E17" i="17"/>
  <c r="Y16" i="17"/>
  <c r="U16" i="17"/>
  <c r="Q16" i="17"/>
  <c r="M16" i="17"/>
  <c r="I16" i="17"/>
  <c r="E16" i="17"/>
  <c r="Y15" i="17"/>
  <c r="U15" i="17"/>
  <c r="Q15" i="17"/>
  <c r="M15" i="17"/>
  <c r="I15" i="17"/>
  <c r="U32" i="17"/>
  <c r="M32" i="17"/>
  <c r="Q31" i="17"/>
  <c r="W28" i="17"/>
  <c r="G26" i="17"/>
  <c r="O23" i="17"/>
  <c r="W20" i="17"/>
  <c r="G18" i="17"/>
  <c r="O17" i="17"/>
  <c r="W16" i="17"/>
  <c r="G16" i="17"/>
  <c r="O15" i="17"/>
  <c r="W14" i="17"/>
  <c r="G14" i="17"/>
  <c r="O13" i="17"/>
  <c r="W12" i="17"/>
  <c r="G12" i="17"/>
  <c r="O11" i="17"/>
  <c r="Y3" i="17"/>
  <c r="U3" i="17"/>
  <c r="Q3" i="17"/>
  <c r="M3" i="17"/>
  <c r="I3" i="17"/>
  <c r="E3" i="17"/>
  <c r="Y2" i="17"/>
  <c r="U2" i="17"/>
  <c r="Q2" i="17"/>
  <c r="M2" i="17"/>
  <c r="I2" i="17"/>
  <c r="E2" i="17"/>
  <c r="W30" i="17"/>
  <c r="G28" i="17"/>
  <c r="O25" i="17"/>
  <c r="W22" i="17"/>
  <c r="G20" i="17"/>
  <c r="S17" i="17"/>
  <c r="C17" i="17"/>
  <c r="K16" i="17"/>
  <c r="S15" i="17"/>
  <c r="C15" i="17"/>
  <c r="K14" i="17"/>
  <c r="S13" i="17"/>
  <c r="K13" i="17"/>
  <c r="S12" i="17"/>
  <c r="C12" i="17"/>
  <c r="K11" i="17"/>
  <c r="Y10" i="17"/>
  <c r="G30" i="17"/>
  <c r="O27" i="17"/>
  <c r="W24" i="17"/>
  <c r="G22" i="17"/>
  <c r="O19" i="17"/>
  <c r="W17" i="17"/>
  <c r="G17" i="17"/>
  <c r="O16" i="17"/>
  <c r="W15" i="17"/>
  <c r="G15" i="17"/>
  <c r="O14" i="17"/>
  <c r="W13" i="17"/>
  <c r="O29" i="17"/>
  <c r="W26" i="17"/>
  <c r="G24" i="17"/>
  <c r="O21" i="17"/>
  <c r="W18" i="17"/>
  <c r="C18" i="17"/>
  <c r="K17" i="17"/>
  <c r="S16" i="17"/>
  <c r="C16" i="17"/>
  <c r="K15" i="17"/>
  <c r="S14" i="17"/>
  <c r="C14" i="17"/>
  <c r="G4" i="17"/>
  <c r="Q4" i="17"/>
  <c r="W4" i="17"/>
  <c r="I5" i="17"/>
  <c r="O5" i="17"/>
  <c r="Y5" i="17"/>
  <c r="G6" i="17"/>
  <c r="Q6" i="17"/>
  <c r="W6" i="17"/>
  <c r="I7" i="17"/>
  <c r="O7" i="17"/>
  <c r="Y7" i="17"/>
  <c r="G8" i="17"/>
  <c r="Q8" i="17"/>
  <c r="W8" i="17"/>
  <c r="I9" i="17"/>
  <c r="O9" i="17"/>
  <c r="Y9" i="17"/>
  <c r="G10" i="17"/>
  <c r="Q10" i="17"/>
  <c r="W10" i="17"/>
  <c r="G11" i="17"/>
  <c r="W11" i="17"/>
  <c r="O12" i="17"/>
  <c r="G13" i="17"/>
  <c r="C4" i="17"/>
  <c r="M4" i="17"/>
  <c r="S4" i="17"/>
  <c r="E5" i="17"/>
  <c r="K5" i="17"/>
  <c r="U5" i="17"/>
  <c r="C6" i="17"/>
  <c r="M6" i="17"/>
  <c r="S6" i="17"/>
  <c r="E7" i="17"/>
  <c r="K7" i="17"/>
  <c r="U7" i="17"/>
  <c r="C8" i="17"/>
  <c r="M8" i="17"/>
  <c r="S8" i="17"/>
  <c r="E9" i="17"/>
  <c r="K9" i="17"/>
  <c r="U9" i="17"/>
  <c r="C10" i="17"/>
  <c r="M10" i="17"/>
  <c r="S10" i="17"/>
  <c r="K2" i="17"/>
  <c r="S2" i="17"/>
  <c r="C3" i="17"/>
  <c r="K3" i="17"/>
  <c r="S3" i="17"/>
  <c r="G2" i="17"/>
  <c r="O2" i="17"/>
  <c r="W2" i="17"/>
  <c r="G3" i="17"/>
  <c r="O3" i="17"/>
  <c r="W3" i="17"/>
  <c r="I4" i="17"/>
  <c r="O4" i="17"/>
  <c r="Y4" i="17"/>
  <c r="G5" i="17"/>
  <c r="Q5" i="17"/>
  <c r="W5" i="17"/>
  <c r="I6" i="17"/>
  <c r="O6" i="17"/>
  <c r="Y6" i="17"/>
  <c r="G7" i="17"/>
  <c r="Q7" i="17"/>
  <c r="W7" i="17"/>
  <c r="I8" i="17"/>
  <c r="O8" i="17"/>
  <c r="Y8" i="17"/>
  <c r="G9" i="17"/>
  <c r="Q9" i="17"/>
  <c r="W9" i="17"/>
  <c r="I10" i="17"/>
  <c r="O10" i="17"/>
  <c r="C11" i="17"/>
  <c r="S11" i="17"/>
  <c r="K12" i="17"/>
  <c r="C13" i="17"/>
  <c r="E4" i="17"/>
  <c r="K4" i="17"/>
  <c r="U4" i="17"/>
  <c r="C5" i="17"/>
  <c r="M5" i="17"/>
  <c r="S5" i="17"/>
  <c r="E6" i="17"/>
  <c r="K6" i="17"/>
  <c r="U6" i="17"/>
  <c r="C7" i="17"/>
  <c r="M7" i="17"/>
  <c r="S7" i="17"/>
  <c r="E8" i="17"/>
  <c r="K8" i="17"/>
  <c r="U8" i="17"/>
  <c r="C9" i="17"/>
  <c r="M9" i="17"/>
  <c r="S9" i="17"/>
  <c r="E10" i="17"/>
  <c r="K10" i="17"/>
  <c r="U10" i="17"/>
  <c r="Q11" i="17"/>
  <c r="I12" i="17"/>
  <c r="Y12" i="17"/>
  <c r="Q13" i="17"/>
  <c r="I14" i="17"/>
  <c r="Y14" i="17"/>
  <c r="U19" i="17"/>
  <c r="K20" i="17"/>
  <c r="S20" i="17"/>
  <c r="M22" i="17"/>
  <c r="C23" i="17"/>
  <c r="K23" i="17"/>
  <c r="E25" i="17"/>
  <c r="S25" i="17"/>
  <c r="C26" i="17"/>
  <c r="U27" i="17"/>
  <c r="K28" i="17"/>
  <c r="S28" i="17"/>
  <c r="M30" i="17"/>
  <c r="C31" i="17"/>
  <c r="M31" i="17"/>
  <c r="M11" i="17"/>
  <c r="E12" i="17"/>
  <c r="U12" i="17"/>
  <c r="M13" i="17"/>
  <c r="E14" i="17"/>
  <c r="U14" i="17"/>
  <c r="K18" i="17"/>
  <c r="S18" i="17"/>
  <c r="M20" i="17"/>
  <c r="C21" i="17"/>
  <c r="K21" i="17"/>
  <c r="E23" i="17"/>
  <c r="S23" i="17"/>
  <c r="C24" i="17"/>
  <c r="U25" i="17"/>
  <c r="K26" i="17"/>
  <c r="S26" i="17"/>
  <c r="M28" i="17"/>
  <c r="C29" i="17"/>
  <c r="K29" i="17"/>
  <c r="G31" i="17"/>
  <c r="U31" i="17"/>
  <c r="G32" i="17"/>
  <c r="Q32" i="17"/>
  <c r="I11" i="17"/>
  <c r="Y11" i="17"/>
  <c r="Q12" i="17"/>
  <c r="I13" i="17"/>
  <c r="Y13" i="17"/>
  <c r="Q14" i="17"/>
  <c r="M18" i="17"/>
  <c r="C19" i="17"/>
  <c r="K19" i="17"/>
  <c r="E21" i="17"/>
  <c r="S21" i="17"/>
  <c r="C22" i="17"/>
  <c r="U23" i="17"/>
  <c r="K24" i="17"/>
  <c r="S24" i="17"/>
  <c r="M26" i="17"/>
  <c r="C27" i="17"/>
  <c r="K27" i="17"/>
  <c r="E29" i="17"/>
  <c r="S29" i="17"/>
  <c r="C30" i="17"/>
  <c r="W31" i="17"/>
  <c r="E11" i="17"/>
  <c r="U11" i="17"/>
  <c r="M12" i="17"/>
  <c r="E13" i="17"/>
  <c r="U13" i="17"/>
  <c r="M14" i="17"/>
  <c r="E15" i="17"/>
  <c r="E19" i="17"/>
  <c r="S19" i="17"/>
  <c r="C20" i="17"/>
  <c r="U21" i="17"/>
  <c r="K22" i="17"/>
  <c r="S22" i="17"/>
  <c r="M24" i="17"/>
  <c r="C25" i="17"/>
  <c r="K25" i="17"/>
  <c r="E27" i="17"/>
  <c r="S27" i="17"/>
  <c r="C28" i="17"/>
  <c r="U29" i="17"/>
  <c r="K30" i="17"/>
  <c r="S30" i="17"/>
  <c r="I18" i="17"/>
  <c r="Y18" i="17"/>
  <c r="Q19" i="17"/>
  <c r="I20" i="17"/>
  <c r="Y20" i="17"/>
  <c r="Q21" i="17"/>
  <c r="I22" i="17"/>
  <c r="Y22" i="17"/>
  <c r="Q23" i="17"/>
  <c r="I24" i="17"/>
  <c r="Y24" i="17"/>
  <c r="Q25" i="17"/>
  <c r="I26" i="17"/>
  <c r="Y26" i="17"/>
  <c r="Q27" i="17"/>
  <c r="I28" i="17"/>
  <c r="Y28" i="17"/>
  <c r="Q29" i="17"/>
  <c r="I30" i="17"/>
  <c r="Y30" i="17"/>
  <c r="S31" i="17"/>
  <c r="O32" i="17"/>
  <c r="U18" i="17"/>
  <c r="M19" i="17"/>
  <c r="E20" i="17"/>
  <c r="U20" i="17"/>
  <c r="M21" i="17"/>
  <c r="E22" i="17"/>
  <c r="U22" i="17"/>
  <c r="M23" i="17"/>
  <c r="E24" i="17"/>
  <c r="U24" i="17"/>
  <c r="M25" i="17"/>
  <c r="E26" i="17"/>
  <c r="U26" i="17"/>
  <c r="M27" i="17"/>
  <c r="E28" i="17"/>
  <c r="U28" i="17"/>
  <c r="M29" i="17"/>
  <c r="E30" i="17"/>
  <c r="U30" i="17"/>
  <c r="O31" i="17"/>
  <c r="Q18" i="17"/>
  <c r="I19" i="17"/>
  <c r="Y19" i="17"/>
  <c r="Q20" i="17"/>
  <c r="I21" i="17"/>
  <c r="Y21" i="17"/>
  <c r="Q22" i="17"/>
  <c r="I23" i="17"/>
  <c r="Y23" i="17"/>
  <c r="Q24" i="17"/>
  <c r="I25" i="17"/>
  <c r="Y25" i="17"/>
  <c r="Q26" i="17"/>
  <c r="I27" i="17"/>
  <c r="Y27" i="17"/>
  <c r="Q28" i="17"/>
  <c r="I29" i="17"/>
  <c r="Y29" i="17"/>
  <c r="Q30" i="17"/>
  <c r="K31" i="17"/>
  <c r="C32" i="17"/>
  <c r="Y32" i="17"/>
  <c r="G2" i="16"/>
  <c r="O2" i="16"/>
  <c r="W2" i="16"/>
  <c r="G3" i="16"/>
  <c r="O3" i="16"/>
  <c r="W3" i="16"/>
  <c r="C4" i="16"/>
  <c r="G4" i="16"/>
  <c r="K4" i="16"/>
  <c r="O4" i="16"/>
  <c r="S4" i="16"/>
  <c r="W4" i="16"/>
  <c r="C5" i="16"/>
  <c r="G5" i="16"/>
  <c r="K5" i="16"/>
  <c r="O5" i="16"/>
  <c r="S5" i="16"/>
  <c r="W5" i="16"/>
  <c r="C6" i="16"/>
  <c r="G6" i="16"/>
  <c r="K6" i="16"/>
  <c r="O6" i="16"/>
  <c r="S6" i="16"/>
  <c r="W6" i="16"/>
  <c r="I7" i="16"/>
  <c r="Y7" i="16"/>
  <c r="Q8" i="16"/>
  <c r="I9" i="16"/>
  <c r="Y9" i="16"/>
  <c r="Q10" i="16"/>
  <c r="I11" i="16"/>
  <c r="E12" i="16"/>
  <c r="S12" i="16"/>
  <c r="C13" i="16"/>
  <c r="W13" i="16"/>
  <c r="U14" i="16"/>
  <c r="K15" i="16"/>
  <c r="S15" i="16"/>
  <c r="O20" i="16"/>
  <c r="G4" i="15"/>
  <c r="O4" i="15"/>
  <c r="W4" i="15"/>
  <c r="G5" i="15"/>
  <c r="O5" i="15"/>
  <c r="W5" i="15"/>
  <c r="G6" i="15"/>
  <c r="O6" i="15"/>
  <c r="W6" i="15"/>
  <c r="G7" i="15"/>
  <c r="O7" i="15"/>
  <c r="W7" i="15"/>
  <c r="G8" i="15"/>
  <c r="O8" i="15"/>
  <c r="W8" i="15"/>
  <c r="G9" i="15"/>
  <c r="O9" i="15"/>
  <c r="W9" i="15"/>
  <c r="G10" i="15"/>
  <c r="O10" i="15"/>
  <c r="W10" i="15"/>
  <c r="G11" i="15"/>
  <c r="I2" i="16"/>
  <c r="Q2" i="16"/>
  <c r="Y2" i="16"/>
  <c r="I3" i="16"/>
  <c r="Q3" i="16"/>
  <c r="Y3" i="16"/>
  <c r="E7" i="16"/>
  <c r="U7" i="16"/>
  <c r="M8" i="16"/>
  <c r="E9" i="16"/>
  <c r="U9" i="16"/>
  <c r="M10" i="16"/>
  <c r="E11" i="16"/>
  <c r="W11" i="16"/>
  <c r="U12" i="16"/>
  <c r="K13" i="16"/>
  <c r="S13" i="16"/>
  <c r="O14" i="16"/>
  <c r="M15" i="16"/>
  <c r="C16" i="16"/>
  <c r="S32" i="16"/>
  <c r="I32" i="16"/>
  <c r="W32" i="16"/>
  <c r="M32" i="16"/>
  <c r="U32" i="16"/>
  <c r="K32" i="16"/>
  <c r="Q20" i="16"/>
  <c r="Y19" i="16"/>
  <c r="I19" i="16"/>
  <c r="Q18" i="16"/>
  <c r="Y18" i="16"/>
  <c r="O15" i="16"/>
  <c r="W14" i="16"/>
  <c r="G14" i="16"/>
  <c r="O13" i="16"/>
  <c r="W12" i="16"/>
  <c r="G12" i="16"/>
  <c r="O11" i="16"/>
  <c r="K11" i="16"/>
  <c r="G11" i="16"/>
  <c r="C11" i="16"/>
  <c r="W10" i="16"/>
  <c r="S10" i="16"/>
  <c r="O10" i="16"/>
  <c r="K10" i="16"/>
  <c r="G10" i="16"/>
  <c r="C10" i="16"/>
  <c r="W9" i="16"/>
  <c r="S9" i="16"/>
  <c r="O9" i="16"/>
  <c r="K9" i="16"/>
  <c r="G9" i="16"/>
  <c r="C9" i="16"/>
  <c r="W8" i="16"/>
  <c r="S8" i="16"/>
  <c r="O8" i="16"/>
  <c r="K8" i="16"/>
  <c r="G8" i="16"/>
  <c r="C8" i="16"/>
  <c r="W7" i="16"/>
  <c r="S7" i="16"/>
  <c r="O7" i="16"/>
  <c r="K7" i="16"/>
  <c r="G7" i="16"/>
  <c r="C7" i="16"/>
  <c r="I20" i="16"/>
  <c r="E4" i="16"/>
  <c r="I4" i="16"/>
  <c r="M4" i="16"/>
  <c r="Q4" i="16"/>
  <c r="U4" i="16"/>
  <c r="Y4" i="16"/>
  <c r="E5" i="16"/>
  <c r="I5" i="16"/>
  <c r="M5" i="16"/>
  <c r="Q5" i="16"/>
  <c r="U5" i="16"/>
  <c r="Y5" i="16"/>
  <c r="E6" i="16"/>
  <c r="I6" i="16"/>
  <c r="M6" i="16"/>
  <c r="Q6" i="16"/>
  <c r="U6" i="16"/>
  <c r="Y6" i="16"/>
  <c r="Q7" i="16"/>
  <c r="I8" i="16"/>
  <c r="Y8" i="16"/>
  <c r="Q9" i="16"/>
  <c r="I10" i="16"/>
  <c r="Y10" i="16"/>
  <c r="S11" i="16"/>
  <c r="O12" i="16"/>
  <c r="M13" i="16"/>
  <c r="C14" i="16"/>
  <c r="K14" i="16"/>
  <c r="G15" i="16"/>
  <c r="E16" i="16"/>
  <c r="M16" i="16"/>
  <c r="U16" i="16"/>
  <c r="E17" i="16"/>
  <c r="M17" i="16"/>
  <c r="U17" i="16"/>
  <c r="E18" i="16"/>
  <c r="M18" i="16"/>
  <c r="U18" i="16"/>
  <c r="C2" i="16"/>
  <c r="K2" i="16"/>
  <c r="S2" i="16"/>
  <c r="C3" i="16"/>
  <c r="K3" i="16"/>
  <c r="S3" i="16"/>
  <c r="E2" i="16"/>
  <c r="M2" i="16"/>
  <c r="U2" i="16"/>
  <c r="E3" i="16"/>
  <c r="M3" i="16"/>
  <c r="U3" i="16"/>
  <c r="M7" i="16"/>
  <c r="E8" i="16"/>
  <c r="U8" i="16"/>
  <c r="M9" i="16"/>
  <c r="E10" i="16"/>
  <c r="U10" i="16"/>
  <c r="M11" i="16"/>
  <c r="C12" i="16"/>
  <c r="K12" i="16"/>
  <c r="G13" i="16"/>
  <c r="E14" i="16"/>
  <c r="S14" i="16"/>
  <c r="C15" i="16"/>
  <c r="W15" i="16"/>
  <c r="Y11" i="16"/>
  <c r="Q12" i="16"/>
  <c r="I13" i="16"/>
  <c r="Y13" i="16"/>
  <c r="Q14" i="16"/>
  <c r="I15" i="16"/>
  <c r="Y15" i="16"/>
  <c r="G16" i="16"/>
  <c r="O16" i="16"/>
  <c r="W16" i="16"/>
  <c r="G17" i="16"/>
  <c r="O17" i="16"/>
  <c r="W17" i="16"/>
  <c r="G18" i="16"/>
  <c r="O18" i="16"/>
  <c r="E19" i="16"/>
  <c r="M19" i="16"/>
  <c r="Q32" i="16"/>
  <c r="U11" i="16"/>
  <c r="M12" i="16"/>
  <c r="E13" i="16"/>
  <c r="U13" i="16"/>
  <c r="M14" i="16"/>
  <c r="E15" i="16"/>
  <c r="U15" i="16"/>
  <c r="I16" i="16"/>
  <c r="Q16" i="16"/>
  <c r="Y16" i="16"/>
  <c r="I17" i="16"/>
  <c r="Q17" i="16"/>
  <c r="Y17" i="16"/>
  <c r="I18" i="16"/>
  <c r="G19" i="16"/>
  <c r="U19" i="16"/>
  <c r="E20" i="16"/>
  <c r="C21" i="16"/>
  <c r="K21" i="16"/>
  <c r="S21" i="16"/>
  <c r="C22" i="16"/>
  <c r="K22" i="16"/>
  <c r="S22" i="16"/>
  <c r="C23" i="16"/>
  <c r="K23" i="16"/>
  <c r="S23" i="16"/>
  <c r="C24" i="16"/>
  <c r="K24" i="16"/>
  <c r="S24" i="16"/>
  <c r="C25" i="16"/>
  <c r="K25" i="16"/>
  <c r="S25" i="16"/>
  <c r="C26" i="16"/>
  <c r="K26" i="16"/>
  <c r="S26" i="16"/>
  <c r="C27" i="16"/>
  <c r="K27" i="16"/>
  <c r="S27" i="16"/>
  <c r="C28" i="16"/>
  <c r="K28" i="16"/>
  <c r="S28" i="16"/>
  <c r="C29" i="16"/>
  <c r="K29" i="16"/>
  <c r="S29" i="16"/>
  <c r="C30" i="16"/>
  <c r="K30" i="16"/>
  <c r="S30" i="16"/>
  <c r="C31" i="16"/>
  <c r="M31" i="16"/>
  <c r="U31" i="16"/>
  <c r="G32" i="16"/>
  <c r="Q11" i="16"/>
  <c r="I12" i="16"/>
  <c r="Y12" i="16"/>
  <c r="Q13" i="16"/>
  <c r="I14" i="16"/>
  <c r="Y14" i="16"/>
  <c r="Q15" i="16"/>
  <c r="K16" i="16"/>
  <c r="S16" i="16"/>
  <c r="C17" i="16"/>
  <c r="K17" i="16"/>
  <c r="S17" i="16"/>
  <c r="C18" i="16"/>
  <c r="K18" i="16"/>
  <c r="W19" i="16"/>
  <c r="M20" i="16"/>
  <c r="U20" i="16"/>
  <c r="C19" i="16"/>
  <c r="S19" i="16"/>
  <c r="K20" i="16"/>
  <c r="E21" i="16"/>
  <c r="M21" i="16"/>
  <c r="U21" i="16"/>
  <c r="E22" i="16"/>
  <c r="M22" i="16"/>
  <c r="U22" i="16"/>
  <c r="E23" i="16"/>
  <c r="M23" i="16"/>
  <c r="U23" i="16"/>
  <c r="E24" i="16"/>
  <c r="M24" i="16"/>
  <c r="U24" i="16"/>
  <c r="E25" i="16"/>
  <c r="M25" i="16"/>
  <c r="U25" i="16"/>
  <c r="E26" i="16"/>
  <c r="M26" i="16"/>
  <c r="U26" i="16"/>
  <c r="E27" i="16"/>
  <c r="M27" i="16"/>
  <c r="U27" i="16"/>
  <c r="E28" i="16"/>
  <c r="M28" i="16"/>
  <c r="U28" i="16"/>
  <c r="E29" i="16"/>
  <c r="M29" i="16"/>
  <c r="U29" i="16"/>
  <c r="E30" i="16"/>
  <c r="M30" i="16"/>
  <c r="U30" i="16"/>
  <c r="G31" i="16"/>
  <c r="O31" i="16"/>
  <c r="W31" i="16"/>
  <c r="W18" i="16"/>
  <c r="O19" i="16"/>
  <c r="G20" i="16"/>
  <c r="W20" i="16"/>
  <c r="G21" i="16"/>
  <c r="O21" i="16"/>
  <c r="W21" i="16"/>
  <c r="G22" i="16"/>
  <c r="O22" i="16"/>
  <c r="W22" i="16"/>
  <c r="G23" i="16"/>
  <c r="O23" i="16"/>
  <c r="W23" i="16"/>
  <c r="G24" i="16"/>
  <c r="O24" i="16"/>
  <c r="W24" i="16"/>
  <c r="G25" i="16"/>
  <c r="O25" i="16"/>
  <c r="W25" i="16"/>
  <c r="G26" i="16"/>
  <c r="O26" i="16"/>
  <c r="W26" i="16"/>
  <c r="G27" i="16"/>
  <c r="O27" i="16"/>
  <c r="W27" i="16"/>
  <c r="G28" i="16"/>
  <c r="O28" i="16"/>
  <c r="W28" i="16"/>
  <c r="G29" i="16"/>
  <c r="O29" i="16"/>
  <c r="W29" i="16"/>
  <c r="G30" i="16"/>
  <c r="O30" i="16"/>
  <c r="W30" i="16"/>
  <c r="I31" i="16"/>
  <c r="Q31" i="16"/>
  <c r="Y31" i="16"/>
  <c r="S18" i="16"/>
  <c r="K19" i="16"/>
  <c r="C20" i="16"/>
  <c r="S20" i="16"/>
  <c r="Y20" i="16"/>
  <c r="I21" i="16"/>
  <c r="Q21" i="16"/>
  <c r="Y21" i="16"/>
  <c r="I22" i="16"/>
  <c r="Q22" i="16"/>
  <c r="Y22" i="16"/>
  <c r="I23" i="16"/>
  <c r="Q23" i="16"/>
  <c r="Y23" i="16"/>
  <c r="I24" i="16"/>
  <c r="Q24" i="16"/>
  <c r="Y24" i="16"/>
  <c r="I25" i="16"/>
  <c r="Q25" i="16"/>
  <c r="Y25" i="16"/>
  <c r="I26" i="16"/>
  <c r="Q26" i="16"/>
  <c r="Y26" i="16"/>
  <c r="I27" i="16"/>
  <c r="Q27" i="16"/>
  <c r="Y27" i="16"/>
  <c r="I28" i="16"/>
  <c r="Q28" i="16"/>
  <c r="Y28" i="16"/>
  <c r="I29" i="16"/>
  <c r="Q29" i="16"/>
  <c r="Y29" i="16"/>
  <c r="I30" i="16"/>
  <c r="Q30" i="16"/>
  <c r="Y30" i="16"/>
  <c r="K31" i="16"/>
  <c r="S31" i="16"/>
  <c r="C32" i="16"/>
  <c r="O32" i="16"/>
  <c r="Y32" i="16"/>
  <c r="S32" i="15"/>
  <c r="I32" i="15"/>
  <c r="W32" i="15"/>
  <c r="M32" i="15"/>
  <c r="U32" i="15"/>
  <c r="K32" i="15"/>
  <c r="M22" i="15"/>
  <c r="U21" i="15"/>
  <c r="E21" i="15"/>
  <c r="M20" i="15"/>
  <c r="U19" i="15"/>
  <c r="E19" i="15"/>
  <c r="M18" i="15"/>
  <c r="I18" i="15"/>
  <c r="E18" i="15"/>
  <c r="Y17" i="15"/>
  <c r="U17" i="15"/>
  <c r="Q17" i="15"/>
  <c r="M17" i="15"/>
  <c r="U22" i="15"/>
  <c r="E20" i="15"/>
  <c r="K18" i="15"/>
  <c r="S17" i="15"/>
  <c r="C17" i="15"/>
  <c r="K16" i="15"/>
  <c r="E22" i="15"/>
  <c r="M19" i="15"/>
  <c r="W17" i="15"/>
  <c r="G17" i="15"/>
  <c r="O16" i="15"/>
  <c r="W15" i="15"/>
  <c r="G15" i="15"/>
  <c r="O14" i="15"/>
  <c r="W13" i="15"/>
  <c r="G13" i="15"/>
  <c r="O12" i="15"/>
  <c r="W11" i="15"/>
  <c r="Y3" i="15"/>
  <c r="U3" i="15"/>
  <c r="Q3" i="15"/>
  <c r="M3" i="15"/>
  <c r="I3" i="15"/>
  <c r="E3" i="15"/>
  <c r="Y2" i="15"/>
  <c r="U2" i="15"/>
  <c r="Q2" i="15"/>
  <c r="M2" i="15"/>
  <c r="I2" i="15"/>
  <c r="E2" i="15"/>
  <c r="W3" i="15"/>
  <c r="O3" i="15"/>
  <c r="G3" i="15"/>
  <c r="W2" i="15"/>
  <c r="O2" i="15"/>
  <c r="G2" i="15"/>
  <c r="M21" i="15"/>
  <c r="U18" i="15"/>
  <c r="C18" i="15"/>
  <c r="K17" i="15"/>
  <c r="S16" i="15"/>
  <c r="C16" i="15"/>
  <c r="U20" i="15"/>
  <c r="G18" i="15"/>
  <c r="O17" i="15"/>
  <c r="W16" i="15"/>
  <c r="G16" i="15"/>
  <c r="O15" i="15"/>
  <c r="W14" i="15"/>
  <c r="G14" i="15"/>
  <c r="O13" i="15"/>
  <c r="W12" i="15"/>
  <c r="G12" i="15"/>
  <c r="O11" i="15"/>
  <c r="S3" i="15"/>
  <c r="K3" i="15"/>
  <c r="C3" i="15"/>
  <c r="S2" i="15"/>
  <c r="K2" i="15"/>
  <c r="C2" i="15"/>
  <c r="I4" i="15"/>
  <c r="Q4" i="15"/>
  <c r="Y4" i="15"/>
  <c r="I5" i="15"/>
  <c r="Q5" i="15"/>
  <c r="Y5" i="15"/>
  <c r="I6" i="15"/>
  <c r="Q6" i="15"/>
  <c r="Y6" i="15"/>
  <c r="I7" i="15"/>
  <c r="Q7" i="15"/>
  <c r="Y7" i="15"/>
  <c r="I8" i="15"/>
  <c r="Q8" i="15"/>
  <c r="Y8" i="15"/>
  <c r="I9" i="15"/>
  <c r="Q9" i="15"/>
  <c r="Y9" i="15"/>
  <c r="I10" i="15"/>
  <c r="Q10" i="15"/>
  <c r="Y10" i="15"/>
  <c r="I11" i="15"/>
  <c r="C4" i="15"/>
  <c r="K4" i="15"/>
  <c r="S4" i="15"/>
  <c r="C5" i="15"/>
  <c r="K5" i="15"/>
  <c r="S5" i="15"/>
  <c r="C6" i="15"/>
  <c r="K6" i="15"/>
  <c r="S6" i="15"/>
  <c r="C7" i="15"/>
  <c r="K7" i="15"/>
  <c r="S7" i="15"/>
  <c r="C8" i="15"/>
  <c r="K8" i="15"/>
  <c r="S8" i="15"/>
  <c r="C9" i="15"/>
  <c r="K9" i="15"/>
  <c r="S9" i="15"/>
  <c r="C10" i="15"/>
  <c r="K10" i="15"/>
  <c r="S10" i="15"/>
  <c r="C11" i="15"/>
  <c r="K11" i="15"/>
  <c r="S11" i="15"/>
  <c r="C12" i="15"/>
  <c r="K12" i="15"/>
  <c r="S12" i="15"/>
  <c r="C13" i="15"/>
  <c r="K13" i="15"/>
  <c r="S13" i="15"/>
  <c r="C14" i="15"/>
  <c r="K14" i="15"/>
  <c r="S14" i="15"/>
  <c r="C15" i="15"/>
  <c r="K15" i="15"/>
  <c r="S15" i="15"/>
  <c r="E4" i="15"/>
  <c r="M4" i="15"/>
  <c r="U4" i="15"/>
  <c r="E5" i="15"/>
  <c r="M5" i="15"/>
  <c r="U5" i="15"/>
  <c r="E6" i="15"/>
  <c r="M6" i="15"/>
  <c r="U6" i="15"/>
  <c r="E7" i="15"/>
  <c r="M7" i="15"/>
  <c r="U7" i="15"/>
  <c r="E8" i="15"/>
  <c r="M8" i="15"/>
  <c r="U8" i="15"/>
  <c r="E9" i="15"/>
  <c r="M9" i="15"/>
  <c r="U9" i="15"/>
  <c r="E10" i="15"/>
  <c r="M10" i="15"/>
  <c r="U10" i="15"/>
  <c r="E11" i="15"/>
  <c r="U11" i="15"/>
  <c r="E13" i="15"/>
  <c r="U13" i="15"/>
  <c r="M14" i="15"/>
  <c r="E15" i="15"/>
  <c r="U15" i="15"/>
  <c r="M16" i="15"/>
  <c r="E17" i="15"/>
  <c r="C19" i="15"/>
  <c r="Q19" i="15"/>
  <c r="Y19" i="15"/>
  <c r="S21" i="15"/>
  <c r="I22" i="15"/>
  <c r="Q22" i="15"/>
  <c r="Q11" i="15"/>
  <c r="I12" i="15"/>
  <c r="Y12" i="15"/>
  <c r="Q13" i="15"/>
  <c r="I14" i="15"/>
  <c r="Y14" i="15"/>
  <c r="Q15" i="15"/>
  <c r="I16" i="15"/>
  <c r="Y16" i="15"/>
  <c r="S19" i="15"/>
  <c r="I20" i="15"/>
  <c r="Q20" i="15"/>
  <c r="K22" i="15"/>
  <c r="Y22" i="15"/>
  <c r="Q32" i="15"/>
  <c r="M12" i="15"/>
  <c r="M11" i="15"/>
  <c r="E12" i="15"/>
  <c r="U12" i="15"/>
  <c r="M13" i="15"/>
  <c r="E14" i="15"/>
  <c r="U14" i="15"/>
  <c r="M15" i="15"/>
  <c r="E16" i="15"/>
  <c r="U16" i="15"/>
  <c r="Q18" i="15"/>
  <c r="K20" i="15"/>
  <c r="Y20" i="15"/>
  <c r="I21" i="15"/>
  <c r="C23" i="15"/>
  <c r="K23" i="15"/>
  <c r="S23" i="15"/>
  <c r="C24" i="15"/>
  <c r="K24" i="15"/>
  <c r="S24" i="15"/>
  <c r="C25" i="15"/>
  <c r="K25" i="15"/>
  <c r="S25" i="15"/>
  <c r="C26" i="15"/>
  <c r="K26" i="15"/>
  <c r="S26" i="15"/>
  <c r="C27" i="15"/>
  <c r="K27" i="15"/>
  <c r="S27" i="15"/>
  <c r="C28" i="15"/>
  <c r="K28" i="15"/>
  <c r="S28" i="15"/>
  <c r="C29" i="15"/>
  <c r="K29" i="15"/>
  <c r="S29" i="15"/>
  <c r="C30" i="15"/>
  <c r="K30" i="15"/>
  <c r="S30" i="15"/>
  <c r="C31" i="15"/>
  <c r="M31" i="15"/>
  <c r="U31" i="15"/>
  <c r="G32" i="15"/>
  <c r="Y11" i="15"/>
  <c r="Q12" i="15"/>
  <c r="I13" i="15"/>
  <c r="Y13" i="15"/>
  <c r="Q14" i="15"/>
  <c r="I15" i="15"/>
  <c r="Y15" i="15"/>
  <c r="Q16" i="15"/>
  <c r="I17" i="15"/>
  <c r="Y18" i="15"/>
  <c r="I19" i="15"/>
  <c r="C21" i="15"/>
  <c r="Q21" i="15"/>
  <c r="Y21" i="15"/>
  <c r="W18" i="15"/>
  <c r="O19" i="15"/>
  <c r="G20" i="15"/>
  <c r="W20" i="15"/>
  <c r="O21" i="15"/>
  <c r="G22" i="15"/>
  <c r="W22" i="15"/>
  <c r="E23" i="15"/>
  <c r="M23" i="15"/>
  <c r="U23" i="15"/>
  <c r="E24" i="15"/>
  <c r="M24" i="15"/>
  <c r="U24" i="15"/>
  <c r="E25" i="15"/>
  <c r="M25" i="15"/>
  <c r="U25" i="15"/>
  <c r="E26" i="15"/>
  <c r="M26" i="15"/>
  <c r="U26" i="15"/>
  <c r="E27" i="15"/>
  <c r="M27" i="15"/>
  <c r="U27" i="15"/>
  <c r="E28" i="15"/>
  <c r="M28" i="15"/>
  <c r="U28" i="15"/>
  <c r="E29" i="15"/>
  <c r="M29" i="15"/>
  <c r="U29" i="15"/>
  <c r="E30" i="15"/>
  <c r="M30" i="15"/>
  <c r="U30" i="15"/>
  <c r="G31" i="15"/>
  <c r="O31" i="15"/>
  <c r="W31" i="15"/>
  <c r="S18" i="15"/>
  <c r="K19" i="15"/>
  <c r="C20" i="15"/>
  <c r="S20" i="15"/>
  <c r="K21" i="15"/>
  <c r="C22" i="15"/>
  <c r="S22" i="15"/>
  <c r="G23" i="15"/>
  <c r="O23" i="15"/>
  <c r="W23" i="15"/>
  <c r="G24" i="15"/>
  <c r="O24" i="15"/>
  <c r="W24" i="15"/>
  <c r="G25" i="15"/>
  <c r="O25" i="15"/>
  <c r="W25" i="15"/>
  <c r="G26" i="15"/>
  <c r="O26" i="15"/>
  <c r="W26" i="15"/>
  <c r="G27" i="15"/>
  <c r="O27" i="15"/>
  <c r="W27" i="15"/>
  <c r="G28" i="15"/>
  <c r="O28" i="15"/>
  <c r="W28" i="15"/>
  <c r="G29" i="15"/>
  <c r="O29" i="15"/>
  <c r="W29" i="15"/>
  <c r="G30" i="15"/>
  <c r="O30" i="15"/>
  <c r="W30" i="15"/>
  <c r="I31" i="15"/>
  <c r="Q31" i="15"/>
  <c r="Y31" i="15"/>
  <c r="O18" i="15"/>
  <c r="G19" i="15"/>
  <c r="W19" i="15"/>
  <c r="O20" i="15"/>
  <c r="G21" i="15"/>
  <c r="W21" i="15"/>
  <c r="O22" i="15"/>
  <c r="I23" i="15"/>
  <c r="Q23" i="15"/>
  <c r="Y23" i="15"/>
  <c r="I24" i="15"/>
  <c r="Q24" i="15"/>
  <c r="Y24" i="15"/>
  <c r="I25" i="15"/>
  <c r="Q25" i="15"/>
  <c r="Y25" i="15"/>
  <c r="I26" i="15"/>
  <c r="Q26" i="15"/>
  <c r="Y26" i="15"/>
  <c r="I27" i="15"/>
  <c r="Q27" i="15"/>
  <c r="Y27" i="15"/>
  <c r="I28" i="15"/>
  <c r="Q28" i="15"/>
  <c r="Y28" i="15"/>
  <c r="I29" i="15"/>
  <c r="Q29" i="15"/>
  <c r="Y29" i="15"/>
  <c r="I30" i="15"/>
  <c r="Q30" i="15"/>
  <c r="Y30" i="15"/>
  <c r="K31" i="15"/>
  <c r="S31" i="15"/>
  <c r="C32" i="15"/>
  <c r="O32" i="15"/>
  <c r="Y32" i="15"/>
  <c r="S32" i="14"/>
  <c r="I32" i="14"/>
  <c r="W32" i="14"/>
  <c r="M32" i="14"/>
  <c r="U32" i="14"/>
  <c r="K32" i="14"/>
  <c r="I21" i="14"/>
  <c r="Q20" i="14"/>
  <c r="Y19" i="14"/>
  <c r="I19" i="14"/>
  <c r="Q19" i="14"/>
  <c r="Y18" i="14"/>
  <c r="Y3" i="14"/>
  <c r="U3" i="14"/>
  <c r="Q3" i="14"/>
  <c r="M3" i="14"/>
  <c r="I3" i="14"/>
  <c r="E3" i="14"/>
  <c r="Y2" i="14"/>
  <c r="U2" i="14"/>
  <c r="Q2" i="14"/>
  <c r="M2" i="14"/>
  <c r="I2" i="14"/>
  <c r="E2" i="14"/>
  <c r="Y20" i="14"/>
  <c r="Q18" i="14"/>
  <c r="I20" i="14"/>
  <c r="S11" i="14"/>
  <c r="W3" i="14"/>
  <c r="S3" i="14"/>
  <c r="O3" i="14"/>
  <c r="K3" i="14"/>
  <c r="G3" i="14"/>
  <c r="C3" i="14"/>
  <c r="W2" i="14"/>
  <c r="S2" i="14"/>
  <c r="O2" i="14"/>
  <c r="K2" i="14"/>
  <c r="G2" i="14"/>
  <c r="C2" i="14"/>
  <c r="I4" i="14"/>
  <c r="Q4" i="14"/>
  <c r="Y4" i="14"/>
  <c r="I5" i="14"/>
  <c r="Q5" i="14"/>
  <c r="Y5" i="14"/>
  <c r="I6" i="14"/>
  <c r="Q6" i="14"/>
  <c r="Y6" i="14"/>
  <c r="I7" i="14"/>
  <c r="Q7" i="14"/>
  <c r="Y7" i="14"/>
  <c r="I8" i="14"/>
  <c r="Q8" i="14"/>
  <c r="Y8" i="14"/>
  <c r="I9" i="14"/>
  <c r="Q9" i="14"/>
  <c r="Y9" i="14"/>
  <c r="I10" i="14"/>
  <c r="Q10" i="14"/>
  <c r="Y10" i="14"/>
  <c r="I11" i="14"/>
  <c r="C4" i="14"/>
  <c r="K4" i="14"/>
  <c r="S4" i="14"/>
  <c r="C5" i="14"/>
  <c r="K5" i="14"/>
  <c r="S5" i="14"/>
  <c r="C6" i="14"/>
  <c r="K6" i="14"/>
  <c r="S6" i="14"/>
  <c r="C7" i="14"/>
  <c r="K7" i="14"/>
  <c r="S7" i="14"/>
  <c r="C8" i="14"/>
  <c r="K8" i="14"/>
  <c r="S8" i="14"/>
  <c r="C9" i="14"/>
  <c r="K9" i="14"/>
  <c r="S9" i="14"/>
  <c r="C10" i="14"/>
  <c r="K10" i="14"/>
  <c r="S10" i="14"/>
  <c r="C11" i="14"/>
  <c r="K11" i="14"/>
  <c r="E4" i="14"/>
  <c r="M4" i="14"/>
  <c r="U4" i="14"/>
  <c r="E5" i="14"/>
  <c r="M5" i="14"/>
  <c r="U5" i="14"/>
  <c r="E6" i="14"/>
  <c r="M6" i="14"/>
  <c r="U6" i="14"/>
  <c r="E7" i="14"/>
  <c r="M7" i="14"/>
  <c r="U7" i="14"/>
  <c r="E8" i="14"/>
  <c r="M8" i="14"/>
  <c r="U8" i="14"/>
  <c r="E9" i="14"/>
  <c r="M9" i="14"/>
  <c r="U9" i="14"/>
  <c r="E10" i="14"/>
  <c r="M10" i="14"/>
  <c r="U10" i="14"/>
  <c r="E11" i="14"/>
  <c r="M11" i="14"/>
  <c r="Y11" i="14"/>
  <c r="I12" i="14"/>
  <c r="Q12" i="14"/>
  <c r="I13" i="14"/>
  <c r="Q13" i="14"/>
  <c r="Y13" i="14"/>
  <c r="I14" i="14"/>
  <c r="Q14" i="14"/>
  <c r="Y14" i="14"/>
  <c r="I15" i="14"/>
  <c r="Q15" i="14"/>
  <c r="Y15" i="14"/>
  <c r="I16" i="14"/>
  <c r="Q16" i="14"/>
  <c r="Y16" i="14"/>
  <c r="I17" i="14"/>
  <c r="Q17" i="14"/>
  <c r="Y17" i="14"/>
  <c r="I18" i="14"/>
  <c r="W18" i="14"/>
  <c r="E19" i="14"/>
  <c r="M19" i="14"/>
  <c r="G21" i="14"/>
  <c r="G4" i="10"/>
  <c r="O4" i="10"/>
  <c r="W4" i="10"/>
  <c r="G5" i="10"/>
  <c r="O5" i="10"/>
  <c r="W5" i="10"/>
  <c r="G6" i="10"/>
  <c r="O6" i="10"/>
  <c r="W6" i="10"/>
  <c r="G7" i="10"/>
  <c r="O7" i="10"/>
  <c r="W7" i="10"/>
  <c r="G8" i="10"/>
  <c r="O8" i="10"/>
  <c r="W8" i="10"/>
  <c r="G9" i="10"/>
  <c r="O9" i="10"/>
  <c r="W9" i="10"/>
  <c r="G10" i="10"/>
  <c r="O10" i="10"/>
  <c r="W10" i="10"/>
  <c r="G11" i="10"/>
  <c r="U11" i="14"/>
  <c r="C12" i="14"/>
  <c r="K12" i="14"/>
  <c r="S12" i="14"/>
  <c r="C13" i="14"/>
  <c r="K13" i="14"/>
  <c r="S13" i="14"/>
  <c r="C14" i="14"/>
  <c r="K14" i="14"/>
  <c r="S14" i="14"/>
  <c r="C15" i="14"/>
  <c r="K15" i="14"/>
  <c r="S15" i="14"/>
  <c r="C16" i="14"/>
  <c r="K16" i="14"/>
  <c r="S16" i="14"/>
  <c r="C17" i="14"/>
  <c r="K17" i="14"/>
  <c r="S17" i="14"/>
  <c r="C18" i="14"/>
  <c r="K18" i="14"/>
  <c r="G19" i="14"/>
  <c r="U19" i="14"/>
  <c r="E20" i="14"/>
  <c r="Q32" i="14"/>
  <c r="E2" i="12"/>
  <c r="M2" i="12"/>
  <c r="U2" i="12"/>
  <c r="E3" i="12"/>
  <c r="Q11" i="14"/>
  <c r="E12" i="14"/>
  <c r="M12" i="14"/>
  <c r="U12" i="14"/>
  <c r="E13" i="14"/>
  <c r="M13" i="14"/>
  <c r="U13" i="14"/>
  <c r="E14" i="14"/>
  <c r="M14" i="14"/>
  <c r="U14" i="14"/>
  <c r="E15" i="14"/>
  <c r="M15" i="14"/>
  <c r="U15" i="14"/>
  <c r="E16" i="14"/>
  <c r="M16" i="14"/>
  <c r="U16" i="14"/>
  <c r="E17" i="14"/>
  <c r="M17" i="14"/>
  <c r="U17" i="14"/>
  <c r="E18" i="14"/>
  <c r="M18" i="14"/>
  <c r="W19" i="14"/>
  <c r="M20" i="14"/>
  <c r="U20" i="14"/>
  <c r="S21" i="14"/>
  <c r="C22" i="14"/>
  <c r="K22" i="14"/>
  <c r="S22" i="14"/>
  <c r="C23" i="14"/>
  <c r="K23" i="14"/>
  <c r="S23" i="14"/>
  <c r="C24" i="14"/>
  <c r="K24" i="14"/>
  <c r="S24" i="14"/>
  <c r="C25" i="14"/>
  <c r="K25" i="14"/>
  <c r="S25" i="14"/>
  <c r="C26" i="14"/>
  <c r="K26" i="14"/>
  <c r="S26" i="14"/>
  <c r="C27" i="14"/>
  <c r="K27" i="14"/>
  <c r="S27" i="14"/>
  <c r="C28" i="14"/>
  <c r="K28" i="14"/>
  <c r="S28" i="14"/>
  <c r="C29" i="14"/>
  <c r="K29" i="14"/>
  <c r="S29" i="14"/>
  <c r="C30" i="14"/>
  <c r="K30" i="14"/>
  <c r="S30" i="14"/>
  <c r="C31" i="14"/>
  <c r="M31" i="14"/>
  <c r="U31" i="14"/>
  <c r="G32" i="14"/>
  <c r="Y12" i="14"/>
  <c r="Y4" i="13"/>
  <c r="G12" i="14"/>
  <c r="O12" i="14"/>
  <c r="W12" i="14"/>
  <c r="G13" i="14"/>
  <c r="O13" i="14"/>
  <c r="W13" i="14"/>
  <c r="G14" i="14"/>
  <c r="O14" i="14"/>
  <c r="W14" i="14"/>
  <c r="G15" i="14"/>
  <c r="O15" i="14"/>
  <c r="W15" i="14"/>
  <c r="G16" i="14"/>
  <c r="O16" i="14"/>
  <c r="W16" i="14"/>
  <c r="G17" i="14"/>
  <c r="O17" i="14"/>
  <c r="W17" i="14"/>
  <c r="G18" i="14"/>
  <c r="O18" i="14"/>
  <c r="U18" i="14"/>
  <c r="O20" i="14"/>
  <c r="E21" i="14"/>
  <c r="M21" i="14"/>
  <c r="C19" i="14"/>
  <c r="S19" i="14"/>
  <c r="K20" i="14"/>
  <c r="C21" i="14"/>
  <c r="U21" i="14"/>
  <c r="E22" i="14"/>
  <c r="M22" i="14"/>
  <c r="U22" i="14"/>
  <c r="E23" i="14"/>
  <c r="M23" i="14"/>
  <c r="U23" i="14"/>
  <c r="E24" i="14"/>
  <c r="M24" i="14"/>
  <c r="U24" i="14"/>
  <c r="E25" i="14"/>
  <c r="M25" i="14"/>
  <c r="U25" i="14"/>
  <c r="E26" i="14"/>
  <c r="M26" i="14"/>
  <c r="U26" i="14"/>
  <c r="E27" i="14"/>
  <c r="M27" i="14"/>
  <c r="U27" i="14"/>
  <c r="E28" i="14"/>
  <c r="M28" i="14"/>
  <c r="U28" i="14"/>
  <c r="E29" i="14"/>
  <c r="M29" i="14"/>
  <c r="U29" i="14"/>
  <c r="E30" i="14"/>
  <c r="M30" i="14"/>
  <c r="U30" i="14"/>
  <c r="G31" i="14"/>
  <c r="O31" i="14"/>
  <c r="W31" i="14"/>
  <c r="O19" i="14"/>
  <c r="G20" i="14"/>
  <c r="W20" i="14"/>
  <c r="O21" i="14"/>
  <c r="W21" i="14"/>
  <c r="G22" i="14"/>
  <c r="O22" i="14"/>
  <c r="W22" i="14"/>
  <c r="G23" i="14"/>
  <c r="O23" i="14"/>
  <c r="W23" i="14"/>
  <c r="G24" i="14"/>
  <c r="O24" i="14"/>
  <c r="W24" i="14"/>
  <c r="G25" i="14"/>
  <c r="O25" i="14"/>
  <c r="W25" i="14"/>
  <c r="G26" i="14"/>
  <c r="O26" i="14"/>
  <c r="W26" i="14"/>
  <c r="G27" i="14"/>
  <c r="O27" i="14"/>
  <c r="W27" i="14"/>
  <c r="G28" i="14"/>
  <c r="O28" i="14"/>
  <c r="W28" i="14"/>
  <c r="G29" i="14"/>
  <c r="O29" i="14"/>
  <c r="W29" i="14"/>
  <c r="G30" i="14"/>
  <c r="O30" i="14"/>
  <c r="W30" i="14"/>
  <c r="I31" i="14"/>
  <c r="Q31" i="14"/>
  <c r="Y31" i="14"/>
  <c r="S18" i="14"/>
  <c r="K19" i="14"/>
  <c r="C20" i="14"/>
  <c r="S20" i="14"/>
  <c r="K21" i="14"/>
  <c r="Q21" i="14"/>
  <c r="Y21" i="14"/>
  <c r="I22" i="14"/>
  <c r="Q22" i="14"/>
  <c r="Y22" i="14"/>
  <c r="I23" i="14"/>
  <c r="Q23" i="14"/>
  <c r="Y23" i="14"/>
  <c r="I24" i="14"/>
  <c r="Q24" i="14"/>
  <c r="Y24" i="14"/>
  <c r="I25" i="14"/>
  <c r="Q25" i="14"/>
  <c r="Y25" i="14"/>
  <c r="I26" i="14"/>
  <c r="Q26" i="14"/>
  <c r="Y26" i="14"/>
  <c r="I27" i="14"/>
  <c r="Q27" i="14"/>
  <c r="Y27" i="14"/>
  <c r="I28" i="14"/>
  <c r="Q28" i="14"/>
  <c r="Y28" i="14"/>
  <c r="I29" i="14"/>
  <c r="Q29" i="14"/>
  <c r="Y29" i="14"/>
  <c r="I30" i="14"/>
  <c r="Q30" i="14"/>
  <c r="Y30" i="14"/>
  <c r="K31" i="14"/>
  <c r="S31" i="14"/>
  <c r="C32" i="14"/>
  <c r="O32" i="14"/>
  <c r="Y32" i="14"/>
  <c r="S32" i="13"/>
  <c r="I32" i="13"/>
  <c r="W32" i="13"/>
  <c r="M32" i="13"/>
  <c r="U32" i="13"/>
  <c r="K32" i="13"/>
  <c r="Y20" i="13"/>
  <c r="I20" i="13"/>
  <c r="Q19" i="13"/>
  <c r="Y18" i="13"/>
  <c r="I19" i="13"/>
  <c r="Q18" i="13"/>
  <c r="Y3" i="13"/>
  <c r="U3" i="13"/>
  <c r="Q3" i="13"/>
  <c r="M3" i="13"/>
  <c r="I3" i="13"/>
  <c r="E3" i="13"/>
  <c r="Y2" i="13"/>
  <c r="U2" i="13"/>
  <c r="Q2" i="13"/>
  <c r="M2" i="13"/>
  <c r="I2" i="13"/>
  <c r="E2" i="13"/>
  <c r="Q20" i="13"/>
  <c r="K2" i="13"/>
  <c r="C3" i="13"/>
  <c r="S3" i="13"/>
  <c r="I4" i="13"/>
  <c r="Q4" i="13"/>
  <c r="I5" i="13"/>
  <c r="Q5" i="13"/>
  <c r="Y5" i="13"/>
  <c r="I6" i="13"/>
  <c r="Q6" i="13"/>
  <c r="Y6" i="13"/>
  <c r="I7" i="13"/>
  <c r="Q7" i="13"/>
  <c r="Y7" i="13"/>
  <c r="I8" i="13"/>
  <c r="Q8" i="13"/>
  <c r="Y8" i="13"/>
  <c r="I9" i="13"/>
  <c r="Q9" i="13"/>
  <c r="Y9" i="13"/>
  <c r="I10" i="13"/>
  <c r="Q10" i="13"/>
  <c r="Y10" i="13"/>
  <c r="I11" i="13"/>
  <c r="W20" i="13"/>
  <c r="I2" i="12"/>
  <c r="Q2" i="12"/>
  <c r="Y2" i="12"/>
  <c r="I3" i="12"/>
  <c r="G2" i="13"/>
  <c r="W2" i="13"/>
  <c r="O3" i="13"/>
  <c r="C4" i="13"/>
  <c r="K4" i="13"/>
  <c r="S4" i="13"/>
  <c r="C5" i="13"/>
  <c r="K5" i="13"/>
  <c r="S5" i="13"/>
  <c r="C6" i="13"/>
  <c r="K6" i="13"/>
  <c r="S6" i="13"/>
  <c r="C7" i="13"/>
  <c r="K7" i="13"/>
  <c r="S7" i="13"/>
  <c r="C8" i="13"/>
  <c r="K8" i="13"/>
  <c r="S8" i="13"/>
  <c r="C9" i="13"/>
  <c r="K9" i="13"/>
  <c r="S9" i="13"/>
  <c r="C10" i="13"/>
  <c r="K10" i="13"/>
  <c r="S10" i="13"/>
  <c r="C11" i="13"/>
  <c r="K11" i="13"/>
  <c r="Y19" i="13"/>
  <c r="M11" i="11"/>
  <c r="M2" i="11"/>
  <c r="C4" i="12"/>
  <c r="C2" i="13"/>
  <c r="S2" i="13"/>
  <c r="K3" i="13"/>
  <c r="E4" i="13"/>
  <c r="M4" i="13"/>
  <c r="U4" i="13"/>
  <c r="E5" i="13"/>
  <c r="M5" i="13"/>
  <c r="U5" i="13"/>
  <c r="E6" i="13"/>
  <c r="M6" i="13"/>
  <c r="U6" i="13"/>
  <c r="E7" i="13"/>
  <c r="M7" i="13"/>
  <c r="U7" i="13"/>
  <c r="E8" i="13"/>
  <c r="M8" i="13"/>
  <c r="U8" i="13"/>
  <c r="E9" i="13"/>
  <c r="M9" i="13"/>
  <c r="U9" i="13"/>
  <c r="E10" i="13"/>
  <c r="M10" i="13"/>
  <c r="U10" i="13"/>
  <c r="E11" i="13"/>
  <c r="M11" i="13"/>
  <c r="U18" i="13"/>
  <c r="E19" i="13"/>
  <c r="O2" i="13"/>
  <c r="G3" i="13"/>
  <c r="W3" i="13"/>
  <c r="G4" i="13"/>
  <c r="O4" i="13"/>
  <c r="W4" i="13"/>
  <c r="G5" i="13"/>
  <c r="O5" i="13"/>
  <c r="W5" i="13"/>
  <c r="G6" i="13"/>
  <c r="O6" i="13"/>
  <c r="W6" i="13"/>
  <c r="G7" i="13"/>
  <c r="O7" i="13"/>
  <c r="W7" i="13"/>
  <c r="G8" i="13"/>
  <c r="O8" i="13"/>
  <c r="W8" i="13"/>
  <c r="G9" i="13"/>
  <c r="O9" i="13"/>
  <c r="W9" i="13"/>
  <c r="G10" i="13"/>
  <c r="O10" i="13"/>
  <c r="W10" i="13"/>
  <c r="G11" i="13"/>
  <c r="O11" i="13"/>
  <c r="W11" i="13"/>
  <c r="G12" i="13"/>
  <c r="O12" i="13"/>
  <c r="W12" i="13"/>
  <c r="G13" i="13"/>
  <c r="O13" i="13"/>
  <c r="W13" i="13"/>
  <c r="G14" i="13"/>
  <c r="O14" i="13"/>
  <c r="W14" i="13"/>
  <c r="G15" i="13"/>
  <c r="O15" i="13"/>
  <c r="W15" i="13"/>
  <c r="G16" i="13"/>
  <c r="O16" i="13"/>
  <c r="W16" i="13"/>
  <c r="G17" i="13"/>
  <c r="O17" i="13"/>
  <c r="W17" i="13"/>
  <c r="G18" i="13"/>
  <c r="O18" i="13"/>
  <c r="G2" i="12"/>
  <c r="O2" i="12"/>
  <c r="W2" i="12"/>
  <c r="G3" i="12"/>
  <c r="O3" i="12"/>
  <c r="W3" i="12"/>
  <c r="Q11" i="13"/>
  <c r="Y11" i="13"/>
  <c r="I12" i="13"/>
  <c r="Q12" i="13"/>
  <c r="Y12" i="13"/>
  <c r="I13" i="13"/>
  <c r="Q13" i="13"/>
  <c r="Y13" i="13"/>
  <c r="I14" i="13"/>
  <c r="Q14" i="13"/>
  <c r="Y14" i="13"/>
  <c r="I15" i="13"/>
  <c r="Q15" i="13"/>
  <c r="Y15" i="13"/>
  <c r="I16" i="13"/>
  <c r="Q16" i="13"/>
  <c r="Y16" i="13"/>
  <c r="I17" i="13"/>
  <c r="Q17" i="13"/>
  <c r="Y17" i="13"/>
  <c r="I18" i="13"/>
  <c r="W18" i="13"/>
  <c r="M19" i="13"/>
  <c r="U19" i="13"/>
  <c r="Q32" i="13"/>
  <c r="O11" i="12"/>
  <c r="W11" i="12"/>
  <c r="G12" i="12"/>
  <c r="O12" i="12"/>
  <c r="W12" i="12"/>
  <c r="G13" i="12"/>
  <c r="O13" i="12"/>
  <c r="W13" i="12"/>
  <c r="G14" i="12"/>
  <c r="O14" i="12"/>
  <c r="W14" i="12"/>
  <c r="G15" i="12"/>
  <c r="O15" i="12"/>
  <c r="W15" i="12"/>
  <c r="G16" i="12"/>
  <c r="S11" i="13"/>
  <c r="C12" i="13"/>
  <c r="K12" i="13"/>
  <c r="S12" i="13"/>
  <c r="C13" i="13"/>
  <c r="K13" i="13"/>
  <c r="S13" i="13"/>
  <c r="C14" i="13"/>
  <c r="K14" i="13"/>
  <c r="S14" i="13"/>
  <c r="C15" i="13"/>
  <c r="K15" i="13"/>
  <c r="S15" i="13"/>
  <c r="C16" i="13"/>
  <c r="K16" i="13"/>
  <c r="S16" i="13"/>
  <c r="C17" i="13"/>
  <c r="K17" i="13"/>
  <c r="S17" i="13"/>
  <c r="C18" i="13"/>
  <c r="K18" i="13"/>
  <c r="O19" i="13"/>
  <c r="E20" i="13"/>
  <c r="M20" i="13"/>
  <c r="K21" i="13"/>
  <c r="S21" i="13"/>
  <c r="C22" i="13"/>
  <c r="K22" i="13"/>
  <c r="S22" i="13"/>
  <c r="C23" i="13"/>
  <c r="K23" i="13"/>
  <c r="S23" i="13"/>
  <c r="C24" i="13"/>
  <c r="K24" i="13"/>
  <c r="S24" i="13"/>
  <c r="C25" i="13"/>
  <c r="K25" i="13"/>
  <c r="S25" i="13"/>
  <c r="C26" i="13"/>
  <c r="K26" i="13"/>
  <c r="S26" i="13"/>
  <c r="C27" i="13"/>
  <c r="K27" i="13"/>
  <c r="S27" i="13"/>
  <c r="C28" i="13"/>
  <c r="K28" i="13"/>
  <c r="S28" i="13"/>
  <c r="C29" i="13"/>
  <c r="K29" i="13"/>
  <c r="S29" i="13"/>
  <c r="C30" i="13"/>
  <c r="K30" i="13"/>
  <c r="S30" i="13"/>
  <c r="C31" i="13"/>
  <c r="M31" i="13"/>
  <c r="U31" i="13"/>
  <c r="G32" i="13"/>
  <c r="Q11" i="11"/>
  <c r="Y11" i="11"/>
  <c r="C2" i="12"/>
  <c r="K2" i="12"/>
  <c r="S2" i="12"/>
  <c r="C3" i="12"/>
  <c r="K3" i="12"/>
  <c r="S3" i="12"/>
  <c r="U11" i="13"/>
  <c r="E12" i="13"/>
  <c r="M12" i="13"/>
  <c r="U12" i="13"/>
  <c r="E13" i="13"/>
  <c r="M13" i="13"/>
  <c r="U13" i="13"/>
  <c r="E14" i="13"/>
  <c r="M14" i="13"/>
  <c r="U14" i="13"/>
  <c r="E15" i="13"/>
  <c r="M15" i="13"/>
  <c r="U15" i="13"/>
  <c r="E16" i="13"/>
  <c r="M16" i="13"/>
  <c r="U16" i="13"/>
  <c r="E17" i="13"/>
  <c r="M17" i="13"/>
  <c r="U17" i="13"/>
  <c r="E18" i="13"/>
  <c r="M18" i="13"/>
  <c r="G20" i="13"/>
  <c r="U20" i="13"/>
  <c r="E21" i="13"/>
  <c r="S18" i="13"/>
  <c r="K19" i="13"/>
  <c r="C20" i="13"/>
  <c r="S20" i="13"/>
  <c r="M21" i="13"/>
  <c r="U21" i="13"/>
  <c r="E22" i="13"/>
  <c r="M22" i="13"/>
  <c r="U22" i="13"/>
  <c r="E23" i="13"/>
  <c r="M23" i="13"/>
  <c r="U23" i="13"/>
  <c r="E24" i="13"/>
  <c r="M24" i="13"/>
  <c r="U24" i="13"/>
  <c r="E25" i="13"/>
  <c r="M25" i="13"/>
  <c r="U25" i="13"/>
  <c r="E26" i="13"/>
  <c r="M26" i="13"/>
  <c r="U26" i="13"/>
  <c r="E27" i="13"/>
  <c r="M27" i="13"/>
  <c r="U27" i="13"/>
  <c r="E28" i="13"/>
  <c r="M28" i="13"/>
  <c r="U28" i="13"/>
  <c r="E29" i="13"/>
  <c r="M29" i="13"/>
  <c r="U29" i="13"/>
  <c r="E30" i="13"/>
  <c r="M30" i="13"/>
  <c r="U30" i="13"/>
  <c r="G31" i="13"/>
  <c r="O31" i="13"/>
  <c r="W31" i="13"/>
  <c r="G19" i="13"/>
  <c r="W19" i="13"/>
  <c r="O20" i="13"/>
  <c r="G21" i="13"/>
  <c r="O21" i="13"/>
  <c r="W21" i="13"/>
  <c r="G22" i="13"/>
  <c r="O22" i="13"/>
  <c r="W22" i="13"/>
  <c r="G23" i="13"/>
  <c r="O23" i="13"/>
  <c r="W23" i="13"/>
  <c r="G24" i="13"/>
  <c r="O24" i="13"/>
  <c r="W24" i="13"/>
  <c r="G25" i="13"/>
  <c r="O25" i="13"/>
  <c r="W25" i="13"/>
  <c r="G26" i="13"/>
  <c r="O26" i="13"/>
  <c r="W26" i="13"/>
  <c r="G27" i="13"/>
  <c r="O27" i="13"/>
  <c r="W27" i="13"/>
  <c r="G28" i="13"/>
  <c r="O28" i="13"/>
  <c r="W28" i="13"/>
  <c r="G29" i="13"/>
  <c r="O29" i="13"/>
  <c r="W29" i="13"/>
  <c r="G30" i="13"/>
  <c r="O30" i="13"/>
  <c r="W30" i="13"/>
  <c r="I31" i="13"/>
  <c r="Q31" i="13"/>
  <c r="Y31" i="13"/>
  <c r="C19" i="13"/>
  <c r="S19" i="13"/>
  <c r="K20" i="13"/>
  <c r="C21" i="13"/>
  <c r="I21" i="13"/>
  <c r="Q21" i="13"/>
  <c r="Y21" i="13"/>
  <c r="I22" i="13"/>
  <c r="Q22" i="13"/>
  <c r="Y22" i="13"/>
  <c r="I23" i="13"/>
  <c r="Q23" i="13"/>
  <c r="Y23" i="13"/>
  <c r="I24" i="13"/>
  <c r="Q24" i="13"/>
  <c r="Y24" i="13"/>
  <c r="I25" i="13"/>
  <c r="Q25" i="13"/>
  <c r="Y25" i="13"/>
  <c r="I26" i="13"/>
  <c r="Q26" i="13"/>
  <c r="Y26" i="13"/>
  <c r="I27" i="13"/>
  <c r="Q27" i="13"/>
  <c r="Y27" i="13"/>
  <c r="I28" i="13"/>
  <c r="Q28" i="13"/>
  <c r="Y28" i="13"/>
  <c r="I29" i="13"/>
  <c r="Q29" i="13"/>
  <c r="Y29" i="13"/>
  <c r="I30" i="13"/>
  <c r="Q30" i="13"/>
  <c r="Y30" i="13"/>
  <c r="K31" i="13"/>
  <c r="S31" i="13"/>
  <c r="C32" i="13"/>
  <c r="O32" i="13"/>
  <c r="Y32" i="13"/>
  <c r="M4" i="12"/>
  <c r="Y4" i="12"/>
  <c r="I5" i="12"/>
  <c r="Q5" i="12"/>
  <c r="Y5" i="12"/>
  <c r="I6" i="12"/>
  <c r="Q6" i="12"/>
  <c r="Y6" i="12"/>
  <c r="I7" i="12"/>
  <c r="Q7" i="12"/>
  <c r="Y7" i="12"/>
  <c r="I8" i="12"/>
  <c r="Q8" i="12"/>
  <c r="Y8" i="12"/>
  <c r="I9" i="12"/>
  <c r="Q9" i="12"/>
  <c r="Y9" i="12"/>
  <c r="I10" i="12"/>
  <c r="Q10" i="12"/>
  <c r="Y10" i="12"/>
  <c r="I11" i="12"/>
  <c r="Y11" i="12"/>
  <c r="Q12" i="12"/>
  <c r="I13" i="12"/>
  <c r="Y13" i="12"/>
  <c r="Q14" i="12"/>
  <c r="I15" i="12"/>
  <c r="Q16" i="12"/>
  <c r="C17" i="12"/>
  <c r="S17" i="12"/>
  <c r="K18" i="12"/>
  <c r="Y18" i="12"/>
  <c r="E20" i="12"/>
  <c r="Y21" i="12"/>
  <c r="E3" i="11"/>
  <c r="C4" i="11"/>
  <c r="K4" i="11"/>
  <c r="S4" i="11"/>
  <c r="C5" i="11"/>
  <c r="K5" i="11"/>
  <c r="S5" i="11"/>
  <c r="C6" i="11"/>
  <c r="K6" i="11"/>
  <c r="S6" i="11"/>
  <c r="C7" i="11"/>
  <c r="K7" i="11"/>
  <c r="S7" i="11"/>
  <c r="C8" i="11"/>
  <c r="K8" i="11"/>
  <c r="S8" i="11"/>
  <c r="C9" i="11"/>
  <c r="K9" i="11"/>
  <c r="S9" i="11"/>
  <c r="C10" i="11"/>
  <c r="K10" i="11"/>
  <c r="S10" i="11"/>
  <c r="C11" i="11"/>
  <c r="U11" i="12"/>
  <c r="M12" i="12"/>
  <c r="E13" i="12"/>
  <c r="U13" i="12"/>
  <c r="M14" i="12"/>
  <c r="E15" i="12"/>
  <c r="U15" i="12"/>
  <c r="M16" i="12"/>
  <c r="W16" i="12"/>
  <c r="E17" i="12"/>
  <c r="O17" i="12"/>
  <c r="G18" i="12"/>
  <c r="C19" i="12"/>
  <c r="Q19" i="12"/>
  <c r="Y19" i="12"/>
  <c r="S21" i="12"/>
  <c r="I22" i="12"/>
  <c r="Q32" i="12"/>
  <c r="S32" i="12"/>
  <c r="I32" i="12"/>
  <c r="W32" i="12"/>
  <c r="M32" i="12"/>
  <c r="U32" i="12"/>
  <c r="K32" i="12"/>
  <c r="U21" i="12"/>
  <c r="E21" i="12"/>
  <c r="M20" i="12"/>
  <c r="U19" i="12"/>
  <c r="E19" i="12"/>
  <c r="M18" i="12"/>
  <c r="I18" i="12"/>
  <c r="E18" i="12"/>
  <c r="Y17" i="12"/>
  <c r="U17" i="12"/>
  <c r="Q17" i="12"/>
  <c r="M17" i="12"/>
  <c r="I17" i="12"/>
  <c r="I4" i="12"/>
  <c r="U4" i="12"/>
  <c r="E6" i="12"/>
  <c r="U3" i="11"/>
  <c r="G4" i="12"/>
  <c r="K4" i="12"/>
  <c r="O4" i="12"/>
  <c r="S4" i="12"/>
  <c r="W4" i="12"/>
  <c r="C5" i="12"/>
  <c r="G5" i="12"/>
  <c r="K5" i="12"/>
  <c r="O5" i="12"/>
  <c r="S5" i="12"/>
  <c r="W5" i="12"/>
  <c r="C6" i="12"/>
  <c r="G6" i="12"/>
  <c r="K6" i="12"/>
  <c r="O6" i="12"/>
  <c r="S6" i="12"/>
  <c r="W6" i="12"/>
  <c r="C7" i="12"/>
  <c r="G7" i="12"/>
  <c r="K7" i="12"/>
  <c r="O7" i="12"/>
  <c r="S7" i="12"/>
  <c r="W7" i="12"/>
  <c r="C8" i="12"/>
  <c r="G8" i="12"/>
  <c r="K8" i="12"/>
  <c r="O8" i="12"/>
  <c r="S8" i="12"/>
  <c r="W8" i="12"/>
  <c r="C9" i="12"/>
  <c r="G9" i="12"/>
  <c r="K9" i="12"/>
  <c r="O9" i="12"/>
  <c r="S9" i="12"/>
  <c r="W9" i="12"/>
  <c r="C10" i="12"/>
  <c r="G10" i="12"/>
  <c r="K10" i="12"/>
  <c r="O10" i="12"/>
  <c r="S10" i="12"/>
  <c r="W10" i="12"/>
  <c r="C11" i="12"/>
  <c r="G11" i="12"/>
  <c r="K11" i="12"/>
  <c r="Q11" i="12"/>
  <c r="C12" i="12"/>
  <c r="I12" i="12"/>
  <c r="S12" i="12"/>
  <c r="Y12" i="12"/>
  <c r="K13" i="12"/>
  <c r="Q13" i="12"/>
  <c r="C14" i="12"/>
  <c r="I14" i="12"/>
  <c r="S14" i="12"/>
  <c r="Y14" i="12"/>
  <c r="K15" i="12"/>
  <c r="Q15" i="12"/>
  <c r="C16" i="12"/>
  <c r="I16" i="12"/>
  <c r="S16" i="12"/>
  <c r="Y16" i="12"/>
  <c r="K17" i="12"/>
  <c r="C18" i="12"/>
  <c r="U18" i="12"/>
  <c r="S19" i="12"/>
  <c r="I20" i="12"/>
  <c r="Q20" i="12"/>
  <c r="M21" i="12"/>
  <c r="K22" i="12"/>
  <c r="S22" i="12"/>
  <c r="C23" i="12"/>
  <c r="K23" i="12"/>
  <c r="S23" i="12"/>
  <c r="C24" i="12"/>
  <c r="K24" i="12"/>
  <c r="S24" i="12"/>
  <c r="C25" i="12"/>
  <c r="K25" i="12"/>
  <c r="S25" i="12"/>
  <c r="C26" i="12"/>
  <c r="K26" i="12"/>
  <c r="S26" i="12"/>
  <c r="C27" i="12"/>
  <c r="K27" i="12"/>
  <c r="S27" i="12"/>
  <c r="C28" i="12"/>
  <c r="K28" i="12"/>
  <c r="S28" i="12"/>
  <c r="C29" i="12"/>
  <c r="K29" i="12"/>
  <c r="S29" i="12"/>
  <c r="C30" i="12"/>
  <c r="K30" i="12"/>
  <c r="S30" i="12"/>
  <c r="C31" i="12"/>
  <c r="M31" i="12"/>
  <c r="U31" i="12"/>
  <c r="G32" i="12"/>
  <c r="E4" i="12"/>
  <c r="Q4" i="12"/>
  <c r="E5" i="12"/>
  <c r="M5" i="12"/>
  <c r="U5" i="12"/>
  <c r="M6" i="12"/>
  <c r="U6" i="12"/>
  <c r="E7" i="12"/>
  <c r="M7" i="12"/>
  <c r="U7" i="12"/>
  <c r="E8" i="12"/>
  <c r="M8" i="12"/>
  <c r="U8" i="12"/>
  <c r="E9" i="12"/>
  <c r="M9" i="12"/>
  <c r="U9" i="12"/>
  <c r="E10" i="12"/>
  <c r="M10" i="12"/>
  <c r="U10" i="12"/>
  <c r="E11" i="12"/>
  <c r="S11" i="12"/>
  <c r="K12" i="12"/>
  <c r="C13" i="12"/>
  <c r="S13" i="12"/>
  <c r="K14" i="12"/>
  <c r="C15" i="12"/>
  <c r="S15" i="12"/>
  <c r="Y15" i="12"/>
  <c r="K16" i="12"/>
  <c r="I19" i="12"/>
  <c r="C21" i="12"/>
  <c r="Q21" i="12"/>
  <c r="M3" i="12"/>
  <c r="Q3" i="12"/>
  <c r="U3" i="12"/>
  <c r="Y3" i="12"/>
  <c r="M11" i="12"/>
  <c r="E12" i="12"/>
  <c r="U12" i="12"/>
  <c r="M13" i="12"/>
  <c r="E14" i="12"/>
  <c r="U14" i="12"/>
  <c r="M15" i="12"/>
  <c r="E16" i="12"/>
  <c r="O16" i="12"/>
  <c r="U16" i="12"/>
  <c r="G17" i="12"/>
  <c r="W17" i="12"/>
  <c r="Q18" i="12"/>
  <c r="M19" i="12"/>
  <c r="K20" i="12"/>
  <c r="Y20" i="12"/>
  <c r="I21" i="12"/>
  <c r="E22" i="12"/>
  <c r="W18" i="12"/>
  <c r="O19" i="12"/>
  <c r="G20" i="12"/>
  <c r="W20" i="12"/>
  <c r="O21" i="12"/>
  <c r="G22" i="12"/>
  <c r="M22" i="12"/>
  <c r="U22" i="12"/>
  <c r="E23" i="12"/>
  <c r="M23" i="12"/>
  <c r="U23" i="12"/>
  <c r="E24" i="12"/>
  <c r="M24" i="12"/>
  <c r="U24" i="12"/>
  <c r="E25" i="12"/>
  <c r="M25" i="12"/>
  <c r="U25" i="12"/>
  <c r="E26" i="12"/>
  <c r="M26" i="12"/>
  <c r="U26" i="12"/>
  <c r="E27" i="12"/>
  <c r="M27" i="12"/>
  <c r="U27" i="12"/>
  <c r="E28" i="12"/>
  <c r="M28" i="12"/>
  <c r="U28" i="12"/>
  <c r="E29" i="12"/>
  <c r="M29" i="12"/>
  <c r="U29" i="12"/>
  <c r="E30" i="12"/>
  <c r="M30" i="12"/>
  <c r="U30" i="12"/>
  <c r="G31" i="12"/>
  <c r="O31" i="12"/>
  <c r="W31" i="12"/>
  <c r="S18" i="12"/>
  <c r="K19" i="12"/>
  <c r="C20" i="12"/>
  <c r="S20" i="12"/>
  <c r="K21" i="12"/>
  <c r="C22" i="12"/>
  <c r="O22" i="12"/>
  <c r="W22" i="12"/>
  <c r="G23" i="12"/>
  <c r="O23" i="12"/>
  <c r="W23" i="12"/>
  <c r="G24" i="12"/>
  <c r="O24" i="12"/>
  <c r="W24" i="12"/>
  <c r="G25" i="12"/>
  <c r="O25" i="12"/>
  <c r="W25" i="12"/>
  <c r="G26" i="12"/>
  <c r="O26" i="12"/>
  <c r="W26" i="12"/>
  <c r="G27" i="12"/>
  <c r="O27" i="12"/>
  <c r="W27" i="12"/>
  <c r="G28" i="12"/>
  <c r="O28" i="12"/>
  <c r="W28" i="12"/>
  <c r="G29" i="12"/>
  <c r="O29" i="12"/>
  <c r="W29" i="12"/>
  <c r="G30" i="12"/>
  <c r="O30" i="12"/>
  <c r="W30" i="12"/>
  <c r="I31" i="12"/>
  <c r="Q31" i="12"/>
  <c r="Y31" i="12"/>
  <c r="O18" i="12"/>
  <c r="G19" i="12"/>
  <c r="W19" i="12"/>
  <c r="O20" i="12"/>
  <c r="G21" i="12"/>
  <c r="W21" i="12"/>
  <c r="Q22" i="12"/>
  <c r="Y22" i="12"/>
  <c r="I23" i="12"/>
  <c r="Q23" i="12"/>
  <c r="Y23" i="12"/>
  <c r="I24" i="12"/>
  <c r="Q24" i="12"/>
  <c r="Y24" i="12"/>
  <c r="I25" i="12"/>
  <c r="Q25" i="12"/>
  <c r="Y25" i="12"/>
  <c r="I26" i="12"/>
  <c r="Q26" i="12"/>
  <c r="Y26" i="12"/>
  <c r="I27" i="12"/>
  <c r="Q27" i="12"/>
  <c r="Y27" i="12"/>
  <c r="I28" i="12"/>
  <c r="Q28" i="12"/>
  <c r="Y28" i="12"/>
  <c r="I29" i="12"/>
  <c r="Q29" i="12"/>
  <c r="Y29" i="12"/>
  <c r="I30" i="12"/>
  <c r="Q30" i="12"/>
  <c r="Y30" i="12"/>
  <c r="K31" i="12"/>
  <c r="S31" i="12"/>
  <c r="C32" i="12"/>
  <c r="O32" i="12"/>
  <c r="Y32" i="12"/>
  <c r="I2" i="11"/>
  <c r="Y2" i="11"/>
  <c r="Q3" i="11"/>
  <c r="E4" i="11"/>
  <c r="M4" i="11"/>
  <c r="U4" i="11"/>
  <c r="E5" i="11"/>
  <c r="M5" i="11"/>
  <c r="U5" i="11"/>
  <c r="E6" i="11"/>
  <c r="M6" i="11"/>
  <c r="U6" i="11"/>
  <c r="E7" i="11"/>
  <c r="M7" i="11"/>
  <c r="U7" i="11"/>
  <c r="E8" i="11"/>
  <c r="M8" i="11"/>
  <c r="U8" i="11"/>
  <c r="E9" i="11"/>
  <c r="M9" i="11"/>
  <c r="U9" i="11"/>
  <c r="E10" i="11"/>
  <c r="M10" i="11"/>
  <c r="U10" i="11"/>
  <c r="E11" i="11"/>
  <c r="S11" i="11"/>
  <c r="I12" i="11"/>
  <c r="Q12" i="11"/>
  <c r="Y12" i="11"/>
  <c r="I13" i="11"/>
  <c r="Q13" i="11"/>
  <c r="Y13" i="11"/>
  <c r="E2" i="11"/>
  <c r="U2" i="11"/>
  <c r="M3" i="11"/>
  <c r="G4" i="11"/>
  <c r="O4" i="11"/>
  <c r="W4" i="11"/>
  <c r="G5" i="11"/>
  <c r="O5" i="11"/>
  <c r="W5" i="11"/>
  <c r="G6" i="11"/>
  <c r="O6" i="11"/>
  <c r="W6" i="11"/>
  <c r="G7" i="11"/>
  <c r="O7" i="11"/>
  <c r="W7" i="11"/>
  <c r="G8" i="11"/>
  <c r="O8" i="11"/>
  <c r="W8" i="11"/>
  <c r="G9" i="11"/>
  <c r="O9" i="11"/>
  <c r="W9" i="11"/>
  <c r="G10" i="11"/>
  <c r="O10" i="11"/>
  <c r="W10" i="11"/>
  <c r="G11" i="11"/>
  <c r="K12" i="11"/>
  <c r="S32" i="11"/>
  <c r="I32" i="11"/>
  <c r="W32" i="11"/>
  <c r="M32" i="11"/>
  <c r="U32" i="11"/>
  <c r="K32" i="11"/>
  <c r="G20" i="11"/>
  <c r="O19" i="11"/>
  <c r="W18" i="11"/>
  <c r="G18" i="11"/>
  <c r="C18" i="11"/>
  <c r="W17" i="11"/>
  <c r="S17" i="11"/>
  <c r="O17" i="11"/>
  <c r="K17" i="11"/>
  <c r="G17" i="11"/>
  <c r="C17" i="11"/>
  <c r="W16" i="11"/>
  <c r="S16" i="11"/>
  <c r="O16" i="11"/>
  <c r="K16" i="11"/>
  <c r="G16" i="11"/>
  <c r="C16" i="11"/>
  <c r="W15" i="11"/>
  <c r="S15" i="11"/>
  <c r="G19" i="11"/>
  <c r="Q17" i="11"/>
  <c r="Y16" i="11"/>
  <c r="I16" i="11"/>
  <c r="Q15" i="11"/>
  <c r="Y14" i="11"/>
  <c r="I14" i="11"/>
  <c r="O18" i="11"/>
  <c r="U17" i="11"/>
  <c r="E17" i="11"/>
  <c r="M16" i="11"/>
  <c r="U15" i="11"/>
  <c r="E15" i="11"/>
  <c r="M14" i="11"/>
  <c r="U13" i="11"/>
  <c r="E13" i="11"/>
  <c r="M12" i="11"/>
  <c r="U11" i="11"/>
  <c r="W3" i="11"/>
  <c r="S3" i="11"/>
  <c r="O3" i="11"/>
  <c r="K3" i="11"/>
  <c r="G3" i="11"/>
  <c r="C3" i="11"/>
  <c r="W2" i="11"/>
  <c r="S2" i="11"/>
  <c r="O2" i="11"/>
  <c r="K2" i="11"/>
  <c r="G2" i="11"/>
  <c r="C2" i="11"/>
  <c r="Y17" i="11"/>
  <c r="I17" i="11"/>
  <c r="Q16" i="11"/>
  <c r="Y15" i="11"/>
  <c r="I15" i="11"/>
  <c r="Q14" i="11"/>
  <c r="W19" i="11"/>
  <c r="E18" i="11"/>
  <c r="M17" i="11"/>
  <c r="U16" i="11"/>
  <c r="E16" i="11"/>
  <c r="M15" i="11"/>
  <c r="U14" i="11"/>
  <c r="E14" i="11"/>
  <c r="M13" i="11"/>
  <c r="U12" i="11"/>
  <c r="Q2" i="11"/>
  <c r="I3" i="11"/>
  <c r="Y3" i="11"/>
  <c r="I4" i="11"/>
  <c r="Q4" i="11"/>
  <c r="Y4" i="11"/>
  <c r="I5" i="11"/>
  <c r="Q5" i="11"/>
  <c r="Y5" i="11"/>
  <c r="I6" i="11"/>
  <c r="Q6" i="11"/>
  <c r="Y6" i="11"/>
  <c r="I7" i="11"/>
  <c r="Q7" i="11"/>
  <c r="Y7" i="11"/>
  <c r="I8" i="11"/>
  <c r="Q8" i="11"/>
  <c r="Y8" i="11"/>
  <c r="I9" i="11"/>
  <c r="Q9" i="11"/>
  <c r="Y9" i="11"/>
  <c r="I10" i="11"/>
  <c r="Q10" i="11"/>
  <c r="Y10" i="11"/>
  <c r="I11" i="11"/>
  <c r="E12" i="11"/>
  <c r="C13" i="11"/>
  <c r="S13" i="11"/>
  <c r="K14" i="11"/>
  <c r="C15" i="11"/>
  <c r="S18" i="11"/>
  <c r="C19" i="11"/>
  <c r="G4" i="5"/>
  <c r="O4" i="5"/>
  <c r="W4" i="5"/>
  <c r="O11" i="11"/>
  <c r="G12" i="11"/>
  <c r="W12" i="11"/>
  <c r="O13" i="11"/>
  <c r="G14" i="11"/>
  <c r="W14" i="11"/>
  <c r="O15" i="11"/>
  <c r="U18" i="11"/>
  <c r="K19" i="11"/>
  <c r="S19" i="11"/>
  <c r="Q32" i="11"/>
  <c r="K11" i="11"/>
  <c r="C12" i="11"/>
  <c r="S12" i="11"/>
  <c r="K13" i="11"/>
  <c r="C14" i="11"/>
  <c r="S14" i="11"/>
  <c r="K15" i="11"/>
  <c r="M19" i="11"/>
  <c r="C20" i="11"/>
  <c r="K20" i="11"/>
  <c r="S20" i="11"/>
  <c r="C21" i="11"/>
  <c r="K21" i="11"/>
  <c r="S21" i="11"/>
  <c r="C22" i="11"/>
  <c r="K22" i="11"/>
  <c r="S22" i="11"/>
  <c r="C23" i="11"/>
  <c r="K23" i="11"/>
  <c r="S23" i="11"/>
  <c r="C24" i="11"/>
  <c r="K24" i="11"/>
  <c r="S24" i="11"/>
  <c r="C25" i="11"/>
  <c r="K25" i="11"/>
  <c r="S25" i="11"/>
  <c r="C26" i="11"/>
  <c r="K26" i="11"/>
  <c r="S26" i="11"/>
  <c r="C27" i="11"/>
  <c r="K27" i="11"/>
  <c r="S27" i="11"/>
  <c r="C28" i="11"/>
  <c r="K28" i="11"/>
  <c r="S28" i="11"/>
  <c r="C29" i="11"/>
  <c r="K29" i="11"/>
  <c r="S29" i="11"/>
  <c r="C30" i="11"/>
  <c r="K30" i="11"/>
  <c r="S30" i="11"/>
  <c r="C31" i="11"/>
  <c r="M31" i="11"/>
  <c r="U31" i="11"/>
  <c r="G32" i="11"/>
  <c r="G2" i="7"/>
  <c r="O2" i="7"/>
  <c r="W2" i="7"/>
  <c r="G3" i="7"/>
  <c r="O3" i="7"/>
  <c r="W3" i="7"/>
  <c r="O11" i="7"/>
  <c r="W11" i="7"/>
  <c r="G12" i="7"/>
  <c r="O12" i="7"/>
  <c r="W12" i="7"/>
  <c r="G13" i="7"/>
  <c r="O13" i="7"/>
  <c r="W13" i="7"/>
  <c r="G14" i="7"/>
  <c r="O14" i="7"/>
  <c r="W14" i="7"/>
  <c r="G15" i="7"/>
  <c r="W11" i="11"/>
  <c r="O12" i="11"/>
  <c r="G13" i="11"/>
  <c r="W13" i="11"/>
  <c r="O14" i="11"/>
  <c r="G15" i="11"/>
  <c r="K18" i="11"/>
  <c r="E20" i="11"/>
  <c r="Q18" i="11"/>
  <c r="I19" i="11"/>
  <c r="Y19" i="11"/>
  <c r="M20" i="11"/>
  <c r="U20" i="11"/>
  <c r="E21" i="11"/>
  <c r="M21" i="11"/>
  <c r="U21" i="11"/>
  <c r="E22" i="11"/>
  <c r="M22" i="11"/>
  <c r="U22" i="11"/>
  <c r="E23" i="11"/>
  <c r="M23" i="11"/>
  <c r="U23" i="11"/>
  <c r="E24" i="11"/>
  <c r="M24" i="11"/>
  <c r="U24" i="11"/>
  <c r="E25" i="11"/>
  <c r="M25" i="11"/>
  <c r="U25" i="11"/>
  <c r="E26" i="11"/>
  <c r="M26" i="11"/>
  <c r="U26" i="11"/>
  <c r="E27" i="11"/>
  <c r="M27" i="11"/>
  <c r="U27" i="11"/>
  <c r="E28" i="11"/>
  <c r="M28" i="11"/>
  <c r="U28" i="11"/>
  <c r="E29" i="11"/>
  <c r="M29" i="11"/>
  <c r="U29" i="11"/>
  <c r="E30" i="11"/>
  <c r="M30" i="11"/>
  <c r="U30" i="11"/>
  <c r="G31" i="11"/>
  <c r="O31" i="11"/>
  <c r="W31" i="11"/>
  <c r="M18" i="11"/>
  <c r="E19" i="11"/>
  <c r="U19" i="11"/>
  <c r="O20" i="11"/>
  <c r="W20" i="11"/>
  <c r="G21" i="11"/>
  <c r="O21" i="11"/>
  <c r="W21" i="11"/>
  <c r="G22" i="11"/>
  <c r="O22" i="11"/>
  <c r="W22" i="11"/>
  <c r="G23" i="11"/>
  <c r="O23" i="11"/>
  <c r="W23" i="11"/>
  <c r="G24" i="11"/>
  <c r="O24" i="11"/>
  <c r="W24" i="11"/>
  <c r="G25" i="11"/>
  <c r="O25" i="11"/>
  <c r="W25" i="11"/>
  <c r="G26" i="11"/>
  <c r="O26" i="11"/>
  <c r="W26" i="11"/>
  <c r="G27" i="11"/>
  <c r="O27" i="11"/>
  <c r="W27" i="11"/>
  <c r="G28" i="11"/>
  <c r="O28" i="11"/>
  <c r="W28" i="11"/>
  <c r="G29" i="11"/>
  <c r="O29" i="11"/>
  <c r="W29" i="11"/>
  <c r="G30" i="11"/>
  <c r="O30" i="11"/>
  <c r="W30" i="11"/>
  <c r="I31" i="11"/>
  <c r="Q31" i="11"/>
  <c r="Y31" i="11"/>
  <c r="I18" i="11"/>
  <c r="Y18" i="11"/>
  <c r="Q19" i="11"/>
  <c r="I20" i="11"/>
  <c r="Q20" i="11"/>
  <c r="Y20" i="11"/>
  <c r="I21" i="11"/>
  <c r="Q21" i="11"/>
  <c r="Y21" i="11"/>
  <c r="I22" i="11"/>
  <c r="Q22" i="11"/>
  <c r="Y22" i="11"/>
  <c r="I23" i="11"/>
  <c r="Q23" i="11"/>
  <c r="Y23" i="11"/>
  <c r="I24" i="11"/>
  <c r="Q24" i="11"/>
  <c r="Y24" i="11"/>
  <c r="I25" i="11"/>
  <c r="Q25" i="11"/>
  <c r="Y25" i="11"/>
  <c r="I26" i="11"/>
  <c r="Q26" i="11"/>
  <c r="Y26" i="11"/>
  <c r="I27" i="11"/>
  <c r="Q27" i="11"/>
  <c r="Y27" i="11"/>
  <c r="I28" i="11"/>
  <c r="Q28" i="11"/>
  <c r="Y28" i="11"/>
  <c r="I29" i="11"/>
  <c r="Q29" i="11"/>
  <c r="Y29" i="11"/>
  <c r="I30" i="11"/>
  <c r="Q30" i="11"/>
  <c r="Y30" i="11"/>
  <c r="K31" i="11"/>
  <c r="S31" i="11"/>
  <c r="C32" i="11"/>
  <c r="O32" i="11"/>
  <c r="Y32" i="11"/>
  <c r="S32" i="10"/>
  <c r="I32" i="10"/>
  <c r="W32" i="10"/>
  <c r="M32" i="10"/>
  <c r="U32" i="10"/>
  <c r="K32" i="10"/>
  <c r="E21" i="10"/>
  <c r="M20" i="10"/>
  <c r="U19" i="10"/>
  <c r="E19" i="10"/>
  <c r="M18" i="10"/>
  <c r="I18" i="10"/>
  <c r="E18" i="10"/>
  <c r="Y17" i="10"/>
  <c r="U17" i="10"/>
  <c r="Q17" i="10"/>
  <c r="M17" i="10"/>
  <c r="I17" i="10"/>
  <c r="E17" i="10"/>
  <c r="Y16" i="10"/>
  <c r="U16" i="10"/>
  <c r="Q16" i="10"/>
  <c r="M16" i="10"/>
  <c r="I16" i="10"/>
  <c r="E16" i="10"/>
  <c r="Y15" i="10"/>
  <c r="U15" i="10"/>
  <c r="Q15" i="10"/>
  <c r="M15" i="10"/>
  <c r="I15" i="10"/>
  <c r="E15" i="10"/>
  <c r="Y14" i="10"/>
  <c r="U14" i="10"/>
  <c r="Q14" i="10"/>
  <c r="M14" i="10"/>
  <c r="I14" i="10"/>
  <c r="E14" i="10"/>
  <c r="Y13" i="10"/>
  <c r="U13" i="10"/>
  <c r="Q13" i="10"/>
  <c r="M13" i="10"/>
  <c r="I13" i="10"/>
  <c r="E13" i="10"/>
  <c r="M21" i="10"/>
  <c r="U18" i="10"/>
  <c r="C18" i="10"/>
  <c r="K17" i="10"/>
  <c r="S16" i="10"/>
  <c r="C16" i="10"/>
  <c r="Q3" i="10"/>
  <c r="U20" i="10"/>
  <c r="G18" i="10"/>
  <c r="O17" i="10"/>
  <c r="W16" i="10"/>
  <c r="G16" i="10"/>
  <c r="O15" i="10"/>
  <c r="W14" i="10"/>
  <c r="G14" i="10"/>
  <c r="O13" i="10"/>
  <c r="W12" i="10"/>
  <c r="G12" i="10"/>
  <c r="O11" i="10"/>
  <c r="W3" i="10"/>
  <c r="S3" i="10"/>
  <c r="O3" i="10"/>
  <c r="K3" i="10"/>
  <c r="G3" i="10"/>
  <c r="C3" i="10"/>
  <c r="W2" i="10"/>
  <c r="S2" i="10"/>
  <c r="O2" i="10"/>
  <c r="K2" i="10"/>
  <c r="G2" i="10"/>
  <c r="C2" i="10"/>
  <c r="Y3" i="10"/>
  <c r="U3" i="10"/>
  <c r="I3" i="10"/>
  <c r="E3" i="10"/>
  <c r="U2" i="10"/>
  <c r="M2" i="10"/>
  <c r="E2" i="10"/>
  <c r="E20" i="10"/>
  <c r="K18" i="10"/>
  <c r="S17" i="10"/>
  <c r="C17" i="10"/>
  <c r="K16" i="10"/>
  <c r="S15" i="10"/>
  <c r="M19" i="10"/>
  <c r="W17" i="10"/>
  <c r="G17" i="10"/>
  <c r="O16" i="10"/>
  <c r="W15" i="10"/>
  <c r="G15" i="10"/>
  <c r="O14" i="10"/>
  <c r="W13" i="10"/>
  <c r="G13" i="10"/>
  <c r="O12" i="10"/>
  <c r="W11" i="10"/>
  <c r="M3" i="10"/>
  <c r="Y2" i="10"/>
  <c r="Q2" i="10"/>
  <c r="I2" i="10"/>
  <c r="I4" i="10"/>
  <c r="Q4" i="10"/>
  <c r="Y4" i="10"/>
  <c r="I5" i="10"/>
  <c r="Q5" i="10"/>
  <c r="Y5" i="10"/>
  <c r="I6" i="10"/>
  <c r="Q6" i="10"/>
  <c r="Y6" i="10"/>
  <c r="I7" i="10"/>
  <c r="Q7" i="10"/>
  <c r="Y7" i="10"/>
  <c r="I8" i="10"/>
  <c r="Q8" i="10"/>
  <c r="Y8" i="10"/>
  <c r="I9" i="10"/>
  <c r="Q9" i="10"/>
  <c r="Y9" i="10"/>
  <c r="I10" i="10"/>
  <c r="Q10" i="10"/>
  <c r="Y10" i="10"/>
  <c r="I11" i="10"/>
  <c r="C4" i="10"/>
  <c r="K4" i="10"/>
  <c r="S4" i="10"/>
  <c r="C5" i="10"/>
  <c r="K5" i="10"/>
  <c r="S5" i="10"/>
  <c r="C6" i="10"/>
  <c r="K6" i="10"/>
  <c r="S6" i="10"/>
  <c r="C7" i="10"/>
  <c r="K7" i="10"/>
  <c r="S7" i="10"/>
  <c r="C8" i="10"/>
  <c r="K8" i="10"/>
  <c r="S8" i="10"/>
  <c r="C9" i="10"/>
  <c r="K9" i="10"/>
  <c r="S9" i="10"/>
  <c r="C10" i="10"/>
  <c r="K10" i="10"/>
  <c r="S10" i="10"/>
  <c r="C11" i="10"/>
  <c r="K11" i="10"/>
  <c r="S11" i="10"/>
  <c r="C12" i="10"/>
  <c r="K12" i="10"/>
  <c r="S12" i="10"/>
  <c r="C13" i="10"/>
  <c r="K13" i="10"/>
  <c r="S13" i="10"/>
  <c r="C14" i="10"/>
  <c r="K14" i="10"/>
  <c r="S14" i="10"/>
  <c r="C15" i="10"/>
  <c r="K15" i="10"/>
  <c r="E4" i="10"/>
  <c r="M4" i="10"/>
  <c r="U4" i="10"/>
  <c r="E5" i="10"/>
  <c r="M5" i="10"/>
  <c r="U5" i="10"/>
  <c r="E6" i="10"/>
  <c r="M6" i="10"/>
  <c r="U6" i="10"/>
  <c r="E7" i="10"/>
  <c r="M7" i="10"/>
  <c r="U7" i="10"/>
  <c r="E8" i="10"/>
  <c r="M8" i="10"/>
  <c r="U8" i="10"/>
  <c r="E9" i="10"/>
  <c r="M9" i="10"/>
  <c r="U9" i="10"/>
  <c r="E10" i="10"/>
  <c r="M10" i="10"/>
  <c r="U10" i="10"/>
  <c r="E11" i="10"/>
  <c r="M11" i="10"/>
  <c r="U12" i="10"/>
  <c r="Q18" i="10"/>
  <c r="K20" i="10"/>
  <c r="Y20" i="10"/>
  <c r="I21" i="10"/>
  <c r="Y11" i="10"/>
  <c r="Q12" i="10"/>
  <c r="Y18" i="10"/>
  <c r="I19" i="10"/>
  <c r="C21" i="10"/>
  <c r="Q21" i="10"/>
  <c r="Q32" i="10"/>
  <c r="E12" i="10"/>
  <c r="U11" i="10"/>
  <c r="M12" i="10"/>
  <c r="C19" i="10"/>
  <c r="Q19" i="10"/>
  <c r="Y19" i="10"/>
  <c r="S21" i="10"/>
  <c r="C22" i="10"/>
  <c r="K22" i="10"/>
  <c r="S22" i="10"/>
  <c r="C23" i="10"/>
  <c r="K23" i="10"/>
  <c r="S23" i="10"/>
  <c r="C24" i="10"/>
  <c r="K24" i="10"/>
  <c r="S24" i="10"/>
  <c r="C25" i="10"/>
  <c r="K25" i="10"/>
  <c r="S25" i="10"/>
  <c r="C26" i="10"/>
  <c r="K26" i="10"/>
  <c r="S26" i="10"/>
  <c r="C27" i="10"/>
  <c r="K27" i="10"/>
  <c r="S27" i="10"/>
  <c r="C28" i="10"/>
  <c r="K28" i="10"/>
  <c r="S28" i="10"/>
  <c r="C29" i="10"/>
  <c r="K29" i="10"/>
  <c r="S29" i="10"/>
  <c r="C30" i="10"/>
  <c r="K30" i="10"/>
  <c r="S30" i="10"/>
  <c r="C31" i="10"/>
  <c r="M31" i="10"/>
  <c r="U31" i="10"/>
  <c r="G32" i="10"/>
  <c r="Q11" i="10"/>
  <c r="I12" i="10"/>
  <c r="Y12" i="10"/>
  <c r="S19" i="10"/>
  <c r="I20" i="10"/>
  <c r="Q20" i="10"/>
  <c r="W18" i="10"/>
  <c r="O19" i="10"/>
  <c r="G20" i="10"/>
  <c r="W20" i="10"/>
  <c r="O21" i="10"/>
  <c r="U21" i="10"/>
  <c r="E22" i="10"/>
  <c r="M22" i="10"/>
  <c r="U22" i="10"/>
  <c r="E23" i="10"/>
  <c r="M23" i="10"/>
  <c r="U23" i="10"/>
  <c r="E24" i="10"/>
  <c r="M24" i="10"/>
  <c r="U24" i="10"/>
  <c r="E25" i="10"/>
  <c r="M25" i="10"/>
  <c r="U25" i="10"/>
  <c r="E26" i="10"/>
  <c r="M26" i="10"/>
  <c r="U26" i="10"/>
  <c r="E27" i="10"/>
  <c r="M27" i="10"/>
  <c r="U27" i="10"/>
  <c r="E28" i="10"/>
  <c r="M28" i="10"/>
  <c r="U28" i="10"/>
  <c r="E29" i="10"/>
  <c r="M29" i="10"/>
  <c r="U29" i="10"/>
  <c r="E30" i="10"/>
  <c r="M30" i="10"/>
  <c r="U30" i="10"/>
  <c r="G31" i="10"/>
  <c r="O31" i="10"/>
  <c r="W31" i="10"/>
  <c r="S18" i="10"/>
  <c r="K19" i="10"/>
  <c r="C20" i="10"/>
  <c r="S20" i="10"/>
  <c r="K21" i="10"/>
  <c r="W21" i="10"/>
  <c r="G22" i="10"/>
  <c r="O22" i="10"/>
  <c r="W22" i="10"/>
  <c r="G23" i="10"/>
  <c r="O23" i="10"/>
  <c r="W23" i="10"/>
  <c r="G24" i="10"/>
  <c r="O24" i="10"/>
  <c r="W24" i="10"/>
  <c r="G25" i="10"/>
  <c r="O25" i="10"/>
  <c r="W25" i="10"/>
  <c r="G26" i="10"/>
  <c r="O26" i="10"/>
  <c r="W26" i="10"/>
  <c r="G27" i="10"/>
  <c r="O27" i="10"/>
  <c r="W27" i="10"/>
  <c r="G28" i="10"/>
  <c r="O28" i="10"/>
  <c r="W28" i="10"/>
  <c r="G29" i="10"/>
  <c r="O29" i="10"/>
  <c r="W29" i="10"/>
  <c r="G30" i="10"/>
  <c r="O30" i="10"/>
  <c r="W30" i="10"/>
  <c r="I31" i="10"/>
  <c r="Q31" i="10"/>
  <c r="Y31" i="10"/>
  <c r="O18" i="10"/>
  <c r="G19" i="10"/>
  <c r="W19" i="10"/>
  <c r="O20" i="10"/>
  <c r="G21" i="10"/>
  <c r="Y21" i="10"/>
  <c r="I22" i="10"/>
  <c r="Q22" i="10"/>
  <c r="Y22" i="10"/>
  <c r="I23" i="10"/>
  <c r="Q23" i="10"/>
  <c r="Y23" i="10"/>
  <c r="I24" i="10"/>
  <c r="Q24" i="10"/>
  <c r="Y24" i="10"/>
  <c r="I25" i="10"/>
  <c r="Q25" i="10"/>
  <c r="Y25" i="10"/>
  <c r="I26" i="10"/>
  <c r="Q26" i="10"/>
  <c r="Y26" i="10"/>
  <c r="I27" i="10"/>
  <c r="Q27" i="10"/>
  <c r="Y27" i="10"/>
  <c r="I28" i="10"/>
  <c r="Q28" i="10"/>
  <c r="Y28" i="10"/>
  <c r="I29" i="10"/>
  <c r="Q29" i="10"/>
  <c r="Y29" i="10"/>
  <c r="I30" i="10"/>
  <c r="Q30" i="10"/>
  <c r="Y30" i="10"/>
  <c r="K31" i="10"/>
  <c r="S31" i="10"/>
  <c r="C32" i="10"/>
  <c r="O32" i="10"/>
  <c r="Y32" i="10"/>
  <c r="G4" i="9"/>
  <c r="O4" i="9"/>
  <c r="W4" i="9"/>
  <c r="G5" i="9"/>
  <c r="O5" i="9"/>
  <c r="W5" i="9"/>
  <c r="G6" i="9"/>
  <c r="O6" i="9"/>
  <c r="W6" i="9"/>
  <c r="G7" i="9"/>
  <c r="O7" i="9"/>
  <c r="W7" i="9"/>
  <c r="G8" i="9"/>
  <c r="O8" i="9"/>
  <c r="W8" i="9"/>
  <c r="G9" i="9"/>
  <c r="O9" i="9"/>
  <c r="W9" i="9"/>
  <c r="O10" i="9"/>
  <c r="G11" i="9"/>
  <c r="S32" i="9"/>
  <c r="I32" i="9"/>
  <c r="W32" i="9"/>
  <c r="M32" i="9"/>
  <c r="U22" i="9"/>
  <c r="E22" i="9"/>
  <c r="M21" i="9"/>
  <c r="U20" i="9"/>
  <c r="E20" i="9"/>
  <c r="M19" i="9"/>
  <c r="U18" i="9"/>
  <c r="K18" i="9"/>
  <c r="G18" i="9"/>
  <c r="C18" i="9"/>
  <c r="W17" i="9"/>
  <c r="M22" i="9"/>
  <c r="U21" i="9"/>
  <c r="E21" i="9"/>
  <c r="M20" i="9"/>
  <c r="U19" i="9"/>
  <c r="E19" i="9"/>
  <c r="M18" i="9"/>
  <c r="I18" i="9"/>
  <c r="E18" i="9"/>
  <c r="Y17" i="9"/>
  <c r="Y3" i="9"/>
  <c r="U3" i="9"/>
  <c r="Q3" i="9"/>
  <c r="M3" i="9"/>
  <c r="I3" i="9"/>
  <c r="E3" i="9"/>
  <c r="Y2" i="9"/>
  <c r="U2" i="9"/>
  <c r="Q2" i="9"/>
  <c r="M2" i="9"/>
  <c r="I2" i="9"/>
  <c r="E2" i="9"/>
  <c r="W10" i="9"/>
  <c r="G10" i="9"/>
  <c r="C11" i="9"/>
  <c r="K10" i="9"/>
  <c r="W3" i="9"/>
  <c r="S3" i="9"/>
  <c r="O3" i="9"/>
  <c r="K3" i="9"/>
  <c r="G3" i="9"/>
  <c r="C3" i="9"/>
  <c r="W2" i="9"/>
  <c r="S2" i="9"/>
  <c r="O2" i="9"/>
  <c r="K2" i="9"/>
  <c r="G2" i="9"/>
  <c r="C2" i="9"/>
  <c r="I4" i="9"/>
  <c r="Q4" i="9"/>
  <c r="Y4" i="9"/>
  <c r="I5" i="9"/>
  <c r="Q5" i="9"/>
  <c r="Y5" i="9"/>
  <c r="I6" i="9"/>
  <c r="Q6" i="9"/>
  <c r="Y6" i="9"/>
  <c r="I7" i="9"/>
  <c r="Q7" i="9"/>
  <c r="Y7" i="9"/>
  <c r="I8" i="9"/>
  <c r="Q8" i="9"/>
  <c r="Y8" i="9"/>
  <c r="I9" i="9"/>
  <c r="Q9" i="9"/>
  <c r="Y9" i="9"/>
  <c r="C4" i="9"/>
  <c r="K4" i="9"/>
  <c r="S4" i="9"/>
  <c r="C5" i="9"/>
  <c r="K5" i="9"/>
  <c r="S5" i="9"/>
  <c r="C6" i="9"/>
  <c r="K6" i="9"/>
  <c r="S6" i="9"/>
  <c r="C7" i="9"/>
  <c r="K7" i="9"/>
  <c r="S7" i="9"/>
  <c r="C8" i="9"/>
  <c r="K8" i="9"/>
  <c r="S8" i="9"/>
  <c r="C9" i="9"/>
  <c r="K9" i="9"/>
  <c r="S9" i="9"/>
  <c r="C10" i="9"/>
  <c r="S10" i="9"/>
  <c r="E4" i="9"/>
  <c r="M4" i="9"/>
  <c r="U4" i="9"/>
  <c r="E5" i="9"/>
  <c r="M5" i="9"/>
  <c r="U5" i="9"/>
  <c r="E6" i="9"/>
  <c r="M6" i="9"/>
  <c r="U6" i="9"/>
  <c r="E7" i="9"/>
  <c r="M7" i="9"/>
  <c r="U7" i="9"/>
  <c r="E8" i="9"/>
  <c r="M8" i="9"/>
  <c r="U8" i="9"/>
  <c r="E9" i="9"/>
  <c r="M9" i="9"/>
  <c r="U9" i="9"/>
  <c r="E10" i="9"/>
  <c r="U10" i="9"/>
  <c r="O11" i="9"/>
  <c r="W11" i="9"/>
  <c r="G12" i="9"/>
  <c r="O12" i="9"/>
  <c r="W12" i="9"/>
  <c r="G13" i="9"/>
  <c r="O13" i="9"/>
  <c r="W13" i="9"/>
  <c r="G14" i="9"/>
  <c r="O14" i="9"/>
  <c r="W14" i="9"/>
  <c r="G15" i="9"/>
  <c r="O15" i="9"/>
  <c r="W15" i="9"/>
  <c r="G16" i="9"/>
  <c r="O16" i="9"/>
  <c r="W16" i="9"/>
  <c r="G17" i="9"/>
  <c r="O17" i="9"/>
  <c r="Q10" i="9"/>
  <c r="I11" i="9"/>
  <c r="Q11" i="9"/>
  <c r="Y11" i="9"/>
  <c r="I12" i="9"/>
  <c r="Q12" i="9"/>
  <c r="Y12" i="9"/>
  <c r="I13" i="9"/>
  <c r="Q13" i="9"/>
  <c r="Y13" i="9"/>
  <c r="I14" i="9"/>
  <c r="Q14" i="9"/>
  <c r="Y14" i="9"/>
  <c r="I15" i="9"/>
  <c r="Q15" i="9"/>
  <c r="Y15" i="9"/>
  <c r="I16" i="9"/>
  <c r="Q16" i="9"/>
  <c r="Y16" i="9"/>
  <c r="I17" i="9"/>
  <c r="Q17" i="9"/>
  <c r="Q18" i="9"/>
  <c r="Y18" i="9"/>
  <c r="I19" i="9"/>
  <c r="Q19" i="9"/>
  <c r="Y19" i="9"/>
  <c r="I20" i="9"/>
  <c r="Q20" i="9"/>
  <c r="Y20" i="9"/>
  <c r="I21" i="9"/>
  <c r="Q21" i="9"/>
  <c r="Y21" i="9"/>
  <c r="I22" i="9"/>
  <c r="Q22" i="9"/>
  <c r="M10" i="9"/>
  <c r="E11" i="9"/>
  <c r="K11" i="9"/>
  <c r="S11" i="9"/>
  <c r="C12" i="9"/>
  <c r="K12" i="9"/>
  <c r="S12" i="9"/>
  <c r="C13" i="9"/>
  <c r="K13" i="9"/>
  <c r="S13" i="9"/>
  <c r="C14" i="9"/>
  <c r="K14" i="9"/>
  <c r="S14" i="9"/>
  <c r="C15" i="9"/>
  <c r="K15" i="9"/>
  <c r="S15" i="9"/>
  <c r="C16" i="9"/>
  <c r="K16" i="9"/>
  <c r="S16" i="9"/>
  <c r="C17" i="9"/>
  <c r="K17" i="9"/>
  <c r="S17" i="9"/>
  <c r="G4" i="8"/>
  <c r="O4" i="8"/>
  <c r="W4" i="8"/>
  <c r="G5" i="8"/>
  <c r="O5" i="8"/>
  <c r="W5" i="8"/>
  <c r="G6" i="8"/>
  <c r="O6" i="8"/>
  <c r="W6" i="8"/>
  <c r="G7" i="8"/>
  <c r="O7" i="8"/>
  <c r="W7" i="8"/>
  <c r="G8" i="8"/>
  <c r="I10" i="9"/>
  <c r="Y10" i="9"/>
  <c r="M11" i="9"/>
  <c r="U11" i="9"/>
  <c r="E12" i="9"/>
  <c r="M12" i="9"/>
  <c r="U12" i="9"/>
  <c r="E13" i="9"/>
  <c r="M13" i="9"/>
  <c r="U13" i="9"/>
  <c r="E14" i="9"/>
  <c r="M14" i="9"/>
  <c r="U14" i="9"/>
  <c r="E15" i="9"/>
  <c r="M15" i="9"/>
  <c r="U15" i="9"/>
  <c r="E16" i="9"/>
  <c r="M16" i="9"/>
  <c r="U16" i="9"/>
  <c r="E17" i="9"/>
  <c r="M17" i="9"/>
  <c r="U17" i="9"/>
  <c r="W18" i="9"/>
  <c r="O19" i="9"/>
  <c r="G20" i="9"/>
  <c r="W20" i="9"/>
  <c r="O21" i="9"/>
  <c r="G22" i="9"/>
  <c r="W22" i="9"/>
  <c r="G23" i="9"/>
  <c r="O23" i="9"/>
  <c r="W23" i="9"/>
  <c r="G24" i="9"/>
  <c r="O24" i="9"/>
  <c r="W24" i="9"/>
  <c r="G25" i="9"/>
  <c r="O25" i="9"/>
  <c r="W25" i="9"/>
  <c r="G26" i="9"/>
  <c r="O26" i="9"/>
  <c r="W26" i="9"/>
  <c r="G27" i="9"/>
  <c r="O27" i="9"/>
  <c r="W27" i="9"/>
  <c r="G28" i="9"/>
  <c r="O28" i="9"/>
  <c r="W28" i="9"/>
  <c r="G29" i="9"/>
  <c r="O29" i="9"/>
  <c r="W29" i="9"/>
  <c r="G30" i="9"/>
  <c r="O30" i="9"/>
  <c r="W30" i="9"/>
  <c r="I31" i="9"/>
  <c r="Q31" i="9"/>
  <c r="Y31" i="9"/>
  <c r="O32" i="9"/>
  <c r="S18" i="9"/>
  <c r="K19" i="9"/>
  <c r="C20" i="9"/>
  <c r="S20" i="9"/>
  <c r="K21" i="9"/>
  <c r="C22" i="9"/>
  <c r="S22" i="9"/>
  <c r="Y22" i="9"/>
  <c r="I23" i="9"/>
  <c r="Q23" i="9"/>
  <c r="Y23" i="9"/>
  <c r="I24" i="9"/>
  <c r="Q24" i="9"/>
  <c r="Y24" i="9"/>
  <c r="I25" i="9"/>
  <c r="Q25" i="9"/>
  <c r="Y25" i="9"/>
  <c r="I26" i="9"/>
  <c r="Q26" i="9"/>
  <c r="Y26" i="9"/>
  <c r="I27" i="9"/>
  <c r="Q27" i="9"/>
  <c r="Y27" i="9"/>
  <c r="I28" i="9"/>
  <c r="Q28" i="9"/>
  <c r="Y28" i="9"/>
  <c r="I29" i="9"/>
  <c r="Q29" i="9"/>
  <c r="Y29" i="9"/>
  <c r="I30" i="9"/>
  <c r="Q30" i="9"/>
  <c r="Y30" i="9"/>
  <c r="K31" i="9"/>
  <c r="S31" i="9"/>
  <c r="C32" i="9"/>
  <c r="Q32" i="9"/>
  <c r="O18" i="9"/>
  <c r="G19" i="9"/>
  <c r="W19" i="9"/>
  <c r="O20" i="9"/>
  <c r="G21" i="9"/>
  <c r="W21" i="9"/>
  <c r="O22" i="9"/>
  <c r="C23" i="9"/>
  <c r="K23" i="9"/>
  <c r="S23" i="9"/>
  <c r="C24" i="9"/>
  <c r="K24" i="9"/>
  <c r="S24" i="9"/>
  <c r="C25" i="9"/>
  <c r="K25" i="9"/>
  <c r="S25" i="9"/>
  <c r="C26" i="9"/>
  <c r="K26" i="9"/>
  <c r="S26" i="9"/>
  <c r="C27" i="9"/>
  <c r="K27" i="9"/>
  <c r="S27" i="9"/>
  <c r="C28" i="9"/>
  <c r="K28" i="9"/>
  <c r="S28" i="9"/>
  <c r="C29" i="9"/>
  <c r="K29" i="9"/>
  <c r="S29" i="9"/>
  <c r="C30" i="9"/>
  <c r="K30" i="9"/>
  <c r="S30" i="9"/>
  <c r="C31" i="9"/>
  <c r="M31" i="9"/>
  <c r="U31" i="9"/>
  <c r="G32" i="9"/>
  <c r="U32" i="9"/>
  <c r="C19" i="9"/>
  <c r="S19" i="9"/>
  <c r="K20" i="9"/>
  <c r="C21" i="9"/>
  <c r="S21" i="9"/>
  <c r="K22" i="9"/>
  <c r="E23" i="9"/>
  <c r="M23" i="9"/>
  <c r="U23" i="9"/>
  <c r="E24" i="9"/>
  <c r="M24" i="9"/>
  <c r="U24" i="9"/>
  <c r="E25" i="9"/>
  <c r="M25" i="9"/>
  <c r="U25" i="9"/>
  <c r="E26" i="9"/>
  <c r="M26" i="9"/>
  <c r="U26" i="9"/>
  <c r="E27" i="9"/>
  <c r="M27" i="9"/>
  <c r="U27" i="9"/>
  <c r="E28" i="9"/>
  <c r="M28" i="9"/>
  <c r="U28" i="9"/>
  <c r="E29" i="9"/>
  <c r="M29" i="9"/>
  <c r="U29" i="9"/>
  <c r="E30" i="9"/>
  <c r="M30" i="9"/>
  <c r="U30" i="9"/>
  <c r="G31" i="9"/>
  <c r="O31" i="9"/>
  <c r="W31" i="9"/>
  <c r="K32" i="9"/>
  <c r="Y32" i="9"/>
  <c r="I4" i="8"/>
  <c r="Q4" i="8"/>
  <c r="Y4" i="8"/>
  <c r="I5" i="8"/>
  <c r="Q5" i="8"/>
  <c r="Y5" i="8"/>
  <c r="I6" i="8"/>
  <c r="Q6" i="8"/>
  <c r="Y6" i="8"/>
  <c r="I7" i="8"/>
  <c r="Q7" i="8"/>
  <c r="Y7" i="8"/>
  <c r="I8" i="8"/>
  <c r="S32" i="8"/>
  <c r="I32" i="8"/>
  <c r="W32" i="8"/>
  <c r="M32" i="8"/>
  <c r="U32" i="8"/>
  <c r="K32" i="8"/>
  <c r="Q22" i="8"/>
  <c r="Y21" i="8"/>
  <c r="I21" i="8"/>
  <c r="Q20" i="8"/>
  <c r="Y19" i="8"/>
  <c r="I19" i="8"/>
  <c r="Q18" i="8"/>
  <c r="Y20" i="8"/>
  <c r="I20" i="8"/>
  <c r="I11" i="8"/>
  <c r="Q10" i="8"/>
  <c r="Y9" i="8"/>
  <c r="I9" i="8"/>
  <c r="Q8" i="8"/>
  <c r="Y3" i="8"/>
  <c r="U3" i="8"/>
  <c r="Q3" i="8"/>
  <c r="M3" i="8"/>
  <c r="I3" i="8"/>
  <c r="E3" i="8"/>
  <c r="Y2" i="8"/>
  <c r="U2" i="8"/>
  <c r="Q2" i="8"/>
  <c r="M2" i="8"/>
  <c r="I2" i="8"/>
  <c r="E2" i="8"/>
  <c r="Y8" i="8"/>
  <c r="W3" i="8"/>
  <c r="S3" i="8"/>
  <c r="O3" i="8"/>
  <c r="G3" i="8"/>
  <c r="C3" i="8"/>
  <c r="S2" i="8"/>
  <c r="I22" i="8"/>
  <c r="Q19" i="8"/>
  <c r="Q21" i="8"/>
  <c r="Y18" i="8"/>
  <c r="Y10" i="8"/>
  <c r="I10" i="8"/>
  <c r="Q9" i="8"/>
  <c r="K3" i="8"/>
  <c r="W2" i="8"/>
  <c r="O2" i="8"/>
  <c r="K2" i="8"/>
  <c r="C4" i="8"/>
  <c r="K4" i="8"/>
  <c r="S4" i="8"/>
  <c r="C5" i="8"/>
  <c r="K5" i="8"/>
  <c r="S5" i="8"/>
  <c r="C6" i="8"/>
  <c r="K6" i="8"/>
  <c r="S6" i="8"/>
  <c r="C7" i="8"/>
  <c r="K7" i="8"/>
  <c r="S7" i="8"/>
  <c r="C8" i="8"/>
  <c r="K8" i="8"/>
  <c r="G2" i="8"/>
  <c r="E4" i="8"/>
  <c r="M4" i="8"/>
  <c r="U4" i="8"/>
  <c r="E5" i="8"/>
  <c r="M5" i="8"/>
  <c r="U5" i="8"/>
  <c r="E6" i="8"/>
  <c r="M6" i="8"/>
  <c r="U6" i="8"/>
  <c r="E7" i="8"/>
  <c r="M7" i="8"/>
  <c r="U7" i="8"/>
  <c r="E8" i="8"/>
  <c r="M8" i="8"/>
  <c r="U8" i="8"/>
  <c r="E9" i="8"/>
  <c r="M9" i="8"/>
  <c r="U9" i="8"/>
  <c r="E10" i="8"/>
  <c r="M10" i="8"/>
  <c r="U10" i="8"/>
  <c r="E11" i="8"/>
  <c r="M11" i="8"/>
  <c r="G9" i="8"/>
  <c r="W9" i="8"/>
  <c r="O10" i="8"/>
  <c r="G11" i="8"/>
  <c r="S11" i="8"/>
  <c r="C12" i="8"/>
  <c r="K12" i="8"/>
  <c r="S12" i="8"/>
  <c r="C13" i="8"/>
  <c r="K13" i="8"/>
  <c r="S13" i="8"/>
  <c r="C14" i="8"/>
  <c r="K14" i="8"/>
  <c r="S14" i="8"/>
  <c r="C15" i="8"/>
  <c r="K15" i="8"/>
  <c r="S15" i="8"/>
  <c r="C16" i="8"/>
  <c r="K16" i="8"/>
  <c r="S16" i="8"/>
  <c r="C17" i="8"/>
  <c r="K17" i="8"/>
  <c r="S17" i="8"/>
  <c r="C18" i="8"/>
  <c r="K18" i="8"/>
  <c r="W19" i="8"/>
  <c r="M20" i="8"/>
  <c r="U20" i="8"/>
  <c r="O22" i="8"/>
  <c r="C9" i="8"/>
  <c r="S9" i="8"/>
  <c r="K10" i="8"/>
  <c r="C11" i="8"/>
  <c r="U11" i="8"/>
  <c r="E12" i="8"/>
  <c r="M12" i="8"/>
  <c r="U12" i="8"/>
  <c r="E13" i="8"/>
  <c r="M13" i="8"/>
  <c r="U13" i="8"/>
  <c r="E14" i="8"/>
  <c r="M14" i="8"/>
  <c r="U14" i="8"/>
  <c r="E15" i="8"/>
  <c r="M15" i="8"/>
  <c r="U15" i="8"/>
  <c r="E16" i="8"/>
  <c r="M16" i="8"/>
  <c r="U16" i="8"/>
  <c r="E17" i="8"/>
  <c r="M17" i="8"/>
  <c r="U17" i="8"/>
  <c r="E18" i="8"/>
  <c r="M18" i="8"/>
  <c r="U18" i="8"/>
  <c r="O20" i="8"/>
  <c r="E21" i="8"/>
  <c r="M21" i="8"/>
  <c r="Q32" i="8"/>
  <c r="O8" i="8"/>
  <c r="W8" i="8"/>
  <c r="O9" i="8"/>
  <c r="G10" i="8"/>
  <c r="W10" i="8"/>
  <c r="O11" i="8"/>
  <c r="W11" i="8"/>
  <c r="G12" i="8"/>
  <c r="O12" i="8"/>
  <c r="W12" i="8"/>
  <c r="G13" i="8"/>
  <c r="O13" i="8"/>
  <c r="W13" i="8"/>
  <c r="G14" i="8"/>
  <c r="O14" i="8"/>
  <c r="W14" i="8"/>
  <c r="G15" i="8"/>
  <c r="O15" i="8"/>
  <c r="W15" i="8"/>
  <c r="G16" i="8"/>
  <c r="O16" i="8"/>
  <c r="W16" i="8"/>
  <c r="G17" i="8"/>
  <c r="O17" i="8"/>
  <c r="W17" i="8"/>
  <c r="G18" i="8"/>
  <c r="O18" i="8"/>
  <c r="E19" i="8"/>
  <c r="M19" i="8"/>
  <c r="G21" i="8"/>
  <c r="U21" i="8"/>
  <c r="E22" i="8"/>
  <c r="C23" i="8"/>
  <c r="K23" i="8"/>
  <c r="S23" i="8"/>
  <c r="C24" i="8"/>
  <c r="K24" i="8"/>
  <c r="S24" i="8"/>
  <c r="C25" i="8"/>
  <c r="K25" i="8"/>
  <c r="S25" i="8"/>
  <c r="C26" i="8"/>
  <c r="K26" i="8"/>
  <c r="S26" i="8"/>
  <c r="C27" i="8"/>
  <c r="K27" i="8"/>
  <c r="S27" i="8"/>
  <c r="C28" i="8"/>
  <c r="K28" i="8"/>
  <c r="S28" i="8"/>
  <c r="C29" i="8"/>
  <c r="K29" i="8"/>
  <c r="S29" i="8"/>
  <c r="C30" i="8"/>
  <c r="K30" i="8"/>
  <c r="S30" i="8"/>
  <c r="C31" i="8"/>
  <c r="M31" i="8"/>
  <c r="U31" i="8"/>
  <c r="G32" i="8"/>
  <c r="S8" i="8"/>
  <c r="K9" i="8"/>
  <c r="C10" i="8"/>
  <c r="S10" i="8"/>
  <c r="K11" i="8"/>
  <c r="Q11" i="8"/>
  <c r="Y11" i="8"/>
  <c r="I12" i="8"/>
  <c r="Q12" i="8"/>
  <c r="Y12" i="8"/>
  <c r="I13" i="8"/>
  <c r="Q13" i="8"/>
  <c r="Y13" i="8"/>
  <c r="I14" i="8"/>
  <c r="Q14" i="8"/>
  <c r="Y14" i="8"/>
  <c r="I15" i="8"/>
  <c r="Q15" i="8"/>
  <c r="Y15" i="8"/>
  <c r="I16" i="8"/>
  <c r="Q16" i="8"/>
  <c r="Y16" i="8"/>
  <c r="I17" i="8"/>
  <c r="Q17" i="8"/>
  <c r="Y17" i="8"/>
  <c r="I18" i="8"/>
  <c r="G19" i="8"/>
  <c r="U19" i="8"/>
  <c r="E20" i="8"/>
  <c r="W21" i="8"/>
  <c r="M22" i="8"/>
  <c r="U22" i="8"/>
  <c r="C19" i="8"/>
  <c r="S19" i="8"/>
  <c r="K20" i="8"/>
  <c r="C21" i="8"/>
  <c r="S21" i="8"/>
  <c r="K22" i="8"/>
  <c r="E23" i="8"/>
  <c r="M23" i="8"/>
  <c r="U23" i="8"/>
  <c r="E24" i="8"/>
  <c r="M24" i="8"/>
  <c r="U24" i="8"/>
  <c r="E25" i="8"/>
  <c r="M25" i="8"/>
  <c r="U25" i="8"/>
  <c r="E26" i="8"/>
  <c r="M26" i="8"/>
  <c r="U26" i="8"/>
  <c r="E27" i="8"/>
  <c r="M27" i="8"/>
  <c r="U27" i="8"/>
  <c r="E28" i="8"/>
  <c r="M28" i="8"/>
  <c r="U28" i="8"/>
  <c r="E29" i="8"/>
  <c r="M29" i="8"/>
  <c r="U29" i="8"/>
  <c r="E30" i="8"/>
  <c r="M30" i="8"/>
  <c r="U30" i="8"/>
  <c r="G31" i="8"/>
  <c r="O31" i="8"/>
  <c r="W31" i="8"/>
  <c r="W18" i="8"/>
  <c r="O19" i="8"/>
  <c r="G20" i="8"/>
  <c r="W20" i="8"/>
  <c r="O21" i="8"/>
  <c r="G22" i="8"/>
  <c r="W22" i="8"/>
  <c r="G23" i="8"/>
  <c r="O23" i="8"/>
  <c r="W23" i="8"/>
  <c r="G24" i="8"/>
  <c r="O24" i="8"/>
  <c r="W24" i="8"/>
  <c r="G25" i="8"/>
  <c r="O25" i="8"/>
  <c r="W25" i="8"/>
  <c r="G26" i="8"/>
  <c r="O26" i="8"/>
  <c r="W26" i="8"/>
  <c r="G27" i="8"/>
  <c r="O27" i="8"/>
  <c r="W27" i="8"/>
  <c r="G28" i="8"/>
  <c r="O28" i="8"/>
  <c r="W28" i="8"/>
  <c r="G29" i="8"/>
  <c r="O29" i="8"/>
  <c r="W29" i="8"/>
  <c r="G30" i="8"/>
  <c r="O30" i="8"/>
  <c r="W30" i="8"/>
  <c r="I31" i="8"/>
  <c r="Q31" i="8"/>
  <c r="Y31" i="8"/>
  <c r="S18" i="8"/>
  <c r="K19" i="8"/>
  <c r="C20" i="8"/>
  <c r="S20" i="8"/>
  <c r="K21" i="8"/>
  <c r="C22" i="8"/>
  <c r="S22" i="8"/>
  <c r="Y22" i="8"/>
  <c r="I23" i="8"/>
  <c r="Q23" i="8"/>
  <c r="Y23" i="8"/>
  <c r="I24" i="8"/>
  <c r="Q24" i="8"/>
  <c r="Y24" i="8"/>
  <c r="I25" i="8"/>
  <c r="Q25" i="8"/>
  <c r="Y25" i="8"/>
  <c r="I26" i="8"/>
  <c r="Q26" i="8"/>
  <c r="Y26" i="8"/>
  <c r="I27" i="8"/>
  <c r="Q27" i="8"/>
  <c r="Y27" i="8"/>
  <c r="I28" i="8"/>
  <c r="Q28" i="8"/>
  <c r="Y28" i="8"/>
  <c r="I29" i="8"/>
  <c r="Q29" i="8"/>
  <c r="Y29" i="8"/>
  <c r="I30" i="8"/>
  <c r="Q30" i="8"/>
  <c r="Y30" i="8"/>
  <c r="K31" i="8"/>
  <c r="S31" i="8"/>
  <c r="C32" i="8"/>
  <c r="O32" i="8"/>
  <c r="Y32" i="8"/>
  <c r="S32" i="7"/>
  <c r="I32" i="7"/>
  <c r="W32" i="7"/>
  <c r="M32" i="7"/>
  <c r="U32" i="7"/>
  <c r="K32" i="7"/>
  <c r="E23" i="7"/>
  <c r="M22" i="7"/>
  <c r="U21" i="7"/>
  <c r="E21" i="7"/>
  <c r="M20" i="7"/>
  <c r="U19" i="7"/>
  <c r="E19" i="7"/>
  <c r="M18" i="7"/>
  <c r="I18" i="7"/>
  <c r="E18" i="7"/>
  <c r="Y17" i="7"/>
  <c r="U17" i="7"/>
  <c r="Q17" i="7"/>
  <c r="M17" i="7"/>
  <c r="I17" i="7"/>
  <c r="E17" i="7"/>
  <c r="Y16" i="7"/>
  <c r="U16" i="7"/>
  <c r="Q16" i="7"/>
  <c r="M16" i="7"/>
  <c r="I16" i="7"/>
  <c r="E16" i="7"/>
  <c r="Y15" i="7"/>
  <c r="U15" i="7"/>
  <c r="Q15" i="7"/>
  <c r="M15" i="7"/>
  <c r="I15" i="7"/>
  <c r="E15" i="7"/>
  <c r="Y14" i="7"/>
  <c r="U14" i="7"/>
  <c r="Q14" i="7"/>
  <c r="M14" i="7"/>
  <c r="I14" i="7"/>
  <c r="M23" i="7"/>
  <c r="U20" i="7"/>
  <c r="G18" i="7"/>
  <c r="O17" i="7"/>
  <c r="W16" i="7"/>
  <c r="G16" i="7"/>
  <c r="O15" i="7"/>
  <c r="W6" i="7"/>
  <c r="K6" i="7"/>
  <c r="S5" i="7"/>
  <c r="K5" i="7"/>
  <c r="W4" i="7"/>
  <c r="K4" i="7"/>
  <c r="C4" i="7"/>
  <c r="U22" i="7"/>
  <c r="E20" i="7"/>
  <c r="K18" i="7"/>
  <c r="S17" i="7"/>
  <c r="C17" i="7"/>
  <c r="K16" i="7"/>
  <c r="S15" i="7"/>
  <c r="C15" i="7"/>
  <c r="K14" i="7"/>
  <c r="S13" i="7"/>
  <c r="C13" i="7"/>
  <c r="K12" i="7"/>
  <c r="S11" i="7"/>
  <c r="I11" i="7"/>
  <c r="E11" i="7"/>
  <c r="Y10" i="7"/>
  <c r="U10" i="7"/>
  <c r="Q10" i="7"/>
  <c r="M10" i="7"/>
  <c r="I10" i="7"/>
  <c r="E10" i="7"/>
  <c r="Y9" i="7"/>
  <c r="U9" i="7"/>
  <c r="Q9" i="7"/>
  <c r="M9" i="7"/>
  <c r="I9" i="7"/>
  <c r="E9" i="7"/>
  <c r="Y8" i="7"/>
  <c r="U8" i="7"/>
  <c r="Q8" i="7"/>
  <c r="M8" i="7"/>
  <c r="I8" i="7"/>
  <c r="E8" i="7"/>
  <c r="Y7" i="7"/>
  <c r="U7" i="7"/>
  <c r="Q7" i="7"/>
  <c r="M7" i="7"/>
  <c r="I7" i="7"/>
  <c r="E7" i="7"/>
  <c r="Y6" i="7"/>
  <c r="U6" i="7"/>
  <c r="Q6" i="7"/>
  <c r="M6" i="7"/>
  <c r="I6" i="7"/>
  <c r="E6" i="7"/>
  <c r="Y5" i="7"/>
  <c r="U5" i="7"/>
  <c r="Q5" i="7"/>
  <c r="M5" i="7"/>
  <c r="I5" i="7"/>
  <c r="E5" i="7"/>
  <c r="Y4" i="7"/>
  <c r="U4" i="7"/>
  <c r="Q4" i="7"/>
  <c r="M4" i="7"/>
  <c r="G11" i="7"/>
  <c r="C6" i="7"/>
  <c r="C5" i="7"/>
  <c r="O4" i="7"/>
  <c r="E22" i="7"/>
  <c r="M19" i="7"/>
  <c r="W17" i="7"/>
  <c r="G17" i="7"/>
  <c r="O16" i="7"/>
  <c r="W15" i="7"/>
  <c r="M21" i="7"/>
  <c r="U18" i="7"/>
  <c r="C18" i="7"/>
  <c r="K17" i="7"/>
  <c r="S16" i="7"/>
  <c r="C16" i="7"/>
  <c r="K15" i="7"/>
  <c r="S14" i="7"/>
  <c r="C14" i="7"/>
  <c r="K13" i="7"/>
  <c r="S12" i="7"/>
  <c r="C12" i="7"/>
  <c r="K11" i="7"/>
  <c r="C11" i="7"/>
  <c r="W10" i="7"/>
  <c r="S10" i="7"/>
  <c r="O10" i="7"/>
  <c r="K10" i="7"/>
  <c r="G10" i="7"/>
  <c r="C10" i="7"/>
  <c r="W9" i="7"/>
  <c r="S9" i="7"/>
  <c r="O9" i="7"/>
  <c r="K9" i="7"/>
  <c r="G9" i="7"/>
  <c r="C9" i="7"/>
  <c r="W8" i="7"/>
  <c r="S8" i="7"/>
  <c r="O8" i="7"/>
  <c r="K8" i="7"/>
  <c r="G8" i="7"/>
  <c r="C8" i="7"/>
  <c r="W7" i="7"/>
  <c r="S7" i="7"/>
  <c r="O7" i="7"/>
  <c r="K7" i="7"/>
  <c r="G7" i="7"/>
  <c r="C7" i="7"/>
  <c r="S6" i="7"/>
  <c r="O6" i="7"/>
  <c r="G6" i="7"/>
  <c r="W5" i="7"/>
  <c r="O5" i="7"/>
  <c r="G5" i="7"/>
  <c r="S4" i="7"/>
  <c r="G4" i="7"/>
  <c r="I2" i="7"/>
  <c r="Q2" i="7"/>
  <c r="Y2" i="7"/>
  <c r="I3" i="7"/>
  <c r="Q3" i="7"/>
  <c r="Y3" i="7"/>
  <c r="I4" i="7"/>
  <c r="C2" i="7"/>
  <c r="K2" i="7"/>
  <c r="S2" i="7"/>
  <c r="C3" i="7"/>
  <c r="K3" i="7"/>
  <c r="S3" i="7"/>
  <c r="E2" i="7"/>
  <c r="M2" i="7"/>
  <c r="U2" i="7"/>
  <c r="E3" i="7"/>
  <c r="M3" i="7"/>
  <c r="U3" i="7"/>
  <c r="E4" i="7"/>
  <c r="I12" i="7"/>
  <c r="Y12" i="7"/>
  <c r="Q13" i="7"/>
  <c r="S19" i="7"/>
  <c r="I20" i="7"/>
  <c r="Q20" i="7"/>
  <c r="K22" i="7"/>
  <c r="Y22" i="7"/>
  <c r="I23" i="7"/>
  <c r="G4" i="6"/>
  <c r="O4" i="6"/>
  <c r="M11" i="7"/>
  <c r="E12" i="7"/>
  <c r="U12" i="7"/>
  <c r="M13" i="7"/>
  <c r="E14" i="7"/>
  <c r="Q18" i="7"/>
  <c r="K20" i="7"/>
  <c r="Y20" i="7"/>
  <c r="I21" i="7"/>
  <c r="C23" i="7"/>
  <c r="Q23" i="7"/>
  <c r="Q32" i="7"/>
  <c r="Y11" i="7"/>
  <c r="Q12" i="7"/>
  <c r="I13" i="7"/>
  <c r="Y13" i="7"/>
  <c r="Y18" i="7"/>
  <c r="I19" i="7"/>
  <c r="C21" i="7"/>
  <c r="Q21" i="7"/>
  <c r="Y21" i="7"/>
  <c r="S23" i="7"/>
  <c r="C24" i="7"/>
  <c r="K24" i="7"/>
  <c r="S24" i="7"/>
  <c r="C25" i="7"/>
  <c r="K25" i="7"/>
  <c r="S25" i="7"/>
  <c r="C26" i="7"/>
  <c r="K26" i="7"/>
  <c r="S26" i="7"/>
  <c r="C27" i="7"/>
  <c r="K27" i="7"/>
  <c r="S27" i="7"/>
  <c r="C28" i="7"/>
  <c r="K28" i="7"/>
  <c r="S28" i="7"/>
  <c r="C29" i="7"/>
  <c r="K29" i="7"/>
  <c r="S29" i="7"/>
  <c r="C30" i="7"/>
  <c r="K30" i="7"/>
  <c r="S30" i="7"/>
  <c r="C31" i="7"/>
  <c r="M31" i="7"/>
  <c r="U31" i="7"/>
  <c r="G32" i="7"/>
  <c r="Q11" i="7"/>
  <c r="U11" i="7"/>
  <c r="M12" i="7"/>
  <c r="E13" i="7"/>
  <c r="U13" i="7"/>
  <c r="C19" i="7"/>
  <c r="Q19" i="7"/>
  <c r="Y19" i="7"/>
  <c r="S21" i="7"/>
  <c r="I22" i="7"/>
  <c r="Q22" i="7"/>
  <c r="W18" i="7"/>
  <c r="O19" i="7"/>
  <c r="G20" i="7"/>
  <c r="W20" i="7"/>
  <c r="O21" i="7"/>
  <c r="G22" i="7"/>
  <c r="W22" i="7"/>
  <c r="O23" i="7"/>
  <c r="U23" i="7"/>
  <c r="E24" i="7"/>
  <c r="M24" i="7"/>
  <c r="U24" i="7"/>
  <c r="E25" i="7"/>
  <c r="M25" i="7"/>
  <c r="U25" i="7"/>
  <c r="E26" i="7"/>
  <c r="M26" i="7"/>
  <c r="U26" i="7"/>
  <c r="E27" i="7"/>
  <c r="M27" i="7"/>
  <c r="U27" i="7"/>
  <c r="E28" i="7"/>
  <c r="M28" i="7"/>
  <c r="U28" i="7"/>
  <c r="E29" i="7"/>
  <c r="M29" i="7"/>
  <c r="U29" i="7"/>
  <c r="E30" i="7"/>
  <c r="M30" i="7"/>
  <c r="U30" i="7"/>
  <c r="G31" i="7"/>
  <c r="O31" i="7"/>
  <c r="W31" i="7"/>
  <c r="S18" i="7"/>
  <c r="K19" i="7"/>
  <c r="C20" i="7"/>
  <c r="S20" i="7"/>
  <c r="K21" i="7"/>
  <c r="C22" i="7"/>
  <c r="S22" i="7"/>
  <c r="K23" i="7"/>
  <c r="W23" i="7"/>
  <c r="G24" i="7"/>
  <c r="O24" i="7"/>
  <c r="W24" i="7"/>
  <c r="G25" i="7"/>
  <c r="O25" i="7"/>
  <c r="W25" i="7"/>
  <c r="G26" i="7"/>
  <c r="O26" i="7"/>
  <c r="W26" i="7"/>
  <c r="G27" i="7"/>
  <c r="O27" i="7"/>
  <c r="W27" i="7"/>
  <c r="G28" i="7"/>
  <c r="O28" i="7"/>
  <c r="W28" i="7"/>
  <c r="G29" i="7"/>
  <c r="O29" i="7"/>
  <c r="W29" i="7"/>
  <c r="G30" i="7"/>
  <c r="O30" i="7"/>
  <c r="W30" i="7"/>
  <c r="I31" i="7"/>
  <c r="Q31" i="7"/>
  <c r="Y31" i="7"/>
  <c r="O18" i="7"/>
  <c r="G19" i="7"/>
  <c r="W19" i="7"/>
  <c r="O20" i="7"/>
  <c r="G21" i="7"/>
  <c r="W21" i="7"/>
  <c r="O22" i="7"/>
  <c r="G23" i="7"/>
  <c r="Y23" i="7"/>
  <c r="I24" i="7"/>
  <c r="Q24" i="7"/>
  <c r="Y24" i="7"/>
  <c r="I25" i="7"/>
  <c r="Q25" i="7"/>
  <c r="Y25" i="7"/>
  <c r="I26" i="7"/>
  <c r="Q26" i="7"/>
  <c r="Y26" i="7"/>
  <c r="I27" i="7"/>
  <c r="Q27" i="7"/>
  <c r="Y27" i="7"/>
  <c r="I28" i="7"/>
  <c r="Q28" i="7"/>
  <c r="Y28" i="7"/>
  <c r="I29" i="7"/>
  <c r="Q29" i="7"/>
  <c r="Y29" i="7"/>
  <c r="I30" i="7"/>
  <c r="Q30" i="7"/>
  <c r="Y30" i="7"/>
  <c r="K31" i="7"/>
  <c r="S31" i="7"/>
  <c r="C32" i="7"/>
  <c r="O32" i="7"/>
  <c r="Y32" i="7"/>
  <c r="S32" i="6"/>
  <c r="I32" i="6"/>
  <c r="W32" i="6"/>
  <c r="M32" i="6"/>
  <c r="E27" i="6"/>
  <c r="M26" i="6"/>
  <c r="U25" i="6"/>
  <c r="E25" i="6"/>
  <c r="M24" i="6"/>
  <c r="U23" i="6"/>
  <c r="E23" i="6"/>
  <c r="M22" i="6"/>
  <c r="U21" i="6"/>
  <c r="E21" i="6"/>
  <c r="M20" i="6"/>
  <c r="U19" i="6"/>
  <c r="E19" i="6"/>
  <c r="M18" i="6"/>
  <c r="I18" i="6"/>
  <c r="E18" i="6"/>
  <c r="Y17" i="6"/>
  <c r="U17" i="6"/>
  <c r="Q17" i="6"/>
  <c r="U32" i="6"/>
  <c r="K32" i="6"/>
  <c r="Q25" i="6"/>
  <c r="Y22" i="6"/>
  <c r="I20" i="6"/>
  <c r="Y24" i="6"/>
  <c r="I22" i="6"/>
  <c r="Q19" i="6"/>
  <c r="M11" i="6"/>
  <c r="C11" i="6"/>
  <c r="W10" i="6"/>
  <c r="S10" i="6"/>
  <c r="O10" i="6"/>
  <c r="K10" i="6"/>
  <c r="G10" i="6"/>
  <c r="C10" i="6"/>
  <c r="W9" i="6"/>
  <c r="S9" i="6"/>
  <c r="Y26" i="6"/>
  <c r="I24" i="6"/>
  <c r="Q21" i="6"/>
  <c r="Y18" i="6"/>
  <c r="Y20" i="6"/>
  <c r="Q10" i="6"/>
  <c r="Y9" i="6"/>
  <c r="I9" i="6"/>
  <c r="U10" i="6"/>
  <c r="E10" i="6"/>
  <c r="M9" i="6"/>
  <c r="U8" i="6"/>
  <c r="E8" i="6"/>
  <c r="M7" i="6"/>
  <c r="U6" i="6"/>
  <c r="E6" i="6"/>
  <c r="M5" i="6"/>
  <c r="U4" i="6"/>
  <c r="Y3" i="6"/>
  <c r="U3" i="6"/>
  <c r="Q3" i="6"/>
  <c r="M3" i="6"/>
  <c r="I3" i="6"/>
  <c r="E3" i="6"/>
  <c r="Y2" i="6"/>
  <c r="U2" i="6"/>
  <c r="Q2" i="6"/>
  <c r="M2" i="6"/>
  <c r="I2" i="6"/>
  <c r="E2" i="6"/>
  <c r="I26" i="6"/>
  <c r="Y10" i="6"/>
  <c r="I10" i="6"/>
  <c r="Q9" i="6"/>
  <c r="Y8" i="6"/>
  <c r="Q23" i="6"/>
  <c r="E11" i="6"/>
  <c r="M10" i="6"/>
  <c r="U9" i="6"/>
  <c r="E9" i="6"/>
  <c r="M8" i="6"/>
  <c r="U7" i="6"/>
  <c r="E7" i="6"/>
  <c r="M6" i="6"/>
  <c r="U5" i="6"/>
  <c r="E5" i="6"/>
  <c r="W3" i="6"/>
  <c r="S3" i="6"/>
  <c r="O3" i="6"/>
  <c r="K3" i="6"/>
  <c r="G3" i="6"/>
  <c r="C3" i="6"/>
  <c r="W2" i="6"/>
  <c r="S2" i="6"/>
  <c r="O2" i="6"/>
  <c r="K2" i="6"/>
  <c r="G2" i="6"/>
  <c r="C2" i="6"/>
  <c r="I4" i="6"/>
  <c r="Q4" i="6"/>
  <c r="Y4" i="6"/>
  <c r="I5" i="6"/>
  <c r="Q5" i="6"/>
  <c r="Y5" i="6"/>
  <c r="I6" i="6"/>
  <c r="Q6" i="6"/>
  <c r="Y6" i="6"/>
  <c r="I7" i="6"/>
  <c r="Q7" i="6"/>
  <c r="Y7" i="6"/>
  <c r="I8" i="6"/>
  <c r="Q8" i="6"/>
  <c r="C4" i="6"/>
  <c r="K4" i="6"/>
  <c r="E4" i="6"/>
  <c r="M4" i="6"/>
  <c r="S4" i="6"/>
  <c r="K5" i="6"/>
  <c r="C6" i="6"/>
  <c r="S6" i="6"/>
  <c r="K7" i="6"/>
  <c r="C8" i="6"/>
  <c r="S8" i="6"/>
  <c r="K9" i="6"/>
  <c r="E20" i="6"/>
  <c r="Y23" i="6"/>
  <c r="G27" i="6"/>
  <c r="G5" i="6"/>
  <c r="W5" i="6"/>
  <c r="O6" i="6"/>
  <c r="G7" i="6"/>
  <c r="W7" i="6"/>
  <c r="O8" i="6"/>
  <c r="G9" i="6"/>
  <c r="G19" i="6"/>
  <c r="U22" i="6"/>
  <c r="Q26" i="6"/>
  <c r="G5" i="5"/>
  <c r="O5" i="5"/>
  <c r="W5" i="5"/>
  <c r="G6" i="5"/>
  <c r="O6" i="5"/>
  <c r="W6" i="5"/>
  <c r="G7" i="5"/>
  <c r="O7" i="5"/>
  <c r="W7" i="5"/>
  <c r="G8" i="5"/>
  <c r="O8" i="5"/>
  <c r="W8" i="5"/>
  <c r="G9" i="5"/>
  <c r="O9" i="5"/>
  <c r="W9" i="5"/>
  <c r="G10" i="5"/>
  <c r="O10" i="5"/>
  <c r="W10" i="5"/>
  <c r="G11" i="5"/>
  <c r="C5" i="6"/>
  <c r="S5" i="6"/>
  <c r="K6" i="6"/>
  <c r="C7" i="6"/>
  <c r="S7" i="6"/>
  <c r="K8" i="6"/>
  <c r="C9" i="6"/>
  <c r="I11" i="6"/>
  <c r="Q11" i="6"/>
  <c r="Y11" i="6"/>
  <c r="I12" i="6"/>
  <c r="Q12" i="6"/>
  <c r="Y12" i="6"/>
  <c r="I13" i="6"/>
  <c r="Q13" i="6"/>
  <c r="Y13" i="6"/>
  <c r="I14" i="6"/>
  <c r="Q14" i="6"/>
  <c r="Y14" i="6"/>
  <c r="I15" i="6"/>
  <c r="Q15" i="6"/>
  <c r="Y15" i="6"/>
  <c r="I16" i="6"/>
  <c r="Q16" i="6"/>
  <c r="Y16" i="6"/>
  <c r="I17" i="6"/>
  <c r="Q18" i="6"/>
  <c r="W21" i="6"/>
  <c r="M25" i="6"/>
  <c r="W4" i="6"/>
  <c r="O5" i="6"/>
  <c r="G6" i="6"/>
  <c r="W6" i="6"/>
  <c r="O7" i="6"/>
  <c r="G8" i="6"/>
  <c r="W8" i="6"/>
  <c r="O9" i="6"/>
  <c r="K11" i="6"/>
  <c r="I21" i="6"/>
  <c r="O24" i="6"/>
  <c r="G11" i="6"/>
  <c r="S11" i="6"/>
  <c r="C12" i="6"/>
  <c r="K12" i="6"/>
  <c r="S12" i="6"/>
  <c r="C13" i="6"/>
  <c r="K13" i="6"/>
  <c r="S13" i="6"/>
  <c r="C14" i="6"/>
  <c r="K14" i="6"/>
  <c r="S14" i="6"/>
  <c r="C15" i="6"/>
  <c r="K15" i="6"/>
  <c r="S15" i="6"/>
  <c r="C16" i="6"/>
  <c r="K16" i="6"/>
  <c r="S16" i="6"/>
  <c r="C17" i="6"/>
  <c r="K17" i="6"/>
  <c r="S17" i="6"/>
  <c r="C18" i="6"/>
  <c r="K18" i="6"/>
  <c r="I19" i="6"/>
  <c r="W19" i="6"/>
  <c r="U20" i="6"/>
  <c r="Y21" i="6"/>
  <c r="O22" i="6"/>
  <c r="M23" i="6"/>
  <c r="Q24" i="6"/>
  <c r="G25" i="6"/>
  <c r="E26" i="6"/>
  <c r="I27" i="6"/>
  <c r="Q32" i="6"/>
  <c r="U11" i="6"/>
  <c r="E12" i="6"/>
  <c r="M12" i="6"/>
  <c r="U12" i="6"/>
  <c r="E13" i="6"/>
  <c r="M13" i="6"/>
  <c r="U13" i="6"/>
  <c r="E14" i="6"/>
  <c r="M14" i="6"/>
  <c r="U14" i="6"/>
  <c r="E15" i="6"/>
  <c r="M15" i="6"/>
  <c r="U15" i="6"/>
  <c r="E16" i="6"/>
  <c r="M16" i="6"/>
  <c r="U16" i="6"/>
  <c r="E17" i="6"/>
  <c r="M17" i="6"/>
  <c r="U18" i="6"/>
  <c r="Y19" i="6"/>
  <c r="O20" i="6"/>
  <c r="M21" i="6"/>
  <c r="Q22" i="6"/>
  <c r="G23" i="6"/>
  <c r="E24" i="6"/>
  <c r="I25" i="6"/>
  <c r="W25" i="6"/>
  <c r="U26" i="6"/>
  <c r="S27" i="6"/>
  <c r="C28" i="6"/>
  <c r="K28" i="6"/>
  <c r="S28" i="6"/>
  <c r="C29" i="6"/>
  <c r="K29" i="6"/>
  <c r="S29" i="6"/>
  <c r="C30" i="6"/>
  <c r="K30" i="6"/>
  <c r="S30" i="6"/>
  <c r="C31" i="6"/>
  <c r="M31" i="6"/>
  <c r="U31" i="6"/>
  <c r="G32" i="6"/>
  <c r="O11" i="6"/>
  <c r="W11" i="6"/>
  <c r="G12" i="6"/>
  <c r="O12" i="6"/>
  <c r="W12" i="6"/>
  <c r="G13" i="6"/>
  <c r="O13" i="6"/>
  <c r="W13" i="6"/>
  <c r="G14" i="6"/>
  <c r="O14" i="6"/>
  <c r="W14" i="6"/>
  <c r="G15" i="6"/>
  <c r="O15" i="6"/>
  <c r="W15" i="6"/>
  <c r="G16" i="6"/>
  <c r="O16" i="6"/>
  <c r="W16" i="6"/>
  <c r="G17" i="6"/>
  <c r="O17" i="6"/>
  <c r="W17" i="6"/>
  <c r="G18" i="6"/>
  <c r="O18" i="6"/>
  <c r="M19" i="6"/>
  <c r="Q20" i="6"/>
  <c r="G21" i="6"/>
  <c r="E22" i="6"/>
  <c r="I23" i="6"/>
  <c r="W23" i="6"/>
  <c r="U24" i="6"/>
  <c r="Y25" i="6"/>
  <c r="O26" i="6"/>
  <c r="M27" i="6"/>
  <c r="C19" i="6"/>
  <c r="S19" i="6"/>
  <c r="K20" i="6"/>
  <c r="C21" i="6"/>
  <c r="S21" i="6"/>
  <c r="K22" i="6"/>
  <c r="C23" i="6"/>
  <c r="S23" i="6"/>
  <c r="K24" i="6"/>
  <c r="C25" i="6"/>
  <c r="S25" i="6"/>
  <c r="K26" i="6"/>
  <c r="C27" i="6"/>
  <c r="U27" i="6"/>
  <c r="E28" i="6"/>
  <c r="M28" i="6"/>
  <c r="U28" i="6"/>
  <c r="E29" i="6"/>
  <c r="M29" i="6"/>
  <c r="U29" i="6"/>
  <c r="E30" i="6"/>
  <c r="M30" i="6"/>
  <c r="U30" i="6"/>
  <c r="G31" i="6"/>
  <c r="O31" i="6"/>
  <c r="W31" i="6"/>
  <c r="W18" i="6"/>
  <c r="O19" i="6"/>
  <c r="G20" i="6"/>
  <c r="W20" i="6"/>
  <c r="O21" i="6"/>
  <c r="G22" i="6"/>
  <c r="W22" i="6"/>
  <c r="O23" i="6"/>
  <c r="G24" i="6"/>
  <c r="W24" i="6"/>
  <c r="O25" i="6"/>
  <c r="G26" i="6"/>
  <c r="W26" i="6"/>
  <c r="O27" i="6"/>
  <c r="W27" i="6"/>
  <c r="G28" i="6"/>
  <c r="O28" i="6"/>
  <c r="W28" i="6"/>
  <c r="G29" i="6"/>
  <c r="O29" i="6"/>
  <c r="W29" i="6"/>
  <c r="G30" i="6"/>
  <c r="O30" i="6"/>
  <c r="W30" i="6"/>
  <c r="I31" i="6"/>
  <c r="Q31" i="6"/>
  <c r="Y31" i="6"/>
  <c r="S18" i="6"/>
  <c r="K19" i="6"/>
  <c r="C20" i="6"/>
  <c r="S20" i="6"/>
  <c r="K21" i="6"/>
  <c r="C22" i="6"/>
  <c r="S22" i="6"/>
  <c r="K23" i="6"/>
  <c r="C24" i="6"/>
  <c r="S24" i="6"/>
  <c r="K25" i="6"/>
  <c r="C26" i="6"/>
  <c r="S26" i="6"/>
  <c r="K27" i="6"/>
  <c r="Q27" i="6"/>
  <c r="Y27" i="6"/>
  <c r="I28" i="6"/>
  <c r="Q28" i="6"/>
  <c r="Y28" i="6"/>
  <c r="I29" i="6"/>
  <c r="Q29" i="6"/>
  <c r="Y29" i="6"/>
  <c r="I30" i="6"/>
  <c r="Q30" i="6"/>
  <c r="Y30" i="6"/>
  <c r="K31" i="6"/>
  <c r="S31" i="6"/>
  <c r="C32" i="6"/>
  <c r="O32" i="6"/>
  <c r="Y32" i="6"/>
  <c r="S32" i="5"/>
  <c r="I32" i="5"/>
  <c r="W32" i="5"/>
  <c r="M32" i="5"/>
  <c r="U32" i="5"/>
  <c r="K32" i="5"/>
  <c r="M22" i="5"/>
  <c r="U21" i="5"/>
  <c r="E21" i="5"/>
  <c r="M20" i="5"/>
  <c r="U19" i="5"/>
  <c r="E19" i="5"/>
  <c r="M18" i="5"/>
  <c r="I18" i="5"/>
  <c r="E18" i="5"/>
  <c r="Y17" i="5"/>
  <c r="U17" i="5"/>
  <c r="Q17" i="5"/>
  <c r="M17" i="5"/>
  <c r="I17" i="5"/>
  <c r="E17" i="5"/>
  <c r="U22" i="5"/>
  <c r="E20" i="5"/>
  <c r="K18" i="5"/>
  <c r="S17" i="5"/>
  <c r="C17" i="5"/>
  <c r="K16" i="5"/>
  <c r="S3" i="5"/>
  <c r="K3" i="5"/>
  <c r="W2" i="5"/>
  <c r="O2" i="5"/>
  <c r="G2" i="5"/>
  <c r="E22" i="5"/>
  <c r="M19" i="5"/>
  <c r="W17" i="5"/>
  <c r="G17" i="5"/>
  <c r="O16" i="5"/>
  <c r="W15" i="5"/>
  <c r="G15" i="5"/>
  <c r="O14" i="5"/>
  <c r="W13" i="5"/>
  <c r="G13" i="5"/>
  <c r="O12" i="5"/>
  <c r="W11" i="5"/>
  <c r="Y3" i="5"/>
  <c r="U3" i="5"/>
  <c r="Q3" i="5"/>
  <c r="M3" i="5"/>
  <c r="I3" i="5"/>
  <c r="E3" i="5"/>
  <c r="Y2" i="5"/>
  <c r="U2" i="5"/>
  <c r="Q2" i="5"/>
  <c r="M2" i="5"/>
  <c r="I2" i="5"/>
  <c r="E2" i="5"/>
  <c r="W3" i="5"/>
  <c r="M21" i="5"/>
  <c r="U18" i="5"/>
  <c r="C18" i="5"/>
  <c r="K17" i="5"/>
  <c r="S16" i="5"/>
  <c r="U20" i="5"/>
  <c r="G18" i="5"/>
  <c r="O17" i="5"/>
  <c r="W16" i="5"/>
  <c r="G16" i="5"/>
  <c r="O15" i="5"/>
  <c r="W14" i="5"/>
  <c r="G14" i="5"/>
  <c r="O13" i="5"/>
  <c r="W12" i="5"/>
  <c r="G12" i="5"/>
  <c r="O11" i="5"/>
  <c r="O3" i="5"/>
  <c r="G3" i="5"/>
  <c r="C3" i="5"/>
  <c r="S2" i="5"/>
  <c r="K2" i="5"/>
  <c r="C2" i="5"/>
  <c r="I4" i="5"/>
  <c r="Q4" i="5"/>
  <c r="Y4" i="5"/>
  <c r="I5" i="5"/>
  <c r="Q5" i="5"/>
  <c r="Y5" i="5"/>
  <c r="I6" i="5"/>
  <c r="Q6" i="5"/>
  <c r="Y6" i="5"/>
  <c r="I7" i="5"/>
  <c r="Q7" i="5"/>
  <c r="Y7" i="5"/>
  <c r="I8" i="5"/>
  <c r="Q8" i="5"/>
  <c r="Y8" i="5"/>
  <c r="I9" i="5"/>
  <c r="Q9" i="5"/>
  <c r="Y9" i="5"/>
  <c r="I10" i="5"/>
  <c r="Q10" i="5"/>
  <c r="Y10" i="5"/>
  <c r="I11" i="5"/>
  <c r="C4" i="5"/>
  <c r="K4" i="5"/>
  <c r="S4" i="5"/>
  <c r="C5" i="5"/>
  <c r="K5" i="5"/>
  <c r="S5" i="5"/>
  <c r="C6" i="5"/>
  <c r="K6" i="5"/>
  <c r="S6" i="5"/>
  <c r="C7" i="5"/>
  <c r="K7" i="5"/>
  <c r="S7" i="5"/>
  <c r="C8" i="5"/>
  <c r="K8" i="5"/>
  <c r="S8" i="5"/>
  <c r="C9" i="5"/>
  <c r="K9" i="5"/>
  <c r="S9" i="5"/>
  <c r="C10" i="5"/>
  <c r="K10" i="5"/>
  <c r="S10" i="5"/>
  <c r="C11" i="5"/>
  <c r="K11" i="5"/>
  <c r="S11" i="5"/>
  <c r="C12" i="5"/>
  <c r="K12" i="5"/>
  <c r="S12" i="5"/>
  <c r="C13" i="5"/>
  <c r="K13" i="5"/>
  <c r="S13" i="5"/>
  <c r="C14" i="5"/>
  <c r="K14" i="5"/>
  <c r="S14" i="5"/>
  <c r="C15" i="5"/>
  <c r="K15" i="5"/>
  <c r="S15" i="5"/>
  <c r="C16" i="5"/>
  <c r="E4" i="5"/>
  <c r="M4" i="5"/>
  <c r="U4" i="5"/>
  <c r="E5" i="5"/>
  <c r="M5" i="5"/>
  <c r="U5" i="5"/>
  <c r="E6" i="5"/>
  <c r="M6" i="5"/>
  <c r="U6" i="5"/>
  <c r="E7" i="5"/>
  <c r="M7" i="5"/>
  <c r="U7" i="5"/>
  <c r="E8" i="5"/>
  <c r="M8" i="5"/>
  <c r="U8" i="5"/>
  <c r="E9" i="5"/>
  <c r="M9" i="5"/>
  <c r="U9" i="5"/>
  <c r="E10" i="5"/>
  <c r="M10" i="5"/>
  <c r="U10" i="5"/>
  <c r="E11" i="5"/>
  <c r="U11" i="5"/>
  <c r="M12" i="5"/>
  <c r="E13" i="5"/>
  <c r="U13" i="5"/>
  <c r="M14" i="5"/>
  <c r="E15" i="5"/>
  <c r="U15" i="5"/>
  <c r="M16" i="5"/>
  <c r="C19" i="5"/>
  <c r="Q19" i="5"/>
  <c r="Y19" i="5"/>
  <c r="S21" i="5"/>
  <c r="I22" i="5"/>
  <c r="Q22" i="5"/>
  <c r="Q11" i="5"/>
  <c r="I12" i="5"/>
  <c r="Y12" i="5"/>
  <c r="Q13" i="5"/>
  <c r="I14" i="5"/>
  <c r="Y14" i="5"/>
  <c r="Q15" i="5"/>
  <c r="I16" i="5"/>
  <c r="Y16" i="5"/>
  <c r="S19" i="5"/>
  <c r="I20" i="5"/>
  <c r="Q20" i="5"/>
  <c r="K22" i="5"/>
  <c r="Y22" i="5"/>
  <c r="Q32" i="5"/>
  <c r="M11" i="5"/>
  <c r="E12" i="5"/>
  <c r="U12" i="5"/>
  <c r="M13" i="5"/>
  <c r="E14" i="5"/>
  <c r="U14" i="5"/>
  <c r="M15" i="5"/>
  <c r="E16" i="5"/>
  <c r="U16" i="5"/>
  <c r="Q18" i="5"/>
  <c r="K20" i="5"/>
  <c r="Y20" i="5"/>
  <c r="I21" i="5"/>
  <c r="C23" i="5"/>
  <c r="K23" i="5"/>
  <c r="S23" i="5"/>
  <c r="C24" i="5"/>
  <c r="K24" i="5"/>
  <c r="S24" i="5"/>
  <c r="C25" i="5"/>
  <c r="K25" i="5"/>
  <c r="S25" i="5"/>
  <c r="C26" i="5"/>
  <c r="K26" i="5"/>
  <c r="S26" i="5"/>
  <c r="C27" i="5"/>
  <c r="K27" i="5"/>
  <c r="S27" i="5"/>
  <c r="C28" i="5"/>
  <c r="K28" i="5"/>
  <c r="S28" i="5"/>
  <c r="C29" i="5"/>
  <c r="K29" i="5"/>
  <c r="S29" i="5"/>
  <c r="C30" i="5"/>
  <c r="K30" i="5"/>
  <c r="S30" i="5"/>
  <c r="C31" i="5"/>
  <c r="M31" i="5"/>
  <c r="U31" i="5"/>
  <c r="G32" i="5"/>
  <c r="Y11" i="5"/>
  <c r="Q12" i="5"/>
  <c r="I13" i="5"/>
  <c r="Y13" i="5"/>
  <c r="Q14" i="5"/>
  <c r="I15" i="5"/>
  <c r="Y15" i="5"/>
  <c r="Q16" i="5"/>
  <c r="Y18" i="5"/>
  <c r="I19" i="5"/>
  <c r="C21" i="5"/>
  <c r="Q21" i="5"/>
  <c r="Y21" i="5"/>
  <c r="W18" i="5"/>
  <c r="O19" i="5"/>
  <c r="G20" i="5"/>
  <c r="W20" i="5"/>
  <c r="O21" i="5"/>
  <c r="G22" i="5"/>
  <c r="W22" i="5"/>
  <c r="E23" i="5"/>
  <c r="M23" i="5"/>
  <c r="U23" i="5"/>
  <c r="E24" i="5"/>
  <c r="M24" i="5"/>
  <c r="U24" i="5"/>
  <c r="E25" i="5"/>
  <c r="M25" i="5"/>
  <c r="U25" i="5"/>
  <c r="E26" i="5"/>
  <c r="M26" i="5"/>
  <c r="U26" i="5"/>
  <c r="E27" i="5"/>
  <c r="M27" i="5"/>
  <c r="U27" i="5"/>
  <c r="E28" i="5"/>
  <c r="M28" i="5"/>
  <c r="U28" i="5"/>
  <c r="E29" i="5"/>
  <c r="M29" i="5"/>
  <c r="U29" i="5"/>
  <c r="E30" i="5"/>
  <c r="M30" i="5"/>
  <c r="U30" i="5"/>
  <c r="G31" i="5"/>
  <c r="O31" i="5"/>
  <c r="W31" i="5"/>
  <c r="S18" i="5"/>
  <c r="K19" i="5"/>
  <c r="C20" i="5"/>
  <c r="S20" i="5"/>
  <c r="K21" i="5"/>
  <c r="C22" i="5"/>
  <c r="S22" i="5"/>
  <c r="G23" i="5"/>
  <c r="O23" i="5"/>
  <c r="W23" i="5"/>
  <c r="G24" i="5"/>
  <c r="O24" i="5"/>
  <c r="W24" i="5"/>
  <c r="G25" i="5"/>
  <c r="O25" i="5"/>
  <c r="W25" i="5"/>
  <c r="G26" i="5"/>
  <c r="O26" i="5"/>
  <c r="W26" i="5"/>
  <c r="G27" i="5"/>
  <c r="O27" i="5"/>
  <c r="W27" i="5"/>
  <c r="G28" i="5"/>
  <c r="O28" i="5"/>
  <c r="W28" i="5"/>
  <c r="G29" i="5"/>
  <c r="O29" i="5"/>
  <c r="W29" i="5"/>
  <c r="G30" i="5"/>
  <c r="O30" i="5"/>
  <c r="W30" i="5"/>
  <c r="I31" i="5"/>
  <c r="Q31" i="5"/>
  <c r="Y31" i="5"/>
  <c r="O18" i="5"/>
  <c r="G19" i="5"/>
  <c r="W19" i="5"/>
  <c r="O20" i="5"/>
  <c r="G21" i="5"/>
  <c r="W21" i="5"/>
  <c r="O22" i="5"/>
  <c r="I23" i="5"/>
  <c r="Q23" i="5"/>
  <c r="Y23" i="5"/>
  <c r="I24" i="5"/>
  <c r="Q24" i="5"/>
  <c r="Y24" i="5"/>
  <c r="I25" i="5"/>
  <c r="Q25" i="5"/>
  <c r="Y25" i="5"/>
  <c r="I26" i="5"/>
  <c r="Q26" i="5"/>
  <c r="Y26" i="5"/>
  <c r="I27" i="5"/>
  <c r="Q27" i="5"/>
  <c r="Y27" i="5"/>
  <c r="I28" i="5"/>
  <c r="Q28" i="5"/>
  <c r="Y28" i="5"/>
  <c r="I29" i="5"/>
  <c r="Q29" i="5"/>
  <c r="Y29" i="5"/>
  <c r="I30" i="5"/>
  <c r="Q30" i="5"/>
  <c r="Y30" i="5"/>
  <c r="K31" i="5"/>
  <c r="S31" i="5"/>
  <c r="C32" i="5"/>
  <c r="O32" i="5"/>
  <c r="Y32" i="5"/>
  <c r="K2" i="4"/>
  <c r="C3" i="4"/>
  <c r="K3" i="4"/>
  <c r="S3" i="4"/>
  <c r="I4" i="4"/>
  <c r="Q4" i="4"/>
  <c r="Y4" i="4"/>
  <c r="M5" i="4"/>
  <c r="I6" i="4"/>
  <c r="U9" i="4"/>
  <c r="S10" i="4"/>
  <c r="Y11" i="4"/>
  <c r="Y12" i="4"/>
  <c r="Q13" i="4"/>
  <c r="I14" i="4"/>
  <c r="Y14" i="4"/>
  <c r="Q15" i="4"/>
  <c r="I16" i="4"/>
  <c r="Y16" i="4"/>
  <c r="Q17" i="4"/>
  <c r="O21" i="4"/>
  <c r="E2" i="4"/>
  <c r="M2" i="4"/>
  <c r="U2" i="4"/>
  <c r="E3" i="4"/>
  <c r="M3" i="4"/>
  <c r="U3" i="4"/>
  <c r="E6" i="4"/>
  <c r="U6" i="4"/>
  <c r="M7" i="4"/>
  <c r="E8" i="4"/>
  <c r="U8" i="4"/>
  <c r="O9" i="4"/>
  <c r="M10" i="4"/>
  <c r="C11" i="4"/>
  <c r="K11" i="4"/>
  <c r="S32" i="4"/>
  <c r="I32" i="4"/>
  <c r="W32" i="4"/>
  <c r="M32" i="4"/>
  <c r="U32" i="4"/>
  <c r="K32" i="4"/>
  <c r="Q21" i="4"/>
  <c r="Y20" i="4"/>
  <c r="I20" i="4"/>
  <c r="Q19" i="4"/>
  <c r="Y18" i="4"/>
  <c r="Y19" i="4"/>
  <c r="I19" i="4"/>
  <c r="G11" i="4"/>
  <c r="O10" i="4"/>
  <c r="W9" i="4"/>
  <c r="G9" i="4"/>
  <c r="C9" i="4"/>
  <c r="W8" i="4"/>
  <c r="S8" i="4"/>
  <c r="O8" i="4"/>
  <c r="K8" i="4"/>
  <c r="G8" i="4"/>
  <c r="C8" i="4"/>
  <c r="W7" i="4"/>
  <c r="S7" i="4"/>
  <c r="O7" i="4"/>
  <c r="K7" i="4"/>
  <c r="G7" i="4"/>
  <c r="C7" i="4"/>
  <c r="W6" i="4"/>
  <c r="S6" i="4"/>
  <c r="O6" i="4"/>
  <c r="K6" i="4"/>
  <c r="G6" i="4"/>
  <c r="C6" i="4"/>
  <c r="W5" i="4"/>
  <c r="S5" i="4"/>
  <c r="I21" i="4"/>
  <c r="Q18" i="4"/>
  <c r="E4" i="4"/>
  <c r="M4" i="4"/>
  <c r="U4" i="4"/>
  <c r="E5" i="4"/>
  <c r="I5" i="4"/>
  <c r="Q5" i="4"/>
  <c r="Y6" i="4"/>
  <c r="Q7" i="4"/>
  <c r="I8" i="4"/>
  <c r="Y8" i="4"/>
  <c r="K10" i="4"/>
  <c r="Q11" i="4"/>
  <c r="I12" i="4"/>
  <c r="I13" i="4"/>
  <c r="Y13" i="4"/>
  <c r="Q14" i="4"/>
  <c r="I15" i="4"/>
  <c r="Y15" i="4"/>
  <c r="Q16" i="4"/>
  <c r="I17" i="4"/>
  <c r="Y17" i="4"/>
  <c r="I18" i="4"/>
  <c r="G2" i="4"/>
  <c r="O2" i="4"/>
  <c r="W2" i="4"/>
  <c r="G3" i="4"/>
  <c r="O3" i="4"/>
  <c r="W3" i="4"/>
  <c r="C4" i="4"/>
  <c r="G4" i="4"/>
  <c r="K4" i="4"/>
  <c r="O4" i="4"/>
  <c r="S4" i="4"/>
  <c r="W4" i="4"/>
  <c r="C5" i="4"/>
  <c r="G5" i="4"/>
  <c r="K5" i="4"/>
  <c r="O5" i="4"/>
  <c r="Y5" i="4"/>
  <c r="Q6" i="4"/>
  <c r="I7" i="4"/>
  <c r="Y7" i="4"/>
  <c r="Q8" i="4"/>
  <c r="K9" i="4"/>
  <c r="G10" i="4"/>
  <c r="E11" i="4"/>
  <c r="M19" i="4"/>
  <c r="U19" i="4"/>
  <c r="C2" i="4"/>
  <c r="S2" i="4"/>
  <c r="Q12" i="4"/>
  <c r="I2" i="4"/>
  <c r="Q2" i="4"/>
  <c r="Y2" i="4"/>
  <c r="I3" i="4"/>
  <c r="Q3" i="4"/>
  <c r="Y3" i="4"/>
  <c r="U5" i="4"/>
  <c r="M6" i="4"/>
  <c r="E7" i="4"/>
  <c r="U7" i="4"/>
  <c r="M8" i="4"/>
  <c r="E9" i="4"/>
  <c r="S9" i="4"/>
  <c r="C10" i="4"/>
  <c r="W10" i="4"/>
  <c r="W18" i="4"/>
  <c r="Q9" i="4"/>
  <c r="I10" i="4"/>
  <c r="Y10" i="4"/>
  <c r="S11" i="4"/>
  <c r="C12" i="4"/>
  <c r="K12" i="4"/>
  <c r="S12" i="4"/>
  <c r="C13" i="4"/>
  <c r="K13" i="4"/>
  <c r="S13" i="4"/>
  <c r="C14" i="4"/>
  <c r="K14" i="4"/>
  <c r="S14" i="4"/>
  <c r="C15" i="4"/>
  <c r="K15" i="4"/>
  <c r="S15" i="4"/>
  <c r="C16" i="4"/>
  <c r="K16" i="4"/>
  <c r="S16" i="4"/>
  <c r="C17" i="4"/>
  <c r="K17" i="4"/>
  <c r="S17" i="4"/>
  <c r="C18" i="4"/>
  <c r="K18" i="4"/>
  <c r="O19" i="4"/>
  <c r="E20" i="4"/>
  <c r="M20" i="4"/>
  <c r="Q32" i="4"/>
  <c r="M9" i="4"/>
  <c r="E10" i="4"/>
  <c r="U10" i="4"/>
  <c r="M11" i="4"/>
  <c r="U11" i="4"/>
  <c r="E12" i="4"/>
  <c r="M12" i="4"/>
  <c r="U12" i="4"/>
  <c r="E13" i="4"/>
  <c r="M13" i="4"/>
  <c r="U13" i="4"/>
  <c r="E14" i="4"/>
  <c r="M14" i="4"/>
  <c r="U14" i="4"/>
  <c r="E15" i="4"/>
  <c r="M15" i="4"/>
  <c r="U15" i="4"/>
  <c r="E16" i="4"/>
  <c r="M16" i="4"/>
  <c r="U16" i="4"/>
  <c r="E17" i="4"/>
  <c r="M17" i="4"/>
  <c r="U17" i="4"/>
  <c r="E18" i="4"/>
  <c r="M18" i="4"/>
  <c r="G20" i="4"/>
  <c r="U20" i="4"/>
  <c r="E21" i="4"/>
  <c r="C22" i="4"/>
  <c r="K22" i="4"/>
  <c r="S22" i="4"/>
  <c r="C23" i="4"/>
  <c r="K23" i="4"/>
  <c r="S23" i="4"/>
  <c r="C24" i="4"/>
  <c r="K24" i="4"/>
  <c r="S24" i="4"/>
  <c r="C25" i="4"/>
  <c r="K25" i="4"/>
  <c r="S25" i="4"/>
  <c r="C26" i="4"/>
  <c r="K26" i="4"/>
  <c r="S26" i="4"/>
  <c r="C27" i="4"/>
  <c r="K27" i="4"/>
  <c r="S27" i="4"/>
  <c r="C28" i="4"/>
  <c r="K28" i="4"/>
  <c r="S28" i="4"/>
  <c r="C29" i="4"/>
  <c r="K29" i="4"/>
  <c r="S29" i="4"/>
  <c r="C30" i="4"/>
  <c r="K30" i="4"/>
  <c r="S30" i="4"/>
  <c r="C31" i="4"/>
  <c r="M31" i="4"/>
  <c r="U31" i="4"/>
  <c r="G32" i="4"/>
  <c r="I9" i="4"/>
  <c r="Y9" i="4"/>
  <c r="Q10" i="4"/>
  <c r="I11" i="4"/>
  <c r="O11" i="4"/>
  <c r="W11" i="4"/>
  <c r="G12" i="4"/>
  <c r="O12" i="4"/>
  <c r="W12" i="4"/>
  <c r="G13" i="4"/>
  <c r="O13" i="4"/>
  <c r="W13" i="4"/>
  <c r="G14" i="4"/>
  <c r="O14" i="4"/>
  <c r="W14" i="4"/>
  <c r="G15" i="4"/>
  <c r="O15" i="4"/>
  <c r="W15" i="4"/>
  <c r="G16" i="4"/>
  <c r="O16" i="4"/>
  <c r="W16" i="4"/>
  <c r="G17" i="4"/>
  <c r="O17" i="4"/>
  <c r="W17" i="4"/>
  <c r="G18" i="4"/>
  <c r="U18" i="4"/>
  <c r="E19" i="4"/>
  <c r="W20" i="4"/>
  <c r="M21" i="4"/>
  <c r="U21" i="4"/>
  <c r="S18" i="4"/>
  <c r="K19" i="4"/>
  <c r="C20" i="4"/>
  <c r="S20" i="4"/>
  <c r="K21" i="4"/>
  <c r="E22" i="4"/>
  <c r="M22" i="4"/>
  <c r="U22" i="4"/>
  <c r="E23" i="4"/>
  <c r="M23" i="4"/>
  <c r="U23" i="4"/>
  <c r="E24" i="4"/>
  <c r="M24" i="4"/>
  <c r="U24" i="4"/>
  <c r="E25" i="4"/>
  <c r="M25" i="4"/>
  <c r="U25" i="4"/>
  <c r="E26" i="4"/>
  <c r="M26" i="4"/>
  <c r="U26" i="4"/>
  <c r="E27" i="4"/>
  <c r="M27" i="4"/>
  <c r="U27" i="4"/>
  <c r="E28" i="4"/>
  <c r="M28" i="4"/>
  <c r="U28" i="4"/>
  <c r="E29" i="4"/>
  <c r="M29" i="4"/>
  <c r="U29" i="4"/>
  <c r="E30" i="4"/>
  <c r="M30" i="4"/>
  <c r="U30" i="4"/>
  <c r="G31" i="4"/>
  <c r="O31" i="4"/>
  <c r="W31" i="4"/>
  <c r="O18" i="4"/>
  <c r="G19" i="4"/>
  <c r="W19" i="4"/>
  <c r="O20" i="4"/>
  <c r="G21" i="4"/>
  <c r="W21" i="4"/>
  <c r="G22" i="4"/>
  <c r="O22" i="4"/>
  <c r="W22" i="4"/>
  <c r="G23" i="4"/>
  <c r="O23" i="4"/>
  <c r="W23" i="4"/>
  <c r="G24" i="4"/>
  <c r="O24" i="4"/>
  <c r="W24" i="4"/>
  <c r="G25" i="4"/>
  <c r="O25" i="4"/>
  <c r="W25" i="4"/>
  <c r="G26" i="4"/>
  <c r="O26" i="4"/>
  <c r="W26" i="4"/>
  <c r="G27" i="4"/>
  <c r="O27" i="4"/>
  <c r="W27" i="4"/>
  <c r="G28" i="4"/>
  <c r="O28" i="4"/>
  <c r="W28" i="4"/>
  <c r="G29" i="4"/>
  <c r="O29" i="4"/>
  <c r="W29" i="4"/>
  <c r="G30" i="4"/>
  <c r="O30" i="4"/>
  <c r="W30" i="4"/>
  <c r="I31" i="4"/>
  <c r="Q31" i="4"/>
  <c r="Y31" i="4"/>
  <c r="C19" i="4"/>
  <c r="S19" i="4"/>
  <c r="K20" i="4"/>
  <c r="C21" i="4"/>
  <c r="S21" i="4"/>
  <c r="Y21" i="4"/>
  <c r="I22" i="4"/>
  <c r="Q22" i="4"/>
  <c r="Y22" i="4"/>
  <c r="I23" i="4"/>
  <c r="Q23" i="4"/>
  <c r="Y23" i="4"/>
  <c r="I24" i="4"/>
  <c r="Q24" i="4"/>
  <c r="Y24" i="4"/>
  <c r="I25" i="4"/>
  <c r="Q25" i="4"/>
  <c r="Y25" i="4"/>
  <c r="I26" i="4"/>
  <c r="Q26" i="4"/>
  <c r="Y26" i="4"/>
  <c r="I27" i="4"/>
  <c r="Q27" i="4"/>
  <c r="Y27" i="4"/>
  <c r="I28" i="4"/>
  <c r="Q28" i="4"/>
  <c r="Y28" i="4"/>
  <c r="I29" i="4"/>
  <c r="Q29" i="4"/>
  <c r="Y29" i="4"/>
  <c r="I30" i="4"/>
  <c r="Q30" i="4"/>
  <c r="Y30" i="4"/>
  <c r="K31" i="4"/>
  <c r="S31" i="4"/>
  <c r="C32" i="4"/>
  <c r="O32" i="4"/>
  <c r="Y32" i="4"/>
  <c r="Y32" i="1" l="1"/>
  <c r="Q32" i="1"/>
  <c r="I32" i="1"/>
  <c r="W31" i="1"/>
  <c r="O31" i="1"/>
  <c r="G31" i="1"/>
  <c r="U30" i="1"/>
  <c r="M30" i="1"/>
  <c r="E30" i="1"/>
  <c r="U29" i="1"/>
  <c r="M29" i="1"/>
  <c r="E29" i="1"/>
  <c r="U28" i="1"/>
  <c r="M28" i="1"/>
  <c r="E28" i="1"/>
  <c r="U27" i="1"/>
  <c r="M27" i="1"/>
  <c r="E27" i="1"/>
  <c r="U26" i="1"/>
  <c r="M26" i="1"/>
  <c r="E26" i="1"/>
  <c r="U25" i="1"/>
  <c r="M25" i="1"/>
  <c r="E25" i="1"/>
  <c r="U24" i="1"/>
  <c r="M24" i="1"/>
  <c r="E24" i="1"/>
  <c r="U23" i="1"/>
  <c r="M23" i="1"/>
  <c r="E23" i="1"/>
  <c r="U22" i="1"/>
  <c r="M22" i="1"/>
  <c r="E22" i="1"/>
  <c r="U21" i="1"/>
  <c r="M21" i="1"/>
  <c r="E21" i="1"/>
  <c r="U20" i="1"/>
  <c r="M20" i="1"/>
  <c r="E20" i="1"/>
  <c r="U19" i="1"/>
  <c r="M19" i="1"/>
  <c r="E19" i="1"/>
  <c r="U18" i="1"/>
  <c r="M18" i="1"/>
  <c r="E18" i="1"/>
  <c r="U17" i="1"/>
  <c r="M17" i="1"/>
  <c r="E17" i="1"/>
  <c r="U16" i="1"/>
  <c r="M16" i="1"/>
  <c r="E16" i="1"/>
  <c r="U15" i="1"/>
  <c r="M15" i="1"/>
  <c r="E15" i="1"/>
  <c r="U14" i="1"/>
  <c r="M14" i="1"/>
  <c r="E14" i="1"/>
  <c r="U13" i="1"/>
  <c r="M13" i="1"/>
  <c r="E13" i="1"/>
  <c r="U12" i="1"/>
  <c r="M12" i="1"/>
  <c r="E12" i="1"/>
  <c r="U11" i="1"/>
  <c r="M11" i="1"/>
  <c r="E11" i="1"/>
  <c r="U10" i="1"/>
  <c r="M10" i="1"/>
  <c r="E10" i="1"/>
  <c r="U9" i="1"/>
  <c r="M9" i="1"/>
  <c r="E9" i="1"/>
  <c r="U8" i="1"/>
  <c r="M8" i="1"/>
  <c r="E8" i="1"/>
  <c r="U7" i="1"/>
  <c r="M7" i="1"/>
  <c r="E7" i="1"/>
  <c r="U6" i="1"/>
  <c r="M6" i="1"/>
  <c r="E6" i="1"/>
  <c r="U5" i="1"/>
  <c r="M5" i="1"/>
  <c r="E5" i="1"/>
  <c r="U4" i="1"/>
  <c r="W32" i="1"/>
  <c r="O32" i="1"/>
  <c r="G32" i="1"/>
  <c r="U31" i="1"/>
  <c r="M31" i="1"/>
  <c r="C31" i="1"/>
  <c r="S30" i="1"/>
  <c r="K30" i="1"/>
  <c r="C30" i="1"/>
  <c r="S29" i="1"/>
  <c r="K29" i="1"/>
  <c r="C29" i="1"/>
  <c r="S28" i="1"/>
  <c r="K28" i="1"/>
  <c r="C28" i="1"/>
  <c r="S27" i="1"/>
  <c r="K27" i="1"/>
  <c r="C27" i="1"/>
  <c r="S26" i="1"/>
  <c r="K26" i="1"/>
  <c r="C26" i="1"/>
  <c r="S25" i="1"/>
  <c r="K25" i="1"/>
  <c r="C25" i="1"/>
  <c r="S24" i="1"/>
  <c r="K24" i="1"/>
  <c r="C24" i="1"/>
  <c r="S23" i="1"/>
  <c r="K23" i="1"/>
  <c r="C23" i="1"/>
  <c r="S22" i="1"/>
  <c r="K22" i="1"/>
  <c r="C22" i="1"/>
  <c r="S21" i="1"/>
  <c r="K21" i="1"/>
  <c r="C21" i="1"/>
  <c r="S20" i="1"/>
  <c r="K20" i="1"/>
  <c r="C20" i="1"/>
  <c r="S19" i="1"/>
  <c r="K19" i="1"/>
  <c r="C19" i="1"/>
  <c r="S18" i="1"/>
  <c r="K18" i="1"/>
  <c r="C18" i="1"/>
  <c r="S17" i="1"/>
  <c r="K17" i="1"/>
  <c r="C17" i="1"/>
  <c r="S16" i="1"/>
  <c r="K16" i="1"/>
  <c r="C16" i="1"/>
  <c r="S15" i="1"/>
  <c r="K15" i="1"/>
  <c r="C15" i="1"/>
  <c r="S14" i="1"/>
  <c r="K14" i="1"/>
  <c r="C14" i="1"/>
  <c r="S13" i="1"/>
  <c r="K13" i="1"/>
  <c r="C13" i="1"/>
  <c r="S12" i="1"/>
  <c r="K12" i="1"/>
  <c r="C12" i="1"/>
  <c r="S11" i="1"/>
  <c r="K11" i="1"/>
  <c r="C11" i="1"/>
  <c r="S10" i="1"/>
  <c r="K10" i="1"/>
  <c r="C10" i="1"/>
  <c r="S9" i="1"/>
  <c r="K9" i="1"/>
  <c r="C9" i="1"/>
  <c r="S8" i="1"/>
  <c r="K8" i="1"/>
  <c r="C8" i="1"/>
  <c r="S7" i="1"/>
  <c r="K7" i="1"/>
  <c r="C7" i="1"/>
  <c r="S6" i="1"/>
  <c r="K6" i="1"/>
  <c r="C6" i="1"/>
  <c r="S5" i="1"/>
  <c r="K5" i="1"/>
  <c r="C5" i="1"/>
  <c r="S4" i="1"/>
  <c r="U32" i="1"/>
  <c r="M32" i="1"/>
  <c r="C32" i="1"/>
  <c r="S31" i="1"/>
  <c r="K31" i="1"/>
  <c r="Y30" i="1"/>
  <c r="Q30" i="1"/>
  <c r="I30" i="1"/>
  <c r="Y29" i="1"/>
  <c r="Q29" i="1"/>
  <c r="I29" i="1"/>
  <c r="Y28" i="1"/>
  <c r="Q28" i="1"/>
  <c r="I28" i="1"/>
  <c r="Y27" i="1"/>
  <c r="Q27" i="1"/>
  <c r="I27" i="1"/>
  <c r="Y26" i="1"/>
  <c r="Q26" i="1"/>
  <c r="I26" i="1"/>
  <c r="Y25" i="1"/>
  <c r="Q25" i="1"/>
  <c r="I25" i="1"/>
  <c r="Y24" i="1"/>
  <c r="Q24" i="1"/>
  <c r="I24" i="1"/>
  <c r="Y23" i="1"/>
  <c r="Q23" i="1"/>
  <c r="I23" i="1"/>
  <c r="Y22" i="1"/>
  <c r="Q22" i="1"/>
  <c r="I22" i="1"/>
  <c r="Y21" i="1"/>
  <c r="Q21" i="1"/>
  <c r="I21" i="1"/>
  <c r="Y20" i="1"/>
  <c r="Q20" i="1"/>
  <c r="I20" i="1"/>
  <c r="Y19" i="1"/>
  <c r="Q19" i="1"/>
  <c r="I19" i="1"/>
  <c r="Y18" i="1"/>
  <c r="Q18" i="1"/>
  <c r="I18" i="1"/>
  <c r="Y17" i="1"/>
  <c r="Q17" i="1"/>
  <c r="I17" i="1"/>
  <c r="Y16" i="1"/>
  <c r="Q16" i="1"/>
  <c r="I16" i="1"/>
  <c r="Y15" i="1"/>
  <c r="Q15" i="1"/>
  <c r="I15" i="1"/>
  <c r="Y14" i="1"/>
  <c r="Q14" i="1"/>
  <c r="I14" i="1"/>
  <c r="Y13" i="1"/>
  <c r="Q13" i="1"/>
  <c r="I13" i="1"/>
  <c r="Y12" i="1"/>
  <c r="Q12" i="1"/>
  <c r="I12" i="1"/>
  <c r="Y11" i="1"/>
  <c r="Q11" i="1"/>
  <c r="I11" i="1"/>
  <c r="Y10" i="1"/>
  <c r="Q10" i="1"/>
  <c r="I10" i="1"/>
  <c r="Y9" i="1"/>
  <c r="Q9" i="1"/>
  <c r="I9" i="1"/>
  <c r="Y8" i="1"/>
  <c r="Q8" i="1"/>
  <c r="I8" i="1"/>
  <c r="Y7" i="1"/>
  <c r="Q7" i="1"/>
  <c r="I7" i="1"/>
  <c r="Y6" i="1"/>
  <c r="Q6" i="1"/>
  <c r="I6" i="1"/>
  <c r="Y5" i="1"/>
  <c r="Q5" i="1"/>
  <c r="I5" i="1"/>
  <c r="Y4" i="1"/>
  <c r="S32" i="1"/>
  <c r="I31" i="1"/>
  <c r="W29" i="1"/>
  <c r="O28" i="1"/>
  <c r="G27" i="1"/>
  <c r="W25" i="1"/>
  <c r="O24" i="1"/>
  <c r="G23" i="1"/>
  <c r="W21" i="1"/>
  <c r="O20" i="1"/>
  <c r="G19" i="1"/>
  <c r="W17" i="1"/>
  <c r="O16" i="1"/>
  <c r="G15" i="1"/>
  <c r="W13" i="1"/>
  <c r="O12" i="1"/>
  <c r="G11" i="1"/>
  <c r="W9" i="1"/>
  <c r="O8" i="1"/>
  <c r="G7" i="1"/>
  <c r="W5" i="1"/>
  <c r="Q4" i="1"/>
  <c r="I4" i="1"/>
  <c r="Y3" i="1"/>
  <c r="Q3" i="1"/>
  <c r="I3" i="1"/>
  <c r="Y2" i="1"/>
  <c r="Q2" i="1"/>
  <c r="I2" i="1"/>
  <c r="K32" i="1"/>
  <c r="W30" i="1"/>
  <c r="O29" i="1"/>
  <c r="G28" i="1"/>
  <c r="W26" i="1"/>
  <c r="O25" i="1"/>
  <c r="G24" i="1"/>
  <c r="W22" i="1"/>
  <c r="O21" i="1"/>
  <c r="G20" i="1"/>
  <c r="W18" i="1"/>
  <c r="O17" i="1"/>
  <c r="G16" i="1"/>
  <c r="W14" i="1"/>
  <c r="O13" i="1"/>
  <c r="G12" i="1"/>
  <c r="W10" i="1"/>
  <c r="O9" i="1"/>
  <c r="G8" i="1"/>
  <c r="W6" i="1"/>
  <c r="O5" i="1"/>
  <c r="O4" i="1"/>
  <c r="G4" i="1"/>
  <c r="W3" i="1"/>
  <c r="O3" i="1"/>
  <c r="G3" i="1"/>
  <c r="W2" i="1"/>
  <c r="O2" i="1"/>
  <c r="G2" i="1"/>
  <c r="G30" i="1"/>
  <c r="W28" i="1"/>
  <c r="G26" i="1"/>
  <c r="O23" i="1"/>
  <c r="G22" i="1"/>
  <c r="O19" i="1"/>
  <c r="W16" i="1"/>
  <c r="G14" i="1"/>
  <c r="O11" i="1"/>
  <c r="W8" i="1"/>
  <c r="G6" i="1"/>
  <c r="C4" i="1"/>
  <c r="K3" i="1"/>
  <c r="S2" i="1"/>
  <c r="C2" i="1"/>
  <c r="Y31" i="1"/>
  <c r="O30" i="1"/>
  <c r="G29" i="1"/>
  <c r="W27" i="1"/>
  <c r="O26" i="1"/>
  <c r="G25" i="1"/>
  <c r="W23" i="1"/>
  <c r="O22" i="1"/>
  <c r="G21" i="1"/>
  <c r="W19" i="1"/>
  <c r="O18" i="1"/>
  <c r="G17" i="1"/>
  <c r="W15" i="1"/>
  <c r="O14" i="1"/>
  <c r="G13" i="1"/>
  <c r="W11" i="1"/>
  <c r="O10" i="1"/>
  <c r="G9" i="1"/>
  <c r="W7" i="1"/>
  <c r="O6" i="1"/>
  <c r="G5" i="1"/>
  <c r="M4" i="1"/>
  <c r="E4" i="1"/>
  <c r="U3" i="1"/>
  <c r="M3" i="1"/>
  <c r="E3" i="1"/>
  <c r="U2" i="1"/>
  <c r="M2" i="1"/>
  <c r="E2" i="1"/>
  <c r="Q31" i="1"/>
  <c r="O27" i="1"/>
  <c r="W24" i="1"/>
  <c r="W20" i="1"/>
  <c r="G18" i="1"/>
  <c r="O15" i="1"/>
  <c r="W12" i="1"/>
  <c r="G10" i="1"/>
  <c r="O7" i="1"/>
  <c r="W4" i="1"/>
  <c r="K4" i="1"/>
  <c r="S3" i="1"/>
  <c r="C3" i="1"/>
  <c r="K2" i="1"/>
  <c r="D30" i="1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24" i="2" l="1"/>
  <c r="F2" i="1" l="1"/>
  <c r="H2" i="1"/>
  <c r="J2" i="1"/>
  <c r="F3" i="1"/>
  <c r="H3" i="1"/>
  <c r="J3" i="1"/>
  <c r="F4" i="1"/>
  <c r="H4" i="1"/>
  <c r="J4" i="1"/>
  <c r="F5" i="1"/>
  <c r="H5" i="1"/>
  <c r="J5" i="1"/>
  <c r="F6" i="1"/>
  <c r="H6" i="1"/>
  <c r="J6" i="1"/>
  <c r="F7" i="1"/>
  <c r="H7" i="1"/>
  <c r="J7" i="1"/>
  <c r="F8" i="1"/>
  <c r="H8" i="1"/>
  <c r="J8" i="1"/>
  <c r="F9" i="1"/>
  <c r="H9" i="1"/>
  <c r="J9" i="1"/>
  <c r="F10" i="1"/>
  <c r="H10" i="1"/>
  <c r="J10" i="1"/>
  <c r="F11" i="1"/>
  <c r="H11" i="1"/>
  <c r="J11" i="1"/>
  <c r="F12" i="1"/>
  <c r="H12" i="1"/>
  <c r="J12" i="1"/>
  <c r="F13" i="1"/>
  <c r="H13" i="1"/>
  <c r="J13" i="1"/>
  <c r="F14" i="1"/>
  <c r="H14" i="1"/>
  <c r="J14" i="1"/>
  <c r="F15" i="1"/>
  <c r="H15" i="1"/>
  <c r="J15" i="1"/>
  <c r="F16" i="1"/>
  <c r="H16" i="1"/>
  <c r="J16" i="1"/>
  <c r="F17" i="1"/>
  <c r="H17" i="1"/>
  <c r="J17" i="1"/>
  <c r="F18" i="1"/>
  <c r="H18" i="1"/>
  <c r="J18" i="1"/>
  <c r="F19" i="1"/>
  <c r="H19" i="1"/>
  <c r="J19" i="1"/>
  <c r="F20" i="1"/>
  <c r="H20" i="1"/>
  <c r="J20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2" i="1"/>
  <c r="J21" i="1"/>
  <c r="J22" i="1"/>
  <c r="J23" i="1"/>
  <c r="J24" i="1"/>
  <c r="J25" i="1"/>
  <c r="J26" i="1"/>
  <c r="J27" i="1"/>
  <c r="J28" i="1"/>
  <c r="J29" i="1"/>
  <c r="J30" i="1"/>
  <c r="J31" i="1"/>
  <c r="J32" i="1"/>
  <c r="H21" i="1"/>
  <c r="H22" i="1"/>
  <c r="H23" i="1"/>
  <c r="H24" i="1"/>
  <c r="H25" i="1"/>
  <c r="H26" i="1"/>
  <c r="H27" i="1"/>
  <c r="H28" i="1"/>
  <c r="H29" i="1"/>
  <c r="H30" i="1"/>
  <c r="H31" i="1"/>
  <c r="F21" i="1"/>
  <c r="F22" i="1"/>
  <c r="F23" i="1"/>
  <c r="F24" i="1"/>
  <c r="F25" i="1"/>
  <c r="F26" i="1"/>
  <c r="F27" i="1"/>
  <c r="F28" i="1"/>
  <c r="F29" i="1"/>
  <c r="F30" i="1"/>
  <c r="F31" i="1"/>
  <c r="F3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2" i="1"/>
  <c r="X1" i="1"/>
  <c r="V1" i="1"/>
  <c r="T1" i="1"/>
  <c r="R1" i="1"/>
  <c r="P1" i="1"/>
  <c r="N1" i="1"/>
  <c r="L1" i="1"/>
  <c r="J1" i="1"/>
  <c r="H1" i="1"/>
  <c r="F1" i="1"/>
  <c r="D1" i="1"/>
  <c r="B3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2" i="1"/>
  <c r="B1" i="1"/>
</calcChain>
</file>

<file path=xl/sharedStrings.xml><?xml version="1.0" encoding="utf-8"?>
<sst xmlns="http://schemas.openxmlformats.org/spreadsheetml/2006/main" count="394" uniqueCount="145">
  <si>
    <t>lundi</t>
  </si>
  <si>
    <t>mardi</t>
  </si>
  <si>
    <t>mercredi</t>
  </si>
  <si>
    <t>jeudi</t>
  </si>
  <si>
    <t>vendredi</t>
  </si>
  <si>
    <t>samedi</t>
  </si>
  <si>
    <t>dimanche</t>
  </si>
  <si>
    <t>T260</t>
  </si>
  <si>
    <t>D</t>
  </si>
  <si>
    <t>RP</t>
  </si>
  <si>
    <t>T210</t>
  </si>
  <si>
    <t>T410</t>
  </si>
  <si>
    <t>T810</t>
  </si>
  <si>
    <t>T515</t>
  </si>
  <si>
    <t>T446__</t>
  </si>
  <si>
    <t>__T457</t>
  </si>
  <si>
    <t>__T740</t>
  </si>
  <si>
    <t>T650__</t>
  </si>
  <si>
    <t>__T660</t>
  </si>
  <si>
    <t>T320__</t>
  </si>
  <si>
    <t>__T335</t>
  </si>
  <si>
    <t>T340__</t>
  </si>
  <si>
    <t>__T350</t>
  </si>
  <si>
    <t>T240__</t>
  </si>
  <si>
    <t>__T250</t>
  </si>
  <si>
    <t>T345__</t>
  </si>
  <si>
    <t>__T356</t>
  </si>
  <si>
    <t>T247__</t>
  </si>
  <si>
    <t>T120</t>
  </si>
  <si>
    <t>T720</t>
  </si>
  <si>
    <t>T346__</t>
  </si>
  <si>
    <t>__T357</t>
  </si>
  <si>
    <t>T840__</t>
  </si>
  <si>
    <t>__T850</t>
  </si>
  <si>
    <t>Fac</t>
  </si>
  <si>
    <t>T110</t>
  </si>
  <si>
    <t>T630__</t>
  </si>
  <si>
    <t>__T640</t>
  </si>
  <si>
    <t>T220__</t>
  </si>
  <si>
    <t>__T230</t>
  </si>
  <si>
    <t>__T336</t>
  </si>
  <si>
    <t>T227__</t>
  </si>
  <si>
    <t>T146__</t>
  </si>
  <si>
    <t>__T157</t>
  </si>
  <si>
    <t>T140__</t>
  </si>
  <si>
    <t>__T150</t>
  </si>
  <si>
    <t>__T156</t>
  </si>
  <si>
    <t>T820__</t>
  </si>
  <si>
    <t>__T830</t>
  </si>
  <si>
    <t>T510</t>
  </si>
  <si>
    <t>T440__</t>
  </si>
  <si>
    <t>__T450</t>
  </si>
  <si>
    <t>T657__</t>
  </si>
  <si>
    <t>__T661</t>
  </si>
  <si>
    <t>T656__</t>
  </si>
  <si>
    <t>__T667</t>
  </si>
  <si>
    <t>T420</t>
  </si>
  <si>
    <t>T637__</t>
  </si>
  <si>
    <t>T430</t>
  </si>
  <si>
    <t>T730__</t>
  </si>
  <si>
    <t>T610</t>
  </si>
  <si>
    <t>__T236</t>
  </si>
  <si>
    <t>__T646</t>
  </si>
  <si>
    <t>choisir début :</t>
  </si>
  <si>
    <t>lundi pris en compte :</t>
  </si>
  <si>
    <t>T710</t>
  </si>
  <si>
    <t>T945</t>
  </si>
  <si>
    <t>T326__</t>
  </si>
  <si>
    <t>__T337</t>
  </si>
  <si>
    <t>T327__</t>
  </si>
  <si>
    <t>__T330</t>
  </si>
  <si>
    <t>T925__</t>
  </si>
  <si>
    <t>__T936</t>
  </si>
  <si>
    <t>T907__</t>
  </si>
  <si>
    <t>__T911</t>
  </si>
  <si>
    <t>__T746</t>
  </si>
  <si>
    <t>T147__</t>
  </si>
  <si>
    <t>__T151</t>
  </si>
  <si>
    <t>T130</t>
  </si>
  <si>
    <t>T226__</t>
  </si>
  <si>
    <t>__T237</t>
  </si>
  <si>
    <t>__T256</t>
  </si>
  <si>
    <t>T655__</t>
  </si>
  <si>
    <t>__T666</t>
  </si>
  <si>
    <t>T445__</t>
  </si>
  <si>
    <t>__T456</t>
  </si>
  <si>
    <t>T447__</t>
  </si>
  <si>
    <t>__T451</t>
  </si>
  <si>
    <t>T246__</t>
  </si>
  <si>
    <t>__T257</t>
  </si>
  <si>
    <t>T905__</t>
  </si>
  <si>
    <t>__T916</t>
  </si>
  <si>
    <t>T347__</t>
  </si>
  <si>
    <t>T736__</t>
  </si>
  <si>
    <t>__T747</t>
  </si>
  <si>
    <t>T737__</t>
  </si>
  <si>
    <t>Diadié</t>
  </si>
  <si>
    <t>Mustafa</t>
  </si>
  <si>
    <t>Thomas</t>
  </si>
  <si>
    <t>Guillaume</t>
  </si>
  <si>
    <t>nom :</t>
  </si>
  <si>
    <t>début du cycle :</t>
  </si>
  <si>
    <t>Feuil1</t>
  </si>
  <si>
    <t>Feuil2</t>
  </si>
  <si>
    <t>Feuil3</t>
  </si>
  <si>
    <t>Feuil4</t>
  </si>
  <si>
    <t>Feuil5</t>
  </si>
  <si>
    <t>Feuil6</t>
  </si>
  <si>
    <t>Feuil7</t>
  </si>
  <si>
    <t>Feuil8</t>
  </si>
  <si>
    <t>Feuil9</t>
  </si>
  <si>
    <t>Feuil10</t>
  </si>
  <si>
    <t>Feuil11</t>
  </si>
  <si>
    <t>Feuil12</t>
  </si>
  <si>
    <t>Feuil13</t>
  </si>
  <si>
    <t>Feuil14</t>
  </si>
  <si>
    <t>Feuil15</t>
  </si>
  <si>
    <t>Feuil16</t>
  </si>
  <si>
    <t>Feuil17</t>
  </si>
  <si>
    <t>Feuil18</t>
  </si>
  <si>
    <t>Feuil19</t>
  </si>
  <si>
    <t>Feuil20</t>
  </si>
  <si>
    <t>Feuil21</t>
  </si>
  <si>
    <t>Feuil22</t>
  </si>
  <si>
    <t>Feuil24</t>
  </si>
  <si>
    <t>Feuil26</t>
  </si>
  <si>
    <t>Feuil28</t>
  </si>
  <si>
    <t>Feuil29</t>
  </si>
  <si>
    <t>Feuil30</t>
  </si>
  <si>
    <t>Feuil31</t>
  </si>
  <si>
    <t>Feuil32</t>
  </si>
  <si>
    <t>Feuil33</t>
  </si>
  <si>
    <t>Feuil34</t>
  </si>
  <si>
    <t>Feuil35</t>
  </si>
  <si>
    <t>Feuil36</t>
  </si>
  <si>
    <t>Feuil38</t>
  </si>
  <si>
    <t>Feuil39</t>
  </si>
  <si>
    <t>Feuil40</t>
  </si>
  <si>
    <t>Feuil41</t>
  </si>
  <si>
    <t>Feuil42</t>
  </si>
  <si>
    <t>Feuil23</t>
  </si>
  <si>
    <t>Feuil25</t>
  </si>
  <si>
    <t>Feuil27</t>
  </si>
  <si>
    <t>Onglet :</t>
  </si>
  <si>
    <t>Feuil37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</si>
</sst>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"/>
    <numFmt numFmtId="165" formatCode="d\ ddd"/>
    <numFmt numFmtId="166" formatCode="ddd\ dd/mm/yyyy"/>
    <numFmt numFmtId="167" formatCode="[$-F800]dddd\,\ mmmm\ dd\,\ yyyy"/>
  </numFmts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5" fontId="0" fillId="0" borderId="0" xfId="0" applyNumberFormat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1" fillId="0" borderId="0" xfId="0" applyFont="1"/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3" fillId="0" borderId="0" xfId="0" applyFont="1" applyFill="1"/>
    <xf numFmtId="166" fontId="4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167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/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25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Guillaume</v>
      </c>
      <c r="B2" s="2">
        <f>DATE($A$1,COLUMN()-1,ROW()-1)</f>
        <v>42005</v>
      </c>
      <c r="C2" s="5" t="str">
        <f ca="1">IFERROR(OFFSET(grille!$A$1,MOD(INT((B2-$A$4)/7),42)+1,WEEKDAY(B2,2)),"")</f>
        <v>__T450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T147__</v>
      </c>
      <c r="H2" s="2">
        <f>DATE($A$1,COLUMN()-4,ROW()-1)</f>
        <v>42095</v>
      </c>
      <c r="I2" s="5" t="str">
        <f ca="1">IFERROR(OFFSET(grille!$A$1,MOD(INT((H2-$A$4)/7),42)+1,WEEKDAY(H2,2)),"")</f>
        <v>T110</v>
      </c>
      <c r="J2" s="2">
        <f>DATE($A$1,COLUMN()-5,ROW()-1)</f>
        <v>42125</v>
      </c>
      <c r="K2" s="5" t="str">
        <f ca="1">IFERROR(OFFSET(grille!$A$1,MOD(INT((J2-$A$4)/7),42)+1,WEEKDAY(J2,2)),"")</f>
        <v>__T350</v>
      </c>
      <c r="L2" s="2">
        <f>DATE($A$1,COLUMN()-6,ROW()-1)</f>
        <v>42156</v>
      </c>
      <c r="M2" s="5" t="str">
        <f ca="1">IFERROR(OFFSET(grille!$A$1,MOD(INT((L2-$A$4)/7),42)+1,WEEKDAY(L2,2)),"")</f>
        <v>__T740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__T336</v>
      </c>
      <c r="R2" s="2">
        <f>DATE($A$1,COLUMN()-9,ROW()-1)</f>
        <v>42248</v>
      </c>
      <c r="S2" s="5" t="str">
        <f ca="1">IFERROR(OFFSET(grille!$A$1,MOD(INT((R2-$A$4)/7),42)+1,WEEKDAY(R2,2)),"")</f>
        <v>__T450</v>
      </c>
      <c r="T2" s="2">
        <f>DATE($A$1,COLUMN()-10,ROW()-1)</f>
        <v>42278</v>
      </c>
      <c r="U2" s="5" t="str">
        <f ca="1">IFERROR(OFFSET(grille!$A$1,MOD(INT((T2-$A$4)/7),42)+1,WEEKDAY(T2,2)),"")</f>
        <v>T610</v>
      </c>
      <c r="V2" s="3">
        <f>DATE($A$1,COLUMN()-11,ROW()-1)</f>
        <v>42309</v>
      </c>
      <c r="W2" s="5" t="str">
        <f ca="1">IFERROR(OFFSET(grille!$A$1,MOD(INT((V2-$A$4)/7),42)+1,WEEKDAY(V2,2)),"")</f>
        <v>T410</v>
      </c>
      <c r="X2" s="2">
        <f>DATE($A$1,COLUMN()-12,ROW()-1)</f>
        <v>42339</v>
      </c>
      <c r="Y2" s="5" t="str">
        <f ca="1">IFERROR(OFFSET(grille!$A$1,MOD(INT((X2-$A$4)/7),42)+1,WEEKDAY(X2,2)),"")</f>
        <v>__T150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T945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T720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__T151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T710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T650__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T120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T227__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T240__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T220__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T650__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T210</v>
      </c>
    </row>
    <row r="4" spans="1:25" x14ac:dyDescent="0.35">
      <c r="A4" s="14">
        <f ca="1">IFERROR(VLOOKUP(A2,parametres!B:D,3,0),(VLOOKUP(A2,parametres!A:D,4,0)))</f>
        <v>42156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T710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T655__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__T660</v>
      </c>
      <c r="N4" s="3">
        <f t="shared" si="6"/>
        <v>42188</v>
      </c>
      <c r="O4" s="5" t="str">
        <f ca="1">IFERROR(OFFSET(grille!$A$1,MOD(INT((N4-$A$4)/7),42)+1,WEEKDAY(N4,2)),"")</f>
        <v>T720</v>
      </c>
      <c r="P4" s="2">
        <f t="shared" si="7"/>
        <v>42219</v>
      </c>
      <c r="Q4" s="5" t="str">
        <f ca="1">IFERROR(OFFSET(grille!$A$1,MOD(INT((P4-$A$4)/7),42)+1,WEEKDAY(P4,2)),"")</f>
        <v>__T230</v>
      </c>
      <c r="R4" s="2">
        <f t="shared" si="8"/>
        <v>42250</v>
      </c>
      <c r="S4" s="5" t="str">
        <f ca="1">IFERROR(OFFSET(grille!$A$1,MOD(INT((R4-$A$4)/7),42)+1,WEEKDAY(R4,2)),"")</f>
        <v>__T250</v>
      </c>
      <c r="T4" s="2">
        <f t="shared" si="9"/>
        <v>42280</v>
      </c>
      <c r="U4" s="5" t="str">
        <f ca="1">IFERROR(OFFSET(grille!$A$1,MOD(INT((T4-$A$4)/7),42)+1,WEEKDAY(T4,2)),"")</f>
        <v>__T236</v>
      </c>
      <c r="V4" s="3">
        <f t="shared" si="10"/>
        <v>42311</v>
      </c>
      <c r="W4" s="5" t="str">
        <f ca="1">IFERROR(OFFSET(grille!$A$1,MOD(INT((V4-$A$4)/7),42)+1,WEEKDAY(V4,2)),"")</f>
        <v>__T660</v>
      </c>
      <c r="X4" s="2">
        <f t="shared" si="11"/>
        <v>42341</v>
      </c>
      <c r="Y4" s="5" t="str">
        <f ca="1">IFERROR(OFFSET(grille!$A$1,MOD(INT((X4-$A$4)/7),42)+1,WEEKDAY(X4,2)),"")</f>
        <v>T440__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T630__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__T666</v>
      </c>
      <c r="J5" s="2">
        <f t="shared" si="4"/>
        <v>42128</v>
      </c>
      <c r="K5" s="5" t="str">
        <f ca="1">IFERROR(OFFSET(grille!$A$1,MOD(INT((J5-$A$4)/7),42)+1,WEEKDAY(J5,2)),"")</f>
        <v>T630__</v>
      </c>
      <c r="L5" s="2">
        <f t="shared" si="5"/>
        <v>42159</v>
      </c>
      <c r="M5" s="5" t="str">
        <f ca="1">IFERROR(OFFSET(grille!$A$1,MOD(INT((L5-$A$4)/7),42)+1,WEEKDAY(L5,2)),"")</f>
        <v>T260</v>
      </c>
      <c r="N5" s="3">
        <f t="shared" si="6"/>
        <v>42189</v>
      </c>
      <c r="O5" s="5" t="str">
        <f ca="1">IFERROR(OFFSET(grille!$A$1,MOD(INT((N5-$A$4)/7),42)+1,WEEKDAY(N5,2)),"")</f>
        <v>T346__</v>
      </c>
      <c r="P5" s="2">
        <f t="shared" si="7"/>
        <v>42220</v>
      </c>
      <c r="Q5" s="5" t="str">
        <f ca="1">IFERROR(OFFSET(grille!$A$1,MOD(INT((P5-$A$4)/7),42)+1,WEEKDAY(P5,2)),"")</f>
        <v>T260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T260</v>
      </c>
      <c r="X5" s="2">
        <f t="shared" si="11"/>
        <v>42342</v>
      </c>
      <c r="Y5" s="5" t="str">
        <f ca="1">IFERROR(OFFSET(grille!$A$1,MOD(INT((X5-$A$4)/7),42)+1,WEEKDAY(X5,2)),"")</f>
        <v>__T450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T730__</v>
      </c>
      <c r="D6" s="2">
        <f t="shared" si="1"/>
        <v>42040</v>
      </c>
      <c r="E6" s="5" t="str">
        <f ca="1">IFERROR(OFFSET(grille!$A$1,MOD(INT((D6-$A$4)/7),42)+1,WEEKDAY(D6,2)),"")</f>
        <v>__T640</v>
      </c>
      <c r="F6" s="2">
        <f t="shared" si="2"/>
        <v>42068</v>
      </c>
      <c r="G6" s="5" t="str">
        <f ca="1">IFERROR(OFFSET(grille!$A$1,MOD(INT((F6-$A$4)/7),42)+1,WEEKDAY(F6,2)),"")</f>
        <v>T130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__T640</v>
      </c>
      <c r="L6" s="2">
        <f t="shared" si="5"/>
        <v>42160</v>
      </c>
      <c r="M6" s="5" t="str">
        <f ca="1">IFERROR(OFFSET(grille!$A$1,MOD(INT((L6-$A$4)/7),42)+1,WEEKDAY(L6,2)),"")</f>
        <v>D</v>
      </c>
      <c r="N6" s="3">
        <f t="shared" si="6"/>
        <v>42190</v>
      </c>
      <c r="O6" s="5" t="str">
        <f ca="1">IFERROR(OFFSET(grille!$A$1,MOD(INT((N6-$A$4)/7),42)+1,WEEKDAY(N6,2)),"")</f>
        <v>__T357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__T740</v>
      </c>
      <c r="D7" s="2">
        <f t="shared" si="1"/>
        <v>42041</v>
      </c>
      <c r="E7" s="5" t="str">
        <f ca="1">IFERROR(OFFSET(grille!$A$1,MOD(INT((D7-$A$4)/7),42)+1,WEEKDAY(D7,2)),"")</f>
        <v>D</v>
      </c>
      <c r="F7" s="2">
        <f t="shared" si="2"/>
        <v>42069</v>
      </c>
      <c r="G7" s="5" t="str">
        <f ca="1">IFERROR(OFFSET(grille!$A$1,MOD(INT((F7-$A$4)/7),42)+1,WEEKDAY(F7,2)),"")</f>
        <v>T420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T340__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T657__</v>
      </c>
      <c r="T7" s="2">
        <f t="shared" si="9"/>
        <v>42283</v>
      </c>
      <c r="U7" s="5" t="str">
        <f ca="1">IFERROR(OFFSET(grille!$A$1,MOD(INT((T7-$A$4)/7),42)+1,WEEKDAY(T7,2)),"")</f>
        <v>T840__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T650__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T226__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__T350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T410</v>
      </c>
      <c r="R8" s="2">
        <f t="shared" si="8"/>
        <v>42254</v>
      </c>
      <c r="S8" s="5" t="str">
        <f ca="1">IFERROR(OFFSET(grille!$A$1,MOD(INT((R8-$A$4)/7),42)+1,WEEKDAY(R8,2)),"")</f>
        <v>__T661</v>
      </c>
      <c r="T8" s="2">
        <f t="shared" si="9"/>
        <v>42284</v>
      </c>
      <c r="U8" s="5" t="str">
        <f ca="1">IFERROR(OFFSET(grille!$A$1,MOD(INT((T8-$A$4)/7),42)+1,WEEKDAY(T8,2)),"")</f>
        <v>__T850</v>
      </c>
      <c r="V8" s="3">
        <f t="shared" si="10"/>
        <v>42315</v>
      </c>
      <c r="W8" s="5" t="str">
        <f ca="1">IFERROR(OFFSET(grille!$A$1,MOD(INT((V8-$A$4)/7),42)+1,WEEKDAY(V8,2)),"")</f>
        <v>T326__</v>
      </c>
      <c r="X8" s="2">
        <f t="shared" si="11"/>
        <v>42345</v>
      </c>
      <c r="Y8" s="5" t="str">
        <f ca="1">IFERROR(OFFSET(grille!$A$1,MOD(INT((X8-$A$4)/7),42)+1,WEEKDAY(X8,2)),"")</f>
        <v>T820__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__T660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__T237</v>
      </c>
      <c r="H9" s="2">
        <f t="shared" si="3"/>
        <v>42102</v>
      </c>
      <c r="I9" s="5" t="str">
        <f ca="1">IFERROR(OFFSET(grille!$A$1,MOD(INT((H9-$A$4)/7),42)+1,WEEKDAY(H9,2)),"")</f>
        <v>D</v>
      </c>
      <c r="J9" s="2">
        <f t="shared" si="4"/>
        <v>42132</v>
      </c>
      <c r="K9" s="5" t="str">
        <f ca="1">IFERROR(OFFSET(grille!$A$1,MOD(INT((J9-$A$4)/7),42)+1,WEEKDAY(J9,2)),"")</f>
        <v>D</v>
      </c>
      <c r="L9" s="2">
        <f t="shared" si="5"/>
        <v>42163</v>
      </c>
      <c r="M9" s="5" t="str">
        <f ca="1">IFERROR(OFFSET(grille!$A$1,MOD(INT((L9-$A$4)/7),42)+1,WEEKDAY(L9,2)),"")</f>
        <v>T210</v>
      </c>
      <c r="N9" s="3">
        <f t="shared" si="6"/>
        <v>42193</v>
      </c>
      <c r="O9" s="5" t="str">
        <f ca="1">IFERROR(OFFSET(grille!$A$1,MOD(INT((N9-$A$4)/7),42)+1,WEEKDAY(N9,2)),"")</f>
        <v>T840__</v>
      </c>
      <c r="P9" s="2">
        <f t="shared" si="7"/>
        <v>42224</v>
      </c>
      <c r="Q9" s="5" t="str">
        <f ca="1">IFERROR(OFFSET(grille!$A$1,MOD(INT((P9-$A$4)/7),42)+1,WEEKDAY(P9,2)),"")</f>
        <v>T146__</v>
      </c>
      <c r="R9" s="2">
        <f t="shared" si="8"/>
        <v>42255</v>
      </c>
      <c r="S9" s="5" t="str">
        <f ca="1">IFERROR(OFFSET(grille!$A$1,MOD(INT((R9-$A$4)/7),42)+1,WEEKDAY(R9,2)),"")</f>
        <v>T240__</v>
      </c>
      <c r="T9" s="2">
        <f t="shared" si="9"/>
        <v>42285</v>
      </c>
      <c r="U9" s="5" t="str">
        <f ca="1">IFERROR(OFFSET(grille!$A$1,MOD(INT((T9-$A$4)/7),42)+1,WEEKDAY(T9,2)),"")</f>
        <v>T110</v>
      </c>
      <c r="V9" s="3">
        <f t="shared" si="10"/>
        <v>42316</v>
      </c>
      <c r="W9" s="5" t="str">
        <f ca="1">IFERROR(OFFSET(grille!$A$1,MOD(INT((V9-$A$4)/7),42)+1,WEEKDAY(V9,2)),"")</f>
        <v>__T337</v>
      </c>
      <c r="X9" s="2">
        <f t="shared" si="11"/>
        <v>42346</v>
      </c>
      <c r="Y9" s="5" t="str">
        <f ca="1">IFERROR(OFFSET(grille!$A$1,MOD(INT((X9-$A$4)/7),42)+1,WEEKDAY(X9,2)),"")</f>
        <v>__T830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T140__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T510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T410</v>
      </c>
      <c r="N10" s="3">
        <f t="shared" si="6"/>
        <v>42194</v>
      </c>
      <c r="O10" s="5" t="str">
        <f ca="1">IFERROR(OFFSET(grille!$A$1,MOD(INT((N10-$A$4)/7),42)+1,WEEKDAY(N10,2)),"")</f>
        <v>__T850</v>
      </c>
      <c r="P10" s="2">
        <f t="shared" si="7"/>
        <v>42225</v>
      </c>
      <c r="Q10" s="5" t="str">
        <f ca="1">IFERROR(OFFSET(grille!$A$1,MOD(INT((P10-$A$4)/7),42)+1,WEEKDAY(P10,2)),"")</f>
        <v>__T157</v>
      </c>
      <c r="R10" s="2">
        <f t="shared" si="8"/>
        <v>42256</v>
      </c>
      <c r="S10" s="5" t="str">
        <f ca="1">IFERROR(OFFSET(grille!$A$1,MOD(INT((R10-$A$4)/7),42)+1,WEEKDAY(R10,2)),"")</f>
        <v>__T250</v>
      </c>
      <c r="T10" s="2">
        <f t="shared" si="9"/>
        <v>42286</v>
      </c>
      <c r="U10" s="5" t="str">
        <f ca="1">IFERROR(OFFSET(grille!$A$1,MOD(INT((T10-$A$4)/7),42)+1,WEEKDAY(T10,2)),"")</f>
        <v>T630__</v>
      </c>
      <c r="V10" s="3">
        <f t="shared" si="10"/>
        <v>42317</v>
      </c>
      <c r="W10" s="5" t="str">
        <f ca="1">IFERROR(OFFSET(grille!$A$1,MOD(INT((V10-$A$4)/7),42)+1,WEEKDAY(V10,2)),"")</f>
        <v>T510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__T150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T445__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T810</v>
      </c>
      <c r="N11" s="3">
        <f t="shared" si="6"/>
        <v>42195</v>
      </c>
      <c r="O11" s="5" t="str">
        <f ca="1">IFERROR(OFFSET(grille!$A$1,MOD(INT((N11-$A$4)/7),42)+1,WEEKDAY(N11,2)),"")</f>
        <v>Fac</v>
      </c>
      <c r="P11" s="2">
        <f t="shared" si="7"/>
        <v>42226</v>
      </c>
      <c r="Q11" s="5" t="str">
        <f ca="1">IFERROR(OFFSET(grille!$A$1,MOD(INT((P11-$A$4)/7),42)+1,WEEKDAY(P11,2)),"")</f>
        <v>T260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__T646</v>
      </c>
      <c r="V11" s="3">
        <f t="shared" si="10"/>
        <v>42318</v>
      </c>
      <c r="W11" s="5" t="str">
        <f ca="1">IFERROR(OFFSET(grille!$A$1,MOD(INT((V11-$A$4)/7),42)+1,WEEKDAY(V11,2)),"")</f>
        <v>T220__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T410</v>
      </c>
      <c r="D12" s="2">
        <f t="shared" si="1"/>
        <v>42046</v>
      </c>
      <c r="E12" s="5" t="str">
        <f ca="1">IFERROR(OFFSET(grille!$A$1,MOD(INT((D12-$A$4)/7),42)+1,WEEKDAY(D12,2)),"")</f>
        <v>T210</v>
      </c>
      <c r="F12" s="2">
        <f t="shared" si="2"/>
        <v>42074</v>
      </c>
      <c r="G12" s="5" t="str">
        <f ca="1">IFERROR(OFFSET(grille!$A$1,MOD(INT((F12-$A$4)/7),42)+1,WEEKDAY(F12,2)),"")</f>
        <v>T710</v>
      </c>
      <c r="H12" s="2">
        <f t="shared" si="3"/>
        <v>42105</v>
      </c>
      <c r="I12" s="5" t="str">
        <f ca="1">IFERROR(OFFSET(grille!$A$1,MOD(INT((H12-$A$4)/7),42)+1,WEEKDAY(H12,2)),"")</f>
        <v>__T456</v>
      </c>
      <c r="J12" s="2">
        <f t="shared" si="4"/>
        <v>42135</v>
      </c>
      <c r="K12" s="5" t="str">
        <f ca="1">IFERROR(OFFSET(grille!$A$1,MOD(INT((J12-$A$4)/7),42)+1,WEEKDAY(J12,2)),"")</f>
        <v>T110</v>
      </c>
      <c r="L12" s="2">
        <f t="shared" si="5"/>
        <v>42166</v>
      </c>
      <c r="M12" s="5" t="str">
        <f ca="1">IFERROR(OFFSET(grille!$A$1,MOD(INT((L12-$A$4)/7),42)+1,WEEKDAY(L12,2)),"")</f>
        <v>T320__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__T230</v>
      </c>
      <c r="X12" s="2">
        <f t="shared" si="11"/>
        <v>42349</v>
      </c>
      <c r="Y12" s="5" t="str">
        <f ca="1">IFERROR(OFFSET(grille!$A$1,MOD(INT((X12-$A$4)/7),42)+1,WEEKDAY(X12,2)),"")</f>
        <v>T925__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T650__</v>
      </c>
      <c r="D13" s="2">
        <f t="shared" si="1"/>
        <v>42047</v>
      </c>
      <c r="E13" s="5" t="str">
        <f ca="1">IFERROR(OFFSET(grille!$A$1,MOD(INT((D13-$A$4)/7),42)+1,WEEKDAY(D13,2)),"")</f>
        <v>T440__</v>
      </c>
      <c r="F13" s="2">
        <f t="shared" si="2"/>
        <v>42075</v>
      </c>
      <c r="G13" s="5" t="str">
        <f ca="1">IFERROR(OFFSET(grille!$A$1,MOD(INT((F13-$A$4)/7),42)+1,WEEKDAY(F13,2)),"")</f>
        <v>T730__</v>
      </c>
      <c r="H13" s="2">
        <f t="shared" si="3"/>
        <v>42106</v>
      </c>
      <c r="I13" s="5" t="str">
        <f ca="1">IFERROR(OFFSET(grille!$A$1,MOD(INT((H13-$A$4)/7),42)+1,WEEKDAY(H13,2)),"")</f>
        <v>T447__</v>
      </c>
      <c r="J13" s="2">
        <f t="shared" si="4"/>
        <v>42136</v>
      </c>
      <c r="K13" s="5" t="str">
        <f ca="1">IFERROR(OFFSET(grille!$A$1,MOD(INT((J13-$A$4)/7),42)+1,WEEKDAY(J13,2)),"")</f>
        <v>T420</v>
      </c>
      <c r="L13" s="2">
        <f t="shared" si="5"/>
        <v>42167</v>
      </c>
      <c r="M13" s="5" t="str">
        <f ca="1">IFERROR(OFFSET(grille!$A$1,MOD(INT((L13-$A$4)/7),42)+1,WEEKDAY(L13,2)),"")</f>
        <v>__T335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T656__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D</v>
      </c>
      <c r="X13" s="2">
        <f t="shared" si="11"/>
        <v>42350</v>
      </c>
      <c r="Y13" s="5" t="str">
        <f ca="1">IFERROR(OFFSET(grille!$A$1,MOD(INT((X13-$A$4)/7),42)+1,WEEKDAY(X13,2)),"")</f>
        <v>__T936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__T660</v>
      </c>
      <c r="D14" s="2">
        <f t="shared" si="1"/>
        <v>42048</v>
      </c>
      <c r="E14" s="5" t="str">
        <f ca="1">IFERROR(OFFSET(grille!$A$1,MOD(INT((D14-$A$4)/7),42)+1,WEEKDAY(D14,2)),"")</f>
        <v>__T450</v>
      </c>
      <c r="F14" s="2">
        <f t="shared" si="2"/>
        <v>42076</v>
      </c>
      <c r="G14" s="5" t="str">
        <f ca="1">IFERROR(OFFSET(grille!$A$1,MOD(INT((F14-$A$4)/7),42)+1,WEEKDAY(F14,2)),"")</f>
        <v>__T740</v>
      </c>
      <c r="H14" s="2">
        <f t="shared" si="3"/>
        <v>42107</v>
      </c>
      <c r="I14" s="5" t="str">
        <f ca="1">IFERROR(OFFSET(grille!$A$1,MOD(INT((H14-$A$4)/7),42)+1,WEEKDAY(H14,2)),"")</f>
        <v>__T451</v>
      </c>
      <c r="J14" s="2">
        <f t="shared" si="4"/>
        <v>42137</v>
      </c>
      <c r="K14" s="5" t="str">
        <f ca="1">IFERROR(OFFSET(grille!$A$1,MOD(INT((J14-$A$4)/7),42)+1,WEEKDAY(J14,2)),"")</f>
        <v>T220__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T120</v>
      </c>
      <c r="P14" s="2">
        <f t="shared" si="7"/>
        <v>42229</v>
      </c>
      <c r="Q14" s="5" t="str">
        <f ca="1">IFERROR(OFFSET(grille!$A$1,MOD(INT((P14-$A$4)/7),42)+1,WEEKDAY(P14,2)),"")</f>
        <v>T210</v>
      </c>
      <c r="R14" s="2">
        <f t="shared" si="8"/>
        <v>42260</v>
      </c>
      <c r="S14" s="5" t="str">
        <f ca="1">IFERROR(OFFSET(grille!$A$1,MOD(INT((R14-$A$4)/7),42)+1,WEEKDAY(R14,2)),"")</f>
        <v>__T667</v>
      </c>
      <c r="T14" s="2">
        <f t="shared" si="9"/>
        <v>42290</v>
      </c>
      <c r="U14" s="5" t="str">
        <f ca="1">IFERROR(OFFSET(grille!$A$1,MOD(INT((T14-$A$4)/7),42)+1,WEEKDAY(T14,2)),"")</f>
        <v>T440__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T907__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T260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__T230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T110</v>
      </c>
      <c r="P15" s="2">
        <f t="shared" si="7"/>
        <v>42230</v>
      </c>
      <c r="Q15" s="5" t="str">
        <f ca="1">IFERROR(OFFSET(grille!$A$1,MOD(INT((P15-$A$4)/7),42)+1,WEEKDAY(P15,2)),"")</f>
        <v>T140__</v>
      </c>
      <c r="R15" s="2">
        <f t="shared" si="8"/>
        <v>42261</v>
      </c>
      <c r="S15" s="5" t="str">
        <f ca="1">IFERROR(OFFSET(grille!$A$1,MOD(INT((R15-$A$4)/7),42)+1,WEEKDAY(R15,2)),"")</f>
        <v>T420</v>
      </c>
      <c r="T15" s="2">
        <f t="shared" si="9"/>
        <v>42291</v>
      </c>
      <c r="U15" s="5" t="str">
        <f ca="1">IFERROR(OFFSET(grille!$A$1,MOD(INT((T15-$A$4)/7),42)+1,WEEKDAY(T15,2)),"")</f>
        <v>__T450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__T911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T340__</v>
      </c>
      <c r="N16" s="3">
        <f t="shared" si="6"/>
        <v>42200</v>
      </c>
      <c r="O16" s="5" t="str">
        <f ca="1">IFERROR(OFFSET(grille!$A$1,MOD(INT((N16-$A$4)/7),42)+1,WEEKDAY(N16,2)),"")</f>
        <v>T720</v>
      </c>
      <c r="P16" s="2">
        <f t="shared" si="7"/>
        <v>42231</v>
      </c>
      <c r="Q16" s="5" t="str">
        <f ca="1">IFERROR(OFFSET(grille!$A$1,MOD(INT((P16-$A$4)/7),42)+1,WEEKDAY(P16,2)),"")</f>
        <v>__T156</v>
      </c>
      <c r="R16" s="2">
        <f t="shared" si="8"/>
        <v>42262</v>
      </c>
      <c r="S16" s="5" t="str">
        <f ca="1">IFERROR(OFFSET(grille!$A$1,MOD(INT((R16-$A$4)/7),42)+1,WEEKDAY(R16,2)),"")</f>
        <v>T630__</v>
      </c>
      <c r="T16" s="2">
        <f t="shared" si="9"/>
        <v>42292</v>
      </c>
      <c r="U16" s="5" t="str">
        <f ca="1">IFERROR(OFFSET(grille!$A$1,MOD(INT((T16-$A$4)/7),42)+1,WEEKDAY(T16,2)),"")</f>
        <v>T240__</v>
      </c>
      <c r="V16" s="3">
        <f t="shared" si="10"/>
        <v>42323</v>
      </c>
      <c r="W16" s="5" t="str">
        <f ca="1">IFERROR(OFFSET(grille!$A$1,MOD(INT((V16-$A$4)/7),42)+1,WEEKDAY(V16,2)),"")</f>
        <v>T327__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T820__</v>
      </c>
      <c r="F17" s="2">
        <f t="shared" si="2"/>
        <v>42079</v>
      </c>
      <c r="G17" s="5" t="str">
        <f ca="1">IFERROR(OFFSET(grille!$A$1,MOD(INT((F17-$A$4)/7),42)+1,WEEKDAY(F17,2)),"")</f>
        <v>T320__</v>
      </c>
      <c r="H17" s="2">
        <f t="shared" si="3"/>
        <v>42110</v>
      </c>
      <c r="I17" s="5" t="str">
        <f ca="1">IFERROR(OFFSET(grille!$A$1,MOD(INT((H17-$A$4)/7),42)+1,WEEKDAY(H17,2)),"")</f>
        <v>T410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__T350</v>
      </c>
      <c r="N17" s="3">
        <f t="shared" si="6"/>
        <v>42201</v>
      </c>
      <c r="O17" s="5" t="str">
        <f ca="1">IFERROR(OFFSET(grille!$A$1,MOD(INT((N17-$A$4)/7),42)+1,WEEKDAY(N17,2)),"")</f>
        <v>T630__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__T640</v>
      </c>
      <c r="T17" s="2">
        <f t="shared" si="9"/>
        <v>42293</v>
      </c>
      <c r="U17" s="5" t="str">
        <f ca="1">IFERROR(OFFSET(grille!$A$1,MOD(INT((T17-$A$4)/7),42)+1,WEEKDAY(T17,2)),"")</f>
        <v>__T250</v>
      </c>
      <c r="V17" s="3">
        <f t="shared" si="10"/>
        <v>42324</v>
      </c>
      <c r="W17" s="5" t="str">
        <f ca="1">IFERROR(OFFSET(grille!$A$1,MOD(INT((V17-$A$4)/7),42)+1,WEEKDAY(V17,2)),"")</f>
        <v>__T330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T326__</v>
      </c>
      <c r="D18" s="2">
        <f t="shared" si="1"/>
        <v>42052</v>
      </c>
      <c r="E18" s="5" t="str">
        <f ca="1">IFERROR(OFFSET(grille!$A$1,MOD(INT((D18-$A$4)/7),42)+1,WEEKDAY(D18,2)),"")</f>
        <v>__T830</v>
      </c>
      <c r="F18" s="2">
        <f t="shared" si="2"/>
        <v>42080</v>
      </c>
      <c r="G18" s="5" t="str">
        <f ca="1">IFERROR(OFFSET(grille!$A$1,MOD(INT((F18-$A$4)/7),42)+1,WEEKDAY(F18,2)),"")</f>
        <v>__T330</v>
      </c>
      <c r="H18" s="2">
        <f t="shared" si="3"/>
        <v>42111</v>
      </c>
      <c r="I18" s="5" t="str">
        <f ca="1">IFERROR(OFFSET(grille!$A$1,MOD(INT((H18-$A$4)/7),42)+1,WEEKDAY(H18,2)),"")</f>
        <v>T710</v>
      </c>
      <c r="J18" s="2">
        <f t="shared" si="4"/>
        <v>42141</v>
      </c>
      <c r="K18" s="5" t="str">
        <f ca="1">IFERROR(OFFSET(grille!$A$1,MOD(INT((J18-$A$4)/7),42)+1,WEEKDAY(J18,2)),"")</f>
        <v>T347__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__T640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D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T810</v>
      </c>
      <c r="X18" s="2">
        <f t="shared" si="11"/>
        <v>42355</v>
      </c>
      <c r="Y18" s="5" t="str">
        <f ca="1">IFERROR(OFFSET(grille!$A$1,MOD(INT((X18-$A$4)/7),42)+1,WEEKDAY(X18,2)),"")</f>
        <v>T720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__T337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T420</v>
      </c>
      <c r="H19" s="2">
        <f t="shared" si="3"/>
        <v>42112</v>
      </c>
      <c r="I19" s="5" t="str">
        <f ca="1">IFERROR(OFFSET(grille!$A$1,MOD(INT((H19-$A$4)/7),42)+1,WEEKDAY(H19,2)),"")</f>
        <v>T246__</v>
      </c>
      <c r="J19" s="2">
        <f t="shared" si="4"/>
        <v>42142</v>
      </c>
      <c r="K19" s="5" t="str">
        <f ca="1">IFERROR(OFFSET(grille!$A$1,MOD(INT((J19-$A$4)/7),42)+1,WEEKDAY(J19,2)),"")</f>
        <v>__T350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T820__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T140__</v>
      </c>
      <c r="X19" s="2">
        <f t="shared" si="11"/>
        <v>42356</v>
      </c>
      <c r="Y19" s="5" t="str">
        <f ca="1">IFERROR(OFFSET(grille!$A$1,MOD(INT((X19-$A$4)/7),42)+1,WEEKDAY(X19,2)),"")</f>
        <v>T730__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T510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T840__</v>
      </c>
      <c r="H20" s="2">
        <f t="shared" si="3"/>
        <v>42113</v>
      </c>
      <c r="I20" s="5" t="str">
        <f ca="1">IFERROR(OFFSET(grille!$A$1,MOD(INT((H20-$A$4)/7),42)+1,WEEKDAY(H20,2)),"")</f>
        <v>__T257</v>
      </c>
      <c r="J20" s="2">
        <f t="shared" si="4"/>
        <v>42143</v>
      </c>
      <c r="K20" s="5" t="str">
        <f ca="1">IFERROR(OFFSET(grille!$A$1,MOD(INT((J20-$A$4)/7),42)+1,WEEKDAY(J20,2)),"")</f>
        <v>T340__</v>
      </c>
      <c r="L20" s="2">
        <f t="shared" si="5"/>
        <v>42174</v>
      </c>
      <c r="M20" s="5" t="str">
        <f ca="1">IFERROR(OFFSET(grille!$A$1,MOD(INT((L20-$A$4)/7),42)+1,WEEKDAY(L20,2)),"")</f>
        <v>T515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__T830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T710</v>
      </c>
      <c r="V20" s="3">
        <f t="shared" si="10"/>
        <v>42327</v>
      </c>
      <c r="W20" s="5" t="str">
        <f ca="1">IFERROR(OFFSET(grille!$A$1,MOD(INT((V20-$A$4)/7),42)+1,WEEKDAY(V20,2)),"")</f>
        <v>__T150</v>
      </c>
      <c r="X20" s="2">
        <f t="shared" si="11"/>
        <v>42357</v>
      </c>
      <c r="Y20" s="5" t="str">
        <f ca="1">IFERROR(OFFSET(grille!$A$1,MOD(INT((X20-$A$4)/7),42)+1,WEEKDAY(X20,2)),"")</f>
        <v>__T746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T220__</v>
      </c>
      <c r="D21" s="2">
        <f t="shared" si="1"/>
        <v>42055</v>
      </c>
      <c r="E21" s="5" t="str">
        <f ca="1">IFERROR(OFFSET(grille!$A$1,MOD(INT((D21-$A$4)/7),42)+1,WEEKDAY(D21,2)),"")</f>
        <v>T925__</v>
      </c>
      <c r="F21" s="2">
        <f t="shared" si="2"/>
        <v>42083</v>
      </c>
      <c r="G21" s="5" t="str">
        <f ca="1">IFERROR(OFFSET(grille!$A$1,MOD(INT((F21-$A$4)/7),42)+1,WEEKDAY(F21,2)),"")</f>
        <v>__T850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__T350</v>
      </c>
      <c r="L21" s="2">
        <f t="shared" si="5"/>
        <v>42175</v>
      </c>
      <c r="M21" s="5" t="str">
        <f ca="1">IFERROR(OFFSET(grille!$A$1,MOD(INT((L21-$A$4)/7),42)+1,WEEKDAY(L21,2)),"")</f>
        <v>T446__</v>
      </c>
      <c r="N21" s="3">
        <f t="shared" si="6"/>
        <v>42205</v>
      </c>
      <c r="O21" s="5" t="str">
        <f ca="1">IFERROR(OFFSET(grille!$A$1,MOD(INT((N21-$A$4)/7),42)+1,WEEKDAY(N21,2)),"")</f>
        <v>T840__</v>
      </c>
      <c r="P21" s="2">
        <f t="shared" si="7"/>
        <v>42236</v>
      </c>
      <c r="Q21" s="5" t="str">
        <f ca="1">IFERROR(OFFSET(grille!$A$1,MOD(INT((P21-$A$4)/7),42)+1,WEEKDAY(P21,2)),"")</f>
        <v>T650__</v>
      </c>
      <c r="R21" s="2">
        <f t="shared" si="8"/>
        <v>42267</v>
      </c>
      <c r="S21" s="5" t="str">
        <f ca="1">IFERROR(OFFSET(grille!$A$1,MOD(INT((R21-$A$4)/7),42)+1,WEEKDAY(R21,2)),"")</f>
        <v>T637__</v>
      </c>
      <c r="T21" s="2">
        <f t="shared" si="9"/>
        <v>42297</v>
      </c>
      <c r="U21" s="5" t="str">
        <f ca="1">IFERROR(OFFSET(grille!$A$1,MOD(INT((T21-$A$4)/7),42)+1,WEEKDAY(T21,2)),"")</f>
        <v>T120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T147__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__T230</v>
      </c>
      <c r="D22" s="2">
        <f t="shared" si="1"/>
        <v>42056</v>
      </c>
      <c r="E22" s="5" t="str">
        <f ca="1">IFERROR(OFFSET(grille!$A$1,MOD(INT((D22-$A$4)/7),42)+1,WEEKDAY(D22,2)),"")</f>
        <v>__T936</v>
      </c>
      <c r="F22" s="2">
        <f t="shared" si="2"/>
        <v>42084</v>
      </c>
      <c r="G22" s="5" t="str">
        <f ca="1">IFERROR(OFFSET(grille!$A$1,MOD(INT((F22-$A$4)/7),42)+1,WEEKDAY(F22,2)),"")</f>
        <v>D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__T457</v>
      </c>
      <c r="N22" s="3">
        <f t="shared" si="6"/>
        <v>42206</v>
      </c>
      <c r="O22" s="5" t="str">
        <f ca="1">IFERROR(OFFSET(grille!$A$1,MOD(INT((N22-$A$4)/7),42)+1,WEEKDAY(N22,2)),"")</f>
        <v>__T850</v>
      </c>
      <c r="P22" s="2">
        <f t="shared" si="7"/>
        <v>42237</v>
      </c>
      <c r="Q22" s="5" t="str">
        <f ca="1">IFERROR(OFFSET(grille!$A$1,MOD(INT((P22-$A$4)/7),42)+1,WEEKDAY(P22,2)),"")</f>
        <v>__T660</v>
      </c>
      <c r="R22" s="2">
        <f t="shared" si="8"/>
        <v>42268</v>
      </c>
      <c r="S22" s="5" t="str">
        <f ca="1">IFERROR(OFFSET(grille!$A$1,MOD(INT((R22-$A$4)/7),42)+1,WEEKDAY(R22,2)),"")</f>
        <v>__T640</v>
      </c>
      <c r="T22" s="2">
        <f t="shared" si="9"/>
        <v>42298</v>
      </c>
      <c r="U22" s="5" t="str">
        <f ca="1">IFERROR(OFFSET(grille!$A$1,MOD(INT((T22-$A$4)/7),42)+1,WEEKDAY(T22,2)),"")</f>
        <v>T440__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__T151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D</v>
      </c>
      <c r="D23" s="2">
        <f t="shared" si="1"/>
        <v>42057</v>
      </c>
      <c r="E23" s="5" t="str">
        <f ca="1">IFERROR(OFFSET(grille!$A$1,MOD(INT((D23-$A$4)/7),42)+1,WEEKDAY(D23,2)),"")</f>
        <v>T907__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T320__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T240__</v>
      </c>
      <c r="N23" s="3">
        <f t="shared" si="6"/>
        <v>42207</v>
      </c>
      <c r="O23" s="5" t="str">
        <f ca="1">IFERROR(OFFSET(grille!$A$1,MOD(INT((N23-$A$4)/7),42)+1,WEEKDAY(N23,2)),"")</f>
        <v>T410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T430</v>
      </c>
      <c r="T23" s="2">
        <f t="shared" si="9"/>
        <v>42299</v>
      </c>
      <c r="U23" s="5" t="str">
        <f ca="1">IFERROR(OFFSET(grille!$A$1,MOD(INT((T23-$A$4)/7),42)+1,WEEKDAY(T23,2)),"")</f>
        <v>__T450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__T911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__T330</v>
      </c>
      <c r="J24" s="2">
        <f t="shared" si="4"/>
        <v>42147</v>
      </c>
      <c r="K24" s="5" t="str">
        <f ca="1">IFERROR(OFFSET(grille!$A$1,MOD(INT((J24-$A$4)/7),42)+1,WEEKDAY(J24,2)),"")</f>
        <v>T736__</v>
      </c>
      <c r="L24" s="2">
        <f t="shared" si="5"/>
        <v>42178</v>
      </c>
      <c r="M24" s="5" t="str">
        <f ca="1">IFERROR(OFFSET(grille!$A$1,MOD(INT((L24-$A$4)/7),42)+1,WEEKDAY(L24,2)),"")</f>
        <v>__T250</v>
      </c>
      <c r="N24" s="3">
        <f t="shared" si="6"/>
        <v>42208</v>
      </c>
      <c r="O24" s="5" t="str">
        <f ca="1">IFERROR(OFFSET(grille!$A$1,MOD(INT((N24-$A$4)/7),42)+1,WEEKDAY(N24,2)),"")</f>
        <v>T220__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T820__</v>
      </c>
      <c r="T24" s="2">
        <f t="shared" si="9"/>
        <v>42300</v>
      </c>
      <c r="U24" s="5" t="str">
        <f ca="1">IFERROR(OFFSET(grille!$A$1,MOD(INT((T24-$A$4)/7),42)+1,WEEKDAY(T24,2)),"")</f>
        <v>T945</v>
      </c>
      <c r="V24" s="3">
        <f t="shared" si="10"/>
        <v>42331</v>
      </c>
      <c r="W24" s="5" t="str">
        <f ca="1">IFERROR(OFFSET(grille!$A$1,MOD(INT((V24-$A$4)/7),42)+1,WEEKDAY(V24,2)),"")</f>
        <v>T720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T905__</v>
      </c>
      <c r="J25" s="2">
        <f t="shared" si="4"/>
        <v>42148</v>
      </c>
      <c r="K25" s="5" t="str">
        <f ca="1">IFERROR(OFFSET(grille!$A$1,MOD(INT((J25-$A$4)/7),42)+1,WEEKDAY(J25,2)),"")</f>
        <v>__T747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__T230</v>
      </c>
      <c r="P25" s="2">
        <f t="shared" si="7"/>
        <v>42240</v>
      </c>
      <c r="Q25" s="5" t="str">
        <f ca="1">IFERROR(OFFSET(grille!$A$1,MOD(INT((P25-$A$4)/7),42)+1,WEEKDAY(P25,2)),"")</f>
        <v>T410</v>
      </c>
      <c r="R25" s="2">
        <f t="shared" si="8"/>
        <v>42271</v>
      </c>
      <c r="S25" s="5" t="str">
        <f ca="1">IFERROR(OFFSET(grille!$A$1,MOD(INT((R25-$A$4)/7),42)+1,WEEKDAY(R25,2)),"")</f>
        <v>__T830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T710</v>
      </c>
      <c r="X25" s="2">
        <f t="shared" si="11"/>
        <v>42362</v>
      </c>
      <c r="Y25" s="5" t="str">
        <f ca="1">IFERROR(OFFSET(grille!$A$1,MOD(INT((X25-$A$4)/7),42)+1,WEEKDAY(X25,2)),"")</f>
        <v>T130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T327__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T730__</v>
      </c>
      <c r="H26" s="2">
        <f t="shared" si="3"/>
        <v>42119</v>
      </c>
      <c r="I26" s="5" t="str">
        <f ca="1">IFERROR(OFFSET(grille!$A$1,MOD(INT((H26-$A$4)/7),42)+1,WEEKDAY(H26,2)),"")</f>
        <v>__T916</v>
      </c>
      <c r="J26" s="2">
        <f t="shared" si="4"/>
        <v>42149</v>
      </c>
      <c r="K26" s="5" t="str">
        <f ca="1">IFERROR(OFFSET(grille!$A$1,MOD(INT((J26-$A$4)/7),42)+1,WEEKDAY(J26,2)),"")</f>
        <v>T130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T720</v>
      </c>
      <c r="R26" s="2">
        <f t="shared" si="8"/>
        <v>42272</v>
      </c>
      <c r="S26" s="5" t="str">
        <f ca="1">IFERROR(OFFSET(grille!$A$1,MOD(INT((R26-$A$4)/7),42)+1,WEEKDAY(R26,2)),"")</f>
        <v>D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T630__</v>
      </c>
      <c r="X26" s="2">
        <f t="shared" si="11"/>
        <v>42363</v>
      </c>
      <c r="Y26" s="5" t="str">
        <f ca="1">IFERROR(OFFSET(grille!$A$1,MOD(INT((X26-$A$4)/7),42)+1,WEEKDAY(X26,2)),"")</f>
        <v>T420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__T330</v>
      </c>
      <c r="D27" s="2">
        <f t="shared" si="1"/>
        <v>42061</v>
      </c>
      <c r="E27" s="5" t="str">
        <f ca="1">IFERROR(OFFSET(grille!$A$1,MOD(INT((D27-$A$4)/7),42)+1,WEEKDAY(D27,2)),"")</f>
        <v>T720</v>
      </c>
      <c r="F27" s="2">
        <f t="shared" si="2"/>
        <v>42089</v>
      </c>
      <c r="G27" s="5" t="str">
        <f ca="1">IFERROR(OFFSET(grille!$A$1,MOD(INT((F27-$A$4)/7),42)+1,WEEKDAY(F27,2)),"")</f>
        <v>__T740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T140__</v>
      </c>
      <c r="L27" s="2">
        <f t="shared" si="5"/>
        <v>42181</v>
      </c>
      <c r="M27" s="5" t="str">
        <f ca="1">IFERROR(OFFSET(grille!$A$1,MOD(INT((L27-$A$4)/7),42)+1,WEEKDAY(L27,2)),"")</f>
        <v>T345__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T510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T730__</v>
      </c>
      <c r="V27" s="3">
        <f t="shared" si="10"/>
        <v>42334</v>
      </c>
      <c r="W27" s="5" t="str">
        <f ca="1">IFERROR(OFFSET(grille!$A$1,MOD(INT((V27-$A$4)/7),42)+1,WEEKDAY(V27,2)),"")</f>
        <v>__T640</v>
      </c>
      <c r="X27" s="2">
        <f t="shared" si="11"/>
        <v>42364</v>
      </c>
      <c r="Y27" s="5" t="str">
        <f ca="1">IFERROR(OFFSET(grille!$A$1,MOD(INT((X27-$A$4)/7),42)+1,WEEKDAY(X27,2)),"")</f>
        <v>T226__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T810</v>
      </c>
      <c r="D28" s="2">
        <f t="shared" si="1"/>
        <v>42062</v>
      </c>
      <c r="E28" s="5" t="str">
        <f ca="1">IFERROR(OFFSET(grille!$A$1,MOD(INT((D28-$A$4)/7),42)+1,WEEKDAY(D28,2)),"")</f>
        <v>T730__</v>
      </c>
      <c r="F28" s="2">
        <f t="shared" si="2"/>
        <v>42090</v>
      </c>
      <c r="G28" s="5" t="str">
        <f ca="1">IFERROR(OFFSET(grille!$A$1,MOD(INT((F28-$A$4)/7),42)+1,WEEKDAY(F28,2)),"")</f>
        <v>T240__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__T150</v>
      </c>
      <c r="L28" s="2">
        <f t="shared" si="5"/>
        <v>42182</v>
      </c>
      <c r="M28" s="5" t="str">
        <f ca="1">IFERROR(OFFSET(grille!$A$1,MOD(INT((L28-$A$4)/7),42)+1,WEEKDAY(L28,2)),"")</f>
        <v>__T356</v>
      </c>
      <c r="N28" s="3">
        <f t="shared" si="6"/>
        <v>42212</v>
      </c>
      <c r="O28" s="5" t="str">
        <f ca="1">IFERROR(OFFSET(grille!$A$1,MOD(INT((N28-$A$4)/7),42)+1,WEEKDAY(N28,2)),"")</f>
        <v>T220__</v>
      </c>
      <c r="P28" s="2">
        <f t="shared" si="7"/>
        <v>42243</v>
      </c>
      <c r="Q28" s="5" t="str">
        <f ca="1">IFERROR(OFFSET(grille!$A$1,MOD(INT((P28-$A$4)/7),42)+1,WEEKDAY(P28,2)),"")</f>
        <v>T140__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__T740</v>
      </c>
      <c r="V28" s="3">
        <f t="shared" si="10"/>
        <v>42335</v>
      </c>
      <c r="W28" s="5" t="str">
        <f ca="1">IFERROR(OFFSET(grille!$A$1,MOD(INT((V28-$A$4)/7),42)+1,WEEKDAY(V28,2)),"")</f>
        <v>D</v>
      </c>
      <c r="X28" s="2">
        <f t="shared" si="11"/>
        <v>42365</v>
      </c>
      <c r="Y28" s="5" t="str">
        <f ca="1">IFERROR(OFFSET(grille!$A$1,MOD(INT((X28-$A$4)/7),42)+1,WEEKDAY(X28,2)),"")</f>
        <v>__T237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T140__</v>
      </c>
      <c r="D29" s="2">
        <f t="shared" si="1"/>
        <v>42063</v>
      </c>
      <c r="E29" s="5" t="str">
        <f ca="1">IFERROR(OFFSET(grille!$A$1,MOD(INT((D29-$A$4)/7),42)+1,WEEKDAY(D29,2)),"")</f>
        <v>__T746</v>
      </c>
      <c r="F29" s="2">
        <f t="shared" si="2"/>
        <v>42091</v>
      </c>
      <c r="G29" s="5" t="str">
        <f ca="1">IFERROR(OFFSET(grille!$A$1,MOD(INT((F29-$A$4)/7),42)+1,WEEKDAY(F29,2)),"")</f>
        <v>__T256</v>
      </c>
      <c r="H29" s="2">
        <f t="shared" si="3"/>
        <v>42122</v>
      </c>
      <c r="I29" s="5" t="str">
        <f ca="1">IFERROR(OFFSET(grille!$A$1,MOD(INT((H29-$A$4)/7),42)+1,WEEKDAY(H29,2)),"")</f>
        <v>T320__</v>
      </c>
      <c r="J29" s="2">
        <f t="shared" si="4"/>
        <v>42152</v>
      </c>
      <c r="K29" s="5" t="str">
        <f ca="1">IFERROR(OFFSET(grille!$A$1,MOD(INT((J29-$A$4)/7),42)+1,WEEKDAY(J29,2)),"")</f>
        <v>D</v>
      </c>
      <c r="L29" s="2">
        <f t="shared" si="5"/>
        <v>42183</v>
      </c>
      <c r="M29" s="5" t="str">
        <f ca="1">IFERROR(OFFSET(grille!$A$1,MOD(INT((L29-$A$4)/7),42)+1,WEEKDAY(L29,2)),"")</f>
        <v>T247__</v>
      </c>
      <c r="N29" s="3">
        <f t="shared" si="6"/>
        <v>42213</v>
      </c>
      <c r="O29" s="5" t="str">
        <f ca="1">IFERROR(OFFSET(grille!$A$1,MOD(INT((N29-$A$4)/7),42)+1,WEEKDAY(N29,2)),"")</f>
        <v>__T230</v>
      </c>
      <c r="P29" s="2">
        <f t="shared" si="7"/>
        <v>42244</v>
      </c>
      <c r="Q29" s="5" t="str">
        <f ca="1">IFERROR(OFFSET(grille!$A$1,MOD(INT((P29-$A$4)/7),42)+1,WEEKDAY(P29,2)),"")</f>
        <v>__T150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T650__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__T150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__T330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__T250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T730__</v>
      </c>
      <c r="T30" s="2">
        <f t="shared" si="9"/>
        <v>42306</v>
      </c>
      <c r="U30" s="5" t="str">
        <f ca="1">IFERROR(OFFSET(grille!$A$1,MOD(INT((T30-$A$4)/7),42)+1,WEEKDAY(T30,2)),"")</f>
        <v>__T660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T340__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__T740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T140__</v>
      </c>
      <c r="X31" s="2">
        <f t="shared" si="11"/>
        <v>42368</v>
      </c>
      <c r="Y31" s="5" t="str">
        <f ca="1">IFERROR(OFFSET(grille!$A$1,MOD(INT((X31-$A$4)/7),42)+1,WEEKDAY(X31,2)),"")</f>
        <v>T710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T510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T737__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T320__</v>
      </c>
      <c r="P32" s="2">
        <f t="shared" si="7"/>
        <v>42247</v>
      </c>
      <c r="Q32" s="5" t="str">
        <f ca="1">IFERROR(OFFSET(grille!$A$1,MOD(INT((P32-$A$4)/7),42)+1,WEEKDAY(P32,2)),"")</f>
        <v>T440__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T730__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58" priority="10" stopIfTrue="1">
      <formula>AND(WEEKDAY(B2,2)&gt;5,B2&lt;&gt;"")</formula>
    </cfRule>
  </conditionalFormatting>
  <conditionalFormatting sqref="E10">
    <cfRule type="expression" dxfId="257" priority="8" stopIfTrue="1">
      <formula>AND(WEEKDAY(E10,2)&gt;5,E10&lt;&gt;"")</formula>
    </cfRule>
  </conditionalFormatting>
  <conditionalFormatting sqref="E10">
    <cfRule type="expression" dxfId="256" priority="7" stopIfTrue="1">
      <formula>AND(WEEKDAY(E10,2)&gt;5,E10&lt;&gt;"")</formula>
    </cfRule>
  </conditionalFormatting>
  <conditionalFormatting sqref="E10">
    <cfRule type="expression" dxfId="255" priority="6" stopIfTrue="1">
      <formula>AND(WEEKDAY(E10,2)&gt;5,E10&lt;&gt;"")</formula>
    </cfRule>
  </conditionalFormatting>
  <conditionalFormatting sqref="E10">
    <cfRule type="expression" dxfId="254" priority="5" stopIfTrue="1">
      <formula>AND(WEEKDAY(E10,2)&gt;5,E10&lt;&gt;"")</formula>
    </cfRule>
  </conditionalFormatting>
  <conditionalFormatting sqref="E24">
    <cfRule type="expression" dxfId="253" priority="4" stopIfTrue="1">
      <formula>AND(WEEKDAY(E24,2)&gt;5,E24&lt;&gt;"")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Feuil9</v>
      </c>
      <c r="B2" s="2">
        <f>DATE($A$1,COLUMN()-1,ROW()-1)</f>
        <v>42005</v>
      </c>
      <c r="C2" s="5" t="str">
        <f ca="1">IFERROR(OFFSET(grille!$A$1,MOD(INT((B2-$A$4)/7),42)+1,WEEKDAY(B2,2)),"")</f>
        <v>T510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T840__</v>
      </c>
      <c r="J2" s="2">
        <f>DATE($A$1,COLUMN()-5,ROW()-1)</f>
        <v>42125</v>
      </c>
      <c r="K2" s="5" t="str">
        <f ca="1">IFERROR(OFFSET(grille!$A$1,MOD(INT((J2-$A$4)/7),42)+1,WEEKDAY(J2,2)),"")</f>
        <v>T410</v>
      </c>
      <c r="L2" s="2">
        <f>DATE($A$1,COLUMN()-6,ROW()-1)</f>
        <v>42156</v>
      </c>
      <c r="M2" s="5" t="str">
        <f ca="1">IFERROR(OFFSET(grille!$A$1,MOD(INT((L2-$A$4)/7),42)+1,WEEKDAY(L2,2)),"")</f>
        <v>__T661</v>
      </c>
      <c r="N2" s="3">
        <f>DATE($A$1,COLUMN()-7,ROW()-1)</f>
        <v>42186</v>
      </c>
      <c r="O2" s="5" t="str">
        <f ca="1">IFERROR(OFFSET(grille!$A$1,MOD(INT((N2-$A$4)/7),42)+1,WEEKDAY(N2,2)),"")</f>
        <v>__T850</v>
      </c>
      <c r="P2" s="2">
        <f>DATE($A$1,COLUMN()-8,ROW()-1)</f>
        <v>42217</v>
      </c>
      <c r="Q2" s="5" t="str">
        <f ca="1">IFERROR(OFFSET(grille!$A$1,MOD(INT((P2-$A$4)/7),42)+1,WEEKDAY(P2,2)),"")</f>
        <v>T326__</v>
      </c>
      <c r="R2" s="2">
        <f>DATE($A$1,COLUMN()-9,ROW()-1)</f>
        <v>42248</v>
      </c>
      <c r="S2" s="5" t="str">
        <f ca="1">IFERROR(OFFSET(grille!$A$1,MOD(INT((R2-$A$4)/7),42)+1,WEEKDAY(R2,2)),"")</f>
        <v>__T830</v>
      </c>
      <c r="T2" s="2">
        <f>DATE($A$1,COLUMN()-10,ROW()-1)</f>
        <v>42278</v>
      </c>
      <c r="U2" s="5" t="str">
        <f ca="1">IFERROR(OFFSET(grille!$A$1,MOD(INT((T2-$A$4)/7),42)+1,WEEKDAY(T2,2)),"")</f>
        <v>T840__</v>
      </c>
      <c r="V2" s="3">
        <f>DATE($A$1,COLUMN()-11,ROW()-1)</f>
        <v>42309</v>
      </c>
      <c r="W2" s="5" t="str">
        <f ca="1">IFERROR(OFFSET(grille!$A$1,MOD(INT((V2-$A$4)/7),42)+1,WEEKDAY(V2,2)),"")</f>
        <v>__T257</v>
      </c>
      <c r="X2" s="2">
        <f>DATE($A$1,COLUMN()-12,ROW()-1)</f>
        <v>42339</v>
      </c>
      <c r="Y2" s="5" t="str">
        <f ca="1">IFERROR(OFFSET(grille!$A$1,MOD(INT((X2-$A$4)/7),42)+1,WEEKDAY(X2,2)),"")</f>
        <v>T340__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T445__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T110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T210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__T850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T146__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T240__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T110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__T337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__T850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__T350</v>
      </c>
    </row>
    <row r="4" spans="1:25" x14ac:dyDescent="0.35">
      <c r="A4" s="14">
        <f ca="1">IFERROR(VLOOKUP(A2,parametres!B:D,3,0),(VLOOKUP(A2,parametres!A:D,4,0)))</f>
        <v>42058</v>
      </c>
      <c r="B4" s="3">
        <f t="shared" si="0"/>
        <v>42007</v>
      </c>
      <c r="C4" s="5" t="str">
        <f ca="1">IFERROR(OFFSET(grille!$A$1,MOD(INT((B4-$A$4)/7),42)+1,WEEKDAY(B4,2)),"")</f>
        <v>__T456</v>
      </c>
      <c r="D4" s="2">
        <f t="shared" si="1"/>
        <v>42038</v>
      </c>
      <c r="E4" s="5" t="str">
        <f ca="1">IFERROR(OFFSET(grille!$A$1,MOD(INT((D4-$A$4)/7),42)+1,WEEKDAY(D4,2)),"")</f>
        <v>T420</v>
      </c>
      <c r="F4" s="2">
        <f t="shared" si="2"/>
        <v>42066</v>
      </c>
      <c r="G4" s="5" t="str">
        <f ca="1">IFERROR(OFFSET(grille!$A$1,MOD(INT((F4-$A$4)/7),42)+1,WEEKDAY(F4,2)),"")</f>
        <v>T410</v>
      </c>
      <c r="H4" s="2">
        <f t="shared" si="3"/>
        <v>42097</v>
      </c>
      <c r="I4" s="5" t="str">
        <f ca="1">IFERROR(OFFSET(grille!$A$1,MOD(INT((H4-$A$4)/7),42)+1,WEEKDAY(H4,2)),"")</f>
        <v>Fac</v>
      </c>
      <c r="J4" s="2">
        <f t="shared" si="4"/>
        <v>42127</v>
      </c>
      <c r="K4" s="5" t="str">
        <f ca="1">IFERROR(OFFSET(grille!$A$1,MOD(INT((J4-$A$4)/7),42)+1,WEEKDAY(J4,2)),"")</f>
        <v>__T157</v>
      </c>
      <c r="L4" s="2">
        <f t="shared" si="5"/>
        <v>42158</v>
      </c>
      <c r="M4" s="5" t="str">
        <f ca="1">IFERROR(OFFSET(grille!$A$1,MOD(INT((L4-$A$4)/7),42)+1,WEEKDAY(L4,2)),"")</f>
        <v>__T250</v>
      </c>
      <c r="N4" s="3">
        <f t="shared" si="6"/>
        <v>42188</v>
      </c>
      <c r="O4" s="5" t="str">
        <f ca="1">IFERROR(OFFSET(grille!$A$1,MOD(INT((N4-$A$4)/7),42)+1,WEEKDAY(N4,2)),"")</f>
        <v>T630__</v>
      </c>
      <c r="P4" s="2">
        <f t="shared" si="7"/>
        <v>42219</v>
      </c>
      <c r="Q4" s="5" t="str">
        <f ca="1">IFERROR(OFFSET(grille!$A$1,MOD(INT((P4-$A$4)/7),42)+1,WEEKDAY(P4,2)),"")</f>
        <v>T510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D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T447__</v>
      </c>
      <c r="D5" s="2">
        <f t="shared" si="1"/>
        <v>42039</v>
      </c>
      <c r="E5" s="5" t="str">
        <f ca="1">IFERROR(OFFSET(grille!$A$1,MOD(INT((D5-$A$4)/7),42)+1,WEEKDAY(D5,2)),"")</f>
        <v>T220__</v>
      </c>
      <c r="F5" s="2">
        <f t="shared" si="2"/>
        <v>42067</v>
      </c>
      <c r="G5" s="5" t="str">
        <f ca="1">IFERROR(OFFSET(grille!$A$1,MOD(INT((F5-$A$4)/7),42)+1,WEEKDAY(F5,2)),"")</f>
        <v>T810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T260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__T646</v>
      </c>
      <c r="P5" s="2">
        <f t="shared" si="7"/>
        <v>42220</v>
      </c>
      <c r="Q5" s="5" t="str">
        <f ca="1">IFERROR(OFFSET(grille!$A$1,MOD(INT((P5-$A$4)/7),42)+1,WEEKDAY(P5,2)),"")</f>
        <v>T220__</v>
      </c>
      <c r="R5" s="2">
        <f t="shared" si="8"/>
        <v>42251</v>
      </c>
      <c r="S5" s="5" t="str">
        <f ca="1">IFERROR(OFFSET(grille!$A$1,MOD(INT((R5-$A$4)/7),42)+1,WEEKDAY(R5,2)),"")</f>
        <v>T925__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T320__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__T451</v>
      </c>
      <c r="D6" s="2">
        <f t="shared" si="1"/>
        <v>42040</v>
      </c>
      <c r="E6" s="5" t="str">
        <f ca="1">IFERROR(OFFSET(grille!$A$1,MOD(INT((D6-$A$4)/7),42)+1,WEEKDAY(D6,2)),"")</f>
        <v>__T230</v>
      </c>
      <c r="F6" s="2">
        <f t="shared" si="2"/>
        <v>42068</v>
      </c>
      <c r="G6" s="5" t="str">
        <f ca="1">IFERROR(OFFSET(grille!$A$1,MOD(INT((F6-$A$4)/7),42)+1,WEEKDAY(F6,2)),"")</f>
        <v>T320__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__T230</v>
      </c>
      <c r="R6" s="2">
        <f t="shared" si="8"/>
        <v>42252</v>
      </c>
      <c r="S6" s="5" t="str">
        <f ca="1">IFERROR(OFFSET(grille!$A$1,MOD(INT((R6-$A$4)/7),42)+1,WEEKDAY(R6,2)),"")</f>
        <v>__T936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__T330</v>
      </c>
      <c r="X6" s="2">
        <f t="shared" si="11"/>
        <v>42343</v>
      </c>
      <c r="Y6" s="5" t="str">
        <f ca="1">IFERROR(OFFSET(grille!$A$1,MOD(INT((X6-$A$4)/7),42)+1,WEEKDAY(X6,2)),"")</f>
        <v>T736__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__T335</v>
      </c>
      <c r="H7" s="2">
        <f t="shared" si="3"/>
        <v>42100</v>
      </c>
      <c r="I7" s="5" t="str">
        <f ca="1">IFERROR(OFFSET(grille!$A$1,MOD(INT((H7-$A$4)/7),42)+1,WEEKDAY(H7,2)),"")</f>
        <v>T120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T656__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D</v>
      </c>
      <c r="R7" s="2">
        <f t="shared" si="8"/>
        <v>42253</v>
      </c>
      <c r="S7" s="5" t="str">
        <f ca="1">IFERROR(OFFSET(grille!$A$1,MOD(INT((R7-$A$4)/7),42)+1,WEEKDAY(R7,2)),"")</f>
        <v>T907__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T905__</v>
      </c>
      <c r="X7" s="2">
        <f t="shared" si="11"/>
        <v>42344</v>
      </c>
      <c r="Y7" s="5" t="str">
        <f ca="1">IFERROR(OFFSET(grille!$A$1,MOD(INT((X7-$A$4)/7),42)+1,WEEKDAY(X7,2)),"")</f>
        <v>__T747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T110</v>
      </c>
      <c r="J8" s="2">
        <f t="shared" si="4"/>
        <v>42131</v>
      </c>
      <c r="K8" s="5" t="str">
        <f ca="1">IFERROR(OFFSET(grille!$A$1,MOD(INT((J8-$A$4)/7),42)+1,WEEKDAY(J8,2)),"")</f>
        <v>T210</v>
      </c>
      <c r="L8" s="2">
        <f t="shared" si="5"/>
        <v>42162</v>
      </c>
      <c r="M8" s="5" t="str">
        <f ca="1">IFERROR(OFFSET(grille!$A$1,MOD(INT((L8-$A$4)/7),42)+1,WEEKDAY(L8,2)),"")</f>
        <v>__T667</v>
      </c>
      <c r="N8" s="3">
        <f t="shared" si="6"/>
        <v>42192</v>
      </c>
      <c r="O8" s="5" t="str">
        <f ca="1">IFERROR(OFFSET(grille!$A$1,MOD(INT((N8-$A$4)/7),42)+1,WEEKDAY(N8,2)),"")</f>
        <v>T440__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__T911</v>
      </c>
      <c r="T8" s="2">
        <f t="shared" si="9"/>
        <v>42284</v>
      </c>
      <c r="U8" s="5" t="str">
        <f ca="1">IFERROR(OFFSET(grille!$A$1,MOD(INT((T8-$A$4)/7),42)+1,WEEKDAY(T8,2)),"")</f>
        <v>T730__</v>
      </c>
      <c r="V8" s="3">
        <f t="shared" si="10"/>
        <v>42315</v>
      </c>
      <c r="W8" s="5" t="str">
        <f ca="1">IFERROR(OFFSET(grille!$A$1,MOD(INT((V8-$A$4)/7),42)+1,WEEKDAY(V8,2)),"")</f>
        <v>__T916</v>
      </c>
      <c r="X8" s="2">
        <f t="shared" si="11"/>
        <v>42345</v>
      </c>
      <c r="Y8" s="5" t="str">
        <f ca="1">IFERROR(OFFSET(grille!$A$1,MOD(INT((X8-$A$4)/7),42)+1,WEEKDAY(X8,2)),"")</f>
        <v>T130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T410</v>
      </c>
      <c r="D9" s="2">
        <f t="shared" si="1"/>
        <v>42043</v>
      </c>
      <c r="E9" s="5" t="str">
        <f ca="1">IFERROR(OFFSET(grille!$A$1,MOD(INT((D9-$A$4)/7),42)+1,WEEKDAY(D9,2)),"")</f>
        <v>T347__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T720</v>
      </c>
      <c r="J9" s="2">
        <f t="shared" si="4"/>
        <v>42132</v>
      </c>
      <c r="K9" s="5" t="str">
        <f ca="1">IFERROR(OFFSET(grille!$A$1,MOD(INT((J9-$A$4)/7),42)+1,WEEKDAY(J9,2)),"")</f>
        <v>T140__</v>
      </c>
      <c r="L9" s="2">
        <f t="shared" si="5"/>
        <v>42163</v>
      </c>
      <c r="M9" s="5" t="str">
        <f ca="1">IFERROR(OFFSET(grille!$A$1,MOD(INT((L9-$A$4)/7),42)+1,WEEKDAY(L9,2)),"")</f>
        <v>T420</v>
      </c>
      <c r="N9" s="3">
        <f t="shared" si="6"/>
        <v>42193</v>
      </c>
      <c r="O9" s="5" t="str">
        <f ca="1">IFERROR(OFFSET(grille!$A$1,MOD(INT((N9-$A$4)/7),42)+1,WEEKDAY(N9,2)),"")</f>
        <v>__T450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__T740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T140__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T710</v>
      </c>
      <c r="D10" s="2">
        <f t="shared" si="1"/>
        <v>42044</v>
      </c>
      <c r="E10" s="5" t="str">
        <f ca="1">IFERROR(OFFSET(grille!$A$1,MOD(INT((D10-$A$4)/7),42)+1,WEEKDAY(D10,2)),"")</f>
        <v>__T350</v>
      </c>
      <c r="F10" s="2">
        <f t="shared" si="2"/>
        <v>42072</v>
      </c>
      <c r="G10" s="5" t="str">
        <f ca="1">IFERROR(OFFSET(grille!$A$1,MOD(INT((F10-$A$4)/7),42)+1,WEEKDAY(F10,2)),"")</f>
        <v>T340__</v>
      </c>
      <c r="H10" s="2">
        <f t="shared" si="3"/>
        <v>42103</v>
      </c>
      <c r="I10" s="5" t="str">
        <f ca="1">IFERROR(OFFSET(grille!$A$1,MOD(INT((H10-$A$4)/7),42)+1,WEEKDAY(H10,2)),"")</f>
        <v>T630__</v>
      </c>
      <c r="J10" s="2">
        <f t="shared" si="4"/>
        <v>42133</v>
      </c>
      <c r="K10" s="5" t="str">
        <f ca="1">IFERROR(OFFSET(grille!$A$1,MOD(INT((J10-$A$4)/7),42)+1,WEEKDAY(J10,2)),"")</f>
        <v>__T156</v>
      </c>
      <c r="L10" s="2">
        <f t="shared" si="5"/>
        <v>42164</v>
      </c>
      <c r="M10" s="5" t="str">
        <f ca="1">IFERROR(OFFSET(grille!$A$1,MOD(INT((L10-$A$4)/7),42)+1,WEEKDAY(L10,2)),"")</f>
        <v>T630__</v>
      </c>
      <c r="N10" s="3">
        <f t="shared" si="6"/>
        <v>42194</v>
      </c>
      <c r="O10" s="5" t="str">
        <f ca="1">IFERROR(OFFSET(grille!$A$1,MOD(INT((N10-$A$4)/7),42)+1,WEEKDAY(N10,2)),"")</f>
        <v>T240__</v>
      </c>
      <c r="P10" s="2">
        <f t="shared" si="7"/>
        <v>42225</v>
      </c>
      <c r="Q10" s="5" t="str">
        <f ca="1">IFERROR(OFFSET(grille!$A$1,MOD(INT((P10-$A$4)/7),42)+1,WEEKDAY(P10,2)),"")</f>
        <v>T327__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T240__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__T150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T246__</v>
      </c>
      <c r="D11" s="2">
        <f t="shared" si="1"/>
        <v>42045</v>
      </c>
      <c r="E11" s="5" t="str">
        <f ca="1">IFERROR(OFFSET(grille!$A$1,MOD(INT((D11-$A$4)/7),42)+1,WEEKDAY(D11,2)),"")</f>
        <v>T340__</v>
      </c>
      <c r="F11" s="2">
        <f t="shared" si="2"/>
        <v>42073</v>
      </c>
      <c r="G11" s="5" t="str">
        <f ca="1">IFERROR(OFFSET(grille!$A$1,MOD(INT((F11-$A$4)/7),42)+1,WEEKDAY(F11,2)),"")</f>
        <v>__T350</v>
      </c>
      <c r="H11" s="2">
        <f t="shared" si="3"/>
        <v>42104</v>
      </c>
      <c r="I11" s="5" t="str">
        <f ca="1">IFERROR(OFFSET(grille!$A$1,MOD(INT((H11-$A$4)/7),42)+1,WEEKDAY(H11,2)),"")</f>
        <v>__T640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__T640</v>
      </c>
      <c r="N11" s="3">
        <f t="shared" si="6"/>
        <v>42195</v>
      </c>
      <c r="O11" s="5" t="str">
        <f ca="1">IFERROR(OFFSET(grille!$A$1,MOD(INT((N11-$A$4)/7),42)+1,WEEKDAY(N11,2)),"")</f>
        <v>__T250</v>
      </c>
      <c r="P11" s="2">
        <f t="shared" si="7"/>
        <v>42226</v>
      </c>
      <c r="Q11" s="5" t="str">
        <f ca="1">IFERROR(OFFSET(grille!$A$1,MOD(INT((P11-$A$4)/7),42)+1,WEEKDAY(P11,2)),"")</f>
        <v>__T330</v>
      </c>
      <c r="R11" s="2">
        <f t="shared" si="8"/>
        <v>42257</v>
      </c>
      <c r="S11" s="5" t="str">
        <f ca="1">IFERROR(OFFSET(grille!$A$1,MOD(INT((R11-$A$4)/7),42)+1,WEEKDAY(R11,2)),"")</f>
        <v>T720</v>
      </c>
      <c r="T11" s="2">
        <f t="shared" si="9"/>
        <v>42287</v>
      </c>
      <c r="U11" s="5" t="str">
        <f ca="1">IFERROR(OFFSET(grille!$A$1,MOD(INT((T11-$A$4)/7),42)+1,WEEKDAY(T11,2)),"")</f>
        <v>__T256</v>
      </c>
      <c r="V11" s="3">
        <f t="shared" si="10"/>
        <v>42318</v>
      </c>
      <c r="W11" s="5" t="str">
        <f ca="1">IFERROR(OFFSET(grille!$A$1,MOD(INT((V11-$A$4)/7),42)+1,WEEKDAY(V11,2)),"")</f>
        <v>T320__</v>
      </c>
      <c r="X11" s="2">
        <f t="shared" si="11"/>
        <v>42348</v>
      </c>
      <c r="Y11" s="5" t="str">
        <f ca="1">IFERROR(OFFSET(grille!$A$1,MOD(INT((X11-$A$4)/7),42)+1,WEEKDAY(X11,2)),"")</f>
        <v>D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__T257</v>
      </c>
      <c r="D12" s="2">
        <f t="shared" si="1"/>
        <v>42046</v>
      </c>
      <c r="E12" s="5" t="str">
        <f ca="1">IFERROR(OFFSET(grille!$A$1,MOD(INT((D12-$A$4)/7),42)+1,WEEKDAY(D12,2)),"")</f>
        <v>__T350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D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T810</v>
      </c>
      <c r="R12" s="2">
        <f t="shared" si="8"/>
        <v>42258</v>
      </c>
      <c r="S12" s="5" t="str">
        <f ca="1">IFERROR(OFFSET(grille!$A$1,MOD(INT((R12-$A$4)/7),42)+1,WEEKDAY(R12,2)),"")</f>
        <v>T730__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__T330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RP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T820__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T140__</v>
      </c>
      <c r="R13" s="2">
        <f t="shared" si="8"/>
        <v>42259</v>
      </c>
      <c r="S13" s="5" t="str">
        <f ca="1">IFERROR(OFFSET(grille!$A$1,MOD(INT((R13-$A$4)/7),42)+1,WEEKDAY(R13,2)),"")</f>
        <v>__T746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T340__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T515</v>
      </c>
      <c r="H14" s="2">
        <f t="shared" si="3"/>
        <v>42107</v>
      </c>
      <c r="I14" s="5" t="str">
        <f ca="1">IFERROR(OFFSET(grille!$A$1,MOD(INT((H14-$A$4)/7),42)+1,WEEKDAY(H14,2)),"")</f>
        <v>T840__</v>
      </c>
      <c r="J14" s="2">
        <f t="shared" si="4"/>
        <v>42137</v>
      </c>
      <c r="K14" s="5" t="str">
        <f ca="1">IFERROR(OFFSET(grille!$A$1,MOD(INT((J14-$A$4)/7),42)+1,WEEKDAY(J14,2)),"")</f>
        <v>__T830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T710</v>
      </c>
      <c r="P14" s="2">
        <f t="shared" si="7"/>
        <v>42229</v>
      </c>
      <c r="Q14" s="5" t="str">
        <f ca="1">IFERROR(OFFSET(grille!$A$1,MOD(INT((P14-$A$4)/7),42)+1,WEEKDAY(P14,2)),"")</f>
        <v>__T150</v>
      </c>
      <c r="R14" s="2">
        <f t="shared" si="8"/>
        <v>42260</v>
      </c>
      <c r="S14" s="5" t="str">
        <f ca="1">IFERROR(OFFSET(grille!$A$1,MOD(INT((R14-$A$4)/7),42)+1,WEEKDAY(R14,2)),"")</f>
        <v>T147__</v>
      </c>
      <c r="T14" s="2">
        <f t="shared" si="9"/>
        <v>42290</v>
      </c>
      <c r="U14" s="5" t="str">
        <f ca="1">IFERROR(OFFSET(grille!$A$1,MOD(INT((T14-$A$4)/7),42)+1,WEEKDAY(T14,2)),"")</f>
        <v>T510</v>
      </c>
      <c r="V14" s="3">
        <f t="shared" si="10"/>
        <v>42321</v>
      </c>
      <c r="W14" s="5" t="str">
        <f ca="1">IFERROR(OFFSET(grille!$A$1,MOD(INT((V14-$A$4)/7),42)+1,WEEKDAY(V14,2)),"")</f>
        <v>__T350</v>
      </c>
      <c r="X14" s="2">
        <f t="shared" si="11"/>
        <v>42351</v>
      </c>
      <c r="Y14" s="5" t="str">
        <f ca="1">IFERROR(OFFSET(grille!$A$1,MOD(INT((X14-$A$4)/7),42)+1,WEEKDAY(X14,2)),"")</f>
        <v>T737__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T320__</v>
      </c>
      <c r="D15" s="2">
        <f t="shared" si="1"/>
        <v>42049</v>
      </c>
      <c r="E15" s="5" t="str">
        <f ca="1">IFERROR(OFFSET(grille!$A$1,MOD(INT((D15-$A$4)/7),42)+1,WEEKDAY(D15,2)),"")</f>
        <v>T736__</v>
      </c>
      <c r="F15" s="2">
        <f t="shared" si="2"/>
        <v>42077</v>
      </c>
      <c r="G15" s="5" t="str">
        <f ca="1">IFERROR(OFFSET(grille!$A$1,MOD(INT((F15-$A$4)/7),42)+1,WEEKDAY(F15,2)),"")</f>
        <v>T446__</v>
      </c>
      <c r="H15" s="2">
        <f t="shared" si="3"/>
        <v>42108</v>
      </c>
      <c r="I15" s="5" t="str">
        <f ca="1">IFERROR(OFFSET(grille!$A$1,MOD(INT((H15-$A$4)/7),42)+1,WEEKDAY(H15,2)),"")</f>
        <v>__T850</v>
      </c>
      <c r="J15" s="2">
        <f t="shared" si="4"/>
        <v>42138</v>
      </c>
      <c r="K15" s="5" t="str">
        <f ca="1">IFERROR(OFFSET(grille!$A$1,MOD(INT((J15-$A$4)/7),42)+1,WEEKDAY(J15,2)),"")</f>
        <v>T650__</v>
      </c>
      <c r="L15" s="2">
        <f t="shared" si="5"/>
        <v>42169</v>
      </c>
      <c r="M15" s="5" t="str">
        <f ca="1">IFERROR(OFFSET(grille!$A$1,MOD(INT((L15-$A$4)/7),42)+1,WEEKDAY(L15,2)),"")</f>
        <v>T637__</v>
      </c>
      <c r="N15" s="3">
        <f t="shared" si="6"/>
        <v>42199</v>
      </c>
      <c r="O15" s="5" t="str">
        <f ca="1">IFERROR(OFFSET(grille!$A$1,MOD(INT((N15-$A$4)/7),42)+1,WEEKDAY(N15,2)),"")</f>
        <v>T120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__T151</v>
      </c>
      <c r="T15" s="2">
        <f t="shared" si="9"/>
        <v>42291</v>
      </c>
      <c r="U15" s="5" t="str">
        <f ca="1">IFERROR(OFFSET(grille!$A$1,MOD(INT((T15-$A$4)/7),42)+1,WEEKDAY(T15,2)),"")</f>
        <v>T110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__T740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__T330</v>
      </c>
      <c r="D16" s="2">
        <f t="shared" si="1"/>
        <v>42050</v>
      </c>
      <c r="E16" s="5" t="str">
        <f ca="1">IFERROR(OFFSET(grille!$A$1,MOD(INT((D16-$A$4)/7),42)+1,WEEKDAY(D16,2)),"")</f>
        <v>__T747</v>
      </c>
      <c r="F16" s="2">
        <f t="shared" si="2"/>
        <v>42078</v>
      </c>
      <c r="G16" s="5" t="str">
        <f ca="1">IFERROR(OFFSET(grille!$A$1,MOD(INT((F16-$A$4)/7),42)+1,WEEKDAY(F16,2)),"")</f>
        <v>__T457</v>
      </c>
      <c r="H16" s="2">
        <f t="shared" si="3"/>
        <v>42109</v>
      </c>
      <c r="I16" s="5" t="str">
        <f ca="1">IFERROR(OFFSET(grille!$A$1,MOD(INT((H16-$A$4)/7),42)+1,WEEKDAY(H16,2)),"")</f>
        <v>T410</v>
      </c>
      <c r="J16" s="2">
        <f t="shared" si="4"/>
        <v>42139</v>
      </c>
      <c r="K16" s="5" t="str">
        <f ca="1">IFERROR(OFFSET(grille!$A$1,MOD(INT((J16-$A$4)/7),42)+1,WEEKDAY(J16,2)),"")</f>
        <v>__T660</v>
      </c>
      <c r="L16" s="2">
        <f t="shared" si="5"/>
        <v>42170</v>
      </c>
      <c r="M16" s="5" t="str">
        <f ca="1">IFERROR(OFFSET(grille!$A$1,MOD(INT((L16-$A$4)/7),42)+1,WEEKDAY(L16,2)),"")</f>
        <v>__T640</v>
      </c>
      <c r="N16" s="3">
        <f t="shared" si="6"/>
        <v>42200</v>
      </c>
      <c r="O16" s="5" t="str">
        <f ca="1">IFERROR(OFFSET(grille!$A$1,MOD(INT((N16-$A$4)/7),42)+1,WEEKDAY(N16,2)),"")</f>
        <v>T440__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T710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T650__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T905__</v>
      </c>
      <c r="D17" s="2">
        <f t="shared" si="1"/>
        <v>42051</v>
      </c>
      <c r="E17" s="5" t="str">
        <f ca="1">IFERROR(OFFSET(grille!$A$1,MOD(INT((D17-$A$4)/7),42)+1,WEEKDAY(D17,2)),"")</f>
        <v>T130</v>
      </c>
      <c r="F17" s="2">
        <f t="shared" si="2"/>
        <v>42079</v>
      </c>
      <c r="G17" s="5" t="str">
        <f ca="1">IFERROR(OFFSET(grille!$A$1,MOD(INT((F17-$A$4)/7),42)+1,WEEKDAY(F17,2)),"")</f>
        <v>T240__</v>
      </c>
      <c r="H17" s="2">
        <f t="shared" si="3"/>
        <v>42110</v>
      </c>
      <c r="I17" s="5" t="str">
        <f ca="1">IFERROR(OFFSET(grille!$A$1,MOD(INT((H17-$A$4)/7),42)+1,WEEKDAY(H17,2)),"")</f>
        <v>T220__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T430</v>
      </c>
      <c r="N17" s="3">
        <f t="shared" si="6"/>
        <v>42201</v>
      </c>
      <c r="O17" s="5" t="str">
        <f ca="1">IFERROR(OFFSET(grille!$A$1,MOD(INT((N17-$A$4)/7),42)+1,WEEKDAY(N17,2)),"")</f>
        <v>__T450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T655__</v>
      </c>
      <c r="V17" s="3">
        <f t="shared" si="10"/>
        <v>42324</v>
      </c>
      <c r="W17" s="5" t="str">
        <f ca="1">IFERROR(OFFSET(grille!$A$1,MOD(INT((V17-$A$4)/7),42)+1,WEEKDAY(V17,2)),"")</f>
        <v>T630__</v>
      </c>
      <c r="X17" s="2">
        <f t="shared" si="11"/>
        <v>42354</v>
      </c>
      <c r="Y17" s="5" t="str">
        <f ca="1">IFERROR(OFFSET(grille!$A$1,MOD(INT((X17-$A$4)/7),42)+1,WEEKDAY(X17,2)),"")</f>
        <v>__T660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__T916</v>
      </c>
      <c r="D18" s="2">
        <f t="shared" si="1"/>
        <v>42052</v>
      </c>
      <c r="E18" s="5" t="str">
        <f ca="1">IFERROR(OFFSET(grille!$A$1,MOD(INT((D18-$A$4)/7),42)+1,WEEKDAY(D18,2)),"")</f>
        <v>T140__</v>
      </c>
      <c r="F18" s="2">
        <f t="shared" si="2"/>
        <v>42080</v>
      </c>
      <c r="G18" s="5" t="str">
        <f ca="1">IFERROR(OFFSET(grille!$A$1,MOD(INT((F18-$A$4)/7),42)+1,WEEKDAY(F18,2)),"")</f>
        <v>__T250</v>
      </c>
      <c r="H18" s="2">
        <f t="shared" si="3"/>
        <v>42111</v>
      </c>
      <c r="I18" s="5" t="str">
        <f ca="1">IFERROR(OFFSET(grille!$A$1,MOD(INT((H18-$A$4)/7),42)+1,WEEKDAY(H18,2)),"")</f>
        <v>__T230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T820__</v>
      </c>
      <c r="N18" s="3">
        <f t="shared" si="6"/>
        <v>42202</v>
      </c>
      <c r="O18" s="5" t="str">
        <f ca="1">IFERROR(OFFSET(grille!$A$1,MOD(INT((N18-$A$4)/7),42)+1,WEEKDAY(N18,2)),"")</f>
        <v>T945</v>
      </c>
      <c r="P18" s="2">
        <f t="shared" si="7"/>
        <v>42233</v>
      </c>
      <c r="Q18" s="5" t="str">
        <f ca="1">IFERROR(OFFSET(grille!$A$1,MOD(INT((P18-$A$4)/7),42)+1,WEEKDAY(P18,2)),"")</f>
        <v>T720</v>
      </c>
      <c r="R18" s="2">
        <f t="shared" si="8"/>
        <v>42264</v>
      </c>
      <c r="S18" s="5" t="str">
        <f ca="1">IFERROR(OFFSET(grille!$A$1,MOD(INT((R18-$A$4)/7),42)+1,WEEKDAY(R18,2)),"")</f>
        <v>T130</v>
      </c>
      <c r="T18" s="2">
        <f t="shared" si="9"/>
        <v>42294</v>
      </c>
      <c r="U18" s="5" t="str">
        <f ca="1">IFERROR(OFFSET(grille!$A$1,MOD(INT((T18-$A$4)/7),42)+1,WEEKDAY(T18,2)),"")</f>
        <v>__T666</v>
      </c>
      <c r="V18" s="3">
        <f t="shared" si="10"/>
        <v>42325</v>
      </c>
      <c r="W18" s="5" t="str">
        <f ca="1">IFERROR(OFFSET(grille!$A$1,MOD(INT((V18-$A$4)/7),42)+1,WEEKDAY(V18,2)),"")</f>
        <v>__T640</v>
      </c>
      <c r="X18" s="2">
        <f t="shared" si="11"/>
        <v>42355</v>
      </c>
      <c r="Y18" s="5" t="str">
        <f ca="1">IFERROR(OFFSET(grille!$A$1,MOD(INT((X18-$A$4)/7),42)+1,WEEKDAY(X18,2)),"")</f>
        <v>T260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__T150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T410</v>
      </c>
      <c r="L19" s="2">
        <f t="shared" si="5"/>
        <v>42173</v>
      </c>
      <c r="M19" s="5" t="str">
        <f ca="1">IFERROR(OFFSET(grille!$A$1,MOD(INT((L19-$A$4)/7),42)+1,WEEKDAY(L19,2)),"")</f>
        <v>__T830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T710</v>
      </c>
      <c r="R19" s="2">
        <f t="shared" si="8"/>
        <v>42265</v>
      </c>
      <c r="S19" s="5" t="str">
        <f ca="1">IFERROR(OFFSET(grille!$A$1,MOD(INT((R19-$A$4)/7),42)+1,WEEKDAY(R19,2)),"")</f>
        <v>T420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T340__</v>
      </c>
      <c r="X19" s="2">
        <f t="shared" si="11"/>
        <v>42356</v>
      </c>
      <c r="Y19" s="5" t="str">
        <f ca="1">IFERROR(OFFSET(grille!$A$1,MOD(INT((X19-$A$4)/7),42)+1,WEEKDAY(X19,2)),"")</f>
        <v>D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D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T720</v>
      </c>
      <c r="L20" s="2">
        <f t="shared" si="5"/>
        <v>42174</v>
      </c>
      <c r="M20" s="5" t="str">
        <f ca="1">IFERROR(OFFSET(grille!$A$1,MOD(INT((L20-$A$4)/7),42)+1,WEEKDAY(L20,2)),"")</f>
        <v>D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T630__</v>
      </c>
      <c r="R20" s="2">
        <f t="shared" si="8"/>
        <v>42266</v>
      </c>
      <c r="S20" s="5" t="str">
        <f ca="1">IFERROR(OFFSET(grille!$A$1,MOD(INT((R20-$A$4)/7),42)+1,WEEKDAY(R20,2)),"")</f>
        <v>T226__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__T350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T320__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T345__</v>
      </c>
      <c r="H21" s="2">
        <f t="shared" si="3"/>
        <v>42114</v>
      </c>
      <c r="I21" s="5" t="str">
        <f ca="1">IFERROR(OFFSET(grille!$A$1,MOD(INT((H21-$A$4)/7),42)+1,WEEKDAY(H21,2)),"")</f>
        <v>T220__</v>
      </c>
      <c r="J21" s="2">
        <f t="shared" si="4"/>
        <v>42144</v>
      </c>
      <c r="K21" s="5" t="str">
        <f ca="1">IFERROR(OFFSET(grille!$A$1,MOD(INT((J21-$A$4)/7),42)+1,WEEKDAY(J21,2)),"")</f>
        <v>T510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T730__</v>
      </c>
      <c r="P21" s="2">
        <f t="shared" si="7"/>
        <v>42236</v>
      </c>
      <c r="Q21" s="5" t="str">
        <f ca="1">IFERROR(OFFSET(grille!$A$1,MOD(INT((P21-$A$4)/7),42)+1,WEEKDAY(P21,2)),"")</f>
        <v>__T640</v>
      </c>
      <c r="R21" s="2">
        <f t="shared" si="8"/>
        <v>42267</v>
      </c>
      <c r="S21" s="5" t="str">
        <f ca="1">IFERROR(OFFSET(grille!$A$1,MOD(INT((R21-$A$4)/7),42)+1,WEEKDAY(R21,2)),"")</f>
        <v>__T237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D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__T330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__T356</v>
      </c>
      <c r="H22" s="2">
        <f t="shared" si="3"/>
        <v>42115</v>
      </c>
      <c r="I22" s="5" t="str">
        <f ca="1">IFERROR(OFFSET(grille!$A$1,MOD(INT((H22-$A$4)/7),42)+1,WEEKDAY(H22,2)),"")</f>
        <v>__T230</v>
      </c>
      <c r="J22" s="2">
        <f t="shared" si="4"/>
        <v>42145</v>
      </c>
      <c r="K22" s="5" t="str">
        <f ca="1">IFERROR(OFFSET(grille!$A$1,MOD(INT((J22-$A$4)/7),42)+1,WEEKDAY(J22,2)),"")</f>
        <v>T140__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__T740</v>
      </c>
      <c r="P22" s="2">
        <f t="shared" si="7"/>
        <v>42237</v>
      </c>
      <c r="Q22" s="5" t="str">
        <f ca="1">IFERROR(OFFSET(grille!$A$1,MOD(INT((P22-$A$4)/7),42)+1,WEEKDAY(P22,2)),"")</f>
        <v>D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D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T210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T340__</v>
      </c>
      <c r="D23" s="2">
        <f t="shared" si="1"/>
        <v>42057</v>
      </c>
      <c r="E23" s="5" t="str">
        <f ca="1">IFERROR(OFFSET(grille!$A$1,MOD(INT((D23-$A$4)/7),42)+1,WEEKDAY(D23,2)),"")</f>
        <v>T737__</v>
      </c>
      <c r="F23" s="2">
        <f t="shared" si="2"/>
        <v>42085</v>
      </c>
      <c r="G23" s="5" t="str">
        <f ca="1">IFERROR(OFFSET(grille!$A$1,MOD(INT((F23-$A$4)/7),42)+1,WEEKDAY(F23,2)),"")</f>
        <v>T247__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__T150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T650__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T510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T410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__T350</v>
      </c>
      <c r="D24" s="2">
        <f t="shared" si="1"/>
        <v>42058</v>
      </c>
      <c r="E24" s="5" t="str">
        <f ca="1">IFERROR(OFFSET(grille!$A$1,MOD(INT((D24-$A$4)/7),42)+1,WEEKDAY(D24,2)),"")</f>
        <v>__T740</v>
      </c>
      <c r="F24" s="2">
        <f t="shared" si="2"/>
        <v>42086</v>
      </c>
      <c r="G24" s="5" t="str">
        <f ca="1">IFERROR(OFFSET(grille!$A$1,MOD(INT((F24-$A$4)/7),42)+1,WEEKDAY(F24,2)),"")</f>
        <v>__T250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T730__</v>
      </c>
      <c r="N24" s="3">
        <f t="shared" si="6"/>
        <v>42208</v>
      </c>
      <c r="O24" s="5" t="str">
        <f ca="1">IFERROR(OFFSET(grille!$A$1,MOD(INT((N24-$A$4)/7),42)+1,WEEKDAY(N24,2)),"")</f>
        <v>__T660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T710</v>
      </c>
      <c r="T24" s="2">
        <f t="shared" si="9"/>
        <v>42300</v>
      </c>
      <c r="U24" s="5" t="str">
        <f ca="1">IFERROR(OFFSET(grille!$A$1,MOD(INT((T24-$A$4)/7),42)+1,WEEKDAY(T24,2)),"")</f>
        <v>T445__</v>
      </c>
      <c r="V24" s="3">
        <f t="shared" si="10"/>
        <v>42331</v>
      </c>
      <c r="W24" s="5" t="str">
        <f ca="1">IFERROR(OFFSET(grille!$A$1,MOD(INT((V24-$A$4)/7),42)+1,WEEKDAY(V24,2)),"")</f>
        <v>T110</v>
      </c>
      <c r="X24" s="2">
        <f t="shared" si="11"/>
        <v>42361</v>
      </c>
      <c r="Y24" s="5" t="str">
        <f ca="1">IFERROR(OFFSET(grille!$A$1,MOD(INT((X24-$A$4)/7),42)+1,WEEKDAY(X24,2)),"")</f>
        <v>T810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T650__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T320__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__T740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T140__</v>
      </c>
      <c r="R25" s="2">
        <f t="shared" si="8"/>
        <v>42271</v>
      </c>
      <c r="S25" s="5" t="str">
        <f ca="1">IFERROR(OFFSET(grille!$A$1,MOD(INT((R25-$A$4)/7),42)+1,WEEKDAY(R25,2)),"")</f>
        <v>T730__</v>
      </c>
      <c r="T25" s="2">
        <f t="shared" si="9"/>
        <v>42301</v>
      </c>
      <c r="U25" s="5" t="str">
        <f ca="1">IFERROR(OFFSET(grille!$A$1,MOD(INT((T25-$A$4)/7),42)+1,WEEKDAY(T25,2)),"")</f>
        <v>__T456</v>
      </c>
      <c r="V25" s="3">
        <f t="shared" si="10"/>
        <v>42332</v>
      </c>
      <c r="W25" s="5" t="str">
        <f ca="1">IFERROR(OFFSET(grille!$A$1,MOD(INT((V25-$A$4)/7),42)+1,WEEKDAY(V25,2)),"")</f>
        <v>T420</v>
      </c>
      <c r="X25" s="2">
        <f t="shared" si="11"/>
        <v>42362</v>
      </c>
      <c r="Y25" s="5" t="str">
        <f ca="1">IFERROR(OFFSET(grille!$A$1,MOD(INT((X25-$A$4)/7),42)+1,WEEKDAY(X25,2)),"")</f>
        <v>T320__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__T660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__T336</v>
      </c>
      <c r="J26" s="2">
        <f t="shared" si="4"/>
        <v>42149</v>
      </c>
      <c r="K26" s="5" t="str">
        <f ca="1">IFERROR(OFFSET(grille!$A$1,MOD(INT((J26-$A$4)/7),42)+1,WEEKDAY(J26,2)),"")</f>
        <v>T440__</v>
      </c>
      <c r="L26" s="2">
        <f t="shared" si="5"/>
        <v>42180</v>
      </c>
      <c r="M26" s="5" t="str">
        <f ca="1">IFERROR(OFFSET(grille!$A$1,MOD(INT((L26-$A$4)/7),42)+1,WEEKDAY(L26,2)),"")</f>
        <v>T610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__T150</v>
      </c>
      <c r="R26" s="2">
        <f t="shared" si="8"/>
        <v>42272</v>
      </c>
      <c r="S26" s="5" t="str">
        <f ca="1">IFERROR(OFFSET(grille!$A$1,MOD(INT((R26-$A$4)/7),42)+1,WEEKDAY(R26,2)),"")</f>
        <v>__T740</v>
      </c>
      <c r="T26" s="2">
        <f t="shared" si="9"/>
        <v>42302</v>
      </c>
      <c r="U26" s="5" t="str">
        <f ca="1">IFERROR(OFFSET(grille!$A$1,MOD(INT((T26-$A$4)/7),42)+1,WEEKDAY(T26,2)),"")</f>
        <v>T447__</v>
      </c>
      <c r="V26" s="3">
        <f t="shared" si="10"/>
        <v>42333</v>
      </c>
      <c r="W26" s="5" t="str">
        <f ca="1">IFERROR(OFFSET(grille!$A$1,MOD(INT((V26-$A$4)/7),42)+1,WEEKDAY(V26,2)),"")</f>
        <v>T220__</v>
      </c>
      <c r="X26" s="2">
        <f t="shared" si="11"/>
        <v>42363</v>
      </c>
      <c r="Y26" s="5" t="str">
        <f ca="1">IFERROR(OFFSET(grille!$A$1,MOD(INT((X26-$A$4)/7),42)+1,WEEKDAY(X26,2)),"")</f>
        <v>__T335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T630__</v>
      </c>
      <c r="D27" s="2">
        <f t="shared" si="1"/>
        <v>42061</v>
      </c>
      <c r="E27" s="5" t="str">
        <f ca="1">IFERROR(OFFSET(grille!$A$1,MOD(INT((D27-$A$4)/7),42)+1,WEEKDAY(D27,2)),"")</f>
        <v>T260</v>
      </c>
      <c r="F27" s="2">
        <f t="shared" si="2"/>
        <v>42089</v>
      </c>
      <c r="G27" s="5" t="str">
        <f ca="1">IFERROR(OFFSET(grille!$A$1,MOD(INT((F27-$A$4)/7),42)+1,WEEKDAY(F27,2)),"")</f>
        <v>T120</v>
      </c>
      <c r="H27" s="2">
        <f t="shared" si="3"/>
        <v>42120</v>
      </c>
      <c r="I27" s="5" t="str">
        <f ca="1">IFERROR(OFFSET(grille!$A$1,MOD(INT((H27-$A$4)/7),42)+1,WEEKDAY(H27,2)),"")</f>
        <v>T227__</v>
      </c>
      <c r="J27" s="2">
        <f t="shared" si="4"/>
        <v>42150</v>
      </c>
      <c r="K27" s="5" t="str">
        <f ca="1">IFERROR(OFFSET(grille!$A$1,MOD(INT((J27-$A$4)/7),42)+1,WEEKDAY(J27,2)),"")</f>
        <v>__T450</v>
      </c>
      <c r="L27" s="2">
        <f t="shared" si="5"/>
        <v>42181</v>
      </c>
      <c r="M27" s="5" t="str">
        <f ca="1">IFERROR(OFFSET(grille!$A$1,MOD(INT((L27-$A$4)/7),42)+1,WEEKDAY(L27,2)),"")</f>
        <v>T220__</v>
      </c>
      <c r="N27" s="3">
        <f t="shared" si="6"/>
        <v>42211</v>
      </c>
      <c r="O27" s="5" t="str">
        <f ca="1">IFERROR(OFFSET(grille!$A$1,MOD(INT((N27-$A$4)/7),42)+1,WEEKDAY(N27,2)),"")</f>
        <v>T410</v>
      </c>
      <c r="P27" s="2">
        <f t="shared" si="7"/>
        <v>42242</v>
      </c>
      <c r="Q27" s="5" t="str">
        <f ca="1">IFERROR(OFFSET(grille!$A$1,MOD(INT((P27-$A$4)/7),42)+1,WEEKDAY(P27,2)),"")</f>
        <v>T210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__T451</v>
      </c>
      <c r="V27" s="3">
        <f t="shared" si="10"/>
        <v>42334</v>
      </c>
      <c r="W27" s="5" t="str">
        <f ca="1">IFERROR(OFFSET(grille!$A$1,MOD(INT((V27-$A$4)/7),42)+1,WEEKDAY(V27,2)),"")</f>
        <v>__T230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__T640</v>
      </c>
      <c r="D28" s="2">
        <f t="shared" si="1"/>
        <v>42062</v>
      </c>
      <c r="E28" s="5" t="str">
        <f ca="1">IFERROR(OFFSET(grille!$A$1,MOD(INT((D28-$A$4)/7),42)+1,WEEKDAY(D28,2)),"")</f>
        <v>D</v>
      </c>
      <c r="F28" s="2">
        <f t="shared" si="2"/>
        <v>42090</v>
      </c>
      <c r="G28" s="5" t="str">
        <f ca="1">IFERROR(OFFSET(grille!$A$1,MOD(INT((F28-$A$4)/7),42)+1,WEEKDAY(F28,2)),"")</f>
        <v>T720</v>
      </c>
      <c r="H28" s="2">
        <f t="shared" si="3"/>
        <v>42121</v>
      </c>
      <c r="I28" s="5" t="str">
        <f ca="1">IFERROR(OFFSET(grille!$A$1,MOD(INT((H28-$A$4)/7),42)+1,WEEKDAY(H28,2)),"")</f>
        <v>__T230</v>
      </c>
      <c r="J28" s="2">
        <f t="shared" si="4"/>
        <v>42151</v>
      </c>
      <c r="K28" s="5" t="str">
        <f ca="1">IFERROR(OFFSET(grille!$A$1,MOD(INT((J28-$A$4)/7),42)+1,WEEKDAY(J28,2)),"")</f>
        <v>T240__</v>
      </c>
      <c r="L28" s="2">
        <f t="shared" si="5"/>
        <v>42182</v>
      </c>
      <c r="M28" s="5" t="str">
        <f ca="1">IFERROR(OFFSET(grille!$A$1,MOD(INT((L28-$A$4)/7),42)+1,WEEKDAY(L28,2)),"")</f>
        <v>__T236</v>
      </c>
      <c r="N28" s="3">
        <f t="shared" si="6"/>
        <v>42212</v>
      </c>
      <c r="O28" s="5" t="str">
        <f ca="1">IFERROR(OFFSET(grille!$A$1,MOD(INT((N28-$A$4)/7),42)+1,WEEKDAY(N28,2)),"")</f>
        <v>T650__</v>
      </c>
      <c r="P28" s="2">
        <f t="shared" si="7"/>
        <v>42243</v>
      </c>
      <c r="Q28" s="5" t="str">
        <f ca="1">IFERROR(OFFSET(grille!$A$1,MOD(INT((P28-$A$4)/7),42)+1,WEEKDAY(P28,2)),"")</f>
        <v>T440__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T340__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T346__</v>
      </c>
      <c r="H29" s="2">
        <f t="shared" si="3"/>
        <v>42122</v>
      </c>
      <c r="I29" s="5" t="str">
        <f ca="1">IFERROR(OFFSET(grille!$A$1,MOD(INT((H29-$A$4)/7),42)+1,WEEKDAY(H29,2)),"")</f>
        <v>T260</v>
      </c>
      <c r="J29" s="2">
        <f t="shared" si="4"/>
        <v>42152</v>
      </c>
      <c r="K29" s="5" t="str">
        <f ca="1">IFERROR(OFFSET(grille!$A$1,MOD(INT((J29-$A$4)/7),42)+1,WEEKDAY(J29,2)),"")</f>
        <v>__T250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__T660</v>
      </c>
      <c r="P29" s="2">
        <f t="shared" si="7"/>
        <v>42244</v>
      </c>
      <c r="Q29" s="5" t="str">
        <f ca="1">IFERROR(OFFSET(grille!$A$1,MOD(INT((P29-$A$4)/7),42)+1,WEEKDAY(P29,2)),"")</f>
        <v>__T450</v>
      </c>
      <c r="R29" s="2">
        <f t="shared" si="8"/>
        <v>42275</v>
      </c>
      <c r="S29" s="5" t="str">
        <f ca="1">IFERROR(OFFSET(grille!$A$1,MOD(INT((R29-$A$4)/7),42)+1,WEEKDAY(R29,2)),"")</f>
        <v>T320__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T340__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__T350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__T357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T260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__T330</v>
      </c>
      <c r="T30" s="2">
        <f t="shared" si="9"/>
        <v>42306</v>
      </c>
      <c r="U30" s="5" t="str">
        <f ca="1">IFERROR(OFFSET(grille!$A$1,MOD(INT((T30-$A$4)/7),42)+1,WEEKDAY(T30,2)),"")</f>
        <v>T410</v>
      </c>
      <c r="V30" s="3">
        <f t="shared" si="10"/>
        <v>42337</v>
      </c>
      <c r="W30" s="5" t="str">
        <f ca="1">IFERROR(OFFSET(grille!$A$1,MOD(INT((V30-$A$4)/7),42)+1,WEEKDAY(V30,2)),"")</f>
        <v>T347__</v>
      </c>
      <c r="X30" s="2">
        <f t="shared" si="11"/>
        <v>42367</v>
      </c>
      <c r="Y30" s="5" t="str">
        <f ca="1">IFERROR(OFFSET(grille!$A$1,MOD(INT((X30-$A$4)/7),42)+1,WEEKDAY(X30,2)),"")</f>
        <v>__T350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D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T840__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T420</v>
      </c>
      <c r="T31" s="2">
        <f t="shared" si="9"/>
        <v>42307</v>
      </c>
      <c r="U31" s="5" t="str">
        <f ca="1">IFERROR(OFFSET(grille!$A$1,MOD(INT((T31-$A$4)/7),42)+1,WEEKDAY(T31,2)),"")</f>
        <v>T710</v>
      </c>
      <c r="V31" s="3">
        <f t="shared" si="10"/>
        <v>42338</v>
      </c>
      <c r="W31" s="5" t="str">
        <f ca="1">IFERROR(OFFSET(grille!$A$1,MOD(INT((V31-$A$4)/7),42)+1,WEEKDAY(V31,2)),"")</f>
        <v>__T350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T657__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T820__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T246__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RP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04" priority="6" stopIfTrue="1">
      <formula>AND(WEEKDAY(B2,2)&gt;5,B2&lt;&gt;"")</formula>
    </cfRule>
  </conditionalFormatting>
  <conditionalFormatting sqref="E10">
    <cfRule type="expression" dxfId="203" priority="5" stopIfTrue="1">
      <formula>AND(WEEKDAY(E10,2)&gt;5,E10&lt;&gt;"")</formula>
    </cfRule>
  </conditionalFormatting>
  <conditionalFormatting sqref="E10">
    <cfRule type="expression" dxfId="202" priority="4" stopIfTrue="1">
      <formula>AND(WEEKDAY(E10,2)&gt;5,E10&lt;&gt;"")</formula>
    </cfRule>
  </conditionalFormatting>
  <conditionalFormatting sqref="E10">
    <cfRule type="expression" dxfId="201" priority="3" stopIfTrue="1">
      <formula>AND(WEEKDAY(E10,2)&gt;5,E10&lt;&gt;"")</formula>
    </cfRule>
  </conditionalFormatting>
  <conditionalFormatting sqref="E10">
    <cfRule type="expression" dxfId="200" priority="2" stopIfTrue="1">
      <formula>AND(WEEKDAY(E10,2)&gt;5,E10&lt;&gt;"")</formula>
    </cfRule>
  </conditionalFormatting>
  <conditionalFormatting sqref="E24">
    <cfRule type="expression" dxfId="19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Feuil10</v>
      </c>
      <c r="B2" s="2">
        <f>DATE($A$1,COLUMN()-1,ROW()-1)</f>
        <v>42005</v>
      </c>
      <c r="C2" s="5" t="str">
        <f ca="1">IFERROR(OFFSET(grille!$A$1,MOD(INT((B2-$A$4)/7),42)+1,WEEKDAY(B2,2)),"")</f>
        <v>T710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T737__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T320__</v>
      </c>
      <c r="L2" s="2">
        <f>DATE($A$1,COLUMN()-6,ROW()-1)</f>
        <v>42156</v>
      </c>
      <c r="M2" s="5" t="str">
        <f ca="1">IFERROR(OFFSET(grille!$A$1,MOD(INT((L2-$A$4)/7),42)+1,WEEKDAY(L2,2)),"")</f>
        <v>T440__</v>
      </c>
      <c r="N2" s="3">
        <f>DATE($A$1,COLUMN()-7,ROW()-1)</f>
        <v>42186</v>
      </c>
      <c r="O2" s="5" t="str">
        <f ca="1">IFERROR(OFFSET(grille!$A$1,MOD(INT((N2-$A$4)/7),42)+1,WEEKDAY(N2,2)),"")</f>
        <v>__T740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__T150</v>
      </c>
      <c r="T2" s="2">
        <f>DATE($A$1,COLUMN()-10,ROW()-1)</f>
        <v>42278</v>
      </c>
      <c r="U2" s="5" t="str">
        <f ca="1">IFERROR(OFFSET(grille!$A$1,MOD(INT((T2-$A$4)/7),42)+1,WEEKDAY(T2,2)),"")</f>
        <v>T730__</v>
      </c>
      <c r="V2" s="3">
        <f>DATE($A$1,COLUMN()-11,ROW()-1)</f>
        <v>42309</v>
      </c>
      <c r="W2" s="5" t="str">
        <f ca="1">IFERROR(OFFSET(grille!$A$1,MOD(INT((V2-$A$4)/7),42)+1,WEEKDAY(V2,2)),"")</f>
        <v>T447__</v>
      </c>
      <c r="X2" s="2">
        <f>DATE($A$1,COLUMN()-12,ROW()-1)</f>
        <v>42339</v>
      </c>
      <c r="Y2" s="5" t="str">
        <f ca="1">IFERROR(OFFSET(grille!$A$1,MOD(INT((X2-$A$4)/7),42)+1,WEEKDAY(X2,2)),"")</f>
        <v>T420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T655__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T630__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__T740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T120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__T336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__T450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T610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T410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T210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__T740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__T451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T220__</v>
      </c>
    </row>
    <row r="4" spans="1:25" x14ac:dyDescent="0.35">
      <c r="A4" s="14">
        <f ca="1">IFERROR(VLOOKUP(A2,parametres!B:D,3,0),(VLOOKUP(A2,parametres!A:D,4,0)))</f>
        <v>42065</v>
      </c>
      <c r="B4" s="3">
        <f t="shared" si="0"/>
        <v>42007</v>
      </c>
      <c r="C4" s="5" t="str">
        <f ca="1">IFERROR(OFFSET(grille!$A$1,MOD(INT((B4-$A$4)/7),42)+1,WEEKDAY(B4,2)),"")</f>
        <v>__T666</v>
      </c>
      <c r="D4" s="2">
        <f t="shared" si="1"/>
        <v>42038</v>
      </c>
      <c r="E4" s="5" t="str">
        <f ca="1">IFERROR(OFFSET(grille!$A$1,MOD(INT((D4-$A$4)/7),42)+1,WEEKDAY(D4,2)),"")</f>
        <v>__T640</v>
      </c>
      <c r="F4" s="2">
        <f t="shared" si="2"/>
        <v>42066</v>
      </c>
      <c r="G4" s="5" t="str">
        <f ca="1">IFERROR(OFFSET(grille!$A$1,MOD(INT((F4-$A$4)/7),42)+1,WEEKDAY(F4,2)),"")</f>
        <v>T650__</v>
      </c>
      <c r="H4" s="2">
        <f t="shared" si="3"/>
        <v>42097</v>
      </c>
      <c r="I4" s="5" t="str">
        <f ca="1">IFERROR(OFFSET(grille!$A$1,MOD(INT((H4-$A$4)/7),42)+1,WEEKDAY(H4,2)),"")</f>
        <v>T720</v>
      </c>
      <c r="J4" s="2">
        <f t="shared" si="4"/>
        <v>42127</v>
      </c>
      <c r="K4" s="5" t="str">
        <f ca="1">IFERROR(OFFSET(grille!$A$1,MOD(INT((J4-$A$4)/7),42)+1,WEEKDAY(J4,2)),"")</f>
        <v>T227__</v>
      </c>
      <c r="L4" s="2">
        <f t="shared" si="5"/>
        <v>42158</v>
      </c>
      <c r="M4" s="5" t="str">
        <f ca="1">IFERROR(OFFSET(grille!$A$1,MOD(INT((L4-$A$4)/7),42)+1,WEEKDAY(L4,2)),"")</f>
        <v>T240__</v>
      </c>
      <c r="N4" s="3">
        <f t="shared" si="6"/>
        <v>42188</v>
      </c>
      <c r="O4" s="5" t="str">
        <f ca="1">IFERROR(OFFSET(grille!$A$1,MOD(INT((N4-$A$4)/7),42)+1,WEEKDAY(N4,2)),"")</f>
        <v>T220__</v>
      </c>
      <c r="P4" s="2">
        <f t="shared" si="7"/>
        <v>42219</v>
      </c>
      <c r="Q4" s="5" t="str">
        <f ca="1">IFERROR(OFFSET(grille!$A$1,MOD(INT((P4-$A$4)/7),42)+1,WEEKDAY(P4,2)),"")</f>
        <v>T650__</v>
      </c>
      <c r="R4" s="2">
        <f t="shared" si="8"/>
        <v>42250</v>
      </c>
      <c r="S4" s="5" t="str">
        <f ca="1">IFERROR(OFFSET(grille!$A$1,MOD(INT((R4-$A$4)/7),42)+1,WEEKDAY(R4,2)),"")</f>
        <v>T440__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__T230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T340__</v>
      </c>
      <c r="F5" s="2">
        <f t="shared" si="2"/>
        <v>42067</v>
      </c>
      <c r="G5" s="5" t="str">
        <f ca="1">IFERROR(OFFSET(grille!$A$1,MOD(INT((F5-$A$4)/7),42)+1,WEEKDAY(F5,2)),"")</f>
        <v>__T660</v>
      </c>
      <c r="H5" s="2">
        <f t="shared" si="3"/>
        <v>42098</v>
      </c>
      <c r="I5" s="5" t="str">
        <f ca="1">IFERROR(OFFSET(grille!$A$1,MOD(INT((H5-$A$4)/7),42)+1,WEEKDAY(H5,2)),"")</f>
        <v>T346__</v>
      </c>
      <c r="J5" s="2">
        <f t="shared" si="4"/>
        <v>42128</v>
      </c>
      <c r="K5" s="5" t="str">
        <f ca="1">IFERROR(OFFSET(grille!$A$1,MOD(INT((J5-$A$4)/7),42)+1,WEEKDAY(J5,2)),"")</f>
        <v>__T230</v>
      </c>
      <c r="L5" s="2">
        <f t="shared" si="5"/>
        <v>42159</v>
      </c>
      <c r="M5" s="5" t="str">
        <f ca="1">IFERROR(OFFSET(grille!$A$1,MOD(INT((L5-$A$4)/7),42)+1,WEEKDAY(L5,2)),"")</f>
        <v>__T250</v>
      </c>
      <c r="N5" s="3">
        <f t="shared" si="6"/>
        <v>42189</v>
      </c>
      <c r="O5" s="5" t="str">
        <f ca="1">IFERROR(OFFSET(grille!$A$1,MOD(INT((N5-$A$4)/7),42)+1,WEEKDAY(N5,2)),"")</f>
        <v>__T236</v>
      </c>
      <c r="P5" s="2">
        <f t="shared" si="7"/>
        <v>42220</v>
      </c>
      <c r="Q5" s="5" t="str">
        <f ca="1">IFERROR(OFFSET(grille!$A$1,MOD(INT((P5-$A$4)/7),42)+1,WEEKDAY(P5,2)),"")</f>
        <v>__T660</v>
      </c>
      <c r="R5" s="2">
        <f t="shared" si="8"/>
        <v>42251</v>
      </c>
      <c r="S5" s="5" t="str">
        <f ca="1">IFERROR(OFFSET(grille!$A$1,MOD(INT((R5-$A$4)/7),42)+1,WEEKDAY(R5,2)),"")</f>
        <v>__T450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__T350</v>
      </c>
      <c r="F6" s="2">
        <f t="shared" si="2"/>
        <v>42068</v>
      </c>
      <c r="G6" s="5" t="str">
        <f ca="1">IFERROR(OFFSET(grille!$A$1,MOD(INT((F6-$A$4)/7),42)+1,WEEKDAY(F6,2)),"")</f>
        <v>T260</v>
      </c>
      <c r="H6" s="2">
        <f t="shared" si="3"/>
        <v>42099</v>
      </c>
      <c r="I6" s="5" t="str">
        <f ca="1">IFERROR(OFFSET(grille!$A$1,MOD(INT((H6-$A$4)/7),42)+1,WEEKDAY(H6,2)),"")</f>
        <v>__T357</v>
      </c>
      <c r="J6" s="2">
        <f t="shared" si="4"/>
        <v>42129</v>
      </c>
      <c r="K6" s="5" t="str">
        <f ca="1">IFERROR(OFFSET(grille!$A$1,MOD(INT((J6-$A$4)/7),42)+1,WEEKDAY(J6,2)),"")</f>
        <v>T260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T260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T320__</v>
      </c>
      <c r="V6" s="3">
        <f t="shared" si="10"/>
        <v>42313</v>
      </c>
      <c r="W6" s="5" t="str">
        <f ca="1">IFERROR(OFFSET(grille!$A$1,MOD(INT((V6-$A$4)/7),42)+1,WEEKDAY(V6,2)),"")</f>
        <v>T410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D</v>
      </c>
      <c r="F7" s="2">
        <f t="shared" si="2"/>
        <v>42069</v>
      </c>
      <c r="G7" s="5" t="str">
        <f ca="1">IFERROR(OFFSET(grille!$A$1,MOD(INT((F7-$A$4)/7),42)+1,WEEKDAY(F7,2)),"")</f>
        <v>D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__T330</v>
      </c>
      <c r="V7" s="3">
        <f t="shared" si="10"/>
        <v>42314</v>
      </c>
      <c r="W7" s="5" t="str">
        <f ca="1">IFERROR(OFFSET(grille!$A$1,MOD(INT((V7-$A$4)/7),42)+1,WEEKDAY(V7,2)),"")</f>
        <v>T710</v>
      </c>
      <c r="X7" s="2">
        <f t="shared" si="11"/>
        <v>42344</v>
      </c>
      <c r="Y7" s="5" t="str">
        <f ca="1">IFERROR(OFFSET(grille!$A$1,MOD(INT((X7-$A$4)/7),42)+1,WEEKDAY(X7,2)),"")</f>
        <v>T347__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D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T657__</v>
      </c>
      <c r="N8" s="3">
        <f t="shared" si="6"/>
        <v>42192</v>
      </c>
      <c r="O8" s="5" t="str">
        <f ca="1">IFERROR(OFFSET(grille!$A$1,MOD(INT((N8-$A$4)/7),42)+1,WEEKDAY(N8,2)),"")</f>
        <v>T840__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T820__</v>
      </c>
      <c r="T8" s="2">
        <f t="shared" si="9"/>
        <v>42284</v>
      </c>
      <c r="U8" s="5" t="str">
        <f ca="1">IFERROR(OFFSET(grille!$A$1,MOD(INT((T8-$A$4)/7),42)+1,WEEKDAY(T8,2)),"")</f>
        <v>T420</v>
      </c>
      <c r="V8" s="3">
        <f t="shared" si="10"/>
        <v>42315</v>
      </c>
      <c r="W8" s="5" t="str">
        <f ca="1">IFERROR(OFFSET(grille!$A$1,MOD(INT((V8-$A$4)/7),42)+1,WEEKDAY(V8,2)),"")</f>
        <v>T246__</v>
      </c>
      <c r="X8" s="2">
        <f t="shared" si="11"/>
        <v>42345</v>
      </c>
      <c r="Y8" s="5" t="str">
        <f ca="1">IFERROR(OFFSET(grille!$A$1,MOD(INT((X8-$A$4)/7),42)+1,WEEKDAY(X8,2)),"")</f>
        <v>__T350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T510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T840__</v>
      </c>
      <c r="J9" s="2">
        <f t="shared" si="4"/>
        <v>42132</v>
      </c>
      <c r="K9" s="5" t="str">
        <f ca="1">IFERROR(OFFSET(grille!$A$1,MOD(INT((J9-$A$4)/7),42)+1,WEEKDAY(J9,2)),"")</f>
        <v>T410</v>
      </c>
      <c r="L9" s="2">
        <f t="shared" si="5"/>
        <v>42163</v>
      </c>
      <c r="M9" s="5" t="str">
        <f ca="1">IFERROR(OFFSET(grille!$A$1,MOD(INT((L9-$A$4)/7),42)+1,WEEKDAY(L9,2)),"")</f>
        <v>__T661</v>
      </c>
      <c r="N9" s="3">
        <f t="shared" si="6"/>
        <v>42193</v>
      </c>
      <c r="O9" s="5" t="str">
        <f ca="1">IFERROR(OFFSET(grille!$A$1,MOD(INT((N9-$A$4)/7),42)+1,WEEKDAY(N9,2)),"")</f>
        <v>__T850</v>
      </c>
      <c r="P9" s="2">
        <f t="shared" si="7"/>
        <v>42224</v>
      </c>
      <c r="Q9" s="5" t="str">
        <f ca="1">IFERROR(OFFSET(grille!$A$1,MOD(INT((P9-$A$4)/7),42)+1,WEEKDAY(P9,2)),"")</f>
        <v>T326__</v>
      </c>
      <c r="R9" s="2">
        <f t="shared" si="8"/>
        <v>42255</v>
      </c>
      <c r="S9" s="5" t="str">
        <f ca="1">IFERROR(OFFSET(grille!$A$1,MOD(INT((R9-$A$4)/7),42)+1,WEEKDAY(R9,2)),"")</f>
        <v>__T830</v>
      </c>
      <c r="T9" s="2">
        <f t="shared" si="9"/>
        <v>42285</v>
      </c>
      <c r="U9" s="5" t="str">
        <f ca="1">IFERROR(OFFSET(grille!$A$1,MOD(INT((T9-$A$4)/7),42)+1,WEEKDAY(T9,2)),"")</f>
        <v>T840__</v>
      </c>
      <c r="V9" s="3">
        <f t="shared" si="10"/>
        <v>42316</v>
      </c>
      <c r="W9" s="5" t="str">
        <f ca="1">IFERROR(OFFSET(grille!$A$1,MOD(INT((V9-$A$4)/7),42)+1,WEEKDAY(V9,2)),"")</f>
        <v>__T257</v>
      </c>
      <c r="X9" s="2">
        <f t="shared" si="11"/>
        <v>42346</v>
      </c>
      <c r="Y9" s="5" t="str">
        <f ca="1">IFERROR(OFFSET(grille!$A$1,MOD(INT((X9-$A$4)/7),42)+1,WEEKDAY(X9,2)),"")</f>
        <v>T340__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T445__</v>
      </c>
      <c r="D10" s="2">
        <f t="shared" si="1"/>
        <v>42044</v>
      </c>
      <c r="E10" s="5" t="str">
        <f ca="1">IFERROR(OFFSET(grille!$A$1,MOD(INT((D10-$A$4)/7),42)+1,WEEKDAY(D10,2)),"")</f>
        <v>T110</v>
      </c>
      <c r="F10" s="2">
        <f t="shared" si="2"/>
        <v>42072</v>
      </c>
      <c r="G10" s="5" t="str">
        <f ca="1">IFERROR(OFFSET(grille!$A$1,MOD(INT((F10-$A$4)/7),42)+1,WEEKDAY(F10,2)),"")</f>
        <v>T210</v>
      </c>
      <c r="H10" s="2">
        <f t="shared" si="3"/>
        <v>42103</v>
      </c>
      <c r="I10" s="5" t="str">
        <f ca="1">IFERROR(OFFSET(grille!$A$1,MOD(INT((H10-$A$4)/7),42)+1,WEEKDAY(H10,2)),"")</f>
        <v>__T850</v>
      </c>
      <c r="J10" s="2">
        <f t="shared" si="4"/>
        <v>42133</v>
      </c>
      <c r="K10" s="5" t="str">
        <f ca="1">IFERROR(OFFSET(grille!$A$1,MOD(INT((J10-$A$4)/7),42)+1,WEEKDAY(J10,2)),"")</f>
        <v>T146__</v>
      </c>
      <c r="L10" s="2">
        <f t="shared" si="5"/>
        <v>42164</v>
      </c>
      <c r="M10" s="5" t="str">
        <f ca="1">IFERROR(OFFSET(grille!$A$1,MOD(INT((L10-$A$4)/7),42)+1,WEEKDAY(L10,2)),"")</f>
        <v>T240__</v>
      </c>
      <c r="N10" s="3">
        <f t="shared" si="6"/>
        <v>42194</v>
      </c>
      <c r="O10" s="5" t="str">
        <f ca="1">IFERROR(OFFSET(grille!$A$1,MOD(INT((N10-$A$4)/7),42)+1,WEEKDAY(N10,2)),"")</f>
        <v>T110</v>
      </c>
      <c r="P10" s="2">
        <f t="shared" si="7"/>
        <v>42225</v>
      </c>
      <c r="Q10" s="5" t="str">
        <f ca="1">IFERROR(OFFSET(grille!$A$1,MOD(INT((P10-$A$4)/7),42)+1,WEEKDAY(P10,2)),"")</f>
        <v>__T337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__T850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__T350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__T456</v>
      </c>
      <c r="D11" s="2">
        <f t="shared" si="1"/>
        <v>42045</v>
      </c>
      <c r="E11" s="5" t="str">
        <f ca="1">IFERROR(OFFSET(grille!$A$1,MOD(INT((D11-$A$4)/7),42)+1,WEEKDAY(D11,2)),"")</f>
        <v>T420</v>
      </c>
      <c r="F11" s="2">
        <f t="shared" si="2"/>
        <v>42073</v>
      </c>
      <c r="G11" s="5" t="str">
        <f ca="1">IFERROR(OFFSET(grille!$A$1,MOD(INT((F11-$A$4)/7),42)+1,WEEKDAY(F11,2)),"")</f>
        <v>T410</v>
      </c>
      <c r="H11" s="2">
        <f t="shared" si="3"/>
        <v>42104</v>
      </c>
      <c r="I11" s="5" t="str">
        <f ca="1">IFERROR(OFFSET(grille!$A$1,MOD(INT((H11-$A$4)/7),42)+1,WEEKDAY(H11,2)),"")</f>
        <v>Fac</v>
      </c>
      <c r="J11" s="2">
        <f t="shared" si="4"/>
        <v>42134</v>
      </c>
      <c r="K11" s="5" t="str">
        <f ca="1">IFERROR(OFFSET(grille!$A$1,MOD(INT((J11-$A$4)/7),42)+1,WEEKDAY(J11,2)),"")</f>
        <v>__T157</v>
      </c>
      <c r="L11" s="2">
        <f t="shared" si="5"/>
        <v>42165</v>
      </c>
      <c r="M11" s="5" t="str">
        <f ca="1">IFERROR(OFFSET(grille!$A$1,MOD(INT((L11-$A$4)/7),42)+1,WEEKDAY(L11,2)),"")</f>
        <v>__T250</v>
      </c>
      <c r="N11" s="3">
        <f t="shared" si="6"/>
        <v>42195</v>
      </c>
      <c r="O11" s="5" t="str">
        <f ca="1">IFERROR(OFFSET(grille!$A$1,MOD(INT((N11-$A$4)/7),42)+1,WEEKDAY(N11,2)),"")</f>
        <v>T630__</v>
      </c>
      <c r="P11" s="2">
        <f t="shared" si="7"/>
        <v>42226</v>
      </c>
      <c r="Q11" s="5" t="str">
        <f ca="1">IFERROR(OFFSET(grille!$A$1,MOD(INT((P11-$A$4)/7),42)+1,WEEKDAY(P11,2)),"")</f>
        <v>T510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D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T447__</v>
      </c>
      <c r="D12" s="2">
        <f t="shared" si="1"/>
        <v>42046</v>
      </c>
      <c r="E12" s="5" t="str">
        <f ca="1">IFERROR(OFFSET(grille!$A$1,MOD(INT((D12-$A$4)/7),42)+1,WEEKDAY(D12,2)),"")</f>
        <v>T220__</v>
      </c>
      <c r="F12" s="2">
        <f t="shared" si="2"/>
        <v>42074</v>
      </c>
      <c r="G12" s="5" t="str">
        <f ca="1">IFERROR(OFFSET(grille!$A$1,MOD(INT((F12-$A$4)/7),42)+1,WEEKDAY(F12,2)),"")</f>
        <v>T810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T260</v>
      </c>
      <c r="L12" s="2">
        <f t="shared" si="5"/>
        <v>42166</v>
      </c>
      <c r="M12" s="5" t="str">
        <f ca="1">IFERROR(OFFSET(grille!$A$1,MOD(INT((L12-$A$4)/7),42)+1,WEEKDAY(L12,2)),"")</f>
        <v>RP</v>
      </c>
      <c r="N12" s="3">
        <f t="shared" si="6"/>
        <v>42196</v>
      </c>
      <c r="O12" s="5" t="str">
        <f ca="1">IFERROR(OFFSET(grille!$A$1,MOD(INT((N12-$A$4)/7),42)+1,WEEKDAY(N12,2)),"")</f>
        <v>__T646</v>
      </c>
      <c r="P12" s="2">
        <f t="shared" si="7"/>
        <v>42227</v>
      </c>
      <c r="Q12" s="5" t="str">
        <f ca="1">IFERROR(OFFSET(grille!$A$1,MOD(INT((P12-$A$4)/7),42)+1,WEEKDAY(P12,2)),"")</f>
        <v>T220__</v>
      </c>
      <c r="R12" s="2">
        <f t="shared" si="8"/>
        <v>42258</v>
      </c>
      <c r="S12" s="5" t="str">
        <f ca="1">IFERROR(OFFSET(grille!$A$1,MOD(INT((R12-$A$4)/7),42)+1,WEEKDAY(R12,2)),"")</f>
        <v>T925__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T320__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__T451</v>
      </c>
      <c r="D13" s="2">
        <f t="shared" si="1"/>
        <v>42047</v>
      </c>
      <c r="E13" s="5" t="str">
        <f ca="1">IFERROR(OFFSET(grille!$A$1,MOD(INT((D13-$A$4)/7),42)+1,WEEKDAY(D13,2)),"")</f>
        <v>__T230</v>
      </c>
      <c r="F13" s="2">
        <f t="shared" si="2"/>
        <v>42075</v>
      </c>
      <c r="G13" s="5" t="str">
        <f ca="1">IFERROR(OFFSET(grille!$A$1,MOD(INT((F13-$A$4)/7),42)+1,WEEKDAY(F13,2)),"")</f>
        <v>T320__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__T230</v>
      </c>
      <c r="R13" s="2">
        <f t="shared" si="8"/>
        <v>42259</v>
      </c>
      <c r="S13" s="5" t="str">
        <f ca="1">IFERROR(OFFSET(grille!$A$1,MOD(INT((R13-$A$4)/7),42)+1,WEEKDAY(R13,2)),"")</f>
        <v>__T936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__T330</v>
      </c>
      <c r="X13" s="2">
        <f t="shared" si="11"/>
        <v>42350</v>
      </c>
      <c r="Y13" s="5" t="str">
        <f ca="1">IFERROR(OFFSET(grille!$A$1,MOD(INT((X13-$A$4)/7),42)+1,WEEKDAY(X13,2)),"")</f>
        <v>T736__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__T335</v>
      </c>
      <c r="H14" s="2">
        <f t="shared" si="3"/>
        <v>42107</v>
      </c>
      <c r="I14" s="5" t="str">
        <f ca="1">IFERROR(OFFSET(grille!$A$1,MOD(INT((H14-$A$4)/7),42)+1,WEEKDAY(H14,2)),"")</f>
        <v>T120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T656__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D</v>
      </c>
      <c r="R14" s="2">
        <f t="shared" si="8"/>
        <v>42260</v>
      </c>
      <c r="S14" s="5" t="str">
        <f ca="1">IFERROR(OFFSET(grille!$A$1,MOD(INT((R14-$A$4)/7),42)+1,WEEKDAY(R14,2)),"")</f>
        <v>T907__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T905__</v>
      </c>
      <c r="X14" s="2">
        <f t="shared" si="11"/>
        <v>42351</v>
      </c>
      <c r="Y14" s="5" t="str">
        <f ca="1">IFERROR(OFFSET(grille!$A$1,MOD(INT((X14-$A$4)/7),42)+1,WEEKDAY(X14,2)),"")</f>
        <v>__T747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T110</v>
      </c>
      <c r="J15" s="2">
        <f t="shared" si="4"/>
        <v>42138</v>
      </c>
      <c r="K15" s="5" t="str">
        <f ca="1">IFERROR(OFFSET(grille!$A$1,MOD(INT((J15-$A$4)/7),42)+1,WEEKDAY(J15,2)),"")</f>
        <v>T210</v>
      </c>
      <c r="L15" s="2">
        <f t="shared" si="5"/>
        <v>42169</v>
      </c>
      <c r="M15" s="5" t="str">
        <f ca="1">IFERROR(OFFSET(grille!$A$1,MOD(INT((L15-$A$4)/7),42)+1,WEEKDAY(L15,2)),"")</f>
        <v>__T667</v>
      </c>
      <c r="N15" s="3">
        <f t="shared" si="6"/>
        <v>42199</v>
      </c>
      <c r="O15" s="5" t="str">
        <f ca="1">IFERROR(OFFSET(grille!$A$1,MOD(INT((N15-$A$4)/7),42)+1,WEEKDAY(N15,2)),"")</f>
        <v>T440__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__T911</v>
      </c>
      <c r="T15" s="2">
        <f t="shared" si="9"/>
        <v>42291</v>
      </c>
      <c r="U15" s="5" t="str">
        <f ca="1">IFERROR(OFFSET(grille!$A$1,MOD(INT((T15-$A$4)/7),42)+1,WEEKDAY(T15,2)),"")</f>
        <v>T730__</v>
      </c>
      <c r="V15" s="3">
        <f t="shared" si="10"/>
        <v>42322</v>
      </c>
      <c r="W15" s="5" t="str">
        <f ca="1">IFERROR(OFFSET(grille!$A$1,MOD(INT((V15-$A$4)/7),42)+1,WEEKDAY(V15,2)),"")</f>
        <v>__T916</v>
      </c>
      <c r="X15" s="2">
        <f t="shared" si="11"/>
        <v>42352</v>
      </c>
      <c r="Y15" s="5" t="str">
        <f ca="1">IFERROR(OFFSET(grille!$A$1,MOD(INT((X15-$A$4)/7),42)+1,WEEKDAY(X15,2)),"")</f>
        <v>T130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T410</v>
      </c>
      <c r="D16" s="2">
        <f t="shared" si="1"/>
        <v>42050</v>
      </c>
      <c r="E16" s="5" t="str">
        <f ca="1">IFERROR(OFFSET(grille!$A$1,MOD(INT((D16-$A$4)/7),42)+1,WEEKDAY(D16,2)),"")</f>
        <v>T347__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T720</v>
      </c>
      <c r="J16" s="2">
        <f t="shared" si="4"/>
        <v>42139</v>
      </c>
      <c r="K16" s="5" t="str">
        <f ca="1">IFERROR(OFFSET(grille!$A$1,MOD(INT((J16-$A$4)/7),42)+1,WEEKDAY(J16,2)),"")</f>
        <v>T140__</v>
      </c>
      <c r="L16" s="2">
        <f t="shared" si="5"/>
        <v>42170</v>
      </c>
      <c r="M16" s="5" t="str">
        <f ca="1">IFERROR(OFFSET(grille!$A$1,MOD(INT((L16-$A$4)/7),42)+1,WEEKDAY(L16,2)),"")</f>
        <v>T420</v>
      </c>
      <c r="N16" s="3">
        <f t="shared" si="6"/>
        <v>42200</v>
      </c>
      <c r="O16" s="5" t="str">
        <f ca="1">IFERROR(OFFSET(grille!$A$1,MOD(INT((N16-$A$4)/7),42)+1,WEEKDAY(N16,2)),"")</f>
        <v>__T450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__T740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T140__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T710</v>
      </c>
      <c r="D17" s="2">
        <f t="shared" si="1"/>
        <v>42051</v>
      </c>
      <c r="E17" s="5" t="str">
        <f ca="1">IFERROR(OFFSET(grille!$A$1,MOD(INT((D17-$A$4)/7),42)+1,WEEKDAY(D17,2)),"")</f>
        <v>__T350</v>
      </c>
      <c r="F17" s="2">
        <f t="shared" si="2"/>
        <v>42079</v>
      </c>
      <c r="G17" s="5" t="str">
        <f ca="1">IFERROR(OFFSET(grille!$A$1,MOD(INT((F17-$A$4)/7),42)+1,WEEKDAY(F17,2)),"")</f>
        <v>T340__</v>
      </c>
      <c r="H17" s="2">
        <f t="shared" si="3"/>
        <v>42110</v>
      </c>
      <c r="I17" s="5" t="str">
        <f ca="1">IFERROR(OFFSET(grille!$A$1,MOD(INT((H17-$A$4)/7),42)+1,WEEKDAY(H17,2)),"")</f>
        <v>T630__</v>
      </c>
      <c r="J17" s="2">
        <f t="shared" si="4"/>
        <v>42140</v>
      </c>
      <c r="K17" s="5" t="str">
        <f ca="1">IFERROR(OFFSET(grille!$A$1,MOD(INT((J17-$A$4)/7),42)+1,WEEKDAY(J17,2)),"")</f>
        <v>__T156</v>
      </c>
      <c r="L17" s="2">
        <f t="shared" si="5"/>
        <v>42171</v>
      </c>
      <c r="M17" s="5" t="str">
        <f ca="1">IFERROR(OFFSET(grille!$A$1,MOD(INT((L17-$A$4)/7),42)+1,WEEKDAY(L17,2)),"")</f>
        <v>T630__</v>
      </c>
      <c r="N17" s="3">
        <f t="shared" si="6"/>
        <v>42201</v>
      </c>
      <c r="O17" s="5" t="str">
        <f ca="1">IFERROR(OFFSET(grille!$A$1,MOD(INT((N17-$A$4)/7),42)+1,WEEKDAY(N17,2)),"")</f>
        <v>T240__</v>
      </c>
      <c r="P17" s="2">
        <f t="shared" si="7"/>
        <v>42232</v>
      </c>
      <c r="Q17" s="5" t="str">
        <f ca="1">IFERROR(OFFSET(grille!$A$1,MOD(INT((P17-$A$4)/7),42)+1,WEEKDAY(P17,2)),"")</f>
        <v>T327__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T240__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__T150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T246__</v>
      </c>
      <c r="D18" s="2">
        <f t="shared" si="1"/>
        <v>42052</v>
      </c>
      <c r="E18" s="5" t="str">
        <f ca="1">IFERROR(OFFSET(grille!$A$1,MOD(INT((D18-$A$4)/7),42)+1,WEEKDAY(D18,2)),"")</f>
        <v>T340__</v>
      </c>
      <c r="F18" s="2">
        <f t="shared" si="2"/>
        <v>42080</v>
      </c>
      <c r="G18" s="5" t="str">
        <f ca="1">IFERROR(OFFSET(grille!$A$1,MOD(INT((F18-$A$4)/7),42)+1,WEEKDAY(F18,2)),"")</f>
        <v>__T350</v>
      </c>
      <c r="H18" s="2">
        <f t="shared" si="3"/>
        <v>42111</v>
      </c>
      <c r="I18" s="5" t="str">
        <f ca="1">IFERROR(OFFSET(grille!$A$1,MOD(INT((H18-$A$4)/7),42)+1,WEEKDAY(H18,2)),"")</f>
        <v>__T640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__T640</v>
      </c>
      <c r="N18" s="3">
        <f t="shared" si="6"/>
        <v>42202</v>
      </c>
      <c r="O18" s="5" t="str">
        <f ca="1">IFERROR(OFFSET(grille!$A$1,MOD(INT((N18-$A$4)/7),42)+1,WEEKDAY(N18,2)),"")</f>
        <v>__T250</v>
      </c>
      <c r="P18" s="2">
        <f t="shared" si="7"/>
        <v>42233</v>
      </c>
      <c r="Q18" s="5" t="str">
        <f ca="1">IFERROR(OFFSET(grille!$A$1,MOD(INT((P18-$A$4)/7),42)+1,WEEKDAY(P18,2)),"")</f>
        <v>__T330</v>
      </c>
      <c r="R18" s="2">
        <f t="shared" si="8"/>
        <v>42264</v>
      </c>
      <c r="S18" s="5" t="str">
        <f ca="1">IFERROR(OFFSET(grille!$A$1,MOD(INT((R18-$A$4)/7),42)+1,WEEKDAY(R18,2)),"")</f>
        <v>T720</v>
      </c>
      <c r="T18" s="2">
        <f t="shared" si="9"/>
        <v>42294</v>
      </c>
      <c r="U18" s="5" t="str">
        <f ca="1">IFERROR(OFFSET(grille!$A$1,MOD(INT((T18-$A$4)/7),42)+1,WEEKDAY(T18,2)),"")</f>
        <v>__T256</v>
      </c>
      <c r="V18" s="3">
        <f t="shared" si="10"/>
        <v>42325</v>
      </c>
      <c r="W18" s="5" t="str">
        <f ca="1">IFERROR(OFFSET(grille!$A$1,MOD(INT((V18-$A$4)/7),42)+1,WEEKDAY(V18,2)),"")</f>
        <v>T320__</v>
      </c>
      <c r="X18" s="2">
        <f t="shared" si="11"/>
        <v>42355</v>
      </c>
      <c r="Y18" s="5" t="str">
        <f ca="1">IFERROR(OFFSET(grille!$A$1,MOD(INT((X18-$A$4)/7),42)+1,WEEKDAY(X18,2)),"")</f>
        <v>D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__T257</v>
      </c>
      <c r="D19" s="2">
        <f t="shared" si="1"/>
        <v>42053</v>
      </c>
      <c r="E19" s="5" t="str">
        <f ca="1">IFERROR(OFFSET(grille!$A$1,MOD(INT((D19-$A$4)/7),42)+1,WEEKDAY(D19,2)),"")</f>
        <v>__T350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D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T810</v>
      </c>
      <c r="R19" s="2">
        <f t="shared" si="8"/>
        <v>42265</v>
      </c>
      <c r="S19" s="5" t="str">
        <f ca="1">IFERROR(OFFSET(grille!$A$1,MOD(INT((R19-$A$4)/7),42)+1,WEEKDAY(R19,2)),"")</f>
        <v>T730__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__T330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T820__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T140__</v>
      </c>
      <c r="R20" s="2">
        <f t="shared" si="8"/>
        <v>42266</v>
      </c>
      <c r="S20" s="5" t="str">
        <f ca="1">IFERROR(OFFSET(grille!$A$1,MOD(INT((R20-$A$4)/7),42)+1,WEEKDAY(R20,2)),"")</f>
        <v>__T746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T340__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T515</v>
      </c>
      <c r="H21" s="2">
        <f t="shared" si="3"/>
        <v>42114</v>
      </c>
      <c r="I21" s="5" t="str">
        <f ca="1">IFERROR(OFFSET(grille!$A$1,MOD(INT((H21-$A$4)/7),42)+1,WEEKDAY(H21,2)),"")</f>
        <v>T840__</v>
      </c>
      <c r="J21" s="2">
        <f t="shared" si="4"/>
        <v>42144</v>
      </c>
      <c r="K21" s="5" t="str">
        <f ca="1">IFERROR(OFFSET(grille!$A$1,MOD(INT((J21-$A$4)/7),42)+1,WEEKDAY(J21,2)),"")</f>
        <v>__T830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T710</v>
      </c>
      <c r="P21" s="2">
        <f t="shared" si="7"/>
        <v>42236</v>
      </c>
      <c r="Q21" s="5" t="str">
        <f ca="1">IFERROR(OFFSET(grille!$A$1,MOD(INT((P21-$A$4)/7),42)+1,WEEKDAY(P21,2)),"")</f>
        <v>__T150</v>
      </c>
      <c r="R21" s="2">
        <f t="shared" si="8"/>
        <v>42267</v>
      </c>
      <c r="S21" s="5" t="str">
        <f ca="1">IFERROR(OFFSET(grille!$A$1,MOD(INT((R21-$A$4)/7),42)+1,WEEKDAY(R21,2)),"")</f>
        <v>T147__</v>
      </c>
      <c r="T21" s="2">
        <f t="shared" si="9"/>
        <v>42297</v>
      </c>
      <c r="U21" s="5" t="str">
        <f ca="1">IFERROR(OFFSET(grille!$A$1,MOD(INT((T21-$A$4)/7),42)+1,WEEKDAY(T21,2)),"")</f>
        <v>T510</v>
      </c>
      <c r="V21" s="3">
        <f t="shared" si="10"/>
        <v>42328</v>
      </c>
      <c r="W21" s="5" t="str">
        <f ca="1">IFERROR(OFFSET(grille!$A$1,MOD(INT((V21-$A$4)/7),42)+1,WEEKDAY(V21,2)),"")</f>
        <v>__T350</v>
      </c>
      <c r="X21" s="2">
        <f t="shared" si="11"/>
        <v>42358</v>
      </c>
      <c r="Y21" s="5" t="str">
        <f ca="1">IFERROR(OFFSET(grille!$A$1,MOD(INT((X21-$A$4)/7),42)+1,WEEKDAY(X21,2)),"")</f>
        <v>T737__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T320__</v>
      </c>
      <c r="D22" s="2">
        <f t="shared" si="1"/>
        <v>42056</v>
      </c>
      <c r="E22" s="5" t="str">
        <f ca="1">IFERROR(OFFSET(grille!$A$1,MOD(INT((D22-$A$4)/7),42)+1,WEEKDAY(D22,2)),"")</f>
        <v>T736__</v>
      </c>
      <c r="F22" s="2">
        <f t="shared" si="2"/>
        <v>42084</v>
      </c>
      <c r="G22" s="5" t="str">
        <f ca="1">IFERROR(OFFSET(grille!$A$1,MOD(INT((F22-$A$4)/7),42)+1,WEEKDAY(F22,2)),"")</f>
        <v>T446__</v>
      </c>
      <c r="H22" s="2">
        <f t="shared" si="3"/>
        <v>42115</v>
      </c>
      <c r="I22" s="5" t="str">
        <f ca="1">IFERROR(OFFSET(grille!$A$1,MOD(INT((H22-$A$4)/7),42)+1,WEEKDAY(H22,2)),"")</f>
        <v>__T850</v>
      </c>
      <c r="J22" s="2">
        <f t="shared" si="4"/>
        <v>42145</v>
      </c>
      <c r="K22" s="5" t="str">
        <f ca="1">IFERROR(OFFSET(grille!$A$1,MOD(INT((J22-$A$4)/7),42)+1,WEEKDAY(J22,2)),"")</f>
        <v>T650__</v>
      </c>
      <c r="L22" s="2">
        <f t="shared" si="5"/>
        <v>42176</v>
      </c>
      <c r="M22" s="5" t="str">
        <f ca="1">IFERROR(OFFSET(grille!$A$1,MOD(INT((L22-$A$4)/7),42)+1,WEEKDAY(L22,2)),"")</f>
        <v>T637__</v>
      </c>
      <c r="N22" s="3">
        <f t="shared" si="6"/>
        <v>42206</v>
      </c>
      <c r="O22" s="5" t="str">
        <f ca="1">IFERROR(OFFSET(grille!$A$1,MOD(INT((N22-$A$4)/7),42)+1,WEEKDAY(N22,2)),"")</f>
        <v>T120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__T151</v>
      </c>
      <c r="T22" s="2">
        <f t="shared" si="9"/>
        <v>42298</v>
      </c>
      <c r="U22" s="5" t="str">
        <f ca="1">IFERROR(OFFSET(grille!$A$1,MOD(INT((T22-$A$4)/7),42)+1,WEEKDAY(T22,2)),"")</f>
        <v>T110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__T740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__T330</v>
      </c>
      <c r="D23" s="2">
        <f t="shared" si="1"/>
        <v>42057</v>
      </c>
      <c r="E23" s="5" t="str">
        <f ca="1">IFERROR(OFFSET(grille!$A$1,MOD(INT((D23-$A$4)/7),42)+1,WEEKDAY(D23,2)),"")</f>
        <v>__T747</v>
      </c>
      <c r="F23" s="2">
        <f t="shared" si="2"/>
        <v>42085</v>
      </c>
      <c r="G23" s="5" t="str">
        <f ca="1">IFERROR(OFFSET(grille!$A$1,MOD(INT((F23-$A$4)/7),42)+1,WEEKDAY(F23,2)),"")</f>
        <v>__T457</v>
      </c>
      <c r="H23" s="2">
        <f t="shared" si="3"/>
        <v>42116</v>
      </c>
      <c r="I23" s="5" t="str">
        <f ca="1">IFERROR(OFFSET(grille!$A$1,MOD(INT((H23-$A$4)/7),42)+1,WEEKDAY(H23,2)),"")</f>
        <v>T410</v>
      </c>
      <c r="J23" s="2">
        <f t="shared" si="4"/>
        <v>42146</v>
      </c>
      <c r="K23" s="5" t="str">
        <f ca="1">IFERROR(OFFSET(grille!$A$1,MOD(INT((J23-$A$4)/7),42)+1,WEEKDAY(J23,2)),"")</f>
        <v>__T660</v>
      </c>
      <c r="L23" s="2">
        <f t="shared" si="5"/>
        <v>42177</v>
      </c>
      <c r="M23" s="5" t="str">
        <f ca="1">IFERROR(OFFSET(grille!$A$1,MOD(INT((L23-$A$4)/7),42)+1,WEEKDAY(L23,2)),"")</f>
        <v>__T640</v>
      </c>
      <c r="N23" s="3">
        <f t="shared" si="6"/>
        <v>42207</v>
      </c>
      <c r="O23" s="5" t="str">
        <f ca="1">IFERROR(OFFSET(grille!$A$1,MOD(INT((N23-$A$4)/7),42)+1,WEEKDAY(N23,2)),"")</f>
        <v>T440__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T710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T650__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T905__</v>
      </c>
      <c r="D24" s="2">
        <f t="shared" si="1"/>
        <v>42058</v>
      </c>
      <c r="E24" s="5" t="str">
        <f ca="1">IFERROR(OFFSET(grille!$A$1,MOD(INT((D24-$A$4)/7),42)+1,WEEKDAY(D24,2)),"")</f>
        <v>T130</v>
      </c>
      <c r="F24" s="2">
        <f t="shared" si="2"/>
        <v>42086</v>
      </c>
      <c r="G24" s="5" t="str">
        <f ca="1">IFERROR(OFFSET(grille!$A$1,MOD(INT((F24-$A$4)/7),42)+1,WEEKDAY(F24,2)),"")</f>
        <v>T240__</v>
      </c>
      <c r="H24" s="2">
        <f t="shared" si="3"/>
        <v>42117</v>
      </c>
      <c r="I24" s="5" t="str">
        <f ca="1">IFERROR(OFFSET(grille!$A$1,MOD(INT((H24-$A$4)/7),42)+1,WEEKDAY(H24,2)),"")</f>
        <v>T220__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T430</v>
      </c>
      <c r="N24" s="3">
        <f t="shared" si="6"/>
        <v>42208</v>
      </c>
      <c r="O24" s="5" t="str">
        <f ca="1">IFERROR(OFFSET(grille!$A$1,MOD(INT((N24-$A$4)/7),42)+1,WEEKDAY(N24,2)),"")</f>
        <v>__T450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T655__</v>
      </c>
      <c r="V24" s="3">
        <f t="shared" si="10"/>
        <v>42331</v>
      </c>
      <c r="W24" s="5" t="str">
        <f ca="1">IFERROR(OFFSET(grille!$A$1,MOD(INT((V24-$A$4)/7),42)+1,WEEKDAY(V24,2)),"")</f>
        <v>T630__</v>
      </c>
      <c r="X24" s="2">
        <f t="shared" si="11"/>
        <v>42361</v>
      </c>
      <c r="Y24" s="5" t="str">
        <f ca="1">IFERROR(OFFSET(grille!$A$1,MOD(INT((X24-$A$4)/7),42)+1,WEEKDAY(X24,2)),"")</f>
        <v>__T660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__T916</v>
      </c>
      <c r="D25" s="2">
        <f t="shared" si="1"/>
        <v>42059</v>
      </c>
      <c r="E25" s="5" t="str">
        <f ca="1">IFERROR(OFFSET(grille!$A$1,MOD(INT((D25-$A$4)/7),42)+1,WEEKDAY(D25,2)),"")</f>
        <v>T140__</v>
      </c>
      <c r="F25" s="2">
        <f t="shared" si="2"/>
        <v>42087</v>
      </c>
      <c r="G25" s="5" t="str">
        <f ca="1">IFERROR(OFFSET(grille!$A$1,MOD(INT((F25-$A$4)/7),42)+1,WEEKDAY(F25,2)),"")</f>
        <v>__T250</v>
      </c>
      <c r="H25" s="2">
        <f t="shared" si="3"/>
        <v>42118</v>
      </c>
      <c r="I25" s="5" t="str">
        <f ca="1">IFERROR(OFFSET(grille!$A$1,MOD(INT((H25-$A$4)/7),42)+1,WEEKDAY(H25,2)),"")</f>
        <v>__T230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T820__</v>
      </c>
      <c r="N25" s="3">
        <f t="shared" si="6"/>
        <v>42209</v>
      </c>
      <c r="O25" s="5" t="str">
        <f ca="1">IFERROR(OFFSET(grille!$A$1,MOD(INT((N25-$A$4)/7),42)+1,WEEKDAY(N25,2)),"")</f>
        <v>T945</v>
      </c>
      <c r="P25" s="2">
        <f t="shared" si="7"/>
        <v>42240</v>
      </c>
      <c r="Q25" s="5" t="str">
        <f ca="1">IFERROR(OFFSET(grille!$A$1,MOD(INT((P25-$A$4)/7),42)+1,WEEKDAY(P25,2)),"")</f>
        <v>T720</v>
      </c>
      <c r="R25" s="2">
        <f t="shared" si="8"/>
        <v>42271</v>
      </c>
      <c r="S25" s="5" t="str">
        <f ca="1">IFERROR(OFFSET(grille!$A$1,MOD(INT((R25-$A$4)/7),42)+1,WEEKDAY(R25,2)),"")</f>
        <v>T130</v>
      </c>
      <c r="T25" s="2">
        <f t="shared" si="9"/>
        <v>42301</v>
      </c>
      <c r="U25" s="5" t="str">
        <f ca="1">IFERROR(OFFSET(grille!$A$1,MOD(INT((T25-$A$4)/7),42)+1,WEEKDAY(T25,2)),"")</f>
        <v>__T666</v>
      </c>
      <c r="V25" s="3">
        <f t="shared" si="10"/>
        <v>42332</v>
      </c>
      <c r="W25" s="5" t="str">
        <f ca="1">IFERROR(OFFSET(grille!$A$1,MOD(INT((V25-$A$4)/7),42)+1,WEEKDAY(V25,2)),"")</f>
        <v>__T640</v>
      </c>
      <c r="X25" s="2">
        <f t="shared" si="11"/>
        <v>42362</v>
      </c>
      <c r="Y25" s="5" t="str">
        <f ca="1">IFERROR(OFFSET(grille!$A$1,MOD(INT((X25-$A$4)/7),42)+1,WEEKDAY(X25,2)),"")</f>
        <v>T260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__T150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T410</v>
      </c>
      <c r="L26" s="2">
        <f t="shared" si="5"/>
        <v>42180</v>
      </c>
      <c r="M26" s="5" t="str">
        <f ca="1">IFERROR(OFFSET(grille!$A$1,MOD(INT((L26-$A$4)/7),42)+1,WEEKDAY(L26,2)),"")</f>
        <v>__T830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T710</v>
      </c>
      <c r="R26" s="2">
        <f t="shared" si="8"/>
        <v>42272</v>
      </c>
      <c r="S26" s="5" t="str">
        <f ca="1">IFERROR(OFFSET(grille!$A$1,MOD(INT((R26-$A$4)/7),42)+1,WEEKDAY(R26,2)),"")</f>
        <v>T420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T340__</v>
      </c>
      <c r="X26" s="2">
        <f t="shared" si="11"/>
        <v>42363</v>
      </c>
      <c r="Y26" s="5" t="str">
        <f ca="1">IFERROR(OFFSET(grille!$A$1,MOD(INT((X26-$A$4)/7),42)+1,WEEKDAY(X26,2)),"")</f>
        <v>D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D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T720</v>
      </c>
      <c r="L27" s="2">
        <f t="shared" si="5"/>
        <v>42181</v>
      </c>
      <c r="M27" s="5" t="str">
        <f ca="1">IFERROR(OFFSET(grille!$A$1,MOD(INT((L27-$A$4)/7),42)+1,WEEKDAY(L27,2)),"")</f>
        <v>D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T630__</v>
      </c>
      <c r="R27" s="2">
        <f t="shared" si="8"/>
        <v>42273</v>
      </c>
      <c r="S27" s="5" t="str">
        <f ca="1">IFERROR(OFFSET(grille!$A$1,MOD(INT((R27-$A$4)/7),42)+1,WEEKDAY(R27,2)),"")</f>
        <v>T226__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__T350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T320__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T345__</v>
      </c>
      <c r="H28" s="2">
        <f t="shared" si="3"/>
        <v>42121</v>
      </c>
      <c r="I28" s="5" t="str">
        <f ca="1">IFERROR(OFFSET(grille!$A$1,MOD(INT((H28-$A$4)/7),42)+1,WEEKDAY(H28,2)),"")</f>
        <v>T220__</v>
      </c>
      <c r="J28" s="2">
        <f t="shared" si="4"/>
        <v>42151</v>
      </c>
      <c r="K28" s="5" t="str">
        <f ca="1">IFERROR(OFFSET(grille!$A$1,MOD(INT((J28-$A$4)/7),42)+1,WEEKDAY(J28,2)),"")</f>
        <v>T510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T730__</v>
      </c>
      <c r="P28" s="2">
        <f t="shared" si="7"/>
        <v>42243</v>
      </c>
      <c r="Q28" s="5" t="str">
        <f ca="1">IFERROR(OFFSET(grille!$A$1,MOD(INT((P28-$A$4)/7),42)+1,WEEKDAY(P28,2)),"")</f>
        <v>__T640</v>
      </c>
      <c r="R28" s="2">
        <f t="shared" si="8"/>
        <v>42274</v>
      </c>
      <c r="S28" s="5" t="str">
        <f ca="1">IFERROR(OFFSET(grille!$A$1,MOD(INT((R28-$A$4)/7),42)+1,WEEKDAY(R28,2)),"")</f>
        <v>__T237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D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__T330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__T356</v>
      </c>
      <c r="H29" s="2">
        <f t="shared" si="3"/>
        <v>42122</v>
      </c>
      <c r="I29" s="5" t="str">
        <f ca="1">IFERROR(OFFSET(grille!$A$1,MOD(INT((H29-$A$4)/7),42)+1,WEEKDAY(H29,2)),"")</f>
        <v>__T230</v>
      </c>
      <c r="J29" s="2">
        <f t="shared" si="4"/>
        <v>42152</v>
      </c>
      <c r="K29" s="5" t="str">
        <f ca="1">IFERROR(OFFSET(grille!$A$1,MOD(INT((J29-$A$4)/7),42)+1,WEEKDAY(J29,2)),"")</f>
        <v>T140__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__T740</v>
      </c>
      <c r="P29" s="2">
        <f t="shared" si="7"/>
        <v>42244</v>
      </c>
      <c r="Q29" s="5" t="str">
        <f ca="1">IFERROR(OFFSET(grille!$A$1,MOD(INT((P29-$A$4)/7),42)+1,WEEKDAY(P29,2)),"")</f>
        <v>D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D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T210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T340__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T247__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__T150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T650__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T510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T410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__T350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__T250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T730__</v>
      </c>
      <c r="N31" s="2">
        <f t="shared" si="6"/>
        <v>42215</v>
      </c>
      <c r="O31" s="5" t="str">
        <f ca="1">IFERROR(OFFSET(grille!$A$1,MOD(INT((N31-$A$4)/7),42)+1,WEEKDAY(N31,2)),"")</f>
        <v>__T660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T710</v>
      </c>
      <c r="T31" s="2">
        <f t="shared" si="9"/>
        <v>42307</v>
      </c>
      <c r="U31" s="5" t="str">
        <f ca="1">IFERROR(OFFSET(grille!$A$1,MOD(INT((T31-$A$4)/7),42)+1,WEEKDAY(T31,2)),"")</f>
        <v>T445__</v>
      </c>
      <c r="V31" s="3">
        <f t="shared" si="10"/>
        <v>42338</v>
      </c>
      <c r="W31" s="5" t="str">
        <f ca="1">IFERROR(OFFSET(grille!$A$1,MOD(INT((V31-$A$4)/7),42)+1,WEEKDAY(V31,2)),"")</f>
        <v>T110</v>
      </c>
      <c r="X31" s="2">
        <f t="shared" si="11"/>
        <v>42368</v>
      </c>
      <c r="Y31" s="5" t="str">
        <f ca="1">IFERROR(OFFSET(grille!$A$1,MOD(INT((X31-$A$4)/7),42)+1,WEEKDAY(X31,2)),"")</f>
        <v>T810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T140__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__T456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T320__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98" priority="6" stopIfTrue="1">
      <formula>AND(WEEKDAY(B2,2)&gt;5,B2&lt;&gt;"")</formula>
    </cfRule>
  </conditionalFormatting>
  <conditionalFormatting sqref="E10">
    <cfRule type="expression" dxfId="197" priority="5" stopIfTrue="1">
      <formula>AND(WEEKDAY(E10,2)&gt;5,E10&lt;&gt;"")</formula>
    </cfRule>
  </conditionalFormatting>
  <conditionalFormatting sqref="E10">
    <cfRule type="expression" dxfId="196" priority="4" stopIfTrue="1">
      <formula>AND(WEEKDAY(E10,2)&gt;5,E10&lt;&gt;"")</formula>
    </cfRule>
  </conditionalFormatting>
  <conditionalFormatting sqref="E10">
    <cfRule type="expression" dxfId="195" priority="3" stopIfTrue="1">
      <formula>AND(WEEKDAY(E10,2)&gt;5,E10&lt;&gt;"")</formula>
    </cfRule>
  </conditionalFormatting>
  <conditionalFormatting sqref="E10">
    <cfRule type="expression" dxfId="194" priority="2" stopIfTrue="1">
      <formula>AND(WEEKDAY(E10,2)&gt;5,E10&lt;&gt;"")</formula>
    </cfRule>
  </conditionalFormatting>
  <conditionalFormatting sqref="E24">
    <cfRule type="expression" dxfId="19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Feuil11</v>
      </c>
      <c r="B2" s="2">
        <f>DATE($A$1,COLUMN()-1,ROW()-1)</f>
        <v>42005</v>
      </c>
      <c r="C2" s="5" t="str">
        <f ca="1">IFERROR(OFFSET(grille!$A$1,MOD(INT((B2-$A$4)/7),42)+1,WEEKDAY(B2,2)),"")</f>
        <v>__T740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__T747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__T230</v>
      </c>
      <c r="L2" s="2">
        <f>DATE($A$1,COLUMN()-6,ROW()-1)</f>
        <v>42156</v>
      </c>
      <c r="M2" s="5" t="str">
        <f ca="1">IFERROR(OFFSET(grille!$A$1,MOD(INT((L2-$A$4)/7),42)+1,WEEKDAY(L2,2)),"")</f>
        <v>T410</v>
      </c>
      <c r="N2" s="3">
        <f>DATE($A$1,COLUMN()-7,ROW()-1)</f>
        <v>42186</v>
      </c>
      <c r="O2" s="5" t="str">
        <f ca="1">IFERROR(OFFSET(grille!$A$1,MOD(INT((N2-$A$4)/7),42)+1,WEEKDAY(N2,2)),"")</f>
        <v>T820__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T710</v>
      </c>
      <c r="T2" s="2">
        <f>DATE($A$1,COLUMN()-10,ROW()-1)</f>
        <v>42278</v>
      </c>
      <c r="U2" s="5" t="str">
        <f ca="1">IFERROR(OFFSET(grille!$A$1,MOD(INT((T2-$A$4)/7),42)+1,WEEKDAY(T2,2)),"")</f>
        <v>T130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__T640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T240__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T130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T720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__T830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T630__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T420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T340__</v>
      </c>
    </row>
    <row r="4" spans="1:25" x14ac:dyDescent="0.35">
      <c r="A4" s="14">
        <f ca="1">IFERROR(VLOOKUP(A2,parametres!B:D,3,0),(VLOOKUP(A2,parametres!A:D,4,0)))</f>
        <v>42072</v>
      </c>
      <c r="B4" s="3">
        <f t="shared" si="0"/>
        <v>42007</v>
      </c>
      <c r="C4" s="5" t="str">
        <f ca="1">IFERROR(OFFSET(grille!$A$1,MOD(INT((B4-$A$4)/7),42)+1,WEEKDAY(B4,2)),"")</f>
        <v>__T256</v>
      </c>
      <c r="D4" s="2">
        <f t="shared" si="1"/>
        <v>42038</v>
      </c>
      <c r="E4" s="5" t="str">
        <f ca="1">IFERROR(OFFSET(grille!$A$1,MOD(INT((D4-$A$4)/7),42)+1,WEEKDAY(D4,2)),"")</f>
        <v>T320__</v>
      </c>
      <c r="F4" s="2">
        <f t="shared" si="2"/>
        <v>42066</v>
      </c>
      <c r="G4" s="5" t="str">
        <f ca="1">IFERROR(OFFSET(grille!$A$1,MOD(INT((F4-$A$4)/7),42)+1,WEEKDAY(F4,2)),"")</f>
        <v>T140__</v>
      </c>
      <c r="H4" s="2">
        <f t="shared" si="3"/>
        <v>42097</v>
      </c>
      <c r="I4" s="5" t="str">
        <f ca="1">IFERROR(OFFSET(grille!$A$1,MOD(INT((H4-$A$4)/7),42)+1,WEEKDAY(H4,2)),"")</f>
        <v>T345__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T510</v>
      </c>
      <c r="N4" s="3">
        <f t="shared" si="6"/>
        <v>42188</v>
      </c>
      <c r="O4" s="5" t="str">
        <f ca="1">IFERROR(OFFSET(grille!$A$1,MOD(INT((N4-$A$4)/7),42)+1,WEEKDAY(N4,2)),"")</f>
        <v>D</v>
      </c>
      <c r="P4" s="2">
        <f t="shared" si="7"/>
        <v>42219</v>
      </c>
      <c r="Q4" s="5" t="str">
        <f ca="1">IFERROR(OFFSET(grille!$A$1,MOD(INT((P4-$A$4)/7),42)+1,WEEKDAY(P4,2)),"")</f>
        <v>T730__</v>
      </c>
      <c r="R4" s="2">
        <f t="shared" si="8"/>
        <v>42250</v>
      </c>
      <c r="S4" s="5" t="str">
        <f ca="1">IFERROR(OFFSET(grille!$A$1,MOD(INT((R4-$A$4)/7),42)+1,WEEKDAY(R4,2)),"")</f>
        <v>__T640</v>
      </c>
      <c r="T4" s="2">
        <f t="shared" si="9"/>
        <v>42280</v>
      </c>
      <c r="U4" s="5" t="str">
        <f ca="1">IFERROR(OFFSET(grille!$A$1,MOD(INT((T4-$A$4)/7),42)+1,WEEKDAY(T4,2)),"")</f>
        <v>T226__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__T350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__T330</v>
      </c>
      <c r="F5" s="2">
        <f t="shared" si="2"/>
        <v>42067</v>
      </c>
      <c r="G5" s="5" t="str">
        <f ca="1">IFERROR(OFFSET(grille!$A$1,MOD(INT((F5-$A$4)/7),42)+1,WEEKDAY(F5,2)),"")</f>
        <v>__T150</v>
      </c>
      <c r="H5" s="2">
        <f t="shared" si="3"/>
        <v>42098</v>
      </c>
      <c r="I5" s="5" t="str">
        <f ca="1">IFERROR(OFFSET(grille!$A$1,MOD(INT((H5-$A$4)/7),42)+1,WEEKDAY(H5,2)),"")</f>
        <v>__T356</v>
      </c>
      <c r="J5" s="2">
        <f t="shared" si="4"/>
        <v>42128</v>
      </c>
      <c r="K5" s="5" t="str">
        <f ca="1">IFERROR(OFFSET(grille!$A$1,MOD(INT((J5-$A$4)/7),42)+1,WEEKDAY(J5,2)),"")</f>
        <v>T220__</v>
      </c>
      <c r="L5" s="2">
        <f t="shared" si="5"/>
        <v>42159</v>
      </c>
      <c r="M5" s="5" t="str">
        <f ca="1">IFERROR(OFFSET(grille!$A$1,MOD(INT((L5-$A$4)/7),42)+1,WEEKDAY(L5,2)),"")</f>
        <v>T140__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__T740</v>
      </c>
      <c r="R5" s="2">
        <f t="shared" si="8"/>
        <v>42251</v>
      </c>
      <c r="S5" s="5" t="str">
        <f ca="1">IFERROR(OFFSET(grille!$A$1,MOD(INT((R5-$A$4)/7),42)+1,WEEKDAY(R5,2)),"")</f>
        <v>D</v>
      </c>
      <c r="T5" s="2">
        <f t="shared" si="9"/>
        <v>42281</v>
      </c>
      <c r="U5" s="5" t="str">
        <f ca="1">IFERROR(OFFSET(grille!$A$1,MOD(INT((T5-$A$4)/7),42)+1,WEEKDAY(T5,2)),"")</f>
        <v>__T237</v>
      </c>
      <c r="V5" s="3">
        <f t="shared" si="10"/>
        <v>42312</v>
      </c>
      <c r="W5" s="5" t="str">
        <f ca="1">IFERROR(OFFSET(grille!$A$1,MOD(INT((V5-$A$4)/7),42)+1,WEEKDAY(V5,2)),"")</f>
        <v>D</v>
      </c>
      <c r="X5" s="2">
        <f t="shared" si="11"/>
        <v>42342</v>
      </c>
      <c r="Y5" s="5" t="str">
        <f ca="1">IFERROR(OFFSET(grille!$A$1,MOD(INT((X5-$A$4)/7),42)+1,WEEKDAY(X5,2)),"")</f>
        <v>D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T340__</v>
      </c>
      <c r="F6" s="2">
        <f t="shared" si="2"/>
        <v>42068</v>
      </c>
      <c r="G6" s="5" t="str">
        <f ca="1">IFERROR(OFFSET(grille!$A$1,MOD(INT((F6-$A$4)/7),42)+1,WEEKDAY(F6,2)),"")</f>
        <v>D</v>
      </c>
      <c r="H6" s="2">
        <f t="shared" si="3"/>
        <v>42099</v>
      </c>
      <c r="I6" s="5" t="str">
        <f ca="1">IFERROR(OFFSET(grille!$A$1,MOD(INT((H6-$A$4)/7),42)+1,WEEKDAY(H6,2)),"")</f>
        <v>T247__</v>
      </c>
      <c r="J6" s="2">
        <f t="shared" si="4"/>
        <v>42129</v>
      </c>
      <c r="K6" s="5" t="str">
        <f ca="1">IFERROR(OFFSET(grille!$A$1,MOD(INT((J6-$A$4)/7),42)+1,WEEKDAY(J6,2)),"")</f>
        <v>__T230</v>
      </c>
      <c r="L6" s="2">
        <f t="shared" si="5"/>
        <v>42160</v>
      </c>
      <c r="M6" s="5" t="str">
        <f ca="1">IFERROR(OFFSET(grille!$A$1,MOD(INT((L6-$A$4)/7),42)+1,WEEKDAY(L6,2)),"")</f>
        <v>__T150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T650__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T510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T510</v>
      </c>
      <c r="D7" s="2">
        <f t="shared" si="1"/>
        <v>42041</v>
      </c>
      <c r="E7" s="5" t="str">
        <f ca="1">IFERROR(OFFSET(grille!$A$1,MOD(INT((D7-$A$4)/7),42)+1,WEEKDAY(D7,2)),"")</f>
        <v>__T350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__T250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__T660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T445__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T110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T730__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T140__</v>
      </c>
      <c r="T8" s="2">
        <f t="shared" si="9"/>
        <v>42284</v>
      </c>
      <c r="U8" s="5" t="str">
        <f ca="1">IFERROR(OFFSET(grille!$A$1,MOD(INT((T8-$A$4)/7),42)+1,WEEKDAY(T8,2)),"")</f>
        <v>T710</v>
      </c>
      <c r="V8" s="3">
        <f t="shared" si="10"/>
        <v>42315</v>
      </c>
      <c r="W8" s="5" t="str">
        <f ca="1">IFERROR(OFFSET(grille!$A$1,MOD(INT((V8-$A$4)/7),42)+1,WEEKDAY(V8,2)),"")</f>
        <v>__T456</v>
      </c>
      <c r="X8" s="2">
        <f t="shared" si="11"/>
        <v>42345</v>
      </c>
      <c r="Y8" s="5" t="str">
        <f ca="1">IFERROR(OFFSET(grille!$A$1,MOD(INT((X8-$A$4)/7),42)+1,WEEKDAY(X8,2)),"")</f>
        <v>T110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T710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T737__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T320__</v>
      </c>
      <c r="L9" s="2">
        <f t="shared" si="5"/>
        <v>42163</v>
      </c>
      <c r="M9" s="5" t="str">
        <f ca="1">IFERROR(OFFSET(grille!$A$1,MOD(INT((L9-$A$4)/7),42)+1,WEEKDAY(L9,2)),"")</f>
        <v>T440__</v>
      </c>
      <c r="N9" s="3">
        <f t="shared" si="6"/>
        <v>42193</v>
      </c>
      <c r="O9" s="5" t="str">
        <f ca="1">IFERROR(OFFSET(grille!$A$1,MOD(INT((N9-$A$4)/7),42)+1,WEEKDAY(N9,2)),"")</f>
        <v>__T740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__T150</v>
      </c>
      <c r="T9" s="2">
        <f t="shared" si="9"/>
        <v>42285</v>
      </c>
      <c r="U9" s="5" t="str">
        <f ca="1">IFERROR(OFFSET(grille!$A$1,MOD(INT((T9-$A$4)/7),42)+1,WEEKDAY(T9,2)),"")</f>
        <v>T730__</v>
      </c>
      <c r="V9" s="3">
        <f t="shared" si="10"/>
        <v>42316</v>
      </c>
      <c r="W9" s="5" t="str">
        <f ca="1">IFERROR(OFFSET(grille!$A$1,MOD(INT((V9-$A$4)/7),42)+1,WEEKDAY(V9,2)),"")</f>
        <v>T447__</v>
      </c>
      <c r="X9" s="2">
        <f t="shared" si="11"/>
        <v>42346</v>
      </c>
      <c r="Y9" s="5" t="str">
        <f ca="1">IFERROR(OFFSET(grille!$A$1,MOD(INT((X9-$A$4)/7),42)+1,WEEKDAY(X9,2)),"")</f>
        <v>T420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T655__</v>
      </c>
      <c r="D10" s="2">
        <f t="shared" si="1"/>
        <v>42044</v>
      </c>
      <c r="E10" s="5" t="str">
        <f ca="1">IFERROR(OFFSET(grille!$A$1,MOD(INT((D10-$A$4)/7),42)+1,WEEKDAY(D10,2)),"")</f>
        <v>T630__</v>
      </c>
      <c r="F10" s="2">
        <f t="shared" si="2"/>
        <v>42072</v>
      </c>
      <c r="G10" s="5" t="str">
        <f ca="1">IFERROR(OFFSET(grille!$A$1,MOD(INT((F10-$A$4)/7),42)+1,WEEKDAY(F10,2)),"")</f>
        <v>__T740</v>
      </c>
      <c r="H10" s="2">
        <f t="shared" si="3"/>
        <v>42103</v>
      </c>
      <c r="I10" s="5" t="str">
        <f ca="1">IFERROR(OFFSET(grille!$A$1,MOD(INT((H10-$A$4)/7),42)+1,WEEKDAY(H10,2)),"")</f>
        <v>T120</v>
      </c>
      <c r="J10" s="2">
        <f t="shared" si="4"/>
        <v>42133</v>
      </c>
      <c r="K10" s="5" t="str">
        <f ca="1">IFERROR(OFFSET(grille!$A$1,MOD(INT((J10-$A$4)/7),42)+1,WEEKDAY(J10,2)),"")</f>
        <v>__T336</v>
      </c>
      <c r="L10" s="2">
        <f t="shared" si="5"/>
        <v>42164</v>
      </c>
      <c r="M10" s="5" t="str">
        <f ca="1">IFERROR(OFFSET(grille!$A$1,MOD(INT((L10-$A$4)/7),42)+1,WEEKDAY(L10,2)),"")</f>
        <v>__T450</v>
      </c>
      <c r="N10" s="3">
        <f t="shared" si="6"/>
        <v>42194</v>
      </c>
      <c r="O10" s="5" t="str">
        <f ca="1">IFERROR(OFFSET(grille!$A$1,MOD(INT((N10-$A$4)/7),42)+1,WEEKDAY(N10,2)),"")</f>
        <v>T610</v>
      </c>
      <c r="P10" s="2">
        <f t="shared" si="7"/>
        <v>42225</v>
      </c>
      <c r="Q10" s="5" t="str">
        <f ca="1">IFERROR(OFFSET(grille!$A$1,MOD(INT((P10-$A$4)/7),42)+1,WEEKDAY(P10,2)),"")</f>
        <v>T410</v>
      </c>
      <c r="R10" s="2">
        <f t="shared" si="8"/>
        <v>42256</v>
      </c>
      <c r="S10" s="5" t="str">
        <f ca="1">IFERROR(OFFSET(grille!$A$1,MOD(INT((R10-$A$4)/7),42)+1,WEEKDAY(R10,2)),"")</f>
        <v>T210</v>
      </c>
      <c r="T10" s="2">
        <f t="shared" si="9"/>
        <v>42286</v>
      </c>
      <c r="U10" s="5" t="str">
        <f ca="1">IFERROR(OFFSET(grille!$A$1,MOD(INT((T10-$A$4)/7),42)+1,WEEKDAY(T10,2)),"")</f>
        <v>__T740</v>
      </c>
      <c r="V10" s="3">
        <f t="shared" si="10"/>
        <v>42317</v>
      </c>
      <c r="W10" s="5" t="str">
        <f ca="1">IFERROR(OFFSET(grille!$A$1,MOD(INT((V10-$A$4)/7),42)+1,WEEKDAY(V10,2)),"")</f>
        <v>__T451</v>
      </c>
      <c r="X10" s="2">
        <f t="shared" si="11"/>
        <v>42347</v>
      </c>
      <c r="Y10" s="5" t="str">
        <f ca="1">IFERROR(OFFSET(grille!$A$1,MOD(INT((X10-$A$4)/7),42)+1,WEEKDAY(X10,2)),"")</f>
        <v>T220__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__T666</v>
      </c>
      <c r="D11" s="2">
        <f t="shared" si="1"/>
        <v>42045</v>
      </c>
      <c r="E11" s="5" t="str">
        <f ca="1">IFERROR(OFFSET(grille!$A$1,MOD(INT((D11-$A$4)/7),42)+1,WEEKDAY(D11,2)),"")</f>
        <v>__T640</v>
      </c>
      <c r="F11" s="2">
        <f t="shared" si="2"/>
        <v>42073</v>
      </c>
      <c r="G11" s="5" t="str">
        <f ca="1">IFERROR(OFFSET(grille!$A$1,MOD(INT((F11-$A$4)/7),42)+1,WEEKDAY(F11,2)),"")</f>
        <v>T650__</v>
      </c>
      <c r="H11" s="2">
        <f t="shared" si="3"/>
        <v>42104</v>
      </c>
      <c r="I11" s="5" t="str">
        <f ca="1">IFERROR(OFFSET(grille!$A$1,MOD(INT((H11-$A$4)/7),42)+1,WEEKDAY(H11,2)),"")</f>
        <v>T720</v>
      </c>
      <c r="J11" s="2">
        <f t="shared" si="4"/>
        <v>42134</v>
      </c>
      <c r="K11" s="5" t="str">
        <f ca="1">IFERROR(OFFSET(grille!$A$1,MOD(INT((J11-$A$4)/7),42)+1,WEEKDAY(J11,2)),"")</f>
        <v>T227__</v>
      </c>
      <c r="L11" s="2">
        <f t="shared" si="5"/>
        <v>42165</v>
      </c>
      <c r="M11" s="5" t="str">
        <f ca="1">IFERROR(OFFSET(grille!$A$1,MOD(INT((L11-$A$4)/7),42)+1,WEEKDAY(L11,2)),"")</f>
        <v>T240__</v>
      </c>
      <c r="N11" s="3">
        <f t="shared" si="6"/>
        <v>42195</v>
      </c>
      <c r="O11" s="5" t="str">
        <f ca="1">IFERROR(OFFSET(grille!$A$1,MOD(INT((N11-$A$4)/7),42)+1,WEEKDAY(N11,2)),"")</f>
        <v>T220__</v>
      </c>
      <c r="P11" s="2">
        <f t="shared" si="7"/>
        <v>42226</v>
      </c>
      <c r="Q11" s="5" t="str">
        <f ca="1">IFERROR(OFFSET(grille!$A$1,MOD(INT((P11-$A$4)/7),42)+1,WEEKDAY(P11,2)),"")</f>
        <v>T650__</v>
      </c>
      <c r="R11" s="2">
        <f t="shared" si="8"/>
        <v>42257</v>
      </c>
      <c r="S11" s="5" t="str">
        <f ca="1">IFERROR(OFFSET(grille!$A$1,MOD(INT((R11-$A$4)/7),42)+1,WEEKDAY(R11,2)),"")</f>
        <v>T440__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__T230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T340__</v>
      </c>
      <c r="F12" s="2">
        <f t="shared" si="2"/>
        <v>42074</v>
      </c>
      <c r="G12" s="5" t="str">
        <f ca="1">IFERROR(OFFSET(grille!$A$1,MOD(INT((F12-$A$4)/7),42)+1,WEEKDAY(F12,2)),"")</f>
        <v>__T660</v>
      </c>
      <c r="H12" s="2">
        <f t="shared" si="3"/>
        <v>42105</v>
      </c>
      <c r="I12" s="5" t="str">
        <f ca="1">IFERROR(OFFSET(grille!$A$1,MOD(INT((H12-$A$4)/7),42)+1,WEEKDAY(H12,2)),"")</f>
        <v>T346__</v>
      </c>
      <c r="J12" s="2">
        <f t="shared" si="4"/>
        <v>42135</v>
      </c>
      <c r="K12" s="5" t="str">
        <f ca="1">IFERROR(OFFSET(grille!$A$1,MOD(INT((J12-$A$4)/7),42)+1,WEEKDAY(J12,2)),"")</f>
        <v>__T230</v>
      </c>
      <c r="L12" s="2">
        <f t="shared" si="5"/>
        <v>42166</v>
      </c>
      <c r="M12" s="5" t="str">
        <f ca="1">IFERROR(OFFSET(grille!$A$1,MOD(INT((L12-$A$4)/7),42)+1,WEEKDAY(L12,2)),"")</f>
        <v>__T250</v>
      </c>
      <c r="N12" s="3">
        <f t="shared" si="6"/>
        <v>42196</v>
      </c>
      <c r="O12" s="5" t="str">
        <f ca="1">IFERROR(OFFSET(grille!$A$1,MOD(INT((N12-$A$4)/7),42)+1,WEEKDAY(N12,2)),"")</f>
        <v>__T236</v>
      </c>
      <c r="P12" s="2">
        <f t="shared" si="7"/>
        <v>42227</v>
      </c>
      <c r="Q12" s="5" t="str">
        <f ca="1">IFERROR(OFFSET(grille!$A$1,MOD(INT((P12-$A$4)/7),42)+1,WEEKDAY(P12,2)),"")</f>
        <v>__T660</v>
      </c>
      <c r="R12" s="2">
        <f t="shared" si="8"/>
        <v>42258</v>
      </c>
      <c r="S12" s="5" t="str">
        <f ca="1">IFERROR(OFFSET(grille!$A$1,MOD(INT((R12-$A$4)/7),42)+1,WEEKDAY(R12,2)),"")</f>
        <v>__T450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__T350</v>
      </c>
      <c r="F13" s="2">
        <f t="shared" si="2"/>
        <v>42075</v>
      </c>
      <c r="G13" s="5" t="str">
        <f ca="1">IFERROR(OFFSET(grille!$A$1,MOD(INT((F13-$A$4)/7),42)+1,WEEKDAY(F13,2)),"")</f>
        <v>T260</v>
      </c>
      <c r="H13" s="2">
        <f t="shared" si="3"/>
        <v>42106</v>
      </c>
      <c r="I13" s="5" t="str">
        <f ca="1">IFERROR(OFFSET(grille!$A$1,MOD(INT((H13-$A$4)/7),42)+1,WEEKDAY(H13,2)),"")</f>
        <v>__T357</v>
      </c>
      <c r="J13" s="2">
        <f t="shared" si="4"/>
        <v>42136</v>
      </c>
      <c r="K13" s="5" t="str">
        <f ca="1">IFERROR(OFFSET(grille!$A$1,MOD(INT((J13-$A$4)/7),42)+1,WEEKDAY(J13,2)),"")</f>
        <v>T260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T260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T320__</v>
      </c>
      <c r="V13" s="3">
        <f t="shared" si="10"/>
        <v>42320</v>
      </c>
      <c r="W13" s="5" t="str">
        <f ca="1">IFERROR(OFFSET(grille!$A$1,MOD(INT((V13-$A$4)/7),42)+1,WEEKDAY(V13,2)),"")</f>
        <v>T410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D</v>
      </c>
      <c r="F14" s="2">
        <f t="shared" si="2"/>
        <v>42076</v>
      </c>
      <c r="G14" s="5" t="str">
        <f ca="1">IFERROR(OFFSET(grille!$A$1,MOD(INT((F14-$A$4)/7),42)+1,WEEKDAY(F14,2)),"")</f>
        <v>D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__T330</v>
      </c>
      <c r="V14" s="3">
        <f t="shared" si="10"/>
        <v>42321</v>
      </c>
      <c r="W14" s="5" t="str">
        <f ca="1">IFERROR(OFFSET(grille!$A$1,MOD(INT((V14-$A$4)/7),42)+1,WEEKDAY(V14,2)),"")</f>
        <v>T710</v>
      </c>
      <c r="X14" s="2">
        <f t="shared" si="11"/>
        <v>42351</v>
      </c>
      <c r="Y14" s="5" t="str">
        <f ca="1">IFERROR(OFFSET(grille!$A$1,MOD(INT((X14-$A$4)/7),42)+1,WEEKDAY(X14,2)),"")</f>
        <v>T347__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D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T657__</v>
      </c>
      <c r="N15" s="3">
        <f t="shared" si="6"/>
        <v>42199</v>
      </c>
      <c r="O15" s="5" t="str">
        <f ca="1">IFERROR(OFFSET(grille!$A$1,MOD(INT((N15-$A$4)/7),42)+1,WEEKDAY(N15,2)),"")</f>
        <v>T840__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T820__</v>
      </c>
      <c r="T15" s="2">
        <f t="shared" si="9"/>
        <v>42291</v>
      </c>
      <c r="U15" s="5" t="str">
        <f ca="1">IFERROR(OFFSET(grille!$A$1,MOD(INT((T15-$A$4)/7),42)+1,WEEKDAY(T15,2)),"")</f>
        <v>T420</v>
      </c>
      <c r="V15" s="3">
        <f t="shared" si="10"/>
        <v>42322</v>
      </c>
      <c r="W15" s="5" t="str">
        <f ca="1">IFERROR(OFFSET(grille!$A$1,MOD(INT((V15-$A$4)/7),42)+1,WEEKDAY(V15,2)),"")</f>
        <v>T246__</v>
      </c>
      <c r="X15" s="2">
        <f t="shared" si="11"/>
        <v>42352</v>
      </c>
      <c r="Y15" s="5" t="str">
        <f ca="1">IFERROR(OFFSET(grille!$A$1,MOD(INT((X15-$A$4)/7),42)+1,WEEKDAY(X15,2)),"")</f>
        <v>__T350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T510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T840__</v>
      </c>
      <c r="J16" s="2">
        <f t="shared" si="4"/>
        <v>42139</v>
      </c>
      <c r="K16" s="5" t="str">
        <f ca="1">IFERROR(OFFSET(grille!$A$1,MOD(INT((J16-$A$4)/7),42)+1,WEEKDAY(J16,2)),"")</f>
        <v>T410</v>
      </c>
      <c r="L16" s="2">
        <f t="shared" si="5"/>
        <v>42170</v>
      </c>
      <c r="M16" s="5" t="str">
        <f ca="1">IFERROR(OFFSET(grille!$A$1,MOD(INT((L16-$A$4)/7),42)+1,WEEKDAY(L16,2)),"")</f>
        <v>__T661</v>
      </c>
      <c r="N16" s="3">
        <f t="shared" si="6"/>
        <v>42200</v>
      </c>
      <c r="O16" s="5" t="str">
        <f ca="1">IFERROR(OFFSET(grille!$A$1,MOD(INT((N16-$A$4)/7),42)+1,WEEKDAY(N16,2)),"")</f>
        <v>__T850</v>
      </c>
      <c r="P16" s="2">
        <f t="shared" si="7"/>
        <v>42231</v>
      </c>
      <c r="Q16" s="5" t="str">
        <f ca="1">IFERROR(OFFSET(grille!$A$1,MOD(INT((P16-$A$4)/7),42)+1,WEEKDAY(P16,2)),"")</f>
        <v>T326__</v>
      </c>
      <c r="R16" s="2">
        <f t="shared" si="8"/>
        <v>42262</v>
      </c>
      <c r="S16" s="5" t="str">
        <f ca="1">IFERROR(OFFSET(grille!$A$1,MOD(INT((R16-$A$4)/7),42)+1,WEEKDAY(R16,2)),"")</f>
        <v>__T830</v>
      </c>
      <c r="T16" s="2">
        <f t="shared" si="9"/>
        <v>42292</v>
      </c>
      <c r="U16" s="5" t="str">
        <f ca="1">IFERROR(OFFSET(grille!$A$1,MOD(INT((T16-$A$4)/7),42)+1,WEEKDAY(T16,2)),"")</f>
        <v>T840__</v>
      </c>
      <c r="V16" s="3">
        <f t="shared" si="10"/>
        <v>42323</v>
      </c>
      <c r="W16" s="5" t="str">
        <f ca="1">IFERROR(OFFSET(grille!$A$1,MOD(INT((V16-$A$4)/7),42)+1,WEEKDAY(V16,2)),"")</f>
        <v>__T257</v>
      </c>
      <c r="X16" s="2">
        <f t="shared" si="11"/>
        <v>42353</v>
      </c>
      <c r="Y16" s="5" t="str">
        <f ca="1">IFERROR(OFFSET(grille!$A$1,MOD(INT((X16-$A$4)/7),42)+1,WEEKDAY(X16,2)),"")</f>
        <v>T340__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T445__</v>
      </c>
      <c r="D17" s="2">
        <f t="shared" si="1"/>
        <v>42051</v>
      </c>
      <c r="E17" s="5" t="str">
        <f ca="1">IFERROR(OFFSET(grille!$A$1,MOD(INT((D17-$A$4)/7),42)+1,WEEKDAY(D17,2)),"")</f>
        <v>T110</v>
      </c>
      <c r="F17" s="2">
        <f t="shared" si="2"/>
        <v>42079</v>
      </c>
      <c r="G17" s="5" t="str">
        <f ca="1">IFERROR(OFFSET(grille!$A$1,MOD(INT((F17-$A$4)/7),42)+1,WEEKDAY(F17,2)),"")</f>
        <v>T210</v>
      </c>
      <c r="H17" s="2">
        <f t="shared" si="3"/>
        <v>42110</v>
      </c>
      <c r="I17" s="5" t="str">
        <f ca="1">IFERROR(OFFSET(grille!$A$1,MOD(INT((H17-$A$4)/7),42)+1,WEEKDAY(H17,2)),"")</f>
        <v>__T850</v>
      </c>
      <c r="J17" s="2">
        <f t="shared" si="4"/>
        <v>42140</v>
      </c>
      <c r="K17" s="5" t="str">
        <f ca="1">IFERROR(OFFSET(grille!$A$1,MOD(INT((J17-$A$4)/7),42)+1,WEEKDAY(J17,2)),"")</f>
        <v>T146__</v>
      </c>
      <c r="L17" s="2">
        <f t="shared" si="5"/>
        <v>42171</v>
      </c>
      <c r="M17" s="5" t="str">
        <f ca="1">IFERROR(OFFSET(grille!$A$1,MOD(INT((L17-$A$4)/7),42)+1,WEEKDAY(L17,2)),"")</f>
        <v>T240__</v>
      </c>
      <c r="N17" s="3">
        <f t="shared" si="6"/>
        <v>42201</v>
      </c>
      <c r="O17" s="5" t="str">
        <f ca="1">IFERROR(OFFSET(grille!$A$1,MOD(INT((N17-$A$4)/7),42)+1,WEEKDAY(N17,2)),"")</f>
        <v>T110</v>
      </c>
      <c r="P17" s="2">
        <f t="shared" si="7"/>
        <v>42232</v>
      </c>
      <c r="Q17" s="5" t="str">
        <f ca="1">IFERROR(OFFSET(grille!$A$1,MOD(INT((P17-$A$4)/7),42)+1,WEEKDAY(P17,2)),"")</f>
        <v>__T337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__T850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__T350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__T456</v>
      </c>
      <c r="D18" s="2">
        <f t="shared" si="1"/>
        <v>42052</v>
      </c>
      <c r="E18" s="5" t="str">
        <f ca="1">IFERROR(OFFSET(grille!$A$1,MOD(INT((D18-$A$4)/7),42)+1,WEEKDAY(D18,2)),"")</f>
        <v>T420</v>
      </c>
      <c r="F18" s="2">
        <f t="shared" si="2"/>
        <v>42080</v>
      </c>
      <c r="G18" s="5" t="str">
        <f ca="1">IFERROR(OFFSET(grille!$A$1,MOD(INT((F18-$A$4)/7),42)+1,WEEKDAY(F18,2)),"")</f>
        <v>T410</v>
      </c>
      <c r="H18" s="2">
        <f t="shared" si="3"/>
        <v>42111</v>
      </c>
      <c r="I18" s="5" t="str">
        <f ca="1">IFERROR(OFFSET(grille!$A$1,MOD(INT((H18-$A$4)/7),42)+1,WEEKDAY(H18,2)),"")</f>
        <v>Fac</v>
      </c>
      <c r="J18" s="2">
        <f t="shared" si="4"/>
        <v>42141</v>
      </c>
      <c r="K18" s="5" t="str">
        <f ca="1">IFERROR(OFFSET(grille!$A$1,MOD(INT((J18-$A$4)/7),42)+1,WEEKDAY(J18,2)),"")</f>
        <v>__T157</v>
      </c>
      <c r="L18" s="2">
        <f t="shared" si="5"/>
        <v>42172</v>
      </c>
      <c r="M18" s="5" t="str">
        <f ca="1">IFERROR(OFFSET(grille!$A$1,MOD(INT((L18-$A$4)/7),42)+1,WEEKDAY(L18,2)),"")</f>
        <v>__T250</v>
      </c>
      <c r="N18" s="3">
        <f t="shared" si="6"/>
        <v>42202</v>
      </c>
      <c r="O18" s="5" t="str">
        <f ca="1">IFERROR(OFFSET(grille!$A$1,MOD(INT((N18-$A$4)/7),42)+1,WEEKDAY(N18,2)),"")</f>
        <v>T630__</v>
      </c>
      <c r="P18" s="2">
        <f t="shared" si="7"/>
        <v>42233</v>
      </c>
      <c r="Q18" s="5" t="str">
        <f ca="1">IFERROR(OFFSET(grille!$A$1,MOD(INT((P18-$A$4)/7),42)+1,WEEKDAY(P18,2)),"")</f>
        <v>T510</v>
      </c>
      <c r="R18" s="2">
        <f t="shared" si="8"/>
        <v>42264</v>
      </c>
      <c r="S18" s="5" t="str">
        <f ca="1">IFERROR(OFFSET(grille!$A$1,MOD(INT((R18-$A$4)/7),42)+1,WEEKDAY(R18,2)),"")</f>
        <v>RP</v>
      </c>
      <c r="T18" s="2">
        <f t="shared" si="9"/>
        <v>42294</v>
      </c>
      <c r="U18" s="5" t="str">
        <f ca="1">IFERROR(OFFSET(grille!$A$1,MOD(INT((T18-$A$4)/7),42)+1,WEEKDAY(T18,2)),"")</f>
        <v>D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T447__</v>
      </c>
      <c r="D19" s="2">
        <f t="shared" si="1"/>
        <v>42053</v>
      </c>
      <c r="E19" s="5" t="str">
        <f ca="1">IFERROR(OFFSET(grille!$A$1,MOD(INT((D19-$A$4)/7),42)+1,WEEKDAY(D19,2)),"")</f>
        <v>T220__</v>
      </c>
      <c r="F19" s="2">
        <f t="shared" si="2"/>
        <v>42081</v>
      </c>
      <c r="G19" s="5" t="str">
        <f ca="1">IFERROR(OFFSET(grille!$A$1,MOD(INT((F19-$A$4)/7),42)+1,WEEKDAY(F19,2)),"")</f>
        <v>T810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T260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__T646</v>
      </c>
      <c r="P19" s="2">
        <f t="shared" si="7"/>
        <v>42234</v>
      </c>
      <c r="Q19" s="5" t="str">
        <f ca="1">IFERROR(OFFSET(grille!$A$1,MOD(INT((P19-$A$4)/7),42)+1,WEEKDAY(P19,2)),"")</f>
        <v>T220__</v>
      </c>
      <c r="R19" s="2">
        <f t="shared" si="8"/>
        <v>42265</v>
      </c>
      <c r="S19" s="5" t="str">
        <f ca="1">IFERROR(OFFSET(grille!$A$1,MOD(INT((R19-$A$4)/7),42)+1,WEEKDAY(R19,2)),"")</f>
        <v>T925__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T320__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__T451</v>
      </c>
      <c r="D20" s="2">
        <f t="shared" si="1"/>
        <v>42054</v>
      </c>
      <c r="E20" s="5" t="str">
        <f ca="1">IFERROR(OFFSET(grille!$A$1,MOD(INT((D20-$A$4)/7),42)+1,WEEKDAY(D20,2)),"")</f>
        <v>__T230</v>
      </c>
      <c r="F20" s="2">
        <f t="shared" si="2"/>
        <v>42082</v>
      </c>
      <c r="G20" s="5" t="str">
        <f ca="1">IFERROR(OFFSET(grille!$A$1,MOD(INT((F20-$A$4)/7),42)+1,WEEKDAY(F20,2)),"")</f>
        <v>T320__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__T230</v>
      </c>
      <c r="R20" s="2">
        <f t="shared" si="8"/>
        <v>42266</v>
      </c>
      <c r="S20" s="5" t="str">
        <f ca="1">IFERROR(OFFSET(grille!$A$1,MOD(INT((R20-$A$4)/7),42)+1,WEEKDAY(R20,2)),"")</f>
        <v>__T936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__T330</v>
      </c>
      <c r="X20" s="2">
        <f t="shared" si="11"/>
        <v>42357</v>
      </c>
      <c r="Y20" s="5" t="str">
        <f ca="1">IFERROR(OFFSET(grille!$A$1,MOD(INT((X20-$A$4)/7),42)+1,WEEKDAY(X20,2)),"")</f>
        <v>T736__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__T335</v>
      </c>
      <c r="H21" s="2">
        <f t="shared" si="3"/>
        <v>42114</v>
      </c>
      <c r="I21" s="5" t="str">
        <f ca="1">IFERROR(OFFSET(grille!$A$1,MOD(INT((H21-$A$4)/7),42)+1,WEEKDAY(H21,2)),"")</f>
        <v>T120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T656__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D</v>
      </c>
      <c r="R21" s="2">
        <f t="shared" si="8"/>
        <v>42267</v>
      </c>
      <c r="S21" s="5" t="str">
        <f ca="1">IFERROR(OFFSET(grille!$A$1,MOD(INT((R21-$A$4)/7),42)+1,WEEKDAY(R21,2)),"")</f>
        <v>T907__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T905__</v>
      </c>
      <c r="X21" s="2">
        <f t="shared" si="11"/>
        <v>42358</v>
      </c>
      <c r="Y21" s="5" t="str">
        <f ca="1">IFERROR(OFFSET(grille!$A$1,MOD(INT((X21-$A$4)/7),42)+1,WEEKDAY(X21,2)),"")</f>
        <v>__T747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T110</v>
      </c>
      <c r="J22" s="2">
        <f t="shared" si="4"/>
        <v>42145</v>
      </c>
      <c r="K22" s="5" t="str">
        <f ca="1">IFERROR(OFFSET(grille!$A$1,MOD(INT((J22-$A$4)/7),42)+1,WEEKDAY(J22,2)),"")</f>
        <v>T210</v>
      </c>
      <c r="L22" s="2">
        <f t="shared" si="5"/>
        <v>42176</v>
      </c>
      <c r="M22" s="5" t="str">
        <f ca="1">IFERROR(OFFSET(grille!$A$1,MOD(INT((L22-$A$4)/7),42)+1,WEEKDAY(L22,2)),"")</f>
        <v>__T667</v>
      </c>
      <c r="N22" s="3">
        <f t="shared" si="6"/>
        <v>42206</v>
      </c>
      <c r="O22" s="5" t="str">
        <f ca="1">IFERROR(OFFSET(grille!$A$1,MOD(INT((N22-$A$4)/7),42)+1,WEEKDAY(N22,2)),"")</f>
        <v>T440__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__T911</v>
      </c>
      <c r="T22" s="2">
        <f t="shared" si="9"/>
        <v>42298</v>
      </c>
      <c r="U22" s="5" t="str">
        <f ca="1">IFERROR(OFFSET(grille!$A$1,MOD(INT((T22-$A$4)/7),42)+1,WEEKDAY(T22,2)),"")</f>
        <v>T730__</v>
      </c>
      <c r="V22" s="3">
        <f t="shared" si="10"/>
        <v>42329</v>
      </c>
      <c r="W22" s="5" t="str">
        <f ca="1">IFERROR(OFFSET(grille!$A$1,MOD(INT((V22-$A$4)/7),42)+1,WEEKDAY(V22,2)),"")</f>
        <v>__T916</v>
      </c>
      <c r="X22" s="2">
        <f t="shared" si="11"/>
        <v>42359</v>
      </c>
      <c r="Y22" s="5" t="str">
        <f ca="1">IFERROR(OFFSET(grille!$A$1,MOD(INT((X22-$A$4)/7),42)+1,WEEKDAY(X22,2)),"")</f>
        <v>T130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T410</v>
      </c>
      <c r="D23" s="2">
        <f t="shared" si="1"/>
        <v>42057</v>
      </c>
      <c r="E23" s="5" t="str">
        <f ca="1">IFERROR(OFFSET(grille!$A$1,MOD(INT((D23-$A$4)/7),42)+1,WEEKDAY(D23,2)),"")</f>
        <v>T347__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T720</v>
      </c>
      <c r="J23" s="2">
        <f t="shared" si="4"/>
        <v>42146</v>
      </c>
      <c r="K23" s="5" t="str">
        <f ca="1">IFERROR(OFFSET(grille!$A$1,MOD(INT((J23-$A$4)/7),42)+1,WEEKDAY(J23,2)),"")</f>
        <v>T140__</v>
      </c>
      <c r="L23" s="2">
        <f t="shared" si="5"/>
        <v>42177</v>
      </c>
      <c r="M23" s="5" t="str">
        <f ca="1">IFERROR(OFFSET(grille!$A$1,MOD(INT((L23-$A$4)/7),42)+1,WEEKDAY(L23,2)),"")</f>
        <v>T420</v>
      </c>
      <c r="N23" s="3">
        <f t="shared" si="6"/>
        <v>42207</v>
      </c>
      <c r="O23" s="5" t="str">
        <f ca="1">IFERROR(OFFSET(grille!$A$1,MOD(INT((N23-$A$4)/7),42)+1,WEEKDAY(N23,2)),"")</f>
        <v>__T450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__T740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T140__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T710</v>
      </c>
      <c r="D24" s="2">
        <f t="shared" si="1"/>
        <v>42058</v>
      </c>
      <c r="E24" s="5" t="str">
        <f ca="1">IFERROR(OFFSET(grille!$A$1,MOD(INT((D24-$A$4)/7),42)+1,WEEKDAY(D24,2)),"")</f>
        <v>__T350</v>
      </c>
      <c r="F24" s="2">
        <f t="shared" si="2"/>
        <v>42086</v>
      </c>
      <c r="G24" s="5" t="str">
        <f ca="1">IFERROR(OFFSET(grille!$A$1,MOD(INT((F24-$A$4)/7),42)+1,WEEKDAY(F24,2)),"")</f>
        <v>T340__</v>
      </c>
      <c r="H24" s="2">
        <f t="shared" si="3"/>
        <v>42117</v>
      </c>
      <c r="I24" s="5" t="str">
        <f ca="1">IFERROR(OFFSET(grille!$A$1,MOD(INT((H24-$A$4)/7),42)+1,WEEKDAY(H24,2)),"")</f>
        <v>T630__</v>
      </c>
      <c r="J24" s="2">
        <f t="shared" si="4"/>
        <v>42147</v>
      </c>
      <c r="K24" s="5" t="str">
        <f ca="1">IFERROR(OFFSET(grille!$A$1,MOD(INT((J24-$A$4)/7),42)+1,WEEKDAY(J24,2)),"")</f>
        <v>__T156</v>
      </c>
      <c r="L24" s="2">
        <f t="shared" si="5"/>
        <v>42178</v>
      </c>
      <c r="M24" s="5" t="str">
        <f ca="1">IFERROR(OFFSET(grille!$A$1,MOD(INT((L24-$A$4)/7),42)+1,WEEKDAY(L24,2)),"")</f>
        <v>T630__</v>
      </c>
      <c r="N24" s="3">
        <f t="shared" si="6"/>
        <v>42208</v>
      </c>
      <c r="O24" s="5" t="str">
        <f ca="1">IFERROR(OFFSET(grille!$A$1,MOD(INT((N24-$A$4)/7),42)+1,WEEKDAY(N24,2)),"")</f>
        <v>T240__</v>
      </c>
      <c r="P24" s="2">
        <f t="shared" si="7"/>
        <v>42239</v>
      </c>
      <c r="Q24" s="5" t="str">
        <f ca="1">IFERROR(OFFSET(grille!$A$1,MOD(INT((P24-$A$4)/7),42)+1,WEEKDAY(P24,2)),"")</f>
        <v>T327__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T240__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__T150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T246__</v>
      </c>
      <c r="D25" s="2">
        <f t="shared" si="1"/>
        <v>42059</v>
      </c>
      <c r="E25" s="5" t="str">
        <f ca="1">IFERROR(OFFSET(grille!$A$1,MOD(INT((D25-$A$4)/7),42)+1,WEEKDAY(D25,2)),"")</f>
        <v>T340__</v>
      </c>
      <c r="F25" s="2">
        <f t="shared" si="2"/>
        <v>42087</v>
      </c>
      <c r="G25" s="5" t="str">
        <f ca="1">IFERROR(OFFSET(grille!$A$1,MOD(INT((F25-$A$4)/7),42)+1,WEEKDAY(F25,2)),"")</f>
        <v>__T350</v>
      </c>
      <c r="H25" s="2">
        <f t="shared" si="3"/>
        <v>42118</v>
      </c>
      <c r="I25" s="5" t="str">
        <f ca="1">IFERROR(OFFSET(grille!$A$1,MOD(INT((H25-$A$4)/7),42)+1,WEEKDAY(H25,2)),"")</f>
        <v>__T640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__T640</v>
      </c>
      <c r="N25" s="3">
        <f t="shared" si="6"/>
        <v>42209</v>
      </c>
      <c r="O25" s="5" t="str">
        <f ca="1">IFERROR(OFFSET(grille!$A$1,MOD(INT((N25-$A$4)/7),42)+1,WEEKDAY(N25,2)),"")</f>
        <v>__T250</v>
      </c>
      <c r="P25" s="2">
        <f t="shared" si="7"/>
        <v>42240</v>
      </c>
      <c r="Q25" s="5" t="str">
        <f ca="1">IFERROR(OFFSET(grille!$A$1,MOD(INT((P25-$A$4)/7),42)+1,WEEKDAY(P25,2)),"")</f>
        <v>__T330</v>
      </c>
      <c r="R25" s="2">
        <f t="shared" si="8"/>
        <v>42271</v>
      </c>
      <c r="S25" s="5" t="str">
        <f ca="1">IFERROR(OFFSET(grille!$A$1,MOD(INT((R25-$A$4)/7),42)+1,WEEKDAY(R25,2)),"")</f>
        <v>T720</v>
      </c>
      <c r="T25" s="2">
        <f t="shared" si="9"/>
        <v>42301</v>
      </c>
      <c r="U25" s="5" t="str">
        <f ca="1">IFERROR(OFFSET(grille!$A$1,MOD(INT((T25-$A$4)/7),42)+1,WEEKDAY(T25,2)),"")</f>
        <v>__T256</v>
      </c>
      <c r="V25" s="3">
        <f t="shared" si="10"/>
        <v>42332</v>
      </c>
      <c r="W25" s="5" t="str">
        <f ca="1">IFERROR(OFFSET(grille!$A$1,MOD(INT((V25-$A$4)/7),42)+1,WEEKDAY(V25,2)),"")</f>
        <v>T320__</v>
      </c>
      <c r="X25" s="2">
        <f t="shared" si="11"/>
        <v>42362</v>
      </c>
      <c r="Y25" s="5" t="str">
        <f ca="1">IFERROR(OFFSET(grille!$A$1,MOD(INT((X25-$A$4)/7),42)+1,WEEKDAY(X25,2)),"")</f>
        <v>D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__T257</v>
      </c>
      <c r="D26" s="2">
        <f t="shared" si="1"/>
        <v>42060</v>
      </c>
      <c r="E26" s="5" t="str">
        <f ca="1">IFERROR(OFFSET(grille!$A$1,MOD(INT((D26-$A$4)/7),42)+1,WEEKDAY(D26,2)),"")</f>
        <v>__T350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D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T810</v>
      </c>
      <c r="R26" s="2">
        <f t="shared" si="8"/>
        <v>42272</v>
      </c>
      <c r="S26" s="5" t="str">
        <f ca="1">IFERROR(OFFSET(grille!$A$1,MOD(INT((R26-$A$4)/7),42)+1,WEEKDAY(R26,2)),"")</f>
        <v>T730__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__T330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T820__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T140__</v>
      </c>
      <c r="R27" s="2">
        <f t="shared" si="8"/>
        <v>42273</v>
      </c>
      <c r="S27" s="5" t="str">
        <f ca="1">IFERROR(OFFSET(grille!$A$1,MOD(INT((R27-$A$4)/7),42)+1,WEEKDAY(R27,2)),"")</f>
        <v>__T746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T340__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T515</v>
      </c>
      <c r="H28" s="2">
        <f t="shared" si="3"/>
        <v>42121</v>
      </c>
      <c r="I28" s="5" t="str">
        <f ca="1">IFERROR(OFFSET(grille!$A$1,MOD(INT((H28-$A$4)/7),42)+1,WEEKDAY(H28,2)),"")</f>
        <v>T840__</v>
      </c>
      <c r="J28" s="2">
        <f t="shared" si="4"/>
        <v>42151</v>
      </c>
      <c r="K28" s="5" t="str">
        <f ca="1">IFERROR(OFFSET(grille!$A$1,MOD(INT((J28-$A$4)/7),42)+1,WEEKDAY(J28,2)),"")</f>
        <v>__T830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T710</v>
      </c>
      <c r="P28" s="2">
        <f t="shared" si="7"/>
        <v>42243</v>
      </c>
      <c r="Q28" s="5" t="str">
        <f ca="1">IFERROR(OFFSET(grille!$A$1,MOD(INT((P28-$A$4)/7),42)+1,WEEKDAY(P28,2)),"")</f>
        <v>__T150</v>
      </c>
      <c r="R28" s="2">
        <f t="shared" si="8"/>
        <v>42274</v>
      </c>
      <c r="S28" s="5" t="str">
        <f ca="1">IFERROR(OFFSET(grille!$A$1,MOD(INT((R28-$A$4)/7),42)+1,WEEKDAY(R28,2)),"")</f>
        <v>T147__</v>
      </c>
      <c r="T28" s="2">
        <f t="shared" si="9"/>
        <v>42304</v>
      </c>
      <c r="U28" s="5" t="str">
        <f ca="1">IFERROR(OFFSET(grille!$A$1,MOD(INT((T28-$A$4)/7),42)+1,WEEKDAY(T28,2)),"")</f>
        <v>T510</v>
      </c>
      <c r="V28" s="3">
        <f t="shared" si="10"/>
        <v>42335</v>
      </c>
      <c r="W28" s="5" t="str">
        <f ca="1">IFERROR(OFFSET(grille!$A$1,MOD(INT((V28-$A$4)/7),42)+1,WEEKDAY(V28,2)),"")</f>
        <v>__T350</v>
      </c>
      <c r="X28" s="2">
        <f t="shared" si="11"/>
        <v>42365</v>
      </c>
      <c r="Y28" s="5" t="str">
        <f ca="1">IFERROR(OFFSET(grille!$A$1,MOD(INT((X28-$A$4)/7),42)+1,WEEKDAY(X28,2)),"")</f>
        <v>T737__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T320__</v>
      </c>
      <c r="D29" s="2">
        <f t="shared" si="1"/>
        <v>42063</v>
      </c>
      <c r="E29" s="5" t="str">
        <f ca="1">IFERROR(OFFSET(grille!$A$1,MOD(INT((D29-$A$4)/7),42)+1,WEEKDAY(D29,2)),"")</f>
        <v>T736__</v>
      </c>
      <c r="F29" s="2">
        <f t="shared" si="2"/>
        <v>42091</v>
      </c>
      <c r="G29" s="5" t="str">
        <f ca="1">IFERROR(OFFSET(grille!$A$1,MOD(INT((F29-$A$4)/7),42)+1,WEEKDAY(F29,2)),"")</f>
        <v>T446__</v>
      </c>
      <c r="H29" s="2">
        <f t="shared" si="3"/>
        <v>42122</v>
      </c>
      <c r="I29" s="5" t="str">
        <f ca="1">IFERROR(OFFSET(grille!$A$1,MOD(INT((H29-$A$4)/7),42)+1,WEEKDAY(H29,2)),"")</f>
        <v>__T850</v>
      </c>
      <c r="J29" s="2">
        <f t="shared" si="4"/>
        <v>42152</v>
      </c>
      <c r="K29" s="5" t="str">
        <f ca="1">IFERROR(OFFSET(grille!$A$1,MOD(INT((J29-$A$4)/7),42)+1,WEEKDAY(J29,2)),"")</f>
        <v>T650__</v>
      </c>
      <c r="L29" s="2">
        <f t="shared" si="5"/>
        <v>42183</v>
      </c>
      <c r="M29" s="5" t="str">
        <f ca="1">IFERROR(OFFSET(grille!$A$1,MOD(INT((L29-$A$4)/7),42)+1,WEEKDAY(L29,2)),"")</f>
        <v>T637__</v>
      </c>
      <c r="N29" s="3">
        <f t="shared" si="6"/>
        <v>42213</v>
      </c>
      <c r="O29" s="5" t="str">
        <f ca="1">IFERROR(OFFSET(grille!$A$1,MOD(INT((N29-$A$4)/7),42)+1,WEEKDAY(N29,2)),"")</f>
        <v>T120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__T151</v>
      </c>
      <c r="T29" s="2">
        <f t="shared" si="9"/>
        <v>42305</v>
      </c>
      <c r="U29" s="5" t="str">
        <f ca="1">IFERROR(OFFSET(grille!$A$1,MOD(INT((T29-$A$4)/7),42)+1,WEEKDAY(T29,2)),"")</f>
        <v>T110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__T740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__T330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__T457</v>
      </c>
      <c r="H30" s="2">
        <f t="shared" si="3"/>
        <v>42123</v>
      </c>
      <c r="I30" s="5" t="str">
        <f ca="1">IFERROR(OFFSET(grille!$A$1,MOD(INT((H30-$A$4)/7),42)+1,WEEKDAY(H30,2)),"")</f>
        <v>T410</v>
      </c>
      <c r="J30" s="2">
        <f t="shared" si="4"/>
        <v>42153</v>
      </c>
      <c r="K30" s="5" t="str">
        <f ca="1">IFERROR(OFFSET(grille!$A$1,MOD(INT((J30-$A$4)/7),42)+1,WEEKDAY(J30,2)),"")</f>
        <v>__T660</v>
      </c>
      <c r="L30" s="2">
        <f t="shared" si="5"/>
        <v>42184</v>
      </c>
      <c r="M30" s="5" t="str">
        <f ca="1">IFERROR(OFFSET(grille!$A$1,MOD(INT((L30-$A$4)/7),42)+1,WEEKDAY(L30,2)),"")</f>
        <v>__T640</v>
      </c>
      <c r="N30" s="2">
        <f t="shared" si="6"/>
        <v>42214</v>
      </c>
      <c r="O30" s="5" t="str">
        <f ca="1">IFERROR(OFFSET(grille!$A$1,MOD(INT((N30-$A$4)/7),42)+1,WEEKDAY(N30,2)),"")</f>
        <v>T440__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T710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T650__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T905__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T240__</v>
      </c>
      <c r="H31" s="2">
        <f t="shared" si="3"/>
        <v>42124</v>
      </c>
      <c r="I31" s="5" t="str">
        <f ca="1">IFERROR(OFFSET(grille!$A$1,MOD(INT((H31-$A$4)/7),42)+1,WEEKDAY(H31,2)),"")</f>
        <v>T220__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T430</v>
      </c>
      <c r="N31" s="2">
        <f t="shared" si="6"/>
        <v>42215</v>
      </c>
      <c r="O31" s="5" t="str">
        <f ca="1">IFERROR(OFFSET(grille!$A$1,MOD(INT((N31-$A$4)/7),42)+1,WEEKDAY(N31,2)),"")</f>
        <v>__T450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T655__</v>
      </c>
      <c r="V31" s="3">
        <f t="shared" si="10"/>
        <v>42338</v>
      </c>
      <c r="W31" s="5" t="str">
        <f ca="1">IFERROR(OFFSET(grille!$A$1,MOD(INT((V31-$A$4)/7),42)+1,WEEKDAY(V31,2)),"")</f>
        <v>T630__</v>
      </c>
      <c r="X31" s="2">
        <f t="shared" si="11"/>
        <v>42368</v>
      </c>
      <c r="Y31" s="5" t="str">
        <f ca="1">IFERROR(OFFSET(grille!$A$1,MOD(INT((X31-$A$4)/7),42)+1,WEEKDAY(X31,2)),"")</f>
        <v>__T660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__T916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__T250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T945</v>
      </c>
      <c r="P32" s="2">
        <f t="shared" si="7"/>
        <v>42247</v>
      </c>
      <c r="Q32" s="5" t="str">
        <f ca="1">IFERROR(OFFSET(grille!$A$1,MOD(INT((P32-$A$4)/7),42)+1,WEEKDAY(P32,2)),"")</f>
        <v>T720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__T666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T260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92" priority="6" stopIfTrue="1">
      <formula>AND(WEEKDAY(B2,2)&gt;5,B2&lt;&gt;"")</formula>
    </cfRule>
  </conditionalFormatting>
  <conditionalFormatting sqref="E10">
    <cfRule type="expression" dxfId="191" priority="5" stopIfTrue="1">
      <formula>AND(WEEKDAY(E10,2)&gt;5,E10&lt;&gt;"")</formula>
    </cfRule>
  </conditionalFormatting>
  <conditionalFormatting sqref="E10">
    <cfRule type="expression" dxfId="190" priority="4" stopIfTrue="1">
      <formula>AND(WEEKDAY(E10,2)&gt;5,E10&lt;&gt;"")</formula>
    </cfRule>
  </conditionalFormatting>
  <conditionalFormatting sqref="E10">
    <cfRule type="expression" dxfId="189" priority="3" stopIfTrue="1">
      <formula>AND(WEEKDAY(E10,2)&gt;5,E10&lt;&gt;"")</formula>
    </cfRule>
  </conditionalFormatting>
  <conditionalFormatting sqref="E10">
    <cfRule type="expression" dxfId="188" priority="2" stopIfTrue="1">
      <formula>AND(WEEKDAY(E10,2)&gt;5,E10&lt;&gt;"")</formula>
    </cfRule>
  </conditionalFormatting>
  <conditionalFormatting sqref="E24">
    <cfRule type="expression" dxfId="18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Feuil12</v>
      </c>
      <c r="B2" s="2">
        <f>DATE($A$1,COLUMN()-1,ROW()-1)</f>
        <v>42005</v>
      </c>
      <c r="C2" s="5" t="str">
        <f ca="1">IFERROR(OFFSET(grille!$A$1,MOD(INT((B2-$A$4)/7),42)+1,WEEKDAY(B2,2)),"")</f>
        <v>T840__</v>
      </c>
      <c r="D2" s="2">
        <f>DATE($A$1,COLUMN()-2,ROW()-1)</f>
        <v>42036</v>
      </c>
      <c r="E2" s="5" t="str">
        <f ca="1">IFERROR(OFFSET(grille!$A$1,MOD(INT((D2-$A$4)/7),42)+1,WEEKDAY(D2,2)),"")</f>
        <v>__T257</v>
      </c>
      <c r="F2" s="2">
        <f>DATE($A$1,COLUMN()-3,ROW()-1)</f>
        <v>42064</v>
      </c>
      <c r="G2" s="5" t="str">
        <f ca="1">IFERROR(OFFSET(grille!$A$1,MOD(INT((F2-$A$4)/7),42)+1,WEEKDAY(F2,2)),"")</f>
        <v>T347__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__T640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__T640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T810</v>
      </c>
      <c r="T2" s="2">
        <f>DATE($A$1,COLUMN()-10,ROW()-1)</f>
        <v>42278</v>
      </c>
      <c r="U2" s="5" t="str">
        <f ca="1">IFERROR(OFFSET(grille!$A$1,MOD(INT((T2-$A$4)/7),42)+1,WEEKDAY(T2,2)),"")</f>
        <v>T720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T320__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__T850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__T350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T820__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D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T140__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T730__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__T330</v>
      </c>
    </row>
    <row r="4" spans="1:25" x14ac:dyDescent="0.35">
      <c r="A4" s="14">
        <f ca="1">IFERROR(VLOOKUP(A2,parametres!B:D,3,0),(VLOOKUP(A2,parametres!A:D,4,0)))</f>
        <v>42079</v>
      </c>
      <c r="B4" s="3">
        <f t="shared" si="0"/>
        <v>42007</v>
      </c>
      <c r="C4" s="5" t="str">
        <f ca="1">IFERROR(OFFSET(grille!$A$1,MOD(INT((B4-$A$4)/7),42)+1,WEEKDAY(B4,2)),"")</f>
        <v>D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T340__</v>
      </c>
      <c r="H4" s="2">
        <f t="shared" si="3"/>
        <v>42097</v>
      </c>
      <c r="I4" s="5" t="str">
        <f ca="1">IFERROR(OFFSET(grille!$A$1,MOD(INT((H4-$A$4)/7),42)+1,WEEKDAY(H4,2)),"")</f>
        <v>T515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__T830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T710</v>
      </c>
      <c r="R4" s="2">
        <f t="shared" si="8"/>
        <v>42250</v>
      </c>
      <c r="S4" s="5" t="str">
        <f ca="1">IFERROR(OFFSET(grille!$A$1,MOD(INT((R4-$A$4)/7),42)+1,WEEKDAY(R4,2)),"")</f>
        <v>__T150</v>
      </c>
      <c r="T4" s="2">
        <f t="shared" si="9"/>
        <v>42280</v>
      </c>
      <c r="U4" s="5" t="str">
        <f ca="1">IFERROR(OFFSET(grille!$A$1,MOD(INT((T4-$A$4)/7),42)+1,WEEKDAY(T4,2)),"")</f>
        <v>__T746</v>
      </c>
      <c r="V4" s="3">
        <f t="shared" si="10"/>
        <v>42311</v>
      </c>
      <c r="W4" s="5" t="str">
        <f ca="1">IFERROR(OFFSET(grille!$A$1,MOD(INT((V4-$A$4)/7),42)+1,WEEKDAY(V4,2)),"")</f>
        <v>T510</v>
      </c>
      <c r="X4" s="2">
        <f t="shared" si="11"/>
        <v>42341</v>
      </c>
      <c r="Y4" s="5" t="str">
        <f ca="1">IFERROR(OFFSET(grille!$A$1,MOD(INT((X4-$A$4)/7),42)+1,WEEKDAY(X4,2)),"")</f>
        <v>T340__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T320__</v>
      </c>
      <c r="F5" s="2">
        <f t="shared" si="2"/>
        <v>42067</v>
      </c>
      <c r="G5" s="5" t="str">
        <f ca="1">IFERROR(OFFSET(grille!$A$1,MOD(INT((F5-$A$4)/7),42)+1,WEEKDAY(F5,2)),"")</f>
        <v>__T350</v>
      </c>
      <c r="H5" s="2">
        <f t="shared" si="3"/>
        <v>42098</v>
      </c>
      <c r="I5" s="5" t="str">
        <f ca="1">IFERROR(OFFSET(grille!$A$1,MOD(INT((H5-$A$4)/7),42)+1,WEEKDAY(H5,2)),"")</f>
        <v>T446__</v>
      </c>
      <c r="J5" s="2">
        <f t="shared" si="4"/>
        <v>42128</v>
      </c>
      <c r="K5" s="5" t="str">
        <f ca="1">IFERROR(OFFSET(grille!$A$1,MOD(INT((J5-$A$4)/7),42)+1,WEEKDAY(J5,2)),"")</f>
        <v>T840__</v>
      </c>
      <c r="L5" s="2">
        <f t="shared" si="5"/>
        <v>42159</v>
      </c>
      <c r="M5" s="5" t="str">
        <f ca="1">IFERROR(OFFSET(grille!$A$1,MOD(INT((L5-$A$4)/7),42)+1,WEEKDAY(L5,2)),"")</f>
        <v>T650__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T120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T147__</v>
      </c>
      <c r="V5" s="3">
        <f t="shared" si="10"/>
        <v>42312</v>
      </c>
      <c r="W5" s="5" t="str">
        <f ca="1">IFERROR(OFFSET(grille!$A$1,MOD(INT((V5-$A$4)/7),42)+1,WEEKDAY(V5,2)),"")</f>
        <v>T110</v>
      </c>
      <c r="X5" s="2">
        <f t="shared" si="11"/>
        <v>42342</v>
      </c>
      <c r="Y5" s="5" t="str">
        <f ca="1">IFERROR(OFFSET(grille!$A$1,MOD(INT((X5-$A$4)/7),42)+1,WEEKDAY(X5,2)),"")</f>
        <v>__T350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__T330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__T457</v>
      </c>
      <c r="J6" s="2">
        <f t="shared" si="4"/>
        <v>42129</v>
      </c>
      <c r="K6" s="5" t="str">
        <f ca="1">IFERROR(OFFSET(grille!$A$1,MOD(INT((J6-$A$4)/7),42)+1,WEEKDAY(J6,2)),"")</f>
        <v>__T850</v>
      </c>
      <c r="L6" s="2">
        <f t="shared" si="5"/>
        <v>42160</v>
      </c>
      <c r="M6" s="5" t="str">
        <f ca="1">IFERROR(OFFSET(grille!$A$1,MOD(INT((L6-$A$4)/7),42)+1,WEEKDAY(L6,2)),"")</f>
        <v>__T660</v>
      </c>
      <c r="N6" s="3">
        <f t="shared" si="6"/>
        <v>42190</v>
      </c>
      <c r="O6" s="5" t="str">
        <f ca="1">IFERROR(OFFSET(grille!$A$1,MOD(INT((N6-$A$4)/7),42)+1,WEEKDAY(N6,2)),"")</f>
        <v>T637__</v>
      </c>
      <c r="P6" s="2">
        <f t="shared" si="7"/>
        <v>42221</v>
      </c>
      <c r="Q6" s="5" t="str">
        <f ca="1">IFERROR(OFFSET(grille!$A$1,MOD(INT((P6-$A$4)/7),42)+1,WEEKDAY(P6,2)),"")</f>
        <v>T440__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__T151</v>
      </c>
      <c r="V6" s="3">
        <f t="shared" si="10"/>
        <v>42313</v>
      </c>
      <c r="W6" s="5" t="str">
        <f ca="1">IFERROR(OFFSET(grille!$A$1,MOD(INT((V6-$A$4)/7),42)+1,WEEKDAY(V6,2)),"")</f>
        <v>T710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T905__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T240__</v>
      </c>
      <c r="J7" s="2">
        <f t="shared" si="4"/>
        <v>42130</v>
      </c>
      <c r="K7" s="5" t="str">
        <f ca="1">IFERROR(OFFSET(grille!$A$1,MOD(INT((J7-$A$4)/7),42)+1,WEEKDAY(J7,2)),"")</f>
        <v>T410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__T640</v>
      </c>
      <c r="P7" s="2">
        <f t="shared" si="7"/>
        <v>42222</v>
      </c>
      <c r="Q7" s="5" t="str">
        <f ca="1">IFERROR(OFFSET(grille!$A$1,MOD(INT((P7-$A$4)/7),42)+1,WEEKDAY(P7,2)),"")</f>
        <v>__T450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T655__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T730__</v>
      </c>
      <c r="D8" s="2">
        <f t="shared" si="1"/>
        <v>42042</v>
      </c>
      <c r="E8" s="5" t="str">
        <f ca="1">IFERROR(OFFSET(grille!$A$1,MOD(INT((D8-$A$4)/7),42)+1,WEEKDAY(D8,2)),"")</f>
        <v>__T916</v>
      </c>
      <c r="F8" s="2">
        <f t="shared" si="2"/>
        <v>42070</v>
      </c>
      <c r="G8" s="5" t="str">
        <f ca="1">IFERROR(OFFSET(grille!$A$1,MOD(INT((F8-$A$4)/7),42)+1,WEEKDAY(F8,2)),"")</f>
        <v>T736__</v>
      </c>
      <c r="H8" s="2">
        <f t="shared" si="3"/>
        <v>42101</v>
      </c>
      <c r="I8" s="5" t="str">
        <f ca="1">IFERROR(OFFSET(grille!$A$1,MOD(INT((H8-$A$4)/7),42)+1,WEEKDAY(H8,2)),"")</f>
        <v>__T250</v>
      </c>
      <c r="J8" s="2">
        <f t="shared" si="4"/>
        <v>42131</v>
      </c>
      <c r="K8" s="5" t="str">
        <f ca="1">IFERROR(OFFSET(grille!$A$1,MOD(INT((J8-$A$4)/7),42)+1,WEEKDAY(J8,2)),"")</f>
        <v>T220__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T430</v>
      </c>
      <c r="P8" s="2">
        <f t="shared" si="7"/>
        <v>42223</v>
      </c>
      <c r="Q8" s="5" t="str">
        <f ca="1">IFERROR(OFFSET(grille!$A$1,MOD(INT((P8-$A$4)/7),42)+1,WEEKDAY(P8,2)),"")</f>
        <v>T945</v>
      </c>
      <c r="R8" s="2">
        <f t="shared" si="8"/>
        <v>42254</v>
      </c>
      <c r="S8" s="5" t="str">
        <f ca="1">IFERROR(OFFSET(grille!$A$1,MOD(INT((R8-$A$4)/7),42)+1,WEEKDAY(R8,2)),"")</f>
        <v>T720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__T666</v>
      </c>
      <c r="X8" s="2">
        <f t="shared" si="11"/>
        <v>42345</v>
      </c>
      <c r="Y8" s="5" t="str">
        <f ca="1">IFERROR(OFFSET(grille!$A$1,MOD(INT((X8-$A$4)/7),42)+1,WEEKDAY(X8,2)),"")</f>
        <v>T630__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__T740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__T747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__T230</v>
      </c>
      <c r="L9" s="2">
        <f t="shared" si="5"/>
        <v>42163</v>
      </c>
      <c r="M9" s="5" t="str">
        <f ca="1">IFERROR(OFFSET(grille!$A$1,MOD(INT((L9-$A$4)/7),42)+1,WEEKDAY(L9,2)),"")</f>
        <v>T410</v>
      </c>
      <c r="N9" s="3">
        <f t="shared" si="6"/>
        <v>42193</v>
      </c>
      <c r="O9" s="5" t="str">
        <f ca="1">IFERROR(OFFSET(grille!$A$1,MOD(INT((N9-$A$4)/7),42)+1,WEEKDAY(N9,2)),"")</f>
        <v>T820__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T710</v>
      </c>
      <c r="T9" s="2">
        <f t="shared" si="9"/>
        <v>42285</v>
      </c>
      <c r="U9" s="5" t="str">
        <f ca="1">IFERROR(OFFSET(grille!$A$1,MOD(INT((T9-$A$4)/7),42)+1,WEEKDAY(T9,2)),"")</f>
        <v>T130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__T640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T240__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T130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T720</v>
      </c>
      <c r="N10" s="3">
        <f t="shared" si="6"/>
        <v>42194</v>
      </c>
      <c r="O10" s="5" t="str">
        <f ca="1">IFERROR(OFFSET(grille!$A$1,MOD(INT((N10-$A$4)/7),42)+1,WEEKDAY(N10,2)),"")</f>
        <v>__T830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T630__</v>
      </c>
      <c r="T10" s="2">
        <f t="shared" si="9"/>
        <v>42286</v>
      </c>
      <c r="U10" s="5" t="str">
        <f ca="1">IFERROR(OFFSET(grille!$A$1,MOD(INT((T10-$A$4)/7),42)+1,WEEKDAY(T10,2)),"")</f>
        <v>T420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T340__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__T256</v>
      </c>
      <c r="D11" s="2">
        <f t="shared" si="1"/>
        <v>42045</v>
      </c>
      <c r="E11" s="5" t="str">
        <f ca="1">IFERROR(OFFSET(grille!$A$1,MOD(INT((D11-$A$4)/7),42)+1,WEEKDAY(D11,2)),"")</f>
        <v>T320__</v>
      </c>
      <c r="F11" s="2">
        <f t="shared" si="2"/>
        <v>42073</v>
      </c>
      <c r="G11" s="5" t="str">
        <f ca="1">IFERROR(OFFSET(grille!$A$1,MOD(INT((F11-$A$4)/7),42)+1,WEEKDAY(F11,2)),"")</f>
        <v>T140__</v>
      </c>
      <c r="H11" s="2">
        <f t="shared" si="3"/>
        <v>42104</v>
      </c>
      <c r="I11" s="5" t="str">
        <f ca="1">IFERROR(OFFSET(grille!$A$1,MOD(INT((H11-$A$4)/7),42)+1,WEEKDAY(H11,2)),"")</f>
        <v>T345__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T510</v>
      </c>
      <c r="N11" s="3">
        <f t="shared" si="6"/>
        <v>42195</v>
      </c>
      <c r="O11" s="5" t="str">
        <f ca="1">IFERROR(OFFSET(grille!$A$1,MOD(INT((N11-$A$4)/7),42)+1,WEEKDAY(N11,2)),"")</f>
        <v>D</v>
      </c>
      <c r="P11" s="2">
        <f t="shared" si="7"/>
        <v>42226</v>
      </c>
      <c r="Q11" s="5" t="str">
        <f ca="1">IFERROR(OFFSET(grille!$A$1,MOD(INT((P11-$A$4)/7),42)+1,WEEKDAY(P11,2)),"")</f>
        <v>T730__</v>
      </c>
      <c r="R11" s="2">
        <f t="shared" si="8"/>
        <v>42257</v>
      </c>
      <c r="S11" s="5" t="str">
        <f ca="1">IFERROR(OFFSET(grille!$A$1,MOD(INT((R11-$A$4)/7),42)+1,WEEKDAY(R11,2)),"")</f>
        <v>__T640</v>
      </c>
      <c r="T11" s="2">
        <f t="shared" si="9"/>
        <v>42287</v>
      </c>
      <c r="U11" s="5" t="str">
        <f ca="1">IFERROR(OFFSET(grille!$A$1,MOD(INT((T11-$A$4)/7),42)+1,WEEKDAY(T11,2)),"")</f>
        <v>T226__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__T350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__T330</v>
      </c>
      <c r="F12" s="2">
        <f t="shared" si="2"/>
        <v>42074</v>
      </c>
      <c r="G12" s="5" t="str">
        <f ca="1">IFERROR(OFFSET(grille!$A$1,MOD(INT((F12-$A$4)/7),42)+1,WEEKDAY(F12,2)),"")</f>
        <v>__T150</v>
      </c>
      <c r="H12" s="2">
        <f t="shared" si="3"/>
        <v>42105</v>
      </c>
      <c r="I12" s="5" t="str">
        <f ca="1">IFERROR(OFFSET(grille!$A$1,MOD(INT((H12-$A$4)/7),42)+1,WEEKDAY(H12,2)),"")</f>
        <v>__T356</v>
      </c>
      <c r="J12" s="2">
        <f t="shared" si="4"/>
        <v>42135</v>
      </c>
      <c r="K12" s="5" t="str">
        <f ca="1">IFERROR(OFFSET(grille!$A$1,MOD(INT((J12-$A$4)/7),42)+1,WEEKDAY(J12,2)),"")</f>
        <v>T220__</v>
      </c>
      <c r="L12" s="2">
        <f t="shared" si="5"/>
        <v>42166</v>
      </c>
      <c r="M12" s="5" t="str">
        <f ca="1">IFERROR(OFFSET(grille!$A$1,MOD(INT((L12-$A$4)/7),42)+1,WEEKDAY(L12,2)),"")</f>
        <v>T140__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__T740</v>
      </c>
      <c r="R12" s="2">
        <f t="shared" si="8"/>
        <v>42258</v>
      </c>
      <c r="S12" s="5" t="str">
        <f ca="1">IFERROR(OFFSET(grille!$A$1,MOD(INT((R12-$A$4)/7),42)+1,WEEKDAY(R12,2)),"")</f>
        <v>D</v>
      </c>
      <c r="T12" s="2">
        <f t="shared" si="9"/>
        <v>42288</v>
      </c>
      <c r="U12" s="5" t="str">
        <f ca="1">IFERROR(OFFSET(grille!$A$1,MOD(INT((T12-$A$4)/7),42)+1,WEEKDAY(T12,2)),"")</f>
        <v>__T237</v>
      </c>
      <c r="V12" s="3">
        <f t="shared" si="10"/>
        <v>42319</v>
      </c>
      <c r="W12" s="5" t="str">
        <f ca="1">IFERROR(OFFSET(grille!$A$1,MOD(INT((V12-$A$4)/7),42)+1,WEEKDAY(V12,2)),"")</f>
        <v>D</v>
      </c>
      <c r="X12" s="2">
        <f t="shared" si="11"/>
        <v>42349</v>
      </c>
      <c r="Y12" s="5" t="str">
        <f ca="1">IFERROR(OFFSET(grille!$A$1,MOD(INT((X12-$A$4)/7),42)+1,WEEKDAY(X12,2)),"")</f>
        <v>D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T340__</v>
      </c>
      <c r="F13" s="2">
        <f t="shared" si="2"/>
        <v>42075</v>
      </c>
      <c r="G13" s="5" t="str">
        <f ca="1">IFERROR(OFFSET(grille!$A$1,MOD(INT((F13-$A$4)/7),42)+1,WEEKDAY(F13,2)),"")</f>
        <v>D</v>
      </c>
      <c r="H13" s="2">
        <f t="shared" si="3"/>
        <v>42106</v>
      </c>
      <c r="I13" s="5" t="str">
        <f ca="1">IFERROR(OFFSET(grille!$A$1,MOD(INT((H13-$A$4)/7),42)+1,WEEKDAY(H13,2)),"")</f>
        <v>T247__</v>
      </c>
      <c r="J13" s="2">
        <f t="shared" si="4"/>
        <v>42136</v>
      </c>
      <c r="K13" s="5" t="str">
        <f ca="1">IFERROR(OFFSET(grille!$A$1,MOD(INT((J13-$A$4)/7),42)+1,WEEKDAY(J13,2)),"")</f>
        <v>__T230</v>
      </c>
      <c r="L13" s="2">
        <f t="shared" si="5"/>
        <v>42167</v>
      </c>
      <c r="M13" s="5" t="str">
        <f ca="1">IFERROR(OFFSET(grille!$A$1,MOD(INT((L13-$A$4)/7),42)+1,WEEKDAY(L13,2)),"")</f>
        <v>__T150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T650__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T510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T510</v>
      </c>
      <c r="D14" s="2">
        <f t="shared" si="1"/>
        <v>42048</v>
      </c>
      <c r="E14" s="5" t="str">
        <f ca="1">IFERROR(OFFSET(grille!$A$1,MOD(INT((D14-$A$4)/7),42)+1,WEEKDAY(D14,2)),"")</f>
        <v>__T350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__T250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__T660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T445__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T110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T730__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T140__</v>
      </c>
      <c r="T15" s="2">
        <f t="shared" si="9"/>
        <v>42291</v>
      </c>
      <c r="U15" s="5" t="str">
        <f ca="1">IFERROR(OFFSET(grille!$A$1,MOD(INT((T15-$A$4)/7),42)+1,WEEKDAY(T15,2)),"")</f>
        <v>T710</v>
      </c>
      <c r="V15" s="3">
        <f t="shared" si="10"/>
        <v>42322</v>
      </c>
      <c r="W15" s="5" t="str">
        <f ca="1">IFERROR(OFFSET(grille!$A$1,MOD(INT((V15-$A$4)/7),42)+1,WEEKDAY(V15,2)),"")</f>
        <v>__T456</v>
      </c>
      <c r="X15" s="2">
        <f t="shared" si="11"/>
        <v>42352</v>
      </c>
      <c r="Y15" s="5" t="str">
        <f ca="1">IFERROR(OFFSET(grille!$A$1,MOD(INT((X15-$A$4)/7),42)+1,WEEKDAY(X15,2)),"")</f>
        <v>T110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T710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T737__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T320__</v>
      </c>
      <c r="L16" s="2">
        <f t="shared" si="5"/>
        <v>42170</v>
      </c>
      <c r="M16" s="5" t="str">
        <f ca="1">IFERROR(OFFSET(grille!$A$1,MOD(INT((L16-$A$4)/7),42)+1,WEEKDAY(L16,2)),"")</f>
        <v>T440__</v>
      </c>
      <c r="N16" s="3">
        <f t="shared" si="6"/>
        <v>42200</v>
      </c>
      <c r="O16" s="5" t="str">
        <f ca="1">IFERROR(OFFSET(grille!$A$1,MOD(INT((N16-$A$4)/7),42)+1,WEEKDAY(N16,2)),"")</f>
        <v>__T740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__T150</v>
      </c>
      <c r="T16" s="2">
        <f t="shared" si="9"/>
        <v>42292</v>
      </c>
      <c r="U16" s="5" t="str">
        <f ca="1">IFERROR(OFFSET(grille!$A$1,MOD(INT((T16-$A$4)/7),42)+1,WEEKDAY(T16,2)),"")</f>
        <v>T730__</v>
      </c>
      <c r="V16" s="3">
        <f t="shared" si="10"/>
        <v>42323</v>
      </c>
      <c r="W16" s="5" t="str">
        <f ca="1">IFERROR(OFFSET(grille!$A$1,MOD(INT((V16-$A$4)/7),42)+1,WEEKDAY(V16,2)),"")</f>
        <v>T447__</v>
      </c>
      <c r="X16" s="2">
        <f t="shared" si="11"/>
        <v>42353</v>
      </c>
      <c r="Y16" s="5" t="str">
        <f ca="1">IFERROR(OFFSET(grille!$A$1,MOD(INT((X16-$A$4)/7),42)+1,WEEKDAY(X16,2)),"")</f>
        <v>T420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T655__</v>
      </c>
      <c r="D17" s="2">
        <f t="shared" si="1"/>
        <v>42051</v>
      </c>
      <c r="E17" s="5" t="str">
        <f ca="1">IFERROR(OFFSET(grille!$A$1,MOD(INT((D17-$A$4)/7),42)+1,WEEKDAY(D17,2)),"")</f>
        <v>T630__</v>
      </c>
      <c r="F17" s="2">
        <f t="shared" si="2"/>
        <v>42079</v>
      </c>
      <c r="G17" s="5" t="str">
        <f ca="1">IFERROR(OFFSET(grille!$A$1,MOD(INT((F17-$A$4)/7),42)+1,WEEKDAY(F17,2)),"")</f>
        <v>__T740</v>
      </c>
      <c r="H17" s="2">
        <f t="shared" si="3"/>
        <v>42110</v>
      </c>
      <c r="I17" s="5" t="str">
        <f ca="1">IFERROR(OFFSET(grille!$A$1,MOD(INT((H17-$A$4)/7),42)+1,WEEKDAY(H17,2)),"")</f>
        <v>T120</v>
      </c>
      <c r="J17" s="2">
        <f t="shared" si="4"/>
        <v>42140</v>
      </c>
      <c r="K17" s="5" t="str">
        <f ca="1">IFERROR(OFFSET(grille!$A$1,MOD(INT((J17-$A$4)/7),42)+1,WEEKDAY(J17,2)),"")</f>
        <v>__T336</v>
      </c>
      <c r="L17" s="2">
        <f t="shared" si="5"/>
        <v>42171</v>
      </c>
      <c r="M17" s="5" t="str">
        <f ca="1">IFERROR(OFFSET(grille!$A$1,MOD(INT((L17-$A$4)/7),42)+1,WEEKDAY(L17,2)),"")</f>
        <v>__T450</v>
      </c>
      <c r="N17" s="3">
        <f t="shared" si="6"/>
        <v>42201</v>
      </c>
      <c r="O17" s="5" t="str">
        <f ca="1">IFERROR(OFFSET(grille!$A$1,MOD(INT((N17-$A$4)/7),42)+1,WEEKDAY(N17,2)),"")</f>
        <v>T610</v>
      </c>
      <c r="P17" s="2">
        <f t="shared" si="7"/>
        <v>42232</v>
      </c>
      <c r="Q17" s="5" t="str">
        <f ca="1">IFERROR(OFFSET(grille!$A$1,MOD(INT((P17-$A$4)/7),42)+1,WEEKDAY(P17,2)),"")</f>
        <v>T410</v>
      </c>
      <c r="R17" s="2">
        <f t="shared" si="8"/>
        <v>42263</v>
      </c>
      <c r="S17" s="5" t="str">
        <f ca="1">IFERROR(OFFSET(grille!$A$1,MOD(INT((R17-$A$4)/7),42)+1,WEEKDAY(R17,2)),"")</f>
        <v>T210</v>
      </c>
      <c r="T17" s="2">
        <f t="shared" si="9"/>
        <v>42293</v>
      </c>
      <c r="U17" s="5" t="str">
        <f ca="1">IFERROR(OFFSET(grille!$A$1,MOD(INT((T17-$A$4)/7),42)+1,WEEKDAY(T17,2)),"")</f>
        <v>__T740</v>
      </c>
      <c r="V17" s="3">
        <f t="shared" si="10"/>
        <v>42324</v>
      </c>
      <c r="W17" s="5" t="str">
        <f ca="1">IFERROR(OFFSET(grille!$A$1,MOD(INT((V17-$A$4)/7),42)+1,WEEKDAY(V17,2)),"")</f>
        <v>__T451</v>
      </c>
      <c r="X17" s="2">
        <f t="shared" si="11"/>
        <v>42354</v>
      </c>
      <c r="Y17" s="5" t="str">
        <f ca="1">IFERROR(OFFSET(grille!$A$1,MOD(INT((X17-$A$4)/7),42)+1,WEEKDAY(X17,2)),"")</f>
        <v>T220__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__T666</v>
      </c>
      <c r="D18" s="2">
        <f t="shared" si="1"/>
        <v>42052</v>
      </c>
      <c r="E18" s="5" t="str">
        <f ca="1">IFERROR(OFFSET(grille!$A$1,MOD(INT((D18-$A$4)/7),42)+1,WEEKDAY(D18,2)),"")</f>
        <v>__T640</v>
      </c>
      <c r="F18" s="2">
        <f t="shared" si="2"/>
        <v>42080</v>
      </c>
      <c r="G18" s="5" t="str">
        <f ca="1">IFERROR(OFFSET(grille!$A$1,MOD(INT((F18-$A$4)/7),42)+1,WEEKDAY(F18,2)),"")</f>
        <v>T650__</v>
      </c>
      <c r="H18" s="2">
        <f t="shared" si="3"/>
        <v>42111</v>
      </c>
      <c r="I18" s="5" t="str">
        <f ca="1">IFERROR(OFFSET(grille!$A$1,MOD(INT((H18-$A$4)/7),42)+1,WEEKDAY(H18,2)),"")</f>
        <v>T720</v>
      </c>
      <c r="J18" s="2">
        <f t="shared" si="4"/>
        <v>42141</v>
      </c>
      <c r="K18" s="5" t="str">
        <f ca="1">IFERROR(OFFSET(grille!$A$1,MOD(INT((J18-$A$4)/7),42)+1,WEEKDAY(J18,2)),"")</f>
        <v>T227__</v>
      </c>
      <c r="L18" s="2">
        <f t="shared" si="5"/>
        <v>42172</v>
      </c>
      <c r="M18" s="5" t="str">
        <f ca="1">IFERROR(OFFSET(grille!$A$1,MOD(INT((L18-$A$4)/7),42)+1,WEEKDAY(L18,2)),"")</f>
        <v>T240__</v>
      </c>
      <c r="N18" s="3">
        <f t="shared" si="6"/>
        <v>42202</v>
      </c>
      <c r="O18" s="5" t="str">
        <f ca="1">IFERROR(OFFSET(grille!$A$1,MOD(INT((N18-$A$4)/7),42)+1,WEEKDAY(N18,2)),"")</f>
        <v>T220__</v>
      </c>
      <c r="P18" s="2">
        <f t="shared" si="7"/>
        <v>42233</v>
      </c>
      <c r="Q18" s="5" t="str">
        <f ca="1">IFERROR(OFFSET(grille!$A$1,MOD(INT((P18-$A$4)/7),42)+1,WEEKDAY(P18,2)),"")</f>
        <v>T650__</v>
      </c>
      <c r="R18" s="2">
        <f t="shared" si="8"/>
        <v>42264</v>
      </c>
      <c r="S18" s="5" t="str">
        <f ca="1">IFERROR(OFFSET(grille!$A$1,MOD(INT((R18-$A$4)/7),42)+1,WEEKDAY(R18,2)),"")</f>
        <v>T440__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__T230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T340__</v>
      </c>
      <c r="F19" s="2">
        <f t="shared" si="2"/>
        <v>42081</v>
      </c>
      <c r="G19" s="5" t="str">
        <f ca="1">IFERROR(OFFSET(grille!$A$1,MOD(INT((F19-$A$4)/7),42)+1,WEEKDAY(F19,2)),"")</f>
        <v>__T660</v>
      </c>
      <c r="H19" s="2">
        <f t="shared" si="3"/>
        <v>42112</v>
      </c>
      <c r="I19" s="5" t="str">
        <f ca="1">IFERROR(OFFSET(grille!$A$1,MOD(INT((H19-$A$4)/7),42)+1,WEEKDAY(H19,2)),"")</f>
        <v>T346__</v>
      </c>
      <c r="J19" s="2">
        <f t="shared" si="4"/>
        <v>42142</v>
      </c>
      <c r="K19" s="5" t="str">
        <f ca="1">IFERROR(OFFSET(grille!$A$1,MOD(INT((J19-$A$4)/7),42)+1,WEEKDAY(J19,2)),"")</f>
        <v>__T230</v>
      </c>
      <c r="L19" s="2">
        <f t="shared" si="5"/>
        <v>42173</v>
      </c>
      <c r="M19" s="5" t="str">
        <f ca="1">IFERROR(OFFSET(grille!$A$1,MOD(INT((L19-$A$4)/7),42)+1,WEEKDAY(L19,2)),"")</f>
        <v>__T250</v>
      </c>
      <c r="N19" s="3">
        <f t="shared" si="6"/>
        <v>42203</v>
      </c>
      <c r="O19" s="5" t="str">
        <f ca="1">IFERROR(OFFSET(grille!$A$1,MOD(INT((N19-$A$4)/7),42)+1,WEEKDAY(N19,2)),"")</f>
        <v>__T236</v>
      </c>
      <c r="P19" s="2">
        <f t="shared" si="7"/>
        <v>42234</v>
      </c>
      <c r="Q19" s="5" t="str">
        <f ca="1">IFERROR(OFFSET(grille!$A$1,MOD(INT((P19-$A$4)/7),42)+1,WEEKDAY(P19,2)),"")</f>
        <v>__T660</v>
      </c>
      <c r="R19" s="2">
        <f t="shared" si="8"/>
        <v>42265</v>
      </c>
      <c r="S19" s="5" t="str">
        <f ca="1">IFERROR(OFFSET(grille!$A$1,MOD(INT((R19-$A$4)/7),42)+1,WEEKDAY(R19,2)),"")</f>
        <v>__T450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__T350</v>
      </c>
      <c r="F20" s="2">
        <f t="shared" si="2"/>
        <v>42082</v>
      </c>
      <c r="G20" s="5" t="str">
        <f ca="1">IFERROR(OFFSET(grille!$A$1,MOD(INT((F20-$A$4)/7),42)+1,WEEKDAY(F20,2)),"")</f>
        <v>T260</v>
      </c>
      <c r="H20" s="2">
        <f t="shared" si="3"/>
        <v>42113</v>
      </c>
      <c r="I20" s="5" t="str">
        <f ca="1">IFERROR(OFFSET(grille!$A$1,MOD(INT((H20-$A$4)/7),42)+1,WEEKDAY(H20,2)),"")</f>
        <v>__T357</v>
      </c>
      <c r="J20" s="2">
        <f t="shared" si="4"/>
        <v>42143</v>
      </c>
      <c r="K20" s="5" t="str">
        <f ca="1">IFERROR(OFFSET(grille!$A$1,MOD(INT((J20-$A$4)/7),42)+1,WEEKDAY(J20,2)),"")</f>
        <v>T260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T260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T320__</v>
      </c>
      <c r="V20" s="3">
        <f t="shared" si="10"/>
        <v>42327</v>
      </c>
      <c r="W20" s="5" t="str">
        <f ca="1">IFERROR(OFFSET(grille!$A$1,MOD(INT((V20-$A$4)/7),42)+1,WEEKDAY(V20,2)),"")</f>
        <v>T410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D</v>
      </c>
      <c r="F21" s="2">
        <f t="shared" si="2"/>
        <v>42083</v>
      </c>
      <c r="G21" s="5" t="str">
        <f ca="1">IFERROR(OFFSET(grille!$A$1,MOD(INT((F21-$A$4)/7),42)+1,WEEKDAY(F21,2)),"")</f>
        <v>D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RP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__T330</v>
      </c>
      <c r="V21" s="3">
        <f t="shared" si="10"/>
        <v>42328</v>
      </c>
      <c r="W21" s="5" t="str">
        <f ca="1">IFERROR(OFFSET(grille!$A$1,MOD(INT((V21-$A$4)/7),42)+1,WEEKDAY(V21,2)),"")</f>
        <v>T710</v>
      </c>
      <c r="X21" s="2">
        <f t="shared" si="11"/>
        <v>42358</v>
      </c>
      <c r="Y21" s="5" t="str">
        <f ca="1">IFERROR(OFFSET(grille!$A$1,MOD(INT((X21-$A$4)/7),42)+1,WEEKDAY(X21,2)),"")</f>
        <v>T347__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D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T657__</v>
      </c>
      <c r="N22" s="3">
        <f t="shared" si="6"/>
        <v>42206</v>
      </c>
      <c r="O22" s="5" t="str">
        <f ca="1">IFERROR(OFFSET(grille!$A$1,MOD(INT((N22-$A$4)/7),42)+1,WEEKDAY(N22,2)),"")</f>
        <v>T840__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T820__</v>
      </c>
      <c r="T22" s="2">
        <f t="shared" si="9"/>
        <v>42298</v>
      </c>
      <c r="U22" s="5" t="str">
        <f ca="1">IFERROR(OFFSET(grille!$A$1,MOD(INT((T22-$A$4)/7),42)+1,WEEKDAY(T22,2)),"")</f>
        <v>T420</v>
      </c>
      <c r="V22" s="3">
        <f t="shared" si="10"/>
        <v>42329</v>
      </c>
      <c r="W22" s="5" t="str">
        <f ca="1">IFERROR(OFFSET(grille!$A$1,MOD(INT((V22-$A$4)/7),42)+1,WEEKDAY(V22,2)),"")</f>
        <v>T246__</v>
      </c>
      <c r="X22" s="2">
        <f t="shared" si="11"/>
        <v>42359</v>
      </c>
      <c r="Y22" s="5" t="str">
        <f ca="1">IFERROR(OFFSET(grille!$A$1,MOD(INT((X22-$A$4)/7),42)+1,WEEKDAY(X22,2)),"")</f>
        <v>__T350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T510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T840__</v>
      </c>
      <c r="J23" s="2">
        <f t="shared" si="4"/>
        <v>42146</v>
      </c>
      <c r="K23" s="5" t="str">
        <f ca="1">IFERROR(OFFSET(grille!$A$1,MOD(INT((J23-$A$4)/7),42)+1,WEEKDAY(J23,2)),"")</f>
        <v>T410</v>
      </c>
      <c r="L23" s="2">
        <f t="shared" si="5"/>
        <v>42177</v>
      </c>
      <c r="M23" s="5" t="str">
        <f ca="1">IFERROR(OFFSET(grille!$A$1,MOD(INT((L23-$A$4)/7),42)+1,WEEKDAY(L23,2)),"")</f>
        <v>__T661</v>
      </c>
      <c r="N23" s="3">
        <f t="shared" si="6"/>
        <v>42207</v>
      </c>
      <c r="O23" s="5" t="str">
        <f ca="1">IFERROR(OFFSET(grille!$A$1,MOD(INT((N23-$A$4)/7),42)+1,WEEKDAY(N23,2)),"")</f>
        <v>__T850</v>
      </c>
      <c r="P23" s="2">
        <f t="shared" si="7"/>
        <v>42238</v>
      </c>
      <c r="Q23" s="5" t="str">
        <f ca="1">IFERROR(OFFSET(grille!$A$1,MOD(INT((P23-$A$4)/7),42)+1,WEEKDAY(P23,2)),"")</f>
        <v>T326__</v>
      </c>
      <c r="R23" s="2">
        <f t="shared" si="8"/>
        <v>42269</v>
      </c>
      <c r="S23" s="5" t="str">
        <f ca="1">IFERROR(OFFSET(grille!$A$1,MOD(INT((R23-$A$4)/7),42)+1,WEEKDAY(R23,2)),"")</f>
        <v>__T830</v>
      </c>
      <c r="T23" s="2">
        <f t="shared" si="9"/>
        <v>42299</v>
      </c>
      <c r="U23" s="5" t="str">
        <f ca="1">IFERROR(OFFSET(grille!$A$1,MOD(INT((T23-$A$4)/7),42)+1,WEEKDAY(T23,2)),"")</f>
        <v>T840__</v>
      </c>
      <c r="V23" s="3">
        <f t="shared" si="10"/>
        <v>42330</v>
      </c>
      <c r="W23" s="5" t="str">
        <f ca="1">IFERROR(OFFSET(grille!$A$1,MOD(INT((V23-$A$4)/7),42)+1,WEEKDAY(V23,2)),"")</f>
        <v>__T257</v>
      </c>
      <c r="X23" s="2">
        <f t="shared" si="11"/>
        <v>42360</v>
      </c>
      <c r="Y23" s="5" t="str">
        <f ca="1">IFERROR(OFFSET(grille!$A$1,MOD(INT((X23-$A$4)/7),42)+1,WEEKDAY(X23,2)),"")</f>
        <v>T340__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T445__</v>
      </c>
      <c r="D24" s="2">
        <f t="shared" si="1"/>
        <v>42058</v>
      </c>
      <c r="E24" s="5" t="str">
        <f ca="1">IFERROR(OFFSET(grille!$A$1,MOD(INT((D24-$A$4)/7),42)+1,WEEKDAY(D24,2)),"")</f>
        <v>T110</v>
      </c>
      <c r="F24" s="2">
        <f t="shared" si="2"/>
        <v>42086</v>
      </c>
      <c r="G24" s="5" t="str">
        <f ca="1">IFERROR(OFFSET(grille!$A$1,MOD(INT((F24-$A$4)/7),42)+1,WEEKDAY(F24,2)),"")</f>
        <v>T210</v>
      </c>
      <c r="H24" s="2">
        <f t="shared" si="3"/>
        <v>42117</v>
      </c>
      <c r="I24" s="5" t="str">
        <f ca="1">IFERROR(OFFSET(grille!$A$1,MOD(INT((H24-$A$4)/7),42)+1,WEEKDAY(H24,2)),"")</f>
        <v>__T850</v>
      </c>
      <c r="J24" s="2">
        <f t="shared" si="4"/>
        <v>42147</v>
      </c>
      <c r="K24" s="5" t="str">
        <f ca="1">IFERROR(OFFSET(grille!$A$1,MOD(INT((J24-$A$4)/7),42)+1,WEEKDAY(J24,2)),"")</f>
        <v>T146__</v>
      </c>
      <c r="L24" s="2">
        <f t="shared" si="5"/>
        <v>42178</v>
      </c>
      <c r="M24" s="5" t="str">
        <f ca="1">IFERROR(OFFSET(grille!$A$1,MOD(INT((L24-$A$4)/7),42)+1,WEEKDAY(L24,2)),"")</f>
        <v>T240__</v>
      </c>
      <c r="N24" s="3">
        <f t="shared" si="6"/>
        <v>42208</v>
      </c>
      <c r="O24" s="5" t="str">
        <f ca="1">IFERROR(OFFSET(grille!$A$1,MOD(INT((N24-$A$4)/7),42)+1,WEEKDAY(N24,2)),"")</f>
        <v>T110</v>
      </c>
      <c r="P24" s="2">
        <f t="shared" si="7"/>
        <v>42239</v>
      </c>
      <c r="Q24" s="5" t="str">
        <f ca="1">IFERROR(OFFSET(grille!$A$1,MOD(INT((P24-$A$4)/7),42)+1,WEEKDAY(P24,2)),"")</f>
        <v>__T337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__T850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__T350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__T456</v>
      </c>
      <c r="D25" s="2">
        <f t="shared" si="1"/>
        <v>42059</v>
      </c>
      <c r="E25" s="5" t="str">
        <f ca="1">IFERROR(OFFSET(grille!$A$1,MOD(INT((D25-$A$4)/7),42)+1,WEEKDAY(D25,2)),"")</f>
        <v>T420</v>
      </c>
      <c r="F25" s="2">
        <f t="shared" si="2"/>
        <v>42087</v>
      </c>
      <c r="G25" s="5" t="str">
        <f ca="1">IFERROR(OFFSET(grille!$A$1,MOD(INT((F25-$A$4)/7),42)+1,WEEKDAY(F25,2)),"")</f>
        <v>T410</v>
      </c>
      <c r="H25" s="2">
        <f t="shared" si="3"/>
        <v>42118</v>
      </c>
      <c r="I25" s="5" t="str">
        <f ca="1">IFERROR(OFFSET(grille!$A$1,MOD(INT((H25-$A$4)/7),42)+1,WEEKDAY(H25,2)),"")</f>
        <v>Fac</v>
      </c>
      <c r="J25" s="2">
        <f t="shared" si="4"/>
        <v>42148</v>
      </c>
      <c r="K25" s="5" t="str">
        <f ca="1">IFERROR(OFFSET(grille!$A$1,MOD(INT((J25-$A$4)/7),42)+1,WEEKDAY(J25,2)),"")</f>
        <v>__T157</v>
      </c>
      <c r="L25" s="2">
        <f t="shared" si="5"/>
        <v>42179</v>
      </c>
      <c r="M25" s="5" t="str">
        <f ca="1">IFERROR(OFFSET(grille!$A$1,MOD(INT((L25-$A$4)/7),42)+1,WEEKDAY(L25,2)),"")</f>
        <v>__T250</v>
      </c>
      <c r="N25" s="3">
        <f t="shared" si="6"/>
        <v>42209</v>
      </c>
      <c r="O25" s="5" t="str">
        <f ca="1">IFERROR(OFFSET(grille!$A$1,MOD(INT((N25-$A$4)/7),42)+1,WEEKDAY(N25,2)),"")</f>
        <v>T630__</v>
      </c>
      <c r="P25" s="2">
        <f t="shared" si="7"/>
        <v>42240</v>
      </c>
      <c r="Q25" s="5" t="str">
        <f ca="1">IFERROR(OFFSET(grille!$A$1,MOD(INT((P25-$A$4)/7),42)+1,WEEKDAY(P25,2)),"")</f>
        <v>T510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D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T447__</v>
      </c>
      <c r="D26" s="2">
        <f t="shared" si="1"/>
        <v>42060</v>
      </c>
      <c r="E26" s="5" t="str">
        <f ca="1">IFERROR(OFFSET(grille!$A$1,MOD(INT((D26-$A$4)/7),42)+1,WEEKDAY(D26,2)),"")</f>
        <v>T220__</v>
      </c>
      <c r="F26" s="2">
        <f t="shared" si="2"/>
        <v>42088</v>
      </c>
      <c r="G26" s="5" t="str">
        <f ca="1">IFERROR(OFFSET(grille!$A$1,MOD(INT((F26-$A$4)/7),42)+1,WEEKDAY(F26,2)),"")</f>
        <v>T810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T260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__T646</v>
      </c>
      <c r="P26" s="2">
        <f t="shared" si="7"/>
        <v>42241</v>
      </c>
      <c r="Q26" s="5" t="str">
        <f ca="1">IFERROR(OFFSET(grille!$A$1,MOD(INT((P26-$A$4)/7),42)+1,WEEKDAY(P26,2)),"")</f>
        <v>T220__</v>
      </c>
      <c r="R26" s="2">
        <f t="shared" si="8"/>
        <v>42272</v>
      </c>
      <c r="S26" s="5" t="str">
        <f ca="1">IFERROR(OFFSET(grille!$A$1,MOD(INT((R26-$A$4)/7),42)+1,WEEKDAY(R26,2)),"")</f>
        <v>T925__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T320__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__T451</v>
      </c>
      <c r="D27" s="2">
        <f t="shared" si="1"/>
        <v>42061</v>
      </c>
      <c r="E27" s="5" t="str">
        <f ca="1">IFERROR(OFFSET(grille!$A$1,MOD(INT((D27-$A$4)/7),42)+1,WEEKDAY(D27,2)),"")</f>
        <v>__T230</v>
      </c>
      <c r="F27" s="2">
        <f t="shared" si="2"/>
        <v>42089</v>
      </c>
      <c r="G27" s="5" t="str">
        <f ca="1">IFERROR(OFFSET(grille!$A$1,MOD(INT((F27-$A$4)/7),42)+1,WEEKDAY(F27,2)),"")</f>
        <v>T320__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__T230</v>
      </c>
      <c r="R27" s="2">
        <f t="shared" si="8"/>
        <v>42273</v>
      </c>
      <c r="S27" s="5" t="str">
        <f ca="1">IFERROR(OFFSET(grille!$A$1,MOD(INT((R27-$A$4)/7),42)+1,WEEKDAY(R27,2)),"")</f>
        <v>__T936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__T330</v>
      </c>
      <c r="X27" s="2">
        <f t="shared" si="11"/>
        <v>42364</v>
      </c>
      <c r="Y27" s="5" t="str">
        <f ca="1">IFERROR(OFFSET(grille!$A$1,MOD(INT((X27-$A$4)/7),42)+1,WEEKDAY(X27,2)),"")</f>
        <v>T736__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__T335</v>
      </c>
      <c r="H28" s="2">
        <f t="shared" si="3"/>
        <v>42121</v>
      </c>
      <c r="I28" s="5" t="str">
        <f ca="1">IFERROR(OFFSET(grille!$A$1,MOD(INT((H28-$A$4)/7),42)+1,WEEKDAY(H28,2)),"")</f>
        <v>T120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T656__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D</v>
      </c>
      <c r="R28" s="2">
        <f t="shared" si="8"/>
        <v>42274</v>
      </c>
      <c r="S28" s="5" t="str">
        <f ca="1">IFERROR(OFFSET(grille!$A$1,MOD(INT((R28-$A$4)/7),42)+1,WEEKDAY(R28,2)),"")</f>
        <v>T907__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T905__</v>
      </c>
      <c r="X28" s="2">
        <f t="shared" si="11"/>
        <v>42365</v>
      </c>
      <c r="Y28" s="5" t="str">
        <f ca="1">IFERROR(OFFSET(grille!$A$1,MOD(INT((X28-$A$4)/7),42)+1,WEEKDAY(X28,2)),"")</f>
        <v>__T747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T110</v>
      </c>
      <c r="J29" s="2">
        <f t="shared" si="4"/>
        <v>42152</v>
      </c>
      <c r="K29" s="5" t="str">
        <f ca="1">IFERROR(OFFSET(grille!$A$1,MOD(INT((J29-$A$4)/7),42)+1,WEEKDAY(J29,2)),"")</f>
        <v>T210</v>
      </c>
      <c r="L29" s="2">
        <f t="shared" si="5"/>
        <v>42183</v>
      </c>
      <c r="M29" s="5" t="str">
        <f ca="1">IFERROR(OFFSET(grille!$A$1,MOD(INT((L29-$A$4)/7),42)+1,WEEKDAY(L29,2)),"")</f>
        <v>__T667</v>
      </c>
      <c r="N29" s="3">
        <f t="shared" si="6"/>
        <v>42213</v>
      </c>
      <c r="O29" s="5" t="str">
        <f ca="1">IFERROR(OFFSET(grille!$A$1,MOD(INT((N29-$A$4)/7),42)+1,WEEKDAY(N29,2)),"")</f>
        <v>T440__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__T911</v>
      </c>
      <c r="T29" s="2">
        <f t="shared" si="9"/>
        <v>42305</v>
      </c>
      <c r="U29" s="5" t="str">
        <f ca="1">IFERROR(OFFSET(grille!$A$1,MOD(INT((T29-$A$4)/7),42)+1,WEEKDAY(T29,2)),"")</f>
        <v>T730__</v>
      </c>
      <c r="V29" s="3">
        <f t="shared" si="10"/>
        <v>42336</v>
      </c>
      <c r="W29" s="5" t="str">
        <f ca="1">IFERROR(OFFSET(grille!$A$1,MOD(INT((V29-$A$4)/7),42)+1,WEEKDAY(V29,2)),"")</f>
        <v>__T916</v>
      </c>
      <c r="X29" s="2">
        <f t="shared" si="11"/>
        <v>42366</v>
      </c>
      <c r="Y29" s="5" t="str">
        <f ca="1">IFERROR(OFFSET(grille!$A$1,MOD(INT((X29-$A$4)/7),42)+1,WEEKDAY(X29,2)),"")</f>
        <v>T130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T410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T720</v>
      </c>
      <c r="J30" s="2">
        <f t="shared" si="4"/>
        <v>42153</v>
      </c>
      <c r="K30" s="5" t="str">
        <f ca="1">IFERROR(OFFSET(grille!$A$1,MOD(INT((J30-$A$4)/7),42)+1,WEEKDAY(J30,2)),"")</f>
        <v>T140__</v>
      </c>
      <c r="L30" s="2">
        <f t="shared" si="5"/>
        <v>42184</v>
      </c>
      <c r="M30" s="5" t="str">
        <f ca="1">IFERROR(OFFSET(grille!$A$1,MOD(INT((L30-$A$4)/7),42)+1,WEEKDAY(L30,2)),"")</f>
        <v>T420</v>
      </c>
      <c r="N30" s="2">
        <f t="shared" si="6"/>
        <v>42214</v>
      </c>
      <c r="O30" s="5" t="str">
        <f ca="1">IFERROR(OFFSET(grille!$A$1,MOD(INT((N30-$A$4)/7),42)+1,WEEKDAY(N30,2)),"")</f>
        <v>__T450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__T740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T140__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T710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T340__</v>
      </c>
      <c r="H31" s="2">
        <f t="shared" si="3"/>
        <v>42124</v>
      </c>
      <c r="I31" s="5" t="str">
        <f ca="1">IFERROR(OFFSET(grille!$A$1,MOD(INT((H31-$A$4)/7),42)+1,WEEKDAY(H31,2)),"")</f>
        <v>T630__</v>
      </c>
      <c r="J31" s="2">
        <f t="shared" si="4"/>
        <v>42154</v>
      </c>
      <c r="K31" s="5" t="str">
        <f ca="1">IFERROR(OFFSET(grille!$A$1,MOD(INT((J31-$A$4)/7),42)+1,WEEKDAY(J31,2)),"")</f>
        <v>__T156</v>
      </c>
      <c r="L31" s="2">
        <f t="shared" si="5"/>
        <v>42185</v>
      </c>
      <c r="M31" s="5" t="str">
        <f ca="1">IFERROR(OFFSET(grille!$A$1,MOD(INT((L31-$A$4)/7),42)+1,WEEKDAY(L31,2)),"")</f>
        <v>T630__</v>
      </c>
      <c r="N31" s="2">
        <f t="shared" si="6"/>
        <v>42215</v>
      </c>
      <c r="O31" s="5" t="str">
        <f ca="1">IFERROR(OFFSET(grille!$A$1,MOD(INT((N31-$A$4)/7),42)+1,WEEKDAY(N31,2)),"")</f>
        <v>T240__</v>
      </c>
      <c r="P31" s="2">
        <f t="shared" si="7"/>
        <v>42246</v>
      </c>
      <c r="Q31" s="5" t="str">
        <f ca="1">IFERROR(OFFSET(grille!$A$1,MOD(INT((P31-$A$4)/7),42)+1,WEEKDAY(P31,2)),"")</f>
        <v>T327__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T240__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__T150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T246__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__T350</v>
      </c>
      <c r="H32" s="1"/>
      <c r="I32" s="5" t="str">
        <f ca="1">IFERROR(OFFSET(grille!$A$1,MOD(INT((H32-$A$4)/7),42)+1,WEEKDAY(H32,2)),"")</f>
        <v>__T916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__T916</v>
      </c>
      <c r="N32" s="2">
        <f t="shared" si="6"/>
        <v>42216</v>
      </c>
      <c r="O32" s="5" t="str">
        <f ca="1">IFERROR(OFFSET(grille!$A$1,MOD(INT((N32-$A$4)/7),42)+1,WEEKDAY(N32,2)),"")</f>
        <v>__T250</v>
      </c>
      <c r="P32" s="2">
        <f t="shared" si="7"/>
        <v>42247</v>
      </c>
      <c r="Q32" s="5" t="str">
        <f ca="1">IFERROR(OFFSET(grille!$A$1,MOD(INT((P32-$A$4)/7),42)+1,WEEKDAY(P32,2)),"")</f>
        <v>__T330</v>
      </c>
      <c r="R32" s="1"/>
      <c r="S32" s="5" t="str">
        <f ca="1">IFERROR(OFFSET(grille!$A$1,MOD(INT((R32-$A$4)/7),42)+1,WEEKDAY(R32,2)),"")</f>
        <v>__T916</v>
      </c>
      <c r="T32" s="2">
        <f t="shared" si="9"/>
        <v>42308</v>
      </c>
      <c r="U32" s="5" t="str">
        <f ca="1">IFERROR(OFFSET(grille!$A$1,MOD(INT((T32-$A$4)/7),42)+1,WEEKDAY(T32,2)),"")</f>
        <v>__T256</v>
      </c>
      <c r="V32" s="1"/>
      <c r="W32" s="5" t="str">
        <f ca="1">IFERROR(OFFSET(grille!$A$1,MOD(INT((V32-$A$4)/7),42)+1,WEEKDAY(V32,2)),"")</f>
        <v>__T916</v>
      </c>
      <c r="X32" s="2">
        <f t="shared" si="11"/>
        <v>42369</v>
      </c>
      <c r="Y32" s="5" t="str">
        <f ca="1">IFERROR(OFFSET(grille!$A$1,MOD(INT((X32-$A$4)/7),42)+1,WEEKDAY(X32,2)),"")</f>
        <v>D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86" priority="6" stopIfTrue="1">
      <formula>AND(WEEKDAY(B2,2)&gt;5,B2&lt;&gt;"")</formula>
    </cfRule>
  </conditionalFormatting>
  <conditionalFormatting sqref="E10">
    <cfRule type="expression" dxfId="185" priority="5" stopIfTrue="1">
      <formula>AND(WEEKDAY(E10,2)&gt;5,E10&lt;&gt;"")</formula>
    </cfRule>
  </conditionalFormatting>
  <conditionalFormatting sqref="E10">
    <cfRule type="expression" dxfId="184" priority="4" stopIfTrue="1">
      <formula>AND(WEEKDAY(E10,2)&gt;5,E10&lt;&gt;"")</formula>
    </cfRule>
  </conditionalFormatting>
  <conditionalFormatting sqref="E10">
    <cfRule type="expression" dxfId="183" priority="3" stopIfTrue="1">
      <formula>AND(WEEKDAY(E10,2)&gt;5,E10&lt;&gt;"")</formula>
    </cfRule>
  </conditionalFormatting>
  <conditionalFormatting sqref="E10">
    <cfRule type="expression" dxfId="182" priority="2" stopIfTrue="1">
      <formula>AND(WEEKDAY(E10,2)&gt;5,E10&lt;&gt;"")</formula>
    </cfRule>
  </conditionalFormatting>
  <conditionalFormatting sqref="E24">
    <cfRule type="expression" dxfId="18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Feuil13</v>
      </c>
      <c r="B2" s="2">
        <f>DATE($A$1,COLUMN()-1,ROW()-1)</f>
        <v>42005</v>
      </c>
      <c r="C2" s="5" t="str">
        <f ca="1">IFERROR(OFFSET(grille!$A$1,MOD(INT((B2-$A$4)/7),42)+1,WEEKDAY(B2,2)),"")</f>
        <v>T730__</v>
      </c>
      <c r="D2" s="2">
        <f>DATE($A$1,COLUMN()-2,ROW()-1)</f>
        <v>42036</v>
      </c>
      <c r="E2" s="5" t="str">
        <f ca="1">IFERROR(OFFSET(grille!$A$1,MOD(INT((D2-$A$4)/7),42)+1,WEEKDAY(D2,2)),"")</f>
        <v>T447__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T810</v>
      </c>
      <c r="J2" s="2">
        <f>DATE($A$1,COLUMN()-5,ROW()-1)</f>
        <v>42125</v>
      </c>
      <c r="K2" s="5" t="str">
        <f ca="1">IFERROR(OFFSET(grille!$A$1,MOD(INT((J2-$A$4)/7),42)+1,WEEKDAY(J2,2)),"")</f>
        <v>Fac</v>
      </c>
      <c r="L2" s="2">
        <f>DATE($A$1,COLUMN()-6,ROW()-1)</f>
        <v>42156</v>
      </c>
      <c r="M2" s="5" t="str">
        <f ca="1">IFERROR(OFFSET(grille!$A$1,MOD(INT((L2-$A$4)/7),42)+1,WEEKDAY(L2,2)),"")</f>
        <v>T260</v>
      </c>
      <c r="N2" s="3">
        <f>DATE($A$1,COLUMN()-7,ROW()-1)</f>
        <v>42186</v>
      </c>
      <c r="O2" s="5" t="str">
        <f ca="1">IFERROR(OFFSET(grille!$A$1,MOD(INT((N2-$A$4)/7),42)+1,WEEKDAY(N2,2)),"")</f>
        <v>__T250</v>
      </c>
      <c r="P2" s="2">
        <f>DATE($A$1,COLUMN()-8,ROW()-1)</f>
        <v>42217</v>
      </c>
      <c r="Q2" s="5" t="str">
        <f ca="1">IFERROR(OFFSET(grille!$A$1,MOD(INT((P2-$A$4)/7),42)+1,WEEKDAY(P2,2)),"")</f>
        <v>__T646</v>
      </c>
      <c r="R2" s="2">
        <f>DATE($A$1,COLUMN()-9,ROW()-1)</f>
        <v>42248</v>
      </c>
      <c r="S2" s="5" t="str">
        <f ca="1">IFERROR(OFFSET(grille!$A$1,MOD(INT((R2-$A$4)/7),42)+1,WEEKDAY(R2,2)),"")</f>
        <v>T220__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__T740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__T451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T110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T320__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__T230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T925__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T320__</v>
      </c>
    </row>
    <row r="4" spans="1:25" x14ac:dyDescent="0.35">
      <c r="A4" s="14">
        <f ca="1">IFERROR(VLOOKUP(A2,parametres!B:D,3,0),(VLOOKUP(A2,parametres!A:D,4,0)))</f>
        <v>42086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T420</v>
      </c>
      <c r="H4" s="2">
        <f t="shared" si="3"/>
        <v>42097</v>
      </c>
      <c r="I4" s="5" t="str">
        <f ca="1">IFERROR(OFFSET(grille!$A$1,MOD(INT((H4-$A$4)/7),42)+1,WEEKDAY(H4,2)),"")</f>
        <v>__T335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D</v>
      </c>
      <c r="T4" s="2">
        <f t="shared" si="9"/>
        <v>42280</v>
      </c>
      <c r="U4" s="5" t="str">
        <f ca="1">IFERROR(OFFSET(grille!$A$1,MOD(INT((T4-$A$4)/7),42)+1,WEEKDAY(T4,2)),"")</f>
        <v>__T936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__T330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T220__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T120</v>
      </c>
      <c r="L5" s="2">
        <f t="shared" si="5"/>
        <v>42159</v>
      </c>
      <c r="M5" s="5" t="str">
        <f ca="1">IFERROR(OFFSET(grille!$A$1,MOD(INT((L5-$A$4)/7),42)+1,WEEKDAY(L5,2)),"")</f>
        <v>T210</v>
      </c>
      <c r="N5" s="3">
        <f t="shared" si="6"/>
        <v>42189</v>
      </c>
      <c r="O5" s="5" t="str">
        <f ca="1">IFERROR(OFFSET(grille!$A$1,MOD(INT((N5-$A$4)/7),42)+1,WEEKDAY(N5,2)),"")</f>
        <v>T656__</v>
      </c>
      <c r="P5" s="2">
        <f t="shared" si="7"/>
        <v>42220</v>
      </c>
      <c r="Q5" s="5" t="str">
        <f ca="1">IFERROR(OFFSET(grille!$A$1,MOD(INT((P5-$A$4)/7),42)+1,WEEKDAY(P5,2)),"")</f>
        <v>T440__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T907__</v>
      </c>
      <c r="V5" s="3">
        <f t="shared" si="10"/>
        <v>42312</v>
      </c>
      <c r="W5" s="5" t="str">
        <f ca="1">IFERROR(OFFSET(grille!$A$1,MOD(INT((V5-$A$4)/7),42)+1,WEEKDAY(V5,2)),"")</f>
        <v>T730__</v>
      </c>
      <c r="X5" s="2">
        <f t="shared" si="11"/>
        <v>42342</v>
      </c>
      <c r="Y5" s="5" t="str">
        <f ca="1">IFERROR(OFFSET(grille!$A$1,MOD(INT((X5-$A$4)/7),42)+1,WEEKDAY(X5,2)),"")</f>
        <v>T905__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T320__</v>
      </c>
      <c r="D6" s="2">
        <f t="shared" si="1"/>
        <v>42040</v>
      </c>
      <c r="E6" s="5" t="str">
        <f ca="1">IFERROR(OFFSET(grille!$A$1,MOD(INT((D6-$A$4)/7),42)+1,WEEKDAY(D6,2)),"")</f>
        <v>T410</v>
      </c>
      <c r="F6" s="2">
        <f t="shared" si="2"/>
        <v>42068</v>
      </c>
      <c r="G6" s="5" t="str">
        <f ca="1">IFERROR(OFFSET(grille!$A$1,MOD(INT((F6-$A$4)/7),42)+1,WEEKDAY(F6,2)),"")</f>
        <v>__T230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T110</v>
      </c>
      <c r="L6" s="2">
        <f t="shared" si="5"/>
        <v>42160</v>
      </c>
      <c r="M6" s="5" t="str">
        <f ca="1">IFERROR(OFFSET(grille!$A$1,MOD(INT((L6-$A$4)/7),42)+1,WEEKDAY(L6,2)),"")</f>
        <v>T140__</v>
      </c>
      <c r="N6" s="3">
        <f t="shared" si="6"/>
        <v>42190</v>
      </c>
      <c r="O6" s="5" t="str">
        <f ca="1">IFERROR(OFFSET(grille!$A$1,MOD(INT((N6-$A$4)/7),42)+1,WEEKDAY(N6,2)),"")</f>
        <v>__T667</v>
      </c>
      <c r="P6" s="2">
        <f t="shared" si="7"/>
        <v>42221</v>
      </c>
      <c r="Q6" s="5" t="str">
        <f ca="1">IFERROR(OFFSET(grille!$A$1,MOD(INT((P6-$A$4)/7),42)+1,WEEKDAY(P6,2)),"")</f>
        <v>__T450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__T911</v>
      </c>
      <c r="V6" s="3">
        <f t="shared" si="10"/>
        <v>42313</v>
      </c>
      <c r="W6" s="5" t="str">
        <f ca="1">IFERROR(OFFSET(grille!$A$1,MOD(INT((V6-$A$4)/7),42)+1,WEEKDAY(V6,2)),"")</f>
        <v>__T740</v>
      </c>
      <c r="X6" s="2">
        <f t="shared" si="11"/>
        <v>42343</v>
      </c>
      <c r="Y6" s="5" t="str">
        <f ca="1">IFERROR(OFFSET(grille!$A$1,MOD(INT((X6-$A$4)/7),42)+1,WEEKDAY(X6,2)),"")</f>
        <v>__T916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__T330</v>
      </c>
      <c r="D7" s="2">
        <f t="shared" si="1"/>
        <v>42041</v>
      </c>
      <c r="E7" s="5" t="str">
        <f ca="1">IFERROR(OFFSET(grille!$A$1,MOD(INT((D7-$A$4)/7),42)+1,WEEKDAY(D7,2)),"")</f>
        <v>T710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T340__</v>
      </c>
      <c r="J7" s="2">
        <f t="shared" si="4"/>
        <v>42130</v>
      </c>
      <c r="K7" s="5" t="str">
        <f ca="1">IFERROR(OFFSET(grille!$A$1,MOD(INT((J7-$A$4)/7),42)+1,WEEKDAY(J7,2)),"")</f>
        <v>T720</v>
      </c>
      <c r="L7" s="2">
        <f t="shared" si="5"/>
        <v>42161</v>
      </c>
      <c r="M7" s="5" t="str">
        <f ca="1">IFERROR(OFFSET(grille!$A$1,MOD(INT((L7-$A$4)/7),42)+1,WEEKDAY(L7,2)),"")</f>
        <v>__T156</v>
      </c>
      <c r="N7" s="3">
        <f t="shared" si="6"/>
        <v>42191</v>
      </c>
      <c r="O7" s="5" t="str">
        <f ca="1">IFERROR(OFFSET(grille!$A$1,MOD(INT((N7-$A$4)/7),42)+1,WEEKDAY(N7,2)),"")</f>
        <v>T420</v>
      </c>
      <c r="P7" s="2">
        <f t="shared" si="7"/>
        <v>42222</v>
      </c>
      <c r="Q7" s="5" t="str">
        <f ca="1">IFERROR(OFFSET(grille!$A$1,MOD(INT((P7-$A$4)/7),42)+1,WEEKDAY(P7,2)),"")</f>
        <v>T240__</v>
      </c>
      <c r="R7" s="2">
        <f t="shared" si="8"/>
        <v>42253</v>
      </c>
      <c r="S7" s="5" t="str">
        <f ca="1">IFERROR(OFFSET(grille!$A$1,MOD(INT((R7-$A$4)/7),42)+1,WEEKDAY(R7,2)),"")</f>
        <v>T327__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T240__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T420</v>
      </c>
      <c r="D8" s="2">
        <f t="shared" si="1"/>
        <v>42042</v>
      </c>
      <c r="E8" s="5" t="str">
        <f ca="1">IFERROR(OFFSET(grille!$A$1,MOD(INT((D8-$A$4)/7),42)+1,WEEKDAY(D8,2)),"")</f>
        <v>T246__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__T350</v>
      </c>
      <c r="J8" s="2">
        <f t="shared" si="4"/>
        <v>42131</v>
      </c>
      <c r="K8" s="5" t="str">
        <f ca="1">IFERROR(OFFSET(grille!$A$1,MOD(INT((J8-$A$4)/7),42)+1,WEEKDAY(J8,2)),"")</f>
        <v>T630__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T630__</v>
      </c>
      <c r="P8" s="2">
        <f t="shared" si="7"/>
        <v>42223</v>
      </c>
      <c r="Q8" s="5" t="str">
        <f ca="1">IFERROR(OFFSET(grille!$A$1,MOD(INT((P8-$A$4)/7),42)+1,WEEKDAY(P8,2)),"")</f>
        <v>__T250</v>
      </c>
      <c r="R8" s="2">
        <f t="shared" si="8"/>
        <v>42254</v>
      </c>
      <c r="S8" s="5" t="str">
        <f ca="1">IFERROR(OFFSET(grille!$A$1,MOD(INT((R8-$A$4)/7),42)+1,WEEKDAY(R8,2)),"")</f>
        <v>__T330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__T256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T840__</v>
      </c>
      <c r="D9" s="2">
        <f t="shared" si="1"/>
        <v>42043</v>
      </c>
      <c r="E9" s="5" t="str">
        <f ca="1">IFERROR(OFFSET(grille!$A$1,MOD(INT((D9-$A$4)/7),42)+1,WEEKDAY(D9,2)),"")</f>
        <v>__T257</v>
      </c>
      <c r="F9" s="2">
        <f t="shared" si="2"/>
        <v>42071</v>
      </c>
      <c r="G9" s="5" t="str">
        <f ca="1">IFERROR(OFFSET(grille!$A$1,MOD(INT((F9-$A$4)/7),42)+1,WEEKDAY(F9,2)),"")</f>
        <v>T347__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__T640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__T640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T810</v>
      </c>
      <c r="T9" s="2">
        <f t="shared" si="9"/>
        <v>42285</v>
      </c>
      <c r="U9" s="5" t="str">
        <f ca="1">IFERROR(OFFSET(grille!$A$1,MOD(INT((T9-$A$4)/7),42)+1,WEEKDAY(T9,2)),"")</f>
        <v>T720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T320__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__T850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__T350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T820__</v>
      </c>
      <c r="N10" s="3">
        <f t="shared" si="6"/>
        <v>42194</v>
      </c>
      <c r="O10" s="5" t="str">
        <f ca="1">IFERROR(OFFSET(grille!$A$1,MOD(INT((N10-$A$4)/7),42)+1,WEEKDAY(N10,2)),"")</f>
        <v>D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T140__</v>
      </c>
      <c r="T10" s="2">
        <f t="shared" si="9"/>
        <v>42286</v>
      </c>
      <c r="U10" s="5" t="str">
        <f ca="1">IFERROR(OFFSET(grille!$A$1,MOD(INT((T10-$A$4)/7),42)+1,WEEKDAY(T10,2)),"")</f>
        <v>T730__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__T330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D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T340__</v>
      </c>
      <c r="H11" s="2">
        <f t="shared" si="3"/>
        <v>42104</v>
      </c>
      <c r="I11" s="5" t="str">
        <f ca="1">IFERROR(OFFSET(grille!$A$1,MOD(INT((H11-$A$4)/7),42)+1,WEEKDAY(H11,2)),"")</f>
        <v>T515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__T830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T710</v>
      </c>
      <c r="R11" s="2">
        <f t="shared" si="8"/>
        <v>42257</v>
      </c>
      <c r="S11" s="5" t="str">
        <f ca="1">IFERROR(OFFSET(grille!$A$1,MOD(INT((R11-$A$4)/7),42)+1,WEEKDAY(R11,2)),"")</f>
        <v>__T150</v>
      </c>
      <c r="T11" s="2">
        <f t="shared" si="9"/>
        <v>42287</v>
      </c>
      <c r="U11" s="5" t="str">
        <f ca="1">IFERROR(OFFSET(grille!$A$1,MOD(INT((T11-$A$4)/7),42)+1,WEEKDAY(T11,2)),"")</f>
        <v>__T746</v>
      </c>
      <c r="V11" s="3">
        <f t="shared" si="10"/>
        <v>42318</v>
      </c>
      <c r="W11" s="5" t="str">
        <f ca="1">IFERROR(OFFSET(grille!$A$1,MOD(INT((V11-$A$4)/7),42)+1,WEEKDAY(V11,2)),"")</f>
        <v>T510</v>
      </c>
      <c r="X11" s="2">
        <f t="shared" si="11"/>
        <v>42348</v>
      </c>
      <c r="Y11" s="5" t="str">
        <f ca="1">IFERROR(OFFSET(grille!$A$1,MOD(INT((X11-$A$4)/7),42)+1,WEEKDAY(X11,2)),"")</f>
        <v>T340__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T320__</v>
      </c>
      <c r="F12" s="2">
        <f t="shared" si="2"/>
        <v>42074</v>
      </c>
      <c r="G12" s="5" t="str">
        <f ca="1">IFERROR(OFFSET(grille!$A$1,MOD(INT((F12-$A$4)/7),42)+1,WEEKDAY(F12,2)),"")</f>
        <v>__T350</v>
      </c>
      <c r="H12" s="2">
        <f t="shared" si="3"/>
        <v>42105</v>
      </c>
      <c r="I12" s="5" t="str">
        <f ca="1">IFERROR(OFFSET(grille!$A$1,MOD(INT((H12-$A$4)/7),42)+1,WEEKDAY(H12,2)),"")</f>
        <v>T446__</v>
      </c>
      <c r="J12" s="2">
        <f t="shared" si="4"/>
        <v>42135</v>
      </c>
      <c r="K12" s="5" t="str">
        <f ca="1">IFERROR(OFFSET(grille!$A$1,MOD(INT((J12-$A$4)/7),42)+1,WEEKDAY(J12,2)),"")</f>
        <v>T840__</v>
      </c>
      <c r="L12" s="2">
        <f t="shared" si="5"/>
        <v>42166</v>
      </c>
      <c r="M12" s="5" t="str">
        <f ca="1">IFERROR(OFFSET(grille!$A$1,MOD(INT((L12-$A$4)/7),42)+1,WEEKDAY(L12,2)),"")</f>
        <v>T650__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T120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T147__</v>
      </c>
      <c r="V12" s="3">
        <f t="shared" si="10"/>
        <v>42319</v>
      </c>
      <c r="W12" s="5" t="str">
        <f ca="1">IFERROR(OFFSET(grille!$A$1,MOD(INT((V12-$A$4)/7),42)+1,WEEKDAY(V12,2)),"")</f>
        <v>T110</v>
      </c>
      <c r="X12" s="2">
        <f t="shared" si="11"/>
        <v>42349</v>
      </c>
      <c r="Y12" s="5" t="str">
        <f ca="1">IFERROR(OFFSET(grille!$A$1,MOD(INT((X12-$A$4)/7),42)+1,WEEKDAY(X12,2)),"")</f>
        <v>__T350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__T330</v>
      </c>
      <c r="F13" s="2">
        <f t="shared" si="2"/>
        <v>42075</v>
      </c>
      <c r="G13" s="5" t="str">
        <f ca="1">IFERROR(OFFSET(grille!$A$1,MOD(INT((F13-$A$4)/7),42)+1,WEEKDAY(F13,2)),"")</f>
        <v>RP</v>
      </c>
      <c r="H13" s="2">
        <f t="shared" si="3"/>
        <v>42106</v>
      </c>
      <c r="I13" s="5" t="str">
        <f ca="1">IFERROR(OFFSET(grille!$A$1,MOD(INT((H13-$A$4)/7),42)+1,WEEKDAY(H13,2)),"")</f>
        <v>__T457</v>
      </c>
      <c r="J13" s="2">
        <f t="shared" si="4"/>
        <v>42136</v>
      </c>
      <c r="K13" s="5" t="str">
        <f ca="1">IFERROR(OFFSET(grille!$A$1,MOD(INT((J13-$A$4)/7),42)+1,WEEKDAY(J13,2)),"")</f>
        <v>__T850</v>
      </c>
      <c r="L13" s="2">
        <f t="shared" si="5"/>
        <v>42167</v>
      </c>
      <c r="M13" s="5" t="str">
        <f ca="1">IFERROR(OFFSET(grille!$A$1,MOD(INT((L13-$A$4)/7),42)+1,WEEKDAY(L13,2)),"")</f>
        <v>__T660</v>
      </c>
      <c r="N13" s="3">
        <f t="shared" si="6"/>
        <v>42197</v>
      </c>
      <c r="O13" s="5" t="str">
        <f ca="1">IFERROR(OFFSET(grille!$A$1,MOD(INT((N13-$A$4)/7),42)+1,WEEKDAY(N13,2)),"")</f>
        <v>T637__</v>
      </c>
      <c r="P13" s="2">
        <f t="shared" si="7"/>
        <v>42228</v>
      </c>
      <c r="Q13" s="5" t="str">
        <f ca="1">IFERROR(OFFSET(grille!$A$1,MOD(INT((P13-$A$4)/7),42)+1,WEEKDAY(P13,2)),"")</f>
        <v>T440__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__T151</v>
      </c>
      <c r="V13" s="3">
        <f t="shared" si="10"/>
        <v>42320</v>
      </c>
      <c r="W13" s="5" t="str">
        <f ca="1">IFERROR(OFFSET(grille!$A$1,MOD(INT((V13-$A$4)/7),42)+1,WEEKDAY(V13,2)),"")</f>
        <v>T710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T905__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T240__</v>
      </c>
      <c r="J14" s="2">
        <f t="shared" si="4"/>
        <v>42137</v>
      </c>
      <c r="K14" s="5" t="str">
        <f ca="1">IFERROR(OFFSET(grille!$A$1,MOD(INT((J14-$A$4)/7),42)+1,WEEKDAY(J14,2)),"")</f>
        <v>T410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__T640</v>
      </c>
      <c r="P14" s="2">
        <f t="shared" si="7"/>
        <v>42229</v>
      </c>
      <c r="Q14" s="5" t="str">
        <f ca="1">IFERROR(OFFSET(grille!$A$1,MOD(INT((P14-$A$4)/7),42)+1,WEEKDAY(P14,2)),"")</f>
        <v>__T450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T655__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T730__</v>
      </c>
      <c r="D15" s="2">
        <f t="shared" si="1"/>
        <v>42049</v>
      </c>
      <c r="E15" s="5" t="str">
        <f ca="1">IFERROR(OFFSET(grille!$A$1,MOD(INT((D15-$A$4)/7),42)+1,WEEKDAY(D15,2)),"")</f>
        <v>__T916</v>
      </c>
      <c r="F15" s="2">
        <f t="shared" si="2"/>
        <v>42077</v>
      </c>
      <c r="G15" s="5" t="str">
        <f ca="1">IFERROR(OFFSET(grille!$A$1,MOD(INT((F15-$A$4)/7),42)+1,WEEKDAY(F15,2)),"")</f>
        <v>T736__</v>
      </c>
      <c r="H15" s="2">
        <f t="shared" si="3"/>
        <v>42108</v>
      </c>
      <c r="I15" s="5" t="str">
        <f ca="1">IFERROR(OFFSET(grille!$A$1,MOD(INT((H15-$A$4)/7),42)+1,WEEKDAY(H15,2)),"")</f>
        <v>__T250</v>
      </c>
      <c r="J15" s="2">
        <f t="shared" si="4"/>
        <v>42138</v>
      </c>
      <c r="K15" s="5" t="str">
        <f ca="1">IFERROR(OFFSET(grille!$A$1,MOD(INT((J15-$A$4)/7),42)+1,WEEKDAY(J15,2)),"")</f>
        <v>T220__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T430</v>
      </c>
      <c r="P15" s="2">
        <f t="shared" si="7"/>
        <v>42230</v>
      </c>
      <c r="Q15" s="5" t="str">
        <f ca="1">IFERROR(OFFSET(grille!$A$1,MOD(INT((P15-$A$4)/7),42)+1,WEEKDAY(P15,2)),"")</f>
        <v>T945</v>
      </c>
      <c r="R15" s="2">
        <f t="shared" si="8"/>
        <v>42261</v>
      </c>
      <c r="S15" s="5" t="str">
        <f ca="1">IFERROR(OFFSET(grille!$A$1,MOD(INT((R15-$A$4)/7),42)+1,WEEKDAY(R15,2)),"")</f>
        <v>T720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__T666</v>
      </c>
      <c r="X15" s="2">
        <f t="shared" si="11"/>
        <v>42352</v>
      </c>
      <c r="Y15" s="5" t="str">
        <f ca="1">IFERROR(OFFSET(grille!$A$1,MOD(INT((X15-$A$4)/7),42)+1,WEEKDAY(X15,2)),"")</f>
        <v>T630__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__T740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__T747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__T230</v>
      </c>
      <c r="L16" s="2">
        <f t="shared" si="5"/>
        <v>42170</v>
      </c>
      <c r="M16" s="5" t="str">
        <f ca="1">IFERROR(OFFSET(grille!$A$1,MOD(INT((L16-$A$4)/7),42)+1,WEEKDAY(L16,2)),"")</f>
        <v>T410</v>
      </c>
      <c r="N16" s="3">
        <f t="shared" si="6"/>
        <v>42200</v>
      </c>
      <c r="O16" s="5" t="str">
        <f ca="1">IFERROR(OFFSET(grille!$A$1,MOD(INT((N16-$A$4)/7),42)+1,WEEKDAY(N16,2)),"")</f>
        <v>T820__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T710</v>
      </c>
      <c r="T16" s="2">
        <f t="shared" si="9"/>
        <v>42292</v>
      </c>
      <c r="U16" s="5" t="str">
        <f ca="1">IFERROR(OFFSET(grille!$A$1,MOD(INT((T16-$A$4)/7),42)+1,WEEKDAY(T16,2)),"")</f>
        <v>T130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__T640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T240__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T130</v>
      </c>
      <c r="H17" s="2">
        <f t="shared" si="3"/>
        <v>42110</v>
      </c>
      <c r="I17" s="5" t="str">
        <f ca="1">IFERROR(OFFSET(grille!$A$1,MOD(INT((H17-$A$4)/7),42)+1,WEEKDAY(H17,2)),"")</f>
        <v>RP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T720</v>
      </c>
      <c r="N17" s="3">
        <f t="shared" si="6"/>
        <v>42201</v>
      </c>
      <c r="O17" s="5" t="str">
        <f ca="1">IFERROR(OFFSET(grille!$A$1,MOD(INT((N17-$A$4)/7),42)+1,WEEKDAY(N17,2)),"")</f>
        <v>__T830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T630__</v>
      </c>
      <c r="T17" s="2">
        <f t="shared" si="9"/>
        <v>42293</v>
      </c>
      <c r="U17" s="5" t="str">
        <f ca="1">IFERROR(OFFSET(grille!$A$1,MOD(INT((T17-$A$4)/7),42)+1,WEEKDAY(T17,2)),"")</f>
        <v>T420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T340__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__T256</v>
      </c>
      <c r="D18" s="2">
        <f t="shared" si="1"/>
        <v>42052</v>
      </c>
      <c r="E18" s="5" t="str">
        <f ca="1">IFERROR(OFFSET(grille!$A$1,MOD(INT((D18-$A$4)/7),42)+1,WEEKDAY(D18,2)),"")</f>
        <v>T320__</v>
      </c>
      <c r="F18" s="2">
        <f t="shared" si="2"/>
        <v>42080</v>
      </c>
      <c r="G18" s="5" t="str">
        <f ca="1">IFERROR(OFFSET(grille!$A$1,MOD(INT((F18-$A$4)/7),42)+1,WEEKDAY(F18,2)),"")</f>
        <v>T140__</v>
      </c>
      <c r="H18" s="2">
        <f t="shared" si="3"/>
        <v>42111</v>
      </c>
      <c r="I18" s="5" t="str">
        <f ca="1">IFERROR(OFFSET(grille!$A$1,MOD(INT((H18-$A$4)/7),42)+1,WEEKDAY(H18,2)),"")</f>
        <v>T345__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T510</v>
      </c>
      <c r="N18" s="3">
        <f t="shared" si="6"/>
        <v>42202</v>
      </c>
      <c r="O18" s="5" t="str">
        <f ca="1">IFERROR(OFFSET(grille!$A$1,MOD(INT((N18-$A$4)/7),42)+1,WEEKDAY(N18,2)),"")</f>
        <v>D</v>
      </c>
      <c r="P18" s="2">
        <f t="shared" si="7"/>
        <v>42233</v>
      </c>
      <c r="Q18" s="5" t="str">
        <f ca="1">IFERROR(OFFSET(grille!$A$1,MOD(INT((P18-$A$4)/7),42)+1,WEEKDAY(P18,2)),"")</f>
        <v>T730__</v>
      </c>
      <c r="R18" s="2">
        <f t="shared" si="8"/>
        <v>42264</v>
      </c>
      <c r="S18" s="5" t="str">
        <f ca="1">IFERROR(OFFSET(grille!$A$1,MOD(INT((R18-$A$4)/7),42)+1,WEEKDAY(R18,2)),"")</f>
        <v>__T640</v>
      </c>
      <c r="T18" s="2">
        <f t="shared" si="9"/>
        <v>42294</v>
      </c>
      <c r="U18" s="5" t="str">
        <f ca="1">IFERROR(OFFSET(grille!$A$1,MOD(INT((T18-$A$4)/7),42)+1,WEEKDAY(T18,2)),"")</f>
        <v>T226__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__T350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__T330</v>
      </c>
      <c r="F19" s="2">
        <f t="shared" si="2"/>
        <v>42081</v>
      </c>
      <c r="G19" s="5" t="str">
        <f ca="1">IFERROR(OFFSET(grille!$A$1,MOD(INT((F19-$A$4)/7),42)+1,WEEKDAY(F19,2)),"")</f>
        <v>__T150</v>
      </c>
      <c r="H19" s="2">
        <f t="shared" si="3"/>
        <v>42112</v>
      </c>
      <c r="I19" s="5" t="str">
        <f ca="1">IFERROR(OFFSET(grille!$A$1,MOD(INT((H19-$A$4)/7),42)+1,WEEKDAY(H19,2)),"")</f>
        <v>__T356</v>
      </c>
      <c r="J19" s="2">
        <f t="shared" si="4"/>
        <v>42142</v>
      </c>
      <c r="K19" s="5" t="str">
        <f ca="1">IFERROR(OFFSET(grille!$A$1,MOD(INT((J19-$A$4)/7),42)+1,WEEKDAY(J19,2)),"")</f>
        <v>T220__</v>
      </c>
      <c r="L19" s="2">
        <f t="shared" si="5"/>
        <v>42173</v>
      </c>
      <c r="M19" s="5" t="str">
        <f ca="1">IFERROR(OFFSET(grille!$A$1,MOD(INT((L19-$A$4)/7),42)+1,WEEKDAY(L19,2)),"")</f>
        <v>T140__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__T740</v>
      </c>
      <c r="R19" s="2">
        <f t="shared" si="8"/>
        <v>42265</v>
      </c>
      <c r="S19" s="5" t="str">
        <f ca="1">IFERROR(OFFSET(grille!$A$1,MOD(INT((R19-$A$4)/7),42)+1,WEEKDAY(R19,2)),"")</f>
        <v>D</v>
      </c>
      <c r="T19" s="2">
        <f t="shared" si="9"/>
        <v>42295</v>
      </c>
      <c r="U19" s="5" t="str">
        <f ca="1">IFERROR(OFFSET(grille!$A$1,MOD(INT((T19-$A$4)/7),42)+1,WEEKDAY(T19,2)),"")</f>
        <v>__T237</v>
      </c>
      <c r="V19" s="3">
        <f t="shared" si="10"/>
        <v>42326</v>
      </c>
      <c r="W19" s="5" t="str">
        <f ca="1">IFERROR(OFFSET(grille!$A$1,MOD(INT((V19-$A$4)/7),42)+1,WEEKDAY(V19,2)),"")</f>
        <v>D</v>
      </c>
      <c r="X19" s="2">
        <f t="shared" si="11"/>
        <v>42356</v>
      </c>
      <c r="Y19" s="5" t="str">
        <f ca="1">IFERROR(OFFSET(grille!$A$1,MOD(INT((X19-$A$4)/7),42)+1,WEEKDAY(X19,2)),"")</f>
        <v>D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T340__</v>
      </c>
      <c r="F20" s="2">
        <f t="shared" si="2"/>
        <v>42082</v>
      </c>
      <c r="G20" s="5" t="str">
        <f ca="1">IFERROR(OFFSET(grille!$A$1,MOD(INT((F20-$A$4)/7),42)+1,WEEKDAY(F20,2)),"")</f>
        <v>D</v>
      </c>
      <c r="H20" s="2">
        <f t="shared" si="3"/>
        <v>42113</v>
      </c>
      <c r="I20" s="5" t="str">
        <f ca="1">IFERROR(OFFSET(grille!$A$1,MOD(INT((H20-$A$4)/7),42)+1,WEEKDAY(H20,2)),"")</f>
        <v>T247__</v>
      </c>
      <c r="J20" s="2">
        <f t="shared" si="4"/>
        <v>42143</v>
      </c>
      <c r="K20" s="5" t="str">
        <f ca="1">IFERROR(OFFSET(grille!$A$1,MOD(INT((J20-$A$4)/7),42)+1,WEEKDAY(J20,2)),"")</f>
        <v>__T230</v>
      </c>
      <c r="L20" s="2">
        <f t="shared" si="5"/>
        <v>42174</v>
      </c>
      <c r="M20" s="5" t="str">
        <f ca="1">IFERROR(OFFSET(grille!$A$1,MOD(INT((L20-$A$4)/7),42)+1,WEEKDAY(L20,2)),"")</f>
        <v>__T150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T650__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T510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T510</v>
      </c>
      <c r="D21" s="2">
        <f t="shared" si="1"/>
        <v>42055</v>
      </c>
      <c r="E21" s="5" t="str">
        <f ca="1">IFERROR(OFFSET(grille!$A$1,MOD(INT((D21-$A$4)/7),42)+1,WEEKDAY(D21,2)),"")</f>
        <v>__T350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__T250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__T660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T445__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T110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T730__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T140__</v>
      </c>
      <c r="T22" s="2">
        <f t="shared" si="9"/>
        <v>42298</v>
      </c>
      <c r="U22" s="5" t="str">
        <f ca="1">IFERROR(OFFSET(grille!$A$1,MOD(INT((T22-$A$4)/7),42)+1,WEEKDAY(T22,2)),"")</f>
        <v>T710</v>
      </c>
      <c r="V22" s="3">
        <f t="shared" si="10"/>
        <v>42329</v>
      </c>
      <c r="W22" s="5" t="str">
        <f ca="1">IFERROR(OFFSET(grille!$A$1,MOD(INT((V22-$A$4)/7),42)+1,WEEKDAY(V22,2)),"")</f>
        <v>__T456</v>
      </c>
      <c r="X22" s="2">
        <f t="shared" si="11"/>
        <v>42359</v>
      </c>
      <c r="Y22" s="5" t="str">
        <f ca="1">IFERROR(OFFSET(grille!$A$1,MOD(INT((X22-$A$4)/7),42)+1,WEEKDAY(X22,2)),"")</f>
        <v>T110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T710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T737__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T320__</v>
      </c>
      <c r="L23" s="2">
        <f t="shared" si="5"/>
        <v>42177</v>
      </c>
      <c r="M23" s="5" t="str">
        <f ca="1">IFERROR(OFFSET(grille!$A$1,MOD(INT((L23-$A$4)/7),42)+1,WEEKDAY(L23,2)),"")</f>
        <v>T440__</v>
      </c>
      <c r="N23" s="3">
        <f t="shared" si="6"/>
        <v>42207</v>
      </c>
      <c r="O23" s="5" t="str">
        <f ca="1">IFERROR(OFFSET(grille!$A$1,MOD(INT((N23-$A$4)/7),42)+1,WEEKDAY(N23,2)),"")</f>
        <v>__T740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__T150</v>
      </c>
      <c r="T23" s="2">
        <f t="shared" si="9"/>
        <v>42299</v>
      </c>
      <c r="U23" s="5" t="str">
        <f ca="1">IFERROR(OFFSET(grille!$A$1,MOD(INT((T23-$A$4)/7),42)+1,WEEKDAY(T23,2)),"")</f>
        <v>T730__</v>
      </c>
      <c r="V23" s="3">
        <f t="shared" si="10"/>
        <v>42330</v>
      </c>
      <c r="W23" s="5" t="str">
        <f ca="1">IFERROR(OFFSET(grille!$A$1,MOD(INT((V23-$A$4)/7),42)+1,WEEKDAY(V23,2)),"")</f>
        <v>T447__</v>
      </c>
      <c r="X23" s="2">
        <f t="shared" si="11"/>
        <v>42360</v>
      </c>
      <c r="Y23" s="5" t="str">
        <f ca="1">IFERROR(OFFSET(grille!$A$1,MOD(INT((X23-$A$4)/7),42)+1,WEEKDAY(X23,2)),"")</f>
        <v>T420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T655__</v>
      </c>
      <c r="D24" s="2">
        <f t="shared" si="1"/>
        <v>42058</v>
      </c>
      <c r="E24" s="5" t="str">
        <f ca="1">IFERROR(OFFSET(grille!$A$1,MOD(INT((D24-$A$4)/7),42)+1,WEEKDAY(D24,2)),"")</f>
        <v>T630__</v>
      </c>
      <c r="F24" s="2">
        <f t="shared" si="2"/>
        <v>42086</v>
      </c>
      <c r="G24" s="5" t="str">
        <f ca="1">IFERROR(OFFSET(grille!$A$1,MOD(INT((F24-$A$4)/7),42)+1,WEEKDAY(F24,2)),"")</f>
        <v>__T740</v>
      </c>
      <c r="H24" s="2">
        <f t="shared" si="3"/>
        <v>42117</v>
      </c>
      <c r="I24" s="5" t="str">
        <f ca="1">IFERROR(OFFSET(grille!$A$1,MOD(INT((H24-$A$4)/7),42)+1,WEEKDAY(H24,2)),"")</f>
        <v>T120</v>
      </c>
      <c r="J24" s="2">
        <f t="shared" si="4"/>
        <v>42147</v>
      </c>
      <c r="K24" s="5" t="str">
        <f ca="1">IFERROR(OFFSET(grille!$A$1,MOD(INT((J24-$A$4)/7),42)+1,WEEKDAY(J24,2)),"")</f>
        <v>__T336</v>
      </c>
      <c r="L24" s="2">
        <f t="shared" si="5"/>
        <v>42178</v>
      </c>
      <c r="M24" s="5" t="str">
        <f ca="1">IFERROR(OFFSET(grille!$A$1,MOD(INT((L24-$A$4)/7),42)+1,WEEKDAY(L24,2)),"")</f>
        <v>__T450</v>
      </c>
      <c r="N24" s="3">
        <f t="shared" si="6"/>
        <v>42208</v>
      </c>
      <c r="O24" s="5" t="str">
        <f ca="1">IFERROR(OFFSET(grille!$A$1,MOD(INT((N24-$A$4)/7),42)+1,WEEKDAY(N24,2)),"")</f>
        <v>T610</v>
      </c>
      <c r="P24" s="2">
        <f t="shared" si="7"/>
        <v>42239</v>
      </c>
      <c r="Q24" s="5" t="str">
        <f ca="1">IFERROR(OFFSET(grille!$A$1,MOD(INT((P24-$A$4)/7),42)+1,WEEKDAY(P24,2)),"")</f>
        <v>T410</v>
      </c>
      <c r="R24" s="2">
        <f t="shared" si="8"/>
        <v>42270</v>
      </c>
      <c r="S24" s="5" t="str">
        <f ca="1">IFERROR(OFFSET(grille!$A$1,MOD(INT((R24-$A$4)/7),42)+1,WEEKDAY(R24,2)),"")</f>
        <v>T210</v>
      </c>
      <c r="T24" s="2">
        <f t="shared" si="9"/>
        <v>42300</v>
      </c>
      <c r="U24" s="5" t="str">
        <f ca="1">IFERROR(OFFSET(grille!$A$1,MOD(INT((T24-$A$4)/7),42)+1,WEEKDAY(T24,2)),"")</f>
        <v>__T740</v>
      </c>
      <c r="V24" s="3">
        <f t="shared" si="10"/>
        <v>42331</v>
      </c>
      <c r="W24" s="5" t="str">
        <f ca="1">IFERROR(OFFSET(grille!$A$1,MOD(INT((V24-$A$4)/7),42)+1,WEEKDAY(V24,2)),"")</f>
        <v>__T451</v>
      </c>
      <c r="X24" s="2">
        <f t="shared" si="11"/>
        <v>42361</v>
      </c>
      <c r="Y24" s="5" t="str">
        <f ca="1">IFERROR(OFFSET(grille!$A$1,MOD(INT((X24-$A$4)/7),42)+1,WEEKDAY(X24,2)),"")</f>
        <v>T220__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__T666</v>
      </c>
      <c r="D25" s="2">
        <f t="shared" si="1"/>
        <v>42059</v>
      </c>
      <c r="E25" s="5" t="str">
        <f ca="1">IFERROR(OFFSET(grille!$A$1,MOD(INT((D25-$A$4)/7),42)+1,WEEKDAY(D25,2)),"")</f>
        <v>__T640</v>
      </c>
      <c r="F25" s="2">
        <f t="shared" si="2"/>
        <v>42087</v>
      </c>
      <c r="G25" s="5" t="str">
        <f ca="1">IFERROR(OFFSET(grille!$A$1,MOD(INT((F25-$A$4)/7),42)+1,WEEKDAY(F25,2)),"")</f>
        <v>T650__</v>
      </c>
      <c r="H25" s="2">
        <f t="shared" si="3"/>
        <v>42118</v>
      </c>
      <c r="I25" s="5" t="str">
        <f ca="1">IFERROR(OFFSET(grille!$A$1,MOD(INT((H25-$A$4)/7),42)+1,WEEKDAY(H25,2)),"")</f>
        <v>T720</v>
      </c>
      <c r="J25" s="2">
        <f t="shared" si="4"/>
        <v>42148</v>
      </c>
      <c r="K25" s="5" t="str">
        <f ca="1">IFERROR(OFFSET(grille!$A$1,MOD(INT((J25-$A$4)/7),42)+1,WEEKDAY(J25,2)),"")</f>
        <v>T227__</v>
      </c>
      <c r="L25" s="2">
        <f t="shared" si="5"/>
        <v>42179</v>
      </c>
      <c r="M25" s="5" t="str">
        <f ca="1">IFERROR(OFFSET(grille!$A$1,MOD(INT((L25-$A$4)/7),42)+1,WEEKDAY(L25,2)),"")</f>
        <v>T240__</v>
      </c>
      <c r="N25" s="3">
        <f t="shared" si="6"/>
        <v>42209</v>
      </c>
      <c r="O25" s="5" t="str">
        <f ca="1">IFERROR(OFFSET(grille!$A$1,MOD(INT((N25-$A$4)/7),42)+1,WEEKDAY(N25,2)),"")</f>
        <v>T220__</v>
      </c>
      <c r="P25" s="2">
        <f t="shared" si="7"/>
        <v>42240</v>
      </c>
      <c r="Q25" s="5" t="str">
        <f ca="1">IFERROR(OFFSET(grille!$A$1,MOD(INT((P25-$A$4)/7),42)+1,WEEKDAY(P25,2)),"")</f>
        <v>T650__</v>
      </c>
      <c r="R25" s="2">
        <f t="shared" si="8"/>
        <v>42271</v>
      </c>
      <c r="S25" s="5" t="str">
        <f ca="1">IFERROR(OFFSET(grille!$A$1,MOD(INT((R25-$A$4)/7),42)+1,WEEKDAY(R25,2)),"")</f>
        <v>T440__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__T230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T340__</v>
      </c>
      <c r="F26" s="2">
        <f t="shared" si="2"/>
        <v>42088</v>
      </c>
      <c r="G26" s="5" t="str">
        <f ca="1">IFERROR(OFFSET(grille!$A$1,MOD(INT((F26-$A$4)/7),42)+1,WEEKDAY(F26,2)),"")</f>
        <v>__T660</v>
      </c>
      <c r="H26" s="2">
        <f t="shared" si="3"/>
        <v>42119</v>
      </c>
      <c r="I26" s="5" t="str">
        <f ca="1">IFERROR(OFFSET(grille!$A$1,MOD(INT((H26-$A$4)/7),42)+1,WEEKDAY(H26,2)),"")</f>
        <v>T346__</v>
      </c>
      <c r="J26" s="2">
        <f t="shared" si="4"/>
        <v>42149</v>
      </c>
      <c r="K26" s="5" t="str">
        <f ca="1">IFERROR(OFFSET(grille!$A$1,MOD(INT((J26-$A$4)/7),42)+1,WEEKDAY(J26,2)),"")</f>
        <v>__T230</v>
      </c>
      <c r="L26" s="2">
        <f t="shared" si="5"/>
        <v>42180</v>
      </c>
      <c r="M26" s="5" t="str">
        <f ca="1">IFERROR(OFFSET(grille!$A$1,MOD(INT((L26-$A$4)/7),42)+1,WEEKDAY(L26,2)),"")</f>
        <v>__T250</v>
      </c>
      <c r="N26" s="3">
        <f t="shared" si="6"/>
        <v>42210</v>
      </c>
      <c r="O26" s="5" t="str">
        <f ca="1">IFERROR(OFFSET(grille!$A$1,MOD(INT((N26-$A$4)/7),42)+1,WEEKDAY(N26,2)),"")</f>
        <v>__T236</v>
      </c>
      <c r="P26" s="2">
        <f t="shared" si="7"/>
        <v>42241</v>
      </c>
      <c r="Q26" s="5" t="str">
        <f ca="1">IFERROR(OFFSET(grille!$A$1,MOD(INT((P26-$A$4)/7),42)+1,WEEKDAY(P26,2)),"")</f>
        <v>__T660</v>
      </c>
      <c r="R26" s="2">
        <f t="shared" si="8"/>
        <v>42272</v>
      </c>
      <c r="S26" s="5" t="str">
        <f ca="1">IFERROR(OFFSET(grille!$A$1,MOD(INT((R26-$A$4)/7),42)+1,WEEKDAY(R26,2)),"")</f>
        <v>__T450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__T350</v>
      </c>
      <c r="F27" s="2">
        <f t="shared" si="2"/>
        <v>42089</v>
      </c>
      <c r="G27" s="5" t="str">
        <f ca="1">IFERROR(OFFSET(grille!$A$1,MOD(INT((F27-$A$4)/7),42)+1,WEEKDAY(F27,2)),"")</f>
        <v>T260</v>
      </c>
      <c r="H27" s="2">
        <f t="shared" si="3"/>
        <v>42120</v>
      </c>
      <c r="I27" s="5" t="str">
        <f ca="1">IFERROR(OFFSET(grille!$A$1,MOD(INT((H27-$A$4)/7),42)+1,WEEKDAY(H27,2)),"")</f>
        <v>__T357</v>
      </c>
      <c r="J27" s="2">
        <f t="shared" si="4"/>
        <v>42150</v>
      </c>
      <c r="K27" s="5" t="str">
        <f ca="1">IFERROR(OFFSET(grille!$A$1,MOD(INT((J27-$A$4)/7),42)+1,WEEKDAY(J27,2)),"")</f>
        <v>T260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T260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T320__</v>
      </c>
      <c r="V27" s="3">
        <f t="shared" si="10"/>
        <v>42334</v>
      </c>
      <c r="W27" s="5" t="str">
        <f ca="1">IFERROR(OFFSET(grille!$A$1,MOD(INT((V27-$A$4)/7),42)+1,WEEKDAY(V27,2)),"")</f>
        <v>T410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D</v>
      </c>
      <c r="F28" s="2">
        <f t="shared" si="2"/>
        <v>42090</v>
      </c>
      <c r="G28" s="5" t="str">
        <f ca="1">IFERROR(OFFSET(grille!$A$1,MOD(INT((F28-$A$4)/7),42)+1,WEEKDAY(F28,2)),"")</f>
        <v>D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__T330</v>
      </c>
      <c r="V28" s="3">
        <f t="shared" si="10"/>
        <v>42335</v>
      </c>
      <c r="W28" s="5" t="str">
        <f ca="1">IFERROR(OFFSET(grille!$A$1,MOD(INT((V28-$A$4)/7),42)+1,WEEKDAY(V28,2)),"")</f>
        <v>T710</v>
      </c>
      <c r="X28" s="2">
        <f t="shared" si="11"/>
        <v>42365</v>
      </c>
      <c r="Y28" s="5" t="str">
        <f ca="1">IFERROR(OFFSET(grille!$A$1,MOD(INT((X28-$A$4)/7),42)+1,WEEKDAY(X28,2)),"")</f>
        <v>T347__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D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T657__</v>
      </c>
      <c r="N29" s="3">
        <f t="shared" si="6"/>
        <v>42213</v>
      </c>
      <c r="O29" s="5" t="str">
        <f ca="1">IFERROR(OFFSET(grille!$A$1,MOD(INT((N29-$A$4)/7),42)+1,WEEKDAY(N29,2)),"")</f>
        <v>T840__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T820__</v>
      </c>
      <c r="T29" s="2">
        <f t="shared" si="9"/>
        <v>42305</v>
      </c>
      <c r="U29" s="5" t="str">
        <f ca="1">IFERROR(OFFSET(grille!$A$1,MOD(INT((T29-$A$4)/7),42)+1,WEEKDAY(T29,2)),"")</f>
        <v>T420</v>
      </c>
      <c r="V29" s="3">
        <f t="shared" si="10"/>
        <v>42336</v>
      </c>
      <c r="W29" s="5" t="str">
        <f ca="1">IFERROR(OFFSET(grille!$A$1,MOD(INT((V29-$A$4)/7),42)+1,WEEKDAY(V29,2)),"")</f>
        <v>T246__</v>
      </c>
      <c r="X29" s="2">
        <f t="shared" si="11"/>
        <v>42366</v>
      </c>
      <c r="Y29" s="5" t="str">
        <f ca="1">IFERROR(OFFSET(grille!$A$1,MOD(INT((X29-$A$4)/7),42)+1,WEEKDAY(X29,2)),"")</f>
        <v>__T350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T510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T840__</v>
      </c>
      <c r="J30" s="2">
        <f t="shared" si="4"/>
        <v>42153</v>
      </c>
      <c r="K30" s="5" t="str">
        <f ca="1">IFERROR(OFFSET(grille!$A$1,MOD(INT((J30-$A$4)/7),42)+1,WEEKDAY(J30,2)),"")</f>
        <v>T410</v>
      </c>
      <c r="L30" s="2">
        <f t="shared" si="5"/>
        <v>42184</v>
      </c>
      <c r="M30" s="5" t="str">
        <f ca="1">IFERROR(OFFSET(grille!$A$1,MOD(INT((L30-$A$4)/7),42)+1,WEEKDAY(L30,2)),"")</f>
        <v>__T661</v>
      </c>
      <c r="N30" s="2">
        <f t="shared" si="6"/>
        <v>42214</v>
      </c>
      <c r="O30" s="5" t="str">
        <f ca="1">IFERROR(OFFSET(grille!$A$1,MOD(INT((N30-$A$4)/7),42)+1,WEEKDAY(N30,2)),"")</f>
        <v>__T850</v>
      </c>
      <c r="P30" s="2">
        <f t="shared" si="7"/>
        <v>42245</v>
      </c>
      <c r="Q30" s="5" t="str">
        <f ca="1">IFERROR(OFFSET(grille!$A$1,MOD(INT((P30-$A$4)/7),42)+1,WEEKDAY(P30,2)),"")</f>
        <v>T326__</v>
      </c>
      <c r="R30" s="2">
        <f t="shared" si="8"/>
        <v>42276</v>
      </c>
      <c r="S30" s="5" t="str">
        <f ca="1">IFERROR(OFFSET(grille!$A$1,MOD(INT((R30-$A$4)/7),42)+1,WEEKDAY(R30,2)),"")</f>
        <v>__T830</v>
      </c>
      <c r="T30" s="2">
        <f t="shared" si="9"/>
        <v>42306</v>
      </c>
      <c r="U30" s="5" t="str">
        <f ca="1">IFERROR(OFFSET(grille!$A$1,MOD(INT((T30-$A$4)/7),42)+1,WEEKDAY(T30,2)),"")</f>
        <v>T840__</v>
      </c>
      <c r="V30" s="3">
        <f t="shared" si="10"/>
        <v>42337</v>
      </c>
      <c r="W30" s="5" t="str">
        <f ca="1">IFERROR(OFFSET(grille!$A$1,MOD(INT((V30-$A$4)/7),42)+1,WEEKDAY(V30,2)),"")</f>
        <v>__T257</v>
      </c>
      <c r="X30" s="2">
        <f t="shared" si="11"/>
        <v>42367</v>
      </c>
      <c r="Y30" s="5" t="str">
        <f ca="1">IFERROR(OFFSET(grille!$A$1,MOD(INT((X30-$A$4)/7),42)+1,WEEKDAY(X30,2)),"")</f>
        <v>T340__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T445__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T210</v>
      </c>
      <c r="H31" s="2">
        <f t="shared" si="3"/>
        <v>42124</v>
      </c>
      <c r="I31" s="5" t="str">
        <f ca="1">IFERROR(OFFSET(grille!$A$1,MOD(INT((H31-$A$4)/7),42)+1,WEEKDAY(H31,2)),"")</f>
        <v>__T850</v>
      </c>
      <c r="J31" s="2">
        <f t="shared" si="4"/>
        <v>42154</v>
      </c>
      <c r="K31" s="5" t="str">
        <f ca="1">IFERROR(OFFSET(grille!$A$1,MOD(INT((J31-$A$4)/7),42)+1,WEEKDAY(J31,2)),"")</f>
        <v>T146__</v>
      </c>
      <c r="L31" s="2">
        <f t="shared" si="5"/>
        <v>42185</v>
      </c>
      <c r="M31" s="5" t="str">
        <f ca="1">IFERROR(OFFSET(grille!$A$1,MOD(INT((L31-$A$4)/7),42)+1,WEEKDAY(L31,2)),"")</f>
        <v>T240__</v>
      </c>
      <c r="N31" s="2">
        <f t="shared" si="6"/>
        <v>42215</v>
      </c>
      <c r="O31" s="5" t="str">
        <f ca="1">IFERROR(OFFSET(grille!$A$1,MOD(INT((N31-$A$4)/7),42)+1,WEEKDAY(N31,2)),"")</f>
        <v>T110</v>
      </c>
      <c r="P31" s="2">
        <f t="shared" si="7"/>
        <v>42246</v>
      </c>
      <c r="Q31" s="5" t="str">
        <f ca="1">IFERROR(OFFSET(grille!$A$1,MOD(INT((P31-$A$4)/7),42)+1,WEEKDAY(P31,2)),"")</f>
        <v>__T337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__T850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__T350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__T456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T410</v>
      </c>
      <c r="H32" s="1"/>
      <c r="I32" s="5" t="str">
        <f ca="1">IFERROR(OFFSET(grille!$A$1,MOD(INT((H32-$A$4)/7),42)+1,WEEKDAY(H32,2)),"")</f>
        <v>T246__</v>
      </c>
      <c r="J32" s="2">
        <f t="shared" si="4"/>
        <v>42155</v>
      </c>
      <c r="K32" s="5" t="str">
        <f ca="1">IFERROR(OFFSET(grille!$A$1,MOD(INT((J32-$A$4)/7),42)+1,WEEKDAY(J32,2)),"")</f>
        <v>__T157</v>
      </c>
      <c r="L32" s="1"/>
      <c r="M32" s="5" t="str">
        <f ca="1">IFERROR(OFFSET(grille!$A$1,MOD(INT((L32-$A$4)/7),42)+1,WEEKDAY(L32,2)),"")</f>
        <v>T246__</v>
      </c>
      <c r="N32" s="2">
        <f t="shared" si="6"/>
        <v>42216</v>
      </c>
      <c r="O32" s="5" t="str">
        <f ca="1">IFERROR(OFFSET(grille!$A$1,MOD(INT((N32-$A$4)/7),42)+1,WEEKDAY(N32,2)),"")</f>
        <v>T630__</v>
      </c>
      <c r="P32" s="2">
        <f t="shared" si="7"/>
        <v>42247</v>
      </c>
      <c r="Q32" s="5" t="str">
        <f ca="1">IFERROR(OFFSET(grille!$A$1,MOD(INT((P32-$A$4)/7),42)+1,WEEKDAY(P32,2)),"")</f>
        <v>T510</v>
      </c>
      <c r="R32" s="1"/>
      <c r="S32" s="5" t="str">
        <f ca="1">IFERROR(OFFSET(grille!$A$1,MOD(INT((R32-$A$4)/7),42)+1,WEEKDAY(R32,2)),"")</f>
        <v>T246__</v>
      </c>
      <c r="T32" s="2">
        <f t="shared" si="9"/>
        <v>42308</v>
      </c>
      <c r="U32" s="5" t="str">
        <f ca="1">IFERROR(OFFSET(grille!$A$1,MOD(INT((T32-$A$4)/7),42)+1,WEEKDAY(T32,2)),"")</f>
        <v>D</v>
      </c>
      <c r="V32" s="1"/>
      <c r="W32" s="5" t="str">
        <f ca="1">IFERROR(OFFSET(grille!$A$1,MOD(INT((V32-$A$4)/7),42)+1,WEEKDAY(V32,2)),"")</f>
        <v>T246__</v>
      </c>
      <c r="X32" s="2">
        <f t="shared" si="11"/>
        <v>42369</v>
      </c>
      <c r="Y32" s="5" t="str">
        <f ca="1">IFERROR(OFFSET(grille!$A$1,MOD(INT((X32-$A$4)/7),42)+1,WEEKDAY(X32,2)),"")</f>
        <v>RP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80" priority="6" stopIfTrue="1">
      <formula>AND(WEEKDAY(B2,2)&gt;5,B2&lt;&gt;"")</formula>
    </cfRule>
  </conditionalFormatting>
  <conditionalFormatting sqref="E10">
    <cfRule type="expression" dxfId="179" priority="5" stopIfTrue="1">
      <formula>AND(WEEKDAY(E10,2)&gt;5,E10&lt;&gt;"")</formula>
    </cfRule>
  </conditionalFormatting>
  <conditionalFormatting sqref="E10">
    <cfRule type="expression" dxfId="178" priority="4" stopIfTrue="1">
      <formula>AND(WEEKDAY(E10,2)&gt;5,E10&lt;&gt;"")</formula>
    </cfRule>
  </conditionalFormatting>
  <conditionalFormatting sqref="E10">
    <cfRule type="expression" dxfId="177" priority="3" stopIfTrue="1">
      <formula>AND(WEEKDAY(E10,2)&gt;5,E10&lt;&gt;"")</formula>
    </cfRule>
  </conditionalFormatting>
  <conditionalFormatting sqref="E10">
    <cfRule type="expression" dxfId="176" priority="2" stopIfTrue="1">
      <formula>AND(WEEKDAY(E10,2)&gt;5,E10&lt;&gt;"")</formula>
    </cfRule>
  </conditionalFormatting>
  <conditionalFormatting sqref="E24">
    <cfRule type="expression" dxfId="175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Feuil14</v>
      </c>
      <c r="B2" s="2">
        <f>DATE($A$1,COLUMN()-1,ROW()-1)</f>
        <v>42005</v>
      </c>
      <c r="C2" s="5" t="str">
        <f ca="1">IFERROR(OFFSET(grille!$A$1,MOD(INT((B2-$A$4)/7),42)+1,WEEKDAY(B2,2)),"")</f>
        <v>T130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__T660</v>
      </c>
      <c r="J2" s="2">
        <f>DATE($A$1,COLUMN()-5,ROW()-1)</f>
        <v>42125</v>
      </c>
      <c r="K2" s="5" t="str">
        <f ca="1">IFERROR(OFFSET(grille!$A$1,MOD(INT((J2-$A$4)/7),42)+1,WEEKDAY(J2,2)),"")</f>
        <v>T720</v>
      </c>
      <c r="L2" s="2">
        <f>DATE($A$1,COLUMN()-6,ROW()-1)</f>
        <v>42156</v>
      </c>
      <c r="M2" s="5" t="str">
        <f ca="1">IFERROR(OFFSET(grille!$A$1,MOD(INT((L2-$A$4)/7),42)+1,WEEKDAY(L2,2)),"")</f>
        <v>__T230</v>
      </c>
      <c r="N2" s="3">
        <f>DATE($A$1,COLUMN()-7,ROW()-1)</f>
        <v>42186</v>
      </c>
      <c r="O2" s="5" t="str">
        <f ca="1">IFERROR(OFFSET(grille!$A$1,MOD(INT((N2-$A$4)/7),42)+1,WEEKDAY(N2,2)),"")</f>
        <v>T240__</v>
      </c>
      <c r="P2" s="2">
        <f>DATE($A$1,COLUMN()-8,ROW()-1)</f>
        <v>42217</v>
      </c>
      <c r="Q2" s="5" t="str">
        <f ca="1">IFERROR(OFFSET(grille!$A$1,MOD(INT((P2-$A$4)/7),42)+1,WEEKDAY(P2,2)),"")</f>
        <v>__T236</v>
      </c>
      <c r="R2" s="2">
        <f>DATE($A$1,COLUMN()-9,ROW()-1)</f>
        <v>42248</v>
      </c>
      <c r="S2" s="5" t="str">
        <f ca="1">IFERROR(OFFSET(grille!$A$1,MOD(INT((R2-$A$4)/7),42)+1,WEEKDAY(R2,2)),"")</f>
        <v>__T660</v>
      </c>
      <c r="T2" s="2">
        <f>DATE($A$1,COLUMN()-10,ROW()-1)</f>
        <v>42278</v>
      </c>
      <c r="U2" s="5" t="str">
        <f ca="1">IFERROR(OFFSET(grille!$A$1,MOD(INT((T2-$A$4)/7),42)+1,WEEKDAY(T2,2)),"")</f>
        <v>T440__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T420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T630__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T260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T346__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T260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__T250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T260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__T450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T320__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42093</v>
      </c>
      <c r="B4" s="3">
        <f t="shared" si="0"/>
        <v>42007</v>
      </c>
      <c r="C4" s="5" t="str">
        <f ca="1">IFERROR(OFFSET(grille!$A$1,MOD(INT((B4-$A$4)/7),42)+1,WEEKDAY(B4,2)),"")</f>
        <v>T226__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__T640</v>
      </c>
      <c r="H4" s="2">
        <f t="shared" si="3"/>
        <v>42097</v>
      </c>
      <c r="I4" s="5" t="str">
        <f ca="1">IFERROR(OFFSET(grille!$A$1,MOD(INT((H4-$A$4)/7),42)+1,WEEKDAY(H4,2)),"")</f>
        <v>D</v>
      </c>
      <c r="J4" s="2">
        <f t="shared" si="4"/>
        <v>42127</v>
      </c>
      <c r="K4" s="5" t="str">
        <f ca="1">IFERROR(OFFSET(grille!$A$1,MOD(INT((J4-$A$4)/7),42)+1,WEEKDAY(J4,2)),"")</f>
        <v>__T357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__T330</v>
      </c>
      <c r="X4" s="2">
        <f t="shared" si="11"/>
        <v>42341</v>
      </c>
      <c r="Y4" s="5" t="str">
        <f ca="1">IFERROR(OFFSET(grille!$A$1,MOD(INT((X4-$A$4)/7),42)+1,WEEKDAY(X4,2)),"")</f>
        <v>T410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__T237</v>
      </c>
      <c r="D5" s="2">
        <f t="shared" si="1"/>
        <v>42039</v>
      </c>
      <c r="E5" s="5" t="str">
        <f ca="1">IFERROR(OFFSET(grille!$A$1,MOD(INT((D5-$A$4)/7),42)+1,WEEKDAY(D5,2)),"")</f>
        <v>D</v>
      </c>
      <c r="F5" s="2">
        <f t="shared" si="2"/>
        <v>42067</v>
      </c>
      <c r="G5" s="5" t="str">
        <f ca="1">IFERROR(OFFSET(grille!$A$1,MOD(INT((F5-$A$4)/7),42)+1,WEEKDAY(F5,2)),"")</f>
        <v>T340__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T840__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T420</v>
      </c>
      <c r="X5" s="2">
        <f t="shared" si="11"/>
        <v>42342</v>
      </c>
      <c r="Y5" s="5" t="str">
        <f ca="1">IFERROR(OFFSET(grille!$A$1,MOD(INT((X5-$A$4)/7),42)+1,WEEKDAY(X5,2)),"")</f>
        <v>T710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T510</v>
      </c>
      <c r="F6" s="2">
        <f t="shared" si="2"/>
        <v>42068</v>
      </c>
      <c r="G6" s="5" t="str">
        <f ca="1">IFERROR(OFFSET(grille!$A$1,MOD(INT((F6-$A$4)/7),42)+1,WEEKDAY(F6,2)),"")</f>
        <v>__T350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T410</v>
      </c>
      <c r="N6" s="3">
        <f t="shared" si="6"/>
        <v>42190</v>
      </c>
      <c r="O6" s="5" t="str">
        <f ca="1">IFERROR(OFFSET(grille!$A$1,MOD(INT((N6-$A$4)/7),42)+1,WEEKDAY(N6,2)),"")</f>
        <v>T657__</v>
      </c>
      <c r="P6" s="2">
        <f t="shared" si="7"/>
        <v>42221</v>
      </c>
      <c r="Q6" s="5" t="str">
        <f ca="1">IFERROR(OFFSET(grille!$A$1,MOD(INT((P6-$A$4)/7),42)+1,WEEKDAY(P6,2)),"")</f>
        <v>__T850</v>
      </c>
      <c r="R6" s="2">
        <f t="shared" si="8"/>
        <v>42252</v>
      </c>
      <c r="S6" s="5" t="str">
        <f ca="1">IFERROR(OFFSET(grille!$A$1,MOD(INT((R6-$A$4)/7),42)+1,WEEKDAY(R6,2)),"")</f>
        <v>T326__</v>
      </c>
      <c r="T6" s="2">
        <f t="shared" si="9"/>
        <v>42282</v>
      </c>
      <c r="U6" s="5" t="str">
        <f ca="1">IFERROR(OFFSET(grille!$A$1,MOD(INT((T6-$A$4)/7),42)+1,WEEKDAY(T6,2)),"")</f>
        <v>T820__</v>
      </c>
      <c r="V6" s="3">
        <f t="shared" si="10"/>
        <v>42313</v>
      </c>
      <c r="W6" s="5" t="str">
        <f ca="1">IFERROR(OFFSET(grille!$A$1,MOD(INT((V6-$A$4)/7),42)+1,WEEKDAY(V6,2)),"")</f>
        <v>T840__</v>
      </c>
      <c r="X6" s="2">
        <f t="shared" si="11"/>
        <v>42343</v>
      </c>
      <c r="Y6" s="5" t="str">
        <f ca="1">IFERROR(OFFSET(grille!$A$1,MOD(INT((X6-$A$4)/7),42)+1,WEEKDAY(X6,2)),"")</f>
        <v>T246__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T445__</v>
      </c>
      <c r="F7" s="2">
        <f t="shared" si="2"/>
        <v>42069</v>
      </c>
      <c r="G7" s="5" t="str">
        <f ca="1">IFERROR(OFFSET(grille!$A$1,MOD(INT((F7-$A$4)/7),42)+1,WEEKDAY(F7,2)),"")</f>
        <v>D</v>
      </c>
      <c r="H7" s="2">
        <f t="shared" si="3"/>
        <v>42100</v>
      </c>
      <c r="I7" s="5" t="str">
        <f ca="1">IFERROR(OFFSET(grille!$A$1,MOD(INT((H7-$A$4)/7),42)+1,WEEKDAY(H7,2)),"")</f>
        <v>T210</v>
      </c>
      <c r="J7" s="2">
        <f t="shared" si="4"/>
        <v>42130</v>
      </c>
      <c r="K7" s="5" t="str">
        <f ca="1">IFERROR(OFFSET(grille!$A$1,MOD(INT((J7-$A$4)/7),42)+1,WEEKDAY(J7,2)),"")</f>
        <v>T840__</v>
      </c>
      <c r="L7" s="2">
        <f t="shared" si="5"/>
        <v>42161</v>
      </c>
      <c r="M7" s="5" t="str">
        <f ca="1">IFERROR(OFFSET(grille!$A$1,MOD(INT((L7-$A$4)/7),42)+1,WEEKDAY(L7,2)),"")</f>
        <v>T146__</v>
      </c>
      <c r="N7" s="3">
        <f t="shared" si="6"/>
        <v>42191</v>
      </c>
      <c r="O7" s="5" t="str">
        <f ca="1">IFERROR(OFFSET(grille!$A$1,MOD(INT((N7-$A$4)/7),42)+1,WEEKDAY(N7,2)),"")</f>
        <v>__T661</v>
      </c>
      <c r="P7" s="2">
        <f t="shared" si="7"/>
        <v>42222</v>
      </c>
      <c r="Q7" s="5" t="str">
        <f ca="1">IFERROR(OFFSET(grille!$A$1,MOD(INT((P7-$A$4)/7),42)+1,WEEKDAY(P7,2)),"")</f>
        <v>T110</v>
      </c>
      <c r="R7" s="2">
        <f t="shared" si="8"/>
        <v>42253</v>
      </c>
      <c r="S7" s="5" t="str">
        <f ca="1">IFERROR(OFFSET(grille!$A$1,MOD(INT((R7-$A$4)/7),42)+1,WEEKDAY(R7,2)),"")</f>
        <v>__T337</v>
      </c>
      <c r="T7" s="2">
        <f t="shared" si="9"/>
        <v>42283</v>
      </c>
      <c r="U7" s="5" t="str">
        <f ca="1">IFERROR(OFFSET(grille!$A$1,MOD(INT((T7-$A$4)/7),42)+1,WEEKDAY(T7,2)),"")</f>
        <v>__T830</v>
      </c>
      <c r="V7" s="3">
        <f t="shared" si="10"/>
        <v>42314</v>
      </c>
      <c r="W7" s="5" t="str">
        <f ca="1">IFERROR(OFFSET(grille!$A$1,MOD(INT((V7-$A$4)/7),42)+1,WEEKDAY(V7,2)),"")</f>
        <v>__T850</v>
      </c>
      <c r="X7" s="2">
        <f t="shared" si="11"/>
        <v>42344</v>
      </c>
      <c r="Y7" s="5" t="str">
        <f ca="1">IFERROR(OFFSET(grille!$A$1,MOD(INT((X7-$A$4)/7),42)+1,WEEKDAY(X7,2)),"")</f>
        <v>__T257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T710</v>
      </c>
      <c r="D8" s="2">
        <f t="shared" si="1"/>
        <v>42042</v>
      </c>
      <c r="E8" s="5" t="str">
        <f ca="1">IFERROR(OFFSET(grille!$A$1,MOD(INT((D8-$A$4)/7),42)+1,WEEKDAY(D8,2)),"")</f>
        <v>__T456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T410</v>
      </c>
      <c r="J8" s="2">
        <f t="shared" si="4"/>
        <v>42131</v>
      </c>
      <c r="K8" s="5" t="str">
        <f ca="1">IFERROR(OFFSET(grille!$A$1,MOD(INT((J8-$A$4)/7),42)+1,WEEKDAY(J8,2)),"")</f>
        <v>__T850</v>
      </c>
      <c r="L8" s="2">
        <f t="shared" si="5"/>
        <v>42162</v>
      </c>
      <c r="M8" s="5" t="str">
        <f ca="1">IFERROR(OFFSET(grille!$A$1,MOD(INT((L8-$A$4)/7),42)+1,WEEKDAY(L8,2)),"")</f>
        <v>__T157</v>
      </c>
      <c r="N8" s="3">
        <f t="shared" si="6"/>
        <v>42192</v>
      </c>
      <c r="O8" s="5" t="str">
        <f ca="1">IFERROR(OFFSET(grille!$A$1,MOD(INT((N8-$A$4)/7),42)+1,WEEKDAY(N8,2)),"")</f>
        <v>T240__</v>
      </c>
      <c r="P8" s="2">
        <f t="shared" si="7"/>
        <v>42223</v>
      </c>
      <c r="Q8" s="5" t="str">
        <f ca="1">IFERROR(OFFSET(grille!$A$1,MOD(INT((P8-$A$4)/7),42)+1,WEEKDAY(P8,2)),"")</f>
        <v>T630__</v>
      </c>
      <c r="R8" s="2">
        <f t="shared" si="8"/>
        <v>42254</v>
      </c>
      <c r="S8" s="5" t="str">
        <f ca="1">IFERROR(OFFSET(grille!$A$1,MOD(INT((R8-$A$4)/7),42)+1,WEEKDAY(R8,2)),"")</f>
        <v>T510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D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T730__</v>
      </c>
      <c r="D9" s="2">
        <f t="shared" si="1"/>
        <v>42043</v>
      </c>
      <c r="E9" s="5" t="str">
        <f ca="1">IFERROR(OFFSET(grille!$A$1,MOD(INT((D9-$A$4)/7),42)+1,WEEKDAY(D9,2)),"")</f>
        <v>T447__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T810</v>
      </c>
      <c r="J9" s="2">
        <f t="shared" si="4"/>
        <v>42132</v>
      </c>
      <c r="K9" s="5" t="str">
        <f ca="1">IFERROR(OFFSET(grille!$A$1,MOD(INT((J9-$A$4)/7),42)+1,WEEKDAY(J9,2)),"")</f>
        <v>Fac</v>
      </c>
      <c r="L9" s="2">
        <f t="shared" si="5"/>
        <v>42163</v>
      </c>
      <c r="M9" s="5" t="str">
        <f ca="1">IFERROR(OFFSET(grille!$A$1,MOD(INT((L9-$A$4)/7),42)+1,WEEKDAY(L9,2)),"")</f>
        <v>T260</v>
      </c>
      <c r="N9" s="3">
        <f t="shared" si="6"/>
        <v>42193</v>
      </c>
      <c r="O9" s="5" t="str">
        <f ca="1">IFERROR(OFFSET(grille!$A$1,MOD(INT((N9-$A$4)/7),42)+1,WEEKDAY(N9,2)),"")</f>
        <v>__T250</v>
      </c>
      <c r="P9" s="2">
        <f t="shared" si="7"/>
        <v>42224</v>
      </c>
      <c r="Q9" s="5" t="str">
        <f ca="1">IFERROR(OFFSET(grille!$A$1,MOD(INT((P9-$A$4)/7),42)+1,WEEKDAY(P9,2)),"")</f>
        <v>__T646</v>
      </c>
      <c r="R9" s="2">
        <f t="shared" si="8"/>
        <v>42255</v>
      </c>
      <c r="S9" s="5" t="str">
        <f ca="1">IFERROR(OFFSET(grille!$A$1,MOD(INT((R9-$A$4)/7),42)+1,WEEKDAY(R9,2)),"")</f>
        <v>T220__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__T740</v>
      </c>
      <c r="D10" s="2">
        <f t="shared" si="1"/>
        <v>42044</v>
      </c>
      <c r="E10" s="5" t="str">
        <f ca="1">IFERROR(OFFSET(grille!$A$1,MOD(INT((D10-$A$4)/7),42)+1,WEEKDAY(D10,2)),"")</f>
        <v>__T451</v>
      </c>
      <c r="F10" s="2">
        <f t="shared" si="2"/>
        <v>42072</v>
      </c>
      <c r="G10" s="5" t="str">
        <f ca="1">IFERROR(OFFSET(grille!$A$1,MOD(INT((F10-$A$4)/7),42)+1,WEEKDAY(F10,2)),"")</f>
        <v>T110</v>
      </c>
      <c r="H10" s="2">
        <f t="shared" si="3"/>
        <v>42103</v>
      </c>
      <c r="I10" s="5" t="str">
        <f ca="1">IFERROR(OFFSET(grille!$A$1,MOD(INT((H10-$A$4)/7),42)+1,WEEKDAY(H10,2)),"")</f>
        <v>T320__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__T230</v>
      </c>
      <c r="T10" s="2">
        <f t="shared" si="9"/>
        <v>42286</v>
      </c>
      <c r="U10" s="5" t="str">
        <f ca="1">IFERROR(OFFSET(grille!$A$1,MOD(INT((T10-$A$4)/7),42)+1,WEEKDAY(T10,2)),"")</f>
        <v>T925__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T320__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T420</v>
      </c>
      <c r="H11" s="2">
        <f t="shared" si="3"/>
        <v>42104</v>
      </c>
      <c r="I11" s="5" t="str">
        <f ca="1">IFERROR(OFFSET(grille!$A$1,MOD(INT((H11-$A$4)/7),42)+1,WEEKDAY(H11,2)),"")</f>
        <v>__T335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D</v>
      </c>
      <c r="T11" s="2">
        <f t="shared" si="9"/>
        <v>42287</v>
      </c>
      <c r="U11" s="5" t="str">
        <f ca="1">IFERROR(OFFSET(grille!$A$1,MOD(INT((T11-$A$4)/7),42)+1,WEEKDAY(T11,2)),"")</f>
        <v>__T936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__T330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T220__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T120</v>
      </c>
      <c r="L12" s="2">
        <f t="shared" si="5"/>
        <v>42166</v>
      </c>
      <c r="M12" s="5" t="str">
        <f ca="1">IFERROR(OFFSET(grille!$A$1,MOD(INT((L12-$A$4)/7),42)+1,WEEKDAY(L12,2)),"")</f>
        <v>T210</v>
      </c>
      <c r="N12" s="3">
        <f t="shared" si="6"/>
        <v>42196</v>
      </c>
      <c r="O12" s="5" t="str">
        <f ca="1">IFERROR(OFFSET(grille!$A$1,MOD(INT((N12-$A$4)/7),42)+1,WEEKDAY(N12,2)),"")</f>
        <v>T656__</v>
      </c>
      <c r="P12" s="2">
        <f t="shared" si="7"/>
        <v>42227</v>
      </c>
      <c r="Q12" s="5" t="str">
        <f ca="1">IFERROR(OFFSET(grille!$A$1,MOD(INT((P12-$A$4)/7),42)+1,WEEKDAY(P12,2)),"")</f>
        <v>T440__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T907__</v>
      </c>
      <c r="V12" s="3">
        <f t="shared" si="10"/>
        <v>42319</v>
      </c>
      <c r="W12" s="5" t="str">
        <f ca="1">IFERROR(OFFSET(grille!$A$1,MOD(INT((V12-$A$4)/7),42)+1,WEEKDAY(V12,2)),"")</f>
        <v>T730__</v>
      </c>
      <c r="X12" s="2">
        <f t="shared" si="11"/>
        <v>42349</v>
      </c>
      <c r="Y12" s="5" t="str">
        <f ca="1">IFERROR(OFFSET(grille!$A$1,MOD(INT((X12-$A$4)/7),42)+1,WEEKDAY(X12,2)),"")</f>
        <v>T905__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T320__</v>
      </c>
      <c r="D13" s="2">
        <f t="shared" si="1"/>
        <v>42047</v>
      </c>
      <c r="E13" s="5" t="str">
        <f ca="1">IFERROR(OFFSET(grille!$A$1,MOD(INT((D13-$A$4)/7),42)+1,WEEKDAY(D13,2)),"")</f>
        <v>T410</v>
      </c>
      <c r="F13" s="2">
        <f t="shared" si="2"/>
        <v>42075</v>
      </c>
      <c r="G13" s="5" t="str">
        <f ca="1">IFERROR(OFFSET(grille!$A$1,MOD(INT((F13-$A$4)/7),42)+1,WEEKDAY(F13,2)),"")</f>
        <v>__T230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T110</v>
      </c>
      <c r="L13" s="2">
        <f t="shared" si="5"/>
        <v>42167</v>
      </c>
      <c r="M13" s="5" t="str">
        <f ca="1">IFERROR(OFFSET(grille!$A$1,MOD(INT((L13-$A$4)/7),42)+1,WEEKDAY(L13,2)),"")</f>
        <v>T140__</v>
      </c>
      <c r="N13" s="3">
        <f t="shared" si="6"/>
        <v>42197</v>
      </c>
      <c r="O13" s="5" t="str">
        <f ca="1">IFERROR(OFFSET(grille!$A$1,MOD(INT((N13-$A$4)/7),42)+1,WEEKDAY(N13,2)),"")</f>
        <v>__T667</v>
      </c>
      <c r="P13" s="2">
        <f t="shared" si="7"/>
        <v>42228</v>
      </c>
      <c r="Q13" s="5" t="str">
        <f ca="1">IFERROR(OFFSET(grille!$A$1,MOD(INT((P13-$A$4)/7),42)+1,WEEKDAY(P13,2)),"")</f>
        <v>__T450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__T911</v>
      </c>
      <c r="V13" s="3">
        <f t="shared" si="10"/>
        <v>42320</v>
      </c>
      <c r="W13" s="5" t="str">
        <f ca="1">IFERROR(OFFSET(grille!$A$1,MOD(INT((V13-$A$4)/7),42)+1,WEEKDAY(V13,2)),"")</f>
        <v>__T740</v>
      </c>
      <c r="X13" s="2">
        <f t="shared" si="11"/>
        <v>42350</v>
      </c>
      <c r="Y13" s="5" t="str">
        <f ca="1">IFERROR(OFFSET(grille!$A$1,MOD(INT((X13-$A$4)/7),42)+1,WEEKDAY(X13,2)),"")</f>
        <v>__T916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__T330</v>
      </c>
      <c r="D14" s="2">
        <f t="shared" si="1"/>
        <v>42048</v>
      </c>
      <c r="E14" s="5" t="str">
        <f ca="1">IFERROR(OFFSET(grille!$A$1,MOD(INT((D14-$A$4)/7),42)+1,WEEKDAY(D14,2)),"")</f>
        <v>T710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T340__</v>
      </c>
      <c r="J14" s="2">
        <f t="shared" si="4"/>
        <v>42137</v>
      </c>
      <c r="K14" s="5" t="str">
        <f ca="1">IFERROR(OFFSET(grille!$A$1,MOD(INT((J14-$A$4)/7),42)+1,WEEKDAY(J14,2)),"")</f>
        <v>T720</v>
      </c>
      <c r="L14" s="2">
        <f t="shared" si="5"/>
        <v>42168</v>
      </c>
      <c r="M14" s="5" t="str">
        <f ca="1">IFERROR(OFFSET(grille!$A$1,MOD(INT((L14-$A$4)/7),42)+1,WEEKDAY(L14,2)),"")</f>
        <v>__T156</v>
      </c>
      <c r="N14" s="3">
        <f t="shared" si="6"/>
        <v>42198</v>
      </c>
      <c r="O14" s="5" t="str">
        <f ca="1">IFERROR(OFFSET(grille!$A$1,MOD(INT((N14-$A$4)/7),42)+1,WEEKDAY(N14,2)),"")</f>
        <v>T420</v>
      </c>
      <c r="P14" s="2">
        <f t="shared" si="7"/>
        <v>42229</v>
      </c>
      <c r="Q14" s="5" t="str">
        <f ca="1">IFERROR(OFFSET(grille!$A$1,MOD(INT((P14-$A$4)/7),42)+1,WEEKDAY(P14,2)),"")</f>
        <v>T240__</v>
      </c>
      <c r="R14" s="2">
        <f t="shared" si="8"/>
        <v>42260</v>
      </c>
      <c r="S14" s="5" t="str">
        <f ca="1">IFERROR(OFFSET(grille!$A$1,MOD(INT((R14-$A$4)/7),42)+1,WEEKDAY(R14,2)),"")</f>
        <v>T327__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T240__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T420</v>
      </c>
      <c r="D15" s="2">
        <f t="shared" si="1"/>
        <v>42049</v>
      </c>
      <c r="E15" s="5" t="str">
        <f ca="1">IFERROR(OFFSET(grille!$A$1,MOD(INT((D15-$A$4)/7),42)+1,WEEKDAY(D15,2)),"")</f>
        <v>T246__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__T350</v>
      </c>
      <c r="J15" s="2">
        <f t="shared" si="4"/>
        <v>42138</v>
      </c>
      <c r="K15" s="5" t="str">
        <f ca="1">IFERROR(OFFSET(grille!$A$1,MOD(INT((J15-$A$4)/7),42)+1,WEEKDAY(J15,2)),"")</f>
        <v>T630__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T630__</v>
      </c>
      <c r="P15" s="2">
        <f t="shared" si="7"/>
        <v>42230</v>
      </c>
      <c r="Q15" s="5" t="str">
        <f ca="1">IFERROR(OFFSET(grille!$A$1,MOD(INT((P15-$A$4)/7),42)+1,WEEKDAY(P15,2)),"")</f>
        <v>__T250</v>
      </c>
      <c r="R15" s="2">
        <f t="shared" si="8"/>
        <v>42261</v>
      </c>
      <c r="S15" s="5" t="str">
        <f ca="1">IFERROR(OFFSET(grille!$A$1,MOD(INT((R15-$A$4)/7),42)+1,WEEKDAY(R15,2)),"")</f>
        <v>__T330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__T256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T840__</v>
      </c>
      <c r="D16" s="2">
        <f t="shared" si="1"/>
        <v>42050</v>
      </c>
      <c r="E16" s="5" t="str">
        <f ca="1">IFERROR(OFFSET(grille!$A$1,MOD(INT((D16-$A$4)/7),42)+1,WEEKDAY(D16,2)),"")</f>
        <v>__T257</v>
      </c>
      <c r="F16" s="2">
        <f t="shared" si="2"/>
        <v>42078</v>
      </c>
      <c r="G16" s="5" t="str">
        <f ca="1">IFERROR(OFFSET(grille!$A$1,MOD(INT((F16-$A$4)/7),42)+1,WEEKDAY(F16,2)),"")</f>
        <v>T347__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__T640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__T640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T810</v>
      </c>
      <c r="T16" s="2">
        <f t="shared" si="9"/>
        <v>42292</v>
      </c>
      <c r="U16" s="5" t="str">
        <f ca="1">IFERROR(OFFSET(grille!$A$1,MOD(INT((T16-$A$4)/7),42)+1,WEEKDAY(T16,2)),"")</f>
        <v>T720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T320__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__T850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__T350</v>
      </c>
      <c r="H17" s="2">
        <f t="shared" si="3"/>
        <v>42110</v>
      </c>
      <c r="I17" s="5" t="str">
        <f ca="1">IFERROR(OFFSET(grille!$A$1,MOD(INT((H17-$A$4)/7),42)+1,WEEKDAY(H17,2)),"")</f>
        <v>RP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T820__</v>
      </c>
      <c r="N17" s="3">
        <f t="shared" si="6"/>
        <v>42201</v>
      </c>
      <c r="O17" s="5" t="str">
        <f ca="1">IFERROR(OFFSET(grille!$A$1,MOD(INT((N17-$A$4)/7),42)+1,WEEKDAY(N17,2)),"")</f>
        <v>D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T140__</v>
      </c>
      <c r="T17" s="2">
        <f t="shared" si="9"/>
        <v>42293</v>
      </c>
      <c r="U17" s="5" t="str">
        <f ca="1">IFERROR(OFFSET(grille!$A$1,MOD(INT((T17-$A$4)/7),42)+1,WEEKDAY(T17,2)),"")</f>
        <v>T730__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__T330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D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T340__</v>
      </c>
      <c r="H18" s="2">
        <f t="shared" si="3"/>
        <v>42111</v>
      </c>
      <c r="I18" s="5" t="str">
        <f ca="1">IFERROR(OFFSET(grille!$A$1,MOD(INT((H18-$A$4)/7),42)+1,WEEKDAY(H18,2)),"")</f>
        <v>T515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__T830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T710</v>
      </c>
      <c r="R18" s="2">
        <f t="shared" si="8"/>
        <v>42264</v>
      </c>
      <c r="S18" s="5" t="str">
        <f ca="1">IFERROR(OFFSET(grille!$A$1,MOD(INT((R18-$A$4)/7),42)+1,WEEKDAY(R18,2)),"")</f>
        <v>__T150</v>
      </c>
      <c r="T18" s="2">
        <f t="shared" si="9"/>
        <v>42294</v>
      </c>
      <c r="U18" s="5" t="str">
        <f ca="1">IFERROR(OFFSET(grille!$A$1,MOD(INT((T18-$A$4)/7),42)+1,WEEKDAY(T18,2)),"")</f>
        <v>__T746</v>
      </c>
      <c r="V18" s="3">
        <f t="shared" si="10"/>
        <v>42325</v>
      </c>
      <c r="W18" s="5" t="str">
        <f ca="1">IFERROR(OFFSET(grille!$A$1,MOD(INT((V18-$A$4)/7),42)+1,WEEKDAY(V18,2)),"")</f>
        <v>T510</v>
      </c>
      <c r="X18" s="2">
        <f t="shared" si="11"/>
        <v>42355</v>
      </c>
      <c r="Y18" s="5" t="str">
        <f ca="1">IFERROR(OFFSET(grille!$A$1,MOD(INT((X18-$A$4)/7),42)+1,WEEKDAY(X18,2)),"")</f>
        <v>T340__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T320__</v>
      </c>
      <c r="F19" s="2">
        <f t="shared" si="2"/>
        <v>42081</v>
      </c>
      <c r="G19" s="5" t="str">
        <f ca="1">IFERROR(OFFSET(grille!$A$1,MOD(INT((F19-$A$4)/7),42)+1,WEEKDAY(F19,2)),"")</f>
        <v>__T350</v>
      </c>
      <c r="H19" s="2">
        <f t="shared" si="3"/>
        <v>42112</v>
      </c>
      <c r="I19" s="5" t="str">
        <f ca="1">IFERROR(OFFSET(grille!$A$1,MOD(INT((H19-$A$4)/7),42)+1,WEEKDAY(H19,2)),"")</f>
        <v>T446__</v>
      </c>
      <c r="J19" s="2">
        <f t="shared" si="4"/>
        <v>42142</v>
      </c>
      <c r="K19" s="5" t="str">
        <f ca="1">IFERROR(OFFSET(grille!$A$1,MOD(INT((J19-$A$4)/7),42)+1,WEEKDAY(J19,2)),"")</f>
        <v>T840__</v>
      </c>
      <c r="L19" s="2">
        <f t="shared" si="5"/>
        <v>42173</v>
      </c>
      <c r="M19" s="5" t="str">
        <f ca="1">IFERROR(OFFSET(grille!$A$1,MOD(INT((L19-$A$4)/7),42)+1,WEEKDAY(L19,2)),"")</f>
        <v>T650__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T120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T147__</v>
      </c>
      <c r="V19" s="3">
        <f t="shared" si="10"/>
        <v>42326</v>
      </c>
      <c r="W19" s="5" t="str">
        <f ca="1">IFERROR(OFFSET(grille!$A$1,MOD(INT((V19-$A$4)/7),42)+1,WEEKDAY(V19,2)),"")</f>
        <v>T110</v>
      </c>
      <c r="X19" s="2">
        <f t="shared" si="11"/>
        <v>42356</v>
      </c>
      <c r="Y19" s="5" t="str">
        <f ca="1">IFERROR(OFFSET(grille!$A$1,MOD(INT((X19-$A$4)/7),42)+1,WEEKDAY(X19,2)),"")</f>
        <v>__T350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__T330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__T457</v>
      </c>
      <c r="J20" s="2">
        <f t="shared" si="4"/>
        <v>42143</v>
      </c>
      <c r="K20" s="5" t="str">
        <f ca="1">IFERROR(OFFSET(grille!$A$1,MOD(INT((J20-$A$4)/7),42)+1,WEEKDAY(J20,2)),"")</f>
        <v>__T850</v>
      </c>
      <c r="L20" s="2">
        <f t="shared" si="5"/>
        <v>42174</v>
      </c>
      <c r="M20" s="5" t="str">
        <f ca="1">IFERROR(OFFSET(grille!$A$1,MOD(INT((L20-$A$4)/7),42)+1,WEEKDAY(L20,2)),"")</f>
        <v>__T660</v>
      </c>
      <c r="N20" s="3">
        <f t="shared" si="6"/>
        <v>42204</v>
      </c>
      <c r="O20" s="5" t="str">
        <f ca="1">IFERROR(OFFSET(grille!$A$1,MOD(INT((N20-$A$4)/7),42)+1,WEEKDAY(N20,2)),"")</f>
        <v>T637__</v>
      </c>
      <c r="P20" s="2">
        <f t="shared" si="7"/>
        <v>42235</v>
      </c>
      <c r="Q20" s="5" t="str">
        <f ca="1">IFERROR(OFFSET(grille!$A$1,MOD(INT((P20-$A$4)/7),42)+1,WEEKDAY(P20,2)),"")</f>
        <v>T440__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__T151</v>
      </c>
      <c r="V20" s="3">
        <f t="shared" si="10"/>
        <v>42327</v>
      </c>
      <c r="W20" s="5" t="str">
        <f ca="1">IFERROR(OFFSET(grille!$A$1,MOD(INT((V20-$A$4)/7),42)+1,WEEKDAY(V20,2)),"")</f>
        <v>T710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T905__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T240__</v>
      </c>
      <c r="J21" s="2">
        <f t="shared" si="4"/>
        <v>42144</v>
      </c>
      <c r="K21" s="5" t="str">
        <f ca="1">IFERROR(OFFSET(grille!$A$1,MOD(INT((J21-$A$4)/7),42)+1,WEEKDAY(J21,2)),"")</f>
        <v>T410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__T640</v>
      </c>
      <c r="P21" s="2">
        <f t="shared" si="7"/>
        <v>42236</v>
      </c>
      <c r="Q21" s="5" t="str">
        <f ca="1">IFERROR(OFFSET(grille!$A$1,MOD(INT((P21-$A$4)/7),42)+1,WEEKDAY(P21,2)),"")</f>
        <v>__T450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T655__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T730__</v>
      </c>
      <c r="D22" s="2">
        <f t="shared" si="1"/>
        <v>42056</v>
      </c>
      <c r="E22" s="5" t="str">
        <f ca="1">IFERROR(OFFSET(grille!$A$1,MOD(INT((D22-$A$4)/7),42)+1,WEEKDAY(D22,2)),"")</f>
        <v>__T916</v>
      </c>
      <c r="F22" s="2">
        <f t="shared" si="2"/>
        <v>42084</v>
      </c>
      <c r="G22" s="5" t="str">
        <f ca="1">IFERROR(OFFSET(grille!$A$1,MOD(INT((F22-$A$4)/7),42)+1,WEEKDAY(F22,2)),"")</f>
        <v>T736__</v>
      </c>
      <c r="H22" s="2">
        <f t="shared" si="3"/>
        <v>42115</v>
      </c>
      <c r="I22" s="5" t="str">
        <f ca="1">IFERROR(OFFSET(grille!$A$1,MOD(INT((H22-$A$4)/7),42)+1,WEEKDAY(H22,2)),"")</f>
        <v>__T250</v>
      </c>
      <c r="J22" s="2">
        <f t="shared" si="4"/>
        <v>42145</v>
      </c>
      <c r="K22" s="5" t="str">
        <f ca="1">IFERROR(OFFSET(grille!$A$1,MOD(INT((J22-$A$4)/7),42)+1,WEEKDAY(J22,2)),"")</f>
        <v>T220__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T430</v>
      </c>
      <c r="P22" s="2">
        <f t="shared" si="7"/>
        <v>42237</v>
      </c>
      <c r="Q22" s="5" t="str">
        <f ca="1">IFERROR(OFFSET(grille!$A$1,MOD(INT((P22-$A$4)/7),42)+1,WEEKDAY(P22,2)),"")</f>
        <v>T945</v>
      </c>
      <c r="R22" s="2">
        <f t="shared" si="8"/>
        <v>42268</v>
      </c>
      <c r="S22" s="5" t="str">
        <f ca="1">IFERROR(OFFSET(grille!$A$1,MOD(INT((R22-$A$4)/7),42)+1,WEEKDAY(R22,2)),"")</f>
        <v>T720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__T666</v>
      </c>
      <c r="X22" s="2">
        <f t="shared" si="11"/>
        <v>42359</v>
      </c>
      <c r="Y22" s="5" t="str">
        <f ca="1">IFERROR(OFFSET(grille!$A$1,MOD(INT((X22-$A$4)/7),42)+1,WEEKDAY(X22,2)),"")</f>
        <v>T630__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__T740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__T747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__T230</v>
      </c>
      <c r="L23" s="2">
        <f t="shared" si="5"/>
        <v>42177</v>
      </c>
      <c r="M23" s="5" t="str">
        <f ca="1">IFERROR(OFFSET(grille!$A$1,MOD(INT((L23-$A$4)/7),42)+1,WEEKDAY(L23,2)),"")</f>
        <v>T410</v>
      </c>
      <c r="N23" s="3">
        <f t="shared" si="6"/>
        <v>42207</v>
      </c>
      <c r="O23" s="5" t="str">
        <f ca="1">IFERROR(OFFSET(grille!$A$1,MOD(INT((N23-$A$4)/7),42)+1,WEEKDAY(N23,2)),"")</f>
        <v>T820__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T710</v>
      </c>
      <c r="T23" s="2">
        <f t="shared" si="9"/>
        <v>42299</v>
      </c>
      <c r="U23" s="5" t="str">
        <f ca="1">IFERROR(OFFSET(grille!$A$1,MOD(INT((T23-$A$4)/7),42)+1,WEEKDAY(T23,2)),"")</f>
        <v>T130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__T640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T240__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T130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T720</v>
      </c>
      <c r="N24" s="3">
        <f t="shared" si="6"/>
        <v>42208</v>
      </c>
      <c r="O24" s="5" t="str">
        <f ca="1">IFERROR(OFFSET(grille!$A$1,MOD(INT((N24-$A$4)/7),42)+1,WEEKDAY(N24,2)),"")</f>
        <v>__T830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T630__</v>
      </c>
      <c r="T24" s="2">
        <f t="shared" si="9"/>
        <v>42300</v>
      </c>
      <c r="U24" s="5" t="str">
        <f ca="1">IFERROR(OFFSET(grille!$A$1,MOD(INT((T24-$A$4)/7),42)+1,WEEKDAY(T24,2)),"")</f>
        <v>T420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T340__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__T256</v>
      </c>
      <c r="D25" s="2">
        <f t="shared" si="1"/>
        <v>42059</v>
      </c>
      <c r="E25" s="5" t="str">
        <f ca="1">IFERROR(OFFSET(grille!$A$1,MOD(INT((D25-$A$4)/7),42)+1,WEEKDAY(D25,2)),"")</f>
        <v>T320__</v>
      </c>
      <c r="F25" s="2">
        <f t="shared" si="2"/>
        <v>42087</v>
      </c>
      <c r="G25" s="5" t="str">
        <f ca="1">IFERROR(OFFSET(grille!$A$1,MOD(INT((F25-$A$4)/7),42)+1,WEEKDAY(F25,2)),"")</f>
        <v>T140__</v>
      </c>
      <c r="H25" s="2">
        <f t="shared" si="3"/>
        <v>42118</v>
      </c>
      <c r="I25" s="5" t="str">
        <f ca="1">IFERROR(OFFSET(grille!$A$1,MOD(INT((H25-$A$4)/7),42)+1,WEEKDAY(H25,2)),"")</f>
        <v>T345__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T510</v>
      </c>
      <c r="N25" s="3">
        <f t="shared" si="6"/>
        <v>42209</v>
      </c>
      <c r="O25" s="5" t="str">
        <f ca="1">IFERROR(OFFSET(grille!$A$1,MOD(INT((N25-$A$4)/7),42)+1,WEEKDAY(N25,2)),"")</f>
        <v>D</v>
      </c>
      <c r="P25" s="2">
        <f t="shared" si="7"/>
        <v>42240</v>
      </c>
      <c r="Q25" s="5" t="str">
        <f ca="1">IFERROR(OFFSET(grille!$A$1,MOD(INT((P25-$A$4)/7),42)+1,WEEKDAY(P25,2)),"")</f>
        <v>T730__</v>
      </c>
      <c r="R25" s="2">
        <f t="shared" si="8"/>
        <v>42271</v>
      </c>
      <c r="S25" s="5" t="str">
        <f ca="1">IFERROR(OFFSET(grille!$A$1,MOD(INT((R25-$A$4)/7),42)+1,WEEKDAY(R25,2)),"")</f>
        <v>__T640</v>
      </c>
      <c r="T25" s="2">
        <f t="shared" si="9"/>
        <v>42301</v>
      </c>
      <c r="U25" s="5" t="str">
        <f ca="1">IFERROR(OFFSET(grille!$A$1,MOD(INT((T25-$A$4)/7),42)+1,WEEKDAY(T25,2)),"")</f>
        <v>T226__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__T350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__T330</v>
      </c>
      <c r="F26" s="2">
        <f t="shared" si="2"/>
        <v>42088</v>
      </c>
      <c r="G26" s="5" t="str">
        <f ca="1">IFERROR(OFFSET(grille!$A$1,MOD(INT((F26-$A$4)/7),42)+1,WEEKDAY(F26,2)),"")</f>
        <v>__T150</v>
      </c>
      <c r="H26" s="2">
        <f t="shared" si="3"/>
        <v>42119</v>
      </c>
      <c r="I26" s="5" t="str">
        <f ca="1">IFERROR(OFFSET(grille!$A$1,MOD(INT((H26-$A$4)/7),42)+1,WEEKDAY(H26,2)),"")</f>
        <v>__T356</v>
      </c>
      <c r="J26" s="2">
        <f t="shared" si="4"/>
        <v>42149</v>
      </c>
      <c r="K26" s="5" t="str">
        <f ca="1">IFERROR(OFFSET(grille!$A$1,MOD(INT((J26-$A$4)/7),42)+1,WEEKDAY(J26,2)),"")</f>
        <v>T220__</v>
      </c>
      <c r="L26" s="2">
        <f t="shared" si="5"/>
        <v>42180</v>
      </c>
      <c r="M26" s="5" t="str">
        <f ca="1">IFERROR(OFFSET(grille!$A$1,MOD(INT((L26-$A$4)/7),42)+1,WEEKDAY(L26,2)),"")</f>
        <v>T140__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__T740</v>
      </c>
      <c r="R26" s="2">
        <f t="shared" si="8"/>
        <v>42272</v>
      </c>
      <c r="S26" s="5" t="str">
        <f ca="1">IFERROR(OFFSET(grille!$A$1,MOD(INT((R26-$A$4)/7),42)+1,WEEKDAY(R26,2)),"")</f>
        <v>D</v>
      </c>
      <c r="T26" s="2">
        <f t="shared" si="9"/>
        <v>42302</v>
      </c>
      <c r="U26" s="5" t="str">
        <f ca="1">IFERROR(OFFSET(grille!$A$1,MOD(INT((T26-$A$4)/7),42)+1,WEEKDAY(T26,2)),"")</f>
        <v>__T237</v>
      </c>
      <c r="V26" s="3">
        <f t="shared" si="10"/>
        <v>42333</v>
      </c>
      <c r="W26" s="5" t="str">
        <f ca="1">IFERROR(OFFSET(grille!$A$1,MOD(INT((V26-$A$4)/7),42)+1,WEEKDAY(V26,2)),"")</f>
        <v>D</v>
      </c>
      <c r="X26" s="2">
        <f t="shared" si="11"/>
        <v>42363</v>
      </c>
      <c r="Y26" s="5" t="str">
        <f ca="1">IFERROR(OFFSET(grille!$A$1,MOD(INT((X26-$A$4)/7),42)+1,WEEKDAY(X26,2)),"")</f>
        <v>D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T340__</v>
      </c>
      <c r="F27" s="2">
        <f t="shared" si="2"/>
        <v>42089</v>
      </c>
      <c r="G27" s="5" t="str">
        <f ca="1">IFERROR(OFFSET(grille!$A$1,MOD(INT((F27-$A$4)/7),42)+1,WEEKDAY(F27,2)),"")</f>
        <v>D</v>
      </c>
      <c r="H27" s="2">
        <f t="shared" si="3"/>
        <v>42120</v>
      </c>
      <c r="I27" s="5" t="str">
        <f ca="1">IFERROR(OFFSET(grille!$A$1,MOD(INT((H27-$A$4)/7),42)+1,WEEKDAY(H27,2)),"")</f>
        <v>T247__</v>
      </c>
      <c r="J27" s="2">
        <f t="shared" si="4"/>
        <v>42150</v>
      </c>
      <c r="K27" s="5" t="str">
        <f ca="1">IFERROR(OFFSET(grille!$A$1,MOD(INT((J27-$A$4)/7),42)+1,WEEKDAY(J27,2)),"")</f>
        <v>__T230</v>
      </c>
      <c r="L27" s="2">
        <f t="shared" si="5"/>
        <v>42181</v>
      </c>
      <c r="M27" s="5" t="str">
        <f ca="1">IFERROR(OFFSET(grille!$A$1,MOD(INT((L27-$A$4)/7),42)+1,WEEKDAY(L27,2)),"")</f>
        <v>__T150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T650__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T510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T510</v>
      </c>
      <c r="D28" s="2">
        <f t="shared" si="1"/>
        <v>42062</v>
      </c>
      <c r="E28" s="5" t="str">
        <f ca="1">IFERROR(OFFSET(grille!$A$1,MOD(INT((D28-$A$4)/7),42)+1,WEEKDAY(D28,2)),"")</f>
        <v>__T350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__T250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__T660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T445__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T110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T730__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T140__</v>
      </c>
      <c r="T29" s="2">
        <f t="shared" si="9"/>
        <v>42305</v>
      </c>
      <c r="U29" s="5" t="str">
        <f ca="1">IFERROR(OFFSET(grille!$A$1,MOD(INT((T29-$A$4)/7),42)+1,WEEKDAY(T29,2)),"")</f>
        <v>T710</v>
      </c>
      <c r="V29" s="3">
        <f t="shared" si="10"/>
        <v>42336</v>
      </c>
      <c r="W29" s="5" t="str">
        <f ca="1">IFERROR(OFFSET(grille!$A$1,MOD(INT((V29-$A$4)/7),42)+1,WEEKDAY(V29,2)),"")</f>
        <v>__T456</v>
      </c>
      <c r="X29" s="2">
        <f t="shared" si="11"/>
        <v>42366</v>
      </c>
      <c r="Y29" s="5" t="str">
        <f ca="1">IFERROR(OFFSET(grille!$A$1,MOD(INT((X29-$A$4)/7),42)+1,WEEKDAY(X29,2)),"")</f>
        <v>T110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T710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T737__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T320__</v>
      </c>
      <c r="L30" s="2">
        <f t="shared" si="5"/>
        <v>42184</v>
      </c>
      <c r="M30" s="5" t="str">
        <f ca="1">IFERROR(OFFSET(grille!$A$1,MOD(INT((L30-$A$4)/7),42)+1,WEEKDAY(L30,2)),"")</f>
        <v>T440__</v>
      </c>
      <c r="N30" s="2">
        <f t="shared" si="6"/>
        <v>42214</v>
      </c>
      <c r="O30" s="5" t="str">
        <f ca="1">IFERROR(OFFSET(grille!$A$1,MOD(INT((N30-$A$4)/7),42)+1,WEEKDAY(N30,2)),"")</f>
        <v>__T740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__T150</v>
      </c>
      <c r="T30" s="2">
        <f t="shared" si="9"/>
        <v>42306</v>
      </c>
      <c r="U30" s="5" t="str">
        <f ca="1">IFERROR(OFFSET(grille!$A$1,MOD(INT((T30-$A$4)/7),42)+1,WEEKDAY(T30,2)),"")</f>
        <v>T730__</v>
      </c>
      <c r="V30" s="3">
        <f t="shared" si="10"/>
        <v>42337</v>
      </c>
      <c r="W30" s="5" t="str">
        <f ca="1">IFERROR(OFFSET(grille!$A$1,MOD(INT((V30-$A$4)/7),42)+1,WEEKDAY(V30,2)),"")</f>
        <v>T447__</v>
      </c>
      <c r="X30" s="2">
        <f t="shared" si="11"/>
        <v>42367</v>
      </c>
      <c r="Y30" s="5" t="str">
        <f ca="1">IFERROR(OFFSET(grille!$A$1,MOD(INT((X30-$A$4)/7),42)+1,WEEKDAY(X30,2)),"")</f>
        <v>T420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T655__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__T740</v>
      </c>
      <c r="H31" s="2">
        <f t="shared" si="3"/>
        <v>42124</v>
      </c>
      <c r="I31" s="5" t="str">
        <f ca="1">IFERROR(OFFSET(grille!$A$1,MOD(INT((H31-$A$4)/7),42)+1,WEEKDAY(H31,2)),"")</f>
        <v>T120</v>
      </c>
      <c r="J31" s="2">
        <f t="shared" si="4"/>
        <v>42154</v>
      </c>
      <c r="K31" s="5" t="str">
        <f ca="1">IFERROR(OFFSET(grille!$A$1,MOD(INT((J31-$A$4)/7),42)+1,WEEKDAY(J31,2)),"")</f>
        <v>__T336</v>
      </c>
      <c r="L31" s="2">
        <f t="shared" si="5"/>
        <v>42185</v>
      </c>
      <c r="M31" s="5" t="str">
        <f ca="1">IFERROR(OFFSET(grille!$A$1,MOD(INT((L31-$A$4)/7),42)+1,WEEKDAY(L31,2)),"")</f>
        <v>__T450</v>
      </c>
      <c r="N31" s="2">
        <f t="shared" si="6"/>
        <v>42215</v>
      </c>
      <c r="O31" s="5" t="str">
        <f ca="1">IFERROR(OFFSET(grille!$A$1,MOD(INT((N31-$A$4)/7),42)+1,WEEKDAY(N31,2)),"")</f>
        <v>T610</v>
      </c>
      <c r="P31" s="2">
        <f t="shared" si="7"/>
        <v>42246</v>
      </c>
      <c r="Q31" s="5" t="str">
        <f ca="1">IFERROR(OFFSET(grille!$A$1,MOD(INT((P31-$A$4)/7),42)+1,WEEKDAY(P31,2)),"")</f>
        <v>T410</v>
      </c>
      <c r="R31" s="2">
        <f t="shared" si="8"/>
        <v>42277</v>
      </c>
      <c r="S31" s="5" t="str">
        <f ca="1">IFERROR(OFFSET(grille!$A$1,MOD(INT((R31-$A$4)/7),42)+1,WEEKDAY(R31,2)),"")</f>
        <v>T210</v>
      </c>
      <c r="T31" s="2">
        <f t="shared" si="9"/>
        <v>42307</v>
      </c>
      <c r="U31" s="5" t="str">
        <f ca="1">IFERROR(OFFSET(grille!$A$1,MOD(INT((T31-$A$4)/7),42)+1,WEEKDAY(T31,2)),"")</f>
        <v>__T740</v>
      </c>
      <c r="V31" s="3">
        <f t="shared" si="10"/>
        <v>42338</v>
      </c>
      <c r="W31" s="5" t="str">
        <f ca="1">IFERROR(OFFSET(grille!$A$1,MOD(INT((V31-$A$4)/7),42)+1,WEEKDAY(V31,2)),"")</f>
        <v>__T451</v>
      </c>
      <c r="X31" s="2">
        <f t="shared" si="11"/>
        <v>42368</v>
      </c>
      <c r="Y31" s="5" t="str">
        <f ca="1">IFERROR(OFFSET(grille!$A$1,MOD(INT((X31-$A$4)/7),42)+1,WEEKDAY(X31,2)),"")</f>
        <v>T220__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__T666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T650__</v>
      </c>
      <c r="H32" s="1"/>
      <c r="I32" s="5" t="str">
        <f ca="1">IFERROR(OFFSET(grille!$A$1,MOD(INT((H32-$A$4)/7),42)+1,WEEKDAY(H32,2)),"")</f>
        <v>__T456</v>
      </c>
      <c r="J32" s="2">
        <f t="shared" si="4"/>
        <v>42155</v>
      </c>
      <c r="K32" s="5" t="str">
        <f ca="1">IFERROR(OFFSET(grille!$A$1,MOD(INT((J32-$A$4)/7),42)+1,WEEKDAY(J32,2)),"")</f>
        <v>T227__</v>
      </c>
      <c r="L32" s="1"/>
      <c r="M32" s="5" t="str">
        <f ca="1">IFERROR(OFFSET(grille!$A$1,MOD(INT((L32-$A$4)/7),42)+1,WEEKDAY(L32,2)),"")</f>
        <v>__T456</v>
      </c>
      <c r="N32" s="2">
        <f t="shared" si="6"/>
        <v>42216</v>
      </c>
      <c r="O32" s="5" t="str">
        <f ca="1">IFERROR(OFFSET(grille!$A$1,MOD(INT((N32-$A$4)/7),42)+1,WEEKDAY(N32,2)),"")</f>
        <v>T220__</v>
      </c>
      <c r="P32" s="2">
        <f t="shared" si="7"/>
        <v>42247</v>
      </c>
      <c r="Q32" s="5" t="str">
        <f ca="1">IFERROR(OFFSET(grille!$A$1,MOD(INT((P32-$A$4)/7),42)+1,WEEKDAY(P32,2)),"")</f>
        <v>T650__</v>
      </c>
      <c r="R32" s="1"/>
      <c r="S32" s="5" t="str">
        <f ca="1">IFERROR(OFFSET(grille!$A$1,MOD(INT((R32-$A$4)/7),42)+1,WEEKDAY(R32,2)),"")</f>
        <v>__T456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__T456</v>
      </c>
      <c r="X32" s="2">
        <f t="shared" si="11"/>
        <v>42369</v>
      </c>
      <c r="Y32" s="5" t="str">
        <f ca="1">IFERROR(OFFSET(grille!$A$1,MOD(INT((X32-$A$4)/7),42)+1,WEEKDAY(X32,2)),"")</f>
        <v>__T230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74" priority="6" stopIfTrue="1">
      <formula>AND(WEEKDAY(B2,2)&gt;5,B2&lt;&gt;"")</formula>
    </cfRule>
  </conditionalFormatting>
  <conditionalFormatting sqref="E10">
    <cfRule type="expression" dxfId="173" priority="5" stopIfTrue="1">
      <formula>AND(WEEKDAY(E10,2)&gt;5,E10&lt;&gt;"")</formula>
    </cfRule>
  </conditionalFormatting>
  <conditionalFormatting sqref="E10">
    <cfRule type="expression" dxfId="172" priority="4" stopIfTrue="1">
      <formula>AND(WEEKDAY(E10,2)&gt;5,E10&lt;&gt;"")</formula>
    </cfRule>
  </conditionalFormatting>
  <conditionalFormatting sqref="E10">
    <cfRule type="expression" dxfId="171" priority="3" stopIfTrue="1">
      <formula>AND(WEEKDAY(E10,2)&gt;5,E10&lt;&gt;"")</formula>
    </cfRule>
  </conditionalFormatting>
  <conditionalFormatting sqref="E10">
    <cfRule type="expression" dxfId="170" priority="2" stopIfTrue="1">
      <formula>AND(WEEKDAY(E10,2)&gt;5,E10&lt;&gt;"")</formula>
    </cfRule>
  </conditionalFormatting>
  <conditionalFormatting sqref="E24">
    <cfRule type="expression" dxfId="16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Feuil15</v>
      </c>
      <c r="B2" s="2">
        <f>DATE($A$1,COLUMN()-1,ROW()-1)</f>
        <v>42005</v>
      </c>
      <c r="C2" s="5" t="str">
        <f ca="1">IFERROR(OFFSET(grille!$A$1,MOD(INT((B2-$A$4)/7),42)+1,WEEKDAY(B2,2)),"")</f>
        <v>T720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__T150</v>
      </c>
      <c r="J2" s="2">
        <f>DATE($A$1,COLUMN()-5,ROW()-1)</f>
        <v>42125</v>
      </c>
      <c r="K2" s="5" t="str">
        <f ca="1">IFERROR(OFFSET(grille!$A$1,MOD(INT((J2-$A$4)/7),42)+1,WEEKDAY(J2,2)),"")</f>
        <v>T345__</v>
      </c>
      <c r="L2" s="2">
        <f>DATE($A$1,COLUMN()-6,ROW()-1)</f>
        <v>42156</v>
      </c>
      <c r="M2" s="5" t="str">
        <f ca="1">IFERROR(OFFSET(grille!$A$1,MOD(INT((L2-$A$4)/7),42)+1,WEEKDAY(L2,2)),"")</f>
        <v>T220__</v>
      </c>
      <c r="N2" s="3">
        <f>DATE($A$1,COLUMN()-7,ROW()-1)</f>
        <v>42186</v>
      </c>
      <c r="O2" s="5" t="str">
        <f ca="1">IFERROR(OFFSET(grille!$A$1,MOD(INT((N2-$A$4)/7),42)+1,WEEKDAY(N2,2)),"")</f>
        <v>T510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__T740</v>
      </c>
      <c r="T2" s="2">
        <f>DATE($A$1,COLUMN()-10,ROW()-1)</f>
        <v>42278</v>
      </c>
      <c r="U2" s="5" t="str">
        <f ca="1">IFERROR(OFFSET(grille!$A$1,MOD(INT((T2-$A$4)/7),42)+1,WEEKDAY(T2,2)),"")</f>
        <v>__T640</v>
      </c>
      <c r="V2" s="3">
        <f>DATE($A$1,COLUMN()-11,ROW()-1)</f>
        <v>42309</v>
      </c>
      <c r="W2" s="5" t="str">
        <f ca="1">IFERROR(OFFSET(grille!$A$1,MOD(INT((V2-$A$4)/7),42)+1,WEEKDAY(V2,2)),"")</f>
        <v>__T237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T730__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D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__T356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__T230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T140__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T650__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D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D</v>
      </c>
    </row>
    <row r="4" spans="1:25" x14ac:dyDescent="0.35">
      <c r="A4" s="14">
        <f ca="1">IFERROR(VLOOKUP(A2,parametres!B:D,3,0),(VLOOKUP(A2,parametres!A:D,4,0)))</f>
        <v>42100</v>
      </c>
      <c r="B4" s="3">
        <f t="shared" si="0"/>
        <v>42007</v>
      </c>
      <c r="C4" s="5" t="str">
        <f ca="1">IFERROR(OFFSET(grille!$A$1,MOD(INT((B4-$A$4)/7),42)+1,WEEKDAY(B4,2)),"")</f>
        <v>__T746</v>
      </c>
      <c r="D4" s="2">
        <f t="shared" si="1"/>
        <v>42038</v>
      </c>
      <c r="E4" s="5" t="str">
        <f ca="1">IFERROR(OFFSET(grille!$A$1,MOD(INT((D4-$A$4)/7),42)+1,WEEKDAY(D4,2)),"")</f>
        <v>T510</v>
      </c>
      <c r="F4" s="2">
        <f t="shared" si="2"/>
        <v>42066</v>
      </c>
      <c r="G4" s="5" t="str">
        <f ca="1">IFERROR(OFFSET(grille!$A$1,MOD(INT((F4-$A$4)/7),42)+1,WEEKDAY(F4,2)),"")</f>
        <v>T320__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T247__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__T150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__T660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T510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T147__</v>
      </c>
      <c r="D5" s="2">
        <f t="shared" si="1"/>
        <v>42039</v>
      </c>
      <c r="E5" s="5" t="str">
        <f ca="1">IFERROR(OFFSET(grille!$A$1,MOD(INT((D5-$A$4)/7),42)+1,WEEKDAY(D5,2)),"")</f>
        <v>T110</v>
      </c>
      <c r="F5" s="2">
        <f t="shared" si="2"/>
        <v>42067</v>
      </c>
      <c r="G5" s="5" t="str">
        <f ca="1">IFERROR(OFFSET(grille!$A$1,MOD(INT((F5-$A$4)/7),42)+1,WEEKDAY(F5,2)),"")</f>
        <v>__T330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__T250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T730__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T710</v>
      </c>
      <c r="X5" s="2">
        <f t="shared" si="11"/>
        <v>42342</v>
      </c>
      <c r="Y5" s="5" t="str">
        <f ca="1">IFERROR(OFFSET(grille!$A$1,MOD(INT((X5-$A$4)/7),42)+1,WEEKDAY(X5,2)),"")</f>
        <v>T445__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__T151</v>
      </c>
      <c r="D6" s="2">
        <f t="shared" si="1"/>
        <v>42040</v>
      </c>
      <c r="E6" s="5" t="str">
        <f ca="1">IFERROR(OFFSET(grille!$A$1,MOD(INT((D6-$A$4)/7),42)+1,WEEKDAY(D6,2)),"")</f>
        <v>T710</v>
      </c>
      <c r="F6" s="2">
        <f t="shared" si="2"/>
        <v>42068</v>
      </c>
      <c r="G6" s="5" t="str">
        <f ca="1">IFERROR(OFFSET(grille!$A$1,MOD(INT((F6-$A$4)/7),42)+1,WEEKDAY(F6,2)),"")</f>
        <v>T340__</v>
      </c>
      <c r="H6" s="2">
        <f t="shared" si="3"/>
        <v>42099</v>
      </c>
      <c r="I6" s="5" t="str">
        <f ca="1">IFERROR(OFFSET(grille!$A$1,MOD(INT((H6-$A$4)/7),42)+1,WEEKDAY(H6,2)),"")</f>
        <v>T737__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T320__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__T740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T140__</v>
      </c>
      <c r="V6" s="3">
        <f t="shared" si="10"/>
        <v>42313</v>
      </c>
      <c r="W6" s="5" t="str">
        <f ca="1">IFERROR(OFFSET(grille!$A$1,MOD(INT((V6-$A$4)/7),42)+1,WEEKDAY(V6,2)),"")</f>
        <v>T730__</v>
      </c>
      <c r="X6" s="2">
        <f t="shared" si="11"/>
        <v>42343</v>
      </c>
      <c r="Y6" s="5" t="str">
        <f ca="1">IFERROR(OFFSET(grille!$A$1,MOD(INT((X6-$A$4)/7),42)+1,WEEKDAY(X6,2)),"")</f>
        <v>__T456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T655__</v>
      </c>
      <c r="F7" s="2">
        <f t="shared" si="2"/>
        <v>42069</v>
      </c>
      <c r="G7" s="5" t="str">
        <f ca="1">IFERROR(OFFSET(grille!$A$1,MOD(INT((F7-$A$4)/7),42)+1,WEEKDAY(F7,2)),"")</f>
        <v>__T350</v>
      </c>
      <c r="H7" s="2">
        <f t="shared" si="3"/>
        <v>42100</v>
      </c>
      <c r="I7" s="5" t="str">
        <f ca="1">IFERROR(OFFSET(grille!$A$1,MOD(INT((H7-$A$4)/7),42)+1,WEEKDAY(H7,2)),"")</f>
        <v>__T740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__T336</v>
      </c>
      <c r="N7" s="3">
        <f t="shared" si="6"/>
        <v>42191</v>
      </c>
      <c r="O7" s="5" t="str">
        <f ca="1">IFERROR(OFFSET(grille!$A$1,MOD(INT((N7-$A$4)/7),42)+1,WEEKDAY(N7,2)),"")</f>
        <v>T440__</v>
      </c>
      <c r="P7" s="2">
        <f t="shared" si="7"/>
        <v>42222</v>
      </c>
      <c r="Q7" s="5" t="str">
        <f ca="1">IFERROR(OFFSET(grille!$A$1,MOD(INT((P7-$A$4)/7),42)+1,WEEKDAY(P7,2)),"")</f>
        <v>T610</v>
      </c>
      <c r="R7" s="2">
        <f t="shared" si="8"/>
        <v>42253</v>
      </c>
      <c r="S7" s="5" t="str">
        <f ca="1">IFERROR(OFFSET(grille!$A$1,MOD(INT((R7-$A$4)/7),42)+1,WEEKDAY(R7,2)),"")</f>
        <v>T410</v>
      </c>
      <c r="T7" s="2">
        <f t="shared" si="9"/>
        <v>42283</v>
      </c>
      <c r="U7" s="5" t="str">
        <f ca="1">IFERROR(OFFSET(grille!$A$1,MOD(INT((T7-$A$4)/7),42)+1,WEEKDAY(T7,2)),"")</f>
        <v>__T150</v>
      </c>
      <c r="V7" s="3">
        <f t="shared" si="10"/>
        <v>42314</v>
      </c>
      <c r="W7" s="5" t="str">
        <f ca="1">IFERROR(OFFSET(grille!$A$1,MOD(INT((V7-$A$4)/7),42)+1,WEEKDAY(V7,2)),"")</f>
        <v>__T740</v>
      </c>
      <c r="X7" s="2">
        <f t="shared" si="11"/>
        <v>42344</v>
      </c>
      <c r="Y7" s="5" t="str">
        <f ca="1">IFERROR(OFFSET(grille!$A$1,MOD(INT((X7-$A$4)/7),42)+1,WEEKDAY(X7,2)),"")</f>
        <v>T447__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__T666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T650__</v>
      </c>
      <c r="J8" s="2">
        <f t="shared" si="4"/>
        <v>42131</v>
      </c>
      <c r="K8" s="5" t="str">
        <f ca="1">IFERROR(OFFSET(grille!$A$1,MOD(INT((J8-$A$4)/7),42)+1,WEEKDAY(J8,2)),"")</f>
        <v>T120</v>
      </c>
      <c r="L8" s="2">
        <f t="shared" si="5"/>
        <v>42162</v>
      </c>
      <c r="M8" s="5" t="str">
        <f ca="1">IFERROR(OFFSET(grille!$A$1,MOD(INT((L8-$A$4)/7),42)+1,WEEKDAY(L8,2)),"")</f>
        <v>T227__</v>
      </c>
      <c r="N8" s="3">
        <f t="shared" si="6"/>
        <v>42192</v>
      </c>
      <c r="O8" s="5" t="str">
        <f ca="1">IFERROR(OFFSET(grille!$A$1,MOD(INT((N8-$A$4)/7),42)+1,WEEKDAY(N8,2)),"")</f>
        <v>__T450</v>
      </c>
      <c r="P8" s="2">
        <f t="shared" si="7"/>
        <v>42223</v>
      </c>
      <c r="Q8" s="5" t="str">
        <f ca="1">IFERROR(OFFSET(grille!$A$1,MOD(INT((P8-$A$4)/7),42)+1,WEEKDAY(P8,2)),"")</f>
        <v>T220__</v>
      </c>
      <c r="R8" s="2">
        <f t="shared" si="8"/>
        <v>42254</v>
      </c>
      <c r="S8" s="5" t="str">
        <f ca="1">IFERROR(OFFSET(grille!$A$1,MOD(INT((R8-$A$4)/7),42)+1,WEEKDAY(R8,2)),"")</f>
        <v>T650__</v>
      </c>
      <c r="T8" s="2">
        <f t="shared" si="9"/>
        <v>42284</v>
      </c>
      <c r="U8" s="5" t="str">
        <f ca="1">IFERROR(OFFSET(grille!$A$1,MOD(INT((T8-$A$4)/7),42)+1,WEEKDAY(T8,2)),"")</f>
        <v>T210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__T451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T130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__T660</v>
      </c>
      <c r="J9" s="2">
        <f t="shared" si="4"/>
        <v>42132</v>
      </c>
      <c r="K9" s="5" t="str">
        <f ca="1">IFERROR(OFFSET(grille!$A$1,MOD(INT((J9-$A$4)/7),42)+1,WEEKDAY(J9,2)),"")</f>
        <v>T720</v>
      </c>
      <c r="L9" s="2">
        <f t="shared" si="5"/>
        <v>42163</v>
      </c>
      <c r="M9" s="5" t="str">
        <f ca="1">IFERROR(OFFSET(grille!$A$1,MOD(INT((L9-$A$4)/7),42)+1,WEEKDAY(L9,2)),"")</f>
        <v>__T230</v>
      </c>
      <c r="N9" s="3">
        <f t="shared" si="6"/>
        <v>42193</v>
      </c>
      <c r="O9" s="5" t="str">
        <f ca="1">IFERROR(OFFSET(grille!$A$1,MOD(INT((N9-$A$4)/7),42)+1,WEEKDAY(N9,2)),"")</f>
        <v>T240__</v>
      </c>
      <c r="P9" s="2">
        <f t="shared" si="7"/>
        <v>42224</v>
      </c>
      <c r="Q9" s="5" t="str">
        <f ca="1">IFERROR(OFFSET(grille!$A$1,MOD(INT((P9-$A$4)/7),42)+1,WEEKDAY(P9,2)),"")</f>
        <v>__T236</v>
      </c>
      <c r="R9" s="2">
        <f t="shared" si="8"/>
        <v>42255</v>
      </c>
      <c r="S9" s="5" t="str">
        <f ca="1">IFERROR(OFFSET(grille!$A$1,MOD(INT((R9-$A$4)/7),42)+1,WEEKDAY(R9,2)),"")</f>
        <v>__T660</v>
      </c>
      <c r="T9" s="2">
        <f t="shared" si="9"/>
        <v>42285</v>
      </c>
      <c r="U9" s="5" t="str">
        <f ca="1">IFERROR(OFFSET(grille!$A$1,MOD(INT((T9-$A$4)/7),42)+1,WEEKDAY(T9,2)),"")</f>
        <v>T440__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T420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T630__</v>
      </c>
      <c r="H10" s="2">
        <f t="shared" si="3"/>
        <v>42103</v>
      </c>
      <c r="I10" s="5" t="str">
        <f ca="1">IFERROR(OFFSET(grille!$A$1,MOD(INT((H10-$A$4)/7),42)+1,WEEKDAY(H10,2)),"")</f>
        <v>T260</v>
      </c>
      <c r="J10" s="2">
        <f t="shared" si="4"/>
        <v>42133</v>
      </c>
      <c r="K10" s="5" t="str">
        <f ca="1">IFERROR(OFFSET(grille!$A$1,MOD(INT((J10-$A$4)/7),42)+1,WEEKDAY(J10,2)),"")</f>
        <v>T346__</v>
      </c>
      <c r="L10" s="2">
        <f t="shared" si="5"/>
        <v>42164</v>
      </c>
      <c r="M10" s="5" t="str">
        <f ca="1">IFERROR(OFFSET(grille!$A$1,MOD(INT((L10-$A$4)/7),42)+1,WEEKDAY(L10,2)),"")</f>
        <v>T260</v>
      </c>
      <c r="N10" s="3">
        <f t="shared" si="6"/>
        <v>42194</v>
      </c>
      <c r="O10" s="5" t="str">
        <f ca="1">IFERROR(OFFSET(grille!$A$1,MOD(INT((N10-$A$4)/7),42)+1,WEEKDAY(N10,2)),"")</f>
        <v>__T250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T260</v>
      </c>
      <c r="T10" s="2">
        <f t="shared" si="9"/>
        <v>42286</v>
      </c>
      <c r="U10" s="5" t="str">
        <f ca="1">IFERROR(OFFSET(grille!$A$1,MOD(INT((T10-$A$4)/7),42)+1,WEEKDAY(T10,2)),"")</f>
        <v>__T450</v>
      </c>
      <c r="V10" s="3">
        <f t="shared" si="10"/>
        <v>42317</v>
      </c>
      <c r="W10" s="5" t="str">
        <f ca="1">IFERROR(OFFSET(grille!$A$1,MOD(INT((V10-$A$4)/7),42)+1,WEEKDAY(V10,2)),"")</f>
        <v>T320__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T226__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__T640</v>
      </c>
      <c r="H11" s="2">
        <f t="shared" si="3"/>
        <v>42104</v>
      </c>
      <c r="I11" s="5" t="str">
        <f ca="1">IFERROR(OFFSET(grille!$A$1,MOD(INT((H11-$A$4)/7),42)+1,WEEKDAY(H11,2)),"")</f>
        <v>D</v>
      </c>
      <c r="J11" s="2">
        <f t="shared" si="4"/>
        <v>42134</v>
      </c>
      <c r="K11" s="5" t="str">
        <f ca="1">IFERROR(OFFSET(grille!$A$1,MOD(INT((J11-$A$4)/7),42)+1,WEEKDAY(J11,2)),"")</f>
        <v>__T357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__T330</v>
      </c>
      <c r="X11" s="2">
        <f t="shared" si="11"/>
        <v>42348</v>
      </c>
      <c r="Y11" s="5" t="str">
        <f ca="1">IFERROR(OFFSET(grille!$A$1,MOD(INT((X11-$A$4)/7),42)+1,WEEKDAY(X11,2)),"")</f>
        <v>T410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__T237</v>
      </c>
      <c r="D12" s="2">
        <f t="shared" si="1"/>
        <v>42046</v>
      </c>
      <c r="E12" s="5" t="str">
        <f ca="1">IFERROR(OFFSET(grille!$A$1,MOD(INT((D12-$A$4)/7),42)+1,WEEKDAY(D12,2)),"")</f>
        <v>D</v>
      </c>
      <c r="F12" s="2">
        <f t="shared" si="2"/>
        <v>42074</v>
      </c>
      <c r="G12" s="5" t="str">
        <f ca="1">IFERROR(OFFSET(grille!$A$1,MOD(INT((F12-$A$4)/7),42)+1,WEEKDAY(F12,2)),"")</f>
        <v>T340__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RP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T840__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T420</v>
      </c>
      <c r="X12" s="2">
        <f t="shared" si="11"/>
        <v>42349</v>
      </c>
      <c r="Y12" s="5" t="str">
        <f ca="1">IFERROR(OFFSET(grille!$A$1,MOD(INT((X12-$A$4)/7),42)+1,WEEKDAY(X12,2)),"")</f>
        <v>T710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T510</v>
      </c>
      <c r="F13" s="2">
        <f t="shared" si="2"/>
        <v>42075</v>
      </c>
      <c r="G13" s="5" t="str">
        <f ca="1">IFERROR(OFFSET(grille!$A$1,MOD(INT((F13-$A$4)/7),42)+1,WEEKDAY(F13,2)),"")</f>
        <v>__T350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T410</v>
      </c>
      <c r="N13" s="3">
        <f t="shared" si="6"/>
        <v>42197</v>
      </c>
      <c r="O13" s="5" t="str">
        <f ca="1">IFERROR(OFFSET(grille!$A$1,MOD(INT((N13-$A$4)/7),42)+1,WEEKDAY(N13,2)),"")</f>
        <v>T657__</v>
      </c>
      <c r="P13" s="2">
        <f t="shared" si="7"/>
        <v>42228</v>
      </c>
      <c r="Q13" s="5" t="str">
        <f ca="1">IFERROR(OFFSET(grille!$A$1,MOD(INT((P13-$A$4)/7),42)+1,WEEKDAY(P13,2)),"")</f>
        <v>__T850</v>
      </c>
      <c r="R13" s="2">
        <f t="shared" si="8"/>
        <v>42259</v>
      </c>
      <c r="S13" s="5" t="str">
        <f ca="1">IFERROR(OFFSET(grille!$A$1,MOD(INT((R13-$A$4)/7),42)+1,WEEKDAY(R13,2)),"")</f>
        <v>T326__</v>
      </c>
      <c r="T13" s="2">
        <f t="shared" si="9"/>
        <v>42289</v>
      </c>
      <c r="U13" s="5" t="str">
        <f ca="1">IFERROR(OFFSET(grille!$A$1,MOD(INT((T13-$A$4)/7),42)+1,WEEKDAY(T13,2)),"")</f>
        <v>T820__</v>
      </c>
      <c r="V13" s="3">
        <f t="shared" si="10"/>
        <v>42320</v>
      </c>
      <c r="W13" s="5" t="str">
        <f ca="1">IFERROR(OFFSET(grille!$A$1,MOD(INT((V13-$A$4)/7),42)+1,WEEKDAY(V13,2)),"")</f>
        <v>T840__</v>
      </c>
      <c r="X13" s="2">
        <f t="shared" si="11"/>
        <v>42350</v>
      </c>
      <c r="Y13" s="5" t="str">
        <f ca="1">IFERROR(OFFSET(grille!$A$1,MOD(INT((X13-$A$4)/7),42)+1,WEEKDAY(X13,2)),"")</f>
        <v>T246__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T445__</v>
      </c>
      <c r="F14" s="2">
        <f t="shared" si="2"/>
        <v>42076</v>
      </c>
      <c r="G14" s="5" t="str">
        <f ca="1">IFERROR(OFFSET(grille!$A$1,MOD(INT((F14-$A$4)/7),42)+1,WEEKDAY(F14,2)),"")</f>
        <v>D</v>
      </c>
      <c r="H14" s="2">
        <f t="shared" si="3"/>
        <v>42107</v>
      </c>
      <c r="I14" s="5" t="str">
        <f ca="1">IFERROR(OFFSET(grille!$A$1,MOD(INT((H14-$A$4)/7),42)+1,WEEKDAY(H14,2)),"")</f>
        <v>T210</v>
      </c>
      <c r="J14" s="2">
        <f t="shared" si="4"/>
        <v>42137</v>
      </c>
      <c r="K14" s="5" t="str">
        <f ca="1">IFERROR(OFFSET(grille!$A$1,MOD(INT((J14-$A$4)/7),42)+1,WEEKDAY(J14,2)),"")</f>
        <v>T840__</v>
      </c>
      <c r="L14" s="2">
        <f t="shared" si="5"/>
        <v>42168</v>
      </c>
      <c r="M14" s="5" t="str">
        <f ca="1">IFERROR(OFFSET(grille!$A$1,MOD(INT((L14-$A$4)/7),42)+1,WEEKDAY(L14,2)),"")</f>
        <v>T146__</v>
      </c>
      <c r="N14" s="3">
        <f t="shared" si="6"/>
        <v>42198</v>
      </c>
      <c r="O14" s="5" t="str">
        <f ca="1">IFERROR(OFFSET(grille!$A$1,MOD(INT((N14-$A$4)/7),42)+1,WEEKDAY(N14,2)),"")</f>
        <v>__T661</v>
      </c>
      <c r="P14" s="2">
        <f t="shared" si="7"/>
        <v>42229</v>
      </c>
      <c r="Q14" s="5" t="str">
        <f ca="1">IFERROR(OFFSET(grille!$A$1,MOD(INT((P14-$A$4)/7),42)+1,WEEKDAY(P14,2)),"")</f>
        <v>T110</v>
      </c>
      <c r="R14" s="2">
        <f t="shared" si="8"/>
        <v>42260</v>
      </c>
      <c r="S14" s="5" t="str">
        <f ca="1">IFERROR(OFFSET(grille!$A$1,MOD(INT((R14-$A$4)/7),42)+1,WEEKDAY(R14,2)),"")</f>
        <v>__T337</v>
      </c>
      <c r="T14" s="2">
        <f t="shared" si="9"/>
        <v>42290</v>
      </c>
      <c r="U14" s="5" t="str">
        <f ca="1">IFERROR(OFFSET(grille!$A$1,MOD(INT((T14-$A$4)/7),42)+1,WEEKDAY(T14,2)),"")</f>
        <v>__T830</v>
      </c>
      <c r="V14" s="3">
        <f t="shared" si="10"/>
        <v>42321</v>
      </c>
      <c r="W14" s="5" t="str">
        <f ca="1">IFERROR(OFFSET(grille!$A$1,MOD(INT((V14-$A$4)/7),42)+1,WEEKDAY(V14,2)),"")</f>
        <v>__T850</v>
      </c>
      <c r="X14" s="2">
        <f t="shared" si="11"/>
        <v>42351</v>
      </c>
      <c r="Y14" s="5" t="str">
        <f ca="1">IFERROR(OFFSET(grille!$A$1,MOD(INT((X14-$A$4)/7),42)+1,WEEKDAY(X14,2)),"")</f>
        <v>__T257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T710</v>
      </c>
      <c r="D15" s="2">
        <f t="shared" si="1"/>
        <v>42049</v>
      </c>
      <c r="E15" s="5" t="str">
        <f ca="1">IFERROR(OFFSET(grille!$A$1,MOD(INT((D15-$A$4)/7),42)+1,WEEKDAY(D15,2)),"")</f>
        <v>__T456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T410</v>
      </c>
      <c r="J15" s="2">
        <f t="shared" si="4"/>
        <v>42138</v>
      </c>
      <c r="K15" s="5" t="str">
        <f ca="1">IFERROR(OFFSET(grille!$A$1,MOD(INT((J15-$A$4)/7),42)+1,WEEKDAY(J15,2)),"")</f>
        <v>__T850</v>
      </c>
      <c r="L15" s="2">
        <f t="shared" si="5"/>
        <v>42169</v>
      </c>
      <c r="M15" s="5" t="str">
        <f ca="1">IFERROR(OFFSET(grille!$A$1,MOD(INT((L15-$A$4)/7),42)+1,WEEKDAY(L15,2)),"")</f>
        <v>__T157</v>
      </c>
      <c r="N15" s="3">
        <f t="shared" si="6"/>
        <v>42199</v>
      </c>
      <c r="O15" s="5" t="str">
        <f ca="1">IFERROR(OFFSET(grille!$A$1,MOD(INT((N15-$A$4)/7),42)+1,WEEKDAY(N15,2)),"")</f>
        <v>T240__</v>
      </c>
      <c r="P15" s="2">
        <f t="shared" si="7"/>
        <v>42230</v>
      </c>
      <c r="Q15" s="5" t="str">
        <f ca="1">IFERROR(OFFSET(grille!$A$1,MOD(INT((P15-$A$4)/7),42)+1,WEEKDAY(P15,2)),"")</f>
        <v>T630__</v>
      </c>
      <c r="R15" s="2">
        <f t="shared" si="8"/>
        <v>42261</v>
      </c>
      <c r="S15" s="5" t="str">
        <f ca="1">IFERROR(OFFSET(grille!$A$1,MOD(INT((R15-$A$4)/7),42)+1,WEEKDAY(R15,2)),"")</f>
        <v>T510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D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T730__</v>
      </c>
      <c r="D16" s="2">
        <f t="shared" si="1"/>
        <v>42050</v>
      </c>
      <c r="E16" s="5" t="str">
        <f ca="1">IFERROR(OFFSET(grille!$A$1,MOD(INT((D16-$A$4)/7),42)+1,WEEKDAY(D16,2)),"")</f>
        <v>T447__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T810</v>
      </c>
      <c r="J16" s="2">
        <f t="shared" si="4"/>
        <v>42139</v>
      </c>
      <c r="K16" s="5" t="str">
        <f ca="1">IFERROR(OFFSET(grille!$A$1,MOD(INT((J16-$A$4)/7),42)+1,WEEKDAY(J16,2)),"")</f>
        <v>Fac</v>
      </c>
      <c r="L16" s="2">
        <f t="shared" si="5"/>
        <v>42170</v>
      </c>
      <c r="M16" s="5" t="str">
        <f ca="1">IFERROR(OFFSET(grille!$A$1,MOD(INT((L16-$A$4)/7),42)+1,WEEKDAY(L16,2)),"")</f>
        <v>T260</v>
      </c>
      <c r="N16" s="3">
        <f t="shared" si="6"/>
        <v>42200</v>
      </c>
      <c r="O16" s="5" t="str">
        <f ca="1">IFERROR(OFFSET(grille!$A$1,MOD(INT((N16-$A$4)/7),42)+1,WEEKDAY(N16,2)),"")</f>
        <v>__T250</v>
      </c>
      <c r="P16" s="2">
        <f t="shared" si="7"/>
        <v>42231</v>
      </c>
      <c r="Q16" s="5" t="str">
        <f ca="1">IFERROR(OFFSET(grille!$A$1,MOD(INT((P16-$A$4)/7),42)+1,WEEKDAY(P16,2)),"")</f>
        <v>__T646</v>
      </c>
      <c r="R16" s="2">
        <f t="shared" si="8"/>
        <v>42262</v>
      </c>
      <c r="S16" s="5" t="str">
        <f ca="1">IFERROR(OFFSET(grille!$A$1,MOD(INT((R16-$A$4)/7),42)+1,WEEKDAY(R16,2)),"")</f>
        <v>T220__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__T740</v>
      </c>
      <c r="D17" s="2">
        <f t="shared" si="1"/>
        <v>42051</v>
      </c>
      <c r="E17" s="5" t="str">
        <f ca="1">IFERROR(OFFSET(grille!$A$1,MOD(INT((D17-$A$4)/7),42)+1,WEEKDAY(D17,2)),"")</f>
        <v>__T451</v>
      </c>
      <c r="F17" s="2">
        <f t="shared" si="2"/>
        <v>42079</v>
      </c>
      <c r="G17" s="5" t="str">
        <f ca="1">IFERROR(OFFSET(grille!$A$1,MOD(INT((F17-$A$4)/7),42)+1,WEEKDAY(F17,2)),"")</f>
        <v>T110</v>
      </c>
      <c r="H17" s="2">
        <f t="shared" si="3"/>
        <v>42110</v>
      </c>
      <c r="I17" s="5" t="str">
        <f ca="1">IFERROR(OFFSET(grille!$A$1,MOD(INT((H17-$A$4)/7),42)+1,WEEKDAY(H17,2)),"")</f>
        <v>T320__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__T230</v>
      </c>
      <c r="T17" s="2">
        <f t="shared" si="9"/>
        <v>42293</v>
      </c>
      <c r="U17" s="5" t="str">
        <f ca="1">IFERROR(OFFSET(grille!$A$1,MOD(INT((T17-$A$4)/7),42)+1,WEEKDAY(T17,2)),"")</f>
        <v>T925__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T320__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T420</v>
      </c>
      <c r="H18" s="2">
        <f t="shared" si="3"/>
        <v>42111</v>
      </c>
      <c r="I18" s="5" t="str">
        <f ca="1">IFERROR(OFFSET(grille!$A$1,MOD(INT((H18-$A$4)/7),42)+1,WEEKDAY(H18,2)),"")</f>
        <v>__T335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D</v>
      </c>
      <c r="T18" s="2">
        <f t="shared" si="9"/>
        <v>42294</v>
      </c>
      <c r="U18" s="5" t="str">
        <f ca="1">IFERROR(OFFSET(grille!$A$1,MOD(INT((T18-$A$4)/7),42)+1,WEEKDAY(T18,2)),"")</f>
        <v>__T936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__T330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T220__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T120</v>
      </c>
      <c r="L19" s="2">
        <f t="shared" si="5"/>
        <v>42173</v>
      </c>
      <c r="M19" s="5" t="str">
        <f ca="1">IFERROR(OFFSET(grille!$A$1,MOD(INT((L19-$A$4)/7),42)+1,WEEKDAY(L19,2)),"")</f>
        <v>T210</v>
      </c>
      <c r="N19" s="3">
        <f t="shared" si="6"/>
        <v>42203</v>
      </c>
      <c r="O19" s="5" t="str">
        <f ca="1">IFERROR(OFFSET(grille!$A$1,MOD(INT((N19-$A$4)/7),42)+1,WEEKDAY(N19,2)),"")</f>
        <v>T656__</v>
      </c>
      <c r="P19" s="2">
        <f t="shared" si="7"/>
        <v>42234</v>
      </c>
      <c r="Q19" s="5" t="str">
        <f ca="1">IFERROR(OFFSET(grille!$A$1,MOD(INT((P19-$A$4)/7),42)+1,WEEKDAY(P19,2)),"")</f>
        <v>T440__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T907__</v>
      </c>
      <c r="V19" s="3">
        <f t="shared" si="10"/>
        <v>42326</v>
      </c>
      <c r="W19" s="5" t="str">
        <f ca="1">IFERROR(OFFSET(grille!$A$1,MOD(INT((V19-$A$4)/7),42)+1,WEEKDAY(V19,2)),"")</f>
        <v>T730__</v>
      </c>
      <c r="X19" s="2">
        <f t="shared" si="11"/>
        <v>42356</v>
      </c>
      <c r="Y19" s="5" t="str">
        <f ca="1">IFERROR(OFFSET(grille!$A$1,MOD(INT((X19-$A$4)/7),42)+1,WEEKDAY(X19,2)),"")</f>
        <v>T905__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T320__</v>
      </c>
      <c r="D20" s="2">
        <f t="shared" si="1"/>
        <v>42054</v>
      </c>
      <c r="E20" s="5" t="str">
        <f ca="1">IFERROR(OFFSET(grille!$A$1,MOD(INT((D20-$A$4)/7),42)+1,WEEKDAY(D20,2)),"")</f>
        <v>T410</v>
      </c>
      <c r="F20" s="2">
        <f t="shared" si="2"/>
        <v>42082</v>
      </c>
      <c r="G20" s="5" t="str">
        <f ca="1">IFERROR(OFFSET(grille!$A$1,MOD(INT((F20-$A$4)/7),42)+1,WEEKDAY(F20,2)),"")</f>
        <v>__T230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T110</v>
      </c>
      <c r="L20" s="2">
        <f t="shared" si="5"/>
        <v>42174</v>
      </c>
      <c r="M20" s="5" t="str">
        <f ca="1">IFERROR(OFFSET(grille!$A$1,MOD(INT((L20-$A$4)/7),42)+1,WEEKDAY(L20,2)),"")</f>
        <v>T140__</v>
      </c>
      <c r="N20" s="3">
        <f t="shared" si="6"/>
        <v>42204</v>
      </c>
      <c r="O20" s="5" t="str">
        <f ca="1">IFERROR(OFFSET(grille!$A$1,MOD(INT((N20-$A$4)/7),42)+1,WEEKDAY(N20,2)),"")</f>
        <v>__T667</v>
      </c>
      <c r="P20" s="2">
        <f t="shared" si="7"/>
        <v>42235</v>
      </c>
      <c r="Q20" s="5" t="str">
        <f ca="1">IFERROR(OFFSET(grille!$A$1,MOD(INT((P20-$A$4)/7),42)+1,WEEKDAY(P20,2)),"")</f>
        <v>__T450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__T911</v>
      </c>
      <c r="V20" s="3">
        <f t="shared" si="10"/>
        <v>42327</v>
      </c>
      <c r="W20" s="5" t="str">
        <f ca="1">IFERROR(OFFSET(grille!$A$1,MOD(INT((V20-$A$4)/7),42)+1,WEEKDAY(V20,2)),"")</f>
        <v>__T740</v>
      </c>
      <c r="X20" s="2">
        <f t="shared" si="11"/>
        <v>42357</v>
      </c>
      <c r="Y20" s="5" t="str">
        <f ca="1">IFERROR(OFFSET(grille!$A$1,MOD(INT((X20-$A$4)/7),42)+1,WEEKDAY(X20,2)),"")</f>
        <v>__T916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__T330</v>
      </c>
      <c r="D21" s="2">
        <f t="shared" si="1"/>
        <v>42055</v>
      </c>
      <c r="E21" s="5" t="str">
        <f ca="1">IFERROR(OFFSET(grille!$A$1,MOD(INT((D21-$A$4)/7),42)+1,WEEKDAY(D21,2)),"")</f>
        <v>T710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T340__</v>
      </c>
      <c r="J21" s="2">
        <f t="shared" si="4"/>
        <v>42144</v>
      </c>
      <c r="K21" s="5" t="str">
        <f ca="1">IFERROR(OFFSET(grille!$A$1,MOD(INT((J21-$A$4)/7),42)+1,WEEKDAY(J21,2)),"")</f>
        <v>T720</v>
      </c>
      <c r="L21" s="2">
        <f t="shared" si="5"/>
        <v>42175</v>
      </c>
      <c r="M21" s="5" t="str">
        <f ca="1">IFERROR(OFFSET(grille!$A$1,MOD(INT((L21-$A$4)/7),42)+1,WEEKDAY(L21,2)),"")</f>
        <v>__T156</v>
      </c>
      <c r="N21" s="3">
        <f t="shared" si="6"/>
        <v>42205</v>
      </c>
      <c r="O21" s="5" t="str">
        <f ca="1">IFERROR(OFFSET(grille!$A$1,MOD(INT((N21-$A$4)/7),42)+1,WEEKDAY(N21,2)),"")</f>
        <v>T420</v>
      </c>
      <c r="P21" s="2">
        <f t="shared" si="7"/>
        <v>42236</v>
      </c>
      <c r="Q21" s="5" t="str">
        <f ca="1">IFERROR(OFFSET(grille!$A$1,MOD(INT((P21-$A$4)/7),42)+1,WEEKDAY(P21,2)),"")</f>
        <v>T240__</v>
      </c>
      <c r="R21" s="2">
        <f t="shared" si="8"/>
        <v>42267</v>
      </c>
      <c r="S21" s="5" t="str">
        <f ca="1">IFERROR(OFFSET(grille!$A$1,MOD(INT((R21-$A$4)/7),42)+1,WEEKDAY(R21,2)),"")</f>
        <v>T327__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T240__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T420</v>
      </c>
      <c r="D22" s="2">
        <f t="shared" si="1"/>
        <v>42056</v>
      </c>
      <c r="E22" s="5" t="str">
        <f ca="1">IFERROR(OFFSET(grille!$A$1,MOD(INT((D22-$A$4)/7),42)+1,WEEKDAY(D22,2)),"")</f>
        <v>T246__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__T350</v>
      </c>
      <c r="J22" s="2">
        <f t="shared" si="4"/>
        <v>42145</v>
      </c>
      <c r="K22" s="5" t="str">
        <f ca="1">IFERROR(OFFSET(grille!$A$1,MOD(INT((J22-$A$4)/7),42)+1,WEEKDAY(J22,2)),"")</f>
        <v>T630__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T630__</v>
      </c>
      <c r="P22" s="2">
        <f t="shared" si="7"/>
        <v>42237</v>
      </c>
      <c r="Q22" s="5" t="str">
        <f ca="1">IFERROR(OFFSET(grille!$A$1,MOD(INT((P22-$A$4)/7),42)+1,WEEKDAY(P22,2)),"")</f>
        <v>__T250</v>
      </c>
      <c r="R22" s="2">
        <f t="shared" si="8"/>
        <v>42268</v>
      </c>
      <c r="S22" s="5" t="str">
        <f ca="1">IFERROR(OFFSET(grille!$A$1,MOD(INT((R22-$A$4)/7),42)+1,WEEKDAY(R22,2)),"")</f>
        <v>__T330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__T256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T840__</v>
      </c>
      <c r="D23" s="2">
        <f t="shared" si="1"/>
        <v>42057</v>
      </c>
      <c r="E23" s="5" t="str">
        <f ca="1">IFERROR(OFFSET(grille!$A$1,MOD(INT((D23-$A$4)/7),42)+1,WEEKDAY(D23,2)),"")</f>
        <v>__T257</v>
      </c>
      <c r="F23" s="2">
        <f t="shared" si="2"/>
        <v>42085</v>
      </c>
      <c r="G23" s="5" t="str">
        <f ca="1">IFERROR(OFFSET(grille!$A$1,MOD(INT((F23-$A$4)/7),42)+1,WEEKDAY(F23,2)),"")</f>
        <v>T347__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__T640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__T640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T810</v>
      </c>
      <c r="T23" s="2">
        <f t="shared" si="9"/>
        <v>42299</v>
      </c>
      <c r="U23" s="5" t="str">
        <f ca="1">IFERROR(OFFSET(grille!$A$1,MOD(INT((T23-$A$4)/7),42)+1,WEEKDAY(T23,2)),"")</f>
        <v>T720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T320__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__T850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__T350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T820__</v>
      </c>
      <c r="N24" s="3">
        <f t="shared" si="6"/>
        <v>42208</v>
      </c>
      <c r="O24" s="5" t="str">
        <f ca="1">IFERROR(OFFSET(grille!$A$1,MOD(INT((N24-$A$4)/7),42)+1,WEEKDAY(N24,2)),"")</f>
        <v>D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T140__</v>
      </c>
      <c r="T24" s="2">
        <f t="shared" si="9"/>
        <v>42300</v>
      </c>
      <c r="U24" s="5" t="str">
        <f ca="1">IFERROR(OFFSET(grille!$A$1,MOD(INT((T24-$A$4)/7),42)+1,WEEKDAY(T24,2)),"")</f>
        <v>T730__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__T330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D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T340__</v>
      </c>
      <c r="H25" s="2">
        <f t="shared" si="3"/>
        <v>42118</v>
      </c>
      <c r="I25" s="5" t="str">
        <f ca="1">IFERROR(OFFSET(grille!$A$1,MOD(INT((H25-$A$4)/7),42)+1,WEEKDAY(H25,2)),"")</f>
        <v>T515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__T830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T710</v>
      </c>
      <c r="R25" s="2">
        <f t="shared" si="8"/>
        <v>42271</v>
      </c>
      <c r="S25" s="5" t="str">
        <f ca="1">IFERROR(OFFSET(grille!$A$1,MOD(INT((R25-$A$4)/7),42)+1,WEEKDAY(R25,2)),"")</f>
        <v>__T150</v>
      </c>
      <c r="T25" s="2">
        <f t="shared" si="9"/>
        <v>42301</v>
      </c>
      <c r="U25" s="5" t="str">
        <f ca="1">IFERROR(OFFSET(grille!$A$1,MOD(INT((T25-$A$4)/7),42)+1,WEEKDAY(T25,2)),"")</f>
        <v>__T746</v>
      </c>
      <c r="V25" s="3">
        <f t="shared" si="10"/>
        <v>42332</v>
      </c>
      <c r="W25" s="5" t="str">
        <f ca="1">IFERROR(OFFSET(grille!$A$1,MOD(INT((V25-$A$4)/7),42)+1,WEEKDAY(V25,2)),"")</f>
        <v>T510</v>
      </c>
      <c r="X25" s="2">
        <f t="shared" si="11"/>
        <v>42362</v>
      </c>
      <c r="Y25" s="5" t="str">
        <f ca="1">IFERROR(OFFSET(grille!$A$1,MOD(INT((X25-$A$4)/7),42)+1,WEEKDAY(X25,2)),"")</f>
        <v>T340__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T320__</v>
      </c>
      <c r="F26" s="2">
        <f t="shared" si="2"/>
        <v>42088</v>
      </c>
      <c r="G26" s="5" t="str">
        <f ca="1">IFERROR(OFFSET(grille!$A$1,MOD(INT((F26-$A$4)/7),42)+1,WEEKDAY(F26,2)),"")</f>
        <v>__T350</v>
      </c>
      <c r="H26" s="2">
        <f t="shared" si="3"/>
        <v>42119</v>
      </c>
      <c r="I26" s="5" t="str">
        <f ca="1">IFERROR(OFFSET(grille!$A$1,MOD(INT((H26-$A$4)/7),42)+1,WEEKDAY(H26,2)),"")</f>
        <v>T446__</v>
      </c>
      <c r="J26" s="2">
        <f t="shared" si="4"/>
        <v>42149</v>
      </c>
      <c r="K26" s="5" t="str">
        <f ca="1">IFERROR(OFFSET(grille!$A$1,MOD(INT((J26-$A$4)/7),42)+1,WEEKDAY(J26,2)),"")</f>
        <v>T840__</v>
      </c>
      <c r="L26" s="2">
        <f t="shared" si="5"/>
        <v>42180</v>
      </c>
      <c r="M26" s="5" t="str">
        <f ca="1">IFERROR(OFFSET(grille!$A$1,MOD(INT((L26-$A$4)/7),42)+1,WEEKDAY(L26,2)),"")</f>
        <v>T650__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T120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T147__</v>
      </c>
      <c r="V26" s="3">
        <f t="shared" si="10"/>
        <v>42333</v>
      </c>
      <c r="W26" s="5" t="str">
        <f ca="1">IFERROR(OFFSET(grille!$A$1,MOD(INT((V26-$A$4)/7),42)+1,WEEKDAY(V26,2)),"")</f>
        <v>T110</v>
      </c>
      <c r="X26" s="2">
        <f t="shared" si="11"/>
        <v>42363</v>
      </c>
      <c r="Y26" s="5" t="str">
        <f ca="1">IFERROR(OFFSET(grille!$A$1,MOD(INT((X26-$A$4)/7),42)+1,WEEKDAY(X26,2)),"")</f>
        <v>__T350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__T330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__T457</v>
      </c>
      <c r="J27" s="2">
        <f t="shared" si="4"/>
        <v>42150</v>
      </c>
      <c r="K27" s="5" t="str">
        <f ca="1">IFERROR(OFFSET(grille!$A$1,MOD(INT((J27-$A$4)/7),42)+1,WEEKDAY(J27,2)),"")</f>
        <v>__T850</v>
      </c>
      <c r="L27" s="2">
        <f t="shared" si="5"/>
        <v>42181</v>
      </c>
      <c r="M27" s="5" t="str">
        <f ca="1">IFERROR(OFFSET(grille!$A$1,MOD(INT((L27-$A$4)/7),42)+1,WEEKDAY(L27,2)),"")</f>
        <v>__T660</v>
      </c>
      <c r="N27" s="3">
        <f t="shared" si="6"/>
        <v>42211</v>
      </c>
      <c r="O27" s="5" t="str">
        <f ca="1">IFERROR(OFFSET(grille!$A$1,MOD(INT((N27-$A$4)/7),42)+1,WEEKDAY(N27,2)),"")</f>
        <v>T637__</v>
      </c>
      <c r="P27" s="2">
        <f t="shared" si="7"/>
        <v>42242</v>
      </c>
      <c r="Q27" s="5" t="str">
        <f ca="1">IFERROR(OFFSET(grille!$A$1,MOD(INT((P27-$A$4)/7),42)+1,WEEKDAY(P27,2)),"")</f>
        <v>T440__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__T151</v>
      </c>
      <c r="V27" s="3">
        <f t="shared" si="10"/>
        <v>42334</v>
      </c>
      <c r="W27" s="5" t="str">
        <f ca="1">IFERROR(OFFSET(grille!$A$1,MOD(INT((V27-$A$4)/7),42)+1,WEEKDAY(V27,2)),"")</f>
        <v>T710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T905__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T240__</v>
      </c>
      <c r="J28" s="2">
        <f t="shared" si="4"/>
        <v>42151</v>
      </c>
      <c r="K28" s="5" t="str">
        <f ca="1">IFERROR(OFFSET(grille!$A$1,MOD(INT((J28-$A$4)/7),42)+1,WEEKDAY(J28,2)),"")</f>
        <v>T410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__T640</v>
      </c>
      <c r="P28" s="2">
        <f t="shared" si="7"/>
        <v>42243</v>
      </c>
      <c r="Q28" s="5" t="str">
        <f ca="1">IFERROR(OFFSET(grille!$A$1,MOD(INT((P28-$A$4)/7),42)+1,WEEKDAY(P28,2)),"")</f>
        <v>__T450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T655__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T730__</v>
      </c>
      <c r="D29" s="2">
        <f t="shared" si="1"/>
        <v>42063</v>
      </c>
      <c r="E29" s="5" t="str">
        <f ca="1">IFERROR(OFFSET(grille!$A$1,MOD(INT((D29-$A$4)/7),42)+1,WEEKDAY(D29,2)),"")</f>
        <v>__T916</v>
      </c>
      <c r="F29" s="2">
        <f t="shared" si="2"/>
        <v>42091</v>
      </c>
      <c r="G29" s="5" t="str">
        <f ca="1">IFERROR(OFFSET(grille!$A$1,MOD(INT((F29-$A$4)/7),42)+1,WEEKDAY(F29,2)),"")</f>
        <v>T736__</v>
      </c>
      <c r="H29" s="2">
        <f t="shared" si="3"/>
        <v>42122</v>
      </c>
      <c r="I29" s="5" t="str">
        <f ca="1">IFERROR(OFFSET(grille!$A$1,MOD(INT((H29-$A$4)/7),42)+1,WEEKDAY(H29,2)),"")</f>
        <v>__T250</v>
      </c>
      <c r="J29" s="2">
        <f t="shared" si="4"/>
        <v>42152</v>
      </c>
      <c r="K29" s="5" t="str">
        <f ca="1">IFERROR(OFFSET(grille!$A$1,MOD(INT((J29-$A$4)/7),42)+1,WEEKDAY(J29,2)),"")</f>
        <v>T220__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T430</v>
      </c>
      <c r="P29" s="2">
        <f t="shared" si="7"/>
        <v>42244</v>
      </c>
      <c r="Q29" s="5" t="str">
        <f ca="1">IFERROR(OFFSET(grille!$A$1,MOD(INT((P29-$A$4)/7),42)+1,WEEKDAY(P29,2)),"")</f>
        <v>T945</v>
      </c>
      <c r="R29" s="2">
        <f t="shared" si="8"/>
        <v>42275</v>
      </c>
      <c r="S29" s="5" t="str">
        <f ca="1">IFERROR(OFFSET(grille!$A$1,MOD(INT((R29-$A$4)/7),42)+1,WEEKDAY(R29,2)),"")</f>
        <v>T720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__T666</v>
      </c>
      <c r="X29" s="2">
        <f t="shared" si="11"/>
        <v>42366</v>
      </c>
      <c r="Y29" s="5" t="str">
        <f ca="1">IFERROR(OFFSET(grille!$A$1,MOD(INT((X29-$A$4)/7),42)+1,WEEKDAY(X29,2)),"")</f>
        <v>T630__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__T740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__T747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__T230</v>
      </c>
      <c r="L30" s="2">
        <f t="shared" si="5"/>
        <v>42184</v>
      </c>
      <c r="M30" s="5" t="str">
        <f ca="1">IFERROR(OFFSET(grille!$A$1,MOD(INT((L30-$A$4)/7),42)+1,WEEKDAY(L30,2)),"")</f>
        <v>T410</v>
      </c>
      <c r="N30" s="2">
        <f t="shared" si="6"/>
        <v>42214</v>
      </c>
      <c r="O30" s="5" t="str">
        <f ca="1">IFERROR(OFFSET(grille!$A$1,MOD(INT((N30-$A$4)/7),42)+1,WEEKDAY(N30,2)),"")</f>
        <v>T820__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T710</v>
      </c>
      <c r="T30" s="2">
        <f t="shared" si="9"/>
        <v>42306</v>
      </c>
      <c r="U30" s="5" t="str">
        <f ca="1">IFERROR(OFFSET(grille!$A$1,MOD(INT((T30-$A$4)/7),42)+1,WEEKDAY(T30,2)),"")</f>
        <v>T130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__T640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T240__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T130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T720</v>
      </c>
      <c r="N31" s="2">
        <f t="shared" si="6"/>
        <v>42215</v>
      </c>
      <c r="O31" s="5" t="str">
        <f ca="1">IFERROR(OFFSET(grille!$A$1,MOD(INT((N31-$A$4)/7),42)+1,WEEKDAY(N31,2)),"")</f>
        <v>__T830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T630__</v>
      </c>
      <c r="T31" s="2">
        <f t="shared" si="9"/>
        <v>42307</v>
      </c>
      <c r="U31" s="5" t="str">
        <f ca="1">IFERROR(OFFSET(grille!$A$1,MOD(INT((T31-$A$4)/7),42)+1,WEEKDAY(T31,2)),"")</f>
        <v>T420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T340__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__T256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T140__</v>
      </c>
      <c r="H32" s="1"/>
      <c r="I32" s="5" t="str">
        <f ca="1">IFERROR(OFFSET(grille!$A$1,MOD(INT((H32-$A$4)/7),42)+1,WEEKDAY(H32,2)),"")</f>
        <v>__T666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__T666</v>
      </c>
      <c r="N32" s="2">
        <f t="shared" si="6"/>
        <v>42216</v>
      </c>
      <c r="O32" s="5" t="str">
        <f ca="1">IFERROR(OFFSET(grille!$A$1,MOD(INT((N32-$A$4)/7),42)+1,WEEKDAY(N32,2)),"")</f>
        <v>D</v>
      </c>
      <c r="P32" s="2">
        <f t="shared" si="7"/>
        <v>42247</v>
      </c>
      <c r="Q32" s="5" t="str">
        <f ca="1">IFERROR(OFFSET(grille!$A$1,MOD(INT((P32-$A$4)/7),42)+1,WEEKDAY(P32,2)),"")</f>
        <v>T730__</v>
      </c>
      <c r="R32" s="1"/>
      <c r="S32" s="5" t="str">
        <f ca="1">IFERROR(OFFSET(grille!$A$1,MOD(INT((R32-$A$4)/7),42)+1,WEEKDAY(R32,2)),"")</f>
        <v>__T666</v>
      </c>
      <c r="T32" s="2">
        <f t="shared" si="9"/>
        <v>42308</v>
      </c>
      <c r="U32" s="5" t="str">
        <f ca="1">IFERROR(OFFSET(grille!$A$1,MOD(INT((T32-$A$4)/7),42)+1,WEEKDAY(T32,2)),"")</f>
        <v>T226__</v>
      </c>
      <c r="V32" s="1"/>
      <c r="W32" s="5" t="str">
        <f ca="1">IFERROR(OFFSET(grille!$A$1,MOD(INT((V32-$A$4)/7),42)+1,WEEKDAY(V32,2)),"")</f>
        <v>__T666</v>
      </c>
      <c r="X32" s="2">
        <f t="shared" si="11"/>
        <v>42369</v>
      </c>
      <c r="Y32" s="5" t="str">
        <f ca="1">IFERROR(OFFSET(grille!$A$1,MOD(INT((X32-$A$4)/7),42)+1,WEEKDAY(X32,2)),"")</f>
        <v>__T350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68" priority="6" stopIfTrue="1">
      <formula>AND(WEEKDAY(B2,2)&gt;5,B2&lt;&gt;"")</formula>
    </cfRule>
  </conditionalFormatting>
  <conditionalFormatting sqref="E10">
    <cfRule type="expression" dxfId="167" priority="5" stopIfTrue="1">
      <formula>AND(WEEKDAY(E10,2)&gt;5,E10&lt;&gt;"")</formula>
    </cfRule>
  </conditionalFormatting>
  <conditionalFormatting sqref="E10">
    <cfRule type="expression" dxfId="166" priority="4" stopIfTrue="1">
      <formula>AND(WEEKDAY(E10,2)&gt;5,E10&lt;&gt;"")</formula>
    </cfRule>
  </conditionalFormatting>
  <conditionalFormatting sqref="E10">
    <cfRule type="expression" dxfId="165" priority="3" stopIfTrue="1">
      <formula>AND(WEEKDAY(E10,2)&gt;5,E10&lt;&gt;"")</formula>
    </cfRule>
  </conditionalFormatting>
  <conditionalFormatting sqref="E10">
    <cfRule type="expression" dxfId="164" priority="2" stopIfTrue="1">
      <formula>AND(WEEKDAY(E10,2)&gt;5,E10&lt;&gt;"")</formula>
    </cfRule>
  </conditionalFormatting>
  <conditionalFormatting sqref="E24">
    <cfRule type="expression" dxfId="16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Feuil16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__T257</v>
      </c>
      <c r="H2" s="2">
        <f>DATE($A$1,COLUMN()-4,ROW()-1)</f>
        <v>42095</v>
      </c>
      <c r="I2" s="5" t="str">
        <f ca="1">IFERROR(OFFSET(grille!$A$1,MOD(INT((H2-$A$4)/7),42)+1,WEEKDAY(H2,2)),"")</f>
        <v>__T350</v>
      </c>
      <c r="J2" s="2">
        <f>DATE($A$1,COLUMN()-5,ROW()-1)</f>
        <v>42125</v>
      </c>
      <c r="K2" s="5" t="str">
        <f ca="1">IFERROR(OFFSET(grille!$A$1,MOD(INT((J2-$A$4)/7),42)+1,WEEKDAY(J2,2)),"")</f>
        <v>T515</v>
      </c>
      <c r="L2" s="2">
        <f>DATE($A$1,COLUMN()-6,ROW()-1)</f>
        <v>42156</v>
      </c>
      <c r="M2" s="5" t="str">
        <f ca="1">IFERROR(OFFSET(grille!$A$1,MOD(INT((L2-$A$4)/7),42)+1,WEEKDAY(L2,2)),"")</f>
        <v>T840__</v>
      </c>
      <c r="N2" s="3">
        <f>DATE($A$1,COLUMN()-7,ROW()-1)</f>
        <v>42186</v>
      </c>
      <c r="O2" s="5" t="str">
        <f ca="1">IFERROR(OFFSET(grille!$A$1,MOD(INT((N2-$A$4)/7),42)+1,WEEKDAY(N2,2)),"")</f>
        <v>__T830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T120</v>
      </c>
      <c r="T2" s="2">
        <f>DATE($A$1,COLUMN()-10,ROW()-1)</f>
        <v>42278</v>
      </c>
      <c r="U2" s="5" t="str">
        <f ca="1">IFERROR(OFFSET(grille!$A$1,MOD(INT((T2-$A$4)/7),42)+1,WEEKDAY(T2,2)),"")</f>
        <v>__T150</v>
      </c>
      <c r="V2" s="3">
        <f>DATE($A$1,COLUMN()-11,ROW()-1)</f>
        <v>42309</v>
      </c>
      <c r="W2" s="5" t="str">
        <f ca="1">IFERROR(OFFSET(grille!$A$1,MOD(INT((V2-$A$4)/7),42)+1,WEEKDAY(V2,2)),"")</f>
        <v>T147__</v>
      </c>
      <c r="X2" s="2">
        <f>DATE($A$1,COLUMN()-12,ROW()-1)</f>
        <v>42339</v>
      </c>
      <c r="Y2" s="5" t="str">
        <f ca="1">IFERROR(OFFSET(grille!$A$1,MOD(INT((X2-$A$4)/7),42)+1,WEEKDAY(X2,2)),"")</f>
        <v>T510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T925__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T446__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__T850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T650__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T637__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T440__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__T151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T110</v>
      </c>
    </row>
    <row r="4" spans="1:25" x14ac:dyDescent="0.35">
      <c r="A4" s="14">
        <f ca="1">IFERROR(VLOOKUP(A2,parametres!B:D,3,0),(VLOOKUP(A2,parametres!A:D,4,0)))</f>
        <v>42107</v>
      </c>
      <c r="B4" s="3">
        <f t="shared" si="0"/>
        <v>42007</v>
      </c>
      <c r="C4" s="5" t="str">
        <f ca="1">IFERROR(OFFSET(grille!$A$1,MOD(INT((B4-$A$4)/7),42)+1,WEEKDAY(B4,2)),"")</f>
        <v>__T936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__T457</v>
      </c>
      <c r="L4" s="2">
        <f t="shared" si="5"/>
        <v>42158</v>
      </c>
      <c r="M4" s="5" t="str">
        <f ca="1">IFERROR(OFFSET(grille!$A$1,MOD(INT((L4-$A$4)/7),42)+1,WEEKDAY(L4,2)),"")</f>
        <v>T410</v>
      </c>
      <c r="N4" s="3">
        <f t="shared" si="6"/>
        <v>42188</v>
      </c>
      <c r="O4" s="5" t="str">
        <f ca="1">IFERROR(OFFSET(grille!$A$1,MOD(INT((N4-$A$4)/7),42)+1,WEEKDAY(N4,2)),"")</f>
        <v>__T660</v>
      </c>
      <c r="P4" s="2">
        <f t="shared" si="7"/>
        <v>42219</v>
      </c>
      <c r="Q4" s="5" t="str">
        <f ca="1">IFERROR(OFFSET(grille!$A$1,MOD(INT((P4-$A$4)/7),42)+1,WEEKDAY(P4,2)),"")</f>
        <v>__T640</v>
      </c>
      <c r="R4" s="2">
        <f t="shared" si="8"/>
        <v>42250</v>
      </c>
      <c r="S4" s="5" t="str">
        <f ca="1">IFERROR(OFFSET(grille!$A$1,MOD(INT((R4-$A$4)/7),42)+1,WEEKDAY(R4,2)),"")</f>
        <v>__T450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T710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T907__</v>
      </c>
      <c r="D5" s="2">
        <f t="shared" si="1"/>
        <v>42039</v>
      </c>
      <c r="E5" s="5" t="str">
        <f ca="1">IFERROR(OFFSET(grille!$A$1,MOD(INT((D5-$A$4)/7),42)+1,WEEKDAY(D5,2)),"")</f>
        <v>T730__</v>
      </c>
      <c r="F5" s="2">
        <f t="shared" si="2"/>
        <v>42067</v>
      </c>
      <c r="G5" s="5" t="str">
        <f ca="1">IFERROR(OFFSET(grille!$A$1,MOD(INT((F5-$A$4)/7),42)+1,WEEKDAY(F5,2)),"")</f>
        <v>T320__</v>
      </c>
      <c r="H5" s="2">
        <f t="shared" si="3"/>
        <v>42098</v>
      </c>
      <c r="I5" s="5" t="str">
        <f ca="1">IFERROR(OFFSET(grille!$A$1,MOD(INT((H5-$A$4)/7),42)+1,WEEKDAY(H5,2)),"")</f>
        <v>T736__</v>
      </c>
      <c r="J5" s="2">
        <f t="shared" si="4"/>
        <v>42128</v>
      </c>
      <c r="K5" s="5" t="str">
        <f ca="1">IFERROR(OFFSET(grille!$A$1,MOD(INT((J5-$A$4)/7),42)+1,WEEKDAY(J5,2)),"")</f>
        <v>T240__</v>
      </c>
      <c r="L5" s="2">
        <f t="shared" si="5"/>
        <v>42159</v>
      </c>
      <c r="M5" s="5" t="str">
        <f ca="1">IFERROR(OFFSET(grille!$A$1,MOD(INT((L5-$A$4)/7),42)+1,WEEKDAY(L5,2)),"")</f>
        <v>T220__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T430</v>
      </c>
      <c r="R5" s="2">
        <f t="shared" si="8"/>
        <v>42251</v>
      </c>
      <c r="S5" s="5" t="str">
        <f ca="1">IFERROR(OFFSET(grille!$A$1,MOD(INT((R5-$A$4)/7),42)+1,WEEKDAY(R5,2)),"")</f>
        <v>T945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T655__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__T911</v>
      </c>
      <c r="D6" s="2">
        <f t="shared" si="1"/>
        <v>42040</v>
      </c>
      <c r="E6" s="5" t="str">
        <f ca="1">IFERROR(OFFSET(grille!$A$1,MOD(INT((D6-$A$4)/7),42)+1,WEEKDAY(D6,2)),"")</f>
        <v>__T740</v>
      </c>
      <c r="F6" s="2">
        <f t="shared" si="2"/>
        <v>42068</v>
      </c>
      <c r="G6" s="5" t="str">
        <f ca="1">IFERROR(OFFSET(grille!$A$1,MOD(INT((F6-$A$4)/7),42)+1,WEEKDAY(F6,2)),"")</f>
        <v>__T330</v>
      </c>
      <c r="H6" s="2">
        <f t="shared" si="3"/>
        <v>42099</v>
      </c>
      <c r="I6" s="5" t="str">
        <f ca="1">IFERROR(OFFSET(grille!$A$1,MOD(INT((H6-$A$4)/7),42)+1,WEEKDAY(H6,2)),"")</f>
        <v>__T747</v>
      </c>
      <c r="J6" s="2">
        <f t="shared" si="4"/>
        <v>42129</v>
      </c>
      <c r="K6" s="5" t="str">
        <f ca="1">IFERROR(OFFSET(grille!$A$1,MOD(INT((J6-$A$4)/7),42)+1,WEEKDAY(J6,2)),"")</f>
        <v>__T250</v>
      </c>
      <c r="L6" s="2">
        <f t="shared" si="5"/>
        <v>42160</v>
      </c>
      <c r="M6" s="5" t="str">
        <f ca="1">IFERROR(OFFSET(grille!$A$1,MOD(INT((L6-$A$4)/7),42)+1,WEEKDAY(L6,2)),"")</f>
        <v>__T230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T820__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T720</v>
      </c>
      <c r="V6" s="3">
        <f t="shared" si="10"/>
        <v>42313</v>
      </c>
      <c r="W6" s="5" t="str">
        <f ca="1">IFERROR(OFFSET(grille!$A$1,MOD(INT((V6-$A$4)/7),42)+1,WEEKDAY(V6,2)),"")</f>
        <v>T130</v>
      </c>
      <c r="X6" s="2">
        <f t="shared" si="11"/>
        <v>42343</v>
      </c>
      <c r="Y6" s="5" t="str">
        <f ca="1">IFERROR(OFFSET(grille!$A$1,MOD(INT((X6-$A$4)/7),42)+1,WEEKDAY(X6,2)),"")</f>
        <v>__T666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T240__</v>
      </c>
      <c r="F7" s="2">
        <f t="shared" si="2"/>
        <v>42069</v>
      </c>
      <c r="G7" s="5" t="str">
        <f ca="1">IFERROR(OFFSET(grille!$A$1,MOD(INT((F7-$A$4)/7),42)+1,WEEKDAY(F7,2)),"")</f>
        <v>T905__</v>
      </c>
      <c r="H7" s="2">
        <f t="shared" si="3"/>
        <v>42100</v>
      </c>
      <c r="I7" s="5" t="str">
        <f ca="1">IFERROR(OFFSET(grille!$A$1,MOD(INT((H7-$A$4)/7),42)+1,WEEKDAY(H7,2)),"")</f>
        <v>T130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T410</v>
      </c>
      <c r="P7" s="2">
        <f t="shared" si="7"/>
        <v>42222</v>
      </c>
      <c r="Q7" s="5" t="str">
        <f ca="1">IFERROR(OFFSET(grille!$A$1,MOD(INT((P7-$A$4)/7),42)+1,WEEKDAY(P7,2)),"")</f>
        <v>__T830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T710</v>
      </c>
      <c r="V7" s="3">
        <f t="shared" si="10"/>
        <v>42314</v>
      </c>
      <c r="W7" s="5" t="str">
        <f ca="1">IFERROR(OFFSET(grille!$A$1,MOD(INT((V7-$A$4)/7),42)+1,WEEKDAY(V7,2)),"")</f>
        <v>T420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__T256</v>
      </c>
      <c r="F8" s="2">
        <f t="shared" si="2"/>
        <v>42070</v>
      </c>
      <c r="G8" s="5" t="str">
        <f ca="1">IFERROR(OFFSET(grille!$A$1,MOD(INT((F8-$A$4)/7),42)+1,WEEKDAY(F8,2)),"")</f>
        <v>__T916</v>
      </c>
      <c r="H8" s="2">
        <f t="shared" si="3"/>
        <v>42101</v>
      </c>
      <c r="I8" s="5" t="str">
        <f ca="1">IFERROR(OFFSET(grille!$A$1,MOD(INT((H8-$A$4)/7),42)+1,WEEKDAY(H8,2)),"")</f>
        <v>T140__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T720</v>
      </c>
      <c r="P8" s="2">
        <f t="shared" si="7"/>
        <v>42223</v>
      </c>
      <c r="Q8" s="5" t="str">
        <f ca="1">IFERROR(OFFSET(grille!$A$1,MOD(INT((P8-$A$4)/7),42)+1,WEEKDAY(P8,2)),"")</f>
        <v>D</v>
      </c>
      <c r="R8" s="2">
        <f t="shared" si="8"/>
        <v>42254</v>
      </c>
      <c r="S8" s="5" t="str">
        <f ca="1">IFERROR(OFFSET(grille!$A$1,MOD(INT((R8-$A$4)/7),42)+1,WEEKDAY(R8,2)),"")</f>
        <v>T730__</v>
      </c>
      <c r="T8" s="2">
        <f t="shared" si="9"/>
        <v>42284</v>
      </c>
      <c r="U8" s="5" t="str">
        <f ca="1">IFERROR(OFFSET(grille!$A$1,MOD(INT((T8-$A$4)/7),42)+1,WEEKDAY(T8,2)),"")</f>
        <v>T630__</v>
      </c>
      <c r="V8" s="3">
        <f t="shared" si="10"/>
        <v>42315</v>
      </c>
      <c r="W8" s="5" t="str">
        <f ca="1">IFERROR(OFFSET(grille!$A$1,MOD(INT((V8-$A$4)/7),42)+1,WEEKDAY(V8,2)),"")</f>
        <v>T226__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T720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__T150</v>
      </c>
      <c r="J9" s="2">
        <f t="shared" si="4"/>
        <v>42132</v>
      </c>
      <c r="K9" s="5" t="str">
        <f ca="1">IFERROR(OFFSET(grille!$A$1,MOD(INT((J9-$A$4)/7),42)+1,WEEKDAY(J9,2)),"")</f>
        <v>T345__</v>
      </c>
      <c r="L9" s="2">
        <f t="shared" si="5"/>
        <v>42163</v>
      </c>
      <c r="M9" s="5" t="str">
        <f ca="1">IFERROR(OFFSET(grille!$A$1,MOD(INT((L9-$A$4)/7),42)+1,WEEKDAY(L9,2)),"")</f>
        <v>T220__</v>
      </c>
      <c r="N9" s="3">
        <f t="shared" si="6"/>
        <v>42193</v>
      </c>
      <c r="O9" s="5" t="str">
        <f ca="1">IFERROR(OFFSET(grille!$A$1,MOD(INT((N9-$A$4)/7),42)+1,WEEKDAY(N9,2)),"")</f>
        <v>T510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__T740</v>
      </c>
      <c r="T9" s="2">
        <f t="shared" si="9"/>
        <v>42285</v>
      </c>
      <c r="U9" s="5" t="str">
        <f ca="1">IFERROR(OFFSET(grille!$A$1,MOD(INT((T9-$A$4)/7),42)+1,WEEKDAY(T9,2)),"")</f>
        <v>__T640</v>
      </c>
      <c r="V9" s="3">
        <f t="shared" si="10"/>
        <v>42316</v>
      </c>
      <c r="W9" s="5" t="str">
        <f ca="1">IFERROR(OFFSET(grille!$A$1,MOD(INT((V9-$A$4)/7),42)+1,WEEKDAY(V9,2)),"")</f>
        <v>__T237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T730__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D</v>
      </c>
      <c r="J10" s="2">
        <f t="shared" si="4"/>
        <v>42133</v>
      </c>
      <c r="K10" s="5" t="str">
        <f ca="1">IFERROR(OFFSET(grille!$A$1,MOD(INT((J10-$A$4)/7),42)+1,WEEKDAY(J10,2)),"")</f>
        <v>__T356</v>
      </c>
      <c r="L10" s="2">
        <f t="shared" si="5"/>
        <v>42164</v>
      </c>
      <c r="M10" s="5" t="str">
        <f ca="1">IFERROR(OFFSET(grille!$A$1,MOD(INT((L10-$A$4)/7),42)+1,WEEKDAY(L10,2)),"")</f>
        <v>__T230</v>
      </c>
      <c r="N10" s="3">
        <f t="shared" si="6"/>
        <v>42194</v>
      </c>
      <c r="O10" s="5" t="str">
        <f ca="1">IFERROR(OFFSET(grille!$A$1,MOD(INT((N10-$A$4)/7),42)+1,WEEKDAY(N10,2)),"")</f>
        <v>T140__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T650__</v>
      </c>
      <c r="T10" s="2">
        <f t="shared" si="9"/>
        <v>42286</v>
      </c>
      <c r="U10" s="5" t="str">
        <f ca="1">IFERROR(OFFSET(grille!$A$1,MOD(INT((T10-$A$4)/7),42)+1,WEEKDAY(T10,2)),"")</f>
        <v>D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D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__T746</v>
      </c>
      <c r="D11" s="2">
        <f t="shared" si="1"/>
        <v>42045</v>
      </c>
      <c r="E11" s="5" t="str">
        <f ca="1">IFERROR(OFFSET(grille!$A$1,MOD(INT((D11-$A$4)/7),42)+1,WEEKDAY(D11,2)),"")</f>
        <v>T510</v>
      </c>
      <c r="F11" s="2">
        <f t="shared" si="2"/>
        <v>42073</v>
      </c>
      <c r="G11" s="5" t="str">
        <f ca="1">IFERROR(OFFSET(grille!$A$1,MOD(INT((F11-$A$4)/7),42)+1,WEEKDAY(F11,2)),"")</f>
        <v>T320__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T247__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__T150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__T660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T510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T147__</v>
      </c>
      <c r="D12" s="2">
        <f t="shared" si="1"/>
        <v>42046</v>
      </c>
      <c r="E12" s="5" t="str">
        <f ca="1">IFERROR(OFFSET(grille!$A$1,MOD(INT((D12-$A$4)/7),42)+1,WEEKDAY(D12,2)),"")</f>
        <v>T110</v>
      </c>
      <c r="F12" s="2">
        <f t="shared" si="2"/>
        <v>42074</v>
      </c>
      <c r="G12" s="5" t="str">
        <f ca="1">IFERROR(OFFSET(grille!$A$1,MOD(INT((F12-$A$4)/7),42)+1,WEEKDAY(F12,2)),"")</f>
        <v>__T330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__T250</v>
      </c>
      <c r="L12" s="2">
        <f t="shared" si="5"/>
        <v>42166</v>
      </c>
      <c r="M12" s="5" t="str">
        <f ca="1">IFERROR(OFFSET(grille!$A$1,MOD(INT((L12-$A$4)/7),42)+1,WEEKDAY(L12,2)),"")</f>
        <v>RP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T730__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T710</v>
      </c>
      <c r="X12" s="2">
        <f t="shared" si="11"/>
        <v>42349</v>
      </c>
      <c r="Y12" s="5" t="str">
        <f ca="1">IFERROR(OFFSET(grille!$A$1,MOD(INT((X12-$A$4)/7),42)+1,WEEKDAY(X12,2)),"")</f>
        <v>T445__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__T151</v>
      </c>
      <c r="D13" s="2">
        <f t="shared" si="1"/>
        <v>42047</v>
      </c>
      <c r="E13" s="5" t="str">
        <f ca="1">IFERROR(OFFSET(grille!$A$1,MOD(INT((D13-$A$4)/7),42)+1,WEEKDAY(D13,2)),"")</f>
        <v>T710</v>
      </c>
      <c r="F13" s="2">
        <f t="shared" si="2"/>
        <v>42075</v>
      </c>
      <c r="G13" s="5" t="str">
        <f ca="1">IFERROR(OFFSET(grille!$A$1,MOD(INT((F13-$A$4)/7),42)+1,WEEKDAY(F13,2)),"")</f>
        <v>T340__</v>
      </c>
      <c r="H13" s="2">
        <f t="shared" si="3"/>
        <v>42106</v>
      </c>
      <c r="I13" s="5" t="str">
        <f ca="1">IFERROR(OFFSET(grille!$A$1,MOD(INT((H13-$A$4)/7),42)+1,WEEKDAY(H13,2)),"")</f>
        <v>T737__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T320__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__T740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T140__</v>
      </c>
      <c r="V13" s="3">
        <f t="shared" si="10"/>
        <v>42320</v>
      </c>
      <c r="W13" s="5" t="str">
        <f ca="1">IFERROR(OFFSET(grille!$A$1,MOD(INT((V13-$A$4)/7),42)+1,WEEKDAY(V13,2)),"")</f>
        <v>T730__</v>
      </c>
      <c r="X13" s="2">
        <f t="shared" si="11"/>
        <v>42350</v>
      </c>
      <c r="Y13" s="5" t="str">
        <f ca="1">IFERROR(OFFSET(grille!$A$1,MOD(INT((X13-$A$4)/7),42)+1,WEEKDAY(X13,2)),"")</f>
        <v>__T456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T655__</v>
      </c>
      <c r="F14" s="2">
        <f t="shared" si="2"/>
        <v>42076</v>
      </c>
      <c r="G14" s="5" t="str">
        <f ca="1">IFERROR(OFFSET(grille!$A$1,MOD(INT((F14-$A$4)/7),42)+1,WEEKDAY(F14,2)),"")</f>
        <v>__T350</v>
      </c>
      <c r="H14" s="2">
        <f t="shared" si="3"/>
        <v>42107</v>
      </c>
      <c r="I14" s="5" t="str">
        <f ca="1">IFERROR(OFFSET(grille!$A$1,MOD(INT((H14-$A$4)/7),42)+1,WEEKDAY(H14,2)),"")</f>
        <v>__T740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__T336</v>
      </c>
      <c r="N14" s="3">
        <f t="shared" si="6"/>
        <v>42198</v>
      </c>
      <c r="O14" s="5" t="str">
        <f ca="1">IFERROR(OFFSET(grille!$A$1,MOD(INT((N14-$A$4)/7),42)+1,WEEKDAY(N14,2)),"")</f>
        <v>T440__</v>
      </c>
      <c r="P14" s="2">
        <f t="shared" si="7"/>
        <v>42229</v>
      </c>
      <c r="Q14" s="5" t="str">
        <f ca="1">IFERROR(OFFSET(grille!$A$1,MOD(INT((P14-$A$4)/7),42)+1,WEEKDAY(P14,2)),"")</f>
        <v>T610</v>
      </c>
      <c r="R14" s="2">
        <f t="shared" si="8"/>
        <v>42260</v>
      </c>
      <c r="S14" s="5" t="str">
        <f ca="1">IFERROR(OFFSET(grille!$A$1,MOD(INT((R14-$A$4)/7),42)+1,WEEKDAY(R14,2)),"")</f>
        <v>T410</v>
      </c>
      <c r="T14" s="2">
        <f t="shared" si="9"/>
        <v>42290</v>
      </c>
      <c r="U14" s="5" t="str">
        <f ca="1">IFERROR(OFFSET(grille!$A$1,MOD(INT((T14-$A$4)/7),42)+1,WEEKDAY(T14,2)),"")</f>
        <v>__T150</v>
      </c>
      <c r="V14" s="3">
        <f t="shared" si="10"/>
        <v>42321</v>
      </c>
      <c r="W14" s="5" t="str">
        <f ca="1">IFERROR(OFFSET(grille!$A$1,MOD(INT((V14-$A$4)/7),42)+1,WEEKDAY(V14,2)),"")</f>
        <v>__T740</v>
      </c>
      <c r="X14" s="2">
        <f t="shared" si="11"/>
        <v>42351</v>
      </c>
      <c r="Y14" s="5" t="str">
        <f ca="1">IFERROR(OFFSET(grille!$A$1,MOD(INT((X14-$A$4)/7),42)+1,WEEKDAY(X14,2)),"")</f>
        <v>T447__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__T666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T650__</v>
      </c>
      <c r="J15" s="2">
        <f t="shared" si="4"/>
        <v>42138</v>
      </c>
      <c r="K15" s="5" t="str">
        <f ca="1">IFERROR(OFFSET(grille!$A$1,MOD(INT((J15-$A$4)/7),42)+1,WEEKDAY(J15,2)),"")</f>
        <v>T120</v>
      </c>
      <c r="L15" s="2">
        <f t="shared" si="5"/>
        <v>42169</v>
      </c>
      <c r="M15" s="5" t="str">
        <f ca="1">IFERROR(OFFSET(grille!$A$1,MOD(INT((L15-$A$4)/7),42)+1,WEEKDAY(L15,2)),"")</f>
        <v>T227__</v>
      </c>
      <c r="N15" s="3">
        <f t="shared" si="6"/>
        <v>42199</v>
      </c>
      <c r="O15" s="5" t="str">
        <f ca="1">IFERROR(OFFSET(grille!$A$1,MOD(INT((N15-$A$4)/7),42)+1,WEEKDAY(N15,2)),"")</f>
        <v>__T450</v>
      </c>
      <c r="P15" s="2">
        <f t="shared" si="7"/>
        <v>42230</v>
      </c>
      <c r="Q15" s="5" t="str">
        <f ca="1">IFERROR(OFFSET(grille!$A$1,MOD(INT((P15-$A$4)/7),42)+1,WEEKDAY(P15,2)),"")</f>
        <v>T220__</v>
      </c>
      <c r="R15" s="2">
        <f t="shared" si="8"/>
        <v>42261</v>
      </c>
      <c r="S15" s="5" t="str">
        <f ca="1">IFERROR(OFFSET(grille!$A$1,MOD(INT((R15-$A$4)/7),42)+1,WEEKDAY(R15,2)),"")</f>
        <v>T650__</v>
      </c>
      <c r="T15" s="2">
        <f t="shared" si="9"/>
        <v>42291</v>
      </c>
      <c r="U15" s="5" t="str">
        <f ca="1">IFERROR(OFFSET(grille!$A$1,MOD(INT((T15-$A$4)/7),42)+1,WEEKDAY(T15,2)),"")</f>
        <v>T210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__T451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T130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__T660</v>
      </c>
      <c r="J16" s="2">
        <f t="shared" si="4"/>
        <v>42139</v>
      </c>
      <c r="K16" s="5" t="str">
        <f ca="1">IFERROR(OFFSET(grille!$A$1,MOD(INT((J16-$A$4)/7),42)+1,WEEKDAY(J16,2)),"")</f>
        <v>T720</v>
      </c>
      <c r="L16" s="2">
        <f t="shared" si="5"/>
        <v>42170</v>
      </c>
      <c r="M16" s="5" t="str">
        <f ca="1">IFERROR(OFFSET(grille!$A$1,MOD(INT((L16-$A$4)/7),42)+1,WEEKDAY(L16,2)),"")</f>
        <v>__T230</v>
      </c>
      <c r="N16" s="3">
        <f t="shared" si="6"/>
        <v>42200</v>
      </c>
      <c r="O16" s="5" t="str">
        <f ca="1">IFERROR(OFFSET(grille!$A$1,MOD(INT((N16-$A$4)/7),42)+1,WEEKDAY(N16,2)),"")</f>
        <v>T240__</v>
      </c>
      <c r="P16" s="2">
        <f t="shared" si="7"/>
        <v>42231</v>
      </c>
      <c r="Q16" s="5" t="str">
        <f ca="1">IFERROR(OFFSET(grille!$A$1,MOD(INT((P16-$A$4)/7),42)+1,WEEKDAY(P16,2)),"")</f>
        <v>__T236</v>
      </c>
      <c r="R16" s="2">
        <f t="shared" si="8"/>
        <v>42262</v>
      </c>
      <c r="S16" s="5" t="str">
        <f ca="1">IFERROR(OFFSET(grille!$A$1,MOD(INT((R16-$A$4)/7),42)+1,WEEKDAY(R16,2)),"")</f>
        <v>__T660</v>
      </c>
      <c r="T16" s="2">
        <f t="shared" si="9"/>
        <v>42292</v>
      </c>
      <c r="U16" s="5" t="str">
        <f ca="1">IFERROR(OFFSET(grille!$A$1,MOD(INT((T16-$A$4)/7),42)+1,WEEKDAY(T16,2)),"")</f>
        <v>T440__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T420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T630__</v>
      </c>
      <c r="H17" s="2">
        <f t="shared" si="3"/>
        <v>42110</v>
      </c>
      <c r="I17" s="5" t="str">
        <f ca="1">IFERROR(OFFSET(grille!$A$1,MOD(INT((H17-$A$4)/7),42)+1,WEEKDAY(H17,2)),"")</f>
        <v>T260</v>
      </c>
      <c r="J17" s="2">
        <f t="shared" si="4"/>
        <v>42140</v>
      </c>
      <c r="K17" s="5" t="str">
        <f ca="1">IFERROR(OFFSET(grille!$A$1,MOD(INT((J17-$A$4)/7),42)+1,WEEKDAY(J17,2)),"")</f>
        <v>T346__</v>
      </c>
      <c r="L17" s="2">
        <f t="shared" si="5"/>
        <v>42171</v>
      </c>
      <c r="M17" s="5" t="str">
        <f ca="1">IFERROR(OFFSET(grille!$A$1,MOD(INT((L17-$A$4)/7),42)+1,WEEKDAY(L17,2)),"")</f>
        <v>T260</v>
      </c>
      <c r="N17" s="3">
        <f t="shared" si="6"/>
        <v>42201</v>
      </c>
      <c r="O17" s="5" t="str">
        <f ca="1">IFERROR(OFFSET(grille!$A$1,MOD(INT((N17-$A$4)/7),42)+1,WEEKDAY(N17,2)),"")</f>
        <v>__T250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T260</v>
      </c>
      <c r="T17" s="2">
        <f t="shared" si="9"/>
        <v>42293</v>
      </c>
      <c r="U17" s="5" t="str">
        <f ca="1">IFERROR(OFFSET(grille!$A$1,MOD(INT((T17-$A$4)/7),42)+1,WEEKDAY(T17,2)),"")</f>
        <v>__T450</v>
      </c>
      <c r="V17" s="3">
        <f t="shared" si="10"/>
        <v>42324</v>
      </c>
      <c r="W17" s="5" t="str">
        <f ca="1">IFERROR(OFFSET(grille!$A$1,MOD(INT((V17-$A$4)/7),42)+1,WEEKDAY(V17,2)),"")</f>
        <v>T320__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T226__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__T640</v>
      </c>
      <c r="H18" s="2">
        <f t="shared" si="3"/>
        <v>42111</v>
      </c>
      <c r="I18" s="5" t="str">
        <f ca="1">IFERROR(OFFSET(grille!$A$1,MOD(INT((H18-$A$4)/7),42)+1,WEEKDAY(H18,2)),"")</f>
        <v>D</v>
      </c>
      <c r="J18" s="2">
        <f t="shared" si="4"/>
        <v>42141</v>
      </c>
      <c r="K18" s="5" t="str">
        <f ca="1">IFERROR(OFFSET(grille!$A$1,MOD(INT((J18-$A$4)/7),42)+1,WEEKDAY(J18,2)),"")</f>
        <v>__T357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RP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__T330</v>
      </c>
      <c r="X18" s="2">
        <f t="shared" si="11"/>
        <v>42355</v>
      </c>
      <c r="Y18" s="5" t="str">
        <f ca="1">IFERROR(OFFSET(grille!$A$1,MOD(INT((X18-$A$4)/7),42)+1,WEEKDAY(X18,2)),"")</f>
        <v>T410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__T237</v>
      </c>
      <c r="D19" s="2">
        <f t="shared" si="1"/>
        <v>42053</v>
      </c>
      <c r="E19" s="5" t="str">
        <f ca="1">IFERROR(OFFSET(grille!$A$1,MOD(INT((D19-$A$4)/7),42)+1,WEEKDAY(D19,2)),"")</f>
        <v>D</v>
      </c>
      <c r="F19" s="2">
        <f t="shared" si="2"/>
        <v>42081</v>
      </c>
      <c r="G19" s="5" t="str">
        <f ca="1">IFERROR(OFFSET(grille!$A$1,MOD(INT((F19-$A$4)/7),42)+1,WEEKDAY(F19,2)),"")</f>
        <v>T340__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T840__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T420</v>
      </c>
      <c r="X19" s="2">
        <f t="shared" si="11"/>
        <v>42356</v>
      </c>
      <c r="Y19" s="5" t="str">
        <f ca="1">IFERROR(OFFSET(grille!$A$1,MOD(INT((X19-$A$4)/7),42)+1,WEEKDAY(X19,2)),"")</f>
        <v>T710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T510</v>
      </c>
      <c r="F20" s="2">
        <f t="shared" si="2"/>
        <v>42082</v>
      </c>
      <c r="G20" s="5" t="str">
        <f ca="1">IFERROR(OFFSET(grille!$A$1,MOD(INT((F20-$A$4)/7),42)+1,WEEKDAY(F20,2)),"")</f>
        <v>__T350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T410</v>
      </c>
      <c r="N20" s="3">
        <f t="shared" si="6"/>
        <v>42204</v>
      </c>
      <c r="O20" s="5" t="str">
        <f ca="1">IFERROR(OFFSET(grille!$A$1,MOD(INT((N20-$A$4)/7),42)+1,WEEKDAY(N20,2)),"")</f>
        <v>T657__</v>
      </c>
      <c r="P20" s="2">
        <f t="shared" si="7"/>
        <v>42235</v>
      </c>
      <c r="Q20" s="5" t="str">
        <f ca="1">IFERROR(OFFSET(grille!$A$1,MOD(INT((P20-$A$4)/7),42)+1,WEEKDAY(P20,2)),"")</f>
        <v>__T850</v>
      </c>
      <c r="R20" s="2">
        <f t="shared" si="8"/>
        <v>42266</v>
      </c>
      <c r="S20" s="5" t="str">
        <f ca="1">IFERROR(OFFSET(grille!$A$1,MOD(INT((R20-$A$4)/7),42)+1,WEEKDAY(R20,2)),"")</f>
        <v>T326__</v>
      </c>
      <c r="T20" s="2">
        <f t="shared" si="9"/>
        <v>42296</v>
      </c>
      <c r="U20" s="5" t="str">
        <f ca="1">IFERROR(OFFSET(grille!$A$1,MOD(INT((T20-$A$4)/7),42)+1,WEEKDAY(T20,2)),"")</f>
        <v>T820__</v>
      </c>
      <c r="V20" s="3">
        <f t="shared" si="10"/>
        <v>42327</v>
      </c>
      <c r="W20" s="5" t="str">
        <f ca="1">IFERROR(OFFSET(grille!$A$1,MOD(INT((V20-$A$4)/7),42)+1,WEEKDAY(V20,2)),"")</f>
        <v>T840__</v>
      </c>
      <c r="X20" s="2">
        <f t="shared" si="11"/>
        <v>42357</v>
      </c>
      <c r="Y20" s="5" t="str">
        <f ca="1">IFERROR(OFFSET(grille!$A$1,MOD(INT((X20-$A$4)/7),42)+1,WEEKDAY(X20,2)),"")</f>
        <v>T246__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T445__</v>
      </c>
      <c r="F21" s="2">
        <f t="shared" si="2"/>
        <v>42083</v>
      </c>
      <c r="G21" s="5" t="str">
        <f ca="1">IFERROR(OFFSET(grille!$A$1,MOD(INT((F21-$A$4)/7),42)+1,WEEKDAY(F21,2)),"")</f>
        <v>D</v>
      </c>
      <c r="H21" s="2">
        <f t="shared" si="3"/>
        <v>42114</v>
      </c>
      <c r="I21" s="5" t="str">
        <f ca="1">IFERROR(OFFSET(grille!$A$1,MOD(INT((H21-$A$4)/7),42)+1,WEEKDAY(H21,2)),"")</f>
        <v>T210</v>
      </c>
      <c r="J21" s="2">
        <f t="shared" si="4"/>
        <v>42144</v>
      </c>
      <c r="K21" s="5" t="str">
        <f ca="1">IFERROR(OFFSET(grille!$A$1,MOD(INT((J21-$A$4)/7),42)+1,WEEKDAY(J21,2)),"")</f>
        <v>T840__</v>
      </c>
      <c r="L21" s="2">
        <f t="shared" si="5"/>
        <v>42175</v>
      </c>
      <c r="M21" s="5" t="str">
        <f ca="1">IFERROR(OFFSET(grille!$A$1,MOD(INT((L21-$A$4)/7),42)+1,WEEKDAY(L21,2)),"")</f>
        <v>T146__</v>
      </c>
      <c r="N21" s="3">
        <f t="shared" si="6"/>
        <v>42205</v>
      </c>
      <c r="O21" s="5" t="str">
        <f ca="1">IFERROR(OFFSET(grille!$A$1,MOD(INT((N21-$A$4)/7),42)+1,WEEKDAY(N21,2)),"")</f>
        <v>__T661</v>
      </c>
      <c r="P21" s="2">
        <f t="shared" si="7"/>
        <v>42236</v>
      </c>
      <c r="Q21" s="5" t="str">
        <f ca="1">IFERROR(OFFSET(grille!$A$1,MOD(INT((P21-$A$4)/7),42)+1,WEEKDAY(P21,2)),"")</f>
        <v>T110</v>
      </c>
      <c r="R21" s="2">
        <f t="shared" si="8"/>
        <v>42267</v>
      </c>
      <c r="S21" s="5" t="str">
        <f ca="1">IFERROR(OFFSET(grille!$A$1,MOD(INT((R21-$A$4)/7),42)+1,WEEKDAY(R21,2)),"")</f>
        <v>__T337</v>
      </c>
      <c r="T21" s="2">
        <f t="shared" si="9"/>
        <v>42297</v>
      </c>
      <c r="U21" s="5" t="str">
        <f ca="1">IFERROR(OFFSET(grille!$A$1,MOD(INT((T21-$A$4)/7),42)+1,WEEKDAY(T21,2)),"")</f>
        <v>__T830</v>
      </c>
      <c r="V21" s="3">
        <f t="shared" si="10"/>
        <v>42328</v>
      </c>
      <c r="W21" s="5" t="str">
        <f ca="1">IFERROR(OFFSET(grille!$A$1,MOD(INT((V21-$A$4)/7),42)+1,WEEKDAY(V21,2)),"")</f>
        <v>__T850</v>
      </c>
      <c r="X21" s="2">
        <f t="shared" si="11"/>
        <v>42358</v>
      </c>
      <c r="Y21" s="5" t="str">
        <f ca="1">IFERROR(OFFSET(grille!$A$1,MOD(INT((X21-$A$4)/7),42)+1,WEEKDAY(X21,2)),"")</f>
        <v>__T257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T710</v>
      </c>
      <c r="D22" s="2">
        <f t="shared" si="1"/>
        <v>42056</v>
      </c>
      <c r="E22" s="5" t="str">
        <f ca="1">IFERROR(OFFSET(grille!$A$1,MOD(INT((D22-$A$4)/7),42)+1,WEEKDAY(D22,2)),"")</f>
        <v>__T456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T410</v>
      </c>
      <c r="J22" s="2">
        <f t="shared" si="4"/>
        <v>42145</v>
      </c>
      <c r="K22" s="5" t="str">
        <f ca="1">IFERROR(OFFSET(grille!$A$1,MOD(INT((J22-$A$4)/7),42)+1,WEEKDAY(J22,2)),"")</f>
        <v>__T850</v>
      </c>
      <c r="L22" s="2">
        <f t="shared" si="5"/>
        <v>42176</v>
      </c>
      <c r="M22" s="5" t="str">
        <f ca="1">IFERROR(OFFSET(grille!$A$1,MOD(INT((L22-$A$4)/7),42)+1,WEEKDAY(L22,2)),"")</f>
        <v>__T157</v>
      </c>
      <c r="N22" s="3">
        <f t="shared" si="6"/>
        <v>42206</v>
      </c>
      <c r="O22" s="5" t="str">
        <f ca="1">IFERROR(OFFSET(grille!$A$1,MOD(INT((N22-$A$4)/7),42)+1,WEEKDAY(N22,2)),"")</f>
        <v>T240__</v>
      </c>
      <c r="P22" s="2">
        <f t="shared" si="7"/>
        <v>42237</v>
      </c>
      <c r="Q22" s="5" t="str">
        <f ca="1">IFERROR(OFFSET(grille!$A$1,MOD(INT((P22-$A$4)/7),42)+1,WEEKDAY(P22,2)),"")</f>
        <v>T630__</v>
      </c>
      <c r="R22" s="2">
        <f t="shared" si="8"/>
        <v>42268</v>
      </c>
      <c r="S22" s="5" t="str">
        <f ca="1">IFERROR(OFFSET(grille!$A$1,MOD(INT((R22-$A$4)/7),42)+1,WEEKDAY(R22,2)),"")</f>
        <v>T510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D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T730__</v>
      </c>
      <c r="D23" s="2">
        <f t="shared" si="1"/>
        <v>42057</v>
      </c>
      <c r="E23" s="5" t="str">
        <f ca="1">IFERROR(OFFSET(grille!$A$1,MOD(INT((D23-$A$4)/7),42)+1,WEEKDAY(D23,2)),"")</f>
        <v>T447__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T810</v>
      </c>
      <c r="J23" s="2">
        <f t="shared" si="4"/>
        <v>42146</v>
      </c>
      <c r="K23" s="5" t="str">
        <f ca="1">IFERROR(OFFSET(grille!$A$1,MOD(INT((J23-$A$4)/7),42)+1,WEEKDAY(J23,2)),"")</f>
        <v>Fac</v>
      </c>
      <c r="L23" s="2">
        <f t="shared" si="5"/>
        <v>42177</v>
      </c>
      <c r="M23" s="5" t="str">
        <f ca="1">IFERROR(OFFSET(grille!$A$1,MOD(INT((L23-$A$4)/7),42)+1,WEEKDAY(L23,2)),"")</f>
        <v>T260</v>
      </c>
      <c r="N23" s="3">
        <f t="shared" si="6"/>
        <v>42207</v>
      </c>
      <c r="O23" s="5" t="str">
        <f ca="1">IFERROR(OFFSET(grille!$A$1,MOD(INT((N23-$A$4)/7),42)+1,WEEKDAY(N23,2)),"")</f>
        <v>__T250</v>
      </c>
      <c r="P23" s="2">
        <f t="shared" si="7"/>
        <v>42238</v>
      </c>
      <c r="Q23" s="5" t="str">
        <f ca="1">IFERROR(OFFSET(grille!$A$1,MOD(INT((P23-$A$4)/7),42)+1,WEEKDAY(P23,2)),"")</f>
        <v>__T646</v>
      </c>
      <c r="R23" s="2">
        <f t="shared" si="8"/>
        <v>42269</v>
      </c>
      <c r="S23" s="5" t="str">
        <f ca="1">IFERROR(OFFSET(grille!$A$1,MOD(INT((R23-$A$4)/7),42)+1,WEEKDAY(R23,2)),"")</f>
        <v>T220__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__T740</v>
      </c>
      <c r="D24" s="2">
        <f t="shared" si="1"/>
        <v>42058</v>
      </c>
      <c r="E24" s="5" t="str">
        <f ca="1">IFERROR(OFFSET(grille!$A$1,MOD(INT((D24-$A$4)/7),42)+1,WEEKDAY(D24,2)),"")</f>
        <v>__T451</v>
      </c>
      <c r="F24" s="2">
        <f t="shared" si="2"/>
        <v>42086</v>
      </c>
      <c r="G24" s="5" t="str">
        <f ca="1">IFERROR(OFFSET(grille!$A$1,MOD(INT((F24-$A$4)/7),42)+1,WEEKDAY(F24,2)),"")</f>
        <v>T110</v>
      </c>
      <c r="H24" s="2">
        <f t="shared" si="3"/>
        <v>42117</v>
      </c>
      <c r="I24" s="5" t="str">
        <f ca="1">IFERROR(OFFSET(grille!$A$1,MOD(INT((H24-$A$4)/7),42)+1,WEEKDAY(H24,2)),"")</f>
        <v>T320__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__T230</v>
      </c>
      <c r="T24" s="2">
        <f t="shared" si="9"/>
        <v>42300</v>
      </c>
      <c r="U24" s="5" t="str">
        <f ca="1">IFERROR(OFFSET(grille!$A$1,MOD(INT((T24-$A$4)/7),42)+1,WEEKDAY(T24,2)),"")</f>
        <v>T925__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T320__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T420</v>
      </c>
      <c r="H25" s="2">
        <f t="shared" si="3"/>
        <v>42118</v>
      </c>
      <c r="I25" s="5" t="str">
        <f ca="1">IFERROR(OFFSET(grille!$A$1,MOD(INT((H25-$A$4)/7),42)+1,WEEKDAY(H25,2)),"")</f>
        <v>__T335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D</v>
      </c>
      <c r="T25" s="2">
        <f t="shared" si="9"/>
        <v>42301</v>
      </c>
      <c r="U25" s="5" t="str">
        <f ca="1">IFERROR(OFFSET(grille!$A$1,MOD(INT((T25-$A$4)/7),42)+1,WEEKDAY(T25,2)),"")</f>
        <v>__T936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__T330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T220__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T120</v>
      </c>
      <c r="L26" s="2">
        <f t="shared" si="5"/>
        <v>42180</v>
      </c>
      <c r="M26" s="5" t="str">
        <f ca="1">IFERROR(OFFSET(grille!$A$1,MOD(INT((L26-$A$4)/7),42)+1,WEEKDAY(L26,2)),"")</f>
        <v>T210</v>
      </c>
      <c r="N26" s="3">
        <f t="shared" si="6"/>
        <v>42210</v>
      </c>
      <c r="O26" s="5" t="str">
        <f ca="1">IFERROR(OFFSET(grille!$A$1,MOD(INT((N26-$A$4)/7),42)+1,WEEKDAY(N26,2)),"")</f>
        <v>T656__</v>
      </c>
      <c r="P26" s="2">
        <f t="shared" si="7"/>
        <v>42241</v>
      </c>
      <c r="Q26" s="5" t="str">
        <f ca="1">IFERROR(OFFSET(grille!$A$1,MOD(INT((P26-$A$4)/7),42)+1,WEEKDAY(P26,2)),"")</f>
        <v>T440__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T907__</v>
      </c>
      <c r="V26" s="3">
        <f t="shared" si="10"/>
        <v>42333</v>
      </c>
      <c r="W26" s="5" t="str">
        <f ca="1">IFERROR(OFFSET(grille!$A$1,MOD(INT((V26-$A$4)/7),42)+1,WEEKDAY(V26,2)),"")</f>
        <v>T730__</v>
      </c>
      <c r="X26" s="2">
        <f t="shared" si="11"/>
        <v>42363</v>
      </c>
      <c r="Y26" s="5" t="str">
        <f ca="1">IFERROR(OFFSET(grille!$A$1,MOD(INT((X26-$A$4)/7),42)+1,WEEKDAY(X26,2)),"")</f>
        <v>T905__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T320__</v>
      </c>
      <c r="D27" s="2">
        <f t="shared" si="1"/>
        <v>42061</v>
      </c>
      <c r="E27" s="5" t="str">
        <f ca="1">IFERROR(OFFSET(grille!$A$1,MOD(INT((D27-$A$4)/7),42)+1,WEEKDAY(D27,2)),"")</f>
        <v>T410</v>
      </c>
      <c r="F27" s="2">
        <f t="shared" si="2"/>
        <v>42089</v>
      </c>
      <c r="G27" s="5" t="str">
        <f ca="1">IFERROR(OFFSET(grille!$A$1,MOD(INT((F27-$A$4)/7),42)+1,WEEKDAY(F27,2)),"")</f>
        <v>__T230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T110</v>
      </c>
      <c r="L27" s="2">
        <f t="shared" si="5"/>
        <v>42181</v>
      </c>
      <c r="M27" s="5" t="str">
        <f ca="1">IFERROR(OFFSET(grille!$A$1,MOD(INT((L27-$A$4)/7),42)+1,WEEKDAY(L27,2)),"")</f>
        <v>T140__</v>
      </c>
      <c r="N27" s="3">
        <f t="shared" si="6"/>
        <v>42211</v>
      </c>
      <c r="O27" s="5" t="str">
        <f ca="1">IFERROR(OFFSET(grille!$A$1,MOD(INT((N27-$A$4)/7),42)+1,WEEKDAY(N27,2)),"")</f>
        <v>__T667</v>
      </c>
      <c r="P27" s="2">
        <f t="shared" si="7"/>
        <v>42242</v>
      </c>
      <c r="Q27" s="5" t="str">
        <f ca="1">IFERROR(OFFSET(grille!$A$1,MOD(INT((P27-$A$4)/7),42)+1,WEEKDAY(P27,2)),"")</f>
        <v>__T450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__T911</v>
      </c>
      <c r="V27" s="3">
        <f t="shared" si="10"/>
        <v>42334</v>
      </c>
      <c r="W27" s="5" t="str">
        <f ca="1">IFERROR(OFFSET(grille!$A$1,MOD(INT((V27-$A$4)/7),42)+1,WEEKDAY(V27,2)),"")</f>
        <v>__T740</v>
      </c>
      <c r="X27" s="2">
        <f t="shared" si="11"/>
        <v>42364</v>
      </c>
      <c r="Y27" s="5" t="str">
        <f ca="1">IFERROR(OFFSET(grille!$A$1,MOD(INT((X27-$A$4)/7),42)+1,WEEKDAY(X27,2)),"")</f>
        <v>__T916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__T330</v>
      </c>
      <c r="D28" s="2">
        <f t="shared" si="1"/>
        <v>42062</v>
      </c>
      <c r="E28" s="5" t="str">
        <f ca="1">IFERROR(OFFSET(grille!$A$1,MOD(INT((D28-$A$4)/7),42)+1,WEEKDAY(D28,2)),"")</f>
        <v>T710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T340__</v>
      </c>
      <c r="J28" s="2">
        <f t="shared" si="4"/>
        <v>42151</v>
      </c>
      <c r="K28" s="5" t="str">
        <f ca="1">IFERROR(OFFSET(grille!$A$1,MOD(INT((J28-$A$4)/7),42)+1,WEEKDAY(J28,2)),"")</f>
        <v>T720</v>
      </c>
      <c r="L28" s="2">
        <f t="shared" si="5"/>
        <v>42182</v>
      </c>
      <c r="M28" s="5" t="str">
        <f ca="1">IFERROR(OFFSET(grille!$A$1,MOD(INT((L28-$A$4)/7),42)+1,WEEKDAY(L28,2)),"")</f>
        <v>__T156</v>
      </c>
      <c r="N28" s="3">
        <f t="shared" si="6"/>
        <v>42212</v>
      </c>
      <c r="O28" s="5" t="str">
        <f ca="1">IFERROR(OFFSET(grille!$A$1,MOD(INT((N28-$A$4)/7),42)+1,WEEKDAY(N28,2)),"")</f>
        <v>T420</v>
      </c>
      <c r="P28" s="2">
        <f t="shared" si="7"/>
        <v>42243</v>
      </c>
      <c r="Q28" s="5" t="str">
        <f ca="1">IFERROR(OFFSET(grille!$A$1,MOD(INT((P28-$A$4)/7),42)+1,WEEKDAY(P28,2)),"")</f>
        <v>T240__</v>
      </c>
      <c r="R28" s="2">
        <f t="shared" si="8"/>
        <v>42274</v>
      </c>
      <c r="S28" s="5" t="str">
        <f ca="1">IFERROR(OFFSET(grille!$A$1,MOD(INT((R28-$A$4)/7),42)+1,WEEKDAY(R28,2)),"")</f>
        <v>T327__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T240__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T420</v>
      </c>
      <c r="D29" s="2">
        <f t="shared" si="1"/>
        <v>42063</v>
      </c>
      <c r="E29" s="5" t="str">
        <f ca="1">IFERROR(OFFSET(grille!$A$1,MOD(INT((D29-$A$4)/7),42)+1,WEEKDAY(D29,2)),"")</f>
        <v>T246__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__T350</v>
      </c>
      <c r="J29" s="2">
        <f t="shared" si="4"/>
        <v>42152</v>
      </c>
      <c r="K29" s="5" t="str">
        <f ca="1">IFERROR(OFFSET(grille!$A$1,MOD(INT((J29-$A$4)/7),42)+1,WEEKDAY(J29,2)),"")</f>
        <v>T630__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T630__</v>
      </c>
      <c r="P29" s="2">
        <f t="shared" si="7"/>
        <v>42244</v>
      </c>
      <c r="Q29" s="5" t="str">
        <f ca="1">IFERROR(OFFSET(grille!$A$1,MOD(INT((P29-$A$4)/7),42)+1,WEEKDAY(P29,2)),"")</f>
        <v>__T250</v>
      </c>
      <c r="R29" s="2">
        <f t="shared" si="8"/>
        <v>42275</v>
      </c>
      <c r="S29" s="5" t="str">
        <f ca="1">IFERROR(OFFSET(grille!$A$1,MOD(INT((R29-$A$4)/7),42)+1,WEEKDAY(R29,2)),"")</f>
        <v>__T330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__T256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T840__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T347__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__T640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__T640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T810</v>
      </c>
      <c r="T30" s="2">
        <f t="shared" si="9"/>
        <v>42306</v>
      </c>
      <c r="U30" s="5" t="str">
        <f ca="1">IFERROR(OFFSET(grille!$A$1,MOD(INT((T30-$A$4)/7),42)+1,WEEKDAY(T30,2)),"")</f>
        <v>T720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T320__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__T850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__T350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T820__</v>
      </c>
      <c r="N31" s="2">
        <f t="shared" si="6"/>
        <v>42215</v>
      </c>
      <c r="O31" s="5" t="str">
        <f ca="1">IFERROR(OFFSET(grille!$A$1,MOD(INT((N31-$A$4)/7),42)+1,WEEKDAY(N31,2)),"")</f>
        <v>D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T140__</v>
      </c>
      <c r="T31" s="2">
        <f t="shared" si="9"/>
        <v>42307</v>
      </c>
      <c r="U31" s="5" t="str">
        <f ca="1">IFERROR(OFFSET(grille!$A$1,MOD(INT((T31-$A$4)/7),42)+1,WEEKDAY(T31,2)),"")</f>
        <v>T730__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__T330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D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T340__</v>
      </c>
      <c r="H32" s="1"/>
      <c r="I32" s="5" t="str">
        <f ca="1">IFERROR(OFFSET(grille!$A$1,MOD(INT((H32-$A$4)/7),42)+1,WEEKDAY(H32,2)),"")</f>
        <v>__T256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__T256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T710</v>
      </c>
      <c r="R32" s="1"/>
      <c r="S32" s="5" t="str">
        <f ca="1">IFERROR(OFFSET(grille!$A$1,MOD(INT((R32-$A$4)/7),42)+1,WEEKDAY(R32,2)),"")</f>
        <v>__T256</v>
      </c>
      <c r="T32" s="2">
        <f t="shared" si="9"/>
        <v>42308</v>
      </c>
      <c r="U32" s="5" t="str">
        <f ca="1">IFERROR(OFFSET(grille!$A$1,MOD(INT((T32-$A$4)/7),42)+1,WEEKDAY(T32,2)),"")</f>
        <v>__T746</v>
      </c>
      <c r="V32" s="1"/>
      <c r="W32" s="5" t="str">
        <f ca="1">IFERROR(OFFSET(grille!$A$1,MOD(INT((V32-$A$4)/7),42)+1,WEEKDAY(V32,2)),"")</f>
        <v>__T256</v>
      </c>
      <c r="X32" s="2">
        <f t="shared" si="11"/>
        <v>42369</v>
      </c>
      <c r="Y32" s="5" t="str">
        <f ca="1">IFERROR(OFFSET(grille!$A$1,MOD(INT((X32-$A$4)/7),42)+1,WEEKDAY(X32,2)),"")</f>
        <v>T340__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62" priority="6" stopIfTrue="1">
      <formula>AND(WEEKDAY(B2,2)&gt;5,B2&lt;&gt;"")</formula>
    </cfRule>
  </conditionalFormatting>
  <conditionalFormatting sqref="E10">
    <cfRule type="expression" dxfId="161" priority="5" stopIfTrue="1">
      <formula>AND(WEEKDAY(E10,2)&gt;5,E10&lt;&gt;"")</formula>
    </cfRule>
  </conditionalFormatting>
  <conditionalFormatting sqref="E10">
    <cfRule type="expression" dxfId="160" priority="4" stopIfTrue="1">
      <formula>AND(WEEKDAY(E10,2)&gt;5,E10&lt;&gt;"")</formula>
    </cfRule>
  </conditionalFormatting>
  <conditionalFormatting sqref="E10">
    <cfRule type="expression" dxfId="159" priority="3" stopIfTrue="1">
      <formula>AND(WEEKDAY(E10,2)&gt;5,E10&lt;&gt;"")</formula>
    </cfRule>
  </conditionalFormatting>
  <conditionalFormatting sqref="E10">
    <cfRule type="expression" dxfId="158" priority="2" stopIfTrue="1">
      <formula>AND(WEEKDAY(E10,2)&gt;5,E10&lt;&gt;"")</formula>
    </cfRule>
  </conditionalFormatting>
  <conditionalFormatting sqref="E24">
    <cfRule type="expression" dxfId="15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Feuil17</v>
      </c>
      <c r="B2" s="2">
        <f>DATE($A$1,COLUMN()-1,ROW()-1)</f>
        <v>42005</v>
      </c>
      <c r="C2" s="5" t="str">
        <f ca="1">IFERROR(OFFSET(grille!$A$1,MOD(INT((B2-$A$4)/7),42)+1,WEEKDAY(B2,2)),"")</f>
        <v>T440__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T447__</v>
      </c>
      <c r="H2" s="2">
        <f>DATE($A$1,COLUMN()-4,ROW()-1)</f>
        <v>42095</v>
      </c>
      <c r="I2" s="5" t="str">
        <f ca="1">IFERROR(OFFSET(grille!$A$1,MOD(INT((H2-$A$4)/7),42)+1,WEEKDAY(H2,2)),"")</f>
        <v>T220__</v>
      </c>
      <c r="J2" s="2">
        <f>DATE($A$1,COLUMN()-5,ROW()-1)</f>
        <v>42125</v>
      </c>
      <c r="K2" s="5" t="str">
        <f ca="1">IFERROR(OFFSET(grille!$A$1,MOD(INT((J2-$A$4)/7),42)+1,WEEKDAY(J2,2)),"")</f>
        <v>__T335</v>
      </c>
      <c r="L2" s="2">
        <f>DATE($A$1,COLUMN()-6,ROW()-1)</f>
        <v>42156</v>
      </c>
      <c r="M2" s="5" t="str">
        <f ca="1">IFERROR(OFFSET(grille!$A$1,MOD(INT((L2-$A$4)/7),42)+1,WEEKDAY(L2,2)),"")</f>
        <v>T120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T656__</v>
      </c>
      <c r="R2" s="2">
        <f>DATE($A$1,COLUMN()-9,ROW()-1)</f>
        <v>42248</v>
      </c>
      <c r="S2" s="5" t="str">
        <f ca="1">IFERROR(OFFSET(grille!$A$1,MOD(INT((R2-$A$4)/7),42)+1,WEEKDAY(R2,2)),"")</f>
        <v>T440__</v>
      </c>
      <c r="T2" s="2">
        <f>DATE($A$1,COLUMN()-10,ROW()-1)</f>
        <v>42278</v>
      </c>
      <c r="U2" s="5" t="str">
        <f ca="1">IFERROR(OFFSET(grille!$A$1,MOD(INT((T2-$A$4)/7),42)+1,WEEKDAY(T2,2)),"")</f>
        <v>D</v>
      </c>
      <c r="V2" s="3">
        <f>DATE($A$1,COLUMN()-11,ROW()-1)</f>
        <v>42309</v>
      </c>
      <c r="W2" s="5" t="str">
        <f ca="1">IFERROR(OFFSET(grille!$A$1,MOD(INT((V2-$A$4)/7),42)+1,WEEKDAY(V2,2)),"")</f>
        <v>T907__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__T450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T320__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__T451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__T230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T110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T210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__T667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__T450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__T911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T730__</v>
      </c>
    </row>
    <row r="4" spans="1:25" x14ac:dyDescent="0.35">
      <c r="A4" s="14">
        <f ca="1">IFERROR(VLOOKUP(A2,parametres!B:D,3,0),(VLOOKUP(A2,parametres!A:D,4,0)))</f>
        <v>42114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__T330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T720</v>
      </c>
      <c r="N4" s="3">
        <f t="shared" si="6"/>
        <v>42188</v>
      </c>
      <c r="O4" s="5" t="str">
        <f ca="1">IFERROR(OFFSET(grille!$A$1,MOD(INT((N4-$A$4)/7),42)+1,WEEKDAY(N4,2)),"")</f>
        <v>T140__</v>
      </c>
      <c r="P4" s="2">
        <f t="shared" si="7"/>
        <v>42219</v>
      </c>
      <c r="Q4" s="5" t="str">
        <f ca="1">IFERROR(OFFSET(grille!$A$1,MOD(INT((P4-$A$4)/7),42)+1,WEEKDAY(P4,2)),"")</f>
        <v>T420</v>
      </c>
      <c r="R4" s="2">
        <f t="shared" si="8"/>
        <v>42250</v>
      </c>
      <c r="S4" s="5" t="str">
        <f ca="1">IFERROR(OFFSET(grille!$A$1,MOD(INT((R4-$A$4)/7),42)+1,WEEKDAY(R4,2)),"")</f>
        <v>T240__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__T740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T420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T340__</v>
      </c>
      <c r="L5" s="2">
        <f t="shared" si="5"/>
        <v>42159</v>
      </c>
      <c r="M5" s="5" t="str">
        <f ca="1">IFERROR(OFFSET(grille!$A$1,MOD(INT((L5-$A$4)/7),42)+1,WEEKDAY(L5,2)),"")</f>
        <v>T630__</v>
      </c>
      <c r="N5" s="3">
        <f t="shared" si="6"/>
        <v>42189</v>
      </c>
      <c r="O5" s="5" t="str">
        <f ca="1">IFERROR(OFFSET(grille!$A$1,MOD(INT((N5-$A$4)/7),42)+1,WEEKDAY(N5,2)),"")</f>
        <v>__T156</v>
      </c>
      <c r="P5" s="2">
        <f t="shared" si="7"/>
        <v>42220</v>
      </c>
      <c r="Q5" s="5" t="str">
        <f ca="1">IFERROR(OFFSET(grille!$A$1,MOD(INT((P5-$A$4)/7),42)+1,WEEKDAY(P5,2)),"")</f>
        <v>T630__</v>
      </c>
      <c r="R5" s="2">
        <f t="shared" si="8"/>
        <v>42251</v>
      </c>
      <c r="S5" s="5" t="str">
        <f ca="1">IFERROR(OFFSET(grille!$A$1,MOD(INT((R5-$A$4)/7),42)+1,WEEKDAY(R5,2)),"")</f>
        <v>__T250</v>
      </c>
      <c r="T5" s="2">
        <f t="shared" si="9"/>
        <v>42281</v>
      </c>
      <c r="U5" s="5" t="str">
        <f ca="1">IFERROR(OFFSET(grille!$A$1,MOD(INT((T5-$A$4)/7),42)+1,WEEKDAY(T5,2)),"")</f>
        <v>T327__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T240__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T820__</v>
      </c>
      <c r="D6" s="2">
        <f t="shared" si="1"/>
        <v>42040</v>
      </c>
      <c r="E6" s="5" t="str">
        <f ca="1">IFERROR(OFFSET(grille!$A$1,MOD(INT((D6-$A$4)/7),42)+1,WEEKDAY(D6,2)),"")</f>
        <v>T840__</v>
      </c>
      <c r="F6" s="2">
        <f t="shared" si="2"/>
        <v>42068</v>
      </c>
      <c r="G6" s="5" t="str">
        <f ca="1">IFERROR(OFFSET(grille!$A$1,MOD(INT((F6-$A$4)/7),42)+1,WEEKDAY(F6,2)),"")</f>
        <v>T410</v>
      </c>
      <c r="H6" s="2">
        <f t="shared" si="3"/>
        <v>42099</v>
      </c>
      <c r="I6" s="5" t="str">
        <f ca="1">IFERROR(OFFSET(grille!$A$1,MOD(INT((H6-$A$4)/7),42)+1,WEEKDAY(H6,2)),"")</f>
        <v>T347__</v>
      </c>
      <c r="J6" s="2">
        <f t="shared" si="4"/>
        <v>42129</v>
      </c>
      <c r="K6" s="5" t="str">
        <f ca="1">IFERROR(OFFSET(grille!$A$1,MOD(INT((J6-$A$4)/7),42)+1,WEEKDAY(J6,2)),"")</f>
        <v>__T350</v>
      </c>
      <c r="L6" s="2">
        <f t="shared" si="5"/>
        <v>42160</v>
      </c>
      <c r="M6" s="5" t="str">
        <f ca="1">IFERROR(OFFSET(grille!$A$1,MOD(INT((L6-$A$4)/7),42)+1,WEEKDAY(L6,2)),"")</f>
        <v>__T640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__T640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__T330</v>
      </c>
      <c r="V6" s="3">
        <f t="shared" si="10"/>
        <v>42313</v>
      </c>
      <c r="W6" s="5" t="str">
        <f ca="1">IFERROR(OFFSET(grille!$A$1,MOD(INT((V6-$A$4)/7),42)+1,WEEKDAY(V6,2)),"")</f>
        <v>T720</v>
      </c>
      <c r="X6" s="2">
        <f t="shared" si="11"/>
        <v>42343</v>
      </c>
      <c r="Y6" s="5" t="str">
        <f ca="1">IFERROR(OFFSET(grille!$A$1,MOD(INT((X6-$A$4)/7),42)+1,WEEKDAY(X6,2)),"")</f>
        <v>__T256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__T830</v>
      </c>
      <c r="D7" s="2">
        <f t="shared" si="1"/>
        <v>42041</v>
      </c>
      <c r="E7" s="5" t="str">
        <f ca="1">IFERROR(OFFSET(grille!$A$1,MOD(INT((D7-$A$4)/7),42)+1,WEEKDAY(D7,2)),"")</f>
        <v>__T850</v>
      </c>
      <c r="F7" s="2">
        <f t="shared" si="2"/>
        <v>42069</v>
      </c>
      <c r="G7" s="5" t="str">
        <f ca="1">IFERROR(OFFSET(grille!$A$1,MOD(INT((F7-$A$4)/7),42)+1,WEEKDAY(F7,2)),"")</f>
        <v>T710</v>
      </c>
      <c r="H7" s="2">
        <f t="shared" si="3"/>
        <v>42100</v>
      </c>
      <c r="I7" s="5" t="str">
        <f ca="1">IFERROR(OFFSET(grille!$A$1,MOD(INT((H7-$A$4)/7),42)+1,WEEKDAY(H7,2)),"")</f>
        <v>__T350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D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T810</v>
      </c>
      <c r="V7" s="3">
        <f t="shared" si="10"/>
        <v>42314</v>
      </c>
      <c r="W7" s="5" t="str">
        <f ca="1">IFERROR(OFFSET(grille!$A$1,MOD(INT((V7-$A$4)/7),42)+1,WEEKDAY(V7,2)),"")</f>
        <v>T730__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D</v>
      </c>
      <c r="F8" s="2">
        <f t="shared" si="2"/>
        <v>42070</v>
      </c>
      <c r="G8" s="5" t="str">
        <f ca="1">IFERROR(OFFSET(grille!$A$1,MOD(INT((F8-$A$4)/7),42)+1,WEEKDAY(F8,2)),"")</f>
        <v>T246__</v>
      </c>
      <c r="H8" s="2">
        <f t="shared" si="3"/>
        <v>42101</v>
      </c>
      <c r="I8" s="5" t="str">
        <f ca="1">IFERROR(OFFSET(grille!$A$1,MOD(INT((H8-$A$4)/7),42)+1,WEEKDAY(H8,2)),"")</f>
        <v>T340__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T820__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T710</v>
      </c>
      <c r="T8" s="2">
        <f t="shared" si="9"/>
        <v>42284</v>
      </c>
      <c r="U8" s="5" t="str">
        <f ca="1">IFERROR(OFFSET(grille!$A$1,MOD(INT((T8-$A$4)/7),42)+1,WEEKDAY(T8,2)),"")</f>
        <v>T140__</v>
      </c>
      <c r="V8" s="3">
        <f t="shared" si="10"/>
        <v>42315</v>
      </c>
      <c r="W8" s="5" t="str">
        <f ca="1">IFERROR(OFFSET(grille!$A$1,MOD(INT((V8-$A$4)/7),42)+1,WEEKDAY(V8,2)),"")</f>
        <v>__T746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RP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__T257</v>
      </c>
      <c r="H9" s="2">
        <f t="shared" si="3"/>
        <v>42102</v>
      </c>
      <c r="I9" s="5" t="str">
        <f ca="1">IFERROR(OFFSET(grille!$A$1,MOD(INT((H9-$A$4)/7),42)+1,WEEKDAY(H9,2)),"")</f>
        <v>__T350</v>
      </c>
      <c r="J9" s="2">
        <f t="shared" si="4"/>
        <v>42132</v>
      </c>
      <c r="K9" s="5" t="str">
        <f ca="1">IFERROR(OFFSET(grille!$A$1,MOD(INT((J9-$A$4)/7),42)+1,WEEKDAY(J9,2)),"")</f>
        <v>T515</v>
      </c>
      <c r="L9" s="2">
        <f t="shared" si="5"/>
        <v>42163</v>
      </c>
      <c r="M9" s="5" t="str">
        <f ca="1">IFERROR(OFFSET(grille!$A$1,MOD(INT((L9-$A$4)/7),42)+1,WEEKDAY(L9,2)),"")</f>
        <v>T840__</v>
      </c>
      <c r="N9" s="3">
        <f t="shared" si="6"/>
        <v>42193</v>
      </c>
      <c r="O9" s="5" t="str">
        <f ca="1">IFERROR(OFFSET(grille!$A$1,MOD(INT((N9-$A$4)/7),42)+1,WEEKDAY(N9,2)),"")</f>
        <v>__T830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T120</v>
      </c>
      <c r="T9" s="2">
        <f t="shared" si="9"/>
        <v>42285</v>
      </c>
      <c r="U9" s="5" t="str">
        <f ca="1">IFERROR(OFFSET(grille!$A$1,MOD(INT((T9-$A$4)/7),42)+1,WEEKDAY(T9,2)),"")</f>
        <v>__T150</v>
      </c>
      <c r="V9" s="3">
        <f t="shared" si="10"/>
        <v>42316</v>
      </c>
      <c r="W9" s="5" t="str">
        <f ca="1">IFERROR(OFFSET(grille!$A$1,MOD(INT((V9-$A$4)/7),42)+1,WEEKDAY(V9,2)),"")</f>
        <v>T147__</v>
      </c>
      <c r="X9" s="2">
        <f t="shared" si="11"/>
        <v>42346</v>
      </c>
      <c r="Y9" s="5" t="str">
        <f ca="1">IFERROR(OFFSET(grille!$A$1,MOD(INT((X9-$A$4)/7),42)+1,WEEKDAY(X9,2)),"")</f>
        <v>T510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T925__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T446__</v>
      </c>
      <c r="L10" s="2">
        <f t="shared" si="5"/>
        <v>42164</v>
      </c>
      <c r="M10" s="5" t="str">
        <f ca="1">IFERROR(OFFSET(grille!$A$1,MOD(INT((L10-$A$4)/7),42)+1,WEEKDAY(L10,2)),"")</f>
        <v>__T850</v>
      </c>
      <c r="N10" s="3">
        <f t="shared" si="6"/>
        <v>42194</v>
      </c>
      <c r="O10" s="5" t="str">
        <f ca="1">IFERROR(OFFSET(grille!$A$1,MOD(INT((N10-$A$4)/7),42)+1,WEEKDAY(N10,2)),"")</f>
        <v>T650__</v>
      </c>
      <c r="P10" s="2">
        <f t="shared" si="7"/>
        <v>42225</v>
      </c>
      <c r="Q10" s="5" t="str">
        <f ca="1">IFERROR(OFFSET(grille!$A$1,MOD(INT((P10-$A$4)/7),42)+1,WEEKDAY(P10,2)),"")</f>
        <v>T637__</v>
      </c>
      <c r="R10" s="2">
        <f t="shared" si="8"/>
        <v>42256</v>
      </c>
      <c r="S10" s="5" t="str">
        <f ca="1">IFERROR(OFFSET(grille!$A$1,MOD(INT((R10-$A$4)/7),42)+1,WEEKDAY(R10,2)),"")</f>
        <v>T440__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__T151</v>
      </c>
      <c r="X10" s="2">
        <f t="shared" si="11"/>
        <v>42347</v>
      </c>
      <c r="Y10" s="5" t="str">
        <f ca="1">IFERROR(OFFSET(grille!$A$1,MOD(INT((X10-$A$4)/7),42)+1,WEEKDAY(X10,2)),"")</f>
        <v>T110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__T936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__T457</v>
      </c>
      <c r="L11" s="2">
        <f t="shared" si="5"/>
        <v>42165</v>
      </c>
      <c r="M11" s="5" t="str">
        <f ca="1">IFERROR(OFFSET(grille!$A$1,MOD(INT((L11-$A$4)/7),42)+1,WEEKDAY(L11,2)),"")</f>
        <v>T410</v>
      </c>
      <c r="N11" s="3">
        <f t="shared" si="6"/>
        <v>42195</v>
      </c>
      <c r="O11" s="5" t="str">
        <f ca="1">IFERROR(OFFSET(grille!$A$1,MOD(INT((N11-$A$4)/7),42)+1,WEEKDAY(N11,2)),"")</f>
        <v>__T660</v>
      </c>
      <c r="P11" s="2">
        <f t="shared" si="7"/>
        <v>42226</v>
      </c>
      <c r="Q11" s="5" t="str">
        <f ca="1">IFERROR(OFFSET(grille!$A$1,MOD(INT((P11-$A$4)/7),42)+1,WEEKDAY(P11,2)),"")</f>
        <v>__T640</v>
      </c>
      <c r="R11" s="2">
        <f t="shared" si="8"/>
        <v>42257</v>
      </c>
      <c r="S11" s="5" t="str">
        <f ca="1">IFERROR(OFFSET(grille!$A$1,MOD(INT((R11-$A$4)/7),42)+1,WEEKDAY(R11,2)),"")</f>
        <v>__T450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T710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T907__</v>
      </c>
      <c r="D12" s="2">
        <f t="shared" si="1"/>
        <v>42046</v>
      </c>
      <c r="E12" s="5" t="str">
        <f ca="1">IFERROR(OFFSET(grille!$A$1,MOD(INT((D12-$A$4)/7),42)+1,WEEKDAY(D12,2)),"")</f>
        <v>T730__</v>
      </c>
      <c r="F12" s="2">
        <f t="shared" si="2"/>
        <v>42074</v>
      </c>
      <c r="G12" s="5" t="str">
        <f ca="1">IFERROR(OFFSET(grille!$A$1,MOD(INT((F12-$A$4)/7),42)+1,WEEKDAY(F12,2)),"")</f>
        <v>T320__</v>
      </c>
      <c r="H12" s="2">
        <f t="shared" si="3"/>
        <v>42105</v>
      </c>
      <c r="I12" s="5" t="str">
        <f ca="1">IFERROR(OFFSET(grille!$A$1,MOD(INT((H12-$A$4)/7),42)+1,WEEKDAY(H12,2)),"")</f>
        <v>T736__</v>
      </c>
      <c r="J12" s="2">
        <f t="shared" si="4"/>
        <v>42135</v>
      </c>
      <c r="K12" s="5" t="str">
        <f ca="1">IFERROR(OFFSET(grille!$A$1,MOD(INT((J12-$A$4)/7),42)+1,WEEKDAY(J12,2)),"")</f>
        <v>T240__</v>
      </c>
      <c r="L12" s="2">
        <f t="shared" si="5"/>
        <v>42166</v>
      </c>
      <c r="M12" s="5" t="str">
        <f ca="1">IFERROR(OFFSET(grille!$A$1,MOD(INT((L12-$A$4)/7),42)+1,WEEKDAY(L12,2)),"")</f>
        <v>T220__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T430</v>
      </c>
      <c r="R12" s="2">
        <f t="shared" si="8"/>
        <v>42258</v>
      </c>
      <c r="S12" s="5" t="str">
        <f ca="1">IFERROR(OFFSET(grille!$A$1,MOD(INT((R12-$A$4)/7),42)+1,WEEKDAY(R12,2)),"")</f>
        <v>T945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T655__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__T911</v>
      </c>
      <c r="D13" s="2">
        <f t="shared" si="1"/>
        <v>42047</v>
      </c>
      <c r="E13" s="5" t="str">
        <f ca="1">IFERROR(OFFSET(grille!$A$1,MOD(INT((D13-$A$4)/7),42)+1,WEEKDAY(D13,2)),"")</f>
        <v>__T740</v>
      </c>
      <c r="F13" s="2">
        <f t="shared" si="2"/>
        <v>42075</v>
      </c>
      <c r="G13" s="5" t="str">
        <f ca="1">IFERROR(OFFSET(grille!$A$1,MOD(INT((F13-$A$4)/7),42)+1,WEEKDAY(F13,2)),"")</f>
        <v>__T330</v>
      </c>
      <c r="H13" s="2">
        <f t="shared" si="3"/>
        <v>42106</v>
      </c>
      <c r="I13" s="5" t="str">
        <f ca="1">IFERROR(OFFSET(grille!$A$1,MOD(INT((H13-$A$4)/7),42)+1,WEEKDAY(H13,2)),"")</f>
        <v>__T747</v>
      </c>
      <c r="J13" s="2">
        <f t="shared" si="4"/>
        <v>42136</v>
      </c>
      <c r="K13" s="5" t="str">
        <f ca="1">IFERROR(OFFSET(grille!$A$1,MOD(INT((J13-$A$4)/7),42)+1,WEEKDAY(J13,2)),"")</f>
        <v>__T250</v>
      </c>
      <c r="L13" s="2">
        <f t="shared" si="5"/>
        <v>42167</v>
      </c>
      <c r="M13" s="5" t="str">
        <f ca="1">IFERROR(OFFSET(grille!$A$1,MOD(INT((L13-$A$4)/7),42)+1,WEEKDAY(L13,2)),"")</f>
        <v>__T230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T820__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T720</v>
      </c>
      <c r="V13" s="3">
        <f t="shared" si="10"/>
        <v>42320</v>
      </c>
      <c r="W13" s="5" t="str">
        <f ca="1">IFERROR(OFFSET(grille!$A$1,MOD(INT((V13-$A$4)/7),42)+1,WEEKDAY(V13,2)),"")</f>
        <v>T130</v>
      </c>
      <c r="X13" s="2">
        <f t="shared" si="11"/>
        <v>42350</v>
      </c>
      <c r="Y13" s="5" t="str">
        <f ca="1">IFERROR(OFFSET(grille!$A$1,MOD(INT((X13-$A$4)/7),42)+1,WEEKDAY(X13,2)),"")</f>
        <v>__T666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T240__</v>
      </c>
      <c r="F14" s="2">
        <f t="shared" si="2"/>
        <v>42076</v>
      </c>
      <c r="G14" s="5" t="str">
        <f ca="1">IFERROR(OFFSET(grille!$A$1,MOD(INT((F14-$A$4)/7),42)+1,WEEKDAY(F14,2)),"")</f>
        <v>T905__</v>
      </c>
      <c r="H14" s="2">
        <f t="shared" si="3"/>
        <v>42107</v>
      </c>
      <c r="I14" s="5" t="str">
        <f ca="1">IFERROR(OFFSET(grille!$A$1,MOD(INT((H14-$A$4)/7),42)+1,WEEKDAY(H14,2)),"")</f>
        <v>T130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T410</v>
      </c>
      <c r="P14" s="2">
        <f t="shared" si="7"/>
        <v>42229</v>
      </c>
      <c r="Q14" s="5" t="str">
        <f ca="1">IFERROR(OFFSET(grille!$A$1,MOD(INT((P14-$A$4)/7),42)+1,WEEKDAY(P14,2)),"")</f>
        <v>__T830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T710</v>
      </c>
      <c r="V14" s="3">
        <f t="shared" si="10"/>
        <v>42321</v>
      </c>
      <c r="W14" s="5" t="str">
        <f ca="1">IFERROR(OFFSET(grille!$A$1,MOD(INT((V14-$A$4)/7),42)+1,WEEKDAY(V14,2)),"")</f>
        <v>T420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__T256</v>
      </c>
      <c r="F15" s="2">
        <f t="shared" si="2"/>
        <v>42077</v>
      </c>
      <c r="G15" s="5" t="str">
        <f ca="1">IFERROR(OFFSET(grille!$A$1,MOD(INT((F15-$A$4)/7),42)+1,WEEKDAY(F15,2)),"")</f>
        <v>__T916</v>
      </c>
      <c r="H15" s="2">
        <f t="shared" si="3"/>
        <v>42108</v>
      </c>
      <c r="I15" s="5" t="str">
        <f ca="1">IFERROR(OFFSET(grille!$A$1,MOD(INT((H15-$A$4)/7),42)+1,WEEKDAY(H15,2)),"")</f>
        <v>T140__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T720</v>
      </c>
      <c r="P15" s="2">
        <f t="shared" si="7"/>
        <v>42230</v>
      </c>
      <c r="Q15" s="5" t="str">
        <f ca="1">IFERROR(OFFSET(grille!$A$1,MOD(INT((P15-$A$4)/7),42)+1,WEEKDAY(P15,2)),"")</f>
        <v>D</v>
      </c>
      <c r="R15" s="2">
        <f t="shared" si="8"/>
        <v>42261</v>
      </c>
      <c r="S15" s="5" t="str">
        <f ca="1">IFERROR(OFFSET(grille!$A$1,MOD(INT((R15-$A$4)/7),42)+1,WEEKDAY(R15,2)),"")</f>
        <v>T730__</v>
      </c>
      <c r="T15" s="2">
        <f t="shared" si="9"/>
        <v>42291</v>
      </c>
      <c r="U15" s="5" t="str">
        <f ca="1">IFERROR(OFFSET(grille!$A$1,MOD(INT((T15-$A$4)/7),42)+1,WEEKDAY(T15,2)),"")</f>
        <v>T630__</v>
      </c>
      <c r="V15" s="3">
        <f t="shared" si="10"/>
        <v>42322</v>
      </c>
      <c r="W15" s="5" t="str">
        <f ca="1">IFERROR(OFFSET(grille!$A$1,MOD(INT((V15-$A$4)/7),42)+1,WEEKDAY(V15,2)),"")</f>
        <v>T226__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T720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__T150</v>
      </c>
      <c r="J16" s="2">
        <f t="shared" si="4"/>
        <v>42139</v>
      </c>
      <c r="K16" s="5" t="str">
        <f ca="1">IFERROR(OFFSET(grille!$A$1,MOD(INT((J16-$A$4)/7),42)+1,WEEKDAY(J16,2)),"")</f>
        <v>T345__</v>
      </c>
      <c r="L16" s="2">
        <f t="shared" si="5"/>
        <v>42170</v>
      </c>
      <c r="M16" s="5" t="str">
        <f ca="1">IFERROR(OFFSET(grille!$A$1,MOD(INT((L16-$A$4)/7),42)+1,WEEKDAY(L16,2)),"")</f>
        <v>T220__</v>
      </c>
      <c r="N16" s="3">
        <f t="shared" si="6"/>
        <v>42200</v>
      </c>
      <c r="O16" s="5" t="str">
        <f ca="1">IFERROR(OFFSET(grille!$A$1,MOD(INT((N16-$A$4)/7),42)+1,WEEKDAY(N16,2)),"")</f>
        <v>T510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__T740</v>
      </c>
      <c r="T16" s="2">
        <f t="shared" si="9"/>
        <v>42292</v>
      </c>
      <c r="U16" s="5" t="str">
        <f ca="1">IFERROR(OFFSET(grille!$A$1,MOD(INT((T16-$A$4)/7),42)+1,WEEKDAY(T16,2)),"")</f>
        <v>__T640</v>
      </c>
      <c r="V16" s="3">
        <f t="shared" si="10"/>
        <v>42323</v>
      </c>
      <c r="W16" s="5" t="str">
        <f ca="1">IFERROR(OFFSET(grille!$A$1,MOD(INT((V16-$A$4)/7),42)+1,WEEKDAY(V16,2)),"")</f>
        <v>__T237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T730__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D</v>
      </c>
      <c r="J17" s="2">
        <f t="shared" si="4"/>
        <v>42140</v>
      </c>
      <c r="K17" s="5" t="str">
        <f ca="1">IFERROR(OFFSET(grille!$A$1,MOD(INT((J17-$A$4)/7),42)+1,WEEKDAY(J17,2)),"")</f>
        <v>__T356</v>
      </c>
      <c r="L17" s="2">
        <f t="shared" si="5"/>
        <v>42171</v>
      </c>
      <c r="M17" s="5" t="str">
        <f ca="1">IFERROR(OFFSET(grille!$A$1,MOD(INT((L17-$A$4)/7),42)+1,WEEKDAY(L17,2)),"")</f>
        <v>__T230</v>
      </c>
      <c r="N17" s="3">
        <f t="shared" si="6"/>
        <v>42201</v>
      </c>
      <c r="O17" s="5" t="str">
        <f ca="1">IFERROR(OFFSET(grille!$A$1,MOD(INT((N17-$A$4)/7),42)+1,WEEKDAY(N17,2)),"")</f>
        <v>T140__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T650__</v>
      </c>
      <c r="T17" s="2">
        <f t="shared" si="9"/>
        <v>42293</v>
      </c>
      <c r="U17" s="5" t="str">
        <f ca="1">IFERROR(OFFSET(grille!$A$1,MOD(INT((T17-$A$4)/7),42)+1,WEEKDAY(T17,2)),"")</f>
        <v>D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D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__T746</v>
      </c>
      <c r="D18" s="2">
        <f t="shared" si="1"/>
        <v>42052</v>
      </c>
      <c r="E18" s="5" t="str">
        <f ca="1">IFERROR(OFFSET(grille!$A$1,MOD(INT((D18-$A$4)/7),42)+1,WEEKDAY(D18,2)),"")</f>
        <v>T510</v>
      </c>
      <c r="F18" s="2">
        <f t="shared" si="2"/>
        <v>42080</v>
      </c>
      <c r="G18" s="5" t="str">
        <f ca="1">IFERROR(OFFSET(grille!$A$1,MOD(INT((F18-$A$4)/7),42)+1,WEEKDAY(F18,2)),"")</f>
        <v>T320__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T247__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__T150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__T660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T510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T147__</v>
      </c>
      <c r="D19" s="2">
        <f t="shared" si="1"/>
        <v>42053</v>
      </c>
      <c r="E19" s="5" t="str">
        <f ca="1">IFERROR(OFFSET(grille!$A$1,MOD(INT((D19-$A$4)/7),42)+1,WEEKDAY(D19,2)),"")</f>
        <v>T110</v>
      </c>
      <c r="F19" s="2">
        <f t="shared" si="2"/>
        <v>42081</v>
      </c>
      <c r="G19" s="5" t="str">
        <f ca="1">IFERROR(OFFSET(grille!$A$1,MOD(INT((F19-$A$4)/7),42)+1,WEEKDAY(F19,2)),"")</f>
        <v>__T330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__T250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T730__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T710</v>
      </c>
      <c r="X19" s="2">
        <f t="shared" si="11"/>
        <v>42356</v>
      </c>
      <c r="Y19" s="5" t="str">
        <f ca="1">IFERROR(OFFSET(grille!$A$1,MOD(INT((X19-$A$4)/7),42)+1,WEEKDAY(X19,2)),"")</f>
        <v>T445__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__T151</v>
      </c>
      <c r="D20" s="2">
        <f t="shared" si="1"/>
        <v>42054</v>
      </c>
      <c r="E20" s="5" t="str">
        <f ca="1">IFERROR(OFFSET(grille!$A$1,MOD(INT((D20-$A$4)/7),42)+1,WEEKDAY(D20,2)),"")</f>
        <v>T710</v>
      </c>
      <c r="F20" s="2">
        <f t="shared" si="2"/>
        <v>42082</v>
      </c>
      <c r="G20" s="5" t="str">
        <f ca="1">IFERROR(OFFSET(grille!$A$1,MOD(INT((F20-$A$4)/7),42)+1,WEEKDAY(F20,2)),"")</f>
        <v>T340__</v>
      </c>
      <c r="H20" s="2">
        <f t="shared" si="3"/>
        <v>42113</v>
      </c>
      <c r="I20" s="5" t="str">
        <f ca="1">IFERROR(OFFSET(grille!$A$1,MOD(INT((H20-$A$4)/7),42)+1,WEEKDAY(H20,2)),"")</f>
        <v>T737__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T320__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__T740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T140__</v>
      </c>
      <c r="V20" s="3">
        <f t="shared" si="10"/>
        <v>42327</v>
      </c>
      <c r="W20" s="5" t="str">
        <f ca="1">IFERROR(OFFSET(grille!$A$1,MOD(INT((V20-$A$4)/7),42)+1,WEEKDAY(V20,2)),"")</f>
        <v>T730__</v>
      </c>
      <c r="X20" s="2">
        <f t="shared" si="11"/>
        <v>42357</v>
      </c>
      <c r="Y20" s="5" t="str">
        <f ca="1">IFERROR(OFFSET(grille!$A$1,MOD(INT((X20-$A$4)/7),42)+1,WEEKDAY(X20,2)),"")</f>
        <v>__T456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T655__</v>
      </c>
      <c r="F21" s="2">
        <f t="shared" si="2"/>
        <v>42083</v>
      </c>
      <c r="G21" s="5" t="str">
        <f ca="1">IFERROR(OFFSET(grille!$A$1,MOD(INT((F21-$A$4)/7),42)+1,WEEKDAY(F21,2)),"")</f>
        <v>__T350</v>
      </c>
      <c r="H21" s="2">
        <f t="shared" si="3"/>
        <v>42114</v>
      </c>
      <c r="I21" s="5" t="str">
        <f ca="1">IFERROR(OFFSET(grille!$A$1,MOD(INT((H21-$A$4)/7),42)+1,WEEKDAY(H21,2)),"")</f>
        <v>__T740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__T336</v>
      </c>
      <c r="N21" s="3">
        <f t="shared" si="6"/>
        <v>42205</v>
      </c>
      <c r="O21" s="5" t="str">
        <f ca="1">IFERROR(OFFSET(grille!$A$1,MOD(INT((N21-$A$4)/7),42)+1,WEEKDAY(N21,2)),"")</f>
        <v>T440__</v>
      </c>
      <c r="P21" s="2">
        <f t="shared" si="7"/>
        <v>42236</v>
      </c>
      <c r="Q21" s="5" t="str">
        <f ca="1">IFERROR(OFFSET(grille!$A$1,MOD(INT((P21-$A$4)/7),42)+1,WEEKDAY(P21,2)),"")</f>
        <v>T610</v>
      </c>
      <c r="R21" s="2">
        <f t="shared" si="8"/>
        <v>42267</v>
      </c>
      <c r="S21" s="5" t="str">
        <f ca="1">IFERROR(OFFSET(grille!$A$1,MOD(INT((R21-$A$4)/7),42)+1,WEEKDAY(R21,2)),"")</f>
        <v>T410</v>
      </c>
      <c r="T21" s="2">
        <f t="shared" si="9"/>
        <v>42297</v>
      </c>
      <c r="U21" s="5" t="str">
        <f ca="1">IFERROR(OFFSET(grille!$A$1,MOD(INT((T21-$A$4)/7),42)+1,WEEKDAY(T21,2)),"")</f>
        <v>__T150</v>
      </c>
      <c r="V21" s="3">
        <f t="shared" si="10"/>
        <v>42328</v>
      </c>
      <c r="W21" s="5" t="str">
        <f ca="1">IFERROR(OFFSET(grille!$A$1,MOD(INT((V21-$A$4)/7),42)+1,WEEKDAY(V21,2)),"")</f>
        <v>__T740</v>
      </c>
      <c r="X21" s="2">
        <f t="shared" si="11"/>
        <v>42358</v>
      </c>
      <c r="Y21" s="5" t="str">
        <f ca="1">IFERROR(OFFSET(grille!$A$1,MOD(INT((X21-$A$4)/7),42)+1,WEEKDAY(X21,2)),"")</f>
        <v>T447__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__T666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T650__</v>
      </c>
      <c r="J22" s="2">
        <f t="shared" si="4"/>
        <v>42145</v>
      </c>
      <c r="K22" s="5" t="str">
        <f ca="1">IFERROR(OFFSET(grille!$A$1,MOD(INT((J22-$A$4)/7),42)+1,WEEKDAY(J22,2)),"")</f>
        <v>T120</v>
      </c>
      <c r="L22" s="2">
        <f t="shared" si="5"/>
        <v>42176</v>
      </c>
      <c r="M22" s="5" t="str">
        <f ca="1">IFERROR(OFFSET(grille!$A$1,MOD(INT((L22-$A$4)/7),42)+1,WEEKDAY(L22,2)),"")</f>
        <v>T227__</v>
      </c>
      <c r="N22" s="3">
        <f t="shared" si="6"/>
        <v>42206</v>
      </c>
      <c r="O22" s="5" t="str">
        <f ca="1">IFERROR(OFFSET(grille!$A$1,MOD(INT((N22-$A$4)/7),42)+1,WEEKDAY(N22,2)),"")</f>
        <v>__T450</v>
      </c>
      <c r="P22" s="2">
        <f t="shared" si="7"/>
        <v>42237</v>
      </c>
      <c r="Q22" s="5" t="str">
        <f ca="1">IFERROR(OFFSET(grille!$A$1,MOD(INT((P22-$A$4)/7),42)+1,WEEKDAY(P22,2)),"")</f>
        <v>T220__</v>
      </c>
      <c r="R22" s="2">
        <f t="shared" si="8"/>
        <v>42268</v>
      </c>
      <c r="S22" s="5" t="str">
        <f ca="1">IFERROR(OFFSET(grille!$A$1,MOD(INT((R22-$A$4)/7),42)+1,WEEKDAY(R22,2)),"")</f>
        <v>T650__</v>
      </c>
      <c r="T22" s="2">
        <f t="shared" si="9"/>
        <v>42298</v>
      </c>
      <c r="U22" s="5" t="str">
        <f ca="1">IFERROR(OFFSET(grille!$A$1,MOD(INT((T22-$A$4)/7),42)+1,WEEKDAY(T22,2)),"")</f>
        <v>T210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__T451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T130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__T660</v>
      </c>
      <c r="J23" s="2">
        <f t="shared" si="4"/>
        <v>42146</v>
      </c>
      <c r="K23" s="5" t="str">
        <f ca="1">IFERROR(OFFSET(grille!$A$1,MOD(INT((J23-$A$4)/7),42)+1,WEEKDAY(J23,2)),"")</f>
        <v>T720</v>
      </c>
      <c r="L23" s="2">
        <f t="shared" si="5"/>
        <v>42177</v>
      </c>
      <c r="M23" s="5" t="str">
        <f ca="1">IFERROR(OFFSET(grille!$A$1,MOD(INT((L23-$A$4)/7),42)+1,WEEKDAY(L23,2)),"")</f>
        <v>__T230</v>
      </c>
      <c r="N23" s="3">
        <f t="shared" si="6"/>
        <v>42207</v>
      </c>
      <c r="O23" s="5" t="str">
        <f ca="1">IFERROR(OFFSET(grille!$A$1,MOD(INT((N23-$A$4)/7),42)+1,WEEKDAY(N23,2)),"")</f>
        <v>T240__</v>
      </c>
      <c r="P23" s="2">
        <f t="shared" si="7"/>
        <v>42238</v>
      </c>
      <c r="Q23" s="5" t="str">
        <f ca="1">IFERROR(OFFSET(grille!$A$1,MOD(INT((P23-$A$4)/7),42)+1,WEEKDAY(P23,2)),"")</f>
        <v>__T236</v>
      </c>
      <c r="R23" s="2">
        <f t="shared" si="8"/>
        <v>42269</v>
      </c>
      <c r="S23" s="5" t="str">
        <f ca="1">IFERROR(OFFSET(grille!$A$1,MOD(INT((R23-$A$4)/7),42)+1,WEEKDAY(R23,2)),"")</f>
        <v>__T660</v>
      </c>
      <c r="T23" s="2">
        <f t="shared" si="9"/>
        <v>42299</v>
      </c>
      <c r="U23" s="5" t="str">
        <f ca="1">IFERROR(OFFSET(grille!$A$1,MOD(INT((T23-$A$4)/7),42)+1,WEEKDAY(T23,2)),"")</f>
        <v>T440__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T420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T630__</v>
      </c>
      <c r="H24" s="2">
        <f t="shared" si="3"/>
        <v>42117</v>
      </c>
      <c r="I24" s="5" t="str">
        <f ca="1">IFERROR(OFFSET(grille!$A$1,MOD(INT((H24-$A$4)/7),42)+1,WEEKDAY(H24,2)),"")</f>
        <v>T260</v>
      </c>
      <c r="J24" s="2">
        <f t="shared" si="4"/>
        <v>42147</v>
      </c>
      <c r="K24" s="5" t="str">
        <f ca="1">IFERROR(OFFSET(grille!$A$1,MOD(INT((J24-$A$4)/7),42)+1,WEEKDAY(J24,2)),"")</f>
        <v>T346__</v>
      </c>
      <c r="L24" s="2">
        <f t="shared" si="5"/>
        <v>42178</v>
      </c>
      <c r="M24" s="5" t="str">
        <f ca="1">IFERROR(OFFSET(grille!$A$1,MOD(INT((L24-$A$4)/7),42)+1,WEEKDAY(L24,2)),"")</f>
        <v>T260</v>
      </c>
      <c r="N24" s="3">
        <f t="shared" si="6"/>
        <v>42208</v>
      </c>
      <c r="O24" s="5" t="str">
        <f ca="1">IFERROR(OFFSET(grille!$A$1,MOD(INT((N24-$A$4)/7),42)+1,WEEKDAY(N24,2)),"")</f>
        <v>__T250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T260</v>
      </c>
      <c r="T24" s="2">
        <f t="shared" si="9"/>
        <v>42300</v>
      </c>
      <c r="U24" s="5" t="str">
        <f ca="1">IFERROR(OFFSET(grille!$A$1,MOD(INT((T24-$A$4)/7),42)+1,WEEKDAY(T24,2)),"")</f>
        <v>__T450</v>
      </c>
      <c r="V24" s="3">
        <f t="shared" si="10"/>
        <v>42331</v>
      </c>
      <c r="W24" s="5" t="str">
        <f ca="1">IFERROR(OFFSET(grille!$A$1,MOD(INT((V24-$A$4)/7),42)+1,WEEKDAY(V24,2)),"")</f>
        <v>T320__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T226__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__T640</v>
      </c>
      <c r="H25" s="2">
        <f t="shared" si="3"/>
        <v>42118</v>
      </c>
      <c r="I25" s="5" t="str">
        <f ca="1">IFERROR(OFFSET(grille!$A$1,MOD(INT((H25-$A$4)/7),42)+1,WEEKDAY(H25,2)),"")</f>
        <v>D</v>
      </c>
      <c r="J25" s="2">
        <f t="shared" si="4"/>
        <v>42148</v>
      </c>
      <c r="K25" s="5" t="str">
        <f ca="1">IFERROR(OFFSET(grille!$A$1,MOD(INT((J25-$A$4)/7),42)+1,WEEKDAY(J25,2)),"")</f>
        <v>__T357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__T330</v>
      </c>
      <c r="X25" s="2">
        <f t="shared" si="11"/>
        <v>42362</v>
      </c>
      <c r="Y25" s="5" t="str">
        <f ca="1">IFERROR(OFFSET(grille!$A$1,MOD(INT((X25-$A$4)/7),42)+1,WEEKDAY(X25,2)),"")</f>
        <v>T410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__T237</v>
      </c>
      <c r="D26" s="2">
        <f t="shared" si="1"/>
        <v>42060</v>
      </c>
      <c r="E26" s="5" t="str">
        <f ca="1">IFERROR(OFFSET(grille!$A$1,MOD(INT((D26-$A$4)/7),42)+1,WEEKDAY(D26,2)),"")</f>
        <v>D</v>
      </c>
      <c r="F26" s="2">
        <f t="shared" si="2"/>
        <v>42088</v>
      </c>
      <c r="G26" s="5" t="str">
        <f ca="1">IFERROR(OFFSET(grille!$A$1,MOD(INT((F26-$A$4)/7),42)+1,WEEKDAY(F26,2)),"")</f>
        <v>T340__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T840__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T420</v>
      </c>
      <c r="X26" s="2">
        <f t="shared" si="11"/>
        <v>42363</v>
      </c>
      <c r="Y26" s="5" t="str">
        <f ca="1">IFERROR(OFFSET(grille!$A$1,MOD(INT((X26-$A$4)/7),42)+1,WEEKDAY(X26,2)),"")</f>
        <v>T710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T510</v>
      </c>
      <c r="F27" s="2">
        <f t="shared" si="2"/>
        <v>42089</v>
      </c>
      <c r="G27" s="5" t="str">
        <f ca="1">IFERROR(OFFSET(grille!$A$1,MOD(INT((F27-$A$4)/7),42)+1,WEEKDAY(F27,2)),"")</f>
        <v>__T350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T410</v>
      </c>
      <c r="N27" s="3">
        <f t="shared" si="6"/>
        <v>42211</v>
      </c>
      <c r="O27" s="5" t="str">
        <f ca="1">IFERROR(OFFSET(grille!$A$1,MOD(INT((N27-$A$4)/7),42)+1,WEEKDAY(N27,2)),"")</f>
        <v>T657__</v>
      </c>
      <c r="P27" s="2">
        <f t="shared" si="7"/>
        <v>42242</v>
      </c>
      <c r="Q27" s="5" t="str">
        <f ca="1">IFERROR(OFFSET(grille!$A$1,MOD(INT((P27-$A$4)/7),42)+1,WEEKDAY(P27,2)),"")</f>
        <v>__T850</v>
      </c>
      <c r="R27" s="2">
        <f t="shared" si="8"/>
        <v>42273</v>
      </c>
      <c r="S27" s="5" t="str">
        <f ca="1">IFERROR(OFFSET(grille!$A$1,MOD(INT((R27-$A$4)/7),42)+1,WEEKDAY(R27,2)),"")</f>
        <v>T326__</v>
      </c>
      <c r="T27" s="2">
        <f t="shared" si="9"/>
        <v>42303</v>
      </c>
      <c r="U27" s="5" t="str">
        <f ca="1">IFERROR(OFFSET(grille!$A$1,MOD(INT((T27-$A$4)/7),42)+1,WEEKDAY(T27,2)),"")</f>
        <v>T820__</v>
      </c>
      <c r="V27" s="3">
        <f t="shared" si="10"/>
        <v>42334</v>
      </c>
      <c r="W27" s="5" t="str">
        <f ca="1">IFERROR(OFFSET(grille!$A$1,MOD(INT((V27-$A$4)/7),42)+1,WEEKDAY(V27,2)),"")</f>
        <v>T840__</v>
      </c>
      <c r="X27" s="2">
        <f t="shared" si="11"/>
        <v>42364</v>
      </c>
      <c r="Y27" s="5" t="str">
        <f ca="1">IFERROR(OFFSET(grille!$A$1,MOD(INT((X27-$A$4)/7),42)+1,WEEKDAY(X27,2)),"")</f>
        <v>T246__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T445__</v>
      </c>
      <c r="F28" s="2">
        <f t="shared" si="2"/>
        <v>42090</v>
      </c>
      <c r="G28" s="5" t="str">
        <f ca="1">IFERROR(OFFSET(grille!$A$1,MOD(INT((F28-$A$4)/7),42)+1,WEEKDAY(F28,2)),"")</f>
        <v>D</v>
      </c>
      <c r="H28" s="2">
        <f t="shared" si="3"/>
        <v>42121</v>
      </c>
      <c r="I28" s="5" t="str">
        <f ca="1">IFERROR(OFFSET(grille!$A$1,MOD(INT((H28-$A$4)/7),42)+1,WEEKDAY(H28,2)),"")</f>
        <v>T210</v>
      </c>
      <c r="J28" s="2">
        <f t="shared" si="4"/>
        <v>42151</v>
      </c>
      <c r="K28" s="5" t="str">
        <f ca="1">IFERROR(OFFSET(grille!$A$1,MOD(INT((J28-$A$4)/7),42)+1,WEEKDAY(J28,2)),"")</f>
        <v>T840__</v>
      </c>
      <c r="L28" s="2">
        <f t="shared" si="5"/>
        <v>42182</v>
      </c>
      <c r="M28" s="5" t="str">
        <f ca="1">IFERROR(OFFSET(grille!$A$1,MOD(INT((L28-$A$4)/7),42)+1,WEEKDAY(L28,2)),"")</f>
        <v>T146__</v>
      </c>
      <c r="N28" s="3">
        <f t="shared" si="6"/>
        <v>42212</v>
      </c>
      <c r="O28" s="5" t="str">
        <f ca="1">IFERROR(OFFSET(grille!$A$1,MOD(INT((N28-$A$4)/7),42)+1,WEEKDAY(N28,2)),"")</f>
        <v>__T661</v>
      </c>
      <c r="P28" s="2">
        <f t="shared" si="7"/>
        <v>42243</v>
      </c>
      <c r="Q28" s="5" t="str">
        <f ca="1">IFERROR(OFFSET(grille!$A$1,MOD(INT((P28-$A$4)/7),42)+1,WEEKDAY(P28,2)),"")</f>
        <v>T110</v>
      </c>
      <c r="R28" s="2">
        <f t="shared" si="8"/>
        <v>42274</v>
      </c>
      <c r="S28" s="5" t="str">
        <f ca="1">IFERROR(OFFSET(grille!$A$1,MOD(INT((R28-$A$4)/7),42)+1,WEEKDAY(R28,2)),"")</f>
        <v>__T337</v>
      </c>
      <c r="T28" s="2">
        <f t="shared" si="9"/>
        <v>42304</v>
      </c>
      <c r="U28" s="5" t="str">
        <f ca="1">IFERROR(OFFSET(grille!$A$1,MOD(INT((T28-$A$4)/7),42)+1,WEEKDAY(T28,2)),"")</f>
        <v>__T830</v>
      </c>
      <c r="V28" s="3">
        <f t="shared" si="10"/>
        <v>42335</v>
      </c>
      <c r="W28" s="5" t="str">
        <f ca="1">IFERROR(OFFSET(grille!$A$1,MOD(INT((V28-$A$4)/7),42)+1,WEEKDAY(V28,2)),"")</f>
        <v>__T850</v>
      </c>
      <c r="X28" s="2">
        <f t="shared" si="11"/>
        <v>42365</v>
      </c>
      <c r="Y28" s="5" t="str">
        <f ca="1">IFERROR(OFFSET(grille!$A$1,MOD(INT((X28-$A$4)/7),42)+1,WEEKDAY(X28,2)),"")</f>
        <v>__T257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T710</v>
      </c>
      <c r="D29" s="2">
        <f t="shared" si="1"/>
        <v>42063</v>
      </c>
      <c r="E29" s="5" t="str">
        <f ca="1">IFERROR(OFFSET(grille!$A$1,MOD(INT((D29-$A$4)/7),42)+1,WEEKDAY(D29,2)),"")</f>
        <v>__T456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T410</v>
      </c>
      <c r="J29" s="2">
        <f t="shared" si="4"/>
        <v>42152</v>
      </c>
      <c r="K29" s="5" t="str">
        <f ca="1">IFERROR(OFFSET(grille!$A$1,MOD(INT((J29-$A$4)/7),42)+1,WEEKDAY(J29,2)),"")</f>
        <v>__T850</v>
      </c>
      <c r="L29" s="2">
        <f t="shared" si="5"/>
        <v>42183</v>
      </c>
      <c r="M29" s="5" t="str">
        <f ca="1">IFERROR(OFFSET(grille!$A$1,MOD(INT((L29-$A$4)/7),42)+1,WEEKDAY(L29,2)),"")</f>
        <v>__T157</v>
      </c>
      <c r="N29" s="3">
        <f t="shared" si="6"/>
        <v>42213</v>
      </c>
      <c r="O29" s="5" t="str">
        <f ca="1">IFERROR(OFFSET(grille!$A$1,MOD(INT((N29-$A$4)/7),42)+1,WEEKDAY(N29,2)),"")</f>
        <v>T240__</v>
      </c>
      <c r="P29" s="2">
        <f t="shared" si="7"/>
        <v>42244</v>
      </c>
      <c r="Q29" s="5" t="str">
        <f ca="1">IFERROR(OFFSET(grille!$A$1,MOD(INT((P29-$A$4)/7),42)+1,WEEKDAY(P29,2)),"")</f>
        <v>T630__</v>
      </c>
      <c r="R29" s="2">
        <f t="shared" si="8"/>
        <v>42275</v>
      </c>
      <c r="S29" s="5" t="str">
        <f ca="1">IFERROR(OFFSET(grille!$A$1,MOD(INT((R29-$A$4)/7),42)+1,WEEKDAY(R29,2)),"")</f>
        <v>T510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D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T730__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T810</v>
      </c>
      <c r="J30" s="2">
        <f t="shared" si="4"/>
        <v>42153</v>
      </c>
      <c r="K30" s="5" t="str">
        <f ca="1">IFERROR(OFFSET(grille!$A$1,MOD(INT((J30-$A$4)/7),42)+1,WEEKDAY(J30,2)),"")</f>
        <v>Fac</v>
      </c>
      <c r="L30" s="2">
        <f t="shared" si="5"/>
        <v>42184</v>
      </c>
      <c r="M30" s="5" t="str">
        <f ca="1">IFERROR(OFFSET(grille!$A$1,MOD(INT((L30-$A$4)/7),42)+1,WEEKDAY(L30,2)),"")</f>
        <v>T260</v>
      </c>
      <c r="N30" s="2">
        <f t="shared" si="6"/>
        <v>42214</v>
      </c>
      <c r="O30" s="5" t="str">
        <f ca="1">IFERROR(OFFSET(grille!$A$1,MOD(INT((N30-$A$4)/7),42)+1,WEEKDAY(N30,2)),"")</f>
        <v>__T250</v>
      </c>
      <c r="P30" s="2">
        <f t="shared" si="7"/>
        <v>42245</v>
      </c>
      <c r="Q30" s="5" t="str">
        <f ca="1">IFERROR(OFFSET(grille!$A$1,MOD(INT((P30-$A$4)/7),42)+1,WEEKDAY(P30,2)),"")</f>
        <v>__T646</v>
      </c>
      <c r="R30" s="2">
        <f t="shared" si="8"/>
        <v>42276</v>
      </c>
      <c r="S30" s="5" t="str">
        <f ca="1">IFERROR(OFFSET(grille!$A$1,MOD(INT((R30-$A$4)/7),42)+1,WEEKDAY(R30,2)),"")</f>
        <v>T220__</v>
      </c>
      <c r="T30" s="2">
        <f t="shared" si="9"/>
        <v>42306</v>
      </c>
      <c r="U30" s="5" t="str">
        <f ca="1">IFERROR(OFFSET(grille!$A$1,MOD(INT((T30-$A$4)/7),42)+1,WEEKDAY(T30,2)),"")</f>
        <v>RP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__T740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T110</v>
      </c>
      <c r="H31" s="2">
        <f t="shared" si="3"/>
        <v>42124</v>
      </c>
      <c r="I31" s="5" t="str">
        <f ca="1">IFERROR(OFFSET(grille!$A$1,MOD(INT((H31-$A$4)/7),42)+1,WEEKDAY(H31,2)),"")</f>
        <v>T320__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__T230</v>
      </c>
      <c r="T31" s="2">
        <f t="shared" si="9"/>
        <v>42307</v>
      </c>
      <c r="U31" s="5" t="str">
        <f ca="1">IFERROR(OFFSET(grille!$A$1,MOD(INT((T31-$A$4)/7),42)+1,WEEKDAY(T31,2)),"")</f>
        <v>T925__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T320__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T420</v>
      </c>
      <c r="H32" s="1"/>
      <c r="I32" s="5" t="str">
        <f ca="1">IFERROR(OFFSET(grille!$A$1,MOD(INT((H32-$A$4)/7),42)+1,WEEKDAY(H32,2)),"")</f>
        <v>D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D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D</v>
      </c>
      <c r="T32" s="2">
        <f t="shared" si="9"/>
        <v>42308</v>
      </c>
      <c r="U32" s="5" t="str">
        <f ca="1">IFERROR(OFFSET(grille!$A$1,MOD(INT((T32-$A$4)/7),42)+1,WEEKDAY(T32,2)),"")</f>
        <v>__T936</v>
      </c>
      <c r="V32" s="1"/>
      <c r="W32" s="5" t="str">
        <f ca="1">IFERROR(OFFSET(grille!$A$1,MOD(INT((V32-$A$4)/7),42)+1,WEEKDAY(V32,2)),"")</f>
        <v>D</v>
      </c>
      <c r="X32" s="2">
        <f t="shared" si="11"/>
        <v>42369</v>
      </c>
      <c r="Y32" s="5" t="str">
        <f ca="1">IFERROR(OFFSET(grille!$A$1,MOD(INT((X32-$A$4)/7),42)+1,WEEKDAY(X32,2)),"")</f>
        <v>__T330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56" priority="6" stopIfTrue="1">
      <formula>AND(WEEKDAY(B2,2)&gt;5,B2&lt;&gt;"")</formula>
    </cfRule>
  </conditionalFormatting>
  <conditionalFormatting sqref="E10">
    <cfRule type="expression" dxfId="155" priority="5" stopIfTrue="1">
      <formula>AND(WEEKDAY(E10,2)&gt;5,E10&lt;&gt;"")</formula>
    </cfRule>
  </conditionalFormatting>
  <conditionalFormatting sqref="E10">
    <cfRule type="expression" dxfId="154" priority="4" stopIfTrue="1">
      <formula>AND(WEEKDAY(E10,2)&gt;5,E10&lt;&gt;"")</formula>
    </cfRule>
  </conditionalFormatting>
  <conditionalFormatting sqref="E10">
    <cfRule type="expression" dxfId="153" priority="3" stopIfTrue="1">
      <formula>AND(WEEKDAY(E10,2)&gt;5,E10&lt;&gt;"")</formula>
    </cfRule>
  </conditionalFormatting>
  <conditionalFormatting sqref="E10">
    <cfRule type="expression" dxfId="152" priority="2" stopIfTrue="1">
      <formula>AND(WEEKDAY(E10,2)&gt;5,E10&lt;&gt;"")</formula>
    </cfRule>
  </conditionalFormatting>
  <conditionalFormatting sqref="E24">
    <cfRule type="expression" dxfId="15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Feuil18</v>
      </c>
      <c r="B2" s="2">
        <f>DATE($A$1,COLUMN()-1,ROW()-1)</f>
        <v>42005</v>
      </c>
      <c r="C2" s="5" t="str">
        <f ca="1">IFERROR(OFFSET(grille!$A$1,MOD(INT((B2-$A$4)/7),42)+1,WEEKDAY(B2,2)),"")</f>
        <v>__T640</v>
      </c>
      <c r="D2" s="2">
        <f>DATE($A$1,COLUMN()-2,ROW()-1)</f>
        <v>42036</v>
      </c>
      <c r="E2" s="5" t="str">
        <f ca="1">IFERROR(OFFSET(grille!$A$1,MOD(INT((D2-$A$4)/7),42)+1,WEEKDAY(D2,2)),"")</f>
        <v>__T237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T340__</v>
      </c>
      <c r="J2" s="2">
        <f>DATE($A$1,COLUMN()-5,ROW()-1)</f>
        <v>42125</v>
      </c>
      <c r="K2" s="5" t="str">
        <f ca="1">IFERROR(OFFSET(grille!$A$1,MOD(INT((J2-$A$4)/7),42)+1,WEEKDAY(J2,2)),"")</f>
        <v>D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T840__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__T330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D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__T350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T657__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__T850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T820__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T420</v>
      </c>
    </row>
    <row r="4" spans="1:25" x14ac:dyDescent="0.35">
      <c r="A4" s="14">
        <f ca="1">IFERROR(VLOOKUP(A2,parametres!B:D,3,0),(VLOOKUP(A2,parametres!A:D,4,0)))</f>
        <v>42121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D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T840__</v>
      </c>
      <c r="N4" s="3">
        <f t="shared" si="6"/>
        <v>42188</v>
      </c>
      <c r="O4" s="5" t="str">
        <f ca="1">IFERROR(OFFSET(grille!$A$1,MOD(INT((N4-$A$4)/7),42)+1,WEEKDAY(N4,2)),"")</f>
        <v>T410</v>
      </c>
      <c r="P4" s="2">
        <f t="shared" si="7"/>
        <v>42219</v>
      </c>
      <c r="Q4" s="5" t="str">
        <f ca="1">IFERROR(OFFSET(grille!$A$1,MOD(INT((P4-$A$4)/7),42)+1,WEEKDAY(P4,2)),"")</f>
        <v>__T661</v>
      </c>
      <c r="R4" s="2">
        <f t="shared" si="8"/>
        <v>42250</v>
      </c>
      <c r="S4" s="5" t="str">
        <f ca="1">IFERROR(OFFSET(grille!$A$1,MOD(INT((R4-$A$4)/7),42)+1,WEEKDAY(R4,2)),"")</f>
        <v>T110</v>
      </c>
      <c r="T4" s="2">
        <f t="shared" si="9"/>
        <v>42280</v>
      </c>
      <c r="U4" s="5" t="str">
        <f ca="1">IFERROR(OFFSET(grille!$A$1,MOD(INT((T4-$A$4)/7),42)+1,WEEKDAY(T4,2)),"")</f>
        <v>T326__</v>
      </c>
      <c r="V4" s="3">
        <f t="shared" si="10"/>
        <v>42311</v>
      </c>
      <c r="W4" s="5" t="str">
        <f ca="1">IFERROR(OFFSET(grille!$A$1,MOD(INT((V4-$A$4)/7),42)+1,WEEKDAY(V4,2)),"")</f>
        <v>__T830</v>
      </c>
      <c r="X4" s="2">
        <f t="shared" si="11"/>
        <v>42341</v>
      </c>
      <c r="Y4" s="5" t="str">
        <f ca="1">IFERROR(OFFSET(grille!$A$1,MOD(INT((X4-$A$4)/7),42)+1,WEEKDAY(X4,2)),"")</f>
        <v>T840__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T710</v>
      </c>
      <c r="F5" s="2">
        <f t="shared" si="2"/>
        <v>42067</v>
      </c>
      <c r="G5" s="5" t="str">
        <f ca="1">IFERROR(OFFSET(grille!$A$1,MOD(INT((F5-$A$4)/7),42)+1,WEEKDAY(F5,2)),"")</f>
        <v>D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T210</v>
      </c>
      <c r="L5" s="2">
        <f t="shared" si="5"/>
        <v>42159</v>
      </c>
      <c r="M5" s="5" t="str">
        <f ca="1">IFERROR(OFFSET(grille!$A$1,MOD(INT((L5-$A$4)/7),42)+1,WEEKDAY(L5,2)),"")</f>
        <v>__T850</v>
      </c>
      <c r="N5" s="3">
        <f t="shared" si="6"/>
        <v>42189</v>
      </c>
      <c r="O5" s="5" t="str">
        <f ca="1">IFERROR(OFFSET(grille!$A$1,MOD(INT((N5-$A$4)/7),42)+1,WEEKDAY(N5,2)),"")</f>
        <v>T146__</v>
      </c>
      <c r="P5" s="2">
        <f t="shared" si="7"/>
        <v>42220</v>
      </c>
      <c r="Q5" s="5" t="str">
        <f ca="1">IFERROR(OFFSET(grille!$A$1,MOD(INT((P5-$A$4)/7),42)+1,WEEKDAY(P5,2)),"")</f>
        <v>T240__</v>
      </c>
      <c r="R5" s="2">
        <f t="shared" si="8"/>
        <v>42251</v>
      </c>
      <c r="S5" s="5" t="str">
        <f ca="1">IFERROR(OFFSET(grille!$A$1,MOD(INT((R5-$A$4)/7),42)+1,WEEKDAY(R5,2)),"")</f>
        <v>T630__</v>
      </c>
      <c r="T5" s="2">
        <f t="shared" si="9"/>
        <v>42281</v>
      </c>
      <c r="U5" s="5" t="str">
        <f ca="1">IFERROR(OFFSET(grille!$A$1,MOD(INT((T5-$A$4)/7),42)+1,WEEKDAY(T5,2)),"")</f>
        <v>__T337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__T850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T140__</v>
      </c>
      <c r="D6" s="2">
        <f t="shared" si="1"/>
        <v>42040</v>
      </c>
      <c r="E6" s="5" t="str">
        <f ca="1">IFERROR(OFFSET(grille!$A$1,MOD(INT((D6-$A$4)/7),42)+1,WEEKDAY(D6,2)),"")</f>
        <v>T730__</v>
      </c>
      <c r="F6" s="2">
        <f t="shared" si="2"/>
        <v>42068</v>
      </c>
      <c r="G6" s="5" t="str">
        <f ca="1">IFERROR(OFFSET(grille!$A$1,MOD(INT((F6-$A$4)/7),42)+1,WEEKDAY(F6,2)),"")</f>
        <v>T510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T410</v>
      </c>
      <c r="L6" s="2">
        <f t="shared" si="5"/>
        <v>42160</v>
      </c>
      <c r="M6" s="5" t="str">
        <f ca="1">IFERROR(OFFSET(grille!$A$1,MOD(INT((L6-$A$4)/7),42)+1,WEEKDAY(L6,2)),"")</f>
        <v>Fac</v>
      </c>
      <c r="N6" s="3">
        <f t="shared" si="6"/>
        <v>42190</v>
      </c>
      <c r="O6" s="5" t="str">
        <f ca="1">IFERROR(OFFSET(grille!$A$1,MOD(INT((N6-$A$4)/7),42)+1,WEEKDAY(N6,2)),"")</f>
        <v>__T157</v>
      </c>
      <c r="P6" s="2">
        <f t="shared" si="7"/>
        <v>42221</v>
      </c>
      <c r="Q6" s="5" t="str">
        <f ca="1">IFERROR(OFFSET(grille!$A$1,MOD(INT((P6-$A$4)/7),42)+1,WEEKDAY(P6,2)),"")</f>
        <v>__T250</v>
      </c>
      <c r="R6" s="2">
        <f t="shared" si="8"/>
        <v>42252</v>
      </c>
      <c r="S6" s="5" t="str">
        <f ca="1">IFERROR(OFFSET(grille!$A$1,MOD(INT((R6-$A$4)/7),42)+1,WEEKDAY(R6,2)),"")</f>
        <v>__T646</v>
      </c>
      <c r="T6" s="2">
        <f t="shared" si="9"/>
        <v>42282</v>
      </c>
      <c r="U6" s="5" t="str">
        <f ca="1">IFERROR(OFFSET(grille!$A$1,MOD(INT((T6-$A$4)/7),42)+1,WEEKDAY(T6,2)),"")</f>
        <v>T510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D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__T150</v>
      </c>
      <c r="D7" s="2">
        <f t="shared" si="1"/>
        <v>42041</v>
      </c>
      <c r="E7" s="5" t="str">
        <f ca="1">IFERROR(OFFSET(grille!$A$1,MOD(INT((D7-$A$4)/7),42)+1,WEEKDAY(D7,2)),"")</f>
        <v>__T740</v>
      </c>
      <c r="F7" s="2">
        <f t="shared" si="2"/>
        <v>42069</v>
      </c>
      <c r="G7" s="5" t="str">
        <f ca="1">IFERROR(OFFSET(grille!$A$1,MOD(INT((F7-$A$4)/7),42)+1,WEEKDAY(F7,2)),"")</f>
        <v>T445__</v>
      </c>
      <c r="H7" s="2">
        <f t="shared" si="3"/>
        <v>42100</v>
      </c>
      <c r="I7" s="5" t="str">
        <f ca="1">IFERROR(OFFSET(grille!$A$1,MOD(INT((H7-$A$4)/7),42)+1,WEEKDAY(H7,2)),"")</f>
        <v>T110</v>
      </c>
      <c r="J7" s="2">
        <f t="shared" si="4"/>
        <v>42130</v>
      </c>
      <c r="K7" s="5" t="str">
        <f ca="1">IFERROR(OFFSET(grille!$A$1,MOD(INT((J7-$A$4)/7),42)+1,WEEKDAY(J7,2)),"")</f>
        <v>T810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T260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T220__</v>
      </c>
      <c r="V7" s="3">
        <f t="shared" si="10"/>
        <v>42314</v>
      </c>
      <c r="W7" s="5" t="str">
        <f ca="1">IFERROR(OFFSET(grille!$A$1,MOD(INT((V7-$A$4)/7),42)+1,WEEKDAY(V7,2)),"")</f>
        <v>T925__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T210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__T456</v>
      </c>
      <c r="H8" s="2">
        <f t="shared" si="3"/>
        <v>42101</v>
      </c>
      <c r="I8" s="5" t="str">
        <f ca="1">IFERROR(OFFSET(grille!$A$1,MOD(INT((H8-$A$4)/7),42)+1,WEEKDAY(H8,2)),"")</f>
        <v>T420</v>
      </c>
      <c r="J8" s="2">
        <f t="shared" si="4"/>
        <v>42131</v>
      </c>
      <c r="K8" s="5" t="str">
        <f ca="1">IFERROR(OFFSET(grille!$A$1,MOD(INT((J8-$A$4)/7),42)+1,WEEKDAY(J8,2)),"")</f>
        <v>T320__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__T230</v>
      </c>
      <c r="V8" s="3">
        <f t="shared" si="10"/>
        <v>42315</v>
      </c>
      <c r="W8" s="5" t="str">
        <f ca="1">IFERROR(OFFSET(grille!$A$1,MOD(INT((V8-$A$4)/7),42)+1,WEEKDAY(V8,2)),"")</f>
        <v>__T936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T440__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T447__</v>
      </c>
      <c r="H9" s="2">
        <f t="shared" si="3"/>
        <v>42102</v>
      </c>
      <c r="I9" s="5" t="str">
        <f ca="1">IFERROR(OFFSET(grille!$A$1,MOD(INT((H9-$A$4)/7),42)+1,WEEKDAY(H9,2)),"")</f>
        <v>T220__</v>
      </c>
      <c r="J9" s="2">
        <f t="shared" si="4"/>
        <v>42132</v>
      </c>
      <c r="K9" s="5" t="str">
        <f ca="1">IFERROR(OFFSET(grille!$A$1,MOD(INT((J9-$A$4)/7),42)+1,WEEKDAY(J9,2)),"")</f>
        <v>__T335</v>
      </c>
      <c r="L9" s="2">
        <f t="shared" si="5"/>
        <v>42163</v>
      </c>
      <c r="M9" s="5" t="str">
        <f ca="1">IFERROR(OFFSET(grille!$A$1,MOD(INT((L9-$A$4)/7),42)+1,WEEKDAY(L9,2)),"")</f>
        <v>T120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T656__</v>
      </c>
      <c r="R9" s="2">
        <f t="shared" si="8"/>
        <v>42255</v>
      </c>
      <c r="S9" s="5" t="str">
        <f ca="1">IFERROR(OFFSET(grille!$A$1,MOD(INT((R9-$A$4)/7),42)+1,WEEKDAY(R9,2)),"")</f>
        <v>T440__</v>
      </c>
      <c r="T9" s="2">
        <f t="shared" si="9"/>
        <v>42285</v>
      </c>
      <c r="U9" s="5" t="str">
        <f ca="1">IFERROR(OFFSET(grille!$A$1,MOD(INT((T9-$A$4)/7),42)+1,WEEKDAY(T9,2)),"")</f>
        <v>D</v>
      </c>
      <c r="V9" s="3">
        <f t="shared" si="10"/>
        <v>42316</v>
      </c>
      <c r="W9" s="5" t="str">
        <f ca="1">IFERROR(OFFSET(grille!$A$1,MOD(INT((V9-$A$4)/7),42)+1,WEEKDAY(V9,2)),"")</f>
        <v>T907__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__T450</v>
      </c>
      <c r="D10" s="2">
        <f t="shared" si="1"/>
        <v>42044</v>
      </c>
      <c r="E10" s="5" t="str">
        <f ca="1">IFERROR(OFFSET(grille!$A$1,MOD(INT((D10-$A$4)/7),42)+1,WEEKDAY(D10,2)),"")</f>
        <v>T320__</v>
      </c>
      <c r="F10" s="2">
        <f t="shared" si="2"/>
        <v>42072</v>
      </c>
      <c r="G10" s="5" t="str">
        <f ca="1">IFERROR(OFFSET(grille!$A$1,MOD(INT((F10-$A$4)/7),42)+1,WEEKDAY(F10,2)),"")</f>
        <v>__T451</v>
      </c>
      <c r="H10" s="2">
        <f t="shared" si="3"/>
        <v>42103</v>
      </c>
      <c r="I10" s="5" t="str">
        <f ca="1">IFERROR(OFFSET(grille!$A$1,MOD(INT((H10-$A$4)/7),42)+1,WEEKDAY(H10,2)),"")</f>
        <v>__T230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T110</v>
      </c>
      <c r="N10" s="3">
        <f t="shared" si="6"/>
        <v>42194</v>
      </c>
      <c r="O10" s="5" t="str">
        <f ca="1">IFERROR(OFFSET(grille!$A$1,MOD(INT((N10-$A$4)/7),42)+1,WEEKDAY(N10,2)),"")</f>
        <v>T210</v>
      </c>
      <c r="P10" s="2">
        <f t="shared" si="7"/>
        <v>42225</v>
      </c>
      <c r="Q10" s="5" t="str">
        <f ca="1">IFERROR(OFFSET(grille!$A$1,MOD(INT((P10-$A$4)/7),42)+1,WEEKDAY(P10,2)),"")</f>
        <v>__T667</v>
      </c>
      <c r="R10" s="2">
        <f t="shared" si="8"/>
        <v>42256</v>
      </c>
      <c r="S10" s="5" t="str">
        <f ca="1">IFERROR(OFFSET(grille!$A$1,MOD(INT((R10-$A$4)/7),42)+1,WEEKDAY(R10,2)),"")</f>
        <v>__T450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__T911</v>
      </c>
      <c r="X10" s="2">
        <f t="shared" si="11"/>
        <v>42347</v>
      </c>
      <c r="Y10" s="5" t="str">
        <f ca="1">IFERROR(OFFSET(grille!$A$1,MOD(INT((X10-$A$4)/7),42)+1,WEEKDAY(X10,2)),"")</f>
        <v>T730__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__T330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T720</v>
      </c>
      <c r="N11" s="3">
        <f t="shared" si="6"/>
        <v>42195</v>
      </c>
      <c r="O11" s="5" t="str">
        <f ca="1">IFERROR(OFFSET(grille!$A$1,MOD(INT((N11-$A$4)/7),42)+1,WEEKDAY(N11,2)),"")</f>
        <v>T140__</v>
      </c>
      <c r="P11" s="2">
        <f t="shared" si="7"/>
        <v>42226</v>
      </c>
      <c r="Q11" s="5" t="str">
        <f ca="1">IFERROR(OFFSET(grille!$A$1,MOD(INT((P11-$A$4)/7),42)+1,WEEKDAY(P11,2)),"")</f>
        <v>T420</v>
      </c>
      <c r="R11" s="2">
        <f t="shared" si="8"/>
        <v>42257</v>
      </c>
      <c r="S11" s="5" t="str">
        <f ca="1">IFERROR(OFFSET(grille!$A$1,MOD(INT((R11-$A$4)/7),42)+1,WEEKDAY(R11,2)),"")</f>
        <v>T240__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__T740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T420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T340__</v>
      </c>
      <c r="L12" s="2">
        <f t="shared" si="5"/>
        <v>42166</v>
      </c>
      <c r="M12" s="5" t="str">
        <f ca="1">IFERROR(OFFSET(grille!$A$1,MOD(INT((L12-$A$4)/7),42)+1,WEEKDAY(L12,2)),"")</f>
        <v>T630__</v>
      </c>
      <c r="N12" s="3">
        <f t="shared" si="6"/>
        <v>42196</v>
      </c>
      <c r="O12" s="5" t="str">
        <f ca="1">IFERROR(OFFSET(grille!$A$1,MOD(INT((N12-$A$4)/7),42)+1,WEEKDAY(N12,2)),"")</f>
        <v>__T156</v>
      </c>
      <c r="P12" s="2">
        <f t="shared" si="7"/>
        <v>42227</v>
      </c>
      <c r="Q12" s="5" t="str">
        <f ca="1">IFERROR(OFFSET(grille!$A$1,MOD(INT((P12-$A$4)/7),42)+1,WEEKDAY(P12,2)),"")</f>
        <v>T630__</v>
      </c>
      <c r="R12" s="2">
        <f t="shared" si="8"/>
        <v>42258</v>
      </c>
      <c r="S12" s="5" t="str">
        <f ca="1">IFERROR(OFFSET(grille!$A$1,MOD(INT((R12-$A$4)/7),42)+1,WEEKDAY(R12,2)),"")</f>
        <v>__T250</v>
      </c>
      <c r="T12" s="2">
        <f t="shared" si="9"/>
        <v>42288</v>
      </c>
      <c r="U12" s="5" t="str">
        <f ca="1">IFERROR(OFFSET(grille!$A$1,MOD(INT((T12-$A$4)/7),42)+1,WEEKDAY(T12,2)),"")</f>
        <v>T327__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T240__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T820__</v>
      </c>
      <c r="D13" s="2">
        <f t="shared" si="1"/>
        <v>42047</v>
      </c>
      <c r="E13" s="5" t="str">
        <f ca="1">IFERROR(OFFSET(grille!$A$1,MOD(INT((D13-$A$4)/7),42)+1,WEEKDAY(D13,2)),"")</f>
        <v>T840__</v>
      </c>
      <c r="F13" s="2">
        <f t="shared" si="2"/>
        <v>42075</v>
      </c>
      <c r="G13" s="5" t="str">
        <f ca="1">IFERROR(OFFSET(grille!$A$1,MOD(INT((F13-$A$4)/7),42)+1,WEEKDAY(F13,2)),"")</f>
        <v>T410</v>
      </c>
      <c r="H13" s="2">
        <f t="shared" si="3"/>
        <v>42106</v>
      </c>
      <c r="I13" s="5" t="str">
        <f ca="1">IFERROR(OFFSET(grille!$A$1,MOD(INT((H13-$A$4)/7),42)+1,WEEKDAY(H13,2)),"")</f>
        <v>T347__</v>
      </c>
      <c r="J13" s="2">
        <f t="shared" si="4"/>
        <v>42136</v>
      </c>
      <c r="K13" s="5" t="str">
        <f ca="1">IFERROR(OFFSET(grille!$A$1,MOD(INT((J13-$A$4)/7),42)+1,WEEKDAY(J13,2)),"")</f>
        <v>__T350</v>
      </c>
      <c r="L13" s="2">
        <f t="shared" si="5"/>
        <v>42167</v>
      </c>
      <c r="M13" s="5" t="str">
        <f ca="1">IFERROR(OFFSET(grille!$A$1,MOD(INT((L13-$A$4)/7),42)+1,WEEKDAY(L13,2)),"")</f>
        <v>__T640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__T640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__T330</v>
      </c>
      <c r="V13" s="3">
        <f t="shared" si="10"/>
        <v>42320</v>
      </c>
      <c r="W13" s="5" t="str">
        <f ca="1">IFERROR(OFFSET(grille!$A$1,MOD(INT((V13-$A$4)/7),42)+1,WEEKDAY(V13,2)),"")</f>
        <v>T720</v>
      </c>
      <c r="X13" s="2">
        <f t="shared" si="11"/>
        <v>42350</v>
      </c>
      <c r="Y13" s="5" t="str">
        <f ca="1">IFERROR(OFFSET(grille!$A$1,MOD(INT((X13-$A$4)/7),42)+1,WEEKDAY(X13,2)),"")</f>
        <v>__T256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__T830</v>
      </c>
      <c r="D14" s="2">
        <f t="shared" si="1"/>
        <v>42048</v>
      </c>
      <c r="E14" s="5" t="str">
        <f ca="1">IFERROR(OFFSET(grille!$A$1,MOD(INT((D14-$A$4)/7),42)+1,WEEKDAY(D14,2)),"")</f>
        <v>__T850</v>
      </c>
      <c r="F14" s="2">
        <f t="shared" si="2"/>
        <v>42076</v>
      </c>
      <c r="G14" s="5" t="str">
        <f ca="1">IFERROR(OFFSET(grille!$A$1,MOD(INT((F14-$A$4)/7),42)+1,WEEKDAY(F14,2)),"")</f>
        <v>T710</v>
      </c>
      <c r="H14" s="2">
        <f t="shared" si="3"/>
        <v>42107</v>
      </c>
      <c r="I14" s="5" t="str">
        <f ca="1">IFERROR(OFFSET(grille!$A$1,MOD(INT((H14-$A$4)/7),42)+1,WEEKDAY(H14,2)),"")</f>
        <v>__T350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D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T810</v>
      </c>
      <c r="V14" s="3">
        <f t="shared" si="10"/>
        <v>42321</v>
      </c>
      <c r="W14" s="5" t="str">
        <f ca="1">IFERROR(OFFSET(grille!$A$1,MOD(INT((V14-$A$4)/7),42)+1,WEEKDAY(V14,2)),"")</f>
        <v>T730__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D</v>
      </c>
      <c r="F15" s="2">
        <f t="shared" si="2"/>
        <v>42077</v>
      </c>
      <c r="G15" s="5" t="str">
        <f ca="1">IFERROR(OFFSET(grille!$A$1,MOD(INT((F15-$A$4)/7),42)+1,WEEKDAY(F15,2)),"")</f>
        <v>T246__</v>
      </c>
      <c r="H15" s="2">
        <f t="shared" si="3"/>
        <v>42108</v>
      </c>
      <c r="I15" s="5" t="str">
        <f ca="1">IFERROR(OFFSET(grille!$A$1,MOD(INT((H15-$A$4)/7),42)+1,WEEKDAY(H15,2)),"")</f>
        <v>T340__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T820__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T710</v>
      </c>
      <c r="T15" s="2">
        <f t="shared" si="9"/>
        <v>42291</v>
      </c>
      <c r="U15" s="5" t="str">
        <f ca="1">IFERROR(OFFSET(grille!$A$1,MOD(INT((T15-$A$4)/7),42)+1,WEEKDAY(T15,2)),"")</f>
        <v>T140__</v>
      </c>
      <c r="V15" s="3">
        <f t="shared" si="10"/>
        <v>42322</v>
      </c>
      <c r="W15" s="5" t="str">
        <f ca="1">IFERROR(OFFSET(grille!$A$1,MOD(INT((V15-$A$4)/7),42)+1,WEEKDAY(V15,2)),"")</f>
        <v>__T746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__T257</v>
      </c>
      <c r="H16" s="2">
        <f t="shared" si="3"/>
        <v>42109</v>
      </c>
      <c r="I16" s="5" t="str">
        <f ca="1">IFERROR(OFFSET(grille!$A$1,MOD(INT((H16-$A$4)/7),42)+1,WEEKDAY(H16,2)),"")</f>
        <v>__T350</v>
      </c>
      <c r="J16" s="2">
        <f t="shared" si="4"/>
        <v>42139</v>
      </c>
      <c r="K16" s="5" t="str">
        <f ca="1">IFERROR(OFFSET(grille!$A$1,MOD(INT((J16-$A$4)/7),42)+1,WEEKDAY(J16,2)),"")</f>
        <v>T515</v>
      </c>
      <c r="L16" s="2">
        <f t="shared" si="5"/>
        <v>42170</v>
      </c>
      <c r="M16" s="5" t="str">
        <f ca="1">IFERROR(OFFSET(grille!$A$1,MOD(INT((L16-$A$4)/7),42)+1,WEEKDAY(L16,2)),"")</f>
        <v>T840__</v>
      </c>
      <c r="N16" s="3">
        <f t="shared" si="6"/>
        <v>42200</v>
      </c>
      <c r="O16" s="5" t="str">
        <f ca="1">IFERROR(OFFSET(grille!$A$1,MOD(INT((N16-$A$4)/7),42)+1,WEEKDAY(N16,2)),"")</f>
        <v>__T830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T120</v>
      </c>
      <c r="T16" s="2">
        <f t="shared" si="9"/>
        <v>42292</v>
      </c>
      <c r="U16" s="5" t="str">
        <f ca="1">IFERROR(OFFSET(grille!$A$1,MOD(INT((T16-$A$4)/7),42)+1,WEEKDAY(T16,2)),"")</f>
        <v>__T150</v>
      </c>
      <c r="V16" s="3">
        <f t="shared" si="10"/>
        <v>42323</v>
      </c>
      <c r="W16" s="5" t="str">
        <f ca="1">IFERROR(OFFSET(grille!$A$1,MOD(INT((V16-$A$4)/7),42)+1,WEEKDAY(V16,2)),"")</f>
        <v>T147__</v>
      </c>
      <c r="X16" s="2">
        <f t="shared" si="11"/>
        <v>42353</v>
      </c>
      <c r="Y16" s="5" t="str">
        <f ca="1">IFERROR(OFFSET(grille!$A$1,MOD(INT((X16-$A$4)/7),42)+1,WEEKDAY(X16,2)),"")</f>
        <v>T510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T925__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RP</v>
      </c>
      <c r="J17" s="2">
        <f t="shared" si="4"/>
        <v>42140</v>
      </c>
      <c r="K17" s="5" t="str">
        <f ca="1">IFERROR(OFFSET(grille!$A$1,MOD(INT((J17-$A$4)/7),42)+1,WEEKDAY(J17,2)),"")</f>
        <v>T446__</v>
      </c>
      <c r="L17" s="2">
        <f t="shared" si="5"/>
        <v>42171</v>
      </c>
      <c r="M17" s="5" t="str">
        <f ca="1">IFERROR(OFFSET(grille!$A$1,MOD(INT((L17-$A$4)/7),42)+1,WEEKDAY(L17,2)),"")</f>
        <v>__T850</v>
      </c>
      <c r="N17" s="3">
        <f t="shared" si="6"/>
        <v>42201</v>
      </c>
      <c r="O17" s="5" t="str">
        <f ca="1">IFERROR(OFFSET(grille!$A$1,MOD(INT((N17-$A$4)/7),42)+1,WEEKDAY(N17,2)),"")</f>
        <v>T650__</v>
      </c>
      <c r="P17" s="2">
        <f t="shared" si="7"/>
        <v>42232</v>
      </c>
      <c r="Q17" s="5" t="str">
        <f ca="1">IFERROR(OFFSET(grille!$A$1,MOD(INT((P17-$A$4)/7),42)+1,WEEKDAY(P17,2)),"")</f>
        <v>T637__</v>
      </c>
      <c r="R17" s="2">
        <f t="shared" si="8"/>
        <v>42263</v>
      </c>
      <c r="S17" s="5" t="str">
        <f ca="1">IFERROR(OFFSET(grille!$A$1,MOD(INT((R17-$A$4)/7),42)+1,WEEKDAY(R17,2)),"")</f>
        <v>T440__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__T151</v>
      </c>
      <c r="X17" s="2">
        <f t="shared" si="11"/>
        <v>42354</v>
      </c>
      <c r="Y17" s="5" t="str">
        <f ca="1">IFERROR(OFFSET(grille!$A$1,MOD(INT((X17-$A$4)/7),42)+1,WEEKDAY(X17,2)),"")</f>
        <v>T110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__T936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__T457</v>
      </c>
      <c r="L18" s="2">
        <f t="shared" si="5"/>
        <v>42172</v>
      </c>
      <c r="M18" s="5" t="str">
        <f ca="1">IFERROR(OFFSET(grille!$A$1,MOD(INT((L18-$A$4)/7),42)+1,WEEKDAY(L18,2)),"")</f>
        <v>T410</v>
      </c>
      <c r="N18" s="3">
        <f t="shared" si="6"/>
        <v>42202</v>
      </c>
      <c r="O18" s="5" t="str">
        <f ca="1">IFERROR(OFFSET(grille!$A$1,MOD(INT((N18-$A$4)/7),42)+1,WEEKDAY(N18,2)),"")</f>
        <v>__T660</v>
      </c>
      <c r="P18" s="2">
        <f t="shared" si="7"/>
        <v>42233</v>
      </c>
      <c r="Q18" s="5" t="str">
        <f ca="1">IFERROR(OFFSET(grille!$A$1,MOD(INT((P18-$A$4)/7),42)+1,WEEKDAY(P18,2)),"")</f>
        <v>__T640</v>
      </c>
      <c r="R18" s="2">
        <f t="shared" si="8"/>
        <v>42264</v>
      </c>
      <c r="S18" s="5" t="str">
        <f ca="1">IFERROR(OFFSET(grille!$A$1,MOD(INT((R18-$A$4)/7),42)+1,WEEKDAY(R18,2)),"")</f>
        <v>__T450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T710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T907__</v>
      </c>
      <c r="D19" s="2">
        <f t="shared" si="1"/>
        <v>42053</v>
      </c>
      <c r="E19" s="5" t="str">
        <f ca="1">IFERROR(OFFSET(grille!$A$1,MOD(INT((D19-$A$4)/7),42)+1,WEEKDAY(D19,2)),"")</f>
        <v>T730__</v>
      </c>
      <c r="F19" s="2">
        <f t="shared" si="2"/>
        <v>42081</v>
      </c>
      <c r="G19" s="5" t="str">
        <f ca="1">IFERROR(OFFSET(grille!$A$1,MOD(INT((F19-$A$4)/7),42)+1,WEEKDAY(F19,2)),"")</f>
        <v>T320__</v>
      </c>
      <c r="H19" s="2">
        <f t="shared" si="3"/>
        <v>42112</v>
      </c>
      <c r="I19" s="5" t="str">
        <f ca="1">IFERROR(OFFSET(grille!$A$1,MOD(INT((H19-$A$4)/7),42)+1,WEEKDAY(H19,2)),"")</f>
        <v>T736__</v>
      </c>
      <c r="J19" s="2">
        <f t="shared" si="4"/>
        <v>42142</v>
      </c>
      <c r="K19" s="5" t="str">
        <f ca="1">IFERROR(OFFSET(grille!$A$1,MOD(INT((J19-$A$4)/7),42)+1,WEEKDAY(J19,2)),"")</f>
        <v>T240__</v>
      </c>
      <c r="L19" s="2">
        <f t="shared" si="5"/>
        <v>42173</v>
      </c>
      <c r="M19" s="5" t="str">
        <f ca="1">IFERROR(OFFSET(grille!$A$1,MOD(INT((L19-$A$4)/7),42)+1,WEEKDAY(L19,2)),"")</f>
        <v>T220__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T430</v>
      </c>
      <c r="R19" s="2">
        <f t="shared" si="8"/>
        <v>42265</v>
      </c>
      <c r="S19" s="5" t="str">
        <f ca="1">IFERROR(OFFSET(grille!$A$1,MOD(INT((R19-$A$4)/7),42)+1,WEEKDAY(R19,2)),"")</f>
        <v>T945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T655__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__T911</v>
      </c>
      <c r="D20" s="2">
        <f t="shared" si="1"/>
        <v>42054</v>
      </c>
      <c r="E20" s="5" t="str">
        <f ca="1">IFERROR(OFFSET(grille!$A$1,MOD(INT((D20-$A$4)/7),42)+1,WEEKDAY(D20,2)),"")</f>
        <v>__T740</v>
      </c>
      <c r="F20" s="2">
        <f t="shared" si="2"/>
        <v>42082</v>
      </c>
      <c r="G20" s="5" t="str">
        <f ca="1">IFERROR(OFFSET(grille!$A$1,MOD(INT((F20-$A$4)/7),42)+1,WEEKDAY(F20,2)),"")</f>
        <v>__T330</v>
      </c>
      <c r="H20" s="2">
        <f t="shared" si="3"/>
        <v>42113</v>
      </c>
      <c r="I20" s="5" t="str">
        <f ca="1">IFERROR(OFFSET(grille!$A$1,MOD(INT((H20-$A$4)/7),42)+1,WEEKDAY(H20,2)),"")</f>
        <v>__T747</v>
      </c>
      <c r="J20" s="2">
        <f t="shared" si="4"/>
        <v>42143</v>
      </c>
      <c r="K20" s="5" t="str">
        <f ca="1">IFERROR(OFFSET(grille!$A$1,MOD(INT((J20-$A$4)/7),42)+1,WEEKDAY(J20,2)),"")</f>
        <v>__T250</v>
      </c>
      <c r="L20" s="2">
        <f t="shared" si="5"/>
        <v>42174</v>
      </c>
      <c r="M20" s="5" t="str">
        <f ca="1">IFERROR(OFFSET(grille!$A$1,MOD(INT((L20-$A$4)/7),42)+1,WEEKDAY(L20,2)),"")</f>
        <v>__T230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T820__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T720</v>
      </c>
      <c r="V20" s="3">
        <f t="shared" si="10"/>
        <v>42327</v>
      </c>
      <c r="W20" s="5" t="str">
        <f ca="1">IFERROR(OFFSET(grille!$A$1,MOD(INT((V20-$A$4)/7),42)+1,WEEKDAY(V20,2)),"")</f>
        <v>T130</v>
      </c>
      <c r="X20" s="2">
        <f t="shared" si="11"/>
        <v>42357</v>
      </c>
      <c r="Y20" s="5" t="str">
        <f ca="1">IFERROR(OFFSET(grille!$A$1,MOD(INT((X20-$A$4)/7),42)+1,WEEKDAY(X20,2)),"")</f>
        <v>__T666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T240__</v>
      </c>
      <c r="F21" s="2">
        <f t="shared" si="2"/>
        <v>42083</v>
      </c>
      <c r="G21" s="5" t="str">
        <f ca="1">IFERROR(OFFSET(grille!$A$1,MOD(INT((F21-$A$4)/7),42)+1,WEEKDAY(F21,2)),"")</f>
        <v>T905__</v>
      </c>
      <c r="H21" s="2">
        <f t="shared" si="3"/>
        <v>42114</v>
      </c>
      <c r="I21" s="5" t="str">
        <f ca="1">IFERROR(OFFSET(grille!$A$1,MOD(INT((H21-$A$4)/7),42)+1,WEEKDAY(H21,2)),"")</f>
        <v>T130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T410</v>
      </c>
      <c r="P21" s="2">
        <f t="shared" si="7"/>
        <v>42236</v>
      </c>
      <c r="Q21" s="5" t="str">
        <f ca="1">IFERROR(OFFSET(grille!$A$1,MOD(INT((P21-$A$4)/7),42)+1,WEEKDAY(P21,2)),"")</f>
        <v>__T830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T710</v>
      </c>
      <c r="V21" s="3">
        <f t="shared" si="10"/>
        <v>42328</v>
      </c>
      <c r="W21" s="5" t="str">
        <f ca="1">IFERROR(OFFSET(grille!$A$1,MOD(INT((V21-$A$4)/7),42)+1,WEEKDAY(V21,2)),"")</f>
        <v>T420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__T256</v>
      </c>
      <c r="F22" s="2">
        <f t="shared" si="2"/>
        <v>42084</v>
      </c>
      <c r="G22" s="5" t="str">
        <f ca="1">IFERROR(OFFSET(grille!$A$1,MOD(INT((F22-$A$4)/7),42)+1,WEEKDAY(F22,2)),"")</f>
        <v>__T916</v>
      </c>
      <c r="H22" s="2">
        <f t="shared" si="3"/>
        <v>42115</v>
      </c>
      <c r="I22" s="5" t="str">
        <f ca="1">IFERROR(OFFSET(grille!$A$1,MOD(INT((H22-$A$4)/7),42)+1,WEEKDAY(H22,2)),"")</f>
        <v>T140__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T720</v>
      </c>
      <c r="P22" s="2">
        <f t="shared" si="7"/>
        <v>42237</v>
      </c>
      <c r="Q22" s="5" t="str">
        <f ca="1">IFERROR(OFFSET(grille!$A$1,MOD(INT((P22-$A$4)/7),42)+1,WEEKDAY(P22,2)),"")</f>
        <v>D</v>
      </c>
      <c r="R22" s="2">
        <f t="shared" si="8"/>
        <v>42268</v>
      </c>
      <c r="S22" s="5" t="str">
        <f ca="1">IFERROR(OFFSET(grille!$A$1,MOD(INT((R22-$A$4)/7),42)+1,WEEKDAY(R22,2)),"")</f>
        <v>T730__</v>
      </c>
      <c r="T22" s="2">
        <f t="shared" si="9"/>
        <v>42298</v>
      </c>
      <c r="U22" s="5" t="str">
        <f ca="1">IFERROR(OFFSET(grille!$A$1,MOD(INT((T22-$A$4)/7),42)+1,WEEKDAY(T22,2)),"")</f>
        <v>T630__</v>
      </c>
      <c r="V22" s="3">
        <f t="shared" si="10"/>
        <v>42329</v>
      </c>
      <c r="W22" s="5" t="str">
        <f ca="1">IFERROR(OFFSET(grille!$A$1,MOD(INT((V22-$A$4)/7),42)+1,WEEKDAY(V22,2)),"")</f>
        <v>T226__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T720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__T150</v>
      </c>
      <c r="J23" s="2">
        <f t="shared" si="4"/>
        <v>42146</v>
      </c>
      <c r="K23" s="5" t="str">
        <f ca="1">IFERROR(OFFSET(grille!$A$1,MOD(INT((J23-$A$4)/7),42)+1,WEEKDAY(J23,2)),"")</f>
        <v>T345__</v>
      </c>
      <c r="L23" s="2">
        <f t="shared" si="5"/>
        <v>42177</v>
      </c>
      <c r="M23" s="5" t="str">
        <f ca="1">IFERROR(OFFSET(grille!$A$1,MOD(INT((L23-$A$4)/7),42)+1,WEEKDAY(L23,2)),"")</f>
        <v>T220__</v>
      </c>
      <c r="N23" s="3">
        <f t="shared" si="6"/>
        <v>42207</v>
      </c>
      <c r="O23" s="5" t="str">
        <f ca="1">IFERROR(OFFSET(grille!$A$1,MOD(INT((N23-$A$4)/7),42)+1,WEEKDAY(N23,2)),"")</f>
        <v>T510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__T740</v>
      </c>
      <c r="T23" s="2">
        <f t="shared" si="9"/>
        <v>42299</v>
      </c>
      <c r="U23" s="5" t="str">
        <f ca="1">IFERROR(OFFSET(grille!$A$1,MOD(INT((T23-$A$4)/7),42)+1,WEEKDAY(T23,2)),"")</f>
        <v>__T640</v>
      </c>
      <c r="V23" s="3">
        <f t="shared" si="10"/>
        <v>42330</v>
      </c>
      <c r="W23" s="5" t="str">
        <f ca="1">IFERROR(OFFSET(grille!$A$1,MOD(INT((V23-$A$4)/7),42)+1,WEEKDAY(V23,2)),"")</f>
        <v>__T237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T730__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D</v>
      </c>
      <c r="J24" s="2">
        <f t="shared" si="4"/>
        <v>42147</v>
      </c>
      <c r="K24" s="5" t="str">
        <f ca="1">IFERROR(OFFSET(grille!$A$1,MOD(INT((J24-$A$4)/7),42)+1,WEEKDAY(J24,2)),"")</f>
        <v>__T356</v>
      </c>
      <c r="L24" s="2">
        <f t="shared" si="5"/>
        <v>42178</v>
      </c>
      <c r="M24" s="5" t="str">
        <f ca="1">IFERROR(OFFSET(grille!$A$1,MOD(INT((L24-$A$4)/7),42)+1,WEEKDAY(L24,2)),"")</f>
        <v>__T230</v>
      </c>
      <c r="N24" s="3">
        <f t="shared" si="6"/>
        <v>42208</v>
      </c>
      <c r="O24" s="5" t="str">
        <f ca="1">IFERROR(OFFSET(grille!$A$1,MOD(INT((N24-$A$4)/7),42)+1,WEEKDAY(N24,2)),"")</f>
        <v>T140__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T650__</v>
      </c>
      <c r="T24" s="2">
        <f t="shared" si="9"/>
        <v>42300</v>
      </c>
      <c r="U24" s="5" t="str">
        <f ca="1">IFERROR(OFFSET(grille!$A$1,MOD(INT((T24-$A$4)/7),42)+1,WEEKDAY(T24,2)),"")</f>
        <v>D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D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__T746</v>
      </c>
      <c r="D25" s="2">
        <f t="shared" si="1"/>
        <v>42059</v>
      </c>
      <c r="E25" s="5" t="str">
        <f ca="1">IFERROR(OFFSET(grille!$A$1,MOD(INT((D25-$A$4)/7),42)+1,WEEKDAY(D25,2)),"")</f>
        <v>T510</v>
      </c>
      <c r="F25" s="2">
        <f t="shared" si="2"/>
        <v>42087</v>
      </c>
      <c r="G25" s="5" t="str">
        <f ca="1">IFERROR(OFFSET(grille!$A$1,MOD(INT((F25-$A$4)/7),42)+1,WEEKDAY(F25,2)),"")</f>
        <v>T320__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T247__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__T150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__T660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T510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T147__</v>
      </c>
      <c r="D26" s="2">
        <f t="shared" si="1"/>
        <v>42060</v>
      </c>
      <c r="E26" s="5" t="str">
        <f ca="1">IFERROR(OFFSET(grille!$A$1,MOD(INT((D26-$A$4)/7),42)+1,WEEKDAY(D26,2)),"")</f>
        <v>T110</v>
      </c>
      <c r="F26" s="2">
        <f t="shared" si="2"/>
        <v>42088</v>
      </c>
      <c r="G26" s="5" t="str">
        <f ca="1">IFERROR(OFFSET(grille!$A$1,MOD(INT((F26-$A$4)/7),42)+1,WEEKDAY(F26,2)),"")</f>
        <v>__T330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__T250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T730__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T710</v>
      </c>
      <c r="X26" s="2">
        <f t="shared" si="11"/>
        <v>42363</v>
      </c>
      <c r="Y26" s="5" t="str">
        <f ca="1">IFERROR(OFFSET(grille!$A$1,MOD(INT((X26-$A$4)/7),42)+1,WEEKDAY(X26,2)),"")</f>
        <v>T445__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__T151</v>
      </c>
      <c r="D27" s="2">
        <f t="shared" si="1"/>
        <v>42061</v>
      </c>
      <c r="E27" s="5" t="str">
        <f ca="1">IFERROR(OFFSET(grille!$A$1,MOD(INT((D27-$A$4)/7),42)+1,WEEKDAY(D27,2)),"")</f>
        <v>T710</v>
      </c>
      <c r="F27" s="2">
        <f t="shared" si="2"/>
        <v>42089</v>
      </c>
      <c r="G27" s="5" t="str">
        <f ca="1">IFERROR(OFFSET(grille!$A$1,MOD(INT((F27-$A$4)/7),42)+1,WEEKDAY(F27,2)),"")</f>
        <v>T340__</v>
      </c>
      <c r="H27" s="2">
        <f t="shared" si="3"/>
        <v>42120</v>
      </c>
      <c r="I27" s="5" t="str">
        <f ca="1">IFERROR(OFFSET(grille!$A$1,MOD(INT((H27-$A$4)/7),42)+1,WEEKDAY(H27,2)),"")</f>
        <v>T737__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T320__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__T740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T140__</v>
      </c>
      <c r="V27" s="3">
        <f t="shared" si="10"/>
        <v>42334</v>
      </c>
      <c r="W27" s="5" t="str">
        <f ca="1">IFERROR(OFFSET(grille!$A$1,MOD(INT((V27-$A$4)/7),42)+1,WEEKDAY(V27,2)),"")</f>
        <v>T730__</v>
      </c>
      <c r="X27" s="2">
        <f t="shared" si="11"/>
        <v>42364</v>
      </c>
      <c r="Y27" s="5" t="str">
        <f ca="1">IFERROR(OFFSET(grille!$A$1,MOD(INT((X27-$A$4)/7),42)+1,WEEKDAY(X27,2)),"")</f>
        <v>__T456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T655__</v>
      </c>
      <c r="F28" s="2">
        <f t="shared" si="2"/>
        <v>42090</v>
      </c>
      <c r="G28" s="5" t="str">
        <f ca="1">IFERROR(OFFSET(grille!$A$1,MOD(INT((F28-$A$4)/7),42)+1,WEEKDAY(F28,2)),"")</f>
        <v>__T350</v>
      </c>
      <c r="H28" s="2">
        <f t="shared" si="3"/>
        <v>42121</v>
      </c>
      <c r="I28" s="5" t="str">
        <f ca="1">IFERROR(OFFSET(grille!$A$1,MOD(INT((H28-$A$4)/7),42)+1,WEEKDAY(H28,2)),"")</f>
        <v>__T740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__T336</v>
      </c>
      <c r="N28" s="3">
        <f t="shared" si="6"/>
        <v>42212</v>
      </c>
      <c r="O28" s="5" t="str">
        <f ca="1">IFERROR(OFFSET(grille!$A$1,MOD(INT((N28-$A$4)/7),42)+1,WEEKDAY(N28,2)),"")</f>
        <v>T440__</v>
      </c>
      <c r="P28" s="2">
        <f t="shared" si="7"/>
        <v>42243</v>
      </c>
      <c r="Q28" s="5" t="str">
        <f ca="1">IFERROR(OFFSET(grille!$A$1,MOD(INT((P28-$A$4)/7),42)+1,WEEKDAY(P28,2)),"")</f>
        <v>T610</v>
      </c>
      <c r="R28" s="2">
        <f t="shared" si="8"/>
        <v>42274</v>
      </c>
      <c r="S28" s="5" t="str">
        <f ca="1">IFERROR(OFFSET(grille!$A$1,MOD(INT((R28-$A$4)/7),42)+1,WEEKDAY(R28,2)),"")</f>
        <v>T410</v>
      </c>
      <c r="T28" s="2">
        <f t="shared" si="9"/>
        <v>42304</v>
      </c>
      <c r="U28" s="5" t="str">
        <f ca="1">IFERROR(OFFSET(grille!$A$1,MOD(INT((T28-$A$4)/7),42)+1,WEEKDAY(T28,2)),"")</f>
        <v>__T150</v>
      </c>
      <c r="V28" s="3">
        <f t="shared" si="10"/>
        <v>42335</v>
      </c>
      <c r="W28" s="5" t="str">
        <f ca="1">IFERROR(OFFSET(grille!$A$1,MOD(INT((V28-$A$4)/7),42)+1,WEEKDAY(V28,2)),"")</f>
        <v>__T740</v>
      </c>
      <c r="X28" s="2">
        <f t="shared" si="11"/>
        <v>42365</v>
      </c>
      <c r="Y28" s="5" t="str">
        <f ca="1">IFERROR(OFFSET(grille!$A$1,MOD(INT((X28-$A$4)/7),42)+1,WEEKDAY(X28,2)),"")</f>
        <v>T447__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__T666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T650__</v>
      </c>
      <c r="J29" s="2">
        <f t="shared" si="4"/>
        <v>42152</v>
      </c>
      <c r="K29" s="5" t="str">
        <f ca="1">IFERROR(OFFSET(grille!$A$1,MOD(INT((J29-$A$4)/7),42)+1,WEEKDAY(J29,2)),"")</f>
        <v>T120</v>
      </c>
      <c r="L29" s="2">
        <f t="shared" si="5"/>
        <v>42183</v>
      </c>
      <c r="M29" s="5" t="str">
        <f ca="1">IFERROR(OFFSET(grille!$A$1,MOD(INT((L29-$A$4)/7),42)+1,WEEKDAY(L29,2)),"")</f>
        <v>T227__</v>
      </c>
      <c r="N29" s="3">
        <f t="shared" si="6"/>
        <v>42213</v>
      </c>
      <c r="O29" s="5" t="str">
        <f ca="1">IFERROR(OFFSET(grille!$A$1,MOD(INT((N29-$A$4)/7),42)+1,WEEKDAY(N29,2)),"")</f>
        <v>__T450</v>
      </c>
      <c r="P29" s="2">
        <f t="shared" si="7"/>
        <v>42244</v>
      </c>
      <c r="Q29" s="5" t="str">
        <f ca="1">IFERROR(OFFSET(grille!$A$1,MOD(INT((P29-$A$4)/7),42)+1,WEEKDAY(P29,2)),"")</f>
        <v>T220__</v>
      </c>
      <c r="R29" s="2">
        <f t="shared" si="8"/>
        <v>42275</v>
      </c>
      <c r="S29" s="5" t="str">
        <f ca="1">IFERROR(OFFSET(grille!$A$1,MOD(INT((R29-$A$4)/7),42)+1,WEEKDAY(R29,2)),"")</f>
        <v>T650__</v>
      </c>
      <c r="T29" s="2">
        <f t="shared" si="9"/>
        <v>42305</v>
      </c>
      <c r="U29" s="5" t="str">
        <f ca="1">IFERROR(OFFSET(grille!$A$1,MOD(INT((T29-$A$4)/7),42)+1,WEEKDAY(T29,2)),"")</f>
        <v>T210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__T451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T130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__T660</v>
      </c>
      <c r="J30" s="2">
        <f t="shared" si="4"/>
        <v>42153</v>
      </c>
      <c r="K30" s="5" t="str">
        <f ca="1">IFERROR(OFFSET(grille!$A$1,MOD(INT((J30-$A$4)/7),42)+1,WEEKDAY(J30,2)),"")</f>
        <v>T720</v>
      </c>
      <c r="L30" s="2">
        <f t="shared" si="5"/>
        <v>42184</v>
      </c>
      <c r="M30" s="5" t="str">
        <f ca="1">IFERROR(OFFSET(grille!$A$1,MOD(INT((L30-$A$4)/7),42)+1,WEEKDAY(L30,2)),"")</f>
        <v>__T230</v>
      </c>
      <c r="N30" s="2">
        <f t="shared" si="6"/>
        <v>42214</v>
      </c>
      <c r="O30" s="5" t="str">
        <f ca="1">IFERROR(OFFSET(grille!$A$1,MOD(INT((N30-$A$4)/7),42)+1,WEEKDAY(N30,2)),"")</f>
        <v>T240__</v>
      </c>
      <c r="P30" s="2">
        <f t="shared" si="7"/>
        <v>42245</v>
      </c>
      <c r="Q30" s="5" t="str">
        <f ca="1">IFERROR(OFFSET(grille!$A$1,MOD(INT((P30-$A$4)/7),42)+1,WEEKDAY(P30,2)),"")</f>
        <v>__T236</v>
      </c>
      <c r="R30" s="2">
        <f t="shared" si="8"/>
        <v>42276</v>
      </c>
      <c r="S30" s="5" t="str">
        <f ca="1">IFERROR(OFFSET(grille!$A$1,MOD(INT((R30-$A$4)/7),42)+1,WEEKDAY(R30,2)),"")</f>
        <v>__T660</v>
      </c>
      <c r="T30" s="2">
        <f t="shared" si="9"/>
        <v>42306</v>
      </c>
      <c r="U30" s="5" t="str">
        <f ca="1">IFERROR(OFFSET(grille!$A$1,MOD(INT((T30-$A$4)/7),42)+1,WEEKDAY(T30,2)),"")</f>
        <v>T440__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T420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T630__</v>
      </c>
      <c r="H31" s="2">
        <f t="shared" si="3"/>
        <v>42124</v>
      </c>
      <c r="I31" s="5" t="str">
        <f ca="1">IFERROR(OFFSET(grille!$A$1,MOD(INT((H31-$A$4)/7),42)+1,WEEKDAY(H31,2)),"")</f>
        <v>T260</v>
      </c>
      <c r="J31" s="2">
        <f t="shared" si="4"/>
        <v>42154</v>
      </c>
      <c r="K31" s="5" t="str">
        <f ca="1">IFERROR(OFFSET(grille!$A$1,MOD(INT((J31-$A$4)/7),42)+1,WEEKDAY(J31,2)),"")</f>
        <v>T346__</v>
      </c>
      <c r="L31" s="2">
        <f t="shared" si="5"/>
        <v>42185</v>
      </c>
      <c r="M31" s="5" t="str">
        <f ca="1">IFERROR(OFFSET(grille!$A$1,MOD(INT((L31-$A$4)/7),42)+1,WEEKDAY(L31,2)),"")</f>
        <v>T260</v>
      </c>
      <c r="N31" s="2">
        <f t="shared" si="6"/>
        <v>42215</v>
      </c>
      <c r="O31" s="5" t="str">
        <f ca="1">IFERROR(OFFSET(grille!$A$1,MOD(INT((N31-$A$4)/7),42)+1,WEEKDAY(N31,2)),"")</f>
        <v>__T250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T260</v>
      </c>
      <c r="T31" s="2">
        <f t="shared" si="9"/>
        <v>42307</v>
      </c>
      <c r="U31" s="5" t="str">
        <f ca="1">IFERROR(OFFSET(grille!$A$1,MOD(INT((T31-$A$4)/7),42)+1,WEEKDAY(T31,2)),"")</f>
        <v>__T450</v>
      </c>
      <c r="V31" s="3">
        <f t="shared" si="10"/>
        <v>42338</v>
      </c>
      <c r="W31" s="5" t="str">
        <f ca="1">IFERROR(OFFSET(grille!$A$1,MOD(INT((V31-$A$4)/7),42)+1,WEEKDAY(V31,2)),"")</f>
        <v>T320__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T226__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__T640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__T357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T410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50" priority="6" stopIfTrue="1">
      <formula>AND(WEEKDAY(B2,2)&gt;5,B2&lt;&gt;"")</formula>
    </cfRule>
  </conditionalFormatting>
  <conditionalFormatting sqref="E10">
    <cfRule type="expression" dxfId="149" priority="5" stopIfTrue="1">
      <formula>AND(WEEKDAY(E10,2)&gt;5,E10&lt;&gt;"")</formula>
    </cfRule>
  </conditionalFormatting>
  <conditionalFormatting sqref="E10">
    <cfRule type="expression" dxfId="148" priority="4" stopIfTrue="1">
      <formula>AND(WEEKDAY(E10,2)&gt;5,E10&lt;&gt;"")</formula>
    </cfRule>
  </conditionalFormatting>
  <conditionalFormatting sqref="E10">
    <cfRule type="expression" dxfId="147" priority="3" stopIfTrue="1">
      <formula>AND(WEEKDAY(E10,2)&gt;5,E10&lt;&gt;"")</formula>
    </cfRule>
  </conditionalFormatting>
  <conditionalFormatting sqref="E10">
    <cfRule type="expression" dxfId="146" priority="2" stopIfTrue="1">
      <formula>AND(WEEKDAY(E10,2)&gt;5,E10&lt;&gt;"")</formula>
    </cfRule>
  </conditionalFormatting>
  <conditionalFormatting sqref="E24">
    <cfRule type="expression" dxfId="145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</v>
      </c>
      <c r="B2" s="2">
        <f>DATE($A$1,COLUMN()-1,ROW()-1)</f>
        <v>42005</v>
      </c>
      <c r="C2" s="5" t="str">
        <f ca="1">IFERROR(OFFSET(grille!$A$1,MOD(INT((B2-$A$4)/7),42)+1,WEEKDAY(B2,2)),"")</f>
        <v>T260</v>
      </c>
      <c r="D2" s="2">
        <f>DATE($A$1,COLUMN()-2,ROW()-1)</f>
        <v>42036</v>
      </c>
      <c r="E2" s="5" t="str">
        <f ca="1">IFERROR(OFFSET(grille!$A$1,MOD(INT((D2-$A$4)/7),42)+1,WEEKDAY(D2,2)),"")</f>
        <v>__T357</v>
      </c>
      <c r="F2" s="2">
        <f>DATE($A$1,COLUMN()-3,ROW()-1)</f>
        <v>42064</v>
      </c>
      <c r="G2" s="5" t="str">
        <f ca="1">IFERROR(OFFSET(grille!$A$1,MOD(INT((F2-$A$4)/7),42)+1,WEEKDAY(F2,2)),"")</f>
        <v>T227__</v>
      </c>
      <c r="H2" s="2">
        <f>DATE($A$1,COLUMN()-4,ROW()-1)</f>
        <v>42095</v>
      </c>
      <c r="I2" s="5" t="str">
        <f ca="1">IFERROR(OFFSET(grille!$A$1,MOD(INT((H2-$A$4)/7),42)+1,WEEKDAY(H2,2)),"")</f>
        <v>T240__</v>
      </c>
      <c r="J2" s="2">
        <f>DATE($A$1,COLUMN()-5,ROW()-1)</f>
        <v>42125</v>
      </c>
      <c r="K2" s="5" t="str">
        <f ca="1">IFERROR(OFFSET(grille!$A$1,MOD(INT((J2-$A$4)/7),42)+1,WEEKDAY(J2,2)),"")</f>
        <v>T220__</v>
      </c>
      <c r="L2" s="2">
        <f>DATE($A$1,COLUMN()-6,ROW()-1)</f>
        <v>42156</v>
      </c>
      <c r="M2" s="5" t="str">
        <f ca="1">IFERROR(OFFSET(grille!$A$1,MOD(INT((L2-$A$4)/7),42)+1,WEEKDAY(L2,2)),"")</f>
        <v>T650__</v>
      </c>
      <c r="N2" s="3">
        <f>DATE($A$1,COLUMN()-7,ROW()-1)</f>
        <v>42186</v>
      </c>
      <c r="O2" s="5" t="str">
        <f ca="1">IFERROR(OFFSET(grille!$A$1,MOD(INT((N2-$A$4)/7),42)+1,WEEKDAY(N2,2)),"")</f>
        <v>T210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__T230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T110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D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__T230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__T250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__T236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__T660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T440__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T340__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T720</v>
      </c>
    </row>
    <row r="4" spans="1:25" x14ac:dyDescent="0.35">
      <c r="A4" s="14">
        <f ca="1">IFERROR(VLOOKUP(A2,parametres!B:D,3,0),(VLOOKUP(A2,parametres!A:D,4,0)))</f>
        <v>42002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T260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T260</v>
      </c>
      <c r="N4" s="3">
        <f t="shared" si="6"/>
        <v>42188</v>
      </c>
      <c r="O4" s="5" t="str">
        <f ca="1">IFERROR(OFFSET(grille!$A$1,MOD(INT((N4-$A$4)/7),42)+1,WEEKDAY(N4,2)),"")</f>
        <v>__T450</v>
      </c>
      <c r="P4" s="2">
        <f t="shared" si="7"/>
        <v>42219</v>
      </c>
      <c r="Q4" s="5" t="str">
        <f ca="1">IFERROR(OFFSET(grille!$A$1,MOD(INT((P4-$A$4)/7),42)+1,WEEKDAY(P4,2)),"")</f>
        <v>T320__</v>
      </c>
      <c r="R4" s="2">
        <f t="shared" si="8"/>
        <v>42250</v>
      </c>
      <c r="S4" s="5" t="str">
        <f ca="1">IFERROR(OFFSET(grille!$A$1,MOD(INT((R4-$A$4)/7),42)+1,WEEKDAY(R4,2)),"")</f>
        <v>T410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__T350</v>
      </c>
      <c r="X4" s="2">
        <f t="shared" si="11"/>
        <v>42341</v>
      </c>
      <c r="Y4" s="5" t="str">
        <f ca="1">IFERROR(OFFSET(grille!$A$1,MOD(INT((X4-$A$4)/7),42)+1,WEEKDAY(X4,2)),"")</f>
        <v>T630__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T840__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__T330</v>
      </c>
      <c r="R5" s="2">
        <f t="shared" si="8"/>
        <v>42251</v>
      </c>
      <c r="S5" s="5" t="str">
        <f ca="1">IFERROR(OFFSET(grille!$A$1,MOD(INT((R5-$A$4)/7),42)+1,WEEKDAY(R5,2)),"")</f>
        <v>T710</v>
      </c>
      <c r="T5" s="2">
        <f t="shared" si="9"/>
        <v>42281</v>
      </c>
      <c r="U5" s="5" t="str">
        <f ca="1">IFERROR(OFFSET(grille!$A$1,MOD(INT((T5-$A$4)/7),42)+1,WEEKDAY(T5,2)),"")</f>
        <v>T347__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__T640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T210</v>
      </c>
      <c r="D6" s="2">
        <f t="shared" si="1"/>
        <v>42040</v>
      </c>
      <c r="E6" s="5" t="str">
        <f ca="1">IFERROR(OFFSET(grille!$A$1,MOD(INT((D6-$A$4)/7),42)+1,WEEKDAY(D6,2)),"")</f>
        <v>__T850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T657__</v>
      </c>
      <c r="J6" s="2">
        <f t="shared" si="4"/>
        <v>42129</v>
      </c>
      <c r="K6" s="5" t="str">
        <f ca="1">IFERROR(OFFSET(grille!$A$1,MOD(INT((J6-$A$4)/7),42)+1,WEEKDAY(J6,2)),"")</f>
        <v>T840__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T420</v>
      </c>
      <c r="R6" s="2">
        <f t="shared" si="8"/>
        <v>42252</v>
      </c>
      <c r="S6" s="5" t="str">
        <f ca="1">IFERROR(OFFSET(grille!$A$1,MOD(INT((R6-$A$4)/7),42)+1,WEEKDAY(R6,2)),"")</f>
        <v>T246__</v>
      </c>
      <c r="T6" s="2">
        <f t="shared" si="9"/>
        <v>42282</v>
      </c>
      <c r="U6" s="5" t="str">
        <f ca="1">IFERROR(OFFSET(grille!$A$1,MOD(INT((T6-$A$4)/7),42)+1,WEEKDAY(T6,2)),"")</f>
        <v>__T350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T410</v>
      </c>
      <c r="D7" s="2">
        <f t="shared" si="1"/>
        <v>42041</v>
      </c>
      <c r="E7" s="5" t="str">
        <f ca="1">IFERROR(OFFSET(grille!$A$1,MOD(INT((D7-$A$4)/7),42)+1,WEEKDAY(D7,2)),"")</f>
        <v>Fac</v>
      </c>
      <c r="F7" s="2">
        <f t="shared" si="2"/>
        <v>42069</v>
      </c>
      <c r="G7" s="5" t="str">
        <f ca="1">IFERROR(OFFSET(grille!$A$1,MOD(INT((F7-$A$4)/7),42)+1,WEEKDAY(F7,2)),"")</f>
        <v>T410</v>
      </c>
      <c r="H7" s="2">
        <f t="shared" si="3"/>
        <v>42100</v>
      </c>
      <c r="I7" s="5" t="str">
        <f ca="1">IFERROR(OFFSET(grille!$A$1,MOD(INT((H7-$A$4)/7),42)+1,WEEKDAY(H7,2)),"")</f>
        <v>__T661</v>
      </c>
      <c r="J7" s="2">
        <f t="shared" si="4"/>
        <v>42130</v>
      </c>
      <c r="K7" s="5" t="str">
        <f ca="1">IFERROR(OFFSET(grille!$A$1,MOD(INT((J7-$A$4)/7),42)+1,WEEKDAY(J7,2)),"")</f>
        <v>__T850</v>
      </c>
      <c r="L7" s="2">
        <f t="shared" si="5"/>
        <v>42161</v>
      </c>
      <c r="M7" s="5" t="str">
        <f ca="1">IFERROR(OFFSET(grille!$A$1,MOD(INT((L7-$A$4)/7),42)+1,WEEKDAY(L7,2)),"")</f>
        <v>T326__</v>
      </c>
      <c r="N7" s="3">
        <f t="shared" si="6"/>
        <v>42191</v>
      </c>
      <c r="O7" s="5" t="str">
        <f ca="1">IFERROR(OFFSET(grille!$A$1,MOD(INT((N7-$A$4)/7),42)+1,WEEKDAY(N7,2)),"")</f>
        <v>T820__</v>
      </c>
      <c r="P7" s="2">
        <f t="shared" si="7"/>
        <v>42222</v>
      </c>
      <c r="Q7" s="5" t="str">
        <f ca="1">IFERROR(OFFSET(grille!$A$1,MOD(INT((P7-$A$4)/7),42)+1,WEEKDAY(P7,2)),"")</f>
        <v>T840__</v>
      </c>
      <c r="R7" s="2">
        <f t="shared" si="8"/>
        <v>42253</v>
      </c>
      <c r="S7" s="5" t="str">
        <f ca="1">IFERROR(OFFSET(grille!$A$1,MOD(INT((R7-$A$4)/7),42)+1,WEEKDAY(R7,2)),"")</f>
        <v>__T257</v>
      </c>
      <c r="T7" s="2">
        <f t="shared" si="9"/>
        <v>42283</v>
      </c>
      <c r="U7" s="5" t="str">
        <f ca="1">IFERROR(OFFSET(grille!$A$1,MOD(INT((T7-$A$4)/7),42)+1,WEEKDAY(T7,2)),"")</f>
        <v>T340__</v>
      </c>
      <c r="V7" s="3">
        <f t="shared" si="10"/>
        <v>42314</v>
      </c>
      <c r="W7" s="5" t="str">
        <f ca="1">IFERROR(OFFSET(grille!$A$1,MOD(INT((V7-$A$4)/7),42)+1,WEEKDAY(V7,2)),"")</f>
        <v>T515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T810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T146__</v>
      </c>
      <c r="H8" s="2">
        <f t="shared" si="3"/>
        <v>42101</v>
      </c>
      <c r="I8" s="5" t="str">
        <f ca="1">IFERROR(OFFSET(grille!$A$1,MOD(INT((H8-$A$4)/7),42)+1,WEEKDAY(H8,2)),"")</f>
        <v>T240__</v>
      </c>
      <c r="J8" s="2">
        <f t="shared" si="4"/>
        <v>42131</v>
      </c>
      <c r="K8" s="5" t="str">
        <f ca="1">IFERROR(OFFSET(grille!$A$1,MOD(INT((J8-$A$4)/7),42)+1,WEEKDAY(J8,2)),"")</f>
        <v>T110</v>
      </c>
      <c r="L8" s="2">
        <f t="shared" si="5"/>
        <v>42162</v>
      </c>
      <c r="M8" s="5" t="str">
        <f ca="1">IFERROR(OFFSET(grille!$A$1,MOD(INT((L8-$A$4)/7),42)+1,WEEKDAY(L8,2)),"")</f>
        <v>__T337</v>
      </c>
      <c r="N8" s="3">
        <f t="shared" si="6"/>
        <v>42192</v>
      </c>
      <c r="O8" s="5" t="str">
        <f ca="1">IFERROR(OFFSET(grille!$A$1,MOD(INT((N8-$A$4)/7),42)+1,WEEKDAY(N8,2)),"")</f>
        <v>__T830</v>
      </c>
      <c r="P8" s="2">
        <f t="shared" si="7"/>
        <v>42223</v>
      </c>
      <c r="Q8" s="5" t="str">
        <f ca="1">IFERROR(OFFSET(grille!$A$1,MOD(INT((P8-$A$4)/7),42)+1,WEEKDAY(P8,2)),"")</f>
        <v>__T850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__T350</v>
      </c>
      <c r="V8" s="3">
        <f t="shared" si="10"/>
        <v>42315</v>
      </c>
      <c r="W8" s="5" t="str">
        <f ca="1">IFERROR(OFFSET(grille!$A$1,MOD(INT((V8-$A$4)/7),42)+1,WEEKDAY(V8,2)),"")</f>
        <v>T446__</v>
      </c>
      <c r="X8" s="2">
        <f t="shared" si="11"/>
        <v>42345</v>
      </c>
      <c r="Y8" s="5" t="str">
        <f ca="1">IFERROR(OFFSET(grille!$A$1,MOD(INT((X8-$A$4)/7),42)+1,WEEKDAY(X8,2)),"")</f>
        <v>T840__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T320__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__T157</v>
      </c>
      <c r="H9" s="2">
        <f t="shared" si="3"/>
        <v>42102</v>
      </c>
      <c r="I9" s="5" t="str">
        <f ca="1">IFERROR(OFFSET(grille!$A$1,MOD(INT((H9-$A$4)/7),42)+1,WEEKDAY(H9,2)),"")</f>
        <v>__T250</v>
      </c>
      <c r="J9" s="2">
        <f t="shared" si="4"/>
        <v>42132</v>
      </c>
      <c r="K9" s="5" t="str">
        <f ca="1">IFERROR(OFFSET(grille!$A$1,MOD(INT((J9-$A$4)/7),42)+1,WEEKDAY(J9,2)),"")</f>
        <v>T630__</v>
      </c>
      <c r="L9" s="2">
        <f t="shared" si="5"/>
        <v>42163</v>
      </c>
      <c r="M9" s="5" t="str">
        <f ca="1">IFERROR(OFFSET(grille!$A$1,MOD(INT((L9-$A$4)/7),42)+1,WEEKDAY(L9,2)),"")</f>
        <v>T510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D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__T457</v>
      </c>
      <c r="X9" s="2">
        <f t="shared" si="11"/>
        <v>42346</v>
      </c>
      <c r="Y9" s="5" t="str">
        <f ca="1">IFERROR(OFFSET(grille!$A$1,MOD(INT((X9-$A$4)/7),42)+1,WEEKDAY(X9,2)),"")</f>
        <v>__T850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__T335</v>
      </c>
      <c r="D10" s="2">
        <f t="shared" si="1"/>
        <v>42044</v>
      </c>
      <c r="E10" s="5" t="str">
        <f ca="1">IFERROR(OFFSET(grille!$A$1,MOD(INT((D10-$A$4)/7),42)+1,WEEKDAY(D10,2)),"")</f>
        <v>T120</v>
      </c>
      <c r="F10" s="2">
        <f t="shared" si="2"/>
        <v>42072</v>
      </c>
      <c r="G10" s="5" t="str">
        <f ca="1">IFERROR(OFFSET(grille!$A$1,MOD(INT((F10-$A$4)/7),42)+1,WEEKDAY(F10,2)),"")</f>
        <v>T260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__T646</v>
      </c>
      <c r="L10" s="2">
        <f t="shared" si="5"/>
        <v>42164</v>
      </c>
      <c r="M10" s="5" t="str">
        <f ca="1">IFERROR(OFFSET(grille!$A$1,MOD(INT((L10-$A$4)/7),42)+1,WEEKDAY(L10,2)),"")</f>
        <v>T220__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T320__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T240__</v>
      </c>
      <c r="X10" s="2">
        <f t="shared" si="11"/>
        <v>42347</v>
      </c>
      <c r="Y10" s="5" t="str">
        <f ca="1">IFERROR(OFFSET(grille!$A$1,MOD(INT((X10-$A$4)/7),42)+1,WEEKDAY(X10,2)),"")</f>
        <v>T410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T110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__T230</v>
      </c>
      <c r="N11" s="3">
        <f t="shared" si="6"/>
        <v>42195</v>
      </c>
      <c r="O11" s="5" t="str">
        <f ca="1">IFERROR(OFFSET(grille!$A$1,MOD(INT((N11-$A$4)/7),42)+1,WEEKDAY(N11,2)),"")</f>
        <v>T925__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__T330</v>
      </c>
      <c r="T11" s="2">
        <f t="shared" si="9"/>
        <v>42287</v>
      </c>
      <c r="U11" s="5" t="str">
        <f ca="1">IFERROR(OFFSET(grille!$A$1,MOD(INT((T11-$A$4)/7),42)+1,WEEKDAY(T11,2)),"")</f>
        <v>T736__</v>
      </c>
      <c r="V11" s="3">
        <f t="shared" si="10"/>
        <v>42318</v>
      </c>
      <c r="W11" s="5" t="str">
        <f ca="1">IFERROR(OFFSET(grille!$A$1,MOD(INT((V11-$A$4)/7),42)+1,WEEKDAY(V11,2)),"")</f>
        <v>__T250</v>
      </c>
      <c r="X11" s="2">
        <f t="shared" si="11"/>
        <v>42348</v>
      </c>
      <c r="Y11" s="5" t="str">
        <f ca="1">IFERROR(OFFSET(grille!$A$1,MOD(INT((X11-$A$4)/7),42)+1,WEEKDAY(X11,2)),"")</f>
        <v>T220__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T720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T656__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D</v>
      </c>
      <c r="N12" s="3">
        <f t="shared" si="6"/>
        <v>42196</v>
      </c>
      <c r="O12" s="5" t="str">
        <f ca="1">IFERROR(OFFSET(grille!$A$1,MOD(INT((N12-$A$4)/7),42)+1,WEEKDAY(N12,2)),"")</f>
        <v>__T936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T905__</v>
      </c>
      <c r="T12" s="2">
        <f t="shared" si="9"/>
        <v>42288</v>
      </c>
      <c r="U12" s="5" t="str">
        <f ca="1">IFERROR(OFFSET(grille!$A$1,MOD(INT((T12-$A$4)/7),42)+1,WEEKDAY(T12,2)),"")</f>
        <v>__T747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__T230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T340__</v>
      </c>
      <c r="D13" s="2">
        <f t="shared" si="1"/>
        <v>42047</v>
      </c>
      <c r="E13" s="5" t="str">
        <f ca="1">IFERROR(OFFSET(grille!$A$1,MOD(INT((D13-$A$4)/7),42)+1,WEEKDAY(D13,2)),"")</f>
        <v>T630__</v>
      </c>
      <c r="F13" s="2">
        <f t="shared" si="2"/>
        <v>42075</v>
      </c>
      <c r="G13" s="5" t="str">
        <f ca="1">IFERROR(OFFSET(grille!$A$1,MOD(INT((F13-$A$4)/7),42)+1,WEEKDAY(F13,2)),"")</f>
        <v>T210</v>
      </c>
      <c r="H13" s="2">
        <f t="shared" si="3"/>
        <v>42106</v>
      </c>
      <c r="I13" s="5" t="str">
        <f ca="1">IFERROR(OFFSET(grille!$A$1,MOD(INT((H13-$A$4)/7),42)+1,WEEKDAY(H13,2)),"")</f>
        <v>__T667</v>
      </c>
      <c r="J13" s="2">
        <f t="shared" si="4"/>
        <v>42136</v>
      </c>
      <c r="K13" s="5" t="str">
        <f ca="1">IFERROR(OFFSET(grille!$A$1,MOD(INT((J13-$A$4)/7),42)+1,WEEKDAY(J13,2)),"")</f>
        <v>T440__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T907__</v>
      </c>
      <c r="P13" s="2">
        <f t="shared" si="7"/>
        <v>42228</v>
      </c>
      <c r="Q13" s="5" t="str">
        <f ca="1">IFERROR(OFFSET(grille!$A$1,MOD(INT((P13-$A$4)/7),42)+1,WEEKDAY(P13,2)),"")</f>
        <v>T730__</v>
      </c>
      <c r="R13" s="2">
        <f t="shared" si="8"/>
        <v>42259</v>
      </c>
      <c r="S13" s="5" t="str">
        <f ca="1">IFERROR(OFFSET(grille!$A$1,MOD(INT((R13-$A$4)/7),42)+1,WEEKDAY(R13,2)),"")</f>
        <v>__T916</v>
      </c>
      <c r="T13" s="2">
        <f t="shared" si="9"/>
        <v>42289</v>
      </c>
      <c r="U13" s="5" t="str">
        <f ca="1">IFERROR(OFFSET(grille!$A$1,MOD(INT((T13-$A$4)/7),42)+1,WEEKDAY(T13,2)),"")</f>
        <v>T130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__T350</v>
      </c>
      <c r="D14" s="2">
        <f t="shared" si="1"/>
        <v>42048</v>
      </c>
      <c r="E14" s="5" t="str">
        <f ca="1">IFERROR(OFFSET(grille!$A$1,MOD(INT((D14-$A$4)/7),42)+1,WEEKDAY(D14,2)),"")</f>
        <v>__T640</v>
      </c>
      <c r="F14" s="2">
        <f t="shared" si="2"/>
        <v>42076</v>
      </c>
      <c r="G14" s="5" t="str">
        <f ca="1">IFERROR(OFFSET(grille!$A$1,MOD(INT((F14-$A$4)/7),42)+1,WEEKDAY(F14,2)),"")</f>
        <v>T140__</v>
      </c>
      <c r="H14" s="2">
        <f t="shared" si="3"/>
        <v>42107</v>
      </c>
      <c r="I14" s="5" t="str">
        <f ca="1">IFERROR(OFFSET(grille!$A$1,MOD(INT((H14-$A$4)/7),42)+1,WEEKDAY(H14,2)),"")</f>
        <v>T420</v>
      </c>
      <c r="J14" s="2">
        <f t="shared" si="4"/>
        <v>42137</v>
      </c>
      <c r="K14" s="5" t="str">
        <f ca="1">IFERROR(OFFSET(grille!$A$1,MOD(INT((J14-$A$4)/7),42)+1,WEEKDAY(J14,2)),"")</f>
        <v>__T450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__T911</v>
      </c>
      <c r="P14" s="2">
        <f t="shared" si="7"/>
        <v>42229</v>
      </c>
      <c r="Q14" s="5" t="str">
        <f ca="1">IFERROR(OFFSET(grille!$A$1,MOD(INT((P14-$A$4)/7),42)+1,WEEKDAY(P14,2)),"")</f>
        <v>__T740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T140__</v>
      </c>
      <c r="V14" s="3">
        <f t="shared" si="10"/>
        <v>42321</v>
      </c>
      <c r="W14" s="5" t="str">
        <f ca="1">IFERROR(OFFSET(grille!$A$1,MOD(INT((V14-$A$4)/7),42)+1,WEEKDAY(V14,2)),"")</f>
        <v>T345__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__T156</v>
      </c>
      <c r="H15" s="2">
        <f t="shared" si="3"/>
        <v>42108</v>
      </c>
      <c r="I15" s="5" t="str">
        <f ca="1">IFERROR(OFFSET(grille!$A$1,MOD(INT((H15-$A$4)/7),42)+1,WEEKDAY(H15,2)),"")</f>
        <v>T630__</v>
      </c>
      <c r="J15" s="2">
        <f t="shared" si="4"/>
        <v>42138</v>
      </c>
      <c r="K15" s="5" t="str">
        <f ca="1">IFERROR(OFFSET(grille!$A$1,MOD(INT((J15-$A$4)/7),42)+1,WEEKDAY(J15,2)),"")</f>
        <v>T240__</v>
      </c>
      <c r="L15" s="2">
        <f t="shared" si="5"/>
        <v>42169</v>
      </c>
      <c r="M15" s="5" t="str">
        <f ca="1">IFERROR(OFFSET(grille!$A$1,MOD(INT((L15-$A$4)/7),42)+1,WEEKDAY(L15,2)),"")</f>
        <v>T327__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T240__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__T150</v>
      </c>
      <c r="V15" s="3">
        <f t="shared" si="10"/>
        <v>42322</v>
      </c>
      <c r="W15" s="5" t="str">
        <f ca="1">IFERROR(OFFSET(grille!$A$1,MOD(INT((V15-$A$4)/7),42)+1,WEEKDAY(V15,2)),"")</f>
        <v>__T356</v>
      </c>
      <c r="X15" s="2">
        <f t="shared" si="11"/>
        <v>42352</v>
      </c>
      <c r="Y15" s="5" t="str">
        <f ca="1">IFERROR(OFFSET(grille!$A$1,MOD(INT((X15-$A$4)/7),42)+1,WEEKDAY(X15,2)),"")</f>
        <v>T220__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__T640</v>
      </c>
      <c r="J16" s="2">
        <f t="shared" si="4"/>
        <v>42139</v>
      </c>
      <c r="K16" s="5" t="str">
        <f ca="1">IFERROR(OFFSET(grille!$A$1,MOD(INT((J16-$A$4)/7),42)+1,WEEKDAY(J16,2)),"")</f>
        <v>__T250</v>
      </c>
      <c r="L16" s="2">
        <f t="shared" si="5"/>
        <v>42170</v>
      </c>
      <c r="M16" s="5" t="str">
        <f ca="1">IFERROR(OFFSET(grille!$A$1,MOD(INT((L16-$A$4)/7),42)+1,WEEKDAY(L16,2)),"")</f>
        <v>__T330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__T256</v>
      </c>
      <c r="R16" s="2">
        <f t="shared" si="8"/>
        <v>42262</v>
      </c>
      <c r="S16" s="5" t="str">
        <f ca="1">IFERROR(OFFSET(grille!$A$1,MOD(INT((R16-$A$4)/7),42)+1,WEEKDAY(R16,2)),"")</f>
        <v>T320__</v>
      </c>
      <c r="T16" s="2">
        <f t="shared" si="9"/>
        <v>42292</v>
      </c>
      <c r="U16" s="5" t="str">
        <f ca="1">IFERROR(OFFSET(grille!$A$1,MOD(INT((T16-$A$4)/7),42)+1,WEEKDAY(T16,2)),"")</f>
        <v>D</v>
      </c>
      <c r="V16" s="3">
        <f t="shared" si="10"/>
        <v>42323</v>
      </c>
      <c r="W16" s="5" t="str">
        <f ca="1">IFERROR(OFFSET(grille!$A$1,MOD(INT((V16-$A$4)/7),42)+1,WEEKDAY(V16,2)),"")</f>
        <v>T247__</v>
      </c>
      <c r="X16" s="2">
        <f t="shared" si="11"/>
        <v>42353</v>
      </c>
      <c r="Y16" s="5" t="str">
        <f ca="1">IFERROR(OFFSET(grille!$A$1,MOD(INT((X16-$A$4)/7),42)+1,WEEKDAY(X16,2)),"")</f>
        <v>__T230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T515</v>
      </c>
      <c r="D17" s="2">
        <f t="shared" si="1"/>
        <v>42051</v>
      </c>
      <c r="E17" s="5" t="str">
        <f ca="1">IFERROR(OFFSET(grille!$A$1,MOD(INT((D17-$A$4)/7),42)+1,WEEKDAY(D17,2)),"")</f>
        <v>T840__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D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T810</v>
      </c>
      <c r="N17" s="3">
        <f t="shared" si="6"/>
        <v>42201</v>
      </c>
      <c r="O17" s="5" t="str">
        <f ca="1">IFERROR(OFFSET(grille!$A$1,MOD(INT((N17-$A$4)/7),42)+1,WEEKDAY(N17,2)),"")</f>
        <v>T720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__T330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__T250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T446__</v>
      </c>
      <c r="D18" s="2">
        <f t="shared" si="1"/>
        <v>42052</v>
      </c>
      <c r="E18" s="5" t="str">
        <f ca="1">IFERROR(OFFSET(grille!$A$1,MOD(INT((D18-$A$4)/7),42)+1,WEEKDAY(D18,2)),"")</f>
        <v>__T850</v>
      </c>
      <c r="F18" s="2">
        <f t="shared" si="2"/>
        <v>42080</v>
      </c>
      <c r="G18" s="5" t="str">
        <f ca="1">IFERROR(OFFSET(grille!$A$1,MOD(INT((F18-$A$4)/7),42)+1,WEEKDAY(F18,2)),"")</f>
        <v>T820__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T140__</v>
      </c>
      <c r="N18" s="3">
        <f t="shared" si="6"/>
        <v>42202</v>
      </c>
      <c r="O18" s="5" t="str">
        <f ca="1">IFERROR(OFFSET(grille!$A$1,MOD(INT((N18-$A$4)/7),42)+1,WEEKDAY(N18,2)),"")</f>
        <v>T730__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T340__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__T457</v>
      </c>
      <c r="D19" s="2">
        <f t="shared" si="1"/>
        <v>42053</v>
      </c>
      <c r="E19" s="5" t="str">
        <f ca="1">IFERROR(OFFSET(grille!$A$1,MOD(INT((D19-$A$4)/7),42)+1,WEEKDAY(D19,2)),"")</f>
        <v>T410</v>
      </c>
      <c r="F19" s="2">
        <f t="shared" si="2"/>
        <v>42081</v>
      </c>
      <c r="G19" s="5" t="str">
        <f ca="1">IFERROR(OFFSET(grille!$A$1,MOD(INT((F19-$A$4)/7),42)+1,WEEKDAY(F19,2)),"")</f>
        <v>__T830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T710</v>
      </c>
      <c r="L19" s="2">
        <f t="shared" si="5"/>
        <v>42173</v>
      </c>
      <c r="M19" s="5" t="str">
        <f ca="1">IFERROR(OFFSET(grille!$A$1,MOD(INT((L19-$A$4)/7),42)+1,WEEKDAY(L19,2)),"")</f>
        <v>__T150</v>
      </c>
      <c r="N19" s="3">
        <f t="shared" si="6"/>
        <v>42203</v>
      </c>
      <c r="O19" s="5" t="str">
        <f ca="1">IFERROR(OFFSET(grille!$A$1,MOD(INT((N19-$A$4)/7),42)+1,WEEKDAY(N19,2)),"")</f>
        <v>__T746</v>
      </c>
      <c r="P19" s="2">
        <f t="shared" si="7"/>
        <v>42234</v>
      </c>
      <c r="Q19" s="5" t="str">
        <f ca="1">IFERROR(OFFSET(grille!$A$1,MOD(INT((P19-$A$4)/7),42)+1,WEEKDAY(P19,2)),"")</f>
        <v>T510</v>
      </c>
      <c r="R19" s="2">
        <f t="shared" si="8"/>
        <v>42265</v>
      </c>
      <c r="S19" s="5" t="str">
        <f ca="1">IFERROR(OFFSET(grille!$A$1,MOD(INT((R19-$A$4)/7),42)+1,WEEKDAY(R19,2)),"")</f>
        <v>__T350</v>
      </c>
      <c r="T19" s="2">
        <f t="shared" si="9"/>
        <v>42295</v>
      </c>
      <c r="U19" s="5" t="str">
        <f ca="1">IFERROR(OFFSET(grille!$A$1,MOD(INT((T19-$A$4)/7),42)+1,WEEKDAY(T19,2)),"")</f>
        <v>T737__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T320__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T240__</v>
      </c>
      <c r="D20" s="2">
        <f t="shared" si="1"/>
        <v>42054</v>
      </c>
      <c r="E20" s="5" t="str">
        <f ca="1">IFERROR(OFFSET(grille!$A$1,MOD(INT((D20-$A$4)/7),42)+1,WEEKDAY(D20,2)),"")</f>
        <v>T220__</v>
      </c>
      <c r="F20" s="2">
        <f t="shared" si="2"/>
        <v>42082</v>
      </c>
      <c r="G20" s="5" t="str">
        <f ca="1">IFERROR(OFFSET(grille!$A$1,MOD(INT((F20-$A$4)/7),42)+1,WEEKDAY(F20,2)),"")</f>
        <v>T650__</v>
      </c>
      <c r="H20" s="2">
        <f t="shared" si="3"/>
        <v>42113</v>
      </c>
      <c r="I20" s="5" t="str">
        <f ca="1">IFERROR(OFFSET(grille!$A$1,MOD(INT((H20-$A$4)/7),42)+1,WEEKDAY(H20,2)),"")</f>
        <v>T637__</v>
      </c>
      <c r="J20" s="2">
        <f t="shared" si="4"/>
        <v>42143</v>
      </c>
      <c r="K20" s="5" t="str">
        <f ca="1">IFERROR(OFFSET(grille!$A$1,MOD(INT((J20-$A$4)/7),42)+1,WEEKDAY(J20,2)),"")</f>
        <v>T120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T147__</v>
      </c>
      <c r="P20" s="2">
        <f t="shared" si="7"/>
        <v>42235</v>
      </c>
      <c r="Q20" s="5" t="str">
        <f ca="1">IFERROR(OFFSET(grille!$A$1,MOD(INT((P20-$A$4)/7),42)+1,WEEKDAY(P20,2)),"")</f>
        <v>T110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__T740</v>
      </c>
      <c r="V20" s="3">
        <f t="shared" si="10"/>
        <v>42327</v>
      </c>
      <c r="W20" s="5" t="str">
        <f ca="1">IFERROR(OFFSET(grille!$A$1,MOD(INT((V20-$A$4)/7),42)+1,WEEKDAY(V20,2)),"")</f>
        <v>T120</v>
      </c>
      <c r="X20" s="2">
        <f t="shared" si="11"/>
        <v>42357</v>
      </c>
      <c r="Y20" s="5" t="str">
        <f ca="1">IFERROR(OFFSET(grille!$A$1,MOD(INT((X20-$A$4)/7),42)+1,WEEKDAY(X20,2)),"")</f>
        <v>__T336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__T250</v>
      </c>
      <c r="D21" s="2">
        <f t="shared" si="1"/>
        <v>42055</v>
      </c>
      <c r="E21" s="5" t="str">
        <f ca="1">IFERROR(OFFSET(grille!$A$1,MOD(INT((D21-$A$4)/7),42)+1,WEEKDAY(D21,2)),"")</f>
        <v>__T230</v>
      </c>
      <c r="F21" s="2">
        <f t="shared" si="2"/>
        <v>42083</v>
      </c>
      <c r="G21" s="5" t="str">
        <f ca="1">IFERROR(OFFSET(grille!$A$1,MOD(INT((F21-$A$4)/7),42)+1,WEEKDAY(F21,2)),"")</f>
        <v>__T660</v>
      </c>
      <c r="H21" s="2">
        <f t="shared" si="3"/>
        <v>42114</v>
      </c>
      <c r="I21" s="5" t="str">
        <f ca="1">IFERROR(OFFSET(grille!$A$1,MOD(INT((H21-$A$4)/7),42)+1,WEEKDAY(H21,2)),"")</f>
        <v>__T640</v>
      </c>
      <c r="J21" s="2">
        <f t="shared" si="4"/>
        <v>42144</v>
      </c>
      <c r="K21" s="5" t="str">
        <f ca="1">IFERROR(OFFSET(grille!$A$1,MOD(INT((J21-$A$4)/7),42)+1,WEEKDAY(J21,2)),"")</f>
        <v>T440__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__T151</v>
      </c>
      <c r="P21" s="2">
        <f t="shared" si="7"/>
        <v>42236</v>
      </c>
      <c r="Q21" s="5" t="str">
        <f ca="1">IFERROR(OFFSET(grille!$A$1,MOD(INT((P21-$A$4)/7),42)+1,WEEKDAY(P21,2)),"")</f>
        <v>T710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T650__</v>
      </c>
      <c r="V21" s="3">
        <f t="shared" si="10"/>
        <v>42328</v>
      </c>
      <c r="W21" s="5" t="str">
        <f ca="1">IFERROR(OFFSET(grille!$A$1,MOD(INT((V21-$A$4)/7),42)+1,WEEKDAY(V21,2)),"")</f>
        <v>T720</v>
      </c>
      <c r="X21" s="2">
        <f t="shared" si="11"/>
        <v>42358</v>
      </c>
      <c r="Y21" s="5" t="str">
        <f ca="1">IFERROR(OFFSET(grille!$A$1,MOD(INT((X21-$A$4)/7),42)+1,WEEKDAY(X21,2)),"")</f>
        <v>T227__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T430</v>
      </c>
      <c r="J22" s="2">
        <f t="shared" si="4"/>
        <v>42145</v>
      </c>
      <c r="K22" s="5" t="str">
        <f ca="1">IFERROR(OFFSET(grille!$A$1,MOD(INT((J22-$A$4)/7),42)+1,WEEKDAY(J22,2)),"")</f>
        <v>__T450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T655__</v>
      </c>
      <c r="R22" s="2">
        <f t="shared" si="8"/>
        <v>42268</v>
      </c>
      <c r="S22" s="5" t="str">
        <f ca="1">IFERROR(OFFSET(grille!$A$1,MOD(INT((R22-$A$4)/7),42)+1,WEEKDAY(R22,2)),"")</f>
        <v>T630__</v>
      </c>
      <c r="T22" s="2">
        <f t="shared" si="9"/>
        <v>42298</v>
      </c>
      <c r="U22" s="5" t="str">
        <f ca="1">IFERROR(OFFSET(grille!$A$1,MOD(INT((T22-$A$4)/7),42)+1,WEEKDAY(T22,2)),"")</f>
        <v>__T660</v>
      </c>
      <c r="V22" s="3">
        <f t="shared" si="10"/>
        <v>42329</v>
      </c>
      <c r="W22" s="5" t="str">
        <f ca="1">IFERROR(OFFSET(grille!$A$1,MOD(INT((V22-$A$4)/7),42)+1,WEEKDAY(V22,2)),"")</f>
        <v>T346__</v>
      </c>
      <c r="X22" s="2">
        <f t="shared" si="11"/>
        <v>42359</v>
      </c>
      <c r="Y22" s="5" t="str">
        <f ca="1">IFERROR(OFFSET(grille!$A$1,MOD(INT((X22-$A$4)/7),42)+1,WEEKDAY(X22,2)),"")</f>
        <v>__T230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T820__</v>
      </c>
      <c r="J23" s="2">
        <f t="shared" si="4"/>
        <v>42146</v>
      </c>
      <c r="K23" s="5" t="str">
        <f ca="1">IFERROR(OFFSET(grille!$A$1,MOD(INT((J23-$A$4)/7),42)+1,WEEKDAY(J23,2)),"")</f>
        <v>T945</v>
      </c>
      <c r="L23" s="2">
        <f t="shared" si="5"/>
        <v>42177</v>
      </c>
      <c r="M23" s="5" t="str">
        <f ca="1">IFERROR(OFFSET(grille!$A$1,MOD(INT((L23-$A$4)/7),42)+1,WEEKDAY(L23,2)),"")</f>
        <v>T720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__T666</v>
      </c>
      <c r="R23" s="2">
        <f t="shared" si="8"/>
        <v>42269</v>
      </c>
      <c r="S23" s="5" t="str">
        <f ca="1">IFERROR(OFFSET(grille!$A$1,MOD(INT((R23-$A$4)/7),42)+1,WEEKDAY(R23,2)),"")</f>
        <v>__T640</v>
      </c>
      <c r="T23" s="2">
        <f t="shared" si="9"/>
        <v>42299</v>
      </c>
      <c r="U23" s="5" t="str">
        <f ca="1">IFERROR(OFFSET(grille!$A$1,MOD(INT((T23-$A$4)/7),42)+1,WEEKDAY(T23,2)),"")</f>
        <v>T260</v>
      </c>
      <c r="V23" s="3">
        <f t="shared" si="10"/>
        <v>42330</v>
      </c>
      <c r="W23" s="5" t="str">
        <f ca="1">IFERROR(OFFSET(grille!$A$1,MOD(INT((V23-$A$4)/7),42)+1,WEEKDAY(V23,2)),"")</f>
        <v>__T357</v>
      </c>
      <c r="X23" s="2">
        <f t="shared" si="11"/>
        <v>42360</v>
      </c>
      <c r="Y23" s="5" t="str">
        <f ca="1">IFERROR(OFFSET(grille!$A$1,MOD(INT((X23-$A$4)/7),42)+1,WEEKDAY(X23,2)),"")</f>
        <v>T260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T345__</v>
      </c>
      <c r="D24" s="2">
        <f t="shared" si="1"/>
        <v>42058</v>
      </c>
      <c r="E24" s="5" t="str">
        <f ca="1">IFERROR(OFFSET(grille!$A$1,MOD(INT((D24-$A$4)/7),42)+1,WEEKDAY(D24,2)),"")</f>
        <v>T220__</v>
      </c>
      <c r="F24" s="2">
        <f t="shared" si="2"/>
        <v>42086</v>
      </c>
      <c r="G24" s="5" t="str">
        <f ca="1">IFERROR(OFFSET(grille!$A$1,MOD(INT((F24-$A$4)/7),42)+1,WEEKDAY(F24,2)),"")</f>
        <v>T410</v>
      </c>
      <c r="H24" s="2">
        <f t="shared" si="3"/>
        <v>42117</v>
      </c>
      <c r="I24" s="5" t="str">
        <f ca="1">IFERROR(OFFSET(grille!$A$1,MOD(INT((H24-$A$4)/7),42)+1,WEEKDAY(H24,2)),"")</f>
        <v>__T830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T710</v>
      </c>
      <c r="N24" s="3">
        <f t="shared" si="6"/>
        <v>42208</v>
      </c>
      <c r="O24" s="5" t="str">
        <f ca="1">IFERROR(OFFSET(grille!$A$1,MOD(INT((N24-$A$4)/7),42)+1,WEEKDAY(N24,2)),"")</f>
        <v>T130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T340__</v>
      </c>
      <c r="T24" s="2">
        <f t="shared" si="9"/>
        <v>42300</v>
      </c>
      <c r="U24" s="5" t="str">
        <f ca="1">IFERROR(OFFSET(grille!$A$1,MOD(INT((T24-$A$4)/7),42)+1,WEEKDAY(T24,2)),"")</f>
        <v>D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__T356</v>
      </c>
      <c r="D25" s="2">
        <f t="shared" si="1"/>
        <v>42059</v>
      </c>
      <c r="E25" s="5" t="str">
        <f ca="1">IFERROR(OFFSET(grille!$A$1,MOD(INT((D25-$A$4)/7),42)+1,WEEKDAY(D25,2)),"")</f>
        <v>__T230</v>
      </c>
      <c r="F25" s="2">
        <f t="shared" si="2"/>
        <v>42087</v>
      </c>
      <c r="G25" s="5" t="str">
        <f ca="1">IFERROR(OFFSET(grille!$A$1,MOD(INT((F25-$A$4)/7),42)+1,WEEKDAY(F25,2)),"")</f>
        <v>T720</v>
      </c>
      <c r="H25" s="2">
        <f t="shared" si="3"/>
        <v>42118</v>
      </c>
      <c r="I25" s="5" t="str">
        <f ca="1">IFERROR(OFFSET(grille!$A$1,MOD(INT((H25-$A$4)/7),42)+1,WEEKDAY(H25,2)),"")</f>
        <v>D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T630__</v>
      </c>
      <c r="N25" s="3">
        <f t="shared" si="6"/>
        <v>42209</v>
      </c>
      <c r="O25" s="5" t="str">
        <f ca="1">IFERROR(OFFSET(grille!$A$1,MOD(INT((N25-$A$4)/7),42)+1,WEEKDAY(N25,2)),"")</f>
        <v>T420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__T350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T247__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T510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T730__</v>
      </c>
      <c r="L26" s="2">
        <f t="shared" si="5"/>
        <v>42180</v>
      </c>
      <c r="M26" s="5" t="str">
        <f ca="1">IFERROR(OFFSET(grille!$A$1,MOD(INT((L26-$A$4)/7),42)+1,WEEKDAY(L26,2)),"")</f>
        <v>__T640</v>
      </c>
      <c r="N26" s="3">
        <f t="shared" si="6"/>
        <v>42210</v>
      </c>
      <c r="O26" s="5" t="str">
        <f ca="1">IFERROR(OFFSET(grille!$A$1,MOD(INT((N26-$A$4)/7),42)+1,WEEKDAY(N26,2)),"")</f>
        <v>T226__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D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T840__</v>
      </c>
      <c r="X26" s="2">
        <f t="shared" si="11"/>
        <v>42363</v>
      </c>
      <c r="Y26" s="5" t="str">
        <f ca="1">IFERROR(OFFSET(grille!$A$1,MOD(INT((X26-$A$4)/7),42)+1,WEEKDAY(X26,2)),"")</f>
        <v>T410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__T250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T140__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__T740</v>
      </c>
      <c r="L27" s="2">
        <f t="shared" si="5"/>
        <v>42181</v>
      </c>
      <c r="M27" s="5" t="str">
        <f ca="1">IFERROR(OFFSET(grille!$A$1,MOD(INT((L27-$A$4)/7),42)+1,WEEKDAY(L27,2)),"")</f>
        <v>D</v>
      </c>
      <c r="N27" s="3">
        <f t="shared" si="6"/>
        <v>42211</v>
      </c>
      <c r="O27" s="5" t="str">
        <f ca="1">IFERROR(OFFSET(grille!$A$1,MOD(INT((N27-$A$4)/7),42)+1,WEEKDAY(N27,2)),"")</f>
        <v>__T237</v>
      </c>
      <c r="P27" s="2">
        <f t="shared" si="7"/>
        <v>42242</v>
      </c>
      <c r="Q27" s="5" t="str">
        <f ca="1">IFERROR(OFFSET(grille!$A$1,MOD(INT((P27-$A$4)/7),42)+1,WEEKDAY(P27,2)),"")</f>
        <v>D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T210</v>
      </c>
      <c r="V27" s="3">
        <f t="shared" si="10"/>
        <v>42334</v>
      </c>
      <c r="W27" s="5" t="str">
        <f ca="1">IFERROR(OFFSET(grille!$A$1,MOD(INT((V27-$A$4)/7),42)+1,WEEKDAY(V27,2)),"")</f>
        <v>__T850</v>
      </c>
      <c r="X27" s="2">
        <f t="shared" si="11"/>
        <v>42364</v>
      </c>
      <c r="Y27" s="5" t="str">
        <f ca="1">IFERROR(OFFSET(grille!$A$1,MOD(INT((X27-$A$4)/7),42)+1,WEEKDAY(X27,2)),"")</f>
        <v>T146__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T320__</v>
      </c>
      <c r="F28" s="2">
        <f t="shared" si="2"/>
        <v>42090</v>
      </c>
      <c r="G28" s="5" t="str">
        <f ca="1">IFERROR(OFFSET(grille!$A$1,MOD(INT((F28-$A$4)/7),42)+1,WEEKDAY(F28,2)),"")</f>
        <v>__T150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T650__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T510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T410</v>
      </c>
      <c r="V28" s="3">
        <f t="shared" si="10"/>
        <v>42335</v>
      </c>
      <c r="W28" s="5" t="str">
        <f ca="1">IFERROR(OFFSET(grille!$A$1,MOD(INT((V28-$A$4)/7),42)+1,WEEKDAY(V28,2)),"")</f>
        <v>Fac</v>
      </c>
      <c r="X28" s="2">
        <f t="shared" si="11"/>
        <v>42365</v>
      </c>
      <c r="Y28" s="5" t="str">
        <f ca="1">IFERROR(OFFSET(grille!$A$1,MOD(INT((X28-$A$4)/7),42)+1,WEEKDAY(X28,2)),"")</f>
        <v>__T157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__T336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T730__</v>
      </c>
      <c r="J29" s="2">
        <f t="shared" si="4"/>
        <v>42152</v>
      </c>
      <c r="K29" s="5" t="str">
        <f ca="1">IFERROR(OFFSET(grille!$A$1,MOD(INT((J29-$A$4)/7),42)+1,WEEKDAY(J29,2)),"")</f>
        <v>__T660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T445__</v>
      </c>
      <c r="R29" s="2">
        <f t="shared" si="8"/>
        <v>42275</v>
      </c>
      <c r="S29" s="5" t="str">
        <f ca="1">IFERROR(OFFSET(grille!$A$1,MOD(INT((R29-$A$4)/7),42)+1,WEEKDAY(R29,2)),"")</f>
        <v>T110</v>
      </c>
      <c r="T29" s="2">
        <f t="shared" si="9"/>
        <v>42305</v>
      </c>
      <c r="U29" s="5" t="str">
        <f ca="1">IFERROR(OFFSET(grille!$A$1,MOD(INT((T29-$A$4)/7),42)+1,WEEKDAY(T29,2)),"")</f>
        <v>T810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T260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T120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__T740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T140__</v>
      </c>
      <c r="N30" s="2">
        <f t="shared" si="6"/>
        <v>42214</v>
      </c>
      <c r="O30" s="5" t="str">
        <f ca="1">IFERROR(OFFSET(grille!$A$1,MOD(INT((N30-$A$4)/7),42)+1,WEEKDAY(N30,2)),"")</f>
        <v>T710</v>
      </c>
      <c r="P30" s="2">
        <f t="shared" si="7"/>
        <v>42245</v>
      </c>
      <c r="Q30" s="5" t="str">
        <f ca="1">IFERROR(OFFSET(grille!$A$1,MOD(INT((P30-$A$4)/7),42)+1,WEEKDAY(P30,2)),"")</f>
        <v>__T456</v>
      </c>
      <c r="R30" s="2">
        <f t="shared" si="8"/>
        <v>42276</v>
      </c>
      <c r="S30" s="5" t="str">
        <f ca="1">IFERROR(OFFSET(grille!$A$1,MOD(INT((R30-$A$4)/7),42)+1,WEEKDAY(R30,2)),"")</f>
        <v>T420</v>
      </c>
      <c r="T30" s="2">
        <f t="shared" si="9"/>
        <v>42306</v>
      </c>
      <c r="U30" s="5" t="str">
        <f ca="1">IFERROR(OFFSET(grille!$A$1,MOD(INT((T30-$A$4)/7),42)+1,WEEKDAY(T30,2)),"")</f>
        <v>T320__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T720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T440__</v>
      </c>
      <c r="H31" s="2">
        <f t="shared" si="3"/>
        <v>42124</v>
      </c>
      <c r="I31" s="5" t="str">
        <f ca="1">IFERROR(OFFSET(grille!$A$1,MOD(INT((H31-$A$4)/7),42)+1,WEEKDAY(H31,2)),"")</f>
        <v>T610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__T150</v>
      </c>
      <c r="N31" s="2">
        <f t="shared" si="6"/>
        <v>42215</v>
      </c>
      <c r="O31" s="5" t="str">
        <f ca="1">IFERROR(OFFSET(grille!$A$1,MOD(INT((N31-$A$4)/7),42)+1,WEEKDAY(N31,2)),"")</f>
        <v>T730__</v>
      </c>
      <c r="P31" s="2">
        <f t="shared" si="7"/>
        <v>42246</v>
      </c>
      <c r="Q31" s="5" t="str">
        <f ca="1">IFERROR(OFFSET(grille!$A$1,MOD(INT((P31-$A$4)/7),42)+1,WEEKDAY(P31,2)),"")</f>
        <v>T447__</v>
      </c>
      <c r="R31" s="2">
        <f t="shared" si="8"/>
        <v>42277</v>
      </c>
      <c r="S31" s="5" t="str">
        <f ca="1">IFERROR(OFFSET(grille!$A$1,MOD(INT((R31-$A$4)/7),42)+1,WEEKDAY(R31,2)),"")</f>
        <v>T220__</v>
      </c>
      <c r="T31" s="2">
        <f t="shared" si="9"/>
        <v>42307</v>
      </c>
      <c r="U31" s="5" t="str">
        <f ca="1">IFERROR(OFFSET(grille!$A$1,MOD(INT((T31-$A$4)/7),42)+1,WEEKDAY(T31,2)),"")</f>
        <v>__T335</v>
      </c>
      <c r="V31" s="3">
        <f t="shared" si="10"/>
        <v>42338</v>
      </c>
      <c r="W31" s="5" t="str">
        <f ca="1">IFERROR(OFFSET(grille!$A$1,MOD(INT((V31-$A$4)/7),42)+1,WEEKDAY(V31,2)),"")</f>
        <v>T120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T346__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__T450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T410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__T740</v>
      </c>
      <c r="P32" s="2">
        <f t="shared" si="7"/>
        <v>42247</v>
      </c>
      <c r="Q32" s="5" t="str">
        <f ca="1">IFERROR(OFFSET(grille!$A$1,MOD(INT((P32-$A$4)/7),42)+1,WEEKDAY(P32,2)),"")</f>
        <v>__T451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T210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52" priority="6" stopIfTrue="1">
      <formula>AND(WEEKDAY(B2,2)&gt;5,B2&lt;&gt;"")</formula>
    </cfRule>
  </conditionalFormatting>
  <conditionalFormatting sqref="E10">
    <cfRule type="expression" dxfId="251" priority="5" stopIfTrue="1">
      <formula>AND(WEEKDAY(E10,2)&gt;5,E10&lt;&gt;"")</formula>
    </cfRule>
  </conditionalFormatting>
  <conditionalFormatting sqref="E10">
    <cfRule type="expression" dxfId="250" priority="4" stopIfTrue="1">
      <formula>AND(WEEKDAY(E10,2)&gt;5,E10&lt;&gt;"")</formula>
    </cfRule>
  </conditionalFormatting>
  <conditionalFormatting sqref="E10">
    <cfRule type="expression" dxfId="249" priority="3" stopIfTrue="1">
      <formula>AND(WEEKDAY(E10,2)&gt;5,E10&lt;&gt;"")</formula>
    </cfRule>
  </conditionalFormatting>
  <conditionalFormatting sqref="E10">
    <cfRule type="expression" dxfId="248" priority="2" stopIfTrue="1">
      <formula>AND(WEEKDAY(E10,2)&gt;5,E10&lt;&gt;"")</formula>
    </cfRule>
  </conditionalFormatting>
  <conditionalFormatting sqref="E24">
    <cfRule type="expression" dxfId="24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Feuil19</v>
      </c>
      <c r="B2" s="2">
        <f>DATE($A$1,COLUMN()-1,ROW()-1)</f>
        <v>42005</v>
      </c>
      <c r="C2" s="5" t="str">
        <f ca="1">IFERROR(OFFSET(grille!$A$1,MOD(INT((B2-$A$4)/7),42)+1,WEEKDAY(B2,2)),"")</f>
        <v>__T150</v>
      </c>
      <c r="D2" s="2">
        <f>DATE($A$1,COLUMN()-2,ROW()-1)</f>
        <v>42036</v>
      </c>
      <c r="E2" s="5" t="str">
        <f ca="1">IFERROR(OFFSET(grille!$A$1,MOD(INT((D2-$A$4)/7),42)+1,WEEKDAY(D2,2)),"")</f>
        <v>T147__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__T330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__T250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T730__</v>
      </c>
      <c r="T2" s="2">
        <f>DATE($A$1,COLUMN()-10,ROW()-1)</f>
        <v>42278</v>
      </c>
      <c r="U2" s="5" t="str">
        <f ca="1">IFERROR(OFFSET(grille!$A$1,MOD(INT((T2-$A$4)/7),42)+1,WEEKDAY(T2,2)),"")</f>
        <v>__T660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__T151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T340__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__T740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T140__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T710</v>
      </c>
    </row>
    <row r="4" spans="1:25" x14ac:dyDescent="0.35">
      <c r="A4" s="14">
        <f ca="1">IFERROR(VLOOKUP(A2,parametres!B:D,3,0),(VLOOKUP(A2,parametres!A:D,4,0)))</f>
        <v>42128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T510</v>
      </c>
      <c r="H4" s="2">
        <f t="shared" si="3"/>
        <v>42097</v>
      </c>
      <c r="I4" s="5" t="str">
        <f ca="1">IFERROR(OFFSET(grille!$A$1,MOD(INT((H4-$A$4)/7),42)+1,WEEKDAY(H4,2)),"")</f>
        <v>__T350</v>
      </c>
      <c r="J4" s="2">
        <f t="shared" si="4"/>
        <v>42127</v>
      </c>
      <c r="K4" s="5" t="str">
        <f ca="1">IFERROR(OFFSET(grille!$A$1,MOD(INT((J4-$A$4)/7),42)+1,WEEKDAY(J4,2)),"")</f>
        <v>T737__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T320__</v>
      </c>
      <c r="P4" s="2">
        <f t="shared" si="7"/>
        <v>42219</v>
      </c>
      <c r="Q4" s="5" t="str">
        <f ca="1">IFERROR(OFFSET(grille!$A$1,MOD(INT((P4-$A$4)/7),42)+1,WEEKDAY(P4,2)),"")</f>
        <v>T440__</v>
      </c>
      <c r="R4" s="2">
        <f t="shared" si="8"/>
        <v>42250</v>
      </c>
      <c r="S4" s="5" t="str">
        <f ca="1">IFERROR(OFFSET(grille!$A$1,MOD(INT((R4-$A$4)/7),42)+1,WEEKDAY(R4,2)),"")</f>
        <v>T610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__T150</v>
      </c>
      <c r="X4" s="2">
        <f t="shared" si="11"/>
        <v>42341</v>
      </c>
      <c r="Y4" s="5" t="str">
        <f ca="1">IFERROR(OFFSET(grille!$A$1,MOD(INT((X4-$A$4)/7),42)+1,WEEKDAY(X4,2)),"")</f>
        <v>T730__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T110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__T740</v>
      </c>
      <c r="L5" s="2">
        <f t="shared" si="5"/>
        <v>42159</v>
      </c>
      <c r="M5" s="5" t="str">
        <f ca="1">IFERROR(OFFSET(grille!$A$1,MOD(INT((L5-$A$4)/7),42)+1,WEEKDAY(L5,2)),"")</f>
        <v>T120</v>
      </c>
      <c r="N5" s="3">
        <f t="shared" si="6"/>
        <v>42189</v>
      </c>
      <c r="O5" s="5" t="str">
        <f ca="1">IFERROR(OFFSET(grille!$A$1,MOD(INT((N5-$A$4)/7),42)+1,WEEKDAY(N5,2)),"")</f>
        <v>__T336</v>
      </c>
      <c r="P5" s="2">
        <f t="shared" si="7"/>
        <v>42220</v>
      </c>
      <c r="Q5" s="5" t="str">
        <f ca="1">IFERROR(OFFSET(grille!$A$1,MOD(INT((P5-$A$4)/7),42)+1,WEEKDAY(P5,2)),"")</f>
        <v>__T450</v>
      </c>
      <c r="R5" s="2">
        <f t="shared" si="8"/>
        <v>42251</v>
      </c>
      <c r="S5" s="5" t="str">
        <f ca="1">IFERROR(OFFSET(grille!$A$1,MOD(INT((R5-$A$4)/7),42)+1,WEEKDAY(R5,2)),"")</f>
        <v>T220__</v>
      </c>
      <c r="T5" s="2">
        <f t="shared" si="9"/>
        <v>42281</v>
      </c>
      <c r="U5" s="5" t="str">
        <f ca="1">IFERROR(OFFSET(grille!$A$1,MOD(INT((T5-$A$4)/7),42)+1,WEEKDAY(T5,2)),"")</f>
        <v>T410</v>
      </c>
      <c r="V5" s="3">
        <f t="shared" si="10"/>
        <v>42312</v>
      </c>
      <c r="W5" s="5" t="str">
        <f ca="1">IFERROR(OFFSET(grille!$A$1,MOD(INT((V5-$A$4)/7),42)+1,WEEKDAY(V5,2)),"")</f>
        <v>T210</v>
      </c>
      <c r="X5" s="2">
        <f t="shared" si="11"/>
        <v>42342</v>
      </c>
      <c r="Y5" s="5" t="str">
        <f ca="1">IFERROR(OFFSET(grille!$A$1,MOD(INT((X5-$A$4)/7),42)+1,WEEKDAY(X5,2)),"")</f>
        <v>__T740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T720</v>
      </c>
      <c r="D6" s="2">
        <f t="shared" si="1"/>
        <v>42040</v>
      </c>
      <c r="E6" s="5" t="str">
        <f ca="1">IFERROR(OFFSET(grille!$A$1,MOD(INT((D6-$A$4)/7),42)+1,WEEKDAY(D6,2)),"")</f>
        <v>T130</v>
      </c>
      <c r="F6" s="2">
        <f t="shared" si="2"/>
        <v>42068</v>
      </c>
      <c r="G6" s="5" t="str">
        <f ca="1">IFERROR(OFFSET(grille!$A$1,MOD(INT((F6-$A$4)/7),42)+1,WEEKDAY(F6,2)),"")</f>
        <v>T710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T650__</v>
      </c>
      <c r="L6" s="2">
        <f t="shared" si="5"/>
        <v>42160</v>
      </c>
      <c r="M6" s="5" t="str">
        <f ca="1">IFERROR(OFFSET(grille!$A$1,MOD(INT((L6-$A$4)/7),42)+1,WEEKDAY(L6,2)),"")</f>
        <v>T720</v>
      </c>
      <c r="N6" s="3">
        <f t="shared" si="6"/>
        <v>42190</v>
      </c>
      <c r="O6" s="5" t="str">
        <f ca="1">IFERROR(OFFSET(grille!$A$1,MOD(INT((N6-$A$4)/7),42)+1,WEEKDAY(N6,2)),"")</f>
        <v>T227__</v>
      </c>
      <c r="P6" s="2">
        <f t="shared" si="7"/>
        <v>42221</v>
      </c>
      <c r="Q6" s="5" t="str">
        <f ca="1">IFERROR(OFFSET(grille!$A$1,MOD(INT((P6-$A$4)/7),42)+1,WEEKDAY(P6,2)),"")</f>
        <v>T240__</v>
      </c>
      <c r="R6" s="2">
        <f t="shared" si="8"/>
        <v>42252</v>
      </c>
      <c r="S6" s="5" t="str">
        <f ca="1">IFERROR(OFFSET(grille!$A$1,MOD(INT((R6-$A$4)/7),42)+1,WEEKDAY(R6,2)),"")</f>
        <v>__T236</v>
      </c>
      <c r="T6" s="2">
        <f t="shared" si="9"/>
        <v>42282</v>
      </c>
      <c r="U6" s="5" t="str">
        <f ca="1">IFERROR(OFFSET(grille!$A$1,MOD(INT((T6-$A$4)/7),42)+1,WEEKDAY(T6,2)),"")</f>
        <v>T650__</v>
      </c>
      <c r="V6" s="3">
        <f t="shared" si="10"/>
        <v>42313</v>
      </c>
      <c r="W6" s="5" t="str">
        <f ca="1">IFERROR(OFFSET(grille!$A$1,MOD(INT((V6-$A$4)/7),42)+1,WEEKDAY(V6,2)),"")</f>
        <v>T440__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T710</v>
      </c>
      <c r="D7" s="2">
        <f t="shared" si="1"/>
        <v>42041</v>
      </c>
      <c r="E7" s="5" t="str">
        <f ca="1">IFERROR(OFFSET(grille!$A$1,MOD(INT((D7-$A$4)/7),42)+1,WEEKDAY(D7,2)),"")</f>
        <v>T420</v>
      </c>
      <c r="F7" s="2">
        <f t="shared" si="2"/>
        <v>42069</v>
      </c>
      <c r="G7" s="5" t="str">
        <f ca="1">IFERROR(OFFSET(grille!$A$1,MOD(INT((F7-$A$4)/7),42)+1,WEEKDAY(F7,2)),"")</f>
        <v>T655__</v>
      </c>
      <c r="H7" s="2">
        <f t="shared" si="3"/>
        <v>42100</v>
      </c>
      <c r="I7" s="5" t="str">
        <f ca="1">IFERROR(OFFSET(grille!$A$1,MOD(INT((H7-$A$4)/7),42)+1,WEEKDAY(H7,2)),"")</f>
        <v>T630__</v>
      </c>
      <c r="J7" s="2">
        <f t="shared" si="4"/>
        <v>42130</v>
      </c>
      <c r="K7" s="5" t="str">
        <f ca="1">IFERROR(OFFSET(grille!$A$1,MOD(INT((J7-$A$4)/7),42)+1,WEEKDAY(J7,2)),"")</f>
        <v>__T660</v>
      </c>
      <c r="L7" s="2">
        <f t="shared" si="5"/>
        <v>42161</v>
      </c>
      <c r="M7" s="5" t="str">
        <f ca="1">IFERROR(OFFSET(grille!$A$1,MOD(INT((L7-$A$4)/7),42)+1,WEEKDAY(L7,2)),"")</f>
        <v>T346__</v>
      </c>
      <c r="N7" s="3">
        <f t="shared" si="6"/>
        <v>42191</v>
      </c>
      <c r="O7" s="5" t="str">
        <f ca="1">IFERROR(OFFSET(grille!$A$1,MOD(INT((N7-$A$4)/7),42)+1,WEEKDAY(N7,2)),"")</f>
        <v>__T230</v>
      </c>
      <c r="P7" s="2">
        <f t="shared" si="7"/>
        <v>42222</v>
      </c>
      <c r="Q7" s="5" t="str">
        <f ca="1">IFERROR(OFFSET(grille!$A$1,MOD(INT((P7-$A$4)/7),42)+1,WEEKDAY(P7,2)),"")</f>
        <v>__T250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__T660</v>
      </c>
      <c r="V7" s="3">
        <f t="shared" si="10"/>
        <v>42314</v>
      </c>
      <c r="W7" s="5" t="str">
        <f ca="1">IFERROR(OFFSET(grille!$A$1,MOD(INT((V7-$A$4)/7),42)+1,WEEKDAY(V7,2)),"")</f>
        <v>__T450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T630__</v>
      </c>
      <c r="D8" s="2">
        <f t="shared" si="1"/>
        <v>42042</v>
      </c>
      <c r="E8" s="5" t="str">
        <f ca="1">IFERROR(OFFSET(grille!$A$1,MOD(INT((D8-$A$4)/7),42)+1,WEEKDAY(D8,2)),"")</f>
        <v>T226__</v>
      </c>
      <c r="F8" s="2">
        <f t="shared" si="2"/>
        <v>42070</v>
      </c>
      <c r="G8" s="5" t="str">
        <f ca="1">IFERROR(OFFSET(grille!$A$1,MOD(INT((F8-$A$4)/7),42)+1,WEEKDAY(F8,2)),"")</f>
        <v>__T666</v>
      </c>
      <c r="H8" s="2">
        <f t="shared" si="3"/>
        <v>42101</v>
      </c>
      <c r="I8" s="5" t="str">
        <f ca="1">IFERROR(OFFSET(grille!$A$1,MOD(INT((H8-$A$4)/7),42)+1,WEEKDAY(H8,2)),"")</f>
        <v>__T640</v>
      </c>
      <c r="J8" s="2">
        <f t="shared" si="4"/>
        <v>42131</v>
      </c>
      <c r="K8" s="5" t="str">
        <f ca="1">IFERROR(OFFSET(grille!$A$1,MOD(INT((J8-$A$4)/7),42)+1,WEEKDAY(J8,2)),"")</f>
        <v>T260</v>
      </c>
      <c r="L8" s="2">
        <f t="shared" si="5"/>
        <v>42162</v>
      </c>
      <c r="M8" s="5" t="str">
        <f ca="1">IFERROR(OFFSET(grille!$A$1,MOD(INT((L8-$A$4)/7),42)+1,WEEKDAY(L8,2)),"")</f>
        <v>__T357</v>
      </c>
      <c r="N8" s="3">
        <f t="shared" si="6"/>
        <v>42192</v>
      </c>
      <c r="O8" s="5" t="str">
        <f ca="1">IFERROR(OFFSET(grille!$A$1,MOD(INT((N8-$A$4)/7),42)+1,WEEKDAY(N8,2)),"")</f>
        <v>T260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T260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T320__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__T640</v>
      </c>
      <c r="D9" s="2">
        <f t="shared" si="1"/>
        <v>42043</v>
      </c>
      <c r="E9" s="5" t="str">
        <f ca="1">IFERROR(OFFSET(grille!$A$1,MOD(INT((D9-$A$4)/7),42)+1,WEEKDAY(D9,2)),"")</f>
        <v>__T237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T340__</v>
      </c>
      <c r="J9" s="2">
        <f t="shared" si="4"/>
        <v>42132</v>
      </c>
      <c r="K9" s="5" t="str">
        <f ca="1">IFERROR(OFFSET(grille!$A$1,MOD(INT((J9-$A$4)/7),42)+1,WEEKDAY(J9,2)),"")</f>
        <v>D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T840__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__T330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D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__T350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T657__</v>
      </c>
      <c r="R10" s="2">
        <f t="shared" si="8"/>
        <v>42256</v>
      </c>
      <c r="S10" s="5" t="str">
        <f ca="1">IFERROR(OFFSET(grille!$A$1,MOD(INT((R10-$A$4)/7),42)+1,WEEKDAY(R10,2)),"")</f>
        <v>__T850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T820__</v>
      </c>
      <c r="X10" s="2">
        <f t="shared" si="11"/>
        <v>42347</v>
      </c>
      <c r="Y10" s="5" t="str">
        <f ca="1">IFERROR(OFFSET(grille!$A$1,MOD(INT((X10-$A$4)/7),42)+1,WEEKDAY(X10,2)),"")</f>
        <v>T420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D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T840__</v>
      </c>
      <c r="N11" s="3">
        <f t="shared" si="6"/>
        <v>42195</v>
      </c>
      <c r="O11" s="5" t="str">
        <f ca="1">IFERROR(OFFSET(grille!$A$1,MOD(INT((N11-$A$4)/7),42)+1,WEEKDAY(N11,2)),"")</f>
        <v>T410</v>
      </c>
      <c r="P11" s="2">
        <f t="shared" si="7"/>
        <v>42226</v>
      </c>
      <c r="Q11" s="5" t="str">
        <f ca="1">IFERROR(OFFSET(grille!$A$1,MOD(INT((P11-$A$4)/7),42)+1,WEEKDAY(P11,2)),"")</f>
        <v>__T661</v>
      </c>
      <c r="R11" s="2">
        <f t="shared" si="8"/>
        <v>42257</v>
      </c>
      <c r="S11" s="5" t="str">
        <f ca="1">IFERROR(OFFSET(grille!$A$1,MOD(INT((R11-$A$4)/7),42)+1,WEEKDAY(R11,2)),"")</f>
        <v>T110</v>
      </c>
      <c r="T11" s="2">
        <f t="shared" si="9"/>
        <v>42287</v>
      </c>
      <c r="U11" s="5" t="str">
        <f ca="1">IFERROR(OFFSET(grille!$A$1,MOD(INT((T11-$A$4)/7),42)+1,WEEKDAY(T11,2)),"")</f>
        <v>T326__</v>
      </c>
      <c r="V11" s="3">
        <f t="shared" si="10"/>
        <v>42318</v>
      </c>
      <c r="W11" s="5" t="str">
        <f ca="1">IFERROR(OFFSET(grille!$A$1,MOD(INT((V11-$A$4)/7),42)+1,WEEKDAY(V11,2)),"")</f>
        <v>__T830</v>
      </c>
      <c r="X11" s="2">
        <f t="shared" si="11"/>
        <v>42348</v>
      </c>
      <c r="Y11" s="5" t="str">
        <f ca="1">IFERROR(OFFSET(grille!$A$1,MOD(INT((X11-$A$4)/7),42)+1,WEEKDAY(X11,2)),"")</f>
        <v>T840__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T710</v>
      </c>
      <c r="F12" s="2">
        <f t="shared" si="2"/>
        <v>42074</v>
      </c>
      <c r="G12" s="5" t="str">
        <f ca="1">IFERROR(OFFSET(grille!$A$1,MOD(INT((F12-$A$4)/7),42)+1,WEEKDAY(F12,2)),"")</f>
        <v>D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T210</v>
      </c>
      <c r="L12" s="2">
        <f t="shared" si="5"/>
        <v>42166</v>
      </c>
      <c r="M12" s="5" t="str">
        <f ca="1">IFERROR(OFFSET(grille!$A$1,MOD(INT((L12-$A$4)/7),42)+1,WEEKDAY(L12,2)),"")</f>
        <v>__T850</v>
      </c>
      <c r="N12" s="3">
        <f t="shared" si="6"/>
        <v>42196</v>
      </c>
      <c r="O12" s="5" t="str">
        <f ca="1">IFERROR(OFFSET(grille!$A$1,MOD(INT((N12-$A$4)/7),42)+1,WEEKDAY(N12,2)),"")</f>
        <v>T146__</v>
      </c>
      <c r="P12" s="2">
        <f t="shared" si="7"/>
        <v>42227</v>
      </c>
      <c r="Q12" s="5" t="str">
        <f ca="1">IFERROR(OFFSET(grille!$A$1,MOD(INT((P12-$A$4)/7),42)+1,WEEKDAY(P12,2)),"")</f>
        <v>T240__</v>
      </c>
      <c r="R12" s="2">
        <f t="shared" si="8"/>
        <v>42258</v>
      </c>
      <c r="S12" s="5" t="str">
        <f ca="1">IFERROR(OFFSET(grille!$A$1,MOD(INT((R12-$A$4)/7),42)+1,WEEKDAY(R12,2)),"")</f>
        <v>T630__</v>
      </c>
      <c r="T12" s="2">
        <f t="shared" si="9"/>
        <v>42288</v>
      </c>
      <c r="U12" s="5" t="str">
        <f ca="1">IFERROR(OFFSET(grille!$A$1,MOD(INT((T12-$A$4)/7),42)+1,WEEKDAY(T12,2)),"")</f>
        <v>__T337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__T850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T140__</v>
      </c>
      <c r="D13" s="2">
        <f t="shared" si="1"/>
        <v>42047</v>
      </c>
      <c r="E13" s="5" t="str">
        <f ca="1">IFERROR(OFFSET(grille!$A$1,MOD(INT((D13-$A$4)/7),42)+1,WEEKDAY(D13,2)),"")</f>
        <v>T730__</v>
      </c>
      <c r="F13" s="2">
        <f t="shared" si="2"/>
        <v>42075</v>
      </c>
      <c r="G13" s="5" t="str">
        <f ca="1">IFERROR(OFFSET(grille!$A$1,MOD(INT((F13-$A$4)/7),42)+1,WEEKDAY(F13,2)),"")</f>
        <v>T510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T410</v>
      </c>
      <c r="L13" s="2">
        <f t="shared" si="5"/>
        <v>42167</v>
      </c>
      <c r="M13" s="5" t="str">
        <f ca="1">IFERROR(OFFSET(grille!$A$1,MOD(INT((L13-$A$4)/7),42)+1,WEEKDAY(L13,2)),"")</f>
        <v>Fac</v>
      </c>
      <c r="N13" s="3">
        <f t="shared" si="6"/>
        <v>42197</v>
      </c>
      <c r="O13" s="5" t="str">
        <f ca="1">IFERROR(OFFSET(grille!$A$1,MOD(INT((N13-$A$4)/7),42)+1,WEEKDAY(N13,2)),"")</f>
        <v>__T157</v>
      </c>
      <c r="P13" s="2">
        <f t="shared" si="7"/>
        <v>42228</v>
      </c>
      <c r="Q13" s="5" t="str">
        <f ca="1">IFERROR(OFFSET(grille!$A$1,MOD(INT((P13-$A$4)/7),42)+1,WEEKDAY(P13,2)),"")</f>
        <v>__T250</v>
      </c>
      <c r="R13" s="2">
        <f t="shared" si="8"/>
        <v>42259</v>
      </c>
      <c r="S13" s="5" t="str">
        <f ca="1">IFERROR(OFFSET(grille!$A$1,MOD(INT((R13-$A$4)/7),42)+1,WEEKDAY(R13,2)),"")</f>
        <v>__T646</v>
      </c>
      <c r="T13" s="2">
        <f t="shared" si="9"/>
        <v>42289</v>
      </c>
      <c r="U13" s="5" t="str">
        <f ca="1">IFERROR(OFFSET(grille!$A$1,MOD(INT((T13-$A$4)/7),42)+1,WEEKDAY(T13,2)),"")</f>
        <v>T510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D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__T150</v>
      </c>
      <c r="D14" s="2">
        <f t="shared" si="1"/>
        <v>42048</v>
      </c>
      <c r="E14" s="5" t="str">
        <f ca="1">IFERROR(OFFSET(grille!$A$1,MOD(INT((D14-$A$4)/7),42)+1,WEEKDAY(D14,2)),"")</f>
        <v>__T740</v>
      </c>
      <c r="F14" s="2">
        <f t="shared" si="2"/>
        <v>42076</v>
      </c>
      <c r="G14" s="5" t="str">
        <f ca="1">IFERROR(OFFSET(grille!$A$1,MOD(INT((F14-$A$4)/7),42)+1,WEEKDAY(F14,2)),"")</f>
        <v>T445__</v>
      </c>
      <c r="H14" s="2">
        <f t="shared" si="3"/>
        <v>42107</v>
      </c>
      <c r="I14" s="5" t="str">
        <f ca="1">IFERROR(OFFSET(grille!$A$1,MOD(INT((H14-$A$4)/7),42)+1,WEEKDAY(H14,2)),"")</f>
        <v>T110</v>
      </c>
      <c r="J14" s="2">
        <f t="shared" si="4"/>
        <v>42137</v>
      </c>
      <c r="K14" s="5" t="str">
        <f ca="1">IFERROR(OFFSET(grille!$A$1,MOD(INT((J14-$A$4)/7),42)+1,WEEKDAY(J14,2)),"")</f>
        <v>T810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T260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T220__</v>
      </c>
      <c r="V14" s="3">
        <f t="shared" si="10"/>
        <v>42321</v>
      </c>
      <c r="W14" s="5" t="str">
        <f ca="1">IFERROR(OFFSET(grille!$A$1,MOD(INT((V14-$A$4)/7),42)+1,WEEKDAY(V14,2)),"")</f>
        <v>T925__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T210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__T456</v>
      </c>
      <c r="H15" s="2">
        <f t="shared" si="3"/>
        <v>42108</v>
      </c>
      <c r="I15" s="5" t="str">
        <f ca="1">IFERROR(OFFSET(grille!$A$1,MOD(INT((H15-$A$4)/7),42)+1,WEEKDAY(H15,2)),"")</f>
        <v>T420</v>
      </c>
      <c r="J15" s="2">
        <f t="shared" si="4"/>
        <v>42138</v>
      </c>
      <c r="K15" s="5" t="str">
        <f ca="1">IFERROR(OFFSET(grille!$A$1,MOD(INT((J15-$A$4)/7),42)+1,WEEKDAY(J15,2)),"")</f>
        <v>T320__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__T230</v>
      </c>
      <c r="V15" s="3">
        <f t="shared" si="10"/>
        <v>42322</v>
      </c>
      <c r="W15" s="5" t="str">
        <f ca="1">IFERROR(OFFSET(grille!$A$1,MOD(INT((V15-$A$4)/7),42)+1,WEEKDAY(V15,2)),"")</f>
        <v>__T936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T440__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T447__</v>
      </c>
      <c r="H16" s="2">
        <f t="shared" si="3"/>
        <v>42109</v>
      </c>
      <c r="I16" s="5" t="str">
        <f ca="1">IFERROR(OFFSET(grille!$A$1,MOD(INT((H16-$A$4)/7),42)+1,WEEKDAY(H16,2)),"")</f>
        <v>T220__</v>
      </c>
      <c r="J16" s="2">
        <f t="shared" si="4"/>
        <v>42139</v>
      </c>
      <c r="K16" s="5" t="str">
        <f ca="1">IFERROR(OFFSET(grille!$A$1,MOD(INT((J16-$A$4)/7),42)+1,WEEKDAY(J16,2)),"")</f>
        <v>__T335</v>
      </c>
      <c r="L16" s="2">
        <f t="shared" si="5"/>
        <v>42170</v>
      </c>
      <c r="M16" s="5" t="str">
        <f ca="1">IFERROR(OFFSET(grille!$A$1,MOD(INT((L16-$A$4)/7),42)+1,WEEKDAY(L16,2)),"")</f>
        <v>T120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T656__</v>
      </c>
      <c r="R16" s="2">
        <f t="shared" si="8"/>
        <v>42262</v>
      </c>
      <c r="S16" s="5" t="str">
        <f ca="1">IFERROR(OFFSET(grille!$A$1,MOD(INT((R16-$A$4)/7),42)+1,WEEKDAY(R16,2)),"")</f>
        <v>T440__</v>
      </c>
      <c r="T16" s="2">
        <f t="shared" si="9"/>
        <v>42292</v>
      </c>
      <c r="U16" s="5" t="str">
        <f ca="1">IFERROR(OFFSET(grille!$A$1,MOD(INT((T16-$A$4)/7),42)+1,WEEKDAY(T16,2)),"")</f>
        <v>D</v>
      </c>
      <c r="V16" s="3">
        <f t="shared" si="10"/>
        <v>42323</v>
      </c>
      <c r="W16" s="5" t="str">
        <f ca="1">IFERROR(OFFSET(grille!$A$1,MOD(INT((V16-$A$4)/7),42)+1,WEEKDAY(V16,2)),"")</f>
        <v>T907__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__T450</v>
      </c>
      <c r="D17" s="2">
        <f t="shared" si="1"/>
        <v>42051</v>
      </c>
      <c r="E17" s="5" t="str">
        <f ca="1">IFERROR(OFFSET(grille!$A$1,MOD(INT((D17-$A$4)/7),42)+1,WEEKDAY(D17,2)),"")</f>
        <v>T320__</v>
      </c>
      <c r="F17" s="2">
        <f t="shared" si="2"/>
        <v>42079</v>
      </c>
      <c r="G17" s="5" t="str">
        <f ca="1">IFERROR(OFFSET(grille!$A$1,MOD(INT((F17-$A$4)/7),42)+1,WEEKDAY(F17,2)),"")</f>
        <v>__T451</v>
      </c>
      <c r="H17" s="2">
        <f t="shared" si="3"/>
        <v>42110</v>
      </c>
      <c r="I17" s="5" t="str">
        <f ca="1">IFERROR(OFFSET(grille!$A$1,MOD(INT((H17-$A$4)/7),42)+1,WEEKDAY(H17,2)),"")</f>
        <v>__T230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T110</v>
      </c>
      <c r="N17" s="3">
        <f t="shared" si="6"/>
        <v>42201</v>
      </c>
      <c r="O17" s="5" t="str">
        <f ca="1">IFERROR(OFFSET(grille!$A$1,MOD(INT((N17-$A$4)/7),42)+1,WEEKDAY(N17,2)),"")</f>
        <v>T210</v>
      </c>
      <c r="P17" s="2">
        <f t="shared" si="7"/>
        <v>42232</v>
      </c>
      <c r="Q17" s="5" t="str">
        <f ca="1">IFERROR(OFFSET(grille!$A$1,MOD(INT((P17-$A$4)/7),42)+1,WEEKDAY(P17,2)),"")</f>
        <v>__T667</v>
      </c>
      <c r="R17" s="2">
        <f t="shared" si="8"/>
        <v>42263</v>
      </c>
      <c r="S17" s="5" t="str">
        <f ca="1">IFERROR(OFFSET(grille!$A$1,MOD(INT((R17-$A$4)/7),42)+1,WEEKDAY(R17,2)),"")</f>
        <v>__T450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__T911</v>
      </c>
      <c r="X17" s="2">
        <f t="shared" si="11"/>
        <v>42354</v>
      </c>
      <c r="Y17" s="5" t="str">
        <f ca="1">IFERROR(OFFSET(grille!$A$1,MOD(INT((X17-$A$4)/7),42)+1,WEEKDAY(X17,2)),"")</f>
        <v>T730__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__T330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T720</v>
      </c>
      <c r="N18" s="3">
        <f t="shared" si="6"/>
        <v>42202</v>
      </c>
      <c r="O18" s="5" t="str">
        <f ca="1">IFERROR(OFFSET(grille!$A$1,MOD(INT((N18-$A$4)/7),42)+1,WEEKDAY(N18,2)),"")</f>
        <v>T140__</v>
      </c>
      <c r="P18" s="2">
        <f t="shared" si="7"/>
        <v>42233</v>
      </c>
      <c r="Q18" s="5" t="str">
        <f ca="1">IFERROR(OFFSET(grille!$A$1,MOD(INT((P18-$A$4)/7),42)+1,WEEKDAY(P18,2)),"")</f>
        <v>T420</v>
      </c>
      <c r="R18" s="2">
        <f t="shared" si="8"/>
        <v>42264</v>
      </c>
      <c r="S18" s="5" t="str">
        <f ca="1">IFERROR(OFFSET(grille!$A$1,MOD(INT((R18-$A$4)/7),42)+1,WEEKDAY(R18,2)),"")</f>
        <v>T240__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__T740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T420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T340__</v>
      </c>
      <c r="L19" s="2">
        <f t="shared" si="5"/>
        <v>42173</v>
      </c>
      <c r="M19" s="5" t="str">
        <f ca="1">IFERROR(OFFSET(grille!$A$1,MOD(INT((L19-$A$4)/7),42)+1,WEEKDAY(L19,2)),"")</f>
        <v>T630__</v>
      </c>
      <c r="N19" s="3">
        <f t="shared" si="6"/>
        <v>42203</v>
      </c>
      <c r="O19" s="5" t="str">
        <f ca="1">IFERROR(OFFSET(grille!$A$1,MOD(INT((N19-$A$4)/7),42)+1,WEEKDAY(N19,2)),"")</f>
        <v>__T156</v>
      </c>
      <c r="P19" s="2">
        <f t="shared" si="7"/>
        <v>42234</v>
      </c>
      <c r="Q19" s="5" t="str">
        <f ca="1">IFERROR(OFFSET(grille!$A$1,MOD(INT((P19-$A$4)/7),42)+1,WEEKDAY(P19,2)),"")</f>
        <v>T630__</v>
      </c>
      <c r="R19" s="2">
        <f t="shared" si="8"/>
        <v>42265</v>
      </c>
      <c r="S19" s="5" t="str">
        <f ca="1">IFERROR(OFFSET(grille!$A$1,MOD(INT((R19-$A$4)/7),42)+1,WEEKDAY(R19,2)),"")</f>
        <v>__T250</v>
      </c>
      <c r="T19" s="2">
        <f t="shared" si="9"/>
        <v>42295</v>
      </c>
      <c r="U19" s="5" t="str">
        <f ca="1">IFERROR(OFFSET(grille!$A$1,MOD(INT((T19-$A$4)/7),42)+1,WEEKDAY(T19,2)),"")</f>
        <v>T327__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T240__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T820__</v>
      </c>
      <c r="D20" s="2">
        <f t="shared" si="1"/>
        <v>42054</v>
      </c>
      <c r="E20" s="5" t="str">
        <f ca="1">IFERROR(OFFSET(grille!$A$1,MOD(INT((D20-$A$4)/7),42)+1,WEEKDAY(D20,2)),"")</f>
        <v>T840__</v>
      </c>
      <c r="F20" s="2">
        <f t="shared" si="2"/>
        <v>42082</v>
      </c>
      <c r="G20" s="5" t="str">
        <f ca="1">IFERROR(OFFSET(grille!$A$1,MOD(INT((F20-$A$4)/7),42)+1,WEEKDAY(F20,2)),"")</f>
        <v>T410</v>
      </c>
      <c r="H20" s="2">
        <f t="shared" si="3"/>
        <v>42113</v>
      </c>
      <c r="I20" s="5" t="str">
        <f ca="1">IFERROR(OFFSET(grille!$A$1,MOD(INT((H20-$A$4)/7),42)+1,WEEKDAY(H20,2)),"")</f>
        <v>T347__</v>
      </c>
      <c r="J20" s="2">
        <f t="shared" si="4"/>
        <v>42143</v>
      </c>
      <c r="K20" s="5" t="str">
        <f ca="1">IFERROR(OFFSET(grille!$A$1,MOD(INT((J20-$A$4)/7),42)+1,WEEKDAY(J20,2)),"")</f>
        <v>__T350</v>
      </c>
      <c r="L20" s="2">
        <f t="shared" si="5"/>
        <v>42174</v>
      </c>
      <c r="M20" s="5" t="str">
        <f ca="1">IFERROR(OFFSET(grille!$A$1,MOD(INT((L20-$A$4)/7),42)+1,WEEKDAY(L20,2)),"")</f>
        <v>__T640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__T640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__T330</v>
      </c>
      <c r="V20" s="3">
        <f t="shared" si="10"/>
        <v>42327</v>
      </c>
      <c r="W20" s="5" t="str">
        <f ca="1">IFERROR(OFFSET(grille!$A$1,MOD(INT((V20-$A$4)/7),42)+1,WEEKDAY(V20,2)),"")</f>
        <v>T720</v>
      </c>
      <c r="X20" s="2">
        <f t="shared" si="11"/>
        <v>42357</v>
      </c>
      <c r="Y20" s="5" t="str">
        <f ca="1">IFERROR(OFFSET(grille!$A$1,MOD(INT((X20-$A$4)/7),42)+1,WEEKDAY(X20,2)),"")</f>
        <v>__T256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__T830</v>
      </c>
      <c r="D21" s="2">
        <f t="shared" si="1"/>
        <v>42055</v>
      </c>
      <c r="E21" s="5" t="str">
        <f ca="1">IFERROR(OFFSET(grille!$A$1,MOD(INT((D21-$A$4)/7),42)+1,WEEKDAY(D21,2)),"")</f>
        <v>__T850</v>
      </c>
      <c r="F21" s="2">
        <f t="shared" si="2"/>
        <v>42083</v>
      </c>
      <c r="G21" s="5" t="str">
        <f ca="1">IFERROR(OFFSET(grille!$A$1,MOD(INT((F21-$A$4)/7),42)+1,WEEKDAY(F21,2)),"")</f>
        <v>T710</v>
      </c>
      <c r="H21" s="2">
        <f t="shared" si="3"/>
        <v>42114</v>
      </c>
      <c r="I21" s="5" t="str">
        <f ca="1">IFERROR(OFFSET(grille!$A$1,MOD(INT((H21-$A$4)/7),42)+1,WEEKDAY(H21,2)),"")</f>
        <v>__T350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D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T810</v>
      </c>
      <c r="V21" s="3">
        <f t="shared" si="10"/>
        <v>42328</v>
      </c>
      <c r="W21" s="5" t="str">
        <f ca="1">IFERROR(OFFSET(grille!$A$1,MOD(INT((V21-$A$4)/7),42)+1,WEEKDAY(V21,2)),"")</f>
        <v>T730__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D</v>
      </c>
      <c r="F22" s="2">
        <f t="shared" si="2"/>
        <v>42084</v>
      </c>
      <c r="G22" s="5" t="str">
        <f ca="1">IFERROR(OFFSET(grille!$A$1,MOD(INT((F22-$A$4)/7),42)+1,WEEKDAY(F22,2)),"")</f>
        <v>T246__</v>
      </c>
      <c r="H22" s="2">
        <f t="shared" si="3"/>
        <v>42115</v>
      </c>
      <c r="I22" s="5" t="str">
        <f ca="1">IFERROR(OFFSET(grille!$A$1,MOD(INT((H22-$A$4)/7),42)+1,WEEKDAY(H22,2)),"")</f>
        <v>T340__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T820__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T710</v>
      </c>
      <c r="T22" s="2">
        <f t="shared" si="9"/>
        <v>42298</v>
      </c>
      <c r="U22" s="5" t="str">
        <f ca="1">IFERROR(OFFSET(grille!$A$1,MOD(INT((T22-$A$4)/7),42)+1,WEEKDAY(T22,2)),"")</f>
        <v>T140__</v>
      </c>
      <c r="V22" s="3">
        <f t="shared" si="10"/>
        <v>42329</v>
      </c>
      <c r="W22" s="5" t="str">
        <f ca="1">IFERROR(OFFSET(grille!$A$1,MOD(INT((V22-$A$4)/7),42)+1,WEEKDAY(V22,2)),"")</f>
        <v>__T746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__T257</v>
      </c>
      <c r="H23" s="2">
        <f t="shared" si="3"/>
        <v>42116</v>
      </c>
      <c r="I23" s="5" t="str">
        <f ca="1">IFERROR(OFFSET(grille!$A$1,MOD(INT((H23-$A$4)/7),42)+1,WEEKDAY(H23,2)),"")</f>
        <v>__T350</v>
      </c>
      <c r="J23" s="2">
        <f t="shared" si="4"/>
        <v>42146</v>
      </c>
      <c r="K23" s="5" t="str">
        <f ca="1">IFERROR(OFFSET(grille!$A$1,MOD(INT((J23-$A$4)/7),42)+1,WEEKDAY(J23,2)),"")</f>
        <v>T515</v>
      </c>
      <c r="L23" s="2">
        <f t="shared" si="5"/>
        <v>42177</v>
      </c>
      <c r="M23" s="5" t="str">
        <f ca="1">IFERROR(OFFSET(grille!$A$1,MOD(INT((L23-$A$4)/7),42)+1,WEEKDAY(L23,2)),"")</f>
        <v>T840__</v>
      </c>
      <c r="N23" s="3">
        <f t="shared" si="6"/>
        <v>42207</v>
      </c>
      <c r="O23" s="5" t="str">
        <f ca="1">IFERROR(OFFSET(grille!$A$1,MOD(INT((N23-$A$4)/7),42)+1,WEEKDAY(N23,2)),"")</f>
        <v>__T830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T120</v>
      </c>
      <c r="T23" s="2">
        <f t="shared" si="9"/>
        <v>42299</v>
      </c>
      <c r="U23" s="5" t="str">
        <f ca="1">IFERROR(OFFSET(grille!$A$1,MOD(INT((T23-$A$4)/7),42)+1,WEEKDAY(T23,2)),"")</f>
        <v>__T150</v>
      </c>
      <c r="V23" s="3">
        <f t="shared" si="10"/>
        <v>42330</v>
      </c>
      <c r="W23" s="5" t="str">
        <f ca="1">IFERROR(OFFSET(grille!$A$1,MOD(INT((V23-$A$4)/7),42)+1,WEEKDAY(V23,2)),"")</f>
        <v>T147__</v>
      </c>
      <c r="X23" s="2">
        <f t="shared" si="11"/>
        <v>42360</v>
      </c>
      <c r="Y23" s="5" t="str">
        <f ca="1">IFERROR(OFFSET(grille!$A$1,MOD(INT((X23-$A$4)/7),42)+1,WEEKDAY(X23,2)),"")</f>
        <v>T510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T925__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T446__</v>
      </c>
      <c r="L24" s="2">
        <f t="shared" si="5"/>
        <v>42178</v>
      </c>
      <c r="M24" s="5" t="str">
        <f ca="1">IFERROR(OFFSET(grille!$A$1,MOD(INT((L24-$A$4)/7),42)+1,WEEKDAY(L24,2)),"")</f>
        <v>__T850</v>
      </c>
      <c r="N24" s="3">
        <f t="shared" si="6"/>
        <v>42208</v>
      </c>
      <c r="O24" s="5" t="str">
        <f ca="1">IFERROR(OFFSET(grille!$A$1,MOD(INT((N24-$A$4)/7),42)+1,WEEKDAY(N24,2)),"")</f>
        <v>T650__</v>
      </c>
      <c r="P24" s="2">
        <f t="shared" si="7"/>
        <v>42239</v>
      </c>
      <c r="Q24" s="5" t="str">
        <f ca="1">IFERROR(OFFSET(grille!$A$1,MOD(INT((P24-$A$4)/7),42)+1,WEEKDAY(P24,2)),"")</f>
        <v>T637__</v>
      </c>
      <c r="R24" s="2">
        <f t="shared" si="8"/>
        <v>42270</v>
      </c>
      <c r="S24" s="5" t="str">
        <f ca="1">IFERROR(OFFSET(grille!$A$1,MOD(INT((R24-$A$4)/7),42)+1,WEEKDAY(R24,2)),"")</f>
        <v>T440__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__T151</v>
      </c>
      <c r="X24" s="2">
        <f t="shared" si="11"/>
        <v>42361</v>
      </c>
      <c r="Y24" s="5" t="str">
        <f ca="1">IFERROR(OFFSET(grille!$A$1,MOD(INT((X24-$A$4)/7),42)+1,WEEKDAY(X24,2)),"")</f>
        <v>T110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__T936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__T457</v>
      </c>
      <c r="L25" s="2">
        <f t="shared" si="5"/>
        <v>42179</v>
      </c>
      <c r="M25" s="5" t="str">
        <f ca="1">IFERROR(OFFSET(grille!$A$1,MOD(INT((L25-$A$4)/7),42)+1,WEEKDAY(L25,2)),"")</f>
        <v>T410</v>
      </c>
      <c r="N25" s="3">
        <f t="shared" si="6"/>
        <v>42209</v>
      </c>
      <c r="O25" s="5" t="str">
        <f ca="1">IFERROR(OFFSET(grille!$A$1,MOD(INT((N25-$A$4)/7),42)+1,WEEKDAY(N25,2)),"")</f>
        <v>__T660</v>
      </c>
      <c r="P25" s="2">
        <f t="shared" si="7"/>
        <v>42240</v>
      </c>
      <c r="Q25" s="5" t="str">
        <f ca="1">IFERROR(OFFSET(grille!$A$1,MOD(INT((P25-$A$4)/7),42)+1,WEEKDAY(P25,2)),"")</f>
        <v>__T640</v>
      </c>
      <c r="R25" s="2">
        <f t="shared" si="8"/>
        <v>42271</v>
      </c>
      <c r="S25" s="5" t="str">
        <f ca="1">IFERROR(OFFSET(grille!$A$1,MOD(INT((R25-$A$4)/7),42)+1,WEEKDAY(R25,2)),"")</f>
        <v>__T450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T710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T907__</v>
      </c>
      <c r="D26" s="2">
        <f t="shared" si="1"/>
        <v>42060</v>
      </c>
      <c r="E26" s="5" t="str">
        <f ca="1">IFERROR(OFFSET(grille!$A$1,MOD(INT((D26-$A$4)/7),42)+1,WEEKDAY(D26,2)),"")</f>
        <v>T730__</v>
      </c>
      <c r="F26" s="2">
        <f t="shared" si="2"/>
        <v>42088</v>
      </c>
      <c r="G26" s="5" t="str">
        <f ca="1">IFERROR(OFFSET(grille!$A$1,MOD(INT((F26-$A$4)/7),42)+1,WEEKDAY(F26,2)),"")</f>
        <v>T320__</v>
      </c>
      <c r="H26" s="2">
        <f t="shared" si="3"/>
        <v>42119</v>
      </c>
      <c r="I26" s="5" t="str">
        <f ca="1">IFERROR(OFFSET(grille!$A$1,MOD(INT((H26-$A$4)/7),42)+1,WEEKDAY(H26,2)),"")</f>
        <v>T736__</v>
      </c>
      <c r="J26" s="2">
        <f t="shared" si="4"/>
        <v>42149</v>
      </c>
      <c r="K26" s="5" t="str">
        <f ca="1">IFERROR(OFFSET(grille!$A$1,MOD(INT((J26-$A$4)/7),42)+1,WEEKDAY(J26,2)),"")</f>
        <v>T240__</v>
      </c>
      <c r="L26" s="2">
        <f t="shared" si="5"/>
        <v>42180</v>
      </c>
      <c r="M26" s="5" t="str">
        <f ca="1">IFERROR(OFFSET(grille!$A$1,MOD(INT((L26-$A$4)/7),42)+1,WEEKDAY(L26,2)),"")</f>
        <v>T220__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T430</v>
      </c>
      <c r="R26" s="2">
        <f t="shared" si="8"/>
        <v>42272</v>
      </c>
      <c r="S26" s="5" t="str">
        <f ca="1">IFERROR(OFFSET(grille!$A$1,MOD(INT((R26-$A$4)/7),42)+1,WEEKDAY(R26,2)),"")</f>
        <v>T945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T655__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__T911</v>
      </c>
      <c r="D27" s="2">
        <f t="shared" si="1"/>
        <v>42061</v>
      </c>
      <c r="E27" s="5" t="str">
        <f ca="1">IFERROR(OFFSET(grille!$A$1,MOD(INT((D27-$A$4)/7),42)+1,WEEKDAY(D27,2)),"")</f>
        <v>__T740</v>
      </c>
      <c r="F27" s="2">
        <f t="shared" si="2"/>
        <v>42089</v>
      </c>
      <c r="G27" s="5" t="str">
        <f ca="1">IFERROR(OFFSET(grille!$A$1,MOD(INT((F27-$A$4)/7),42)+1,WEEKDAY(F27,2)),"")</f>
        <v>__T330</v>
      </c>
      <c r="H27" s="2">
        <f t="shared" si="3"/>
        <v>42120</v>
      </c>
      <c r="I27" s="5" t="str">
        <f ca="1">IFERROR(OFFSET(grille!$A$1,MOD(INT((H27-$A$4)/7),42)+1,WEEKDAY(H27,2)),"")</f>
        <v>__T747</v>
      </c>
      <c r="J27" s="2">
        <f t="shared" si="4"/>
        <v>42150</v>
      </c>
      <c r="K27" s="5" t="str">
        <f ca="1">IFERROR(OFFSET(grille!$A$1,MOD(INT((J27-$A$4)/7),42)+1,WEEKDAY(J27,2)),"")</f>
        <v>__T250</v>
      </c>
      <c r="L27" s="2">
        <f t="shared" si="5"/>
        <v>42181</v>
      </c>
      <c r="M27" s="5" t="str">
        <f ca="1">IFERROR(OFFSET(grille!$A$1,MOD(INT((L27-$A$4)/7),42)+1,WEEKDAY(L27,2)),"")</f>
        <v>__T230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T820__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T720</v>
      </c>
      <c r="V27" s="3">
        <f t="shared" si="10"/>
        <v>42334</v>
      </c>
      <c r="W27" s="5" t="str">
        <f ca="1">IFERROR(OFFSET(grille!$A$1,MOD(INT((V27-$A$4)/7),42)+1,WEEKDAY(V27,2)),"")</f>
        <v>T130</v>
      </c>
      <c r="X27" s="2">
        <f t="shared" si="11"/>
        <v>42364</v>
      </c>
      <c r="Y27" s="5" t="str">
        <f ca="1">IFERROR(OFFSET(grille!$A$1,MOD(INT((X27-$A$4)/7),42)+1,WEEKDAY(X27,2)),"")</f>
        <v>__T666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T240__</v>
      </c>
      <c r="F28" s="2">
        <f t="shared" si="2"/>
        <v>42090</v>
      </c>
      <c r="G28" s="5" t="str">
        <f ca="1">IFERROR(OFFSET(grille!$A$1,MOD(INT((F28-$A$4)/7),42)+1,WEEKDAY(F28,2)),"")</f>
        <v>T905__</v>
      </c>
      <c r="H28" s="2">
        <f t="shared" si="3"/>
        <v>42121</v>
      </c>
      <c r="I28" s="5" t="str">
        <f ca="1">IFERROR(OFFSET(grille!$A$1,MOD(INT((H28-$A$4)/7),42)+1,WEEKDAY(H28,2)),"")</f>
        <v>T130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T410</v>
      </c>
      <c r="P28" s="2">
        <f t="shared" si="7"/>
        <v>42243</v>
      </c>
      <c r="Q28" s="5" t="str">
        <f ca="1">IFERROR(OFFSET(grille!$A$1,MOD(INT((P28-$A$4)/7),42)+1,WEEKDAY(P28,2)),"")</f>
        <v>__T830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T710</v>
      </c>
      <c r="V28" s="3">
        <f t="shared" si="10"/>
        <v>42335</v>
      </c>
      <c r="W28" s="5" t="str">
        <f ca="1">IFERROR(OFFSET(grille!$A$1,MOD(INT((V28-$A$4)/7),42)+1,WEEKDAY(V28,2)),"")</f>
        <v>T420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__T256</v>
      </c>
      <c r="F29" s="2">
        <f t="shared" si="2"/>
        <v>42091</v>
      </c>
      <c r="G29" s="5" t="str">
        <f ca="1">IFERROR(OFFSET(grille!$A$1,MOD(INT((F29-$A$4)/7),42)+1,WEEKDAY(F29,2)),"")</f>
        <v>__T916</v>
      </c>
      <c r="H29" s="2">
        <f t="shared" si="3"/>
        <v>42122</v>
      </c>
      <c r="I29" s="5" t="str">
        <f ca="1">IFERROR(OFFSET(grille!$A$1,MOD(INT((H29-$A$4)/7),42)+1,WEEKDAY(H29,2)),"")</f>
        <v>T140__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T720</v>
      </c>
      <c r="P29" s="2">
        <f t="shared" si="7"/>
        <v>42244</v>
      </c>
      <c r="Q29" s="5" t="str">
        <f ca="1">IFERROR(OFFSET(grille!$A$1,MOD(INT((P29-$A$4)/7),42)+1,WEEKDAY(P29,2)),"")</f>
        <v>D</v>
      </c>
      <c r="R29" s="2">
        <f t="shared" si="8"/>
        <v>42275</v>
      </c>
      <c r="S29" s="5" t="str">
        <f ca="1">IFERROR(OFFSET(grille!$A$1,MOD(INT((R29-$A$4)/7),42)+1,WEEKDAY(R29,2)),"")</f>
        <v>T730__</v>
      </c>
      <c r="T29" s="2">
        <f t="shared" si="9"/>
        <v>42305</v>
      </c>
      <c r="U29" s="5" t="str">
        <f ca="1">IFERROR(OFFSET(grille!$A$1,MOD(INT((T29-$A$4)/7),42)+1,WEEKDAY(T29,2)),"")</f>
        <v>T630__</v>
      </c>
      <c r="V29" s="3">
        <f t="shared" si="10"/>
        <v>42336</v>
      </c>
      <c r="W29" s="5" t="str">
        <f ca="1">IFERROR(OFFSET(grille!$A$1,MOD(INT((V29-$A$4)/7),42)+1,WEEKDAY(V29,2)),"")</f>
        <v>T226__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T720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__T150</v>
      </c>
      <c r="J30" s="2">
        <f t="shared" si="4"/>
        <v>42153</v>
      </c>
      <c r="K30" s="5" t="str">
        <f ca="1">IFERROR(OFFSET(grille!$A$1,MOD(INT((J30-$A$4)/7),42)+1,WEEKDAY(J30,2)),"")</f>
        <v>T345__</v>
      </c>
      <c r="L30" s="2">
        <f t="shared" si="5"/>
        <v>42184</v>
      </c>
      <c r="M30" s="5" t="str">
        <f ca="1">IFERROR(OFFSET(grille!$A$1,MOD(INT((L30-$A$4)/7),42)+1,WEEKDAY(L30,2)),"")</f>
        <v>T220__</v>
      </c>
      <c r="N30" s="2">
        <f t="shared" si="6"/>
        <v>42214</v>
      </c>
      <c r="O30" s="5" t="str">
        <f ca="1">IFERROR(OFFSET(grille!$A$1,MOD(INT((N30-$A$4)/7),42)+1,WEEKDAY(N30,2)),"")</f>
        <v>T510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__T740</v>
      </c>
      <c r="T30" s="2">
        <f t="shared" si="9"/>
        <v>42306</v>
      </c>
      <c r="U30" s="5" t="str">
        <f ca="1">IFERROR(OFFSET(grille!$A$1,MOD(INT((T30-$A$4)/7),42)+1,WEEKDAY(T30,2)),"")</f>
        <v>__T640</v>
      </c>
      <c r="V30" s="3">
        <f t="shared" si="10"/>
        <v>42337</v>
      </c>
      <c r="W30" s="5" t="str">
        <f ca="1">IFERROR(OFFSET(grille!$A$1,MOD(INT((V30-$A$4)/7),42)+1,WEEKDAY(V30,2)),"")</f>
        <v>__T237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T730__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D</v>
      </c>
      <c r="J31" s="2">
        <f t="shared" si="4"/>
        <v>42154</v>
      </c>
      <c r="K31" s="5" t="str">
        <f ca="1">IFERROR(OFFSET(grille!$A$1,MOD(INT((J31-$A$4)/7),42)+1,WEEKDAY(J31,2)),"")</f>
        <v>__T356</v>
      </c>
      <c r="L31" s="2">
        <f t="shared" si="5"/>
        <v>42185</v>
      </c>
      <c r="M31" s="5" t="str">
        <f ca="1">IFERROR(OFFSET(grille!$A$1,MOD(INT((L31-$A$4)/7),42)+1,WEEKDAY(L31,2)),"")</f>
        <v>__T230</v>
      </c>
      <c r="N31" s="2">
        <f t="shared" si="6"/>
        <v>42215</v>
      </c>
      <c r="O31" s="5" t="str">
        <f ca="1">IFERROR(OFFSET(grille!$A$1,MOD(INT((N31-$A$4)/7),42)+1,WEEKDAY(N31,2)),"")</f>
        <v>T140__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T650__</v>
      </c>
      <c r="T31" s="2">
        <f t="shared" si="9"/>
        <v>42307</v>
      </c>
      <c r="U31" s="5" t="str">
        <f ca="1">IFERROR(OFFSET(grille!$A$1,MOD(INT((T31-$A$4)/7),42)+1,WEEKDAY(T31,2)),"")</f>
        <v>D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D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__T746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T320__</v>
      </c>
      <c r="H32" s="1"/>
      <c r="I32" s="5" t="str">
        <f ca="1">IFERROR(OFFSET(grille!$A$1,MOD(INT((H32-$A$4)/7),42)+1,WEEKDAY(H32,2)),"")</f>
        <v>T226__</v>
      </c>
      <c r="J32" s="2">
        <f t="shared" si="4"/>
        <v>42155</v>
      </c>
      <c r="K32" s="5" t="str">
        <f ca="1">IFERROR(OFFSET(grille!$A$1,MOD(INT((J32-$A$4)/7),42)+1,WEEKDAY(J32,2)),"")</f>
        <v>T247__</v>
      </c>
      <c r="L32" s="1"/>
      <c r="M32" s="5" t="str">
        <f ca="1">IFERROR(OFFSET(grille!$A$1,MOD(INT((L32-$A$4)/7),42)+1,WEEKDAY(L32,2)),"")</f>
        <v>T226__</v>
      </c>
      <c r="N32" s="2">
        <f t="shared" si="6"/>
        <v>42216</v>
      </c>
      <c r="O32" s="5" t="str">
        <f ca="1">IFERROR(OFFSET(grille!$A$1,MOD(INT((N32-$A$4)/7),42)+1,WEEKDAY(N32,2)),"")</f>
        <v>__T150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T226__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T226__</v>
      </c>
      <c r="X32" s="2">
        <f t="shared" si="11"/>
        <v>42369</v>
      </c>
      <c r="Y32" s="5" t="str">
        <f ca="1">IFERROR(OFFSET(grille!$A$1,MOD(INT((X32-$A$4)/7),42)+1,WEEKDAY(X32,2)),"")</f>
        <v>T510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44" priority="6" stopIfTrue="1">
      <formula>AND(WEEKDAY(B2,2)&gt;5,B2&lt;&gt;"")</formula>
    </cfRule>
  </conditionalFormatting>
  <conditionalFormatting sqref="E10">
    <cfRule type="expression" dxfId="143" priority="5" stopIfTrue="1">
      <formula>AND(WEEKDAY(E10,2)&gt;5,E10&lt;&gt;"")</formula>
    </cfRule>
  </conditionalFormatting>
  <conditionalFormatting sqref="E10">
    <cfRule type="expression" dxfId="142" priority="4" stopIfTrue="1">
      <formula>AND(WEEKDAY(E10,2)&gt;5,E10&lt;&gt;"")</formula>
    </cfRule>
  </conditionalFormatting>
  <conditionalFormatting sqref="E10">
    <cfRule type="expression" dxfId="141" priority="3" stopIfTrue="1">
      <formula>AND(WEEKDAY(E10,2)&gt;5,E10&lt;&gt;"")</formula>
    </cfRule>
  </conditionalFormatting>
  <conditionalFormatting sqref="E10">
    <cfRule type="expression" dxfId="140" priority="2" stopIfTrue="1">
      <formula>AND(WEEKDAY(E10,2)&gt;5,E10&lt;&gt;"")</formula>
    </cfRule>
  </conditionalFormatting>
  <conditionalFormatting sqref="E24">
    <cfRule type="expression" dxfId="13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Feuil20</v>
      </c>
      <c r="B2" s="2">
        <f>DATE($A$1,COLUMN()-1,ROW()-1)</f>
        <v>42005</v>
      </c>
      <c r="C2" s="5" t="str">
        <f ca="1">IFERROR(OFFSET(grille!$A$1,MOD(INT((B2-$A$4)/7),42)+1,WEEKDAY(B2,2)),"")</f>
        <v>D</v>
      </c>
      <c r="D2" s="2">
        <f>DATE($A$1,COLUMN()-2,ROW()-1)</f>
        <v>42036</v>
      </c>
      <c r="E2" s="5" t="str">
        <f ca="1">IFERROR(OFFSET(grille!$A$1,MOD(INT((D2-$A$4)/7),42)+1,WEEKDAY(D2,2)),"")</f>
        <v>T907__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T320__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T240__</v>
      </c>
      <c r="N2" s="3">
        <f>DATE($A$1,COLUMN()-7,ROW()-1)</f>
        <v>42186</v>
      </c>
      <c r="O2" s="5" t="str">
        <f ca="1">IFERROR(OFFSET(grille!$A$1,MOD(INT((N2-$A$4)/7),42)+1,WEEKDAY(N2,2)),"")</f>
        <v>T410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T430</v>
      </c>
      <c r="T2" s="2">
        <f>DATE($A$1,COLUMN()-10,ROW()-1)</f>
        <v>42278</v>
      </c>
      <c r="U2" s="5" t="str">
        <f ca="1">IFERROR(OFFSET(grille!$A$1,MOD(INT((T2-$A$4)/7),42)+1,WEEKDAY(T2,2)),"")</f>
        <v>__T450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__T911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__T330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T736__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__T250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T220__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T820__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T945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T720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42135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T905__</v>
      </c>
      <c r="J4" s="2">
        <f t="shared" si="4"/>
        <v>42127</v>
      </c>
      <c r="K4" s="5" t="str">
        <f ca="1">IFERROR(OFFSET(grille!$A$1,MOD(INT((J4-$A$4)/7),42)+1,WEEKDAY(J4,2)),"")</f>
        <v>__T747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__T230</v>
      </c>
      <c r="P4" s="2">
        <f t="shared" si="7"/>
        <v>42219</v>
      </c>
      <c r="Q4" s="5" t="str">
        <f ca="1">IFERROR(OFFSET(grille!$A$1,MOD(INT((P4-$A$4)/7),42)+1,WEEKDAY(P4,2)),"")</f>
        <v>T410</v>
      </c>
      <c r="R4" s="2">
        <f t="shared" si="8"/>
        <v>42250</v>
      </c>
      <c r="S4" s="5" t="str">
        <f ca="1">IFERROR(OFFSET(grille!$A$1,MOD(INT((R4-$A$4)/7),42)+1,WEEKDAY(R4,2)),"")</f>
        <v>__T830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T710</v>
      </c>
      <c r="X4" s="2">
        <f t="shared" si="11"/>
        <v>42341</v>
      </c>
      <c r="Y4" s="5" t="str">
        <f ca="1">IFERROR(OFFSET(grille!$A$1,MOD(INT((X4-$A$4)/7),42)+1,WEEKDAY(X4,2)),"")</f>
        <v>T130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T327__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T730__</v>
      </c>
      <c r="H5" s="2">
        <f t="shared" si="3"/>
        <v>42098</v>
      </c>
      <c r="I5" s="5" t="str">
        <f ca="1">IFERROR(OFFSET(grille!$A$1,MOD(INT((H5-$A$4)/7),42)+1,WEEKDAY(H5,2)),"")</f>
        <v>__T916</v>
      </c>
      <c r="J5" s="2">
        <f t="shared" si="4"/>
        <v>42128</v>
      </c>
      <c r="K5" s="5" t="str">
        <f ca="1">IFERROR(OFFSET(grille!$A$1,MOD(INT((J5-$A$4)/7),42)+1,WEEKDAY(J5,2)),"")</f>
        <v>T130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T720</v>
      </c>
      <c r="R5" s="2">
        <f t="shared" si="8"/>
        <v>42251</v>
      </c>
      <c r="S5" s="5" t="str">
        <f ca="1">IFERROR(OFFSET(grille!$A$1,MOD(INT((R5-$A$4)/7),42)+1,WEEKDAY(R5,2)),"")</f>
        <v>D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T630__</v>
      </c>
      <c r="X5" s="2">
        <f t="shared" si="11"/>
        <v>42342</v>
      </c>
      <c r="Y5" s="5" t="str">
        <f ca="1">IFERROR(OFFSET(grille!$A$1,MOD(INT((X5-$A$4)/7),42)+1,WEEKDAY(X5,2)),"")</f>
        <v>T420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__T330</v>
      </c>
      <c r="D6" s="2">
        <f t="shared" si="1"/>
        <v>42040</v>
      </c>
      <c r="E6" s="5" t="str">
        <f ca="1">IFERROR(OFFSET(grille!$A$1,MOD(INT((D6-$A$4)/7),42)+1,WEEKDAY(D6,2)),"")</f>
        <v>T720</v>
      </c>
      <c r="F6" s="2">
        <f t="shared" si="2"/>
        <v>42068</v>
      </c>
      <c r="G6" s="5" t="str">
        <f ca="1">IFERROR(OFFSET(grille!$A$1,MOD(INT((F6-$A$4)/7),42)+1,WEEKDAY(F6,2)),"")</f>
        <v>__T740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T140__</v>
      </c>
      <c r="L6" s="2">
        <f t="shared" si="5"/>
        <v>42160</v>
      </c>
      <c r="M6" s="5" t="str">
        <f ca="1">IFERROR(OFFSET(grille!$A$1,MOD(INT((L6-$A$4)/7),42)+1,WEEKDAY(L6,2)),"")</f>
        <v>T345__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T510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T730__</v>
      </c>
      <c r="V6" s="3">
        <f t="shared" si="10"/>
        <v>42313</v>
      </c>
      <c r="W6" s="5" t="str">
        <f ca="1">IFERROR(OFFSET(grille!$A$1,MOD(INT((V6-$A$4)/7),42)+1,WEEKDAY(V6,2)),"")</f>
        <v>__T640</v>
      </c>
      <c r="X6" s="2">
        <f t="shared" si="11"/>
        <v>42343</v>
      </c>
      <c r="Y6" s="5" t="str">
        <f ca="1">IFERROR(OFFSET(grille!$A$1,MOD(INT((X6-$A$4)/7),42)+1,WEEKDAY(X6,2)),"")</f>
        <v>T226__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T810</v>
      </c>
      <c r="D7" s="2">
        <f t="shared" si="1"/>
        <v>42041</v>
      </c>
      <c r="E7" s="5" t="str">
        <f ca="1">IFERROR(OFFSET(grille!$A$1,MOD(INT((D7-$A$4)/7),42)+1,WEEKDAY(D7,2)),"")</f>
        <v>T730__</v>
      </c>
      <c r="F7" s="2">
        <f t="shared" si="2"/>
        <v>42069</v>
      </c>
      <c r="G7" s="5" t="str">
        <f ca="1">IFERROR(OFFSET(grille!$A$1,MOD(INT((F7-$A$4)/7),42)+1,WEEKDAY(F7,2)),"")</f>
        <v>T240__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__T150</v>
      </c>
      <c r="L7" s="2">
        <f t="shared" si="5"/>
        <v>42161</v>
      </c>
      <c r="M7" s="5" t="str">
        <f ca="1">IFERROR(OFFSET(grille!$A$1,MOD(INT((L7-$A$4)/7),42)+1,WEEKDAY(L7,2)),"")</f>
        <v>__T356</v>
      </c>
      <c r="N7" s="3">
        <f t="shared" si="6"/>
        <v>42191</v>
      </c>
      <c r="O7" s="5" t="str">
        <f ca="1">IFERROR(OFFSET(grille!$A$1,MOD(INT((N7-$A$4)/7),42)+1,WEEKDAY(N7,2)),"")</f>
        <v>T220__</v>
      </c>
      <c r="P7" s="2">
        <f t="shared" si="7"/>
        <v>42222</v>
      </c>
      <c r="Q7" s="5" t="str">
        <f ca="1">IFERROR(OFFSET(grille!$A$1,MOD(INT((P7-$A$4)/7),42)+1,WEEKDAY(P7,2)),"")</f>
        <v>T140__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__T740</v>
      </c>
      <c r="V7" s="3">
        <f t="shared" si="10"/>
        <v>42314</v>
      </c>
      <c r="W7" s="5" t="str">
        <f ca="1">IFERROR(OFFSET(grille!$A$1,MOD(INT((V7-$A$4)/7),42)+1,WEEKDAY(V7,2)),"")</f>
        <v>D</v>
      </c>
      <c r="X7" s="2">
        <f t="shared" si="11"/>
        <v>42344</v>
      </c>
      <c r="Y7" s="5" t="str">
        <f ca="1">IFERROR(OFFSET(grille!$A$1,MOD(INT((X7-$A$4)/7),42)+1,WEEKDAY(X7,2)),"")</f>
        <v>__T237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T140__</v>
      </c>
      <c r="D8" s="2">
        <f t="shared" si="1"/>
        <v>42042</v>
      </c>
      <c r="E8" s="5" t="str">
        <f ca="1">IFERROR(OFFSET(grille!$A$1,MOD(INT((D8-$A$4)/7),42)+1,WEEKDAY(D8,2)),"")</f>
        <v>__T746</v>
      </c>
      <c r="F8" s="2">
        <f t="shared" si="2"/>
        <v>42070</v>
      </c>
      <c r="G8" s="5" t="str">
        <f ca="1">IFERROR(OFFSET(grille!$A$1,MOD(INT((F8-$A$4)/7),42)+1,WEEKDAY(F8,2)),"")</f>
        <v>__T256</v>
      </c>
      <c r="H8" s="2">
        <f t="shared" si="3"/>
        <v>42101</v>
      </c>
      <c r="I8" s="5" t="str">
        <f ca="1">IFERROR(OFFSET(grille!$A$1,MOD(INT((H8-$A$4)/7),42)+1,WEEKDAY(H8,2)),"")</f>
        <v>T320__</v>
      </c>
      <c r="J8" s="2">
        <f t="shared" si="4"/>
        <v>42131</v>
      </c>
      <c r="K8" s="5" t="str">
        <f ca="1">IFERROR(OFFSET(grille!$A$1,MOD(INT((J8-$A$4)/7),42)+1,WEEKDAY(J8,2)),"")</f>
        <v>D</v>
      </c>
      <c r="L8" s="2">
        <f t="shared" si="5"/>
        <v>42162</v>
      </c>
      <c r="M8" s="5" t="str">
        <f ca="1">IFERROR(OFFSET(grille!$A$1,MOD(INT((L8-$A$4)/7),42)+1,WEEKDAY(L8,2)),"")</f>
        <v>T247__</v>
      </c>
      <c r="N8" s="3">
        <f t="shared" si="6"/>
        <v>42192</v>
      </c>
      <c r="O8" s="5" t="str">
        <f ca="1">IFERROR(OFFSET(grille!$A$1,MOD(INT((N8-$A$4)/7),42)+1,WEEKDAY(N8,2)),"")</f>
        <v>__T230</v>
      </c>
      <c r="P8" s="2">
        <f t="shared" si="7"/>
        <v>42223</v>
      </c>
      <c r="Q8" s="5" t="str">
        <f ca="1">IFERROR(OFFSET(grille!$A$1,MOD(INT((P8-$A$4)/7),42)+1,WEEKDAY(P8,2)),"")</f>
        <v>__T150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T650__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__T150</v>
      </c>
      <c r="D9" s="2">
        <f t="shared" si="1"/>
        <v>42043</v>
      </c>
      <c r="E9" s="5" t="str">
        <f ca="1">IFERROR(OFFSET(grille!$A$1,MOD(INT((D9-$A$4)/7),42)+1,WEEKDAY(D9,2)),"")</f>
        <v>T147__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__T330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__T250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T730__</v>
      </c>
      <c r="T9" s="2">
        <f t="shared" si="9"/>
        <v>42285</v>
      </c>
      <c r="U9" s="5" t="str">
        <f ca="1">IFERROR(OFFSET(grille!$A$1,MOD(INT((T9-$A$4)/7),42)+1,WEEKDAY(T9,2)),"")</f>
        <v>__T660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__T151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T340__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__T740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T140__</v>
      </c>
      <c r="X10" s="2">
        <f t="shared" si="11"/>
        <v>42347</v>
      </c>
      <c r="Y10" s="5" t="str">
        <f ca="1">IFERROR(OFFSET(grille!$A$1,MOD(INT((X10-$A$4)/7),42)+1,WEEKDAY(X10,2)),"")</f>
        <v>T710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T510</v>
      </c>
      <c r="H11" s="2">
        <f t="shared" si="3"/>
        <v>42104</v>
      </c>
      <c r="I11" s="5" t="str">
        <f ca="1">IFERROR(OFFSET(grille!$A$1,MOD(INT((H11-$A$4)/7),42)+1,WEEKDAY(H11,2)),"")</f>
        <v>__T350</v>
      </c>
      <c r="J11" s="2">
        <f t="shared" si="4"/>
        <v>42134</v>
      </c>
      <c r="K11" s="5" t="str">
        <f ca="1">IFERROR(OFFSET(grille!$A$1,MOD(INT((J11-$A$4)/7),42)+1,WEEKDAY(J11,2)),"")</f>
        <v>T737__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T320__</v>
      </c>
      <c r="P11" s="2">
        <f t="shared" si="7"/>
        <v>42226</v>
      </c>
      <c r="Q11" s="5" t="str">
        <f ca="1">IFERROR(OFFSET(grille!$A$1,MOD(INT((P11-$A$4)/7),42)+1,WEEKDAY(P11,2)),"")</f>
        <v>T440__</v>
      </c>
      <c r="R11" s="2">
        <f t="shared" si="8"/>
        <v>42257</v>
      </c>
      <c r="S11" s="5" t="str">
        <f ca="1">IFERROR(OFFSET(grille!$A$1,MOD(INT((R11-$A$4)/7),42)+1,WEEKDAY(R11,2)),"")</f>
        <v>T610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__T150</v>
      </c>
      <c r="X11" s="2">
        <f t="shared" si="11"/>
        <v>42348</v>
      </c>
      <c r="Y11" s="5" t="str">
        <f ca="1">IFERROR(OFFSET(grille!$A$1,MOD(INT((X11-$A$4)/7),42)+1,WEEKDAY(X11,2)),"")</f>
        <v>T730__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T110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__T740</v>
      </c>
      <c r="L12" s="2">
        <f t="shared" si="5"/>
        <v>42166</v>
      </c>
      <c r="M12" s="5" t="str">
        <f ca="1">IFERROR(OFFSET(grille!$A$1,MOD(INT((L12-$A$4)/7),42)+1,WEEKDAY(L12,2)),"")</f>
        <v>T120</v>
      </c>
      <c r="N12" s="3">
        <f t="shared" si="6"/>
        <v>42196</v>
      </c>
      <c r="O12" s="5" t="str">
        <f ca="1">IFERROR(OFFSET(grille!$A$1,MOD(INT((N12-$A$4)/7),42)+1,WEEKDAY(N12,2)),"")</f>
        <v>__T336</v>
      </c>
      <c r="P12" s="2">
        <f t="shared" si="7"/>
        <v>42227</v>
      </c>
      <c r="Q12" s="5" t="str">
        <f ca="1">IFERROR(OFFSET(grille!$A$1,MOD(INT((P12-$A$4)/7),42)+1,WEEKDAY(P12,2)),"")</f>
        <v>__T450</v>
      </c>
      <c r="R12" s="2">
        <f t="shared" si="8"/>
        <v>42258</v>
      </c>
      <c r="S12" s="5" t="str">
        <f ca="1">IFERROR(OFFSET(grille!$A$1,MOD(INT((R12-$A$4)/7),42)+1,WEEKDAY(R12,2)),"")</f>
        <v>T220__</v>
      </c>
      <c r="T12" s="2">
        <f t="shared" si="9"/>
        <v>42288</v>
      </c>
      <c r="U12" s="5" t="str">
        <f ca="1">IFERROR(OFFSET(grille!$A$1,MOD(INT((T12-$A$4)/7),42)+1,WEEKDAY(T12,2)),"")</f>
        <v>T410</v>
      </c>
      <c r="V12" s="3">
        <f t="shared" si="10"/>
        <v>42319</v>
      </c>
      <c r="W12" s="5" t="str">
        <f ca="1">IFERROR(OFFSET(grille!$A$1,MOD(INT((V12-$A$4)/7),42)+1,WEEKDAY(V12,2)),"")</f>
        <v>T210</v>
      </c>
      <c r="X12" s="2">
        <f t="shared" si="11"/>
        <v>42349</v>
      </c>
      <c r="Y12" s="5" t="str">
        <f ca="1">IFERROR(OFFSET(grille!$A$1,MOD(INT((X12-$A$4)/7),42)+1,WEEKDAY(X12,2)),"")</f>
        <v>__T740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T720</v>
      </c>
      <c r="D13" s="2">
        <f t="shared" si="1"/>
        <v>42047</v>
      </c>
      <c r="E13" s="5" t="str">
        <f ca="1">IFERROR(OFFSET(grille!$A$1,MOD(INT((D13-$A$4)/7),42)+1,WEEKDAY(D13,2)),"")</f>
        <v>T130</v>
      </c>
      <c r="F13" s="2">
        <f t="shared" si="2"/>
        <v>42075</v>
      </c>
      <c r="G13" s="5" t="str">
        <f ca="1">IFERROR(OFFSET(grille!$A$1,MOD(INT((F13-$A$4)/7),42)+1,WEEKDAY(F13,2)),"")</f>
        <v>T710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T650__</v>
      </c>
      <c r="L13" s="2">
        <f t="shared" si="5"/>
        <v>42167</v>
      </c>
      <c r="M13" s="5" t="str">
        <f ca="1">IFERROR(OFFSET(grille!$A$1,MOD(INT((L13-$A$4)/7),42)+1,WEEKDAY(L13,2)),"")</f>
        <v>T720</v>
      </c>
      <c r="N13" s="3">
        <f t="shared" si="6"/>
        <v>42197</v>
      </c>
      <c r="O13" s="5" t="str">
        <f ca="1">IFERROR(OFFSET(grille!$A$1,MOD(INT((N13-$A$4)/7),42)+1,WEEKDAY(N13,2)),"")</f>
        <v>T227__</v>
      </c>
      <c r="P13" s="2">
        <f t="shared" si="7"/>
        <v>42228</v>
      </c>
      <c r="Q13" s="5" t="str">
        <f ca="1">IFERROR(OFFSET(grille!$A$1,MOD(INT((P13-$A$4)/7),42)+1,WEEKDAY(P13,2)),"")</f>
        <v>T240__</v>
      </c>
      <c r="R13" s="2">
        <f t="shared" si="8"/>
        <v>42259</v>
      </c>
      <c r="S13" s="5" t="str">
        <f ca="1">IFERROR(OFFSET(grille!$A$1,MOD(INT((R13-$A$4)/7),42)+1,WEEKDAY(R13,2)),"")</f>
        <v>__T236</v>
      </c>
      <c r="T13" s="2">
        <f t="shared" si="9"/>
        <v>42289</v>
      </c>
      <c r="U13" s="5" t="str">
        <f ca="1">IFERROR(OFFSET(grille!$A$1,MOD(INT((T13-$A$4)/7),42)+1,WEEKDAY(T13,2)),"")</f>
        <v>T650__</v>
      </c>
      <c r="V13" s="3">
        <f t="shared" si="10"/>
        <v>42320</v>
      </c>
      <c r="W13" s="5" t="str">
        <f ca="1">IFERROR(OFFSET(grille!$A$1,MOD(INT((V13-$A$4)/7),42)+1,WEEKDAY(V13,2)),"")</f>
        <v>T440__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T710</v>
      </c>
      <c r="D14" s="2">
        <f t="shared" si="1"/>
        <v>42048</v>
      </c>
      <c r="E14" s="5" t="str">
        <f ca="1">IFERROR(OFFSET(grille!$A$1,MOD(INT((D14-$A$4)/7),42)+1,WEEKDAY(D14,2)),"")</f>
        <v>T420</v>
      </c>
      <c r="F14" s="2">
        <f t="shared" si="2"/>
        <v>42076</v>
      </c>
      <c r="G14" s="5" t="str">
        <f ca="1">IFERROR(OFFSET(grille!$A$1,MOD(INT((F14-$A$4)/7),42)+1,WEEKDAY(F14,2)),"")</f>
        <v>T655__</v>
      </c>
      <c r="H14" s="2">
        <f t="shared" si="3"/>
        <v>42107</v>
      </c>
      <c r="I14" s="5" t="str">
        <f ca="1">IFERROR(OFFSET(grille!$A$1,MOD(INT((H14-$A$4)/7),42)+1,WEEKDAY(H14,2)),"")</f>
        <v>T630__</v>
      </c>
      <c r="J14" s="2">
        <f t="shared" si="4"/>
        <v>42137</v>
      </c>
      <c r="K14" s="5" t="str">
        <f ca="1">IFERROR(OFFSET(grille!$A$1,MOD(INT((J14-$A$4)/7),42)+1,WEEKDAY(J14,2)),"")</f>
        <v>__T660</v>
      </c>
      <c r="L14" s="2">
        <f t="shared" si="5"/>
        <v>42168</v>
      </c>
      <c r="M14" s="5" t="str">
        <f ca="1">IFERROR(OFFSET(grille!$A$1,MOD(INT((L14-$A$4)/7),42)+1,WEEKDAY(L14,2)),"")</f>
        <v>T346__</v>
      </c>
      <c r="N14" s="3">
        <f t="shared" si="6"/>
        <v>42198</v>
      </c>
      <c r="O14" s="5" t="str">
        <f ca="1">IFERROR(OFFSET(grille!$A$1,MOD(INT((N14-$A$4)/7),42)+1,WEEKDAY(N14,2)),"")</f>
        <v>__T230</v>
      </c>
      <c r="P14" s="2">
        <f t="shared" si="7"/>
        <v>42229</v>
      </c>
      <c r="Q14" s="5" t="str">
        <f ca="1">IFERROR(OFFSET(grille!$A$1,MOD(INT((P14-$A$4)/7),42)+1,WEEKDAY(P14,2)),"")</f>
        <v>__T250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__T660</v>
      </c>
      <c r="V14" s="3">
        <f t="shared" si="10"/>
        <v>42321</v>
      </c>
      <c r="W14" s="5" t="str">
        <f ca="1">IFERROR(OFFSET(grille!$A$1,MOD(INT((V14-$A$4)/7),42)+1,WEEKDAY(V14,2)),"")</f>
        <v>__T450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T630__</v>
      </c>
      <c r="D15" s="2">
        <f t="shared" si="1"/>
        <v>42049</v>
      </c>
      <c r="E15" s="5" t="str">
        <f ca="1">IFERROR(OFFSET(grille!$A$1,MOD(INT((D15-$A$4)/7),42)+1,WEEKDAY(D15,2)),"")</f>
        <v>T226__</v>
      </c>
      <c r="F15" s="2">
        <f t="shared" si="2"/>
        <v>42077</v>
      </c>
      <c r="G15" s="5" t="str">
        <f ca="1">IFERROR(OFFSET(grille!$A$1,MOD(INT((F15-$A$4)/7),42)+1,WEEKDAY(F15,2)),"")</f>
        <v>__T666</v>
      </c>
      <c r="H15" s="2">
        <f t="shared" si="3"/>
        <v>42108</v>
      </c>
      <c r="I15" s="5" t="str">
        <f ca="1">IFERROR(OFFSET(grille!$A$1,MOD(INT((H15-$A$4)/7),42)+1,WEEKDAY(H15,2)),"")</f>
        <v>__T640</v>
      </c>
      <c r="J15" s="2">
        <f t="shared" si="4"/>
        <v>42138</v>
      </c>
      <c r="K15" s="5" t="str">
        <f ca="1">IFERROR(OFFSET(grille!$A$1,MOD(INT((J15-$A$4)/7),42)+1,WEEKDAY(J15,2)),"")</f>
        <v>T260</v>
      </c>
      <c r="L15" s="2">
        <f t="shared" si="5"/>
        <v>42169</v>
      </c>
      <c r="M15" s="5" t="str">
        <f ca="1">IFERROR(OFFSET(grille!$A$1,MOD(INT((L15-$A$4)/7),42)+1,WEEKDAY(L15,2)),"")</f>
        <v>__T357</v>
      </c>
      <c r="N15" s="3">
        <f t="shared" si="6"/>
        <v>42199</v>
      </c>
      <c r="O15" s="5" t="str">
        <f ca="1">IFERROR(OFFSET(grille!$A$1,MOD(INT((N15-$A$4)/7),42)+1,WEEKDAY(N15,2)),"")</f>
        <v>T260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T260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T320__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__T640</v>
      </c>
      <c r="D16" s="2">
        <f t="shared" si="1"/>
        <v>42050</v>
      </c>
      <c r="E16" s="5" t="str">
        <f ca="1">IFERROR(OFFSET(grille!$A$1,MOD(INT((D16-$A$4)/7),42)+1,WEEKDAY(D16,2)),"")</f>
        <v>__T237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T340__</v>
      </c>
      <c r="J16" s="2">
        <f t="shared" si="4"/>
        <v>42139</v>
      </c>
      <c r="K16" s="5" t="str">
        <f ca="1">IFERROR(OFFSET(grille!$A$1,MOD(INT((J16-$A$4)/7),42)+1,WEEKDAY(J16,2)),"")</f>
        <v>D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T840__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__T330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D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__T350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T657__</v>
      </c>
      <c r="R17" s="2">
        <f t="shared" si="8"/>
        <v>42263</v>
      </c>
      <c r="S17" s="5" t="str">
        <f ca="1">IFERROR(OFFSET(grille!$A$1,MOD(INT((R17-$A$4)/7),42)+1,WEEKDAY(R17,2)),"")</f>
        <v>__T850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T820__</v>
      </c>
      <c r="X17" s="2">
        <f t="shared" si="11"/>
        <v>42354</v>
      </c>
      <c r="Y17" s="5" t="str">
        <f ca="1">IFERROR(OFFSET(grille!$A$1,MOD(INT((X17-$A$4)/7),42)+1,WEEKDAY(X17,2)),"")</f>
        <v>T420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D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T840__</v>
      </c>
      <c r="N18" s="3">
        <f t="shared" si="6"/>
        <v>42202</v>
      </c>
      <c r="O18" s="5" t="str">
        <f ca="1">IFERROR(OFFSET(grille!$A$1,MOD(INT((N18-$A$4)/7),42)+1,WEEKDAY(N18,2)),"")</f>
        <v>T410</v>
      </c>
      <c r="P18" s="2">
        <f t="shared" si="7"/>
        <v>42233</v>
      </c>
      <c r="Q18" s="5" t="str">
        <f ca="1">IFERROR(OFFSET(grille!$A$1,MOD(INT((P18-$A$4)/7),42)+1,WEEKDAY(P18,2)),"")</f>
        <v>__T661</v>
      </c>
      <c r="R18" s="2">
        <f t="shared" si="8"/>
        <v>42264</v>
      </c>
      <c r="S18" s="5" t="str">
        <f ca="1">IFERROR(OFFSET(grille!$A$1,MOD(INT((R18-$A$4)/7),42)+1,WEEKDAY(R18,2)),"")</f>
        <v>T110</v>
      </c>
      <c r="T18" s="2">
        <f t="shared" si="9"/>
        <v>42294</v>
      </c>
      <c r="U18" s="5" t="str">
        <f ca="1">IFERROR(OFFSET(grille!$A$1,MOD(INT((T18-$A$4)/7),42)+1,WEEKDAY(T18,2)),"")</f>
        <v>T326__</v>
      </c>
      <c r="V18" s="3">
        <f t="shared" si="10"/>
        <v>42325</v>
      </c>
      <c r="W18" s="5" t="str">
        <f ca="1">IFERROR(OFFSET(grille!$A$1,MOD(INT((V18-$A$4)/7),42)+1,WEEKDAY(V18,2)),"")</f>
        <v>__T830</v>
      </c>
      <c r="X18" s="2">
        <f t="shared" si="11"/>
        <v>42355</v>
      </c>
      <c r="Y18" s="5" t="str">
        <f ca="1">IFERROR(OFFSET(grille!$A$1,MOD(INT((X18-$A$4)/7),42)+1,WEEKDAY(X18,2)),"")</f>
        <v>T840__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T710</v>
      </c>
      <c r="F19" s="2">
        <f t="shared" si="2"/>
        <v>42081</v>
      </c>
      <c r="G19" s="5" t="str">
        <f ca="1">IFERROR(OFFSET(grille!$A$1,MOD(INT((F19-$A$4)/7),42)+1,WEEKDAY(F19,2)),"")</f>
        <v>D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T210</v>
      </c>
      <c r="L19" s="2">
        <f t="shared" si="5"/>
        <v>42173</v>
      </c>
      <c r="M19" s="5" t="str">
        <f ca="1">IFERROR(OFFSET(grille!$A$1,MOD(INT((L19-$A$4)/7),42)+1,WEEKDAY(L19,2)),"")</f>
        <v>__T850</v>
      </c>
      <c r="N19" s="3">
        <f t="shared" si="6"/>
        <v>42203</v>
      </c>
      <c r="O19" s="5" t="str">
        <f ca="1">IFERROR(OFFSET(grille!$A$1,MOD(INT((N19-$A$4)/7),42)+1,WEEKDAY(N19,2)),"")</f>
        <v>T146__</v>
      </c>
      <c r="P19" s="2">
        <f t="shared" si="7"/>
        <v>42234</v>
      </c>
      <c r="Q19" s="5" t="str">
        <f ca="1">IFERROR(OFFSET(grille!$A$1,MOD(INT((P19-$A$4)/7),42)+1,WEEKDAY(P19,2)),"")</f>
        <v>T240__</v>
      </c>
      <c r="R19" s="2">
        <f t="shared" si="8"/>
        <v>42265</v>
      </c>
      <c r="S19" s="5" t="str">
        <f ca="1">IFERROR(OFFSET(grille!$A$1,MOD(INT((R19-$A$4)/7),42)+1,WEEKDAY(R19,2)),"")</f>
        <v>T630__</v>
      </c>
      <c r="T19" s="2">
        <f t="shared" si="9"/>
        <v>42295</v>
      </c>
      <c r="U19" s="5" t="str">
        <f ca="1">IFERROR(OFFSET(grille!$A$1,MOD(INT((T19-$A$4)/7),42)+1,WEEKDAY(T19,2)),"")</f>
        <v>__T337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__T850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T140__</v>
      </c>
      <c r="D20" s="2">
        <f t="shared" si="1"/>
        <v>42054</v>
      </c>
      <c r="E20" s="5" t="str">
        <f ca="1">IFERROR(OFFSET(grille!$A$1,MOD(INT((D20-$A$4)/7),42)+1,WEEKDAY(D20,2)),"")</f>
        <v>T730__</v>
      </c>
      <c r="F20" s="2">
        <f t="shared" si="2"/>
        <v>42082</v>
      </c>
      <c r="G20" s="5" t="str">
        <f ca="1">IFERROR(OFFSET(grille!$A$1,MOD(INT((F20-$A$4)/7),42)+1,WEEKDAY(F20,2)),"")</f>
        <v>T510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T410</v>
      </c>
      <c r="L20" s="2">
        <f t="shared" si="5"/>
        <v>42174</v>
      </c>
      <c r="M20" s="5" t="str">
        <f ca="1">IFERROR(OFFSET(grille!$A$1,MOD(INT((L20-$A$4)/7),42)+1,WEEKDAY(L20,2)),"")</f>
        <v>Fac</v>
      </c>
      <c r="N20" s="3">
        <f t="shared" si="6"/>
        <v>42204</v>
      </c>
      <c r="O20" s="5" t="str">
        <f ca="1">IFERROR(OFFSET(grille!$A$1,MOD(INT((N20-$A$4)/7),42)+1,WEEKDAY(N20,2)),"")</f>
        <v>__T157</v>
      </c>
      <c r="P20" s="2">
        <f t="shared" si="7"/>
        <v>42235</v>
      </c>
      <c r="Q20" s="5" t="str">
        <f ca="1">IFERROR(OFFSET(grille!$A$1,MOD(INT((P20-$A$4)/7),42)+1,WEEKDAY(P20,2)),"")</f>
        <v>__T250</v>
      </c>
      <c r="R20" s="2">
        <f t="shared" si="8"/>
        <v>42266</v>
      </c>
      <c r="S20" s="5" t="str">
        <f ca="1">IFERROR(OFFSET(grille!$A$1,MOD(INT((R20-$A$4)/7),42)+1,WEEKDAY(R20,2)),"")</f>
        <v>__T646</v>
      </c>
      <c r="T20" s="2">
        <f t="shared" si="9"/>
        <v>42296</v>
      </c>
      <c r="U20" s="5" t="str">
        <f ca="1">IFERROR(OFFSET(grille!$A$1,MOD(INT((T20-$A$4)/7),42)+1,WEEKDAY(T20,2)),"")</f>
        <v>T510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D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__T150</v>
      </c>
      <c r="D21" s="2">
        <f t="shared" si="1"/>
        <v>42055</v>
      </c>
      <c r="E21" s="5" t="str">
        <f ca="1">IFERROR(OFFSET(grille!$A$1,MOD(INT((D21-$A$4)/7),42)+1,WEEKDAY(D21,2)),"")</f>
        <v>__T740</v>
      </c>
      <c r="F21" s="2">
        <f t="shared" si="2"/>
        <v>42083</v>
      </c>
      <c r="G21" s="5" t="str">
        <f ca="1">IFERROR(OFFSET(grille!$A$1,MOD(INT((F21-$A$4)/7),42)+1,WEEKDAY(F21,2)),"")</f>
        <v>T445__</v>
      </c>
      <c r="H21" s="2">
        <f t="shared" si="3"/>
        <v>42114</v>
      </c>
      <c r="I21" s="5" t="str">
        <f ca="1">IFERROR(OFFSET(grille!$A$1,MOD(INT((H21-$A$4)/7),42)+1,WEEKDAY(H21,2)),"")</f>
        <v>T110</v>
      </c>
      <c r="J21" s="2">
        <f t="shared" si="4"/>
        <v>42144</v>
      </c>
      <c r="K21" s="5" t="str">
        <f ca="1">IFERROR(OFFSET(grille!$A$1,MOD(INT((J21-$A$4)/7),42)+1,WEEKDAY(J21,2)),"")</f>
        <v>T810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T260</v>
      </c>
      <c r="P21" s="2">
        <f t="shared" si="7"/>
        <v>42236</v>
      </c>
      <c r="Q21" s="5" t="str">
        <f ca="1">IFERROR(OFFSET(grille!$A$1,MOD(INT((P21-$A$4)/7),42)+1,WEEKDAY(P21,2)),"")</f>
        <v>RP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T220__</v>
      </c>
      <c r="V21" s="3">
        <f t="shared" si="10"/>
        <v>42328</v>
      </c>
      <c r="W21" s="5" t="str">
        <f ca="1">IFERROR(OFFSET(grille!$A$1,MOD(INT((V21-$A$4)/7),42)+1,WEEKDAY(V21,2)),"")</f>
        <v>T925__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T210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__T456</v>
      </c>
      <c r="H22" s="2">
        <f t="shared" si="3"/>
        <v>42115</v>
      </c>
      <c r="I22" s="5" t="str">
        <f ca="1">IFERROR(OFFSET(grille!$A$1,MOD(INT((H22-$A$4)/7),42)+1,WEEKDAY(H22,2)),"")</f>
        <v>T420</v>
      </c>
      <c r="J22" s="2">
        <f t="shared" si="4"/>
        <v>42145</v>
      </c>
      <c r="K22" s="5" t="str">
        <f ca="1">IFERROR(OFFSET(grille!$A$1,MOD(INT((J22-$A$4)/7),42)+1,WEEKDAY(J22,2)),"")</f>
        <v>T320__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__T230</v>
      </c>
      <c r="V22" s="3">
        <f t="shared" si="10"/>
        <v>42329</v>
      </c>
      <c r="W22" s="5" t="str">
        <f ca="1">IFERROR(OFFSET(grille!$A$1,MOD(INT((V22-$A$4)/7),42)+1,WEEKDAY(V22,2)),"")</f>
        <v>__T936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T440__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T447__</v>
      </c>
      <c r="H23" s="2">
        <f t="shared" si="3"/>
        <v>42116</v>
      </c>
      <c r="I23" s="5" t="str">
        <f ca="1">IFERROR(OFFSET(grille!$A$1,MOD(INT((H23-$A$4)/7),42)+1,WEEKDAY(H23,2)),"")</f>
        <v>T220__</v>
      </c>
      <c r="J23" s="2">
        <f t="shared" si="4"/>
        <v>42146</v>
      </c>
      <c r="K23" s="5" t="str">
        <f ca="1">IFERROR(OFFSET(grille!$A$1,MOD(INT((J23-$A$4)/7),42)+1,WEEKDAY(J23,2)),"")</f>
        <v>__T335</v>
      </c>
      <c r="L23" s="2">
        <f t="shared" si="5"/>
        <v>42177</v>
      </c>
      <c r="M23" s="5" t="str">
        <f ca="1">IFERROR(OFFSET(grille!$A$1,MOD(INT((L23-$A$4)/7),42)+1,WEEKDAY(L23,2)),"")</f>
        <v>T120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T656__</v>
      </c>
      <c r="R23" s="2">
        <f t="shared" si="8"/>
        <v>42269</v>
      </c>
      <c r="S23" s="5" t="str">
        <f ca="1">IFERROR(OFFSET(grille!$A$1,MOD(INT((R23-$A$4)/7),42)+1,WEEKDAY(R23,2)),"")</f>
        <v>T440__</v>
      </c>
      <c r="T23" s="2">
        <f t="shared" si="9"/>
        <v>42299</v>
      </c>
      <c r="U23" s="5" t="str">
        <f ca="1">IFERROR(OFFSET(grille!$A$1,MOD(INT((T23-$A$4)/7),42)+1,WEEKDAY(T23,2)),"")</f>
        <v>D</v>
      </c>
      <c r="V23" s="3">
        <f t="shared" si="10"/>
        <v>42330</v>
      </c>
      <c r="W23" s="5" t="str">
        <f ca="1">IFERROR(OFFSET(grille!$A$1,MOD(INT((V23-$A$4)/7),42)+1,WEEKDAY(V23,2)),"")</f>
        <v>T907__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__T450</v>
      </c>
      <c r="D24" s="2">
        <f t="shared" si="1"/>
        <v>42058</v>
      </c>
      <c r="E24" s="5" t="str">
        <f ca="1">IFERROR(OFFSET(grille!$A$1,MOD(INT((D24-$A$4)/7),42)+1,WEEKDAY(D24,2)),"")</f>
        <v>T320__</v>
      </c>
      <c r="F24" s="2">
        <f t="shared" si="2"/>
        <v>42086</v>
      </c>
      <c r="G24" s="5" t="str">
        <f ca="1">IFERROR(OFFSET(grille!$A$1,MOD(INT((F24-$A$4)/7),42)+1,WEEKDAY(F24,2)),"")</f>
        <v>__T451</v>
      </c>
      <c r="H24" s="2">
        <f t="shared" si="3"/>
        <v>42117</v>
      </c>
      <c r="I24" s="5" t="str">
        <f ca="1">IFERROR(OFFSET(grille!$A$1,MOD(INT((H24-$A$4)/7),42)+1,WEEKDAY(H24,2)),"")</f>
        <v>__T230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T110</v>
      </c>
      <c r="N24" s="3">
        <f t="shared" si="6"/>
        <v>42208</v>
      </c>
      <c r="O24" s="5" t="str">
        <f ca="1">IFERROR(OFFSET(grille!$A$1,MOD(INT((N24-$A$4)/7),42)+1,WEEKDAY(N24,2)),"")</f>
        <v>T210</v>
      </c>
      <c r="P24" s="2">
        <f t="shared" si="7"/>
        <v>42239</v>
      </c>
      <c r="Q24" s="5" t="str">
        <f ca="1">IFERROR(OFFSET(grille!$A$1,MOD(INT((P24-$A$4)/7),42)+1,WEEKDAY(P24,2)),"")</f>
        <v>__T667</v>
      </c>
      <c r="R24" s="2">
        <f t="shared" si="8"/>
        <v>42270</v>
      </c>
      <c r="S24" s="5" t="str">
        <f ca="1">IFERROR(OFFSET(grille!$A$1,MOD(INT((R24-$A$4)/7),42)+1,WEEKDAY(R24,2)),"")</f>
        <v>__T450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__T911</v>
      </c>
      <c r="X24" s="2">
        <f t="shared" si="11"/>
        <v>42361</v>
      </c>
      <c r="Y24" s="5" t="str">
        <f ca="1">IFERROR(OFFSET(grille!$A$1,MOD(INT((X24-$A$4)/7),42)+1,WEEKDAY(X24,2)),"")</f>
        <v>T730__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__T330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T720</v>
      </c>
      <c r="N25" s="3">
        <f t="shared" si="6"/>
        <v>42209</v>
      </c>
      <c r="O25" s="5" t="str">
        <f ca="1">IFERROR(OFFSET(grille!$A$1,MOD(INT((N25-$A$4)/7),42)+1,WEEKDAY(N25,2)),"")</f>
        <v>T140__</v>
      </c>
      <c r="P25" s="2">
        <f t="shared" si="7"/>
        <v>42240</v>
      </c>
      <c r="Q25" s="5" t="str">
        <f ca="1">IFERROR(OFFSET(grille!$A$1,MOD(INT((P25-$A$4)/7),42)+1,WEEKDAY(P25,2)),"")</f>
        <v>T420</v>
      </c>
      <c r="R25" s="2">
        <f t="shared" si="8"/>
        <v>42271</v>
      </c>
      <c r="S25" s="5" t="str">
        <f ca="1">IFERROR(OFFSET(grille!$A$1,MOD(INT((R25-$A$4)/7),42)+1,WEEKDAY(R25,2)),"")</f>
        <v>T240__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__T740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T420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T340__</v>
      </c>
      <c r="L26" s="2">
        <f t="shared" si="5"/>
        <v>42180</v>
      </c>
      <c r="M26" s="5" t="str">
        <f ca="1">IFERROR(OFFSET(grille!$A$1,MOD(INT((L26-$A$4)/7),42)+1,WEEKDAY(L26,2)),"")</f>
        <v>T630__</v>
      </c>
      <c r="N26" s="3">
        <f t="shared" si="6"/>
        <v>42210</v>
      </c>
      <c r="O26" s="5" t="str">
        <f ca="1">IFERROR(OFFSET(grille!$A$1,MOD(INT((N26-$A$4)/7),42)+1,WEEKDAY(N26,2)),"")</f>
        <v>__T156</v>
      </c>
      <c r="P26" s="2">
        <f t="shared" si="7"/>
        <v>42241</v>
      </c>
      <c r="Q26" s="5" t="str">
        <f ca="1">IFERROR(OFFSET(grille!$A$1,MOD(INT((P26-$A$4)/7),42)+1,WEEKDAY(P26,2)),"")</f>
        <v>T630__</v>
      </c>
      <c r="R26" s="2">
        <f t="shared" si="8"/>
        <v>42272</v>
      </c>
      <c r="S26" s="5" t="str">
        <f ca="1">IFERROR(OFFSET(grille!$A$1,MOD(INT((R26-$A$4)/7),42)+1,WEEKDAY(R26,2)),"")</f>
        <v>__T250</v>
      </c>
      <c r="T26" s="2">
        <f t="shared" si="9"/>
        <v>42302</v>
      </c>
      <c r="U26" s="5" t="str">
        <f ca="1">IFERROR(OFFSET(grille!$A$1,MOD(INT((T26-$A$4)/7),42)+1,WEEKDAY(T26,2)),"")</f>
        <v>T327__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T240__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T820__</v>
      </c>
      <c r="D27" s="2">
        <f t="shared" si="1"/>
        <v>42061</v>
      </c>
      <c r="E27" s="5" t="str">
        <f ca="1">IFERROR(OFFSET(grille!$A$1,MOD(INT((D27-$A$4)/7),42)+1,WEEKDAY(D27,2)),"")</f>
        <v>T840__</v>
      </c>
      <c r="F27" s="2">
        <f t="shared" si="2"/>
        <v>42089</v>
      </c>
      <c r="G27" s="5" t="str">
        <f ca="1">IFERROR(OFFSET(grille!$A$1,MOD(INT((F27-$A$4)/7),42)+1,WEEKDAY(F27,2)),"")</f>
        <v>T410</v>
      </c>
      <c r="H27" s="2">
        <f t="shared" si="3"/>
        <v>42120</v>
      </c>
      <c r="I27" s="5" t="str">
        <f ca="1">IFERROR(OFFSET(grille!$A$1,MOD(INT((H27-$A$4)/7),42)+1,WEEKDAY(H27,2)),"")</f>
        <v>T347__</v>
      </c>
      <c r="J27" s="2">
        <f t="shared" si="4"/>
        <v>42150</v>
      </c>
      <c r="K27" s="5" t="str">
        <f ca="1">IFERROR(OFFSET(grille!$A$1,MOD(INT((J27-$A$4)/7),42)+1,WEEKDAY(J27,2)),"")</f>
        <v>__T350</v>
      </c>
      <c r="L27" s="2">
        <f t="shared" si="5"/>
        <v>42181</v>
      </c>
      <c r="M27" s="5" t="str">
        <f ca="1">IFERROR(OFFSET(grille!$A$1,MOD(INT((L27-$A$4)/7),42)+1,WEEKDAY(L27,2)),"")</f>
        <v>__T640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__T640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__T330</v>
      </c>
      <c r="V27" s="3">
        <f t="shared" si="10"/>
        <v>42334</v>
      </c>
      <c r="W27" s="5" t="str">
        <f ca="1">IFERROR(OFFSET(grille!$A$1,MOD(INT((V27-$A$4)/7),42)+1,WEEKDAY(V27,2)),"")</f>
        <v>T720</v>
      </c>
      <c r="X27" s="2">
        <f t="shared" si="11"/>
        <v>42364</v>
      </c>
      <c r="Y27" s="5" t="str">
        <f ca="1">IFERROR(OFFSET(grille!$A$1,MOD(INT((X27-$A$4)/7),42)+1,WEEKDAY(X27,2)),"")</f>
        <v>__T256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__T830</v>
      </c>
      <c r="D28" s="2">
        <f t="shared" si="1"/>
        <v>42062</v>
      </c>
      <c r="E28" s="5" t="str">
        <f ca="1">IFERROR(OFFSET(grille!$A$1,MOD(INT((D28-$A$4)/7),42)+1,WEEKDAY(D28,2)),"")</f>
        <v>__T850</v>
      </c>
      <c r="F28" s="2">
        <f t="shared" si="2"/>
        <v>42090</v>
      </c>
      <c r="G28" s="5" t="str">
        <f ca="1">IFERROR(OFFSET(grille!$A$1,MOD(INT((F28-$A$4)/7),42)+1,WEEKDAY(F28,2)),"")</f>
        <v>T710</v>
      </c>
      <c r="H28" s="2">
        <f t="shared" si="3"/>
        <v>42121</v>
      </c>
      <c r="I28" s="5" t="str">
        <f ca="1">IFERROR(OFFSET(grille!$A$1,MOD(INT((H28-$A$4)/7),42)+1,WEEKDAY(H28,2)),"")</f>
        <v>__T350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D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T810</v>
      </c>
      <c r="V28" s="3">
        <f t="shared" si="10"/>
        <v>42335</v>
      </c>
      <c r="W28" s="5" t="str">
        <f ca="1">IFERROR(OFFSET(grille!$A$1,MOD(INT((V28-$A$4)/7),42)+1,WEEKDAY(V28,2)),"")</f>
        <v>T730__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D</v>
      </c>
      <c r="F29" s="2">
        <f t="shared" si="2"/>
        <v>42091</v>
      </c>
      <c r="G29" s="5" t="str">
        <f ca="1">IFERROR(OFFSET(grille!$A$1,MOD(INT((F29-$A$4)/7),42)+1,WEEKDAY(F29,2)),"")</f>
        <v>T246__</v>
      </c>
      <c r="H29" s="2">
        <f t="shared" si="3"/>
        <v>42122</v>
      </c>
      <c r="I29" s="5" t="str">
        <f ca="1">IFERROR(OFFSET(grille!$A$1,MOD(INT((H29-$A$4)/7),42)+1,WEEKDAY(H29,2)),"")</f>
        <v>T340__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T820__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T710</v>
      </c>
      <c r="T29" s="2">
        <f t="shared" si="9"/>
        <v>42305</v>
      </c>
      <c r="U29" s="5" t="str">
        <f ca="1">IFERROR(OFFSET(grille!$A$1,MOD(INT((T29-$A$4)/7),42)+1,WEEKDAY(T29,2)),"")</f>
        <v>T140__</v>
      </c>
      <c r="V29" s="3">
        <f t="shared" si="10"/>
        <v>42336</v>
      </c>
      <c r="W29" s="5" t="str">
        <f ca="1">IFERROR(OFFSET(grille!$A$1,MOD(INT((V29-$A$4)/7),42)+1,WEEKDAY(V29,2)),"")</f>
        <v>__T746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__T257</v>
      </c>
      <c r="H30" s="2">
        <f t="shared" si="3"/>
        <v>42123</v>
      </c>
      <c r="I30" s="5" t="str">
        <f ca="1">IFERROR(OFFSET(grille!$A$1,MOD(INT((H30-$A$4)/7),42)+1,WEEKDAY(H30,2)),"")</f>
        <v>__T350</v>
      </c>
      <c r="J30" s="2">
        <f t="shared" si="4"/>
        <v>42153</v>
      </c>
      <c r="K30" s="5" t="str">
        <f ca="1">IFERROR(OFFSET(grille!$A$1,MOD(INT((J30-$A$4)/7),42)+1,WEEKDAY(J30,2)),"")</f>
        <v>T515</v>
      </c>
      <c r="L30" s="2">
        <f t="shared" si="5"/>
        <v>42184</v>
      </c>
      <c r="M30" s="5" t="str">
        <f ca="1">IFERROR(OFFSET(grille!$A$1,MOD(INT((L30-$A$4)/7),42)+1,WEEKDAY(L30,2)),"")</f>
        <v>T840__</v>
      </c>
      <c r="N30" s="2">
        <f t="shared" si="6"/>
        <v>42214</v>
      </c>
      <c r="O30" s="5" t="str">
        <f ca="1">IFERROR(OFFSET(grille!$A$1,MOD(INT((N30-$A$4)/7),42)+1,WEEKDAY(N30,2)),"")</f>
        <v>__T830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T120</v>
      </c>
      <c r="T30" s="2">
        <f t="shared" si="9"/>
        <v>42306</v>
      </c>
      <c r="U30" s="5" t="str">
        <f ca="1">IFERROR(OFFSET(grille!$A$1,MOD(INT((T30-$A$4)/7),42)+1,WEEKDAY(T30,2)),"")</f>
        <v>__T150</v>
      </c>
      <c r="V30" s="3">
        <f t="shared" si="10"/>
        <v>42337</v>
      </c>
      <c r="W30" s="5" t="str">
        <f ca="1">IFERROR(OFFSET(grille!$A$1,MOD(INT((V30-$A$4)/7),42)+1,WEEKDAY(V30,2)),"")</f>
        <v>T147__</v>
      </c>
      <c r="X30" s="2">
        <f t="shared" si="11"/>
        <v>42367</v>
      </c>
      <c r="Y30" s="5" t="str">
        <f ca="1">IFERROR(OFFSET(grille!$A$1,MOD(INT((X30-$A$4)/7),42)+1,WEEKDAY(X30,2)),"")</f>
        <v>T510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T925__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T446__</v>
      </c>
      <c r="L31" s="2">
        <f t="shared" si="5"/>
        <v>42185</v>
      </c>
      <c r="M31" s="5" t="str">
        <f ca="1">IFERROR(OFFSET(grille!$A$1,MOD(INT((L31-$A$4)/7),42)+1,WEEKDAY(L31,2)),"")</f>
        <v>__T850</v>
      </c>
      <c r="N31" s="2">
        <f t="shared" si="6"/>
        <v>42215</v>
      </c>
      <c r="O31" s="5" t="str">
        <f ca="1">IFERROR(OFFSET(grille!$A$1,MOD(INT((N31-$A$4)/7),42)+1,WEEKDAY(N31,2)),"")</f>
        <v>T650__</v>
      </c>
      <c r="P31" s="2">
        <f t="shared" si="7"/>
        <v>42246</v>
      </c>
      <c r="Q31" s="5" t="str">
        <f ca="1">IFERROR(OFFSET(grille!$A$1,MOD(INT((P31-$A$4)/7),42)+1,WEEKDAY(P31,2)),"")</f>
        <v>T637__</v>
      </c>
      <c r="R31" s="2">
        <f t="shared" si="8"/>
        <v>42277</v>
      </c>
      <c r="S31" s="5" t="str">
        <f ca="1">IFERROR(OFFSET(grille!$A$1,MOD(INT((R31-$A$4)/7),42)+1,WEEKDAY(R31,2)),"")</f>
        <v>T440__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__T151</v>
      </c>
      <c r="X31" s="2">
        <f t="shared" si="11"/>
        <v>42368</v>
      </c>
      <c r="Y31" s="5" t="str">
        <f ca="1">IFERROR(OFFSET(grille!$A$1,MOD(INT((X31-$A$4)/7),42)+1,WEEKDAY(X31,2)),"")</f>
        <v>T110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__T936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__T746</v>
      </c>
      <c r="J32" s="2">
        <f t="shared" si="4"/>
        <v>42155</v>
      </c>
      <c r="K32" s="5" t="str">
        <f ca="1">IFERROR(OFFSET(grille!$A$1,MOD(INT((J32-$A$4)/7),42)+1,WEEKDAY(J32,2)),"")</f>
        <v>__T457</v>
      </c>
      <c r="L32" s="1"/>
      <c r="M32" s="5" t="str">
        <f ca="1">IFERROR(OFFSET(grille!$A$1,MOD(INT((L32-$A$4)/7),42)+1,WEEKDAY(L32,2)),"")</f>
        <v>__T746</v>
      </c>
      <c r="N32" s="2">
        <f t="shared" si="6"/>
        <v>42216</v>
      </c>
      <c r="O32" s="5" t="str">
        <f ca="1">IFERROR(OFFSET(grille!$A$1,MOD(INT((N32-$A$4)/7),42)+1,WEEKDAY(N32,2)),"")</f>
        <v>__T660</v>
      </c>
      <c r="P32" s="2">
        <f t="shared" si="7"/>
        <v>42247</v>
      </c>
      <c r="Q32" s="5" t="str">
        <f ca="1">IFERROR(OFFSET(grille!$A$1,MOD(INT((P32-$A$4)/7),42)+1,WEEKDAY(P32,2)),"")</f>
        <v>__T640</v>
      </c>
      <c r="R32" s="1"/>
      <c r="S32" s="5" t="str">
        <f ca="1">IFERROR(OFFSET(grille!$A$1,MOD(INT((R32-$A$4)/7),42)+1,WEEKDAY(R32,2)),"")</f>
        <v>__T746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__T746</v>
      </c>
      <c r="X32" s="2">
        <f t="shared" si="11"/>
        <v>42369</v>
      </c>
      <c r="Y32" s="5" t="str">
        <f ca="1">IFERROR(OFFSET(grille!$A$1,MOD(INT((X32-$A$4)/7),42)+1,WEEKDAY(X32,2)),"")</f>
        <v>T710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38" priority="6" stopIfTrue="1">
      <formula>AND(WEEKDAY(B2,2)&gt;5,B2&lt;&gt;"")</formula>
    </cfRule>
  </conditionalFormatting>
  <conditionalFormatting sqref="E10">
    <cfRule type="expression" dxfId="137" priority="5" stopIfTrue="1">
      <formula>AND(WEEKDAY(E10,2)&gt;5,E10&lt;&gt;"")</formula>
    </cfRule>
  </conditionalFormatting>
  <conditionalFormatting sqref="E10">
    <cfRule type="expression" dxfId="136" priority="4" stopIfTrue="1">
      <formula>AND(WEEKDAY(E10,2)&gt;5,E10&lt;&gt;"")</formula>
    </cfRule>
  </conditionalFormatting>
  <conditionalFormatting sqref="E10">
    <cfRule type="expression" dxfId="135" priority="3" stopIfTrue="1">
      <formula>AND(WEEKDAY(E10,2)&gt;5,E10&lt;&gt;"")</formula>
    </cfRule>
  </conditionalFormatting>
  <conditionalFormatting sqref="E10">
    <cfRule type="expression" dxfId="134" priority="2" stopIfTrue="1">
      <formula>AND(WEEKDAY(E10,2)&gt;5,E10&lt;&gt;"")</formula>
    </cfRule>
  </conditionalFormatting>
  <conditionalFormatting sqref="E24">
    <cfRule type="expression" dxfId="13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Feuil21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T340__</v>
      </c>
      <c r="N2" s="3">
        <f>DATE($A$1,COLUMN()-7,ROW()-1)</f>
        <v>42186</v>
      </c>
      <c r="O2" s="5" t="str">
        <f ca="1">IFERROR(OFFSET(grille!$A$1,MOD(INT((N2-$A$4)/7),42)+1,WEEKDAY(N2,2)),"")</f>
        <v>T720</v>
      </c>
      <c r="P2" s="2">
        <f>DATE($A$1,COLUMN()-8,ROW()-1)</f>
        <v>42217</v>
      </c>
      <c r="Q2" s="5" t="str">
        <f ca="1">IFERROR(OFFSET(grille!$A$1,MOD(INT((P2-$A$4)/7),42)+1,WEEKDAY(P2,2)),"")</f>
        <v>__T156</v>
      </c>
      <c r="R2" s="2">
        <f>DATE($A$1,COLUMN()-9,ROW()-1)</f>
        <v>42248</v>
      </c>
      <c r="S2" s="5" t="str">
        <f ca="1">IFERROR(OFFSET(grille!$A$1,MOD(INT((R2-$A$4)/7),42)+1,WEEKDAY(R2,2)),"")</f>
        <v>T630__</v>
      </c>
      <c r="T2" s="2">
        <f>DATE($A$1,COLUMN()-10,ROW()-1)</f>
        <v>42278</v>
      </c>
      <c r="U2" s="5" t="str">
        <f ca="1">IFERROR(OFFSET(grille!$A$1,MOD(INT((T2-$A$4)/7),42)+1,WEEKDAY(T2,2)),"")</f>
        <v>T240__</v>
      </c>
      <c r="V2" s="3">
        <f>DATE($A$1,COLUMN()-11,ROW()-1)</f>
        <v>42309</v>
      </c>
      <c r="W2" s="5" t="str">
        <f ca="1">IFERROR(OFFSET(grille!$A$1,MOD(INT((V2-$A$4)/7),42)+1,WEEKDAY(V2,2)),"")</f>
        <v>T327__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T820__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T320__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T410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__T350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T630__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__T640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__T250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__T330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42142</v>
      </c>
      <c r="B4" s="3">
        <f t="shared" si="0"/>
        <v>42007</v>
      </c>
      <c r="C4" s="5" t="str">
        <f ca="1">IFERROR(OFFSET(grille!$A$1,MOD(INT((B4-$A$4)/7),42)+1,WEEKDAY(B4,2)),"")</f>
        <v>T326__</v>
      </c>
      <c r="D4" s="2">
        <f t="shared" si="1"/>
        <v>42038</v>
      </c>
      <c r="E4" s="5" t="str">
        <f ca="1">IFERROR(OFFSET(grille!$A$1,MOD(INT((D4-$A$4)/7),42)+1,WEEKDAY(D4,2)),"")</f>
        <v>__T830</v>
      </c>
      <c r="F4" s="2">
        <f t="shared" si="2"/>
        <v>42066</v>
      </c>
      <c r="G4" s="5" t="str">
        <f ca="1">IFERROR(OFFSET(grille!$A$1,MOD(INT((F4-$A$4)/7),42)+1,WEEKDAY(F4,2)),"")</f>
        <v>__T330</v>
      </c>
      <c r="H4" s="2">
        <f t="shared" si="3"/>
        <v>42097</v>
      </c>
      <c r="I4" s="5" t="str">
        <f ca="1">IFERROR(OFFSET(grille!$A$1,MOD(INT((H4-$A$4)/7),42)+1,WEEKDAY(H4,2)),"")</f>
        <v>T710</v>
      </c>
      <c r="J4" s="2">
        <f t="shared" si="4"/>
        <v>42127</v>
      </c>
      <c r="K4" s="5" t="str">
        <f ca="1">IFERROR(OFFSET(grille!$A$1,MOD(INT((J4-$A$4)/7),42)+1,WEEKDAY(J4,2)),"")</f>
        <v>T347__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__T640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D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T810</v>
      </c>
      <c r="X4" s="2">
        <f t="shared" si="11"/>
        <v>42341</v>
      </c>
      <c r="Y4" s="5" t="str">
        <f ca="1">IFERROR(OFFSET(grille!$A$1,MOD(INT((X4-$A$4)/7),42)+1,WEEKDAY(X4,2)),"")</f>
        <v>T720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__T337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T420</v>
      </c>
      <c r="H5" s="2">
        <f t="shared" si="3"/>
        <v>42098</v>
      </c>
      <c r="I5" s="5" t="str">
        <f ca="1">IFERROR(OFFSET(grille!$A$1,MOD(INT((H5-$A$4)/7),42)+1,WEEKDAY(H5,2)),"")</f>
        <v>T246__</v>
      </c>
      <c r="J5" s="2">
        <f t="shared" si="4"/>
        <v>42128</v>
      </c>
      <c r="K5" s="5" t="str">
        <f ca="1">IFERROR(OFFSET(grille!$A$1,MOD(INT((J5-$A$4)/7),42)+1,WEEKDAY(J5,2)),"")</f>
        <v>__T350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T820__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T140__</v>
      </c>
      <c r="X5" s="2">
        <f t="shared" si="11"/>
        <v>42342</v>
      </c>
      <c r="Y5" s="5" t="str">
        <f ca="1">IFERROR(OFFSET(grille!$A$1,MOD(INT((X5-$A$4)/7),42)+1,WEEKDAY(X5,2)),"")</f>
        <v>T730__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T510</v>
      </c>
      <c r="D6" s="2">
        <f t="shared" si="1"/>
        <v>42040</v>
      </c>
      <c r="E6" s="5" t="str">
        <f ca="1">IFERROR(OFFSET(grille!$A$1,MOD(INT((D6-$A$4)/7),42)+1,WEEKDAY(D6,2)),"")</f>
        <v>RP</v>
      </c>
      <c r="F6" s="2">
        <f t="shared" si="2"/>
        <v>42068</v>
      </c>
      <c r="G6" s="5" t="str">
        <f ca="1">IFERROR(OFFSET(grille!$A$1,MOD(INT((F6-$A$4)/7),42)+1,WEEKDAY(F6,2)),"")</f>
        <v>T840__</v>
      </c>
      <c r="H6" s="2">
        <f t="shared" si="3"/>
        <v>42099</v>
      </c>
      <c r="I6" s="5" t="str">
        <f ca="1">IFERROR(OFFSET(grille!$A$1,MOD(INT((H6-$A$4)/7),42)+1,WEEKDAY(H6,2)),"")</f>
        <v>__T257</v>
      </c>
      <c r="J6" s="2">
        <f t="shared" si="4"/>
        <v>42129</v>
      </c>
      <c r="K6" s="5" t="str">
        <f ca="1">IFERROR(OFFSET(grille!$A$1,MOD(INT((J6-$A$4)/7),42)+1,WEEKDAY(J6,2)),"")</f>
        <v>T340__</v>
      </c>
      <c r="L6" s="2">
        <f t="shared" si="5"/>
        <v>42160</v>
      </c>
      <c r="M6" s="5" t="str">
        <f ca="1">IFERROR(OFFSET(grille!$A$1,MOD(INT((L6-$A$4)/7),42)+1,WEEKDAY(L6,2)),"")</f>
        <v>T515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__T830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T710</v>
      </c>
      <c r="V6" s="3">
        <f t="shared" si="10"/>
        <v>42313</v>
      </c>
      <c r="W6" s="5" t="str">
        <f ca="1">IFERROR(OFFSET(grille!$A$1,MOD(INT((V6-$A$4)/7),42)+1,WEEKDAY(V6,2)),"")</f>
        <v>__T150</v>
      </c>
      <c r="X6" s="2">
        <f t="shared" si="11"/>
        <v>42343</v>
      </c>
      <c r="Y6" s="5" t="str">
        <f ca="1">IFERROR(OFFSET(grille!$A$1,MOD(INT((X6-$A$4)/7),42)+1,WEEKDAY(X6,2)),"")</f>
        <v>__T746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T220__</v>
      </c>
      <c r="D7" s="2">
        <f t="shared" si="1"/>
        <v>42041</v>
      </c>
      <c r="E7" s="5" t="str">
        <f ca="1">IFERROR(OFFSET(grille!$A$1,MOD(INT((D7-$A$4)/7),42)+1,WEEKDAY(D7,2)),"")</f>
        <v>T925__</v>
      </c>
      <c r="F7" s="2">
        <f t="shared" si="2"/>
        <v>42069</v>
      </c>
      <c r="G7" s="5" t="str">
        <f ca="1">IFERROR(OFFSET(grille!$A$1,MOD(INT((F7-$A$4)/7),42)+1,WEEKDAY(F7,2)),"")</f>
        <v>__T850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__T350</v>
      </c>
      <c r="L7" s="2">
        <f t="shared" si="5"/>
        <v>42161</v>
      </c>
      <c r="M7" s="5" t="str">
        <f ca="1">IFERROR(OFFSET(grille!$A$1,MOD(INT((L7-$A$4)/7),42)+1,WEEKDAY(L7,2)),"")</f>
        <v>T446__</v>
      </c>
      <c r="N7" s="3">
        <f t="shared" si="6"/>
        <v>42191</v>
      </c>
      <c r="O7" s="5" t="str">
        <f ca="1">IFERROR(OFFSET(grille!$A$1,MOD(INT((N7-$A$4)/7),42)+1,WEEKDAY(N7,2)),"")</f>
        <v>T840__</v>
      </c>
      <c r="P7" s="2">
        <f t="shared" si="7"/>
        <v>42222</v>
      </c>
      <c r="Q7" s="5" t="str">
        <f ca="1">IFERROR(OFFSET(grille!$A$1,MOD(INT((P7-$A$4)/7),42)+1,WEEKDAY(P7,2)),"")</f>
        <v>T650__</v>
      </c>
      <c r="R7" s="2">
        <f t="shared" si="8"/>
        <v>42253</v>
      </c>
      <c r="S7" s="5" t="str">
        <f ca="1">IFERROR(OFFSET(grille!$A$1,MOD(INT((R7-$A$4)/7),42)+1,WEEKDAY(R7,2)),"")</f>
        <v>T637__</v>
      </c>
      <c r="T7" s="2">
        <f t="shared" si="9"/>
        <v>42283</v>
      </c>
      <c r="U7" s="5" t="str">
        <f ca="1">IFERROR(OFFSET(grille!$A$1,MOD(INT((T7-$A$4)/7),42)+1,WEEKDAY(T7,2)),"")</f>
        <v>T120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T147__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__T230</v>
      </c>
      <c r="D8" s="2">
        <f t="shared" si="1"/>
        <v>42042</v>
      </c>
      <c r="E8" s="5" t="str">
        <f ca="1">IFERROR(OFFSET(grille!$A$1,MOD(INT((D8-$A$4)/7),42)+1,WEEKDAY(D8,2)),"")</f>
        <v>__T936</v>
      </c>
      <c r="F8" s="2">
        <f t="shared" si="2"/>
        <v>42070</v>
      </c>
      <c r="G8" s="5" t="str">
        <f ca="1">IFERROR(OFFSET(grille!$A$1,MOD(INT((F8-$A$4)/7),42)+1,WEEKDAY(F8,2)),"")</f>
        <v>D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__T457</v>
      </c>
      <c r="N8" s="3">
        <f t="shared" si="6"/>
        <v>42192</v>
      </c>
      <c r="O8" s="5" t="str">
        <f ca="1">IFERROR(OFFSET(grille!$A$1,MOD(INT((N8-$A$4)/7),42)+1,WEEKDAY(N8,2)),"")</f>
        <v>__T850</v>
      </c>
      <c r="P8" s="2">
        <f t="shared" si="7"/>
        <v>42223</v>
      </c>
      <c r="Q8" s="5" t="str">
        <f ca="1">IFERROR(OFFSET(grille!$A$1,MOD(INT((P8-$A$4)/7),42)+1,WEEKDAY(P8,2)),"")</f>
        <v>__T660</v>
      </c>
      <c r="R8" s="2">
        <f t="shared" si="8"/>
        <v>42254</v>
      </c>
      <c r="S8" s="5" t="str">
        <f ca="1">IFERROR(OFFSET(grille!$A$1,MOD(INT((R8-$A$4)/7),42)+1,WEEKDAY(R8,2)),"")</f>
        <v>__T640</v>
      </c>
      <c r="T8" s="2">
        <f t="shared" si="9"/>
        <v>42284</v>
      </c>
      <c r="U8" s="5" t="str">
        <f ca="1">IFERROR(OFFSET(grille!$A$1,MOD(INT((T8-$A$4)/7),42)+1,WEEKDAY(T8,2)),"")</f>
        <v>T440__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__T151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D</v>
      </c>
      <c r="D9" s="2">
        <f t="shared" si="1"/>
        <v>42043</v>
      </c>
      <c r="E9" s="5" t="str">
        <f ca="1">IFERROR(OFFSET(grille!$A$1,MOD(INT((D9-$A$4)/7),42)+1,WEEKDAY(D9,2)),"")</f>
        <v>T907__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T320__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T240__</v>
      </c>
      <c r="N9" s="3">
        <f t="shared" si="6"/>
        <v>42193</v>
      </c>
      <c r="O9" s="5" t="str">
        <f ca="1">IFERROR(OFFSET(grille!$A$1,MOD(INT((N9-$A$4)/7),42)+1,WEEKDAY(N9,2)),"")</f>
        <v>T410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T430</v>
      </c>
      <c r="T9" s="2">
        <f t="shared" si="9"/>
        <v>42285</v>
      </c>
      <c r="U9" s="5" t="str">
        <f ca="1">IFERROR(OFFSET(grille!$A$1,MOD(INT((T9-$A$4)/7),42)+1,WEEKDAY(T9,2)),"")</f>
        <v>__T450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__T911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__T330</v>
      </c>
      <c r="J10" s="2">
        <f t="shared" si="4"/>
        <v>42133</v>
      </c>
      <c r="K10" s="5" t="str">
        <f ca="1">IFERROR(OFFSET(grille!$A$1,MOD(INT((J10-$A$4)/7),42)+1,WEEKDAY(J10,2)),"")</f>
        <v>T736__</v>
      </c>
      <c r="L10" s="2">
        <f t="shared" si="5"/>
        <v>42164</v>
      </c>
      <c r="M10" s="5" t="str">
        <f ca="1">IFERROR(OFFSET(grille!$A$1,MOD(INT((L10-$A$4)/7),42)+1,WEEKDAY(L10,2)),"")</f>
        <v>__T250</v>
      </c>
      <c r="N10" s="3">
        <f t="shared" si="6"/>
        <v>42194</v>
      </c>
      <c r="O10" s="5" t="str">
        <f ca="1">IFERROR(OFFSET(grille!$A$1,MOD(INT((N10-$A$4)/7),42)+1,WEEKDAY(N10,2)),"")</f>
        <v>T220__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T820__</v>
      </c>
      <c r="T10" s="2">
        <f t="shared" si="9"/>
        <v>42286</v>
      </c>
      <c r="U10" s="5" t="str">
        <f ca="1">IFERROR(OFFSET(grille!$A$1,MOD(INT((T10-$A$4)/7),42)+1,WEEKDAY(T10,2)),"")</f>
        <v>T945</v>
      </c>
      <c r="V10" s="3">
        <f t="shared" si="10"/>
        <v>42317</v>
      </c>
      <c r="W10" s="5" t="str">
        <f ca="1">IFERROR(OFFSET(grille!$A$1,MOD(INT((V10-$A$4)/7),42)+1,WEEKDAY(V10,2)),"")</f>
        <v>T720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T905__</v>
      </c>
      <c r="J11" s="2">
        <f t="shared" si="4"/>
        <v>42134</v>
      </c>
      <c r="K11" s="5" t="str">
        <f ca="1">IFERROR(OFFSET(grille!$A$1,MOD(INT((J11-$A$4)/7),42)+1,WEEKDAY(J11,2)),"")</f>
        <v>__T747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__T230</v>
      </c>
      <c r="P11" s="2">
        <f t="shared" si="7"/>
        <v>42226</v>
      </c>
      <c r="Q11" s="5" t="str">
        <f ca="1">IFERROR(OFFSET(grille!$A$1,MOD(INT((P11-$A$4)/7),42)+1,WEEKDAY(P11,2)),"")</f>
        <v>T410</v>
      </c>
      <c r="R11" s="2">
        <f t="shared" si="8"/>
        <v>42257</v>
      </c>
      <c r="S11" s="5" t="str">
        <f ca="1">IFERROR(OFFSET(grille!$A$1,MOD(INT((R11-$A$4)/7),42)+1,WEEKDAY(R11,2)),"")</f>
        <v>__T830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T710</v>
      </c>
      <c r="X11" s="2">
        <f t="shared" si="11"/>
        <v>42348</v>
      </c>
      <c r="Y11" s="5" t="str">
        <f ca="1">IFERROR(OFFSET(grille!$A$1,MOD(INT((X11-$A$4)/7),42)+1,WEEKDAY(X11,2)),"")</f>
        <v>T130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T327__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T730__</v>
      </c>
      <c r="H12" s="2">
        <f t="shared" si="3"/>
        <v>42105</v>
      </c>
      <c r="I12" s="5" t="str">
        <f ca="1">IFERROR(OFFSET(grille!$A$1,MOD(INT((H12-$A$4)/7),42)+1,WEEKDAY(H12,2)),"")</f>
        <v>__T916</v>
      </c>
      <c r="J12" s="2">
        <f t="shared" si="4"/>
        <v>42135</v>
      </c>
      <c r="K12" s="5" t="str">
        <f ca="1">IFERROR(OFFSET(grille!$A$1,MOD(INT((J12-$A$4)/7),42)+1,WEEKDAY(J12,2)),"")</f>
        <v>T130</v>
      </c>
      <c r="L12" s="2">
        <f t="shared" si="5"/>
        <v>42166</v>
      </c>
      <c r="M12" s="5" t="str">
        <f ca="1">IFERROR(OFFSET(grille!$A$1,MOD(INT((L12-$A$4)/7),42)+1,WEEKDAY(L12,2)),"")</f>
        <v>RP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T720</v>
      </c>
      <c r="R12" s="2">
        <f t="shared" si="8"/>
        <v>42258</v>
      </c>
      <c r="S12" s="5" t="str">
        <f ca="1">IFERROR(OFFSET(grille!$A$1,MOD(INT((R12-$A$4)/7),42)+1,WEEKDAY(R12,2)),"")</f>
        <v>D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T630__</v>
      </c>
      <c r="X12" s="2">
        <f t="shared" si="11"/>
        <v>42349</v>
      </c>
      <c r="Y12" s="5" t="str">
        <f ca="1">IFERROR(OFFSET(grille!$A$1,MOD(INT((X12-$A$4)/7),42)+1,WEEKDAY(X12,2)),"")</f>
        <v>T420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__T330</v>
      </c>
      <c r="D13" s="2">
        <f t="shared" si="1"/>
        <v>42047</v>
      </c>
      <c r="E13" s="5" t="str">
        <f ca="1">IFERROR(OFFSET(grille!$A$1,MOD(INT((D13-$A$4)/7),42)+1,WEEKDAY(D13,2)),"")</f>
        <v>T720</v>
      </c>
      <c r="F13" s="2">
        <f t="shared" si="2"/>
        <v>42075</v>
      </c>
      <c r="G13" s="5" t="str">
        <f ca="1">IFERROR(OFFSET(grille!$A$1,MOD(INT((F13-$A$4)/7),42)+1,WEEKDAY(F13,2)),"")</f>
        <v>__T740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T140__</v>
      </c>
      <c r="L13" s="2">
        <f t="shared" si="5"/>
        <v>42167</v>
      </c>
      <c r="M13" s="5" t="str">
        <f ca="1">IFERROR(OFFSET(grille!$A$1,MOD(INT((L13-$A$4)/7),42)+1,WEEKDAY(L13,2)),"")</f>
        <v>T345__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T510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T730__</v>
      </c>
      <c r="V13" s="3">
        <f t="shared" si="10"/>
        <v>42320</v>
      </c>
      <c r="W13" s="5" t="str">
        <f ca="1">IFERROR(OFFSET(grille!$A$1,MOD(INT((V13-$A$4)/7),42)+1,WEEKDAY(V13,2)),"")</f>
        <v>__T640</v>
      </c>
      <c r="X13" s="2">
        <f t="shared" si="11"/>
        <v>42350</v>
      </c>
      <c r="Y13" s="5" t="str">
        <f ca="1">IFERROR(OFFSET(grille!$A$1,MOD(INT((X13-$A$4)/7),42)+1,WEEKDAY(X13,2)),"")</f>
        <v>T226__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T810</v>
      </c>
      <c r="D14" s="2">
        <f t="shared" si="1"/>
        <v>42048</v>
      </c>
      <c r="E14" s="5" t="str">
        <f ca="1">IFERROR(OFFSET(grille!$A$1,MOD(INT((D14-$A$4)/7),42)+1,WEEKDAY(D14,2)),"")</f>
        <v>T730__</v>
      </c>
      <c r="F14" s="2">
        <f t="shared" si="2"/>
        <v>42076</v>
      </c>
      <c r="G14" s="5" t="str">
        <f ca="1">IFERROR(OFFSET(grille!$A$1,MOD(INT((F14-$A$4)/7),42)+1,WEEKDAY(F14,2)),"")</f>
        <v>T240__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__T150</v>
      </c>
      <c r="L14" s="2">
        <f t="shared" si="5"/>
        <v>42168</v>
      </c>
      <c r="M14" s="5" t="str">
        <f ca="1">IFERROR(OFFSET(grille!$A$1,MOD(INT((L14-$A$4)/7),42)+1,WEEKDAY(L14,2)),"")</f>
        <v>__T356</v>
      </c>
      <c r="N14" s="3">
        <f t="shared" si="6"/>
        <v>42198</v>
      </c>
      <c r="O14" s="5" t="str">
        <f ca="1">IFERROR(OFFSET(grille!$A$1,MOD(INT((N14-$A$4)/7),42)+1,WEEKDAY(N14,2)),"")</f>
        <v>T220__</v>
      </c>
      <c r="P14" s="2">
        <f t="shared" si="7"/>
        <v>42229</v>
      </c>
      <c r="Q14" s="5" t="str">
        <f ca="1">IFERROR(OFFSET(grille!$A$1,MOD(INT((P14-$A$4)/7),42)+1,WEEKDAY(P14,2)),"")</f>
        <v>T140__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__T740</v>
      </c>
      <c r="V14" s="3">
        <f t="shared" si="10"/>
        <v>42321</v>
      </c>
      <c r="W14" s="5" t="str">
        <f ca="1">IFERROR(OFFSET(grille!$A$1,MOD(INT((V14-$A$4)/7),42)+1,WEEKDAY(V14,2)),"")</f>
        <v>D</v>
      </c>
      <c r="X14" s="2">
        <f t="shared" si="11"/>
        <v>42351</v>
      </c>
      <c r="Y14" s="5" t="str">
        <f ca="1">IFERROR(OFFSET(grille!$A$1,MOD(INT((X14-$A$4)/7),42)+1,WEEKDAY(X14,2)),"")</f>
        <v>__T237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T140__</v>
      </c>
      <c r="D15" s="2">
        <f t="shared" si="1"/>
        <v>42049</v>
      </c>
      <c r="E15" s="5" t="str">
        <f ca="1">IFERROR(OFFSET(grille!$A$1,MOD(INT((D15-$A$4)/7),42)+1,WEEKDAY(D15,2)),"")</f>
        <v>__T746</v>
      </c>
      <c r="F15" s="2">
        <f t="shared" si="2"/>
        <v>42077</v>
      </c>
      <c r="G15" s="5" t="str">
        <f ca="1">IFERROR(OFFSET(grille!$A$1,MOD(INT((F15-$A$4)/7),42)+1,WEEKDAY(F15,2)),"")</f>
        <v>__T256</v>
      </c>
      <c r="H15" s="2">
        <f t="shared" si="3"/>
        <v>42108</v>
      </c>
      <c r="I15" s="5" t="str">
        <f ca="1">IFERROR(OFFSET(grille!$A$1,MOD(INT((H15-$A$4)/7),42)+1,WEEKDAY(H15,2)),"")</f>
        <v>T320__</v>
      </c>
      <c r="J15" s="2">
        <f t="shared" si="4"/>
        <v>42138</v>
      </c>
      <c r="K15" s="5" t="str">
        <f ca="1">IFERROR(OFFSET(grille!$A$1,MOD(INT((J15-$A$4)/7),42)+1,WEEKDAY(J15,2)),"")</f>
        <v>D</v>
      </c>
      <c r="L15" s="2">
        <f t="shared" si="5"/>
        <v>42169</v>
      </c>
      <c r="M15" s="5" t="str">
        <f ca="1">IFERROR(OFFSET(grille!$A$1,MOD(INT((L15-$A$4)/7),42)+1,WEEKDAY(L15,2)),"")</f>
        <v>T247__</v>
      </c>
      <c r="N15" s="3">
        <f t="shared" si="6"/>
        <v>42199</v>
      </c>
      <c r="O15" s="5" t="str">
        <f ca="1">IFERROR(OFFSET(grille!$A$1,MOD(INT((N15-$A$4)/7),42)+1,WEEKDAY(N15,2)),"")</f>
        <v>__T230</v>
      </c>
      <c r="P15" s="2">
        <f t="shared" si="7"/>
        <v>42230</v>
      </c>
      <c r="Q15" s="5" t="str">
        <f ca="1">IFERROR(OFFSET(grille!$A$1,MOD(INT((P15-$A$4)/7),42)+1,WEEKDAY(P15,2)),"")</f>
        <v>__T150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T650__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__T150</v>
      </c>
      <c r="D16" s="2">
        <f t="shared" si="1"/>
        <v>42050</v>
      </c>
      <c r="E16" s="5" t="str">
        <f ca="1">IFERROR(OFFSET(grille!$A$1,MOD(INT((D16-$A$4)/7),42)+1,WEEKDAY(D16,2)),"")</f>
        <v>T147__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__T330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__T250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T730__</v>
      </c>
      <c r="T16" s="2">
        <f t="shared" si="9"/>
        <v>42292</v>
      </c>
      <c r="U16" s="5" t="str">
        <f ca="1">IFERROR(OFFSET(grille!$A$1,MOD(INT((T16-$A$4)/7),42)+1,WEEKDAY(T16,2)),"")</f>
        <v>__T660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__T151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T340__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__T740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T140__</v>
      </c>
      <c r="X17" s="2">
        <f t="shared" si="11"/>
        <v>42354</v>
      </c>
      <c r="Y17" s="5" t="str">
        <f ca="1">IFERROR(OFFSET(grille!$A$1,MOD(INT((X17-$A$4)/7),42)+1,WEEKDAY(X17,2)),"")</f>
        <v>T710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T510</v>
      </c>
      <c r="H18" s="2">
        <f t="shared" si="3"/>
        <v>42111</v>
      </c>
      <c r="I18" s="5" t="str">
        <f ca="1">IFERROR(OFFSET(grille!$A$1,MOD(INT((H18-$A$4)/7),42)+1,WEEKDAY(H18,2)),"")</f>
        <v>__T350</v>
      </c>
      <c r="J18" s="2">
        <f t="shared" si="4"/>
        <v>42141</v>
      </c>
      <c r="K18" s="5" t="str">
        <f ca="1">IFERROR(OFFSET(grille!$A$1,MOD(INT((J18-$A$4)/7),42)+1,WEEKDAY(J18,2)),"")</f>
        <v>T737__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T320__</v>
      </c>
      <c r="P18" s="2">
        <f t="shared" si="7"/>
        <v>42233</v>
      </c>
      <c r="Q18" s="5" t="str">
        <f ca="1">IFERROR(OFFSET(grille!$A$1,MOD(INT((P18-$A$4)/7),42)+1,WEEKDAY(P18,2)),"")</f>
        <v>T440__</v>
      </c>
      <c r="R18" s="2">
        <f t="shared" si="8"/>
        <v>42264</v>
      </c>
      <c r="S18" s="5" t="str">
        <f ca="1">IFERROR(OFFSET(grille!$A$1,MOD(INT((R18-$A$4)/7),42)+1,WEEKDAY(R18,2)),"")</f>
        <v>T610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__T150</v>
      </c>
      <c r="X18" s="2">
        <f t="shared" si="11"/>
        <v>42355</v>
      </c>
      <c r="Y18" s="5" t="str">
        <f ca="1">IFERROR(OFFSET(grille!$A$1,MOD(INT((X18-$A$4)/7),42)+1,WEEKDAY(X18,2)),"")</f>
        <v>T730__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T110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__T740</v>
      </c>
      <c r="L19" s="2">
        <f t="shared" si="5"/>
        <v>42173</v>
      </c>
      <c r="M19" s="5" t="str">
        <f ca="1">IFERROR(OFFSET(grille!$A$1,MOD(INT((L19-$A$4)/7),42)+1,WEEKDAY(L19,2)),"")</f>
        <v>T120</v>
      </c>
      <c r="N19" s="3">
        <f t="shared" si="6"/>
        <v>42203</v>
      </c>
      <c r="O19" s="5" t="str">
        <f ca="1">IFERROR(OFFSET(grille!$A$1,MOD(INT((N19-$A$4)/7),42)+1,WEEKDAY(N19,2)),"")</f>
        <v>__T336</v>
      </c>
      <c r="P19" s="2">
        <f t="shared" si="7"/>
        <v>42234</v>
      </c>
      <c r="Q19" s="5" t="str">
        <f ca="1">IFERROR(OFFSET(grille!$A$1,MOD(INT((P19-$A$4)/7),42)+1,WEEKDAY(P19,2)),"")</f>
        <v>__T450</v>
      </c>
      <c r="R19" s="2">
        <f t="shared" si="8"/>
        <v>42265</v>
      </c>
      <c r="S19" s="5" t="str">
        <f ca="1">IFERROR(OFFSET(grille!$A$1,MOD(INT((R19-$A$4)/7),42)+1,WEEKDAY(R19,2)),"")</f>
        <v>T220__</v>
      </c>
      <c r="T19" s="2">
        <f t="shared" si="9"/>
        <v>42295</v>
      </c>
      <c r="U19" s="5" t="str">
        <f ca="1">IFERROR(OFFSET(grille!$A$1,MOD(INT((T19-$A$4)/7),42)+1,WEEKDAY(T19,2)),"")</f>
        <v>T410</v>
      </c>
      <c r="V19" s="3">
        <f t="shared" si="10"/>
        <v>42326</v>
      </c>
      <c r="W19" s="5" t="str">
        <f ca="1">IFERROR(OFFSET(grille!$A$1,MOD(INT((V19-$A$4)/7),42)+1,WEEKDAY(V19,2)),"")</f>
        <v>T210</v>
      </c>
      <c r="X19" s="2">
        <f t="shared" si="11"/>
        <v>42356</v>
      </c>
      <c r="Y19" s="5" t="str">
        <f ca="1">IFERROR(OFFSET(grille!$A$1,MOD(INT((X19-$A$4)/7),42)+1,WEEKDAY(X19,2)),"")</f>
        <v>__T740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T720</v>
      </c>
      <c r="D20" s="2">
        <f t="shared" si="1"/>
        <v>42054</v>
      </c>
      <c r="E20" s="5" t="str">
        <f ca="1">IFERROR(OFFSET(grille!$A$1,MOD(INT((D20-$A$4)/7),42)+1,WEEKDAY(D20,2)),"")</f>
        <v>T130</v>
      </c>
      <c r="F20" s="2">
        <f t="shared" si="2"/>
        <v>42082</v>
      </c>
      <c r="G20" s="5" t="str">
        <f ca="1">IFERROR(OFFSET(grille!$A$1,MOD(INT((F20-$A$4)/7),42)+1,WEEKDAY(F20,2)),"")</f>
        <v>T710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T650__</v>
      </c>
      <c r="L20" s="2">
        <f t="shared" si="5"/>
        <v>42174</v>
      </c>
      <c r="M20" s="5" t="str">
        <f ca="1">IFERROR(OFFSET(grille!$A$1,MOD(INT((L20-$A$4)/7),42)+1,WEEKDAY(L20,2)),"")</f>
        <v>T720</v>
      </c>
      <c r="N20" s="3">
        <f t="shared" si="6"/>
        <v>42204</v>
      </c>
      <c r="O20" s="5" t="str">
        <f ca="1">IFERROR(OFFSET(grille!$A$1,MOD(INT((N20-$A$4)/7),42)+1,WEEKDAY(N20,2)),"")</f>
        <v>T227__</v>
      </c>
      <c r="P20" s="2">
        <f t="shared" si="7"/>
        <v>42235</v>
      </c>
      <c r="Q20" s="5" t="str">
        <f ca="1">IFERROR(OFFSET(grille!$A$1,MOD(INT((P20-$A$4)/7),42)+1,WEEKDAY(P20,2)),"")</f>
        <v>T240__</v>
      </c>
      <c r="R20" s="2">
        <f t="shared" si="8"/>
        <v>42266</v>
      </c>
      <c r="S20" s="5" t="str">
        <f ca="1">IFERROR(OFFSET(grille!$A$1,MOD(INT((R20-$A$4)/7),42)+1,WEEKDAY(R20,2)),"")</f>
        <v>__T236</v>
      </c>
      <c r="T20" s="2">
        <f t="shared" si="9"/>
        <v>42296</v>
      </c>
      <c r="U20" s="5" t="str">
        <f ca="1">IFERROR(OFFSET(grille!$A$1,MOD(INT((T20-$A$4)/7),42)+1,WEEKDAY(T20,2)),"")</f>
        <v>T650__</v>
      </c>
      <c r="V20" s="3">
        <f t="shared" si="10"/>
        <v>42327</v>
      </c>
      <c r="W20" s="5" t="str">
        <f ca="1">IFERROR(OFFSET(grille!$A$1,MOD(INT((V20-$A$4)/7),42)+1,WEEKDAY(V20,2)),"")</f>
        <v>T440__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T710</v>
      </c>
      <c r="D21" s="2">
        <f t="shared" si="1"/>
        <v>42055</v>
      </c>
      <c r="E21" s="5" t="str">
        <f ca="1">IFERROR(OFFSET(grille!$A$1,MOD(INT((D21-$A$4)/7),42)+1,WEEKDAY(D21,2)),"")</f>
        <v>T420</v>
      </c>
      <c r="F21" s="2">
        <f t="shared" si="2"/>
        <v>42083</v>
      </c>
      <c r="G21" s="5" t="str">
        <f ca="1">IFERROR(OFFSET(grille!$A$1,MOD(INT((F21-$A$4)/7),42)+1,WEEKDAY(F21,2)),"")</f>
        <v>T655__</v>
      </c>
      <c r="H21" s="2">
        <f t="shared" si="3"/>
        <v>42114</v>
      </c>
      <c r="I21" s="5" t="str">
        <f ca="1">IFERROR(OFFSET(grille!$A$1,MOD(INT((H21-$A$4)/7),42)+1,WEEKDAY(H21,2)),"")</f>
        <v>T630__</v>
      </c>
      <c r="J21" s="2">
        <f t="shared" si="4"/>
        <v>42144</v>
      </c>
      <c r="K21" s="5" t="str">
        <f ca="1">IFERROR(OFFSET(grille!$A$1,MOD(INT((J21-$A$4)/7),42)+1,WEEKDAY(J21,2)),"")</f>
        <v>__T660</v>
      </c>
      <c r="L21" s="2">
        <f t="shared" si="5"/>
        <v>42175</v>
      </c>
      <c r="M21" s="5" t="str">
        <f ca="1">IFERROR(OFFSET(grille!$A$1,MOD(INT((L21-$A$4)/7),42)+1,WEEKDAY(L21,2)),"")</f>
        <v>T346__</v>
      </c>
      <c r="N21" s="3">
        <f t="shared" si="6"/>
        <v>42205</v>
      </c>
      <c r="O21" s="5" t="str">
        <f ca="1">IFERROR(OFFSET(grille!$A$1,MOD(INT((N21-$A$4)/7),42)+1,WEEKDAY(N21,2)),"")</f>
        <v>__T230</v>
      </c>
      <c r="P21" s="2">
        <f t="shared" si="7"/>
        <v>42236</v>
      </c>
      <c r="Q21" s="5" t="str">
        <f ca="1">IFERROR(OFFSET(grille!$A$1,MOD(INT((P21-$A$4)/7),42)+1,WEEKDAY(P21,2)),"")</f>
        <v>__T250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__T660</v>
      </c>
      <c r="V21" s="3">
        <f t="shared" si="10"/>
        <v>42328</v>
      </c>
      <c r="W21" s="5" t="str">
        <f ca="1">IFERROR(OFFSET(grille!$A$1,MOD(INT((V21-$A$4)/7),42)+1,WEEKDAY(V21,2)),"")</f>
        <v>__T450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T630__</v>
      </c>
      <c r="D22" s="2">
        <f t="shared" si="1"/>
        <v>42056</v>
      </c>
      <c r="E22" s="5" t="str">
        <f ca="1">IFERROR(OFFSET(grille!$A$1,MOD(INT((D22-$A$4)/7),42)+1,WEEKDAY(D22,2)),"")</f>
        <v>T226__</v>
      </c>
      <c r="F22" s="2">
        <f t="shared" si="2"/>
        <v>42084</v>
      </c>
      <c r="G22" s="5" t="str">
        <f ca="1">IFERROR(OFFSET(grille!$A$1,MOD(INT((F22-$A$4)/7),42)+1,WEEKDAY(F22,2)),"")</f>
        <v>__T666</v>
      </c>
      <c r="H22" s="2">
        <f t="shared" si="3"/>
        <v>42115</v>
      </c>
      <c r="I22" s="5" t="str">
        <f ca="1">IFERROR(OFFSET(grille!$A$1,MOD(INT((H22-$A$4)/7),42)+1,WEEKDAY(H22,2)),"")</f>
        <v>__T640</v>
      </c>
      <c r="J22" s="2">
        <f t="shared" si="4"/>
        <v>42145</v>
      </c>
      <c r="K22" s="5" t="str">
        <f ca="1">IFERROR(OFFSET(grille!$A$1,MOD(INT((J22-$A$4)/7),42)+1,WEEKDAY(J22,2)),"")</f>
        <v>T260</v>
      </c>
      <c r="L22" s="2">
        <f t="shared" si="5"/>
        <v>42176</v>
      </c>
      <c r="M22" s="5" t="str">
        <f ca="1">IFERROR(OFFSET(grille!$A$1,MOD(INT((L22-$A$4)/7),42)+1,WEEKDAY(L22,2)),"")</f>
        <v>__T357</v>
      </c>
      <c r="N22" s="3">
        <f t="shared" si="6"/>
        <v>42206</v>
      </c>
      <c r="O22" s="5" t="str">
        <f ca="1">IFERROR(OFFSET(grille!$A$1,MOD(INT((N22-$A$4)/7),42)+1,WEEKDAY(N22,2)),"")</f>
        <v>T260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T260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T320__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__T640</v>
      </c>
      <c r="D23" s="2">
        <f t="shared" si="1"/>
        <v>42057</v>
      </c>
      <c r="E23" s="5" t="str">
        <f ca="1">IFERROR(OFFSET(grille!$A$1,MOD(INT((D23-$A$4)/7),42)+1,WEEKDAY(D23,2)),"")</f>
        <v>__T237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T340__</v>
      </c>
      <c r="J23" s="2">
        <f t="shared" si="4"/>
        <v>42146</v>
      </c>
      <c r="K23" s="5" t="str">
        <f ca="1">IFERROR(OFFSET(grille!$A$1,MOD(INT((J23-$A$4)/7),42)+1,WEEKDAY(J23,2)),"")</f>
        <v>D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T840__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__T330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D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__T350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T657__</v>
      </c>
      <c r="R24" s="2">
        <f t="shared" si="8"/>
        <v>42270</v>
      </c>
      <c r="S24" s="5" t="str">
        <f ca="1">IFERROR(OFFSET(grille!$A$1,MOD(INT((R24-$A$4)/7),42)+1,WEEKDAY(R24,2)),"")</f>
        <v>__T850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T820__</v>
      </c>
      <c r="X24" s="2">
        <f t="shared" si="11"/>
        <v>42361</v>
      </c>
      <c r="Y24" s="5" t="str">
        <f ca="1">IFERROR(OFFSET(grille!$A$1,MOD(INT((X24-$A$4)/7),42)+1,WEEKDAY(X24,2)),"")</f>
        <v>T420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D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T840__</v>
      </c>
      <c r="N25" s="3">
        <f t="shared" si="6"/>
        <v>42209</v>
      </c>
      <c r="O25" s="5" t="str">
        <f ca="1">IFERROR(OFFSET(grille!$A$1,MOD(INT((N25-$A$4)/7),42)+1,WEEKDAY(N25,2)),"")</f>
        <v>T410</v>
      </c>
      <c r="P25" s="2">
        <f t="shared" si="7"/>
        <v>42240</v>
      </c>
      <c r="Q25" s="5" t="str">
        <f ca="1">IFERROR(OFFSET(grille!$A$1,MOD(INT((P25-$A$4)/7),42)+1,WEEKDAY(P25,2)),"")</f>
        <v>__T661</v>
      </c>
      <c r="R25" s="2">
        <f t="shared" si="8"/>
        <v>42271</v>
      </c>
      <c r="S25" s="5" t="str">
        <f ca="1">IFERROR(OFFSET(grille!$A$1,MOD(INT((R25-$A$4)/7),42)+1,WEEKDAY(R25,2)),"")</f>
        <v>T110</v>
      </c>
      <c r="T25" s="2">
        <f t="shared" si="9"/>
        <v>42301</v>
      </c>
      <c r="U25" s="5" t="str">
        <f ca="1">IFERROR(OFFSET(grille!$A$1,MOD(INT((T25-$A$4)/7),42)+1,WEEKDAY(T25,2)),"")</f>
        <v>T326__</v>
      </c>
      <c r="V25" s="3">
        <f t="shared" si="10"/>
        <v>42332</v>
      </c>
      <c r="W25" s="5" t="str">
        <f ca="1">IFERROR(OFFSET(grille!$A$1,MOD(INT((V25-$A$4)/7),42)+1,WEEKDAY(V25,2)),"")</f>
        <v>__T830</v>
      </c>
      <c r="X25" s="2">
        <f t="shared" si="11"/>
        <v>42362</v>
      </c>
      <c r="Y25" s="5" t="str">
        <f ca="1">IFERROR(OFFSET(grille!$A$1,MOD(INT((X25-$A$4)/7),42)+1,WEEKDAY(X25,2)),"")</f>
        <v>T840__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T710</v>
      </c>
      <c r="F26" s="2">
        <f t="shared" si="2"/>
        <v>42088</v>
      </c>
      <c r="G26" s="5" t="str">
        <f ca="1">IFERROR(OFFSET(grille!$A$1,MOD(INT((F26-$A$4)/7),42)+1,WEEKDAY(F26,2)),"")</f>
        <v>D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T210</v>
      </c>
      <c r="L26" s="2">
        <f t="shared" si="5"/>
        <v>42180</v>
      </c>
      <c r="M26" s="5" t="str">
        <f ca="1">IFERROR(OFFSET(grille!$A$1,MOD(INT((L26-$A$4)/7),42)+1,WEEKDAY(L26,2)),"")</f>
        <v>__T850</v>
      </c>
      <c r="N26" s="3">
        <f t="shared" si="6"/>
        <v>42210</v>
      </c>
      <c r="O26" s="5" t="str">
        <f ca="1">IFERROR(OFFSET(grille!$A$1,MOD(INT((N26-$A$4)/7),42)+1,WEEKDAY(N26,2)),"")</f>
        <v>T146__</v>
      </c>
      <c r="P26" s="2">
        <f t="shared" si="7"/>
        <v>42241</v>
      </c>
      <c r="Q26" s="5" t="str">
        <f ca="1">IFERROR(OFFSET(grille!$A$1,MOD(INT((P26-$A$4)/7),42)+1,WEEKDAY(P26,2)),"")</f>
        <v>T240__</v>
      </c>
      <c r="R26" s="2">
        <f t="shared" si="8"/>
        <v>42272</v>
      </c>
      <c r="S26" s="5" t="str">
        <f ca="1">IFERROR(OFFSET(grille!$A$1,MOD(INT((R26-$A$4)/7),42)+1,WEEKDAY(R26,2)),"")</f>
        <v>T630__</v>
      </c>
      <c r="T26" s="2">
        <f t="shared" si="9"/>
        <v>42302</v>
      </c>
      <c r="U26" s="5" t="str">
        <f ca="1">IFERROR(OFFSET(grille!$A$1,MOD(INT((T26-$A$4)/7),42)+1,WEEKDAY(T26,2)),"")</f>
        <v>__T337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__T850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T140__</v>
      </c>
      <c r="D27" s="2">
        <f t="shared" si="1"/>
        <v>42061</v>
      </c>
      <c r="E27" s="5" t="str">
        <f ca="1">IFERROR(OFFSET(grille!$A$1,MOD(INT((D27-$A$4)/7),42)+1,WEEKDAY(D27,2)),"")</f>
        <v>T730__</v>
      </c>
      <c r="F27" s="2">
        <f t="shared" si="2"/>
        <v>42089</v>
      </c>
      <c r="G27" s="5" t="str">
        <f ca="1">IFERROR(OFFSET(grille!$A$1,MOD(INT((F27-$A$4)/7),42)+1,WEEKDAY(F27,2)),"")</f>
        <v>T510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T410</v>
      </c>
      <c r="L27" s="2">
        <f t="shared" si="5"/>
        <v>42181</v>
      </c>
      <c r="M27" s="5" t="str">
        <f ca="1">IFERROR(OFFSET(grille!$A$1,MOD(INT((L27-$A$4)/7),42)+1,WEEKDAY(L27,2)),"")</f>
        <v>Fac</v>
      </c>
      <c r="N27" s="3">
        <f t="shared" si="6"/>
        <v>42211</v>
      </c>
      <c r="O27" s="5" t="str">
        <f ca="1">IFERROR(OFFSET(grille!$A$1,MOD(INT((N27-$A$4)/7),42)+1,WEEKDAY(N27,2)),"")</f>
        <v>__T157</v>
      </c>
      <c r="P27" s="2">
        <f t="shared" si="7"/>
        <v>42242</v>
      </c>
      <c r="Q27" s="5" t="str">
        <f ca="1">IFERROR(OFFSET(grille!$A$1,MOD(INT((P27-$A$4)/7),42)+1,WEEKDAY(P27,2)),"")</f>
        <v>__T250</v>
      </c>
      <c r="R27" s="2">
        <f t="shared" si="8"/>
        <v>42273</v>
      </c>
      <c r="S27" s="5" t="str">
        <f ca="1">IFERROR(OFFSET(grille!$A$1,MOD(INT((R27-$A$4)/7),42)+1,WEEKDAY(R27,2)),"")</f>
        <v>__T646</v>
      </c>
      <c r="T27" s="2">
        <f t="shared" si="9"/>
        <v>42303</v>
      </c>
      <c r="U27" s="5" t="str">
        <f ca="1">IFERROR(OFFSET(grille!$A$1,MOD(INT((T27-$A$4)/7),42)+1,WEEKDAY(T27,2)),"")</f>
        <v>T510</v>
      </c>
      <c r="V27" s="3">
        <f t="shared" si="10"/>
        <v>42334</v>
      </c>
      <c r="W27" s="5" t="str">
        <f ca="1">IFERROR(OFFSET(grille!$A$1,MOD(INT((V27-$A$4)/7),42)+1,WEEKDAY(V27,2)),"")</f>
        <v>RP</v>
      </c>
      <c r="X27" s="2">
        <f t="shared" si="11"/>
        <v>42364</v>
      </c>
      <c r="Y27" s="5" t="str">
        <f ca="1">IFERROR(OFFSET(grille!$A$1,MOD(INT((X27-$A$4)/7),42)+1,WEEKDAY(X27,2)),"")</f>
        <v>D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__T150</v>
      </c>
      <c r="D28" s="2">
        <f t="shared" si="1"/>
        <v>42062</v>
      </c>
      <c r="E28" s="5" t="str">
        <f ca="1">IFERROR(OFFSET(grille!$A$1,MOD(INT((D28-$A$4)/7),42)+1,WEEKDAY(D28,2)),"")</f>
        <v>__T740</v>
      </c>
      <c r="F28" s="2">
        <f t="shared" si="2"/>
        <v>42090</v>
      </c>
      <c r="G28" s="5" t="str">
        <f ca="1">IFERROR(OFFSET(grille!$A$1,MOD(INT((F28-$A$4)/7),42)+1,WEEKDAY(F28,2)),"")</f>
        <v>T445__</v>
      </c>
      <c r="H28" s="2">
        <f t="shared" si="3"/>
        <v>42121</v>
      </c>
      <c r="I28" s="5" t="str">
        <f ca="1">IFERROR(OFFSET(grille!$A$1,MOD(INT((H28-$A$4)/7),42)+1,WEEKDAY(H28,2)),"")</f>
        <v>T110</v>
      </c>
      <c r="J28" s="2">
        <f t="shared" si="4"/>
        <v>42151</v>
      </c>
      <c r="K28" s="5" t="str">
        <f ca="1">IFERROR(OFFSET(grille!$A$1,MOD(INT((J28-$A$4)/7),42)+1,WEEKDAY(J28,2)),"")</f>
        <v>T810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T260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T220__</v>
      </c>
      <c r="V28" s="3">
        <f t="shared" si="10"/>
        <v>42335</v>
      </c>
      <c r="W28" s="5" t="str">
        <f ca="1">IFERROR(OFFSET(grille!$A$1,MOD(INT((V28-$A$4)/7),42)+1,WEEKDAY(V28,2)),"")</f>
        <v>T925__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T210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__T456</v>
      </c>
      <c r="H29" s="2">
        <f t="shared" si="3"/>
        <v>42122</v>
      </c>
      <c r="I29" s="5" t="str">
        <f ca="1">IFERROR(OFFSET(grille!$A$1,MOD(INT((H29-$A$4)/7),42)+1,WEEKDAY(H29,2)),"")</f>
        <v>T420</v>
      </c>
      <c r="J29" s="2">
        <f t="shared" si="4"/>
        <v>42152</v>
      </c>
      <c r="K29" s="5" t="str">
        <f ca="1">IFERROR(OFFSET(grille!$A$1,MOD(INT((J29-$A$4)/7),42)+1,WEEKDAY(J29,2)),"")</f>
        <v>T320__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__T230</v>
      </c>
      <c r="V29" s="3">
        <f t="shared" si="10"/>
        <v>42336</v>
      </c>
      <c r="W29" s="5" t="str">
        <f ca="1">IFERROR(OFFSET(grille!$A$1,MOD(INT((V29-$A$4)/7),42)+1,WEEKDAY(V29,2)),"")</f>
        <v>__T936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T440__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T447__</v>
      </c>
      <c r="H30" s="2">
        <f t="shared" si="3"/>
        <v>42123</v>
      </c>
      <c r="I30" s="5" t="str">
        <f ca="1">IFERROR(OFFSET(grille!$A$1,MOD(INT((H30-$A$4)/7),42)+1,WEEKDAY(H30,2)),"")</f>
        <v>T220__</v>
      </c>
      <c r="J30" s="2">
        <f t="shared" si="4"/>
        <v>42153</v>
      </c>
      <c r="K30" s="5" t="str">
        <f ca="1">IFERROR(OFFSET(grille!$A$1,MOD(INT((J30-$A$4)/7),42)+1,WEEKDAY(J30,2)),"")</f>
        <v>__T335</v>
      </c>
      <c r="L30" s="2">
        <f t="shared" si="5"/>
        <v>42184</v>
      </c>
      <c r="M30" s="5" t="str">
        <f ca="1">IFERROR(OFFSET(grille!$A$1,MOD(INT((L30-$A$4)/7),42)+1,WEEKDAY(L30,2)),"")</f>
        <v>T120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T656__</v>
      </c>
      <c r="R30" s="2">
        <f t="shared" si="8"/>
        <v>42276</v>
      </c>
      <c r="S30" s="5" t="str">
        <f ca="1">IFERROR(OFFSET(grille!$A$1,MOD(INT((R30-$A$4)/7),42)+1,WEEKDAY(R30,2)),"")</f>
        <v>T440__</v>
      </c>
      <c r="T30" s="2">
        <f t="shared" si="9"/>
        <v>42306</v>
      </c>
      <c r="U30" s="5" t="str">
        <f ca="1">IFERROR(OFFSET(grille!$A$1,MOD(INT((T30-$A$4)/7),42)+1,WEEKDAY(T30,2)),"")</f>
        <v>D</v>
      </c>
      <c r="V30" s="3">
        <f t="shared" si="10"/>
        <v>42337</v>
      </c>
      <c r="W30" s="5" t="str">
        <f ca="1">IFERROR(OFFSET(grille!$A$1,MOD(INT((V30-$A$4)/7),42)+1,WEEKDAY(V30,2)),"")</f>
        <v>T907__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__T450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__T451</v>
      </c>
      <c r="H31" s="2">
        <f t="shared" si="3"/>
        <v>42124</v>
      </c>
      <c r="I31" s="5" t="str">
        <f ca="1">IFERROR(OFFSET(grille!$A$1,MOD(INT((H31-$A$4)/7),42)+1,WEEKDAY(H31,2)),"")</f>
        <v>__T230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T110</v>
      </c>
      <c r="N31" s="2">
        <f t="shared" si="6"/>
        <v>42215</v>
      </c>
      <c r="O31" s="5" t="str">
        <f ca="1">IFERROR(OFFSET(grille!$A$1,MOD(INT((N31-$A$4)/7),42)+1,WEEKDAY(N31,2)),"")</f>
        <v>T210</v>
      </c>
      <c r="P31" s="2">
        <f t="shared" si="7"/>
        <v>42246</v>
      </c>
      <c r="Q31" s="5" t="str">
        <f ca="1">IFERROR(OFFSET(grille!$A$1,MOD(INT((P31-$A$4)/7),42)+1,WEEKDAY(P31,2)),"")</f>
        <v>__T667</v>
      </c>
      <c r="R31" s="2">
        <f t="shared" si="8"/>
        <v>42277</v>
      </c>
      <c r="S31" s="5" t="str">
        <f ca="1">IFERROR(OFFSET(grille!$A$1,MOD(INT((R31-$A$4)/7),42)+1,WEEKDAY(R31,2)),"")</f>
        <v>__T450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__T911</v>
      </c>
      <c r="X31" s="2">
        <f t="shared" si="11"/>
        <v>42368</v>
      </c>
      <c r="Y31" s="5" t="str">
        <f ca="1">IFERROR(OFFSET(grille!$A$1,MOD(INT((X31-$A$4)/7),42)+1,WEEKDAY(X31,2)),"")</f>
        <v>T730__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__T936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__T936</v>
      </c>
      <c r="N32" s="2">
        <f t="shared" si="6"/>
        <v>42216</v>
      </c>
      <c r="O32" s="5" t="str">
        <f ca="1">IFERROR(OFFSET(grille!$A$1,MOD(INT((N32-$A$4)/7),42)+1,WEEKDAY(N32,2)),"")</f>
        <v>T140__</v>
      </c>
      <c r="P32" s="2">
        <f t="shared" si="7"/>
        <v>42247</v>
      </c>
      <c r="Q32" s="5" t="str">
        <f ca="1">IFERROR(OFFSET(grille!$A$1,MOD(INT((P32-$A$4)/7),42)+1,WEEKDAY(P32,2)),"")</f>
        <v>T420</v>
      </c>
      <c r="R32" s="1"/>
      <c r="S32" s="5" t="str">
        <f ca="1">IFERROR(OFFSET(grille!$A$1,MOD(INT((R32-$A$4)/7),42)+1,WEEKDAY(R32,2)),"")</f>
        <v>__T936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__T936</v>
      </c>
      <c r="X32" s="2">
        <f t="shared" si="11"/>
        <v>42369</v>
      </c>
      <c r="Y32" s="5" t="str">
        <f ca="1">IFERROR(OFFSET(grille!$A$1,MOD(INT((X32-$A$4)/7),42)+1,WEEKDAY(X32,2)),"")</f>
        <v>__T740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32" priority="6" stopIfTrue="1">
      <formula>AND(WEEKDAY(B2,2)&gt;5,B2&lt;&gt;"")</formula>
    </cfRule>
  </conditionalFormatting>
  <conditionalFormatting sqref="E10">
    <cfRule type="expression" dxfId="131" priority="5" stopIfTrue="1">
      <formula>AND(WEEKDAY(E10,2)&gt;5,E10&lt;&gt;"")</formula>
    </cfRule>
  </conditionalFormatting>
  <conditionalFormatting sqref="E10">
    <cfRule type="expression" dxfId="130" priority="4" stopIfTrue="1">
      <formula>AND(WEEKDAY(E10,2)&gt;5,E10&lt;&gt;"")</formula>
    </cfRule>
  </conditionalFormatting>
  <conditionalFormatting sqref="E10">
    <cfRule type="expression" dxfId="129" priority="3" stopIfTrue="1">
      <formula>AND(WEEKDAY(E10,2)&gt;5,E10&lt;&gt;"")</formula>
    </cfRule>
  </conditionalFormatting>
  <conditionalFormatting sqref="E10">
    <cfRule type="expression" dxfId="128" priority="2" stopIfTrue="1">
      <formula>AND(WEEKDAY(E10,2)&gt;5,E10&lt;&gt;"")</formula>
    </cfRule>
  </conditionalFormatting>
  <conditionalFormatting sqref="E24">
    <cfRule type="expression" dxfId="12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Feuil22</v>
      </c>
      <c r="B2" s="2">
        <f>DATE($A$1,COLUMN()-1,ROW()-1)</f>
        <v>42005</v>
      </c>
      <c r="C2" s="5" t="str">
        <f ca="1">IFERROR(OFFSET(grille!$A$1,MOD(INT((B2-$A$4)/7),42)+1,WEEKDAY(B2,2)),"")</f>
        <v>__T660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__T237</v>
      </c>
      <c r="H2" s="2">
        <f>DATE($A$1,COLUMN()-4,ROW()-1)</f>
        <v>42095</v>
      </c>
      <c r="I2" s="5" t="str">
        <f ca="1">IFERROR(OFFSET(grille!$A$1,MOD(INT((H2-$A$4)/7),42)+1,WEEKDAY(H2,2)),"")</f>
        <v>D</v>
      </c>
      <c r="J2" s="2">
        <f>DATE($A$1,COLUMN()-5,ROW()-1)</f>
        <v>42125</v>
      </c>
      <c r="K2" s="5" t="str">
        <f ca="1">IFERROR(OFFSET(grille!$A$1,MOD(INT((J2-$A$4)/7),42)+1,WEEKDAY(J2,2)),"")</f>
        <v>D</v>
      </c>
      <c r="L2" s="2">
        <f>DATE($A$1,COLUMN()-6,ROW()-1)</f>
        <v>42156</v>
      </c>
      <c r="M2" s="5" t="str">
        <f ca="1">IFERROR(OFFSET(grille!$A$1,MOD(INT((L2-$A$4)/7),42)+1,WEEKDAY(L2,2)),"")</f>
        <v>T210</v>
      </c>
      <c r="N2" s="3">
        <f>DATE($A$1,COLUMN()-7,ROW()-1)</f>
        <v>42186</v>
      </c>
      <c r="O2" s="5" t="str">
        <f ca="1">IFERROR(OFFSET(grille!$A$1,MOD(INT((N2-$A$4)/7),42)+1,WEEKDAY(N2,2)),"")</f>
        <v>T840__</v>
      </c>
      <c r="P2" s="2">
        <f>DATE($A$1,COLUMN()-8,ROW()-1)</f>
        <v>42217</v>
      </c>
      <c r="Q2" s="5" t="str">
        <f ca="1">IFERROR(OFFSET(grille!$A$1,MOD(INT((P2-$A$4)/7),42)+1,WEEKDAY(P2,2)),"")</f>
        <v>T146__</v>
      </c>
      <c r="R2" s="2">
        <f>DATE($A$1,COLUMN()-9,ROW()-1)</f>
        <v>42248</v>
      </c>
      <c r="S2" s="5" t="str">
        <f ca="1">IFERROR(OFFSET(grille!$A$1,MOD(INT((R2-$A$4)/7),42)+1,WEEKDAY(R2,2)),"")</f>
        <v>T240__</v>
      </c>
      <c r="T2" s="2">
        <f>DATE($A$1,COLUMN()-10,ROW()-1)</f>
        <v>42278</v>
      </c>
      <c r="U2" s="5" t="str">
        <f ca="1">IFERROR(OFFSET(grille!$A$1,MOD(INT((T2-$A$4)/7),42)+1,WEEKDAY(T2,2)),"")</f>
        <v>T110</v>
      </c>
      <c r="V2" s="3">
        <f>DATE($A$1,COLUMN()-11,ROW()-1)</f>
        <v>42309</v>
      </c>
      <c r="W2" s="5" t="str">
        <f ca="1">IFERROR(OFFSET(grille!$A$1,MOD(INT((V2-$A$4)/7),42)+1,WEEKDAY(V2,2)),"")</f>
        <v>__T337</v>
      </c>
      <c r="X2" s="2">
        <f>DATE($A$1,COLUMN()-12,ROW()-1)</f>
        <v>42339</v>
      </c>
      <c r="Y2" s="5" t="str">
        <f ca="1">IFERROR(OFFSET(grille!$A$1,MOD(INT((X2-$A$4)/7),42)+1,WEEKDAY(X2,2)),"")</f>
        <v>__T830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T140__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T510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T410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__T850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__T157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__T250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T630__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T510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42149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__T150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T445__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T810</v>
      </c>
      <c r="N4" s="3">
        <f t="shared" si="6"/>
        <v>42188</v>
      </c>
      <c r="O4" s="5" t="str">
        <f ca="1">IFERROR(OFFSET(grille!$A$1,MOD(INT((N4-$A$4)/7),42)+1,WEEKDAY(N4,2)),"")</f>
        <v>Fac</v>
      </c>
      <c r="P4" s="2">
        <f t="shared" si="7"/>
        <v>42219</v>
      </c>
      <c r="Q4" s="5" t="str">
        <f ca="1">IFERROR(OFFSET(grille!$A$1,MOD(INT((P4-$A$4)/7),42)+1,WEEKDAY(P4,2)),"")</f>
        <v>T260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__T646</v>
      </c>
      <c r="V4" s="3">
        <f t="shared" si="10"/>
        <v>42311</v>
      </c>
      <c r="W4" s="5" t="str">
        <f ca="1">IFERROR(OFFSET(grille!$A$1,MOD(INT((V4-$A$4)/7),42)+1,WEEKDAY(V4,2)),"")</f>
        <v>T220__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T410</v>
      </c>
      <c r="D5" s="2">
        <f t="shared" si="1"/>
        <v>42039</v>
      </c>
      <c r="E5" s="5" t="str">
        <f ca="1">IFERROR(OFFSET(grille!$A$1,MOD(INT((D5-$A$4)/7),42)+1,WEEKDAY(D5,2)),"")</f>
        <v>T210</v>
      </c>
      <c r="F5" s="2">
        <f t="shared" si="2"/>
        <v>42067</v>
      </c>
      <c r="G5" s="5" t="str">
        <f ca="1">IFERROR(OFFSET(grille!$A$1,MOD(INT((F5-$A$4)/7),42)+1,WEEKDAY(F5,2)),"")</f>
        <v>T710</v>
      </c>
      <c r="H5" s="2">
        <f t="shared" si="3"/>
        <v>42098</v>
      </c>
      <c r="I5" s="5" t="str">
        <f ca="1">IFERROR(OFFSET(grille!$A$1,MOD(INT((H5-$A$4)/7),42)+1,WEEKDAY(H5,2)),"")</f>
        <v>__T456</v>
      </c>
      <c r="J5" s="2">
        <f t="shared" si="4"/>
        <v>42128</v>
      </c>
      <c r="K5" s="5" t="str">
        <f ca="1">IFERROR(OFFSET(grille!$A$1,MOD(INT((J5-$A$4)/7),42)+1,WEEKDAY(J5,2)),"")</f>
        <v>T110</v>
      </c>
      <c r="L5" s="2">
        <f t="shared" si="5"/>
        <v>42159</v>
      </c>
      <c r="M5" s="5" t="str">
        <f ca="1">IFERROR(OFFSET(grille!$A$1,MOD(INT((L5-$A$4)/7),42)+1,WEEKDAY(L5,2)),"")</f>
        <v>T320__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__T230</v>
      </c>
      <c r="X5" s="2">
        <f t="shared" si="11"/>
        <v>42342</v>
      </c>
      <c r="Y5" s="5" t="str">
        <f ca="1">IFERROR(OFFSET(grille!$A$1,MOD(INT((X5-$A$4)/7),42)+1,WEEKDAY(X5,2)),"")</f>
        <v>T925__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T650__</v>
      </c>
      <c r="D6" s="2">
        <f t="shared" si="1"/>
        <v>42040</v>
      </c>
      <c r="E6" s="5" t="str">
        <f ca="1">IFERROR(OFFSET(grille!$A$1,MOD(INT((D6-$A$4)/7),42)+1,WEEKDAY(D6,2)),"")</f>
        <v>T440__</v>
      </c>
      <c r="F6" s="2">
        <f t="shared" si="2"/>
        <v>42068</v>
      </c>
      <c r="G6" s="5" t="str">
        <f ca="1">IFERROR(OFFSET(grille!$A$1,MOD(INT((F6-$A$4)/7),42)+1,WEEKDAY(F6,2)),"")</f>
        <v>T730__</v>
      </c>
      <c r="H6" s="2">
        <f t="shared" si="3"/>
        <v>42099</v>
      </c>
      <c r="I6" s="5" t="str">
        <f ca="1">IFERROR(OFFSET(grille!$A$1,MOD(INT((H6-$A$4)/7),42)+1,WEEKDAY(H6,2)),"")</f>
        <v>T447__</v>
      </c>
      <c r="J6" s="2">
        <f t="shared" si="4"/>
        <v>42129</v>
      </c>
      <c r="K6" s="5" t="str">
        <f ca="1">IFERROR(OFFSET(grille!$A$1,MOD(INT((J6-$A$4)/7),42)+1,WEEKDAY(J6,2)),"")</f>
        <v>T420</v>
      </c>
      <c r="L6" s="2">
        <f t="shared" si="5"/>
        <v>42160</v>
      </c>
      <c r="M6" s="5" t="str">
        <f ca="1">IFERROR(OFFSET(grille!$A$1,MOD(INT((L6-$A$4)/7),42)+1,WEEKDAY(L6,2)),"")</f>
        <v>__T335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T656__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D</v>
      </c>
      <c r="X6" s="2">
        <f t="shared" si="11"/>
        <v>42343</v>
      </c>
      <c r="Y6" s="5" t="str">
        <f ca="1">IFERROR(OFFSET(grille!$A$1,MOD(INT((X6-$A$4)/7),42)+1,WEEKDAY(X6,2)),"")</f>
        <v>__T936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__T660</v>
      </c>
      <c r="D7" s="2">
        <f t="shared" si="1"/>
        <v>42041</v>
      </c>
      <c r="E7" s="5" t="str">
        <f ca="1">IFERROR(OFFSET(grille!$A$1,MOD(INT((D7-$A$4)/7),42)+1,WEEKDAY(D7,2)),"")</f>
        <v>__T450</v>
      </c>
      <c r="F7" s="2">
        <f t="shared" si="2"/>
        <v>42069</v>
      </c>
      <c r="G7" s="5" t="str">
        <f ca="1">IFERROR(OFFSET(grille!$A$1,MOD(INT((F7-$A$4)/7),42)+1,WEEKDAY(F7,2)),"")</f>
        <v>__T740</v>
      </c>
      <c r="H7" s="2">
        <f t="shared" si="3"/>
        <v>42100</v>
      </c>
      <c r="I7" s="5" t="str">
        <f ca="1">IFERROR(OFFSET(grille!$A$1,MOD(INT((H7-$A$4)/7),42)+1,WEEKDAY(H7,2)),"")</f>
        <v>__T451</v>
      </c>
      <c r="J7" s="2">
        <f t="shared" si="4"/>
        <v>42130</v>
      </c>
      <c r="K7" s="5" t="str">
        <f ca="1">IFERROR(OFFSET(grille!$A$1,MOD(INT((J7-$A$4)/7),42)+1,WEEKDAY(J7,2)),"")</f>
        <v>T220__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T120</v>
      </c>
      <c r="P7" s="2">
        <f t="shared" si="7"/>
        <v>42222</v>
      </c>
      <c r="Q7" s="5" t="str">
        <f ca="1">IFERROR(OFFSET(grille!$A$1,MOD(INT((P7-$A$4)/7),42)+1,WEEKDAY(P7,2)),"")</f>
        <v>T210</v>
      </c>
      <c r="R7" s="2">
        <f t="shared" si="8"/>
        <v>42253</v>
      </c>
      <c r="S7" s="5" t="str">
        <f ca="1">IFERROR(OFFSET(grille!$A$1,MOD(INT((R7-$A$4)/7),42)+1,WEEKDAY(R7,2)),"")</f>
        <v>__T667</v>
      </c>
      <c r="T7" s="2">
        <f t="shared" si="9"/>
        <v>42283</v>
      </c>
      <c r="U7" s="5" t="str">
        <f ca="1">IFERROR(OFFSET(grille!$A$1,MOD(INT((T7-$A$4)/7),42)+1,WEEKDAY(T7,2)),"")</f>
        <v>T440__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T907__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T260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__T230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T110</v>
      </c>
      <c r="P8" s="2">
        <f t="shared" si="7"/>
        <v>42223</v>
      </c>
      <c r="Q8" s="5" t="str">
        <f ca="1">IFERROR(OFFSET(grille!$A$1,MOD(INT((P8-$A$4)/7),42)+1,WEEKDAY(P8,2)),"")</f>
        <v>T140__</v>
      </c>
      <c r="R8" s="2">
        <f t="shared" si="8"/>
        <v>42254</v>
      </c>
      <c r="S8" s="5" t="str">
        <f ca="1">IFERROR(OFFSET(grille!$A$1,MOD(INT((R8-$A$4)/7),42)+1,WEEKDAY(R8,2)),"")</f>
        <v>T420</v>
      </c>
      <c r="T8" s="2">
        <f t="shared" si="9"/>
        <v>42284</v>
      </c>
      <c r="U8" s="5" t="str">
        <f ca="1">IFERROR(OFFSET(grille!$A$1,MOD(INT((T8-$A$4)/7),42)+1,WEEKDAY(T8,2)),"")</f>
        <v>__T450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__T911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RP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T340__</v>
      </c>
      <c r="N9" s="3">
        <f t="shared" si="6"/>
        <v>42193</v>
      </c>
      <c r="O9" s="5" t="str">
        <f ca="1">IFERROR(OFFSET(grille!$A$1,MOD(INT((N9-$A$4)/7),42)+1,WEEKDAY(N9,2)),"")</f>
        <v>T720</v>
      </c>
      <c r="P9" s="2">
        <f t="shared" si="7"/>
        <v>42224</v>
      </c>
      <c r="Q9" s="5" t="str">
        <f ca="1">IFERROR(OFFSET(grille!$A$1,MOD(INT((P9-$A$4)/7),42)+1,WEEKDAY(P9,2)),"")</f>
        <v>__T156</v>
      </c>
      <c r="R9" s="2">
        <f t="shared" si="8"/>
        <v>42255</v>
      </c>
      <c r="S9" s="5" t="str">
        <f ca="1">IFERROR(OFFSET(grille!$A$1,MOD(INT((R9-$A$4)/7),42)+1,WEEKDAY(R9,2)),"")</f>
        <v>T630__</v>
      </c>
      <c r="T9" s="2">
        <f t="shared" si="9"/>
        <v>42285</v>
      </c>
      <c r="U9" s="5" t="str">
        <f ca="1">IFERROR(OFFSET(grille!$A$1,MOD(INT((T9-$A$4)/7),42)+1,WEEKDAY(T9,2)),"")</f>
        <v>T240__</v>
      </c>
      <c r="V9" s="3">
        <f t="shared" si="10"/>
        <v>42316</v>
      </c>
      <c r="W9" s="5" t="str">
        <f ca="1">IFERROR(OFFSET(grille!$A$1,MOD(INT((V9-$A$4)/7),42)+1,WEEKDAY(V9,2)),"")</f>
        <v>T327__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T820__</v>
      </c>
      <c r="F10" s="2">
        <f t="shared" si="2"/>
        <v>42072</v>
      </c>
      <c r="G10" s="5" t="str">
        <f ca="1">IFERROR(OFFSET(grille!$A$1,MOD(INT((F10-$A$4)/7),42)+1,WEEKDAY(F10,2)),"")</f>
        <v>T320__</v>
      </c>
      <c r="H10" s="2">
        <f t="shared" si="3"/>
        <v>42103</v>
      </c>
      <c r="I10" s="5" t="str">
        <f ca="1">IFERROR(OFFSET(grille!$A$1,MOD(INT((H10-$A$4)/7),42)+1,WEEKDAY(H10,2)),"")</f>
        <v>T410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__T350</v>
      </c>
      <c r="N10" s="3">
        <f t="shared" si="6"/>
        <v>42194</v>
      </c>
      <c r="O10" s="5" t="str">
        <f ca="1">IFERROR(OFFSET(grille!$A$1,MOD(INT((N10-$A$4)/7),42)+1,WEEKDAY(N10,2)),"")</f>
        <v>T630__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__T640</v>
      </c>
      <c r="T10" s="2">
        <f t="shared" si="9"/>
        <v>42286</v>
      </c>
      <c r="U10" s="5" t="str">
        <f ca="1">IFERROR(OFFSET(grille!$A$1,MOD(INT((T10-$A$4)/7),42)+1,WEEKDAY(T10,2)),"")</f>
        <v>__T250</v>
      </c>
      <c r="V10" s="3">
        <f t="shared" si="10"/>
        <v>42317</v>
      </c>
      <c r="W10" s="5" t="str">
        <f ca="1">IFERROR(OFFSET(grille!$A$1,MOD(INT((V10-$A$4)/7),42)+1,WEEKDAY(V10,2)),"")</f>
        <v>__T330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T326__</v>
      </c>
      <c r="D11" s="2">
        <f t="shared" si="1"/>
        <v>42045</v>
      </c>
      <c r="E11" s="5" t="str">
        <f ca="1">IFERROR(OFFSET(grille!$A$1,MOD(INT((D11-$A$4)/7),42)+1,WEEKDAY(D11,2)),"")</f>
        <v>__T830</v>
      </c>
      <c r="F11" s="2">
        <f t="shared" si="2"/>
        <v>42073</v>
      </c>
      <c r="G11" s="5" t="str">
        <f ca="1">IFERROR(OFFSET(grille!$A$1,MOD(INT((F11-$A$4)/7),42)+1,WEEKDAY(F11,2)),"")</f>
        <v>__T330</v>
      </c>
      <c r="H11" s="2">
        <f t="shared" si="3"/>
        <v>42104</v>
      </c>
      <c r="I11" s="5" t="str">
        <f ca="1">IFERROR(OFFSET(grille!$A$1,MOD(INT((H11-$A$4)/7),42)+1,WEEKDAY(H11,2)),"")</f>
        <v>T710</v>
      </c>
      <c r="J11" s="2">
        <f t="shared" si="4"/>
        <v>42134</v>
      </c>
      <c r="K11" s="5" t="str">
        <f ca="1">IFERROR(OFFSET(grille!$A$1,MOD(INT((J11-$A$4)/7),42)+1,WEEKDAY(J11,2)),"")</f>
        <v>T347__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__T640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D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T810</v>
      </c>
      <c r="X11" s="2">
        <f t="shared" si="11"/>
        <v>42348</v>
      </c>
      <c r="Y11" s="5" t="str">
        <f ca="1">IFERROR(OFFSET(grille!$A$1,MOD(INT((X11-$A$4)/7),42)+1,WEEKDAY(X11,2)),"")</f>
        <v>T720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__T337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T420</v>
      </c>
      <c r="H12" s="2">
        <f t="shared" si="3"/>
        <v>42105</v>
      </c>
      <c r="I12" s="5" t="str">
        <f ca="1">IFERROR(OFFSET(grille!$A$1,MOD(INT((H12-$A$4)/7),42)+1,WEEKDAY(H12,2)),"")</f>
        <v>T246__</v>
      </c>
      <c r="J12" s="2">
        <f t="shared" si="4"/>
        <v>42135</v>
      </c>
      <c r="K12" s="5" t="str">
        <f ca="1">IFERROR(OFFSET(grille!$A$1,MOD(INT((J12-$A$4)/7),42)+1,WEEKDAY(J12,2)),"")</f>
        <v>__T350</v>
      </c>
      <c r="L12" s="2">
        <f t="shared" si="5"/>
        <v>42166</v>
      </c>
      <c r="M12" s="5" t="str">
        <f ca="1">IFERROR(OFFSET(grille!$A$1,MOD(INT((L12-$A$4)/7),42)+1,WEEKDAY(L12,2)),"")</f>
        <v>RP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T820__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T140__</v>
      </c>
      <c r="X12" s="2">
        <f t="shared" si="11"/>
        <v>42349</v>
      </c>
      <c r="Y12" s="5" t="str">
        <f ca="1">IFERROR(OFFSET(grille!$A$1,MOD(INT((X12-$A$4)/7),42)+1,WEEKDAY(X12,2)),"")</f>
        <v>T730__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T510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T840__</v>
      </c>
      <c r="H13" s="2">
        <f t="shared" si="3"/>
        <v>42106</v>
      </c>
      <c r="I13" s="5" t="str">
        <f ca="1">IFERROR(OFFSET(grille!$A$1,MOD(INT((H13-$A$4)/7),42)+1,WEEKDAY(H13,2)),"")</f>
        <v>__T257</v>
      </c>
      <c r="J13" s="2">
        <f t="shared" si="4"/>
        <v>42136</v>
      </c>
      <c r="K13" s="5" t="str">
        <f ca="1">IFERROR(OFFSET(grille!$A$1,MOD(INT((J13-$A$4)/7),42)+1,WEEKDAY(J13,2)),"")</f>
        <v>T340__</v>
      </c>
      <c r="L13" s="2">
        <f t="shared" si="5"/>
        <v>42167</v>
      </c>
      <c r="M13" s="5" t="str">
        <f ca="1">IFERROR(OFFSET(grille!$A$1,MOD(INT((L13-$A$4)/7),42)+1,WEEKDAY(L13,2)),"")</f>
        <v>T515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__T830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T710</v>
      </c>
      <c r="V13" s="3">
        <f t="shared" si="10"/>
        <v>42320</v>
      </c>
      <c r="W13" s="5" t="str">
        <f ca="1">IFERROR(OFFSET(grille!$A$1,MOD(INT((V13-$A$4)/7),42)+1,WEEKDAY(V13,2)),"")</f>
        <v>__T150</v>
      </c>
      <c r="X13" s="2">
        <f t="shared" si="11"/>
        <v>42350</v>
      </c>
      <c r="Y13" s="5" t="str">
        <f ca="1">IFERROR(OFFSET(grille!$A$1,MOD(INT((X13-$A$4)/7),42)+1,WEEKDAY(X13,2)),"")</f>
        <v>__T746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T220__</v>
      </c>
      <c r="D14" s="2">
        <f t="shared" si="1"/>
        <v>42048</v>
      </c>
      <c r="E14" s="5" t="str">
        <f ca="1">IFERROR(OFFSET(grille!$A$1,MOD(INT((D14-$A$4)/7),42)+1,WEEKDAY(D14,2)),"")</f>
        <v>T925__</v>
      </c>
      <c r="F14" s="2">
        <f t="shared" si="2"/>
        <v>42076</v>
      </c>
      <c r="G14" s="5" t="str">
        <f ca="1">IFERROR(OFFSET(grille!$A$1,MOD(INT((F14-$A$4)/7),42)+1,WEEKDAY(F14,2)),"")</f>
        <v>__T850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__T350</v>
      </c>
      <c r="L14" s="2">
        <f t="shared" si="5"/>
        <v>42168</v>
      </c>
      <c r="M14" s="5" t="str">
        <f ca="1">IFERROR(OFFSET(grille!$A$1,MOD(INT((L14-$A$4)/7),42)+1,WEEKDAY(L14,2)),"")</f>
        <v>T446__</v>
      </c>
      <c r="N14" s="3">
        <f t="shared" si="6"/>
        <v>42198</v>
      </c>
      <c r="O14" s="5" t="str">
        <f ca="1">IFERROR(OFFSET(grille!$A$1,MOD(INT((N14-$A$4)/7),42)+1,WEEKDAY(N14,2)),"")</f>
        <v>T840__</v>
      </c>
      <c r="P14" s="2">
        <f t="shared" si="7"/>
        <v>42229</v>
      </c>
      <c r="Q14" s="5" t="str">
        <f ca="1">IFERROR(OFFSET(grille!$A$1,MOD(INT((P14-$A$4)/7),42)+1,WEEKDAY(P14,2)),"")</f>
        <v>T650__</v>
      </c>
      <c r="R14" s="2">
        <f t="shared" si="8"/>
        <v>42260</v>
      </c>
      <c r="S14" s="5" t="str">
        <f ca="1">IFERROR(OFFSET(grille!$A$1,MOD(INT((R14-$A$4)/7),42)+1,WEEKDAY(R14,2)),"")</f>
        <v>T637__</v>
      </c>
      <c r="T14" s="2">
        <f t="shared" si="9"/>
        <v>42290</v>
      </c>
      <c r="U14" s="5" t="str">
        <f ca="1">IFERROR(OFFSET(grille!$A$1,MOD(INT((T14-$A$4)/7),42)+1,WEEKDAY(T14,2)),"")</f>
        <v>T120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T147__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__T230</v>
      </c>
      <c r="D15" s="2">
        <f t="shared" si="1"/>
        <v>42049</v>
      </c>
      <c r="E15" s="5" t="str">
        <f ca="1">IFERROR(OFFSET(grille!$A$1,MOD(INT((D15-$A$4)/7),42)+1,WEEKDAY(D15,2)),"")</f>
        <v>__T936</v>
      </c>
      <c r="F15" s="2">
        <f t="shared" si="2"/>
        <v>42077</v>
      </c>
      <c r="G15" s="5" t="str">
        <f ca="1">IFERROR(OFFSET(grille!$A$1,MOD(INT((F15-$A$4)/7),42)+1,WEEKDAY(F15,2)),"")</f>
        <v>D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__T457</v>
      </c>
      <c r="N15" s="3">
        <f t="shared" si="6"/>
        <v>42199</v>
      </c>
      <c r="O15" s="5" t="str">
        <f ca="1">IFERROR(OFFSET(grille!$A$1,MOD(INT((N15-$A$4)/7),42)+1,WEEKDAY(N15,2)),"")</f>
        <v>__T850</v>
      </c>
      <c r="P15" s="2">
        <f t="shared" si="7"/>
        <v>42230</v>
      </c>
      <c r="Q15" s="5" t="str">
        <f ca="1">IFERROR(OFFSET(grille!$A$1,MOD(INT((P15-$A$4)/7),42)+1,WEEKDAY(P15,2)),"")</f>
        <v>__T660</v>
      </c>
      <c r="R15" s="2">
        <f t="shared" si="8"/>
        <v>42261</v>
      </c>
      <c r="S15" s="5" t="str">
        <f ca="1">IFERROR(OFFSET(grille!$A$1,MOD(INT((R15-$A$4)/7),42)+1,WEEKDAY(R15,2)),"")</f>
        <v>__T640</v>
      </c>
      <c r="T15" s="2">
        <f t="shared" si="9"/>
        <v>42291</v>
      </c>
      <c r="U15" s="5" t="str">
        <f ca="1">IFERROR(OFFSET(grille!$A$1,MOD(INT((T15-$A$4)/7),42)+1,WEEKDAY(T15,2)),"")</f>
        <v>T440__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__T151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D</v>
      </c>
      <c r="D16" s="2">
        <f t="shared" si="1"/>
        <v>42050</v>
      </c>
      <c r="E16" s="5" t="str">
        <f ca="1">IFERROR(OFFSET(grille!$A$1,MOD(INT((D16-$A$4)/7),42)+1,WEEKDAY(D16,2)),"")</f>
        <v>T907__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T320__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T240__</v>
      </c>
      <c r="N16" s="3">
        <f t="shared" si="6"/>
        <v>42200</v>
      </c>
      <c r="O16" s="5" t="str">
        <f ca="1">IFERROR(OFFSET(grille!$A$1,MOD(INT((N16-$A$4)/7),42)+1,WEEKDAY(N16,2)),"")</f>
        <v>T410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T430</v>
      </c>
      <c r="T16" s="2">
        <f t="shared" si="9"/>
        <v>42292</v>
      </c>
      <c r="U16" s="5" t="str">
        <f ca="1">IFERROR(OFFSET(grille!$A$1,MOD(INT((T16-$A$4)/7),42)+1,WEEKDAY(T16,2)),"")</f>
        <v>__T450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__T911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__T330</v>
      </c>
      <c r="J17" s="2">
        <f t="shared" si="4"/>
        <v>42140</v>
      </c>
      <c r="K17" s="5" t="str">
        <f ca="1">IFERROR(OFFSET(grille!$A$1,MOD(INT((J17-$A$4)/7),42)+1,WEEKDAY(J17,2)),"")</f>
        <v>T736__</v>
      </c>
      <c r="L17" s="2">
        <f t="shared" si="5"/>
        <v>42171</v>
      </c>
      <c r="M17" s="5" t="str">
        <f ca="1">IFERROR(OFFSET(grille!$A$1,MOD(INT((L17-$A$4)/7),42)+1,WEEKDAY(L17,2)),"")</f>
        <v>__T250</v>
      </c>
      <c r="N17" s="3">
        <f t="shared" si="6"/>
        <v>42201</v>
      </c>
      <c r="O17" s="5" t="str">
        <f ca="1">IFERROR(OFFSET(grille!$A$1,MOD(INT((N17-$A$4)/7),42)+1,WEEKDAY(N17,2)),"")</f>
        <v>T220__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T820__</v>
      </c>
      <c r="T17" s="2">
        <f t="shared" si="9"/>
        <v>42293</v>
      </c>
      <c r="U17" s="5" t="str">
        <f ca="1">IFERROR(OFFSET(grille!$A$1,MOD(INT((T17-$A$4)/7),42)+1,WEEKDAY(T17,2)),"")</f>
        <v>T945</v>
      </c>
      <c r="V17" s="3">
        <f t="shared" si="10"/>
        <v>42324</v>
      </c>
      <c r="W17" s="5" t="str">
        <f ca="1">IFERROR(OFFSET(grille!$A$1,MOD(INT((V17-$A$4)/7),42)+1,WEEKDAY(V17,2)),"")</f>
        <v>T720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T905__</v>
      </c>
      <c r="J18" s="2">
        <f t="shared" si="4"/>
        <v>42141</v>
      </c>
      <c r="K18" s="5" t="str">
        <f ca="1">IFERROR(OFFSET(grille!$A$1,MOD(INT((J18-$A$4)/7),42)+1,WEEKDAY(J18,2)),"")</f>
        <v>__T747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__T230</v>
      </c>
      <c r="P18" s="2">
        <f t="shared" si="7"/>
        <v>42233</v>
      </c>
      <c r="Q18" s="5" t="str">
        <f ca="1">IFERROR(OFFSET(grille!$A$1,MOD(INT((P18-$A$4)/7),42)+1,WEEKDAY(P18,2)),"")</f>
        <v>T410</v>
      </c>
      <c r="R18" s="2">
        <f t="shared" si="8"/>
        <v>42264</v>
      </c>
      <c r="S18" s="5" t="str">
        <f ca="1">IFERROR(OFFSET(grille!$A$1,MOD(INT((R18-$A$4)/7),42)+1,WEEKDAY(R18,2)),"")</f>
        <v>__T830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T710</v>
      </c>
      <c r="X18" s="2">
        <f t="shared" si="11"/>
        <v>42355</v>
      </c>
      <c r="Y18" s="5" t="str">
        <f ca="1">IFERROR(OFFSET(grille!$A$1,MOD(INT((X18-$A$4)/7),42)+1,WEEKDAY(X18,2)),"")</f>
        <v>T130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T327__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T730__</v>
      </c>
      <c r="H19" s="2">
        <f t="shared" si="3"/>
        <v>42112</v>
      </c>
      <c r="I19" s="5" t="str">
        <f ca="1">IFERROR(OFFSET(grille!$A$1,MOD(INT((H19-$A$4)/7),42)+1,WEEKDAY(H19,2)),"")</f>
        <v>__T916</v>
      </c>
      <c r="J19" s="2">
        <f t="shared" si="4"/>
        <v>42142</v>
      </c>
      <c r="K19" s="5" t="str">
        <f ca="1">IFERROR(OFFSET(grille!$A$1,MOD(INT((J19-$A$4)/7),42)+1,WEEKDAY(J19,2)),"")</f>
        <v>T130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T720</v>
      </c>
      <c r="R19" s="2">
        <f t="shared" si="8"/>
        <v>42265</v>
      </c>
      <c r="S19" s="5" t="str">
        <f ca="1">IFERROR(OFFSET(grille!$A$1,MOD(INT((R19-$A$4)/7),42)+1,WEEKDAY(R19,2)),"")</f>
        <v>D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T630__</v>
      </c>
      <c r="X19" s="2">
        <f t="shared" si="11"/>
        <v>42356</v>
      </c>
      <c r="Y19" s="5" t="str">
        <f ca="1">IFERROR(OFFSET(grille!$A$1,MOD(INT((X19-$A$4)/7),42)+1,WEEKDAY(X19,2)),"")</f>
        <v>T420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__T330</v>
      </c>
      <c r="D20" s="2">
        <f t="shared" si="1"/>
        <v>42054</v>
      </c>
      <c r="E20" s="5" t="str">
        <f ca="1">IFERROR(OFFSET(grille!$A$1,MOD(INT((D20-$A$4)/7),42)+1,WEEKDAY(D20,2)),"")</f>
        <v>T720</v>
      </c>
      <c r="F20" s="2">
        <f t="shared" si="2"/>
        <v>42082</v>
      </c>
      <c r="G20" s="5" t="str">
        <f ca="1">IFERROR(OFFSET(grille!$A$1,MOD(INT((F20-$A$4)/7),42)+1,WEEKDAY(F20,2)),"")</f>
        <v>__T740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T140__</v>
      </c>
      <c r="L20" s="2">
        <f t="shared" si="5"/>
        <v>42174</v>
      </c>
      <c r="M20" s="5" t="str">
        <f ca="1">IFERROR(OFFSET(grille!$A$1,MOD(INT((L20-$A$4)/7),42)+1,WEEKDAY(L20,2)),"")</f>
        <v>T345__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T510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T730__</v>
      </c>
      <c r="V20" s="3">
        <f t="shared" si="10"/>
        <v>42327</v>
      </c>
      <c r="W20" s="5" t="str">
        <f ca="1">IFERROR(OFFSET(grille!$A$1,MOD(INT((V20-$A$4)/7),42)+1,WEEKDAY(V20,2)),"")</f>
        <v>__T640</v>
      </c>
      <c r="X20" s="2">
        <f t="shared" si="11"/>
        <v>42357</v>
      </c>
      <c r="Y20" s="5" t="str">
        <f ca="1">IFERROR(OFFSET(grille!$A$1,MOD(INT((X20-$A$4)/7),42)+1,WEEKDAY(X20,2)),"")</f>
        <v>T226__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T810</v>
      </c>
      <c r="D21" s="2">
        <f t="shared" si="1"/>
        <v>42055</v>
      </c>
      <c r="E21" s="5" t="str">
        <f ca="1">IFERROR(OFFSET(grille!$A$1,MOD(INT((D21-$A$4)/7),42)+1,WEEKDAY(D21,2)),"")</f>
        <v>T730__</v>
      </c>
      <c r="F21" s="2">
        <f t="shared" si="2"/>
        <v>42083</v>
      </c>
      <c r="G21" s="5" t="str">
        <f ca="1">IFERROR(OFFSET(grille!$A$1,MOD(INT((F21-$A$4)/7),42)+1,WEEKDAY(F21,2)),"")</f>
        <v>T240__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__T150</v>
      </c>
      <c r="L21" s="2">
        <f t="shared" si="5"/>
        <v>42175</v>
      </c>
      <c r="M21" s="5" t="str">
        <f ca="1">IFERROR(OFFSET(grille!$A$1,MOD(INT((L21-$A$4)/7),42)+1,WEEKDAY(L21,2)),"")</f>
        <v>__T356</v>
      </c>
      <c r="N21" s="3">
        <f t="shared" si="6"/>
        <v>42205</v>
      </c>
      <c r="O21" s="5" t="str">
        <f ca="1">IFERROR(OFFSET(grille!$A$1,MOD(INT((N21-$A$4)/7),42)+1,WEEKDAY(N21,2)),"")</f>
        <v>T220__</v>
      </c>
      <c r="P21" s="2">
        <f t="shared" si="7"/>
        <v>42236</v>
      </c>
      <c r="Q21" s="5" t="str">
        <f ca="1">IFERROR(OFFSET(grille!$A$1,MOD(INT((P21-$A$4)/7),42)+1,WEEKDAY(P21,2)),"")</f>
        <v>T140__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__T740</v>
      </c>
      <c r="V21" s="3">
        <f t="shared" si="10"/>
        <v>42328</v>
      </c>
      <c r="W21" s="5" t="str">
        <f ca="1">IFERROR(OFFSET(grille!$A$1,MOD(INT((V21-$A$4)/7),42)+1,WEEKDAY(V21,2)),"")</f>
        <v>D</v>
      </c>
      <c r="X21" s="2">
        <f t="shared" si="11"/>
        <v>42358</v>
      </c>
      <c r="Y21" s="5" t="str">
        <f ca="1">IFERROR(OFFSET(grille!$A$1,MOD(INT((X21-$A$4)/7),42)+1,WEEKDAY(X21,2)),"")</f>
        <v>__T237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T140__</v>
      </c>
      <c r="D22" s="2">
        <f t="shared" si="1"/>
        <v>42056</v>
      </c>
      <c r="E22" s="5" t="str">
        <f ca="1">IFERROR(OFFSET(grille!$A$1,MOD(INT((D22-$A$4)/7),42)+1,WEEKDAY(D22,2)),"")</f>
        <v>__T746</v>
      </c>
      <c r="F22" s="2">
        <f t="shared" si="2"/>
        <v>42084</v>
      </c>
      <c r="G22" s="5" t="str">
        <f ca="1">IFERROR(OFFSET(grille!$A$1,MOD(INT((F22-$A$4)/7),42)+1,WEEKDAY(F22,2)),"")</f>
        <v>__T256</v>
      </c>
      <c r="H22" s="2">
        <f t="shared" si="3"/>
        <v>42115</v>
      </c>
      <c r="I22" s="5" t="str">
        <f ca="1">IFERROR(OFFSET(grille!$A$1,MOD(INT((H22-$A$4)/7),42)+1,WEEKDAY(H22,2)),"")</f>
        <v>T320__</v>
      </c>
      <c r="J22" s="2">
        <f t="shared" si="4"/>
        <v>42145</v>
      </c>
      <c r="K22" s="5" t="str">
        <f ca="1">IFERROR(OFFSET(grille!$A$1,MOD(INT((J22-$A$4)/7),42)+1,WEEKDAY(J22,2)),"")</f>
        <v>D</v>
      </c>
      <c r="L22" s="2">
        <f t="shared" si="5"/>
        <v>42176</v>
      </c>
      <c r="M22" s="5" t="str">
        <f ca="1">IFERROR(OFFSET(grille!$A$1,MOD(INT((L22-$A$4)/7),42)+1,WEEKDAY(L22,2)),"")</f>
        <v>T247__</v>
      </c>
      <c r="N22" s="3">
        <f t="shared" si="6"/>
        <v>42206</v>
      </c>
      <c r="O22" s="5" t="str">
        <f ca="1">IFERROR(OFFSET(grille!$A$1,MOD(INT((N22-$A$4)/7),42)+1,WEEKDAY(N22,2)),"")</f>
        <v>__T230</v>
      </c>
      <c r="P22" s="2">
        <f t="shared" si="7"/>
        <v>42237</v>
      </c>
      <c r="Q22" s="5" t="str">
        <f ca="1">IFERROR(OFFSET(grille!$A$1,MOD(INT((P22-$A$4)/7),42)+1,WEEKDAY(P22,2)),"")</f>
        <v>__T150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T650__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__T150</v>
      </c>
      <c r="D23" s="2">
        <f t="shared" si="1"/>
        <v>42057</v>
      </c>
      <c r="E23" s="5" t="str">
        <f ca="1">IFERROR(OFFSET(grille!$A$1,MOD(INT((D23-$A$4)/7),42)+1,WEEKDAY(D23,2)),"")</f>
        <v>T147__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__T330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__T250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T730__</v>
      </c>
      <c r="T23" s="2">
        <f t="shared" si="9"/>
        <v>42299</v>
      </c>
      <c r="U23" s="5" t="str">
        <f ca="1">IFERROR(OFFSET(grille!$A$1,MOD(INT((T23-$A$4)/7),42)+1,WEEKDAY(T23,2)),"")</f>
        <v>__T660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__T151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T340__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__T740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T140__</v>
      </c>
      <c r="X24" s="2">
        <f t="shared" si="11"/>
        <v>42361</v>
      </c>
      <c r="Y24" s="5" t="str">
        <f ca="1">IFERROR(OFFSET(grille!$A$1,MOD(INT((X24-$A$4)/7),42)+1,WEEKDAY(X24,2)),"")</f>
        <v>T710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T510</v>
      </c>
      <c r="H25" s="2">
        <f t="shared" si="3"/>
        <v>42118</v>
      </c>
      <c r="I25" s="5" t="str">
        <f ca="1">IFERROR(OFFSET(grille!$A$1,MOD(INT((H25-$A$4)/7),42)+1,WEEKDAY(H25,2)),"")</f>
        <v>__T350</v>
      </c>
      <c r="J25" s="2">
        <f t="shared" si="4"/>
        <v>42148</v>
      </c>
      <c r="K25" s="5" t="str">
        <f ca="1">IFERROR(OFFSET(grille!$A$1,MOD(INT((J25-$A$4)/7),42)+1,WEEKDAY(J25,2)),"")</f>
        <v>T737__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T320__</v>
      </c>
      <c r="P25" s="2">
        <f t="shared" si="7"/>
        <v>42240</v>
      </c>
      <c r="Q25" s="5" t="str">
        <f ca="1">IFERROR(OFFSET(grille!$A$1,MOD(INT((P25-$A$4)/7),42)+1,WEEKDAY(P25,2)),"")</f>
        <v>T440__</v>
      </c>
      <c r="R25" s="2">
        <f t="shared" si="8"/>
        <v>42271</v>
      </c>
      <c r="S25" s="5" t="str">
        <f ca="1">IFERROR(OFFSET(grille!$A$1,MOD(INT((R25-$A$4)/7),42)+1,WEEKDAY(R25,2)),"")</f>
        <v>T610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__T150</v>
      </c>
      <c r="X25" s="2">
        <f t="shared" si="11"/>
        <v>42362</v>
      </c>
      <c r="Y25" s="5" t="str">
        <f ca="1">IFERROR(OFFSET(grille!$A$1,MOD(INT((X25-$A$4)/7),42)+1,WEEKDAY(X25,2)),"")</f>
        <v>T730__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T110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__T740</v>
      </c>
      <c r="L26" s="2">
        <f t="shared" si="5"/>
        <v>42180</v>
      </c>
      <c r="M26" s="5" t="str">
        <f ca="1">IFERROR(OFFSET(grille!$A$1,MOD(INT((L26-$A$4)/7),42)+1,WEEKDAY(L26,2)),"")</f>
        <v>T120</v>
      </c>
      <c r="N26" s="3">
        <f t="shared" si="6"/>
        <v>42210</v>
      </c>
      <c r="O26" s="5" t="str">
        <f ca="1">IFERROR(OFFSET(grille!$A$1,MOD(INT((N26-$A$4)/7),42)+1,WEEKDAY(N26,2)),"")</f>
        <v>__T336</v>
      </c>
      <c r="P26" s="2">
        <f t="shared" si="7"/>
        <v>42241</v>
      </c>
      <c r="Q26" s="5" t="str">
        <f ca="1">IFERROR(OFFSET(grille!$A$1,MOD(INT((P26-$A$4)/7),42)+1,WEEKDAY(P26,2)),"")</f>
        <v>__T450</v>
      </c>
      <c r="R26" s="2">
        <f t="shared" si="8"/>
        <v>42272</v>
      </c>
      <c r="S26" s="5" t="str">
        <f ca="1">IFERROR(OFFSET(grille!$A$1,MOD(INT((R26-$A$4)/7),42)+1,WEEKDAY(R26,2)),"")</f>
        <v>T220__</v>
      </c>
      <c r="T26" s="2">
        <f t="shared" si="9"/>
        <v>42302</v>
      </c>
      <c r="U26" s="5" t="str">
        <f ca="1">IFERROR(OFFSET(grille!$A$1,MOD(INT((T26-$A$4)/7),42)+1,WEEKDAY(T26,2)),"")</f>
        <v>T410</v>
      </c>
      <c r="V26" s="3">
        <f t="shared" si="10"/>
        <v>42333</v>
      </c>
      <c r="W26" s="5" t="str">
        <f ca="1">IFERROR(OFFSET(grille!$A$1,MOD(INT((V26-$A$4)/7),42)+1,WEEKDAY(V26,2)),"")</f>
        <v>T210</v>
      </c>
      <c r="X26" s="2">
        <f t="shared" si="11"/>
        <v>42363</v>
      </c>
      <c r="Y26" s="5" t="str">
        <f ca="1">IFERROR(OFFSET(grille!$A$1,MOD(INT((X26-$A$4)/7),42)+1,WEEKDAY(X26,2)),"")</f>
        <v>__T740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T720</v>
      </c>
      <c r="D27" s="2">
        <f t="shared" si="1"/>
        <v>42061</v>
      </c>
      <c r="E27" s="5" t="str">
        <f ca="1">IFERROR(OFFSET(grille!$A$1,MOD(INT((D27-$A$4)/7),42)+1,WEEKDAY(D27,2)),"")</f>
        <v>T130</v>
      </c>
      <c r="F27" s="2">
        <f t="shared" si="2"/>
        <v>42089</v>
      </c>
      <c r="G27" s="5" t="str">
        <f ca="1">IFERROR(OFFSET(grille!$A$1,MOD(INT((F27-$A$4)/7),42)+1,WEEKDAY(F27,2)),"")</f>
        <v>T710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T650__</v>
      </c>
      <c r="L27" s="2">
        <f t="shared" si="5"/>
        <v>42181</v>
      </c>
      <c r="M27" s="5" t="str">
        <f ca="1">IFERROR(OFFSET(grille!$A$1,MOD(INT((L27-$A$4)/7),42)+1,WEEKDAY(L27,2)),"")</f>
        <v>T720</v>
      </c>
      <c r="N27" s="3">
        <f t="shared" si="6"/>
        <v>42211</v>
      </c>
      <c r="O27" s="5" t="str">
        <f ca="1">IFERROR(OFFSET(grille!$A$1,MOD(INT((N27-$A$4)/7),42)+1,WEEKDAY(N27,2)),"")</f>
        <v>T227__</v>
      </c>
      <c r="P27" s="2">
        <f t="shared" si="7"/>
        <v>42242</v>
      </c>
      <c r="Q27" s="5" t="str">
        <f ca="1">IFERROR(OFFSET(grille!$A$1,MOD(INT((P27-$A$4)/7),42)+1,WEEKDAY(P27,2)),"")</f>
        <v>T240__</v>
      </c>
      <c r="R27" s="2">
        <f t="shared" si="8"/>
        <v>42273</v>
      </c>
      <c r="S27" s="5" t="str">
        <f ca="1">IFERROR(OFFSET(grille!$A$1,MOD(INT((R27-$A$4)/7),42)+1,WEEKDAY(R27,2)),"")</f>
        <v>__T236</v>
      </c>
      <c r="T27" s="2">
        <f t="shared" si="9"/>
        <v>42303</v>
      </c>
      <c r="U27" s="5" t="str">
        <f ca="1">IFERROR(OFFSET(grille!$A$1,MOD(INT((T27-$A$4)/7),42)+1,WEEKDAY(T27,2)),"")</f>
        <v>T650__</v>
      </c>
      <c r="V27" s="3">
        <f t="shared" si="10"/>
        <v>42334</v>
      </c>
      <c r="W27" s="5" t="str">
        <f ca="1">IFERROR(OFFSET(grille!$A$1,MOD(INT((V27-$A$4)/7),42)+1,WEEKDAY(V27,2)),"")</f>
        <v>T440__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T710</v>
      </c>
      <c r="D28" s="2">
        <f t="shared" si="1"/>
        <v>42062</v>
      </c>
      <c r="E28" s="5" t="str">
        <f ca="1">IFERROR(OFFSET(grille!$A$1,MOD(INT((D28-$A$4)/7),42)+1,WEEKDAY(D28,2)),"")</f>
        <v>T420</v>
      </c>
      <c r="F28" s="2">
        <f t="shared" si="2"/>
        <v>42090</v>
      </c>
      <c r="G28" s="5" t="str">
        <f ca="1">IFERROR(OFFSET(grille!$A$1,MOD(INT((F28-$A$4)/7),42)+1,WEEKDAY(F28,2)),"")</f>
        <v>T655__</v>
      </c>
      <c r="H28" s="2">
        <f t="shared" si="3"/>
        <v>42121</v>
      </c>
      <c r="I28" s="5" t="str">
        <f ca="1">IFERROR(OFFSET(grille!$A$1,MOD(INT((H28-$A$4)/7),42)+1,WEEKDAY(H28,2)),"")</f>
        <v>T630__</v>
      </c>
      <c r="J28" s="2">
        <f t="shared" si="4"/>
        <v>42151</v>
      </c>
      <c r="K28" s="5" t="str">
        <f ca="1">IFERROR(OFFSET(grille!$A$1,MOD(INT((J28-$A$4)/7),42)+1,WEEKDAY(J28,2)),"")</f>
        <v>__T660</v>
      </c>
      <c r="L28" s="2">
        <f t="shared" si="5"/>
        <v>42182</v>
      </c>
      <c r="M28" s="5" t="str">
        <f ca="1">IFERROR(OFFSET(grille!$A$1,MOD(INT((L28-$A$4)/7),42)+1,WEEKDAY(L28,2)),"")</f>
        <v>T346__</v>
      </c>
      <c r="N28" s="3">
        <f t="shared" si="6"/>
        <v>42212</v>
      </c>
      <c r="O28" s="5" t="str">
        <f ca="1">IFERROR(OFFSET(grille!$A$1,MOD(INT((N28-$A$4)/7),42)+1,WEEKDAY(N28,2)),"")</f>
        <v>__T230</v>
      </c>
      <c r="P28" s="2">
        <f t="shared" si="7"/>
        <v>42243</v>
      </c>
      <c r="Q28" s="5" t="str">
        <f ca="1">IFERROR(OFFSET(grille!$A$1,MOD(INT((P28-$A$4)/7),42)+1,WEEKDAY(P28,2)),"")</f>
        <v>__T250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__T660</v>
      </c>
      <c r="V28" s="3">
        <f t="shared" si="10"/>
        <v>42335</v>
      </c>
      <c r="W28" s="5" t="str">
        <f ca="1">IFERROR(OFFSET(grille!$A$1,MOD(INT((V28-$A$4)/7),42)+1,WEEKDAY(V28,2)),"")</f>
        <v>__T450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T630__</v>
      </c>
      <c r="D29" s="2">
        <f t="shared" si="1"/>
        <v>42063</v>
      </c>
      <c r="E29" s="5" t="str">
        <f ca="1">IFERROR(OFFSET(grille!$A$1,MOD(INT((D29-$A$4)/7),42)+1,WEEKDAY(D29,2)),"")</f>
        <v>T226__</v>
      </c>
      <c r="F29" s="2">
        <f t="shared" si="2"/>
        <v>42091</v>
      </c>
      <c r="G29" s="5" t="str">
        <f ca="1">IFERROR(OFFSET(grille!$A$1,MOD(INT((F29-$A$4)/7),42)+1,WEEKDAY(F29,2)),"")</f>
        <v>__T666</v>
      </c>
      <c r="H29" s="2">
        <f t="shared" si="3"/>
        <v>42122</v>
      </c>
      <c r="I29" s="5" t="str">
        <f ca="1">IFERROR(OFFSET(grille!$A$1,MOD(INT((H29-$A$4)/7),42)+1,WEEKDAY(H29,2)),"")</f>
        <v>__T640</v>
      </c>
      <c r="J29" s="2">
        <f t="shared" si="4"/>
        <v>42152</v>
      </c>
      <c r="K29" s="5" t="str">
        <f ca="1">IFERROR(OFFSET(grille!$A$1,MOD(INT((J29-$A$4)/7),42)+1,WEEKDAY(J29,2)),"")</f>
        <v>T260</v>
      </c>
      <c r="L29" s="2">
        <f t="shared" si="5"/>
        <v>42183</v>
      </c>
      <c r="M29" s="5" t="str">
        <f ca="1">IFERROR(OFFSET(grille!$A$1,MOD(INT((L29-$A$4)/7),42)+1,WEEKDAY(L29,2)),"")</f>
        <v>__T357</v>
      </c>
      <c r="N29" s="3">
        <f t="shared" si="6"/>
        <v>42213</v>
      </c>
      <c r="O29" s="5" t="str">
        <f ca="1">IFERROR(OFFSET(grille!$A$1,MOD(INT((N29-$A$4)/7),42)+1,WEEKDAY(N29,2)),"")</f>
        <v>T260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T260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T320__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__T640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T340__</v>
      </c>
      <c r="J30" s="2">
        <f t="shared" si="4"/>
        <v>42153</v>
      </c>
      <c r="K30" s="5" t="str">
        <f ca="1">IFERROR(OFFSET(grille!$A$1,MOD(INT((J30-$A$4)/7),42)+1,WEEKDAY(J30,2)),"")</f>
        <v>D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T840__</v>
      </c>
      <c r="T30" s="2">
        <f t="shared" si="9"/>
        <v>42306</v>
      </c>
      <c r="U30" s="5" t="str">
        <f ca="1">IFERROR(OFFSET(grille!$A$1,MOD(INT((T30-$A$4)/7),42)+1,WEEKDAY(T30,2)),"")</f>
        <v>RP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__T330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D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__T350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T657__</v>
      </c>
      <c r="R31" s="2">
        <f t="shared" si="8"/>
        <v>42277</v>
      </c>
      <c r="S31" s="5" t="str">
        <f ca="1">IFERROR(OFFSET(grille!$A$1,MOD(INT((R31-$A$4)/7),42)+1,WEEKDAY(R31,2)),"")</f>
        <v>__T850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T820__</v>
      </c>
      <c r="X31" s="2">
        <f t="shared" si="11"/>
        <v>42368</v>
      </c>
      <c r="Y31" s="5" t="str">
        <f ca="1">IFERROR(OFFSET(grille!$A$1,MOD(INT((X31-$A$4)/7),42)+1,WEEKDAY(X31,2)),"")</f>
        <v>T420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T410</v>
      </c>
      <c r="P32" s="2">
        <f t="shared" si="7"/>
        <v>42247</v>
      </c>
      <c r="Q32" s="5" t="str">
        <f ca="1">IFERROR(OFFSET(grille!$A$1,MOD(INT((P32-$A$4)/7),42)+1,WEEKDAY(P32,2)),"")</f>
        <v>__T661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T326__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T840__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26" priority="6" stopIfTrue="1">
      <formula>AND(WEEKDAY(B2,2)&gt;5,B2&lt;&gt;"")</formula>
    </cfRule>
  </conditionalFormatting>
  <conditionalFormatting sqref="E10">
    <cfRule type="expression" dxfId="125" priority="5" stopIfTrue="1">
      <formula>AND(WEEKDAY(E10,2)&gt;5,E10&lt;&gt;"")</formula>
    </cfRule>
  </conditionalFormatting>
  <conditionalFormatting sqref="E10">
    <cfRule type="expression" dxfId="124" priority="4" stopIfTrue="1">
      <formula>AND(WEEKDAY(E10,2)&gt;5,E10&lt;&gt;"")</formula>
    </cfRule>
  </conditionalFormatting>
  <conditionalFormatting sqref="E10">
    <cfRule type="expression" dxfId="123" priority="3" stopIfTrue="1">
      <formula>AND(WEEKDAY(E10,2)&gt;5,E10&lt;&gt;"")</formula>
    </cfRule>
  </conditionalFormatting>
  <conditionalFormatting sqref="E10">
    <cfRule type="expression" dxfId="122" priority="2" stopIfTrue="1">
      <formula>AND(WEEKDAY(E10,2)&gt;5,E10&lt;&gt;"")</formula>
    </cfRule>
  </conditionalFormatting>
  <conditionalFormatting sqref="E24">
    <cfRule type="expression" dxfId="12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Feuil23</v>
      </c>
      <c r="B2" s="2">
        <f>DATE($A$1,COLUMN()-1,ROW()-1)</f>
        <v>42005</v>
      </c>
      <c r="C2" s="5" t="str">
        <f ca="1">IFERROR(OFFSET(grille!$A$1,MOD(INT((B2-$A$4)/7),42)+1,WEEKDAY(B2,2)),"")</f>
        <v>__T450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T147__</v>
      </c>
      <c r="H2" s="2">
        <f>DATE($A$1,COLUMN()-4,ROW()-1)</f>
        <v>42095</v>
      </c>
      <c r="I2" s="5" t="str">
        <f ca="1">IFERROR(OFFSET(grille!$A$1,MOD(INT((H2-$A$4)/7),42)+1,WEEKDAY(H2,2)),"")</f>
        <v>T110</v>
      </c>
      <c r="J2" s="2">
        <f>DATE($A$1,COLUMN()-5,ROW()-1)</f>
        <v>42125</v>
      </c>
      <c r="K2" s="5" t="str">
        <f ca="1">IFERROR(OFFSET(grille!$A$1,MOD(INT((J2-$A$4)/7),42)+1,WEEKDAY(J2,2)),"")</f>
        <v>__T350</v>
      </c>
      <c r="L2" s="2">
        <f>DATE($A$1,COLUMN()-6,ROW()-1)</f>
        <v>42156</v>
      </c>
      <c r="M2" s="5" t="str">
        <f ca="1">IFERROR(OFFSET(grille!$A$1,MOD(INT((L2-$A$4)/7),42)+1,WEEKDAY(L2,2)),"")</f>
        <v>__T740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__T336</v>
      </c>
      <c r="R2" s="2">
        <f>DATE($A$1,COLUMN()-9,ROW()-1)</f>
        <v>42248</v>
      </c>
      <c r="S2" s="5" t="str">
        <f ca="1">IFERROR(OFFSET(grille!$A$1,MOD(INT((R2-$A$4)/7),42)+1,WEEKDAY(R2,2)),"")</f>
        <v>__T450</v>
      </c>
      <c r="T2" s="2">
        <f>DATE($A$1,COLUMN()-10,ROW()-1)</f>
        <v>42278</v>
      </c>
      <c r="U2" s="5" t="str">
        <f ca="1">IFERROR(OFFSET(grille!$A$1,MOD(INT((T2-$A$4)/7),42)+1,WEEKDAY(T2,2)),"")</f>
        <v>T610</v>
      </c>
      <c r="V2" s="3">
        <f>DATE($A$1,COLUMN()-11,ROW()-1)</f>
        <v>42309</v>
      </c>
      <c r="W2" s="5" t="str">
        <f ca="1">IFERROR(OFFSET(grille!$A$1,MOD(INT((V2-$A$4)/7),42)+1,WEEKDAY(V2,2)),"")</f>
        <v>T410</v>
      </c>
      <c r="X2" s="2">
        <f>DATE($A$1,COLUMN()-12,ROW()-1)</f>
        <v>42339</v>
      </c>
      <c r="Y2" s="5" t="str">
        <f ca="1">IFERROR(OFFSET(grille!$A$1,MOD(INT((X2-$A$4)/7),42)+1,WEEKDAY(X2,2)),"")</f>
        <v>__T150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T945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T720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__T151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T710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T650__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T120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T227__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T240__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T220__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T650__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T210</v>
      </c>
    </row>
    <row r="4" spans="1:25" x14ac:dyDescent="0.35">
      <c r="A4" s="14">
        <f ca="1">IFERROR(VLOOKUP(A2,parametres!B:D,3,0),(VLOOKUP(A2,parametres!A:D,4,0)))</f>
        <v>42156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T710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T655__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__T660</v>
      </c>
      <c r="N4" s="3">
        <f t="shared" si="6"/>
        <v>42188</v>
      </c>
      <c r="O4" s="5" t="str">
        <f ca="1">IFERROR(OFFSET(grille!$A$1,MOD(INT((N4-$A$4)/7),42)+1,WEEKDAY(N4,2)),"")</f>
        <v>T720</v>
      </c>
      <c r="P4" s="2">
        <f t="shared" si="7"/>
        <v>42219</v>
      </c>
      <c r="Q4" s="5" t="str">
        <f ca="1">IFERROR(OFFSET(grille!$A$1,MOD(INT((P4-$A$4)/7),42)+1,WEEKDAY(P4,2)),"")</f>
        <v>__T230</v>
      </c>
      <c r="R4" s="2">
        <f t="shared" si="8"/>
        <v>42250</v>
      </c>
      <c r="S4" s="5" t="str">
        <f ca="1">IFERROR(OFFSET(grille!$A$1,MOD(INT((R4-$A$4)/7),42)+1,WEEKDAY(R4,2)),"")</f>
        <v>__T250</v>
      </c>
      <c r="T4" s="2">
        <f t="shared" si="9"/>
        <v>42280</v>
      </c>
      <c r="U4" s="5" t="str">
        <f ca="1">IFERROR(OFFSET(grille!$A$1,MOD(INT((T4-$A$4)/7),42)+1,WEEKDAY(T4,2)),"")</f>
        <v>__T236</v>
      </c>
      <c r="V4" s="3">
        <f t="shared" si="10"/>
        <v>42311</v>
      </c>
      <c r="W4" s="5" t="str">
        <f ca="1">IFERROR(OFFSET(grille!$A$1,MOD(INT((V4-$A$4)/7),42)+1,WEEKDAY(V4,2)),"")</f>
        <v>__T660</v>
      </c>
      <c r="X4" s="2">
        <f t="shared" si="11"/>
        <v>42341</v>
      </c>
      <c r="Y4" s="5" t="str">
        <f ca="1">IFERROR(OFFSET(grille!$A$1,MOD(INT((X4-$A$4)/7),42)+1,WEEKDAY(X4,2)),"")</f>
        <v>T440__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T630__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__T666</v>
      </c>
      <c r="J5" s="2">
        <f t="shared" si="4"/>
        <v>42128</v>
      </c>
      <c r="K5" s="5" t="str">
        <f ca="1">IFERROR(OFFSET(grille!$A$1,MOD(INT((J5-$A$4)/7),42)+1,WEEKDAY(J5,2)),"")</f>
        <v>T630__</v>
      </c>
      <c r="L5" s="2">
        <f t="shared" si="5"/>
        <v>42159</v>
      </c>
      <c r="M5" s="5" t="str">
        <f ca="1">IFERROR(OFFSET(grille!$A$1,MOD(INT((L5-$A$4)/7),42)+1,WEEKDAY(L5,2)),"")</f>
        <v>T260</v>
      </c>
      <c r="N5" s="3">
        <f t="shared" si="6"/>
        <v>42189</v>
      </c>
      <c r="O5" s="5" t="str">
        <f ca="1">IFERROR(OFFSET(grille!$A$1,MOD(INT((N5-$A$4)/7),42)+1,WEEKDAY(N5,2)),"")</f>
        <v>T346__</v>
      </c>
      <c r="P5" s="2">
        <f t="shared" si="7"/>
        <v>42220</v>
      </c>
      <c r="Q5" s="5" t="str">
        <f ca="1">IFERROR(OFFSET(grille!$A$1,MOD(INT((P5-$A$4)/7),42)+1,WEEKDAY(P5,2)),"")</f>
        <v>T260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T260</v>
      </c>
      <c r="X5" s="2">
        <f t="shared" si="11"/>
        <v>42342</v>
      </c>
      <c r="Y5" s="5" t="str">
        <f ca="1">IFERROR(OFFSET(grille!$A$1,MOD(INT((X5-$A$4)/7),42)+1,WEEKDAY(X5,2)),"")</f>
        <v>__T450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T730__</v>
      </c>
      <c r="D6" s="2">
        <f t="shared" si="1"/>
        <v>42040</v>
      </c>
      <c r="E6" s="5" t="str">
        <f ca="1">IFERROR(OFFSET(grille!$A$1,MOD(INT((D6-$A$4)/7),42)+1,WEEKDAY(D6,2)),"")</f>
        <v>__T640</v>
      </c>
      <c r="F6" s="2">
        <f t="shared" si="2"/>
        <v>42068</v>
      </c>
      <c r="G6" s="5" t="str">
        <f ca="1">IFERROR(OFFSET(grille!$A$1,MOD(INT((F6-$A$4)/7),42)+1,WEEKDAY(F6,2)),"")</f>
        <v>T130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__T640</v>
      </c>
      <c r="L6" s="2">
        <f t="shared" si="5"/>
        <v>42160</v>
      </c>
      <c r="M6" s="5" t="str">
        <f ca="1">IFERROR(OFFSET(grille!$A$1,MOD(INT((L6-$A$4)/7),42)+1,WEEKDAY(L6,2)),"")</f>
        <v>D</v>
      </c>
      <c r="N6" s="3">
        <f t="shared" si="6"/>
        <v>42190</v>
      </c>
      <c r="O6" s="5" t="str">
        <f ca="1">IFERROR(OFFSET(grille!$A$1,MOD(INT((N6-$A$4)/7),42)+1,WEEKDAY(N6,2)),"")</f>
        <v>__T357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__T740</v>
      </c>
      <c r="D7" s="2">
        <f t="shared" si="1"/>
        <v>42041</v>
      </c>
      <c r="E7" s="5" t="str">
        <f ca="1">IFERROR(OFFSET(grille!$A$1,MOD(INT((D7-$A$4)/7),42)+1,WEEKDAY(D7,2)),"")</f>
        <v>D</v>
      </c>
      <c r="F7" s="2">
        <f t="shared" si="2"/>
        <v>42069</v>
      </c>
      <c r="G7" s="5" t="str">
        <f ca="1">IFERROR(OFFSET(grille!$A$1,MOD(INT((F7-$A$4)/7),42)+1,WEEKDAY(F7,2)),"")</f>
        <v>T420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T340__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T657__</v>
      </c>
      <c r="T7" s="2">
        <f t="shared" si="9"/>
        <v>42283</v>
      </c>
      <c r="U7" s="5" t="str">
        <f ca="1">IFERROR(OFFSET(grille!$A$1,MOD(INT((T7-$A$4)/7),42)+1,WEEKDAY(T7,2)),"")</f>
        <v>T840__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T650__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T226__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__T350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T410</v>
      </c>
      <c r="R8" s="2">
        <f t="shared" si="8"/>
        <v>42254</v>
      </c>
      <c r="S8" s="5" t="str">
        <f ca="1">IFERROR(OFFSET(grille!$A$1,MOD(INT((R8-$A$4)/7),42)+1,WEEKDAY(R8,2)),"")</f>
        <v>__T661</v>
      </c>
      <c r="T8" s="2">
        <f t="shared" si="9"/>
        <v>42284</v>
      </c>
      <c r="U8" s="5" t="str">
        <f ca="1">IFERROR(OFFSET(grille!$A$1,MOD(INT((T8-$A$4)/7),42)+1,WEEKDAY(T8,2)),"")</f>
        <v>__T850</v>
      </c>
      <c r="V8" s="3">
        <f t="shared" si="10"/>
        <v>42315</v>
      </c>
      <c r="W8" s="5" t="str">
        <f ca="1">IFERROR(OFFSET(grille!$A$1,MOD(INT((V8-$A$4)/7),42)+1,WEEKDAY(V8,2)),"")</f>
        <v>T326__</v>
      </c>
      <c r="X8" s="2">
        <f t="shared" si="11"/>
        <v>42345</v>
      </c>
      <c r="Y8" s="5" t="str">
        <f ca="1">IFERROR(OFFSET(grille!$A$1,MOD(INT((X8-$A$4)/7),42)+1,WEEKDAY(X8,2)),"")</f>
        <v>T820__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__T660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__T237</v>
      </c>
      <c r="H9" s="2">
        <f t="shared" si="3"/>
        <v>42102</v>
      </c>
      <c r="I9" s="5" t="str">
        <f ca="1">IFERROR(OFFSET(grille!$A$1,MOD(INT((H9-$A$4)/7),42)+1,WEEKDAY(H9,2)),"")</f>
        <v>D</v>
      </c>
      <c r="J9" s="2">
        <f t="shared" si="4"/>
        <v>42132</v>
      </c>
      <c r="K9" s="5" t="str">
        <f ca="1">IFERROR(OFFSET(grille!$A$1,MOD(INT((J9-$A$4)/7),42)+1,WEEKDAY(J9,2)),"")</f>
        <v>D</v>
      </c>
      <c r="L9" s="2">
        <f t="shared" si="5"/>
        <v>42163</v>
      </c>
      <c r="M9" s="5" t="str">
        <f ca="1">IFERROR(OFFSET(grille!$A$1,MOD(INT((L9-$A$4)/7),42)+1,WEEKDAY(L9,2)),"")</f>
        <v>T210</v>
      </c>
      <c r="N9" s="3">
        <f t="shared" si="6"/>
        <v>42193</v>
      </c>
      <c r="O9" s="5" t="str">
        <f ca="1">IFERROR(OFFSET(grille!$A$1,MOD(INT((N9-$A$4)/7),42)+1,WEEKDAY(N9,2)),"")</f>
        <v>T840__</v>
      </c>
      <c r="P9" s="2">
        <f t="shared" si="7"/>
        <v>42224</v>
      </c>
      <c r="Q9" s="5" t="str">
        <f ca="1">IFERROR(OFFSET(grille!$A$1,MOD(INT((P9-$A$4)/7),42)+1,WEEKDAY(P9,2)),"")</f>
        <v>T146__</v>
      </c>
      <c r="R9" s="2">
        <f t="shared" si="8"/>
        <v>42255</v>
      </c>
      <c r="S9" s="5" t="str">
        <f ca="1">IFERROR(OFFSET(grille!$A$1,MOD(INT((R9-$A$4)/7),42)+1,WEEKDAY(R9,2)),"")</f>
        <v>T240__</v>
      </c>
      <c r="T9" s="2">
        <f t="shared" si="9"/>
        <v>42285</v>
      </c>
      <c r="U9" s="5" t="str">
        <f ca="1">IFERROR(OFFSET(grille!$A$1,MOD(INT((T9-$A$4)/7),42)+1,WEEKDAY(T9,2)),"")</f>
        <v>T110</v>
      </c>
      <c r="V9" s="3">
        <f t="shared" si="10"/>
        <v>42316</v>
      </c>
      <c r="W9" s="5" t="str">
        <f ca="1">IFERROR(OFFSET(grille!$A$1,MOD(INT((V9-$A$4)/7),42)+1,WEEKDAY(V9,2)),"")</f>
        <v>__T337</v>
      </c>
      <c r="X9" s="2">
        <f t="shared" si="11"/>
        <v>42346</v>
      </c>
      <c r="Y9" s="5" t="str">
        <f ca="1">IFERROR(OFFSET(grille!$A$1,MOD(INT((X9-$A$4)/7),42)+1,WEEKDAY(X9,2)),"")</f>
        <v>__T830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T140__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T510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T410</v>
      </c>
      <c r="N10" s="3">
        <f t="shared" si="6"/>
        <v>42194</v>
      </c>
      <c r="O10" s="5" t="str">
        <f ca="1">IFERROR(OFFSET(grille!$A$1,MOD(INT((N10-$A$4)/7),42)+1,WEEKDAY(N10,2)),"")</f>
        <v>__T850</v>
      </c>
      <c r="P10" s="2">
        <f t="shared" si="7"/>
        <v>42225</v>
      </c>
      <c r="Q10" s="5" t="str">
        <f ca="1">IFERROR(OFFSET(grille!$A$1,MOD(INT((P10-$A$4)/7),42)+1,WEEKDAY(P10,2)),"")</f>
        <v>__T157</v>
      </c>
      <c r="R10" s="2">
        <f t="shared" si="8"/>
        <v>42256</v>
      </c>
      <c r="S10" s="5" t="str">
        <f ca="1">IFERROR(OFFSET(grille!$A$1,MOD(INT((R10-$A$4)/7),42)+1,WEEKDAY(R10,2)),"")</f>
        <v>__T250</v>
      </c>
      <c r="T10" s="2">
        <f t="shared" si="9"/>
        <v>42286</v>
      </c>
      <c r="U10" s="5" t="str">
        <f ca="1">IFERROR(OFFSET(grille!$A$1,MOD(INT((T10-$A$4)/7),42)+1,WEEKDAY(T10,2)),"")</f>
        <v>T630__</v>
      </c>
      <c r="V10" s="3">
        <f t="shared" si="10"/>
        <v>42317</v>
      </c>
      <c r="W10" s="5" t="str">
        <f ca="1">IFERROR(OFFSET(grille!$A$1,MOD(INT((V10-$A$4)/7),42)+1,WEEKDAY(V10,2)),"")</f>
        <v>T510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__T150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T445__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T810</v>
      </c>
      <c r="N11" s="3">
        <f t="shared" si="6"/>
        <v>42195</v>
      </c>
      <c r="O11" s="5" t="str">
        <f ca="1">IFERROR(OFFSET(grille!$A$1,MOD(INT((N11-$A$4)/7),42)+1,WEEKDAY(N11,2)),"")</f>
        <v>Fac</v>
      </c>
      <c r="P11" s="2">
        <f t="shared" si="7"/>
        <v>42226</v>
      </c>
      <c r="Q11" s="5" t="str">
        <f ca="1">IFERROR(OFFSET(grille!$A$1,MOD(INT((P11-$A$4)/7),42)+1,WEEKDAY(P11,2)),"")</f>
        <v>T260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__T646</v>
      </c>
      <c r="V11" s="3">
        <f t="shared" si="10"/>
        <v>42318</v>
      </c>
      <c r="W11" s="5" t="str">
        <f ca="1">IFERROR(OFFSET(grille!$A$1,MOD(INT((V11-$A$4)/7),42)+1,WEEKDAY(V11,2)),"")</f>
        <v>T220__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T410</v>
      </c>
      <c r="D12" s="2">
        <f t="shared" si="1"/>
        <v>42046</v>
      </c>
      <c r="E12" s="5" t="str">
        <f ca="1">IFERROR(OFFSET(grille!$A$1,MOD(INT((D12-$A$4)/7),42)+1,WEEKDAY(D12,2)),"")</f>
        <v>T210</v>
      </c>
      <c r="F12" s="2">
        <f t="shared" si="2"/>
        <v>42074</v>
      </c>
      <c r="G12" s="5" t="str">
        <f ca="1">IFERROR(OFFSET(grille!$A$1,MOD(INT((F12-$A$4)/7),42)+1,WEEKDAY(F12,2)),"")</f>
        <v>T710</v>
      </c>
      <c r="H12" s="2">
        <f t="shared" si="3"/>
        <v>42105</v>
      </c>
      <c r="I12" s="5" t="str">
        <f ca="1">IFERROR(OFFSET(grille!$A$1,MOD(INT((H12-$A$4)/7),42)+1,WEEKDAY(H12,2)),"")</f>
        <v>__T456</v>
      </c>
      <c r="J12" s="2">
        <f t="shared" si="4"/>
        <v>42135</v>
      </c>
      <c r="K12" s="5" t="str">
        <f ca="1">IFERROR(OFFSET(grille!$A$1,MOD(INT((J12-$A$4)/7),42)+1,WEEKDAY(J12,2)),"")</f>
        <v>T110</v>
      </c>
      <c r="L12" s="2">
        <f t="shared" si="5"/>
        <v>42166</v>
      </c>
      <c r="M12" s="5" t="str">
        <f ca="1">IFERROR(OFFSET(grille!$A$1,MOD(INT((L12-$A$4)/7),42)+1,WEEKDAY(L12,2)),"")</f>
        <v>T320__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__T230</v>
      </c>
      <c r="X12" s="2">
        <f t="shared" si="11"/>
        <v>42349</v>
      </c>
      <c r="Y12" s="5" t="str">
        <f ca="1">IFERROR(OFFSET(grille!$A$1,MOD(INT((X12-$A$4)/7),42)+1,WEEKDAY(X12,2)),"")</f>
        <v>T925__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T650__</v>
      </c>
      <c r="D13" s="2">
        <f t="shared" si="1"/>
        <v>42047</v>
      </c>
      <c r="E13" s="5" t="str">
        <f ca="1">IFERROR(OFFSET(grille!$A$1,MOD(INT((D13-$A$4)/7),42)+1,WEEKDAY(D13,2)),"")</f>
        <v>T440__</v>
      </c>
      <c r="F13" s="2">
        <f t="shared" si="2"/>
        <v>42075</v>
      </c>
      <c r="G13" s="5" t="str">
        <f ca="1">IFERROR(OFFSET(grille!$A$1,MOD(INT((F13-$A$4)/7),42)+1,WEEKDAY(F13,2)),"")</f>
        <v>T730__</v>
      </c>
      <c r="H13" s="2">
        <f t="shared" si="3"/>
        <v>42106</v>
      </c>
      <c r="I13" s="5" t="str">
        <f ca="1">IFERROR(OFFSET(grille!$A$1,MOD(INT((H13-$A$4)/7),42)+1,WEEKDAY(H13,2)),"")</f>
        <v>T447__</v>
      </c>
      <c r="J13" s="2">
        <f t="shared" si="4"/>
        <v>42136</v>
      </c>
      <c r="K13" s="5" t="str">
        <f ca="1">IFERROR(OFFSET(grille!$A$1,MOD(INT((J13-$A$4)/7),42)+1,WEEKDAY(J13,2)),"")</f>
        <v>T420</v>
      </c>
      <c r="L13" s="2">
        <f t="shared" si="5"/>
        <v>42167</v>
      </c>
      <c r="M13" s="5" t="str">
        <f ca="1">IFERROR(OFFSET(grille!$A$1,MOD(INT((L13-$A$4)/7),42)+1,WEEKDAY(L13,2)),"")</f>
        <v>__T335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T656__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D</v>
      </c>
      <c r="X13" s="2">
        <f t="shared" si="11"/>
        <v>42350</v>
      </c>
      <c r="Y13" s="5" t="str">
        <f ca="1">IFERROR(OFFSET(grille!$A$1,MOD(INT((X13-$A$4)/7),42)+1,WEEKDAY(X13,2)),"")</f>
        <v>__T936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__T660</v>
      </c>
      <c r="D14" s="2">
        <f t="shared" si="1"/>
        <v>42048</v>
      </c>
      <c r="E14" s="5" t="str">
        <f ca="1">IFERROR(OFFSET(grille!$A$1,MOD(INT((D14-$A$4)/7),42)+1,WEEKDAY(D14,2)),"")</f>
        <v>__T450</v>
      </c>
      <c r="F14" s="2">
        <f t="shared" si="2"/>
        <v>42076</v>
      </c>
      <c r="G14" s="5" t="str">
        <f ca="1">IFERROR(OFFSET(grille!$A$1,MOD(INT((F14-$A$4)/7),42)+1,WEEKDAY(F14,2)),"")</f>
        <v>__T740</v>
      </c>
      <c r="H14" s="2">
        <f t="shared" si="3"/>
        <v>42107</v>
      </c>
      <c r="I14" s="5" t="str">
        <f ca="1">IFERROR(OFFSET(grille!$A$1,MOD(INT((H14-$A$4)/7),42)+1,WEEKDAY(H14,2)),"")</f>
        <v>__T451</v>
      </c>
      <c r="J14" s="2">
        <f t="shared" si="4"/>
        <v>42137</v>
      </c>
      <c r="K14" s="5" t="str">
        <f ca="1">IFERROR(OFFSET(grille!$A$1,MOD(INT((J14-$A$4)/7),42)+1,WEEKDAY(J14,2)),"")</f>
        <v>T220__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T120</v>
      </c>
      <c r="P14" s="2">
        <f t="shared" si="7"/>
        <v>42229</v>
      </c>
      <c r="Q14" s="5" t="str">
        <f ca="1">IFERROR(OFFSET(grille!$A$1,MOD(INT((P14-$A$4)/7),42)+1,WEEKDAY(P14,2)),"")</f>
        <v>T210</v>
      </c>
      <c r="R14" s="2">
        <f t="shared" si="8"/>
        <v>42260</v>
      </c>
      <c r="S14" s="5" t="str">
        <f ca="1">IFERROR(OFFSET(grille!$A$1,MOD(INT((R14-$A$4)/7),42)+1,WEEKDAY(R14,2)),"")</f>
        <v>__T667</v>
      </c>
      <c r="T14" s="2">
        <f t="shared" si="9"/>
        <v>42290</v>
      </c>
      <c r="U14" s="5" t="str">
        <f ca="1">IFERROR(OFFSET(grille!$A$1,MOD(INT((T14-$A$4)/7),42)+1,WEEKDAY(T14,2)),"")</f>
        <v>T440__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T907__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T260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__T230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T110</v>
      </c>
      <c r="P15" s="2">
        <f t="shared" si="7"/>
        <v>42230</v>
      </c>
      <c r="Q15" s="5" t="str">
        <f ca="1">IFERROR(OFFSET(grille!$A$1,MOD(INT((P15-$A$4)/7),42)+1,WEEKDAY(P15,2)),"")</f>
        <v>T140__</v>
      </c>
      <c r="R15" s="2">
        <f t="shared" si="8"/>
        <v>42261</v>
      </c>
      <c r="S15" s="5" t="str">
        <f ca="1">IFERROR(OFFSET(grille!$A$1,MOD(INT((R15-$A$4)/7),42)+1,WEEKDAY(R15,2)),"")</f>
        <v>T420</v>
      </c>
      <c r="T15" s="2">
        <f t="shared" si="9"/>
        <v>42291</v>
      </c>
      <c r="U15" s="5" t="str">
        <f ca="1">IFERROR(OFFSET(grille!$A$1,MOD(INT((T15-$A$4)/7),42)+1,WEEKDAY(T15,2)),"")</f>
        <v>__T450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__T911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T340__</v>
      </c>
      <c r="N16" s="3">
        <f t="shared" si="6"/>
        <v>42200</v>
      </c>
      <c r="O16" s="5" t="str">
        <f ca="1">IFERROR(OFFSET(grille!$A$1,MOD(INT((N16-$A$4)/7),42)+1,WEEKDAY(N16,2)),"")</f>
        <v>T720</v>
      </c>
      <c r="P16" s="2">
        <f t="shared" si="7"/>
        <v>42231</v>
      </c>
      <c r="Q16" s="5" t="str">
        <f ca="1">IFERROR(OFFSET(grille!$A$1,MOD(INT((P16-$A$4)/7),42)+1,WEEKDAY(P16,2)),"")</f>
        <v>__T156</v>
      </c>
      <c r="R16" s="2">
        <f t="shared" si="8"/>
        <v>42262</v>
      </c>
      <c r="S16" s="5" t="str">
        <f ca="1">IFERROR(OFFSET(grille!$A$1,MOD(INT((R16-$A$4)/7),42)+1,WEEKDAY(R16,2)),"")</f>
        <v>T630__</v>
      </c>
      <c r="T16" s="2">
        <f t="shared" si="9"/>
        <v>42292</v>
      </c>
      <c r="U16" s="5" t="str">
        <f ca="1">IFERROR(OFFSET(grille!$A$1,MOD(INT((T16-$A$4)/7),42)+1,WEEKDAY(T16,2)),"")</f>
        <v>T240__</v>
      </c>
      <c r="V16" s="3">
        <f t="shared" si="10"/>
        <v>42323</v>
      </c>
      <c r="W16" s="5" t="str">
        <f ca="1">IFERROR(OFFSET(grille!$A$1,MOD(INT((V16-$A$4)/7),42)+1,WEEKDAY(V16,2)),"")</f>
        <v>T327__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T820__</v>
      </c>
      <c r="F17" s="2">
        <f t="shared" si="2"/>
        <v>42079</v>
      </c>
      <c r="G17" s="5" t="str">
        <f ca="1">IFERROR(OFFSET(grille!$A$1,MOD(INT((F17-$A$4)/7),42)+1,WEEKDAY(F17,2)),"")</f>
        <v>T320__</v>
      </c>
      <c r="H17" s="2">
        <f t="shared" si="3"/>
        <v>42110</v>
      </c>
      <c r="I17" s="5" t="str">
        <f ca="1">IFERROR(OFFSET(grille!$A$1,MOD(INT((H17-$A$4)/7),42)+1,WEEKDAY(H17,2)),"")</f>
        <v>T410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__T350</v>
      </c>
      <c r="N17" s="3">
        <f t="shared" si="6"/>
        <v>42201</v>
      </c>
      <c r="O17" s="5" t="str">
        <f ca="1">IFERROR(OFFSET(grille!$A$1,MOD(INT((N17-$A$4)/7),42)+1,WEEKDAY(N17,2)),"")</f>
        <v>T630__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__T640</v>
      </c>
      <c r="T17" s="2">
        <f t="shared" si="9"/>
        <v>42293</v>
      </c>
      <c r="U17" s="5" t="str">
        <f ca="1">IFERROR(OFFSET(grille!$A$1,MOD(INT((T17-$A$4)/7),42)+1,WEEKDAY(T17,2)),"")</f>
        <v>__T250</v>
      </c>
      <c r="V17" s="3">
        <f t="shared" si="10"/>
        <v>42324</v>
      </c>
      <c r="W17" s="5" t="str">
        <f ca="1">IFERROR(OFFSET(grille!$A$1,MOD(INT((V17-$A$4)/7),42)+1,WEEKDAY(V17,2)),"")</f>
        <v>__T330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T326__</v>
      </c>
      <c r="D18" s="2">
        <f t="shared" si="1"/>
        <v>42052</v>
      </c>
      <c r="E18" s="5" t="str">
        <f ca="1">IFERROR(OFFSET(grille!$A$1,MOD(INT((D18-$A$4)/7),42)+1,WEEKDAY(D18,2)),"")</f>
        <v>__T830</v>
      </c>
      <c r="F18" s="2">
        <f t="shared" si="2"/>
        <v>42080</v>
      </c>
      <c r="G18" s="5" t="str">
        <f ca="1">IFERROR(OFFSET(grille!$A$1,MOD(INT((F18-$A$4)/7),42)+1,WEEKDAY(F18,2)),"")</f>
        <v>__T330</v>
      </c>
      <c r="H18" s="2">
        <f t="shared" si="3"/>
        <v>42111</v>
      </c>
      <c r="I18" s="5" t="str">
        <f ca="1">IFERROR(OFFSET(grille!$A$1,MOD(INT((H18-$A$4)/7),42)+1,WEEKDAY(H18,2)),"")</f>
        <v>T710</v>
      </c>
      <c r="J18" s="2">
        <f t="shared" si="4"/>
        <v>42141</v>
      </c>
      <c r="K18" s="5" t="str">
        <f ca="1">IFERROR(OFFSET(grille!$A$1,MOD(INT((J18-$A$4)/7),42)+1,WEEKDAY(J18,2)),"")</f>
        <v>T347__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__T640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D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T810</v>
      </c>
      <c r="X18" s="2">
        <f t="shared" si="11"/>
        <v>42355</v>
      </c>
      <c r="Y18" s="5" t="str">
        <f ca="1">IFERROR(OFFSET(grille!$A$1,MOD(INT((X18-$A$4)/7),42)+1,WEEKDAY(X18,2)),"")</f>
        <v>T720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__T337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T420</v>
      </c>
      <c r="H19" s="2">
        <f t="shared" si="3"/>
        <v>42112</v>
      </c>
      <c r="I19" s="5" t="str">
        <f ca="1">IFERROR(OFFSET(grille!$A$1,MOD(INT((H19-$A$4)/7),42)+1,WEEKDAY(H19,2)),"")</f>
        <v>T246__</v>
      </c>
      <c r="J19" s="2">
        <f t="shared" si="4"/>
        <v>42142</v>
      </c>
      <c r="K19" s="5" t="str">
        <f ca="1">IFERROR(OFFSET(grille!$A$1,MOD(INT((J19-$A$4)/7),42)+1,WEEKDAY(J19,2)),"")</f>
        <v>__T350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T820__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T140__</v>
      </c>
      <c r="X19" s="2">
        <f t="shared" si="11"/>
        <v>42356</v>
      </c>
      <c r="Y19" s="5" t="str">
        <f ca="1">IFERROR(OFFSET(grille!$A$1,MOD(INT((X19-$A$4)/7),42)+1,WEEKDAY(X19,2)),"")</f>
        <v>T730__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T510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T840__</v>
      </c>
      <c r="H20" s="2">
        <f t="shared" si="3"/>
        <v>42113</v>
      </c>
      <c r="I20" s="5" t="str">
        <f ca="1">IFERROR(OFFSET(grille!$A$1,MOD(INT((H20-$A$4)/7),42)+1,WEEKDAY(H20,2)),"")</f>
        <v>__T257</v>
      </c>
      <c r="J20" s="2">
        <f t="shared" si="4"/>
        <v>42143</v>
      </c>
      <c r="K20" s="5" t="str">
        <f ca="1">IFERROR(OFFSET(grille!$A$1,MOD(INT((J20-$A$4)/7),42)+1,WEEKDAY(J20,2)),"")</f>
        <v>T340__</v>
      </c>
      <c r="L20" s="2">
        <f t="shared" si="5"/>
        <v>42174</v>
      </c>
      <c r="M20" s="5" t="str">
        <f ca="1">IFERROR(OFFSET(grille!$A$1,MOD(INT((L20-$A$4)/7),42)+1,WEEKDAY(L20,2)),"")</f>
        <v>T515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__T830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T710</v>
      </c>
      <c r="V20" s="3">
        <f t="shared" si="10"/>
        <v>42327</v>
      </c>
      <c r="W20" s="5" t="str">
        <f ca="1">IFERROR(OFFSET(grille!$A$1,MOD(INT((V20-$A$4)/7),42)+1,WEEKDAY(V20,2)),"")</f>
        <v>__T150</v>
      </c>
      <c r="X20" s="2">
        <f t="shared" si="11"/>
        <v>42357</v>
      </c>
      <c r="Y20" s="5" t="str">
        <f ca="1">IFERROR(OFFSET(grille!$A$1,MOD(INT((X20-$A$4)/7),42)+1,WEEKDAY(X20,2)),"")</f>
        <v>__T746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T220__</v>
      </c>
      <c r="D21" s="2">
        <f t="shared" si="1"/>
        <v>42055</v>
      </c>
      <c r="E21" s="5" t="str">
        <f ca="1">IFERROR(OFFSET(grille!$A$1,MOD(INT((D21-$A$4)/7),42)+1,WEEKDAY(D21,2)),"")</f>
        <v>T925__</v>
      </c>
      <c r="F21" s="2">
        <f t="shared" si="2"/>
        <v>42083</v>
      </c>
      <c r="G21" s="5" t="str">
        <f ca="1">IFERROR(OFFSET(grille!$A$1,MOD(INT((F21-$A$4)/7),42)+1,WEEKDAY(F21,2)),"")</f>
        <v>__T850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__T350</v>
      </c>
      <c r="L21" s="2">
        <f t="shared" si="5"/>
        <v>42175</v>
      </c>
      <c r="M21" s="5" t="str">
        <f ca="1">IFERROR(OFFSET(grille!$A$1,MOD(INT((L21-$A$4)/7),42)+1,WEEKDAY(L21,2)),"")</f>
        <v>T446__</v>
      </c>
      <c r="N21" s="3">
        <f t="shared" si="6"/>
        <v>42205</v>
      </c>
      <c r="O21" s="5" t="str">
        <f ca="1">IFERROR(OFFSET(grille!$A$1,MOD(INT((N21-$A$4)/7),42)+1,WEEKDAY(N21,2)),"")</f>
        <v>T840__</v>
      </c>
      <c r="P21" s="2">
        <f t="shared" si="7"/>
        <v>42236</v>
      </c>
      <c r="Q21" s="5" t="str">
        <f ca="1">IFERROR(OFFSET(grille!$A$1,MOD(INT((P21-$A$4)/7),42)+1,WEEKDAY(P21,2)),"")</f>
        <v>T650__</v>
      </c>
      <c r="R21" s="2">
        <f t="shared" si="8"/>
        <v>42267</v>
      </c>
      <c r="S21" s="5" t="str">
        <f ca="1">IFERROR(OFFSET(grille!$A$1,MOD(INT((R21-$A$4)/7),42)+1,WEEKDAY(R21,2)),"")</f>
        <v>T637__</v>
      </c>
      <c r="T21" s="2">
        <f t="shared" si="9"/>
        <v>42297</v>
      </c>
      <c r="U21" s="5" t="str">
        <f ca="1">IFERROR(OFFSET(grille!$A$1,MOD(INT((T21-$A$4)/7),42)+1,WEEKDAY(T21,2)),"")</f>
        <v>T120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T147__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__T230</v>
      </c>
      <c r="D22" s="2">
        <f t="shared" si="1"/>
        <v>42056</v>
      </c>
      <c r="E22" s="5" t="str">
        <f ca="1">IFERROR(OFFSET(grille!$A$1,MOD(INT((D22-$A$4)/7),42)+1,WEEKDAY(D22,2)),"")</f>
        <v>__T936</v>
      </c>
      <c r="F22" s="2">
        <f t="shared" si="2"/>
        <v>42084</v>
      </c>
      <c r="G22" s="5" t="str">
        <f ca="1">IFERROR(OFFSET(grille!$A$1,MOD(INT((F22-$A$4)/7),42)+1,WEEKDAY(F22,2)),"")</f>
        <v>D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__T457</v>
      </c>
      <c r="N22" s="3">
        <f t="shared" si="6"/>
        <v>42206</v>
      </c>
      <c r="O22" s="5" t="str">
        <f ca="1">IFERROR(OFFSET(grille!$A$1,MOD(INT((N22-$A$4)/7),42)+1,WEEKDAY(N22,2)),"")</f>
        <v>__T850</v>
      </c>
      <c r="P22" s="2">
        <f t="shared" si="7"/>
        <v>42237</v>
      </c>
      <c r="Q22" s="5" t="str">
        <f ca="1">IFERROR(OFFSET(grille!$A$1,MOD(INT((P22-$A$4)/7),42)+1,WEEKDAY(P22,2)),"")</f>
        <v>__T660</v>
      </c>
      <c r="R22" s="2">
        <f t="shared" si="8"/>
        <v>42268</v>
      </c>
      <c r="S22" s="5" t="str">
        <f ca="1">IFERROR(OFFSET(grille!$A$1,MOD(INT((R22-$A$4)/7),42)+1,WEEKDAY(R22,2)),"")</f>
        <v>__T640</v>
      </c>
      <c r="T22" s="2">
        <f t="shared" si="9"/>
        <v>42298</v>
      </c>
      <c r="U22" s="5" t="str">
        <f ca="1">IFERROR(OFFSET(grille!$A$1,MOD(INT((T22-$A$4)/7),42)+1,WEEKDAY(T22,2)),"")</f>
        <v>T440__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__T151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D</v>
      </c>
      <c r="D23" s="2">
        <f t="shared" si="1"/>
        <v>42057</v>
      </c>
      <c r="E23" s="5" t="str">
        <f ca="1">IFERROR(OFFSET(grille!$A$1,MOD(INT((D23-$A$4)/7),42)+1,WEEKDAY(D23,2)),"")</f>
        <v>T907__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T320__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T240__</v>
      </c>
      <c r="N23" s="3">
        <f t="shared" si="6"/>
        <v>42207</v>
      </c>
      <c r="O23" s="5" t="str">
        <f ca="1">IFERROR(OFFSET(grille!$A$1,MOD(INT((N23-$A$4)/7),42)+1,WEEKDAY(N23,2)),"")</f>
        <v>T410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T430</v>
      </c>
      <c r="T23" s="2">
        <f t="shared" si="9"/>
        <v>42299</v>
      </c>
      <c r="U23" s="5" t="str">
        <f ca="1">IFERROR(OFFSET(grille!$A$1,MOD(INT((T23-$A$4)/7),42)+1,WEEKDAY(T23,2)),"")</f>
        <v>__T450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__T911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__T330</v>
      </c>
      <c r="J24" s="2">
        <f t="shared" si="4"/>
        <v>42147</v>
      </c>
      <c r="K24" s="5" t="str">
        <f ca="1">IFERROR(OFFSET(grille!$A$1,MOD(INT((J24-$A$4)/7),42)+1,WEEKDAY(J24,2)),"")</f>
        <v>T736__</v>
      </c>
      <c r="L24" s="2">
        <f t="shared" si="5"/>
        <v>42178</v>
      </c>
      <c r="M24" s="5" t="str">
        <f ca="1">IFERROR(OFFSET(grille!$A$1,MOD(INT((L24-$A$4)/7),42)+1,WEEKDAY(L24,2)),"")</f>
        <v>__T250</v>
      </c>
      <c r="N24" s="3">
        <f t="shared" si="6"/>
        <v>42208</v>
      </c>
      <c r="O24" s="5" t="str">
        <f ca="1">IFERROR(OFFSET(grille!$A$1,MOD(INT((N24-$A$4)/7),42)+1,WEEKDAY(N24,2)),"")</f>
        <v>T220__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T820__</v>
      </c>
      <c r="T24" s="2">
        <f t="shared" si="9"/>
        <v>42300</v>
      </c>
      <c r="U24" s="5" t="str">
        <f ca="1">IFERROR(OFFSET(grille!$A$1,MOD(INT((T24-$A$4)/7),42)+1,WEEKDAY(T24,2)),"")</f>
        <v>T945</v>
      </c>
      <c r="V24" s="3">
        <f t="shared" si="10"/>
        <v>42331</v>
      </c>
      <c r="W24" s="5" t="str">
        <f ca="1">IFERROR(OFFSET(grille!$A$1,MOD(INT((V24-$A$4)/7),42)+1,WEEKDAY(V24,2)),"")</f>
        <v>T720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T905__</v>
      </c>
      <c r="J25" s="2">
        <f t="shared" si="4"/>
        <v>42148</v>
      </c>
      <c r="K25" s="5" t="str">
        <f ca="1">IFERROR(OFFSET(grille!$A$1,MOD(INT((J25-$A$4)/7),42)+1,WEEKDAY(J25,2)),"")</f>
        <v>__T747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__T230</v>
      </c>
      <c r="P25" s="2">
        <f t="shared" si="7"/>
        <v>42240</v>
      </c>
      <c r="Q25" s="5" t="str">
        <f ca="1">IFERROR(OFFSET(grille!$A$1,MOD(INT((P25-$A$4)/7),42)+1,WEEKDAY(P25,2)),"")</f>
        <v>T410</v>
      </c>
      <c r="R25" s="2">
        <f t="shared" si="8"/>
        <v>42271</v>
      </c>
      <c r="S25" s="5" t="str">
        <f ca="1">IFERROR(OFFSET(grille!$A$1,MOD(INT((R25-$A$4)/7),42)+1,WEEKDAY(R25,2)),"")</f>
        <v>__T830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T710</v>
      </c>
      <c r="X25" s="2">
        <f t="shared" si="11"/>
        <v>42362</v>
      </c>
      <c r="Y25" s="5" t="str">
        <f ca="1">IFERROR(OFFSET(grille!$A$1,MOD(INT((X25-$A$4)/7),42)+1,WEEKDAY(X25,2)),"")</f>
        <v>T130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T327__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T730__</v>
      </c>
      <c r="H26" s="2">
        <f t="shared" si="3"/>
        <v>42119</v>
      </c>
      <c r="I26" s="5" t="str">
        <f ca="1">IFERROR(OFFSET(grille!$A$1,MOD(INT((H26-$A$4)/7),42)+1,WEEKDAY(H26,2)),"")</f>
        <v>__T916</v>
      </c>
      <c r="J26" s="2">
        <f t="shared" si="4"/>
        <v>42149</v>
      </c>
      <c r="K26" s="5" t="str">
        <f ca="1">IFERROR(OFFSET(grille!$A$1,MOD(INT((J26-$A$4)/7),42)+1,WEEKDAY(J26,2)),"")</f>
        <v>T130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T720</v>
      </c>
      <c r="R26" s="2">
        <f t="shared" si="8"/>
        <v>42272</v>
      </c>
      <c r="S26" s="5" t="str">
        <f ca="1">IFERROR(OFFSET(grille!$A$1,MOD(INT((R26-$A$4)/7),42)+1,WEEKDAY(R26,2)),"")</f>
        <v>D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T630__</v>
      </c>
      <c r="X26" s="2">
        <f t="shared" si="11"/>
        <v>42363</v>
      </c>
      <c r="Y26" s="5" t="str">
        <f ca="1">IFERROR(OFFSET(grille!$A$1,MOD(INT((X26-$A$4)/7),42)+1,WEEKDAY(X26,2)),"")</f>
        <v>T420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__T330</v>
      </c>
      <c r="D27" s="2">
        <f t="shared" si="1"/>
        <v>42061</v>
      </c>
      <c r="E27" s="5" t="str">
        <f ca="1">IFERROR(OFFSET(grille!$A$1,MOD(INT((D27-$A$4)/7),42)+1,WEEKDAY(D27,2)),"")</f>
        <v>T720</v>
      </c>
      <c r="F27" s="2">
        <f t="shared" si="2"/>
        <v>42089</v>
      </c>
      <c r="G27" s="5" t="str">
        <f ca="1">IFERROR(OFFSET(grille!$A$1,MOD(INT((F27-$A$4)/7),42)+1,WEEKDAY(F27,2)),"")</f>
        <v>__T740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T140__</v>
      </c>
      <c r="L27" s="2">
        <f t="shared" si="5"/>
        <v>42181</v>
      </c>
      <c r="M27" s="5" t="str">
        <f ca="1">IFERROR(OFFSET(grille!$A$1,MOD(INT((L27-$A$4)/7),42)+1,WEEKDAY(L27,2)),"")</f>
        <v>T345__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T510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T730__</v>
      </c>
      <c r="V27" s="3">
        <f t="shared" si="10"/>
        <v>42334</v>
      </c>
      <c r="W27" s="5" t="str">
        <f ca="1">IFERROR(OFFSET(grille!$A$1,MOD(INT((V27-$A$4)/7),42)+1,WEEKDAY(V27,2)),"")</f>
        <v>__T640</v>
      </c>
      <c r="X27" s="2">
        <f t="shared" si="11"/>
        <v>42364</v>
      </c>
      <c r="Y27" s="5" t="str">
        <f ca="1">IFERROR(OFFSET(grille!$A$1,MOD(INT((X27-$A$4)/7),42)+1,WEEKDAY(X27,2)),"")</f>
        <v>T226__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T810</v>
      </c>
      <c r="D28" s="2">
        <f t="shared" si="1"/>
        <v>42062</v>
      </c>
      <c r="E28" s="5" t="str">
        <f ca="1">IFERROR(OFFSET(grille!$A$1,MOD(INT((D28-$A$4)/7),42)+1,WEEKDAY(D28,2)),"")</f>
        <v>T730__</v>
      </c>
      <c r="F28" s="2">
        <f t="shared" si="2"/>
        <v>42090</v>
      </c>
      <c r="G28" s="5" t="str">
        <f ca="1">IFERROR(OFFSET(grille!$A$1,MOD(INT((F28-$A$4)/7),42)+1,WEEKDAY(F28,2)),"")</f>
        <v>T240__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__T150</v>
      </c>
      <c r="L28" s="2">
        <f t="shared" si="5"/>
        <v>42182</v>
      </c>
      <c r="M28" s="5" t="str">
        <f ca="1">IFERROR(OFFSET(grille!$A$1,MOD(INT((L28-$A$4)/7),42)+1,WEEKDAY(L28,2)),"")</f>
        <v>__T356</v>
      </c>
      <c r="N28" s="3">
        <f t="shared" si="6"/>
        <v>42212</v>
      </c>
      <c r="O28" s="5" t="str">
        <f ca="1">IFERROR(OFFSET(grille!$A$1,MOD(INT((N28-$A$4)/7),42)+1,WEEKDAY(N28,2)),"")</f>
        <v>T220__</v>
      </c>
      <c r="P28" s="2">
        <f t="shared" si="7"/>
        <v>42243</v>
      </c>
      <c r="Q28" s="5" t="str">
        <f ca="1">IFERROR(OFFSET(grille!$A$1,MOD(INT((P28-$A$4)/7),42)+1,WEEKDAY(P28,2)),"")</f>
        <v>T140__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__T740</v>
      </c>
      <c r="V28" s="3">
        <f t="shared" si="10"/>
        <v>42335</v>
      </c>
      <c r="W28" s="5" t="str">
        <f ca="1">IFERROR(OFFSET(grille!$A$1,MOD(INT((V28-$A$4)/7),42)+1,WEEKDAY(V28,2)),"")</f>
        <v>D</v>
      </c>
      <c r="X28" s="2">
        <f t="shared" si="11"/>
        <v>42365</v>
      </c>
      <c r="Y28" s="5" t="str">
        <f ca="1">IFERROR(OFFSET(grille!$A$1,MOD(INT((X28-$A$4)/7),42)+1,WEEKDAY(X28,2)),"")</f>
        <v>__T237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T140__</v>
      </c>
      <c r="D29" s="2">
        <f t="shared" si="1"/>
        <v>42063</v>
      </c>
      <c r="E29" s="5" t="str">
        <f ca="1">IFERROR(OFFSET(grille!$A$1,MOD(INT((D29-$A$4)/7),42)+1,WEEKDAY(D29,2)),"")</f>
        <v>__T746</v>
      </c>
      <c r="F29" s="2">
        <f t="shared" si="2"/>
        <v>42091</v>
      </c>
      <c r="G29" s="5" t="str">
        <f ca="1">IFERROR(OFFSET(grille!$A$1,MOD(INT((F29-$A$4)/7),42)+1,WEEKDAY(F29,2)),"")</f>
        <v>__T256</v>
      </c>
      <c r="H29" s="2">
        <f t="shared" si="3"/>
        <v>42122</v>
      </c>
      <c r="I29" s="5" t="str">
        <f ca="1">IFERROR(OFFSET(grille!$A$1,MOD(INT((H29-$A$4)/7),42)+1,WEEKDAY(H29,2)),"")</f>
        <v>T320__</v>
      </c>
      <c r="J29" s="2">
        <f t="shared" si="4"/>
        <v>42152</v>
      </c>
      <c r="K29" s="5" t="str">
        <f ca="1">IFERROR(OFFSET(grille!$A$1,MOD(INT((J29-$A$4)/7),42)+1,WEEKDAY(J29,2)),"")</f>
        <v>D</v>
      </c>
      <c r="L29" s="2">
        <f t="shared" si="5"/>
        <v>42183</v>
      </c>
      <c r="M29" s="5" t="str">
        <f ca="1">IFERROR(OFFSET(grille!$A$1,MOD(INT((L29-$A$4)/7),42)+1,WEEKDAY(L29,2)),"")</f>
        <v>T247__</v>
      </c>
      <c r="N29" s="3">
        <f t="shared" si="6"/>
        <v>42213</v>
      </c>
      <c r="O29" s="5" t="str">
        <f ca="1">IFERROR(OFFSET(grille!$A$1,MOD(INT((N29-$A$4)/7),42)+1,WEEKDAY(N29,2)),"")</f>
        <v>__T230</v>
      </c>
      <c r="P29" s="2">
        <f t="shared" si="7"/>
        <v>42244</v>
      </c>
      <c r="Q29" s="5" t="str">
        <f ca="1">IFERROR(OFFSET(grille!$A$1,MOD(INT((P29-$A$4)/7),42)+1,WEEKDAY(P29,2)),"")</f>
        <v>__T150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T650__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__T150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__T330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__T250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T730__</v>
      </c>
      <c r="T30" s="2">
        <f t="shared" si="9"/>
        <v>42306</v>
      </c>
      <c r="U30" s="5" t="str">
        <f ca="1">IFERROR(OFFSET(grille!$A$1,MOD(INT((T30-$A$4)/7),42)+1,WEEKDAY(T30,2)),"")</f>
        <v>__T660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T340__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__T740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T140__</v>
      </c>
      <c r="X31" s="2">
        <f t="shared" si="11"/>
        <v>42368</v>
      </c>
      <c r="Y31" s="5" t="str">
        <f ca="1">IFERROR(OFFSET(grille!$A$1,MOD(INT((X31-$A$4)/7),42)+1,WEEKDAY(X31,2)),"")</f>
        <v>T710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T510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T737__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T320__</v>
      </c>
      <c r="P32" s="2">
        <f t="shared" si="7"/>
        <v>42247</v>
      </c>
      <c r="Q32" s="5" t="str">
        <f ca="1">IFERROR(OFFSET(grille!$A$1,MOD(INT((P32-$A$4)/7),42)+1,WEEKDAY(P32,2)),"")</f>
        <v>T440__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T730__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20" priority="6" stopIfTrue="1">
      <formula>AND(WEEKDAY(B2,2)&gt;5,B2&lt;&gt;"")</formula>
    </cfRule>
  </conditionalFormatting>
  <conditionalFormatting sqref="E10">
    <cfRule type="expression" dxfId="119" priority="5" stopIfTrue="1">
      <formula>AND(WEEKDAY(E10,2)&gt;5,E10&lt;&gt;"")</formula>
    </cfRule>
  </conditionalFormatting>
  <conditionalFormatting sqref="E10">
    <cfRule type="expression" dxfId="118" priority="4" stopIfTrue="1">
      <formula>AND(WEEKDAY(E10,2)&gt;5,E10&lt;&gt;"")</formula>
    </cfRule>
  </conditionalFormatting>
  <conditionalFormatting sqref="E10">
    <cfRule type="expression" dxfId="117" priority="3" stopIfTrue="1">
      <formula>AND(WEEKDAY(E10,2)&gt;5,E10&lt;&gt;"")</formula>
    </cfRule>
  </conditionalFormatting>
  <conditionalFormatting sqref="E10">
    <cfRule type="expression" dxfId="116" priority="2" stopIfTrue="1">
      <formula>AND(WEEKDAY(E10,2)&gt;5,E10&lt;&gt;"")</formula>
    </cfRule>
  </conditionalFormatting>
  <conditionalFormatting sqref="E24">
    <cfRule type="expression" dxfId="115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Thomas</v>
      </c>
      <c r="B2" s="2">
        <f>DATE($A$1,COLUMN()-1,ROW()-1)</f>
        <v>42005</v>
      </c>
      <c r="C2" s="5" t="str">
        <f ca="1">IFERROR(OFFSET(grille!$A$1,MOD(INT((B2-$A$4)/7),42)+1,WEEKDAY(B2,2)),"")</f>
        <v>T110</v>
      </c>
      <c r="D2" s="2">
        <f>DATE($A$1,COLUMN()-2,ROW()-1)</f>
        <v>42036</v>
      </c>
      <c r="E2" s="5" t="str">
        <f ca="1">IFERROR(OFFSET(grille!$A$1,MOD(INT((D2-$A$4)/7),42)+1,WEEKDAY(D2,2)),"")</f>
        <v>__T337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T420</v>
      </c>
      <c r="J2" s="2">
        <f>DATE($A$1,COLUMN()-5,ROW()-1)</f>
        <v>42125</v>
      </c>
      <c r="K2" s="5" t="str">
        <f ca="1">IFERROR(OFFSET(grille!$A$1,MOD(INT((J2-$A$4)/7),42)+1,WEEKDAY(J2,2)),"")</f>
        <v>T710</v>
      </c>
      <c r="L2" s="2">
        <f>DATE($A$1,COLUMN()-6,ROW()-1)</f>
        <v>42156</v>
      </c>
      <c r="M2" s="5" t="str">
        <f ca="1">IFERROR(OFFSET(grille!$A$1,MOD(INT((L2-$A$4)/7),42)+1,WEEKDAY(L2,2)),"")</f>
        <v>__T350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T820__</v>
      </c>
      <c r="T2" s="2">
        <f>DATE($A$1,COLUMN()-10,ROW()-1)</f>
        <v>42278</v>
      </c>
      <c r="U2" s="5" t="str">
        <f ca="1">IFERROR(OFFSET(grille!$A$1,MOD(INT((T2-$A$4)/7),42)+1,WEEKDAY(T2,2)),"")</f>
        <v>D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T810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T630__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T510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T820__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T840__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T246__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T340__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__T830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T710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T140__</v>
      </c>
    </row>
    <row r="4" spans="1:25" x14ac:dyDescent="0.35">
      <c r="A4" s="14">
        <f ca="1">IFERROR(VLOOKUP(A2,parametres!B:D,3,0),(VLOOKUP(A2,parametres!A:D,4,0)))</f>
        <v>42170</v>
      </c>
      <c r="B4" s="3">
        <f t="shared" si="0"/>
        <v>42007</v>
      </c>
      <c r="C4" s="5" t="str">
        <f ca="1">IFERROR(OFFSET(grille!$A$1,MOD(INT((B4-$A$4)/7),42)+1,WEEKDAY(B4,2)),"")</f>
        <v>__T646</v>
      </c>
      <c r="D4" s="2">
        <f t="shared" si="1"/>
        <v>42038</v>
      </c>
      <c r="E4" s="5" t="str">
        <f ca="1">IFERROR(OFFSET(grille!$A$1,MOD(INT((D4-$A$4)/7),42)+1,WEEKDAY(D4,2)),"")</f>
        <v>T220__</v>
      </c>
      <c r="F4" s="2">
        <f t="shared" si="2"/>
        <v>42066</v>
      </c>
      <c r="G4" s="5" t="str">
        <f ca="1">IFERROR(OFFSET(grille!$A$1,MOD(INT((F4-$A$4)/7),42)+1,WEEKDAY(F4,2)),"")</f>
        <v>__T830</v>
      </c>
      <c r="H4" s="2">
        <f t="shared" si="3"/>
        <v>42097</v>
      </c>
      <c r="I4" s="5" t="str">
        <f ca="1">IFERROR(OFFSET(grille!$A$1,MOD(INT((H4-$A$4)/7),42)+1,WEEKDAY(H4,2)),"")</f>
        <v>__T850</v>
      </c>
      <c r="J4" s="2">
        <f t="shared" si="4"/>
        <v>42127</v>
      </c>
      <c r="K4" s="5" t="str">
        <f ca="1">IFERROR(OFFSET(grille!$A$1,MOD(INT((J4-$A$4)/7),42)+1,WEEKDAY(J4,2)),"")</f>
        <v>__T257</v>
      </c>
      <c r="L4" s="2">
        <f t="shared" si="5"/>
        <v>42158</v>
      </c>
      <c r="M4" s="5" t="str">
        <f ca="1">IFERROR(OFFSET(grille!$A$1,MOD(INT((L4-$A$4)/7),42)+1,WEEKDAY(L4,2)),"")</f>
        <v>__T350</v>
      </c>
      <c r="N4" s="3">
        <f t="shared" si="6"/>
        <v>42188</v>
      </c>
      <c r="O4" s="5" t="str">
        <f ca="1">IFERROR(OFFSET(grille!$A$1,MOD(INT((N4-$A$4)/7),42)+1,WEEKDAY(N4,2)),"")</f>
        <v>T515</v>
      </c>
      <c r="P4" s="2">
        <f t="shared" si="7"/>
        <v>42219</v>
      </c>
      <c r="Q4" s="5" t="str">
        <f ca="1">IFERROR(OFFSET(grille!$A$1,MOD(INT((P4-$A$4)/7),42)+1,WEEKDAY(P4,2)),"")</f>
        <v>T840__</v>
      </c>
      <c r="R4" s="2">
        <f t="shared" si="8"/>
        <v>42250</v>
      </c>
      <c r="S4" s="5" t="str">
        <f ca="1">IFERROR(OFFSET(grille!$A$1,MOD(INT((R4-$A$4)/7),42)+1,WEEKDAY(R4,2)),"")</f>
        <v>T650__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T120</v>
      </c>
      <c r="X4" s="2">
        <f t="shared" si="11"/>
        <v>42341</v>
      </c>
      <c r="Y4" s="5" t="str">
        <f ca="1">IFERROR(OFFSET(grille!$A$1,MOD(INT((X4-$A$4)/7),42)+1,WEEKDAY(X4,2)),"")</f>
        <v>__T150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__T230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D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T446__</v>
      </c>
      <c r="P5" s="2">
        <f t="shared" si="7"/>
        <v>42220</v>
      </c>
      <c r="Q5" s="5" t="str">
        <f ca="1">IFERROR(OFFSET(grille!$A$1,MOD(INT((P5-$A$4)/7),42)+1,WEEKDAY(P5,2)),"")</f>
        <v>__T850</v>
      </c>
      <c r="R5" s="2">
        <f t="shared" si="8"/>
        <v>42251</v>
      </c>
      <c r="S5" s="5" t="str">
        <f ca="1">IFERROR(OFFSET(grille!$A$1,MOD(INT((R5-$A$4)/7),42)+1,WEEKDAY(R5,2)),"")</f>
        <v>__T660</v>
      </c>
      <c r="T5" s="2">
        <f t="shared" si="9"/>
        <v>42281</v>
      </c>
      <c r="U5" s="5" t="str">
        <f ca="1">IFERROR(OFFSET(grille!$A$1,MOD(INT((T5-$A$4)/7),42)+1,WEEKDAY(T5,2)),"")</f>
        <v>T637__</v>
      </c>
      <c r="V5" s="3">
        <f t="shared" si="10"/>
        <v>42312</v>
      </c>
      <c r="W5" s="5" t="str">
        <f ca="1">IFERROR(OFFSET(grille!$A$1,MOD(INT((V5-$A$4)/7),42)+1,WEEKDAY(V5,2)),"")</f>
        <v>T440__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D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__T457</v>
      </c>
      <c r="P6" s="2">
        <f t="shared" si="7"/>
        <v>42221</v>
      </c>
      <c r="Q6" s="5" t="str">
        <f ca="1">IFERROR(OFFSET(grille!$A$1,MOD(INT((P6-$A$4)/7),42)+1,WEEKDAY(P6,2)),"")</f>
        <v>T410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__T640</v>
      </c>
      <c r="V6" s="3">
        <f t="shared" si="10"/>
        <v>42313</v>
      </c>
      <c r="W6" s="5" t="str">
        <f ca="1">IFERROR(OFFSET(grille!$A$1,MOD(INT((V6-$A$4)/7),42)+1,WEEKDAY(V6,2)),"")</f>
        <v>__T450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T440__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T925__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T320__</v>
      </c>
      <c r="L7" s="2">
        <f t="shared" si="5"/>
        <v>42161</v>
      </c>
      <c r="M7" s="5" t="str">
        <f ca="1">IFERROR(OFFSET(grille!$A$1,MOD(INT((L7-$A$4)/7),42)+1,WEEKDAY(L7,2)),"")</f>
        <v>T736__</v>
      </c>
      <c r="N7" s="3">
        <f t="shared" si="6"/>
        <v>42191</v>
      </c>
      <c r="O7" s="5" t="str">
        <f ca="1">IFERROR(OFFSET(grille!$A$1,MOD(INT((N7-$A$4)/7),42)+1,WEEKDAY(N7,2)),"")</f>
        <v>T240__</v>
      </c>
      <c r="P7" s="2">
        <f t="shared" si="7"/>
        <v>42222</v>
      </c>
      <c r="Q7" s="5" t="str">
        <f ca="1">IFERROR(OFFSET(grille!$A$1,MOD(INT((P7-$A$4)/7),42)+1,WEEKDAY(P7,2)),"")</f>
        <v>T220__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T430</v>
      </c>
      <c r="V7" s="3">
        <f t="shared" si="10"/>
        <v>42314</v>
      </c>
      <c r="W7" s="5" t="str">
        <f ca="1">IFERROR(OFFSET(grille!$A$1,MOD(INT((V7-$A$4)/7),42)+1,WEEKDAY(V7,2)),"")</f>
        <v>T945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__T450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__T936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__T330</v>
      </c>
      <c r="L8" s="2">
        <f t="shared" si="5"/>
        <v>42162</v>
      </c>
      <c r="M8" s="5" t="str">
        <f ca="1">IFERROR(OFFSET(grille!$A$1,MOD(INT((L8-$A$4)/7),42)+1,WEEKDAY(L8,2)),"")</f>
        <v>__T747</v>
      </c>
      <c r="N8" s="3">
        <f t="shared" si="6"/>
        <v>42192</v>
      </c>
      <c r="O8" s="5" t="str">
        <f ca="1">IFERROR(OFFSET(grille!$A$1,MOD(INT((N8-$A$4)/7),42)+1,WEEKDAY(N8,2)),"")</f>
        <v>__T250</v>
      </c>
      <c r="P8" s="2">
        <f t="shared" si="7"/>
        <v>42223</v>
      </c>
      <c r="Q8" s="5" t="str">
        <f ca="1">IFERROR(OFFSET(grille!$A$1,MOD(INT((P8-$A$4)/7),42)+1,WEEKDAY(P8,2)),"")</f>
        <v>__T230</v>
      </c>
      <c r="R8" s="2">
        <f t="shared" si="8"/>
        <v>42254</v>
      </c>
      <c r="S8" s="5" t="str">
        <f ca="1">IFERROR(OFFSET(grille!$A$1,MOD(INT((R8-$A$4)/7),42)+1,WEEKDAY(R8,2)),"")</f>
        <v>T410</v>
      </c>
      <c r="T8" s="2">
        <f t="shared" si="9"/>
        <v>42284</v>
      </c>
      <c r="U8" s="5" t="str">
        <f ca="1">IFERROR(OFFSET(grille!$A$1,MOD(INT((T8-$A$4)/7),42)+1,WEEKDAY(T8,2)),"")</f>
        <v>T820__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T720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T240__</v>
      </c>
      <c r="D9" s="2">
        <f t="shared" si="1"/>
        <v>42043</v>
      </c>
      <c r="E9" s="5" t="str">
        <f ca="1">IFERROR(OFFSET(grille!$A$1,MOD(INT((D9-$A$4)/7),42)+1,WEEKDAY(D9,2)),"")</f>
        <v>T327__</v>
      </c>
      <c r="F9" s="2">
        <f t="shared" si="2"/>
        <v>42071</v>
      </c>
      <c r="G9" s="5" t="str">
        <f ca="1">IFERROR(OFFSET(grille!$A$1,MOD(INT((F9-$A$4)/7),42)+1,WEEKDAY(F9,2)),"")</f>
        <v>T907__</v>
      </c>
      <c r="H9" s="2">
        <f t="shared" si="3"/>
        <v>42102</v>
      </c>
      <c r="I9" s="5" t="str">
        <f ca="1">IFERROR(OFFSET(grille!$A$1,MOD(INT((H9-$A$4)/7),42)+1,WEEKDAY(H9,2)),"")</f>
        <v>T730__</v>
      </c>
      <c r="J9" s="2">
        <f t="shared" si="4"/>
        <v>42132</v>
      </c>
      <c r="K9" s="5" t="str">
        <f ca="1">IFERROR(OFFSET(grille!$A$1,MOD(INT((J9-$A$4)/7),42)+1,WEEKDAY(J9,2)),"")</f>
        <v>T905__</v>
      </c>
      <c r="L9" s="2">
        <f t="shared" si="5"/>
        <v>42163</v>
      </c>
      <c r="M9" s="5" t="str">
        <f ca="1">IFERROR(OFFSET(grille!$A$1,MOD(INT((L9-$A$4)/7),42)+1,WEEKDAY(L9,2)),"")</f>
        <v>T130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T720</v>
      </c>
      <c r="T9" s="2">
        <f t="shared" si="9"/>
        <v>42285</v>
      </c>
      <c r="U9" s="5" t="str">
        <f ca="1">IFERROR(OFFSET(grille!$A$1,MOD(INT((T9-$A$4)/7),42)+1,WEEKDAY(T9,2)),"")</f>
        <v>__T830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T710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__T250</v>
      </c>
      <c r="D10" s="2">
        <f t="shared" si="1"/>
        <v>42044</v>
      </c>
      <c r="E10" s="5" t="str">
        <f ca="1">IFERROR(OFFSET(grille!$A$1,MOD(INT((D10-$A$4)/7),42)+1,WEEKDAY(D10,2)),"")</f>
        <v>__T330</v>
      </c>
      <c r="F10" s="2">
        <f t="shared" si="2"/>
        <v>42072</v>
      </c>
      <c r="G10" s="5" t="str">
        <f ca="1">IFERROR(OFFSET(grille!$A$1,MOD(INT((F10-$A$4)/7),42)+1,WEEKDAY(F10,2)),"")</f>
        <v>__T911</v>
      </c>
      <c r="H10" s="2">
        <f t="shared" si="3"/>
        <v>42103</v>
      </c>
      <c r="I10" s="5" t="str">
        <f ca="1">IFERROR(OFFSET(grille!$A$1,MOD(INT((H10-$A$4)/7),42)+1,WEEKDAY(H10,2)),"")</f>
        <v>__T740</v>
      </c>
      <c r="J10" s="2">
        <f t="shared" si="4"/>
        <v>42133</v>
      </c>
      <c r="K10" s="5" t="str">
        <f ca="1">IFERROR(OFFSET(grille!$A$1,MOD(INT((J10-$A$4)/7),42)+1,WEEKDAY(J10,2)),"")</f>
        <v>__T916</v>
      </c>
      <c r="L10" s="2">
        <f t="shared" si="5"/>
        <v>42164</v>
      </c>
      <c r="M10" s="5" t="str">
        <f ca="1">IFERROR(OFFSET(grille!$A$1,MOD(INT((L10-$A$4)/7),42)+1,WEEKDAY(L10,2)),"")</f>
        <v>T140__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T510</v>
      </c>
      <c r="T10" s="2">
        <f t="shared" si="9"/>
        <v>42286</v>
      </c>
      <c r="U10" s="5" t="str">
        <f ca="1">IFERROR(OFFSET(grille!$A$1,MOD(INT((T10-$A$4)/7),42)+1,WEEKDAY(T10,2)),"")</f>
        <v>D</v>
      </c>
      <c r="V10" s="3">
        <f t="shared" si="10"/>
        <v>42317</v>
      </c>
      <c r="W10" s="5" t="str">
        <f ca="1">IFERROR(OFFSET(grille!$A$1,MOD(INT((V10-$A$4)/7),42)+1,WEEKDAY(V10,2)),"")</f>
        <v>T730__</v>
      </c>
      <c r="X10" s="2">
        <f t="shared" si="11"/>
        <v>42347</v>
      </c>
      <c r="Y10" s="5" t="str">
        <f ca="1">IFERROR(OFFSET(grille!$A$1,MOD(INT((X10-$A$4)/7),42)+1,WEEKDAY(X10,2)),"")</f>
        <v>T630__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T810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T240__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__T150</v>
      </c>
      <c r="N11" s="3">
        <f t="shared" si="6"/>
        <v>42195</v>
      </c>
      <c r="O11" s="5" t="str">
        <f ca="1">IFERROR(OFFSET(grille!$A$1,MOD(INT((N11-$A$4)/7),42)+1,WEEKDAY(N11,2)),"")</f>
        <v>T345__</v>
      </c>
      <c r="P11" s="2">
        <f t="shared" si="7"/>
        <v>42226</v>
      </c>
      <c r="Q11" s="5" t="str">
        <f ca="1">IFERROR(OFFSET(grille!$A$1,MOD(INT((P11-$A$4)/7),42)+1,WEEKDAY(P11,2)),"")</f>
        <v>T220__</v>
      </c>
      <c r="R11" s="2">
        <f t="shared" si="8"/>
        <v>42257</v>
      </c>
      <c r="S11" s="5" t="str">
        <f ca="1">IFERROR(OFFSET(grille!$A$1,MOD(INT((R11-$A$4)/7),42)+1,WEEKDAY(R11,2)),"")</f>
        <v>T140__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__T740</v>
      </c>
      <c r="X11" s="2">
        <f t="shared" si="11"/>
        <v>42348</v>
      </c>
      <c r="Y11" s="5" t="str">
        <f ca="1">IFERROR(OFFSET(grille!$A$1,MOD(INT((X11-$A$4)/7),42)+1,WEEKDAY(X11,2)),"")</f>
        <v>__T640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T140__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__T256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D</v>
      </c>
      <c r="N12" s="3">
        <f t="shared" si="6"/>
        <v>42196</v>
      </c>
      <c r="O12" s="5" t="str">
        <f ca="1">IFERROR(OFFSET(grille!$A$1,MOD(INT((N12-$A$4)/7),42)+1,WEEKDAY(N12,2)),"")</f>
        <v>__T356</v>
      </c>
      <c r="P12" s="2">
        <f t="shared" si="7"/>
        <v>42227</v>
      </c>
      <c r="Q12" s="5" t="str">
        <f ca="1">IFERROR(OFFSET(grille!$A$1,MOD(INT((P12-$A$4)/7),42)+1,WEEKDAY(P12,2)),"")</f>
        <v>__T230</v>
      </c>
      <c r="R12" s="2">
        <f t="shared" si="8"/>
        <v>42258</v>
      </c>
      <c r="S12" s="5" t="str">
        <f ca="1">IFERROR(OFFSET(grille!$A$1,MOD(INT((R12-$A$4)/7),42)+1,WEEKDAY(R12,2)),"")</f>
        <v>__T150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T650__</v>
      </c>
      <c r="X12" s="2">
        <f t="shared" si="11"/>
        <v>42349</v>
      </c>
      <c r="Y12" s="5" t="str">
        <f ca="1">IFERROR(OFFSET(grille!$A$1,MOD(INT((X12-$A$4)/7),42)+1,WEEKDAY(X12,2)),"")</f>
        <v>D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T710</v>
      </c>
      <c r="D13" s="2">
        <f t="shared" si="1"/>
        <v>42047</v>
      </c>
      <c r="E13" s="5" t="str">
        <f ca="1">IFERROR(OFFSET(grille!$A$1,MOD(INT((D13-$A$4)/7),42)+1,WEEKDAY(D13,2)),"")</f>
        <v>__T150</v>
      </c>
      <c r="F13" s="2">
        <f t="shared" si="2"/>
        <v>42075</v>
      </c>
      <c r="G13" s="5" t="str">
        <f ca="1">IFERROR(OFFSET(grille!$A$1,MOD(INT((F13-$A$4)/7),42)+1,WEEKDAY(F13,2)),"")</f>
        <v>T720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T320__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T247__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__T660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T120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T730__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__T330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__T250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T730__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T440__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__T746</v>
      </c>
      <c r="H15" s="2">
        <f t="shared" si="3"/>
        <v>42108</v>
      </c>
      <c r="I15" s="5" t="str">
        <f ca="1">IFERROR(OFFSET(grille!$A$1,MOD(INT((H15-$A$4)/7),42)+1,WEEKDAY(H15,2)),"")</f>
        <v>T510</v>
      </c>
      <c r="J15" s="2">
        <f t="shared" si="4"/>
        <v>42138</v>
      </c>
      <c r="K15" s="5" t="str">
        <f ca="1">IFERROR(OFFSET(grille!$A$1,MOD(INT((J15-$A$4)/7),42)+1,WEEKDAY(J15,2)),"")</f>
        <v>T340__</v>
      </c>
      <c r="L15" s="2">
        <f t="shared" si="5"/>
        <v>42169</v>
      </c>
      <c r="M15" s="5" t="str">
        <f ca="1">IFERROR(OFFSET(grille!$A$1,MOD(INT((L15-$A$4)/7),42)+1,WEEKDAY(L15,2)),"")</f>
        <v>T737__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T320__</v>
      </c>
      <c r="R15" s="2">
        <f t="shared" si="8"/>
        <v>42261</v>
      </c>
      <c r="S15" s="5" t="str">
        <f ca="1">IFERROR(OFFSET(grille!$A$1,MOD(INT((R15-$A$4)/7),42)+1,WEEKDAY(R15,2)),"")</f>
        <v>T440__</v>
      </c>
      <c r="T15" s="2">
        <f t="shared" si="9"/>
        <v>42291</v>
      </c>
      <c r="U15" s="5" t="str">
        <f ca="1">IFERROR(OFFSET(grille!$A$1,MOD(INT((T15-$A$4)/7),42)+1,WEEKDAY(T15,2)),"")</f>
        <v>__T740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T140__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__T450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T147__</v>
      </c>
      <c r="H16" s="2">
        <f t="shared" si="3"/>
        <v>42109</v>
      </c>
      <c r="I16" s="5" t="str">
        <f ca="1">IFERROR(OFFSET(grille!$A$1,MOD(INT((H16-$A$4)/7),42)+1,WEEKDAY(H16,2)),"")</f>
        <v>T110</v>
      </c>
      <c r="J16" s="2">
        <f t="shared" si="4"/>
        <v>42139</v>
      </c>
      <c r="K16" s="5" t="str">
        <f ca="1">IFERROR(OFFSET(grille!$A$1,MOD(INT((J16-$A$4)/7),42)+1,WEEKDAY(J16,2)),"")</f>
        <v>__T350</v>
      </c>
      <c r="L16" s="2">
        <f t="shared" si="5"/>
        <v>42170</v>
      </c>
      <c r="M16" s="5" t="str">
        <f ca="1">IFERROR(OFFSET(grille!$A$1,MOD(INT((L16-$A$4)/7),42)+1,WEEKDAY(L16,2)),"")</f>
        <v>__T740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__T336</v>
      </c>
      <c r="R16" s="2">
        <f t="shared" si="8"/>
        <v>42262</v>
      </c>
      <c r="S16" s="5" t="str">
        <f ca="1">IFERROR(OFFSET(grille!$A$1,MOD(INT((R16-$A$4)/7),42)+1,WEEKDAY(R16,2)),"")</f>
        <v>__T450</v>
      </c>
      <c r="T16" s="2">
        <f t="shared" si="9"/>
        <v>42292</v>
      </c>
      <c r="U16" s="5" t="str">
        <f ca="1">IFERROR(OFFSET(grille!$A$1,MOD(INT((T16-$A$4)/7),42)+1,WEEKDAY(T16,2)),"")</f>
        <v>T610</v>
      </c>
      <c r="V16" s="3">
        <f t="shared" si="10"/>
        <v>42323</v>
      </c>
      <c r="W16" s="5" t="str">
        <f ca="1">IFERROR(OFFSET(grille!$A$1,MOD(INT((V16-$A$4)/7),42)+1,WEEKDAY(V16,2)),"")</f>
        <v>T410</v>
      </c>
      <c r="X16" s="2">
        <f t="shared" si="11"/>
        <v>42353</v>
      </c>
      <c r="Y16" s="5" t="str">
        <f ca="1">IFERROR(OFFSET(grille!$A$1,MOD(INT((X16-$A$4)/7),42)+1,WEEKDAY(X16,2)),"")</f>
        <v>__T150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T945</v>
      </c>
      <c r="D17" s="2">
        <f t="shared" si="1"/>
        <v>42051</v>
      </c>
      <c r="E17" s="5" t="str">
        <f ca="1">IFERROR(OFFSET(grille!$A$1,MOD(INT((D17-$A$4)/7),42)+1,WEEKDAY(D17,2)),"")</f>
        <v>T720</v>
      </c>
      <c r="F17" s="2">
        <f t="shared" si="2"/>
        <v>42079</v>
      </c>
      <c r="G17" s="5" t="str">
        <f ca="1">IFERROR(OFFSET(grille!$A$1,MOD(INT((F17-$A$4)/7),42)+1,WEEKDAY(F17,2)),"")</f>
        <v>__T151</v>
      </c>
      <c r="H17" s="2">
        <f t="shared" si="3"/>
        <v>42110</v>
      </c>
      <c r="I17" s="5" t="str">
        <f ca="1">IFERROR(OFFSET(grille!$A$1,MOD(INT((H17-$A$4)/7),42)+1,WEEKDAY(H17,2)),"")</f>
        <v>T710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T650__</v>
      </c>
      <c r="N17" s="3">
        <f t="shared" si="6"/>
        <v>42201</v>
      </c>
      <c r="O17" s="5" t="str">
        <f ca="1">IFERROR(OFFSET(grille!$A$1,MOD(INT((N17-$A$4)/7),42)+1,WEEKDAY(N17,2)),"")</f>
        <v>T120</v>
      </c>
      <c r="P17" s="2">
        <f t="shared" si="7"/>
        <v>42232</v>
      </c>
      <c r="Q17" s="5" t="str">
        <f ca="1">IFERROR(OFFSET(grille!$A$1,MOD(INT((P17-$A$4)/7),42)+1,WEEKDAY(P17,2)),"")</f>
        <v>T227__</v>
      </c>
      <c r="R17" s="2">
        <f t="shared" si="8"/>
        <v>42263</v>
      </c>
      <c r="S17" s="5" t="str">
        <f ca="1">IFERROR(OFFSET(grille!$A$1,MOD(INT((R17-$A$4)/7),42)+1,WEEKDAY(R17,2)),"")</f>
        <v>T240__</v>
      </c>
      <c r="T17" s="2">
        <f t="shared" si="9"/>
        <v>42293</v>
      </c>
      <c r="U17" s="5" t="str">
        <f ca="1">IFERROR(OFFSET(grille!$A$1,MOD(INT((T17-$A$4)/7),42)+1,WEEKDAY(T17,2)),"")</f>
        <v>T220__</v>
      </c>
      <c r="V17" s="3">
        <f t="shared" si="10"/>
        <v>42324</v>
      </c>
      <c r="W17" s="5" t="str">
        <f ca="1">IFERROR(OFFSET(grille!$A$1,MOD(INT((V17-$A$4)/7),42)+1,WEEKDAY(V17,2)),"")</f>
        <v>T650__</v>
      </c>
      <c r="X17" s="2">
        <f t="shared" si="11"/>
        <v>42354</v>
      </c>
      <c r="Y17" s="5" t="str">
        <f ca="1">IFERROR(OFFSET(grille!$A$1,MOD(INT((X17-$A$4)/7),42)+1,WEEKDAY(X17,2)),"")</f>
        <v>T210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T710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T655__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__T660</v>
      </c>
      <c r="N18" s="3">
        <f t="shared" si="6"/>
        <v>42202</v>
      </c>
      <c r="O18" s="5" t="str">
        <f ca="1">IFERROR(OFFSET(grille!$A$1,MOD(INT((N18-$A$4)/7),42)+1,WEEKDAY(N18,2)),"")</f>
        <v>T720</v>
      </c>
      <c r="P18" s="2">
        <f t="shared" si="7"/>
        <v>42233</v>
      </c>
      <c r="Q18" s="5" t="str">
        <f ca="1">IFERROR(OFFSET(grille!$A$1,MOD(INT((P18-$A$4)/7),42)+1,WEEKDAY(P18,2)),"")</f>
        <v>__T230</v>
      </c>
      <c r="R18" s="2">
        <f t="shared" si="8"/>
        <v>42264</v>
      </c>
      <c r="S18" s="5" t="str">
        <f ca="1">IFERROR(OFFSET(grille!$A$1,MOD(INT((R18-$A$4)/7),42)+1,WEEKDAY(R18,2)),"")</f>
        <v>__T250</v>
      </c>
      <c r="T18" s="2">
        <f t="shared" si="9"/>
        <v>42294</v>
      </c>
      <c r="U18" s="5" t="str">
        <f ca="1">IFERROR(OFFSET(grille!$A$1,MOD(INT((T18-$A$4)/7),42)+1,WEEKDAY(T18,2)),"")</f>
        <v>__T236</v>
      </c>
      <c r="V18" s="3">
        <f t="shared" si="10"/>
        <v>42325</v>
      </c>
      <c r="W18" s="5" t="str">
        <f ca="1">IFERROR(OFFSET(grille!$A$1,MOD(INT((V18-$A$4)/7),42)+1,WEEKDAY(V18,2)),"")</f>
        <v>__T660</v>
      </c>
      <c r="X18" s="2">
        <f t="shared" si="11"/>
        <v>42355</v>
      </c>
      <c r="Y18" s="5" t="str">
        <f ca="1">IFERROR(OFFSET(grille!$A$1,MOD(INT((X18-$A$4)/7),42)+1,WEEKDAY(X18,2)),"")</f>
        <v>T440__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T630__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__T666</v>
      </c>
      <c r="J19" s="2">
        <f t="shared" si="4"/>
        <v>42142</v>
      </c>
      <c r="K19" s="5" t="str">
        <f ca="1">IFERROR(OFFSET(grille!$A$1,MOD(INT((J19-$A$4)/7),42)+1,WEEKDAY(J19,2)),"")</f>
        <v>T630__</v>
      </c>
      <c r="L19" s="2">
        <f t="shared" si="5"/>
        <v>42173</v>
      </c>
      <c r="M19" s="5" t="str">
        <f ca="1">IFERROR(OFFSET(grille!$A$1,MOD(INT((L19-$A$4)/7),42)+1,WEEKDAY(L19,2)),"")</f>
        <v>T260</v>
      </c>
      <c r="N19" s="3">
        <f t="shared" si="6"/>
        <v>42203</v>
      </c>
      <c r="O19" s="5" t="str">
        <f ca="1">IFERROR(OFFSET(grille!$A$1,MOD(INT((N19-$A$4)/7),42)+1,WEEKDAY(N19,2)),"")</f>
        <v>T346__</v>
      </c>
      <c r="P19" s="2">
        <f t="shared" si="7"/>
        <v>42234</v>
      </c>
      <c r="Q19" s="5" t="str">
        <f ca="1">IFERROR(OFFSET(grille!$A$1,MOD(INT((P19-$A$4)/7),42)+1,WEEKDAY(P19,2)),"")</f>
        <v>T260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T260</v>
      </c>
      <c r="X19" s="2">
        <f t="shared" si="11"/>
        <v>42356</v>
      </c>
      <c r="Y19" s="5" t="str">
        <f ca="1">IFERROR(OFFSET(grille!$A$1,MOD(INT((X19-$A$4)/7),42)+1,WEEKDAY(X19,2)),"")</f>
        <v>__T450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T730__</v>
      </c>
      <c r="D20" s="2">
        <f t="shared" si="1"/>
        <v>42054</v>
      </c>
      <c r="E20" s="5" t="str">
        <f ca="1">IFERROR(OFFSET(grille!$A$1,MOD(INT((D20-$A$4)/7),42)+1,WEEKDAY(D20,2)),"")</f>
        <v>__T640</v>
      </c>
      <c r="F20" s="2">
        <f t="shared" si="2"/>
        <v>42082</v>
      </c>
      <c r="G20" s="5" t="str">
        <f ca="1">IFERROR(OFFSET(grille!$A$1,MOD(INT((F20-$A$4)/7),42)+1,WEEKDAY(F20,2)),"")</f>
        <v>T130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__T640</v>
      </c>
      <c r="L20" s="2">
        <f t="shared" si="5"/>
        <v>42174</v>
      </c>
      <c r="M20" s="5" t="str">
        <f ca="1">IFERROR(OFFSET(grille!$A$1,MOD(INT((L20-$A$4)/7),42)+1,WEEKDAY(L20,2)),"")</f>
        <v>D</v>
      </c>
      <c r="N20" s="3">
        <f t="shared" si="6"/>
        <v>42204</v>
      </c>
      <c r="O20" s="5" t="str">
        <f ca="1">IFERROR(OFFSET(grille!$A$1,MOD(INT((N20-$A$4)/7),42)+1,WEEKDAY(N20,2)),"")</f>
        <v>__T357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__T740</v>
      </c>
      <c r="D21" s="2">
        <f t="shared" si="1"/>
        <v>42055</v>
      </c>
      <c r="E21" s="5" t="str">
        <f ca="1">IFERROR(OFFSET(grille!$A$1,MOD(INT((D21-$A$4)/7),42)+1,WEEKDAY(D21,2)),"")</f>
        <v>D</v>
      </c>
      <c r="F21" s="2">
        <f t="shared" si="2"/>
        <v>42083</v>
      </c>
      <c r="G21" s="5" t="str">
        <f ca="1">IFERROR(OFFSET(grille!$A$1,MOD(INT((F21-$A$4)/7),42)+1,WEEKDAY(F21,2)),"")</f>
        <v>T420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T340__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RP</v>
      </c>
      <c r="R21" s="2">
        <f t="shared" si="8"/>
        <v>42267</v>
      </c>
      <c r="S21" s="5" t="str">
        <f ca="1">IFERROR(OFFSET(grille!$A$1,MOD(INT((R21-$A$4)/7),42)+1,WEEKDAY(R21,2)),"")</f>
        <v>T657__</v>
      </c>
      <c r="T21" s="2">
        <f t="shared" si="9"/>
        <v>42297</v>
      </c>
      <c r="U21" s="5" t="str">
        <f ca="1">IFERROR(OFFSET(grille!$A$1,MOD(INT((T21-$A$4)/7),42)+1,WEEKDAY(T21,2)),"")</f>
        <v>T840__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T650__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T226__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__T350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T410</v>
      </c>
      <c r="R22" s="2">
        <f t="shared" si="8"/>
        <v>42268</v>
      </c>
      <c r="S22" s="5" t="str">
        <f ca="1">IFERROR(OFFSET(grille!$A$1,MOD(INT((R22-$A$4)/7),42)+1,WEEKDAY(R22,2)),"")</f>
        <v>__T661</v>
      </c>
      <c r="T22" s="2">
        <f t="shared" si="9"/>
        <v>42298</v>
      </c>
      <c r="U22" s="5" t="str">
        <f ca="1">IFERROR(OFFSET(grille!$A$1,MOD(INT((T22-$A$4)/7),42)+1,WEEKDAY(T22,2)),"")</f>
        <v>__T850</v>
      </c>
      <c r="V22" s="3">
        <f t="shared" si="10"/>
        <v>42329</v>
      </c>
      <c r="W22" s="5" t="str">
        <f ca="1">IFERROR(OFFSET(grille!$A$1,MOD(INT((V22-$A$4)/7),42)+1,WEEKDAY(V22,2)),"")</f>
        <v>T326__</v>
      </c>
      <c r="X22" s="2">
        <f t="shared" si="11"/>
        <v>42359</v>
      </c>
      <c r="Y22" s="5" t="str">
        <f ca="1">IFERROR(OFFSET(grille!$A$1,MOD(INT((X22-$A$4)/7),42)+1,WEEKDAY(X22,2)),"")</f>
        <v>T820__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__T660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__T237</v>
      </c>
      <c r="H23" s="2">
        <f t="shared" si="3"/>
        <v>42116</v>
      </c>
      <c r="I23" s="5" t="str">
        <f ca="1">IFERROR(OFFSET(grille!$A$1,MOD(INT((H23-$A$4)/7),42)+1,WEEKDAY(H23,2)),"")</f>
        <v>D</v>
      </c>
      <c r="J23" s="2">
        <f t="shared" si="4"/>
        <v>42146</v>
      </c>
      <c r="K23" s="5" t="str">
        <f ca="1">IFERROR(OFFSET(grille!$A$1,MOD(INT((J23-$A$4)/7),42)+1,WEEKDAY(J23,2)),"")</f>
        <v>D</v>
      </c>
      <c r="L23" s="2">
        <f t="shared" si="5"/>
        <v>42177</v>
      </c>
      <c r="M23" s="5" t="str">
        <f ca="1">IFERROR(OFFSET(grille!$A$1,MOD(INT((L23-$A$4)/7),42)+1,WEEKDAY(L23,2)),"")</f>
        <v>T210</v>
      </c>
      <c r="N23" s="3">
        <f t="shared" si="6"/>
        <v>42207</v>
      </c>
      <c r="O23" s="5" t="str">
        <f ca="1">IFERROR(OFFSET(grille!$A$1,MOD(INT((N23-$A$4)/7),42)+1,WEEKDAY(N23,2)),"")</f>
        <v>T840__</v>
      </c>
      <c r="P23" s="2">
        <f t="shared" si="7"/>
        <v>42238</v>
      </c>
      <c r="Q23" s="5" t="str">
        <f ca="1">IFERROR(OFFSET(grille!$A$1,MOD(INT((P23-$A$4)/7),42)+1,WEEKDAY(P23,2)),"")</f>
        <v>T146__</v>
      </c>
      <c r="R23" s="2">
        <f t="shared" si="8"/>
        <v>42269</v>
      </c>
      <c r="S23" s="5" t="str">
        <f ca="1">IFERROR(OFFSET(grille!$A$1,MOD(INT((R23-$A$4)/7),42)+1,WEEKDAY(R23,2)),"")</f>
        <v>T240__</v>
      </c>
      <c r="T23" s="2">
        <f t="shared" si="9"/>
        <v>42299</v>
      </c>
      <c r="U23" s="5" t="str">
        <f ca="1">IFERROR(OFFSET(grille!$A$1,MOD(INT((T23-$A$4)/7),42)+1,WEEKDAY(T23,2)),"")</f>
        <v>T110</v>
      </c>
      <c r="V23" s="3">
        <f t="shared" si="10"/>
        <v>42330</v>
      </c>
      <c r="W23" s="5" t="str">
        <f ca="1">IFERROR(OFFSET(grille!$A$1,MOD(INT((V23-$A$4)/7),42)+1,WEEKDAY(V23,2)),"")</f>
        <v>__T337</v>
      </c>
      <c r="X23" s="2">
        <f t="shared" si="11"/>
        <v>42360</v>
      </c>
      <c r="Y23" s="5" t="str">
        <f ca="1">IFERROR(OFFSET(grille!$A$1,MOD(INT((X23-$A$4)/7),42)+1,WEEKDAY(X23,2)),"")</f>
        <v>__T830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T140__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T510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T410</v>
      </c>
      <c r="N24" s="3">
        <f t="shared" si="6"/>
        <v>42208</v>
      </c>
      <c r="O24" s="5" t="str">
        <f ca="1">IFERROR(OFFSET(grille!$A$1,MOD(INT((N24-$A$4)/7),42)+1,WEEKDAY(N24,2)),"")</f>
        <v>__T850</v>
      </c>
      <c r="P24" s="2">
        <f t="shared" si="7"/>
        <v>42239</v>
      </c>
      <c r="Q24" s="5" t="str">
        <f ca="1">IFERROR(OFFSET(grille!$A$1,MOD(INT((P24-$A$4)/7),42)+1,WEEKDAY(P24,2)),"")</f>
        <v>__T157</v>
      </c>
      <c r="R24" s="2">
        <f t="shared" si="8"/>
        <v>42270</v>
      </c>
      <c r="S24" s="5" t="str">
        <f ca="1">IFERROR(OFFSET(grille!$A$1,MOD(INT((R24-$A$4)/7),42)+1,WEEKDAY(R24,2)),"")</f>
        <v>__T250</v>
      </c>
      <c r="T24" s="2">
        <f t="shared" si="9"/>
        <v>42300</v>
      </c>
      <c r="U24" s="5" t="str">
        <f ca="1">IFERROR(OFFSET(grille!$A$1,MOD(INT((T24-$A$4)/7),42)+1,WEEKDAY(T24,2)),"")</f>
        <v>T630__</v>
      </c>
      <c r="V24" s="3">
        <f t="shared" si="10"/>
        <v>42331</v>
      </c>
      <c r="W24" s="5" t="str">
        <f ca="1">IFERROR(OFFSET(grille!$A$1,MOD(INT((V24-$A$4)/7),42)+1,WEEKDAY(V24,2)),"")</f>
        <v>T510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__T150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T445__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T810</v>
      </c>
      <c r="N25" s="3">
        <f t="shared" si="6"/>
        <v>42209</v>
      </c>
      <c r="O25" s="5" t="str">
        <f ca="1">IFERROR(OFFSET(grille!$A$1,MOD(INT((N25-$A$4)/7),42)+1,WEEKDAY(N25,2)),"")</f>
        <v>Fac</v>
      </c>
      <c r="P25" s="2">
        <f t="shared" si="7"/>
        <v>42240</v>
      </c>
      <c r="Q25" s="5" t="str">
        <f ca="1">IFERROR(OFFSET(grille!$A$1,MOD(INT((P25-$A$4)/7),42)+1,WEEKDAY(P25,2)),"")</f>
        <v>T260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__T646</v>
      </c>
      <c r="V25" s="3">
        <f t="shared" si="10"/>
        <v>42332</v>
      </c>
      <c r="W25" s="5" t="str">
        <f ca="1">IFERROR(OFFSET(grille!$A$1,MOD(INT((V25-$A$4)/7),42)+1,WEEKDAY(V25,2)),"")</f>
        <v>T220__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T410</v>
      </c>
      <c r="D26" s="2">
        <f t="shared" si="1"/>
        <v>42060</v>
      </c>
      <c r="E26" s="5" t="str">
        <f ca="1">IFERROR(OFFSET(grille!$A$1,MOD(INT((D26-$A$4)/7),42)+1,WEEKDAY(D26,2)),"")</f>
        <v>T210</v>
      </c>
      <c r="F26" s="2">
        <f t="shared" si="2"/>
        <v>42088</v>
      </c>
      <c r="G26" s="5" t="str">
        <f ca="1">IFERROR(OFFSET(grille!$A$1,MOD(INT((F26-$A$4)/7),42)+1,WEEKDAY(F26,2)),"")</f>
        <v>T710</v>
      </c>
      <c r="H26" s="2">
        <f t="shared" si="3"/>
        <v>42119</v>
      </c>
      <c r="I26" s="5" t="str">
        <f ca="1">IFERROR(OFFSET(grille!$A$1,MOD(INT((H26-$A$4)/7),42)+1,WEEKDAY(H26,2)),"")</f>
        <v>__T456</v>
      </c>
      <c r="J26" s="2">
        <f t="shared" si="4"/>
        <v>42149</v>
      </c>
      <c r="K26" s="5" t="str">
        <f ca="1">IFERROR(OFFSET(grille!$A$1,MOD(INT((J26-$A$4)/7),42)+1,WEEKDAY(J26,2)),"")</f>
        <v>T110</v>
      </c>
      <c r="L26" s="2">
        <f t="shared" si="5"/>
        <v>42180</v>
      </c>
      <c r="M26" s="5" t="str">
        <f ca="1">IFERROR(OFFSET(grille!$A$1,MOD(INT((L26-$A$4)/7),42)+1,WEEKDAY(L26,2)),"")</f>
        <v>T320__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__T230</v>
      </c>
      <c r="X26" s="2">
        <f t="shared" si="11"/>
        <v>42363</v>
      </c>
      <c r="Y26" s="5" t="str">
        <f ca="1">IFERROR(OFFSET(grille!$A$1,MOD(INT((X26-$A$4)/7),42)+1,WEEKDAY(X26,2)),"")</f>
        <v>T925__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T650__</v>
      </c>
      <c r="D27" s="2">
        <f t="shared" si="1"/>
        <v>42061</v>
      </c>
      <c r="E27" s="5" t="str">
        <f ca="1">IFERROR(OFFSET(grille!$A$1,MOD(INT((D27-$A$4)/7),42)+1,WEEKDAY(D27,2)),"")</f>
        <v>T440__</v>
      </c>
      <c r="F27" s="2">
        <f t="shared" si="2"/>
        <v>42089</v>
      </c>
      <c r="G27" s="5" t="str">
        <f ca="1">IFERROR(OFFSET(grille!$A$1,MOD(INT((F27-$A$4)/7),42)+1,WEEKDAY(F27,2)),"")</f>
        <v>T730__</v>
      </c>
      <c r="H27" s="2">
        <f t="shared" si="3"/>
        <v>42120</v>
      </c>
      <c r="I27" s="5" t="str">
        <f ca="1">IFERROR(OFFSET(grille!$A$1,MOD(INT((H27-$A$4)/7),42)+1,WEEKDAY(H27,2)),"")</f>
        <v>T447__</v>
      </c>
      <c r="J27" s="2">
        <f t="shared" si="4"/>
        <v>42150</v>
      </c>
      <c r="K27" s="5" t="str">
        <f ca="1">IFERROR(OFFSET(grille!$A$1,MOD(INT((J27-$A$4)/7),42)+1,WEEKDAY(J27,2)),"")</f>
        <v>T420</v>
      </c>
      <c r="L27" s="2">
        <f t="shared" si="5"/>
        <v>42181</v>
      </c>
      <c r="M27" s="5" t="str">
        <f ca="1">IFERROR(OFFSET(grille!$A$1,MOD(INT((L27-$A$4)/7),42)+1,WEEKDAY(L27,2)),"")</f>
        <v>__T335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T656__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D</v>
      </c>
      <c r="X27" s="2">
        <f t="shared" si="11"/>
        <v>42364</v>
      </c>
      <c r="Y27" s="5" t="str">
        <f ca="1">IFERROR(OFFSET(grille!$A$1,MOD(INT((X27-$A$4)/7),42)+1,WEEKDAY(X27,2)),"")</f>
        <v>__T936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__T660</v>
      </c>
      <c r="D28" s="2">
        <f t="shared" si="1"/>
        <v>42062</v>
      </c>
      <c r="E28" s="5" t="str">
        <f ca="1">IFERROR(OFFSET(grille!$A$1,MOD(INT((D28-$A$4)/7),42)+1,WEEKDAY(D28,2)),"")</f>
        <v>__T450</v>
      </c>
      <c r="F28" s="2">
        <f t="shared" si="2"/>
        <v>42090</v>
      </c>
      <c r="G28" s="5" t="str">
        <f ca="1">IFERROR(OFFSET(grille!$A$1,MOD(INT((F28-$A$4)/7),42)+1,WEEKDAY(F28,2)),"")</f>
        <v>__T740</v>
      </c>
      <c r="H28" s="2">
        <f t="shared" si="3"/>
        <v>42121</v>
      </c>
      <c r="I28" s="5" t="str">
        <f ca="1">IFERROR(OFFSET(grille!$A$1,MOD(INT((H28-$A$4)/7),42)+1,WEEKDAY(H28,2)),"")</f>
        <v>__T451</v>
      </c>
      <c r="J28" s="2">
        <f t="shared" si="4"/>
        <v>42151</v>
      </c>
      <c r="K28" s="5" t="str">
        <f ca="1">IFERROR(OFFSET(grille!$A$1,MOD(INT((J28-$A$4)/7),42)+1,WEEKDAY(J28,2)),"")</f>
        <v>T220__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T120</v>
      </c>
      <c r="P28" s="2">
        <f t="shared" si="7"/>
        <v>42243</v>
      </c>
      <c r="Q28" s="5" t="str">
        <f ca="1">IFERROR(OFFSET(grille!$A$1,MOD(INT((P28-$A$4)/7),42)+1,WEEKDAY(P28,2)),"")</f>
        <v>T210</v>
      </c>
      <c r="R28" s="2">
        <f t="shared" si="8"/>
        <v>42274</v>
      </c>
      <c r="S28" s="5" t="str">
        <f ca="1">IFERROR(OFFSET(grille!$A$1,MOD(INT((R28-$A$4)/7),42)+1,WEEKDAY(R28,2)),"")</f>
        <v>__T667</v>
      </c>
      <c r="T28" s="2">
        <f t="shared" si="9"/>
        <v>42304</v>
      </c>
      <c r="U28" s="5" t="str">
        <f ca="1">IFERROR(OFFSET(grille!$A$1,MOD(INT((T28-$A$4)/7),42)+1,WEEKDAY(T28,2)),"")</f>
        <v>T440__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T907__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T260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__T230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T110</v>
      </c>
      <c r="P29" s="2">
        <f t="shared" si="7"/>
        <v>42244</v>
      </c>
      <c r="Q29" s="5" t="str">
        <f ca="1">IFERROR(OFFSET(grille!$A$1,MOD(INT((P29-$A$4)/7),42)+1,WEEKDAY(P29,2)),"")</f>
        <v>T140__</v>
      </c>
      <c r="R29" s="2">
        <f t="shared" si="8"/>
        <v>42275</v>
      </c>
      <c r="S29" s="5" t="str">
        <f ca="1">IFERROR(OFFSET(grille!$A$1,MOD(INT((R29-$A$4)/7),42)+1,WEEKDAY(R29,2)),"")</f>
        <v>T420</v>
      </c>
      <c r="T29" s="2">
        <f t="shared" si="9"/>
        <v>42305</v>
      </c>
      <c r="U29" s="5" t="str">
        <f ca="1">IFERROR(OFFSET(grille!$A$1,MOD(INT((T29-$A$4)/7),42)+1,WEEKDAY(T29,2)),"")</f>
        <v>__T450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__T911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T340__</v>
      </c>
      <c r="N30" s="2">
        <f t="shared" si="6"/>
        <v>42214</v>
      </c>
      <c r="O30" s="5" t="str">
        <f ca="1">IFERROR(OFFSET(grille!$A$1,MOD(INT((N30-$A$4)/7),42)+1,WEEKDAY(N30,2)),"")</f>
        <v>T720</v>
      </c>
      <c r="P30" s="2">
        <f t="shared" si="7"/>
        <v>42245</v>
      </c>
      <c r="Q30" s="5" t="str">
        <f ca="1">IFERROR(OFFSET(grille!$A$1,MOD(INT((P30-$A$4)/7),42)+1,WEEKDAY(P30,2)),"")</f>
        <v>__T156</v>
      </c>
      <c r="R30" s="2">
        <f t="shared" si="8"/>
        <v>42276</v>
      </c>
      <c r="S30" s="5" t="str">
        <f ca="1">IFERROR(OFFSET(grille!$A$1,MOD(INT((R30-$A$4)/7),42)+1,WEEKDAY(R30,2)),"")</f>
        <v>T630__</v>
      </c>
      <c r="T30" s="2">
        <f t="shared" si="9"/>
        <v>42306</v>
      </c>
      <c r="U30" s="5" t="str">
        <f ca="1">IFERROR(OFFSET(grille!$A$1,MOD(INT((T30-$A$4)/7),42)+1,WEEKDAY(T30,2)),"")</f>
        <v>T240__</v>
      </c>
      <c r="V30" s="3">
        <f t="shared" si="10"/>
        <v>42337</v>
      </c>
      <c r="W30" s="5" t="str">
        <f ca="1">IFERROR(OFFSET(grille!$A$1,MOD(INT((V30-$A$4)/7),42)+1,WEEKDAY(V30,2)),"")</f>
        <v>T327__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T320__</v>
      </c>
      <c r="H31" s="2">
        <f t="shared" si="3"/>
        <v>42124</v>
      </c>
      <c r="I31" s="5" t="str">
        <f ca="1">IFERROR(OFFSET(grille!$A$1,MOD(INT((H31-$A$4)/7),42)+1,WEEKDAY(H31,2)),"")</f>
        <v>T410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__T350</v>
      </c>
      <c r="N31" s="2">
        <f t="shared" si="6"/>
        <v>42215</v>
      </c>
      <c r="O31" s="5" t="str">
        <f ca="1">IFERROR(OFFSET(grille!$A$1,MOD(INT((N31-$A$4)/7),42)+1,WEEKDAY(N31,2)),"")</f>
        <v>T630__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__T640</v>
      </c>
      <c r="T31" s="2">
        <f t="shared" si="9"/>
        <v>42307</v>
      </c>
      <c r="U31" s="5" t="str">
        <f ca="1">IFERROR(OFFSET(grille!$A$1,MOD(INT((T31-$A$4)/7),42)+1,WEEKDAY(T31,2)),"")</f>
        <v>__T250</v>
      </c>
      <c r="V31" s="3">
        <f t="shared" si="10"/>
        <v>42338</v>
      </c>
      <c r="W31" s="5" t="str">
        <f ca="1">IFERROR(OFFSET(grille!$A$1,MOD(INT((V31-$A$4)/7),42)+1,WEEKDAY(V31,2)),"")</f>
        <v>__T330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T326__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__T330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T347__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__T640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T720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14" priority="6" stopIfTrue="1">
      <formula>AND(WEEKDAY(B2,2)&gt;5,B2&lt;&gt;"")</formula>
    </cfRule>
  </conditionalFormatting>
  <conditionalFormatting sqref="E10">
    <cfRule type="expression" dxfId="113" priority="5" stopIfTrue="1">
      <formula>AND(WEEKDAY(E10,2)&gt;5,E10&lt;&gt;"")</formula>
    </cfRule>
  </conditionalFormatting>
  <conditionalFormatting sqref="E10">
    <cfRule type="expression" dxfId="112" priority="4" stopIfTrue="1">
      <formula>AND(WEEKDAY(E10,2)&gt;5,E10&lt;&gt;"")</formula>
    </cfRule>
  </conditionalFormatting>
  <conditionalFormatting sqref="E10">
    <cfRule type="expression" dxfId="111" priority="3" stopIfTrue="1">
      <formula>AND(WEEKDAY(E10,2)&gt;5,E10&lt;&gt;"")</formula>
    </cfRule>
  </conditionalFormatting>
  <conditionalFormatting sqref="E10">
    <cfRule type="expression" dxfId="110" priority="2" stopIfTrue="1">
      <formula>AND(WEEKDAY(E10,2)&gt;5,E10&lt;&gt;"")</formula>
    </cfRule>
  </conditionalFormatting>
  <conditionalFormatting sqref="E24">
    <cfRule type="expression" dxfId="10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Feuil25</v>
      </c>
      <c r="B2" s="2">
        <f>DATE($A$1,COLUMN()-1,ROW()-1)</f>
        <v>42005</v>
      </c>
      <c r="C2" s="5" t="str">
        <f ca="1">IFERROR(OFFSET(grille!$A$1,MOD(INT((B2-$A$4)/7),42)+1,WEEKDAY(B2,2)),"")</f>
        <v>T110</v>
      </c>
      <c r="D2" s="2">
        <f>DATE($A$1,COLUMN()-2,ROW()-1)</f>
        <v>42036</v>
      </c>
      <c r="E2" s="5" t="str">
        <f ca="1">IFERROR(OFFSET(grille!$A$1,MOD(INT((D2-$A$4)/7),42)+1,WEEKDAY(D2,2)),"")</f>
        <v>__T337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T420</v>
      </c>
      <c r="J2" s="2">
        <f>DATE($A$1,COLUMN()-5,ROW()-1)</f>
        <v>42125</v>
      </c>
      <c r="K2" s="5" t="str">
        <f ca="1">IFERROR(OFFSET(grille!$A$1,MOD(INT((J2-$A$4)/7),42)+1,WEEKDAY(J2,2)),"")</f>
        <v>T710</v>
      </c>
      <c r="L2" s="2">
        <f>DATE($A$1,COLUMN()-6,ROW()-1)</f>
        <v>42156</v>
      </c>
      <c r="M2" s="5" t="str">
        <f ca="1">IFERROR(OFFSET(grille!$A$1,MOD(INT((L2-$A$4)/7),42)+1,WEEKDAY(L2,2)),"")</f>
        <v>__T350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T820__</v>
      </c>
      <c r="T2" s="2">
        <f>DATE($A$1,COLUMN()-10,ROW()-1)</f>
        <v>42278</v>
      </c>
      <c r="U2" s="5" t="str">
        <f ca="1">IFERROR(OFFSET(grille!$A$1,MOD(INT((T2-$A$4)/7),42)+1,WEEKDAY(T2,2)),"")</f>
        <v>D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T810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T630__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T510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T820__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T840__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T246__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T340__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__T830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T710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T140__</v>
      </c>
    </row>
    <row r="4" spans="1:25" x14ac:dyDescent="0.35">
      <c r="A4" s="14">
        <f ca="1">IFERROR(VLOOKUP(A2,parametres!B:D,3,0),(VLOOKUP(A2,parametres!A:D,4,0)))</f>
        <v>42170</v>
      </c>
      <c r="B4" s="3">
        <f t="shared" si="0"/>
        <v>42007</v>
      </c>
      <c r="C4" s="5" t="str">
        <f ca="1">IFERROR(OFFSET(grille!$A$1,MOD(INT((B4-$A$4)/7),42)+1,WEEKDAY(B4,2)),"")</f>
        <v>__T646</v>
      </c>
      <c r="D4" s="2">
        <f t="shared" si="1"/>
        <v>42038</v>
      </c>
      <c r="E4" s="5" t="str">
        <f ca="1">IFERROR(OFFSET(grille!$A$1,MOD(INT((D4-$A$4)/7),42)+1,WEEKDAY(D4,2)),"")</f>
        <v>T220__</v>
      </c>
      <c r="F4" s="2">
        <f t="shared" si="2"/>
        <v>42066</v>
      </c>
      <c r="G4" s="5" t="str">
        <f ca="1">IFERROR(OFFSET(grille!$A$1,MOD(INT((F4-$A$4)/7),42)+1,WEEKDAY(F4,2)),"")</f>
        <v>__T830</v>
      </c>
      <c r="H4" s="2">
        <f t="shared" si="3"/>
        <v>42097</v>
      </c>
      <c r="I4" s="5" t="str">
        <f ca="1">IFERROR(OFFSET(grille!$A$1,MOD(INT((H4-$A$4)/7),42)+1,WEEKDAY(H4,2)),"")</f>
        <v>__T850</v>
      </c>
      <c r="J4" s="2">
        <f t="shared" si="4"/>
        <v>42127</v>
      </c>
      <c r="K4" s="5" t="str">
        <f ca="1">IFERROR(OFFSET(grille!$A$1,MOD(INT((J4-$A$4)/7),42)+1,WEEKDAY(J4,2)),"")</f>
        <v>__T257</v>
      </c>
      <c r="L4" s="2">
        <f t="shared" si="5"/>
        <v>42158</v>
      </c>
      <c r="M4" s="5" t="str">
        <f ca="1">IFERROR(OFFSET(grille!$A$1,MOD(INT((L4-$A$4)/7),42)+1,WEEKDAY(L4,2)),"")</f>
        <v>__T350</v>
      </c>
      <c r="N4" s="3">
        <f t="shared" si="6"/>
        <v>42188</v>
      </c>
      <c r="O4" s="5" t="str">
        <f ca="1">IFERROR(OFFSET(grille!$A$1,MOD(INT((N4-$A$4)/7),42)+1,WEEKDAY(N4,2)),"")</f>
        <v>T515</v>
      </c>
      <c r="P4" s="2">
        <f t="shared" si="7"/>
        <v>42219</v>
      </c>
      <c r="Q4" s="5" t="str">
        <f ca="1">IFERROR(OFFSET(grille!$A$1,MOD(INT((P4-$A$4)/7),42)+1,WEEKDAY(P4,2)),"")</f>
        <v>T840__</v>
      </c>
      <c r="R4" s="2">
        <f t="shared" si="8"/>
        <v>42250</v>
      </c>
      <c r="S4" s="5" t="str">
        <f ca="1">IFERROR(OFFSET(grille!$A$1,MOD(INT((R4-$A$4)/7),42)+1,WEEKDAY(R4,2)),"")</f>
        <v>T650__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T120</v>
      </c>
      <c r="X4" s="2">
        <f t="shared" si="11"/>
        <v>42341</v>
      </c>
      <c r="Y4" s="5" t="str">
        <f ca="1">IFERROR(OFFSET(grille!$A$1,MOD(INT((X4-$A$4)/7),42)+1,WEEKDAY(X4,2)),"")</f>
        <v>__T150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__T230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D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T446__</v>
      </c>
      <c r="P5" s="2">
        <f t="shared" si="7"/>
        <v>42220</v>
      </c>
      <c r="Q5" s="5" t="str">
        <f ca="1">IFERROR(OFFSET(grille!$A$1,MOD(INT((P5-$A$4)/7),42)+1,WEEKDAY(P5,2)),"")</f>
        <v>__T850</v>
      </c>
      <c r="R5" s="2">
        <f t="shared" si="8"/>
        <v>42251</v>
      </c>
      <c r="S5" s="5" t="str">
        <f ca="1">IFERROR(OFFSET(grille!$A$1,MOD(INT((R5-$A$4)/7),42)+1,WEEKDAY(R5,2)),"")</f>
        <v>__T660</v>
      </c>
      <c r="T5" s="2">
        <f t="shared" si="9"/>
        <v>42281</v>
      </c>
      <c r="U5" s="5" t="str">
        <f ca="1">IFERROR(OFFSET(grille!$A$1,MOD(INT((T5-$A$4)/7),42)+1,WEEKDAY(T5,2)),"")</f>
        <v>T637__</v>
      </c>
      <c r="V5" s="3">
        <f t="shared" si="10"/>
        <v>42312</v>
      </c>
      <c r="W5" s="5" t="str">
        <f ca="1">IFERROR(OFFSET(grille!$A$1,MOD(INT((V5-$A$4)/7),42)+1,WEEKDAY(V5,2)),"")</f>
        <v>T440__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D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__T457</v>
      </c>
      <c r="P6" s="2">
        <f t="shared" si="7"/>
        <v>42221</v>
      </c>
      <c r="Q6" s="5" t="str">
        <f ca="1">IFERROR(OFFSET(grille!$A$1,MOD(INT((P6-$A$4)/7),42)+1,WEEKDAY(P6,2)),"")</f>
        <v>T410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__T640</v>
      </c>
      <c r="V6" s="3">
        <f t="shared" si="10"/>
        <v>42313</v>
      </c>
      <c r="W6" s="5" t="str">
        <f ca="1">IFERROR(OFFSET(grille!$A$1,MOD(INT((V6-$A$4)/7),42)+1,WEEKDAY(V6,2)),"")</f>
        <v>__T450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T440__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T925__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T320__</v>
      </c>
      <c r="L7" s="2">
        <f t="shared" si="5"/>
        <v>42161</v>
      </c>
      <c r="M7" s="5" t="str">
        <f ca="1">IFERROR(OFFSET(grille!$A$1,MOD(INT((L7-$A$4)/7),42)+1,WEEKDAY(L7,2)),"")</f>
        <v>T736__</v>
      </c>
      <c r="N7" s="3">
        <f t="shared" si="6"/>
        <v>42191</v>
      </c>
      <c r="O7" s="5" t="str">
        <f ca="1">IFERROR(OFFSET(grille!$A$1,MOD(INT((N7-$A$4)/7),42)+1,WEEKDAY(N7,2)),"")</f>
        <v>T240__</v>
      </c>
      <c r="P7" s="2">
        <f t="shared" si="7"/>
        <v>42222</v>
      </c>
      <c r="Q7" s="5" t="str">
        <f ca="1">IFERROR(OFFSET(grille!$A$1,MOD(INT((P7-$A$4)/7),42)+1,WEEKDAY(P7,2)),"")</f>
        <v>T220__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T430</v>
      </c>
      <c r="V7" s="3">
        <f t="shared" si="10"/>
        <v>42314</v>
      </c>
      <c r="W7" s="5" t="str">
        <f ca="1">IFERROR(OFFSET(grille!$A$1,MOD(INT((V7-$A$4)/7),42)+1,WEEKDAY(V7,2)),"")</f>
        <v>T945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__T450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__T936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__T330</v>
      </c>
      <c r="L8" s="2">
        <f t="shared" si="5"/>
        <v>42162</v>
      </c>
      <c r="M8" s="5" t="str">
        <f ca="1">IFERROR(OFFSET(grille!$A$1,MOD(INT((L8-$A$4)/7),42)+1,WEEKDAY(L8,2)),"")</f>
        <v>__T747</v>
      </c>
      <c r="N8" s="3">
        <f t="shared" si="6"/>
        <v>42192</v>
      </c>
      <c r="O8" s="5" t="str">
        <f ca="1">IFERROR(OFFSET(grille!$A$1,MOD(INT((N8-$A$4)/7),42)+1,WEEKDAY(N8,2)),"")</f>
        <v>__T250</v>
      </c>
      <c r="P8" s="2">
        <f t="shared" si="7"/>
        <v>42223</v>
      </c>
      <c r="Q8" s="5" t="str">
        <f ca="1">IFERROR(OFFSET(grille!$A$1,MOD(INT((P8-$A$4)/7),42)+1,WEEKDAY(P8,2)),"")</f>
        <v>__T230</v>
      </c>
      <c r="R8" s="2">
        <f t="shared" si="8"/>
        <v>42254</v>
      </c>
      <c r="S8" s="5" t="str">
        <f ca="1">IFERROR(OFFSET(grille!$A$1,MOD(INT((R8-$A$4)/7),42)+1,WEEKDAY(R8,2)),"")</f>
        <v>T410</v>
      </c>
      <c r="T8" s="2">
        <f t="shared" si="9"/>
        <v>42284</v>
      </c>
      <c r="U8" s="5" t="str">
        <f ca="1">IFERROR(OFFSET(grille!$A$1,MOD(INT((T8-$A$4)/7),42)+1,WEEKDAY(T8,2)),"")</f>
        <v>T820__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T720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T240__</v>
      </c>
      <c r="D9" s="2">
        <f t="shared" si="1"/>
        <v>42043</v>
      </c>
      <c r="E9" s="5" t="str">
        <f ca="1">IFERROR(OFFSET(grille!$A$1,MOD(INT((D9-$A$4)/7),42)+1,WEEKDAY(D9,2)),"")</f>
        <v>T327__</v>
      </c>
      <c r="F9" s="2">
        <f t="shared" si="2"/>
        <v>42071</v>
      </c>
      <c r="G9" s="5" t="str">
        <f ca="1">IFERROR(OFFSET(grille!$A$1,MOD(INT((F9-$A$4)/7),42)+1,WEEKDAY(F9,2)),"")</f>
        <v>T907__</v>
      </c>
      <c r="H9" s="2">
        <f t="shared" si="3"/>
        <v>42102</v>
      </c>
      <c r="I9" s="5" t="str">
        <f ca="1">IFERROR(OFFSET(grille!$A$1,MOD(INT((H9-$A$4)/7),42)+1,WEEKDAY(H9,2)),"")</f>
        <v>T730__</v>
      </c>
      <c r="J9" s="2">
        <f t="shared" si="4"/>
        <v>42132</v>
      </c>
      <c r="K9" s="5" t="str">
        <f ca="1">IFERROR(OFFSET(grille!$A$1,MOD(INT((J9-$A$4)/7),42)+1,WEEKDAY(J9,2)),"")</f>
        <v>T905__</v>
      </c>
      <c r="L9" s="2">
        <f t="shared" si="5"/>
        <v>42163</v>
      </c>
      <c r="M9" s="5" t="str">
        <f ca="1">IFERROR(OFFSET(grille!$A$1,MOD(INT((L9-$A$4)/7),42)+1,WEEKDAY(L9,2)),"")</f>
        <v>T130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T720</v>
      </c>
      <c r="T9" s="2">
        <f t="shared" si="9"/>
        <v>42285</v>
      </c>
      <c r="U9" s="5" t="str">
        <f ca="1">IFERROR(OFFSET(grille!$A$1,MOD(INT((T9-$A$4)/7),42)+1,WEEKDAY(T9,2)),"")</f>
        <v>__T830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T710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__T250</v>
      </c>
      <c r="D10" s="2">
        <f t="shared" si="1"/>
        <v>42044</v>
      </c>
      <c r="E10" s="5" t="str">
        <f ca="1">IFERROR(OFFSET(grille!$A$1,MOD(INT((D10-$A$4)/7),42)+1,WEEKDAY(D10,2)),"")</f>
        <v>__T330</v>
      </c>
      <c r="F10" s="2">
        <f t="shared" si="2"/>
        <v>42072</v>
      </c>
      <c r="G10" s="5" t="str">
        <f ca="1">IFERROR(OFFSET(grille!$A$1,MOD(INT((F10-$A$4)/7),42)+1,WEEKDAY(F10,2)),"")</f>
        <v>__T911</v>
      </c>
      <c r="H10" s="2">
        <f t="shared" si="3"/>
        <v>42103</v>
      </c>
      <c r="I10" s="5" t="str">
        <f ca="1">IFERROR(OFFSET(grille!$A$1,MOD(INT((H10-$A$4)/7),42)+1,WEEKDAY(H10,2)),"")</f>
        <v>__T740</v>
      </c>
      <c r="J10" s="2">
        <f t="shared" si="4"/>
        <v>42133</v>
      </c>
      <c r="K10" s="5" t="str">
        <f ca="1">IFERROR(OFFSET(grille!$A$1,MOD(INT((J10-$A$4)/7),42)+1,WEEKDAY(J10,2)),"")</f>
        <v>__T916</v>
      </c>
      <c r="L10" s="2">
        <f t="shared" si="5"/>
        <v>42164</v>
      </c>
      <c r="M10" s="5" t="str">
        <f ca="1">IFERROR(OFFSET(grille!$A$1,MOD(INT((L10-$A$4)/7),42)+1,WEEKDAY(L10,2)),"")</f>
        <v>T140__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T510</v>
      </c>
      <c r="T10" s="2">
        <f t="shared" si="9"/>
        <v>42286</v>
      </c>
      <c r="U10" s="5" t="str">
        <f ca="1">IFERROR(OFFSET(grille!$A$1,MOD(INT((T10-$A$4)/7),42)+1,WEEKDAY(T10,2)),"")</f>
        <v>D</v>
      </c>
      <c r="V10" s="3">
        <f t="shared" si="10"/>
        <v>42317</v>
      </c>
      <c r="W10" s="5" t="str">
        <f ca="1">IFERROR(OFFSET(grille!$A$1,MOD(INT((V10-$A$4)/7),42)+1,WEEKDAY(V10,2)),"")</f>
        <v>T730__</v>
      </c>
      <c r="X10" s="2">
        <f t="shared" si="11"/>
        <v>42347</v>
      </c>
      <c r="Y10" s="5" t="str">
        <f ca="1">IFERROR(OFFSET(grille!$A$1,MOD(INT((X10-$A$4)/7),42)+1,WEEKDAY(X10,2)),"")</f>
        <v>T630__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T810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T240__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__T150</v>
      </c>
      <c r="N11" s="3">
        <f t="shared" si="6"/>
        <v>42195</v>
      </c>
      <c r="O11" s="5" t="str">
        <f ca="1">IFERROR(OFFSET(grille!$A$1,MOD(INT((N11-$A$4)/7),42)+1,WEEKDAY(N11,2)),"")</f>
        <v>T345__</v>
      </c>
      <c r="P11" s="2">
        <f t="shared" si="7"/>
        <v>42226</v>
      </c>
      <c r="Q11" s="5" t="str">
        <f ca="1">IFERROR(OFFSET(grille!$A$1,MOD(INT((P11-$A$4)/7),42)+1,WEEKDAY(P11,2)),"")</f>
        <v>T220__</v>
      </c>
      <c r="R11" s="2">
        <f t="shared" si="8"/>
        <v>42257</v>
      </c>
      <c r="S11" s="5" t="str">
        <f ca="1">IFERROR(OFFSET(grille!$A$1,MOD(INT((R11-$A$4)/7),42)+1,WEEKDAY(R11,2)),"")</f>
        <v>T140__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__T740</v>
      </c>
      <c r="X11" s="2">
        <f t="shared" si="11"/>
        <v>42348</v>
      </c>
      <c r="Y11" s="5" t="str">
        <f ca="1">IFERROR(OFFSET(grille!$A$1,MOD(INT((X11-$A$4)/7),42)+1,WEEKDAY(X11,2)),"")</f>
        <v>__T640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T140__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__T256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D</v>
      </c>
      <c r="N12" s="3">
        <f t="shared" si="6"/>
        <v>42196</v>
      </c>
      <c r="O12" s="5" t="str">
        <f ca="1">IFERROR(OFFSET(grille!$A$1,MOD(INT((N12-$A$4)/7),42)+1,WEEKDAY(N12,2)),"")</f>
        <v>__T356</v>
      </c>
      <c r="P12" s="2">
        <f t="shared" si="7"/>
        <v>42227</v>
      </c>
      <c r="Q12" s="5" t="str">
        <f ca="1">IFERROR(OFFSET(grille!$A$1,MOD(INT((P12-$A$4)/7),42)+1,WEEKDAY(P12,2)),"")</f>
        <v>__T230</v>
      </c>
      <c r="R12" s="2">
        <f t="shared" si="8"/>
        <v>42258</v>
      </c>
      <c r="S12" s="5" t="str">
        <f ca="1">IFERROR(OFFSET(grille!$A$1,MOD(INT((R12-$A$4)/7),42)+1,WEEKDAY(R12,2)),"")</f>
        <v>__T150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T650__</v>
      </c>
      <c r="X12" s="2">
        <f t="shared" si="11"/>
        <v>42349</v>
      </c>
      <c r="Y12" s="5" t="str">
        <f ca="1">IFERROR(OFFSET(grille!$A$1,MOD(INT((X12-$A$4)/7),42)+1,WEEKDAY(X12,2)),"")</f>
        <v>D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T710</v>
      </c>
      <c r="D13" s="2">
        <f t="shared" si="1"/>
        <v>42047</v>
      </c>
      <c r="E13" s="5" t="str">
        <f ca="1">IFERROR(OFFSET(grille!$A$1,MOD(INT((D13-$A$4)/7),42)+1,WEEKDAY(D13,2)),"")</f>
        <v>__T150</v>
      </c>
      <c r="F13" s="2">
        <f t="shared" si="2"/>
        <v>42075</v>
      </c>
      <c r="G13" s="5" t="str">
        <f ca="1">IFERROR(OFFSET(grille!$A$1,MOD(INT((F13-$A$4)/7),42)+1,WEEKDAY(F13,2)),"")</f>
        <v>T720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T320__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T247__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__T660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T120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T730__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__T330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__T250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T730__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T440__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__T746</v>
      </c>
      <c r="H15" s="2">
        <f t="shared" si="3"/>
        <v>42108</v>
      </c>
      <c r="I15" s="5" t="str">
        <f ca="1">IFERROR(OFFSET(grille!$A$1,MOD(INT((H15-$A$4)/7),42)+1,WEEKDAY(H15,2)),"")</f>
        <v>T510</v>
      </c>
      <c r="J15" s="2">
        <f t="shared" si="4"/>
        <v>42138</v>
      </c>
      <c r="K15" s="5" t="str">
        <f ca="1">IFERROR(OFFSET(grille!$A$1,MOD(INT((J15-$A$4)/7),42)+1,WEEKDAY(J15,2)),"")</f>
        <v>T340__</v>
      </c>
      <c r="L15" s="2">
        <f t="shared" si="5"/>
        <v>42169</v>
      </c>
      <c r="M15" s="5" t="str">
        <f ca="1">IFERROR(OFFSET(grille!$A$1,MOD(INT((L15-$A$4)/7),42)+1,WEEKDAY(L15,2)),"")</f>
        <v>T737__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T320__</v>
      </c>
      <c r="R15" s="2">
        <f t="shared" si="8"/>
        <v>42261</v>
      </c>
      <c r="S15" s="5" t="str">
        <f ca="1">IFERROR(OFFSET(grille!$A$1,MOD(INT((R15-$A$4)/7),42)+1,WEEKDAY(R15,2)),"")</f>
        <v>T440__</v>
      </c>
      <c r="T15" s="2">
        <f t="shared" si="9"/>
        <v>42291</v>
      </c>
      <c r="U15" s="5" t="str">
        <f ca="1">IFERROR(OFFSET(grille!$A$1,MOD(INT((T15-$A$4)/7),42)+1,WEEKDAY(T15,2)),"")</f>
        <v>__T740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T140__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__T450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T147__</v>
      </c>
      <c r="H16" s="2">
        <f t="shared" si="3"/>
        <v>42109</v>
      </c>
      <c r="I16" s="5" t="str">
        <f ca="1">IFERROR(OFFSET(grille!$A$1,MOD(INT((H16-$A$4)/7),42)+1,WEEKDAY(H16,2)),"")</f>
        <v>T110</v>
      </c>
      <c r="J16" s="2">
        <f t="shared" si="4"/>
        <v>42139</v>
      </c>
      <c r="K16" s="5" t="str">
        <f ca="1">IFERROR(OFFSET(grille!$A$1,MOD(INT((J16-$A$4)/7),42)+1,WEEKDAY(J16,2)),"")</f>
        <v>__T350</v>
      </c>
      <c r="L16" s="2">
        <f t="shared" si="5"/>
        <v>42170</v>
      </c>
      <c r="M16" s="5" t="str">
        <f ca="1">IFERROR(OFFSET(grille!$A$1,MOD(INT((L16-$A$4)/7),42)+1,WEEKDAY(L16,2)),"")</f>
        <v>__T740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__T336</v>
      </c>
      <c r="R16" s="2">
        <f t="shared" si="8"/>
        <v>42262</v>
      </c>
      <c r="S16" s="5" t="str">
        <f ca="1">IFERROR(OFFSET(grille!$A$1,MOD(INT((R16-$A$4)/7),42)+1,WEEKDAY(R16,2)),"")</f>
        <v>__T450</v>
      </c>
      <c r="T16" s="2">
        <f t="shared" si="9"/>
        <v>42292</v>
      </c>
      <c r="U16" s="5" t="str">
        <f ca="1">IFERROR(OFFSET(grille!$A$1,MOD(INT((T16-$A$4)/7),42)+1,WEEKDAY(T16,2)),"")</f>
        <v>T610</v>
      </c>
      <c r="V16" s="3">
        <f t="shared" si="10"/>
        <v>42323</v>
      </c>
      <c r="W16" s="5" t="str">
        <f ca="1">IFERROR(OFFSET(grille!$A$1,MOD(INT((V16-$A$4)/7),42)+1,WEEKDAY(V16,2)),"")</f>
        <v>T410</v>
      </c>
      <c r="X16" s="2">
        <f t="shared" si="11"/>
        <v>42353</v>
      </c>
      <c r="Y16" s="5" t="str">
        <f ca="1">IFERROR(OFFSET(grille!$A$1,MOD(INT((X16-$A$4)/7),42)+1,WEEKDAY(X16,2)),"")</f>
        <v>__T150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T945</v>
      </c>
      <c r="D17" s="2">
        <f t="shared" si="1"/>
        <v>42051</v>
      </c>
      <c r="E17" s="5" t="str">
        <f ca="1">IFERROR(OFFSET(grille!$A$1,MOD(INT((D17-$A$4)/7),42)+1,WEEKDAY(D17,2)),"")</f>
        <v>T720</v>
      </c>
      <c r="F17" s="2">
        <f t="shared" si="2"/>
        <v>42079</v>
      </c>
      <c r="G17" s="5" t="str">
        <f ca="1">IFERROR(OFFSET(grille!$A$1,MOD(INT((F17-$A$4)/7),42)+1,WEEKDAY(F17,2)),"")</f>
        <v>__T151</v>
      </c>
      <c r="H17" s="2">
        <f t="shared" si="3"/>
        <v>42110</v>
      </c>
      <c r="I17" s="5" t="str">
        <f ca="1">IFERROR(OFFSET(grille!$A$1,MOD(INT((H17-$A$4)/7),42)+1,WEEKDAY(H17,2)),"")</f>
        <v>T710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T650__</v>
      </c>
      <c r="N17" s="3">
        <f t="shared" si="6"/>
        <v>42201</v>
      </c>
      <c r="O17" s="5" t="str">
        <f ca="1">IFERROR(OFFSET(grille!$A$1,MOD(INT((N17-$A$4)/7),42)+1,WEEKDAY(N17,2)),"")</f>
        <v>T120</v>
      </c>
      <c r="P17" s="2">
        <f t="shared" si="7"/>
        <v>42232</v>
      </c>
      <c r="Q17" s="5" t="str">
        <f ca="1">IFERROR(OFFSET(grille!$A$1,MOD(INT((P17-$A$4)/7),42)+1,WEEKDAY(P17,2)),"")</f>
        <v>T227__</v>
      </c>
      <c r="R17" s="2">
        <f t="shared" si="8"/>
        <v>42263</v>
      </c>
      <c r="S17" s="5" t="str">
        <f ca="1">IFERROR(OFFSET(grille!$A$1,MOD(INT((R17-$A$4)/7),42)+1,WEEKDAY(R17,2)),"")</f>
        <v>T240__</v>
      </c>
      <c r="T17" s="2">
        <f t="shared" si="9"/>
        <v>42293</v>
      </c>
      <c r="U17" s="5" t="str">
        <f ca="1">IFERROR(OFFSET(grille!$A$1,MOD(INT((T17-$A$4)/7),42)+1,WEEKDAY(T17,2)),"")</f>
        <v>T220__</v>
      </c>
      <c r="V17" s="3">
        <f t="shared" si="10"/>
        <v>42324</v>
      </c>
      <c r="W17" s="5" t="str">
        <f ca="1">IFERROR(OFFSET(grille!$A$1,MOD(INT((V17-$A$4)/7),42)+1,WEEKDAY(V17,2)),"")</f>
        <v>T650__</v>
      </c>
      <c r="X17" s="2">
        <f t="shared" si="11"/>
        <v>42354</v>
      </c>
      <c r="Y17" s="5" t="str">
        <f ca="1">IFERROR(OFFSET(grille!$A$1,MOD(INT((X17-$A$4)/7),42)+1,WEEKDAY(X17,2)),"")</f>
        <v>T210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T710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T655__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__T660</v>
      </c>
      <c r="N18" s="3">
        <f t="shared" si="6"/>
        <v>42202</v>
      </c>
      <c r="O18" s="5" t="str">
        <f ca="1">IFERROR(OFFSET(grille!$A$1,MOD(INT((N18-$A$4)/7),42)+1,WEEKDAY(N18,2)),"")</f>
        <v>T720</v>
      </c>
      <c r="P18" s="2">
        <f t="shared" si="7"/>
        <v>42233</v>
      </c>
      <c r="Q18" s="5" t="str">
        <f ca="1">IFERROR(OFFSET(grille!$A$1,MOD(INT((P18-$A$4)/7),42)+1,WEEKDAY(P18,2)),"")</f>
        <v>__T230</v>
      </c>
      <c r="R18" s="2">
        <f t="shared" si="8"/>
        <v>42264</v>
      </c>
      <c r="S18" s="5" t="str">
        <f ca="1">IFERROR(OFFSET(grille!$A$1,MOD(INT((R18-$A$4)/7),42)+1,WEEKDAY(R18,2)),"")</f>
        <v>__T250</v>
      </c>
      <c r="T18" s="2">
        <f t="shared" si="9"/>
        <v>42294</v>
      </c>
      <c r="U18" s="5" t="str">
        <f ca="1">IFERROR(OFFSET(grille!$A$1,MOD(INT((T18-$A$4)/7),42)+1,WEEKDAY(T18,2)),"")</f>
        <v>__T236</v>
      </c>
      <c r="V18" s="3">
        <f t="shared" si="10"/>
        <v>42325</v>
      </c>
      <c r="W18" s="5" t="str">
        <f ca="1">IFERROR(OFFSET(grille!$A$1,MOD(INT((V18-$A$4)/7),42)+1,WEEKDAY(V18,2)),"")</f>
        <v>__T660</v>
      </c>
      <c r="X18" s="2">
        <f t="shared" si="11"/>
        <v>42355</v>
      </c>
      <c r="Y18" s="5" t="str">
        <f ca="1">IFERROR(OFFSET(grille!$A$1,MOD(INT((X18-$A$4)/7),42)+1,WEEKDAY(X18,2)),"")</f>
        <v>T440__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T630__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__T666</v>
      </c>
      <c r="J19" s="2">
        <f t="shared" si="4"/>
        <v>42142</v>
      </c>
      <c r="K19" s="5" t="str">
        <f ca="1">IFERROR(OFFSET(grille!$A$1,MOD(INT((J19-$A$4)/7),42)+1,WEEKDAY(J19,2)),"")</f>
        <v>T630__</v>
      </c>
      <c r="L19" s="2">
        <f t="shared" si="5"/>
        <v>42173</v>
      </c>
      <c r="M19" s="5" t="str">
        <f ca="1">IFERROR(OFFSET(grille!$A$1,MOD(INT((L19-$A$4)/7),42)+1,WEEKDAY(L19,2)),"")</f>
        <v>T260</v>
      </c>
      <c r="N19" s="3">
        <f t="shared" si="6"/>
        <v>42203</v>
      </c>
      <c r="O19" s="5" t="str">
        <f ca="1">IFERROR(OFFSET(grille!$A$1,MOD(INT((N19-$A$4)/7),42)+1,WEEKDAY(N19,2)),"")</f>
        <v>T346__</v>
      </c>
      <c r="P19" s="2">
        <f t="shared" si="7"/>
        <v>42234</v>
      </c>
      <c r="Q19" s="5" t="str">
        <f ca="1">IFERROR(OFFSET(grille!$A$1,MOD(INT((P19-$A$4)/7),42)+1,WEEKDAY(P19,2)),"")</f>
        <v>T260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T260</v>
      </c>
      <c r="X19" s="2">
        <f t="shared" si="11"/>
        <v>42356</v>
      </c>
      <c r="Y19" s="5" t="str">
        <f ca="1">IFERROR(OFFSET(grille!$A$1,MOD(INT((X19-$A$4)/7),42)+1,WEEKDAY(X19,2)),"")</f>
        <v>__T450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T730__</v>
      </c>
      <c r="D20" s="2">
        <f t="shared" si="1"/>
        <v>42054</v>
      </c>
      <c r="E20" s="5" t="str">
        <f ca="1">IFERROR(OFFSET(grille!$A$1,MOD(INT((D20-$A$4)/7),42)+1,WEEKDAY(D20,2)),"")</f>
        <v>__T640</v>
      </c>
      <c r="F20" s="2">
        <f t="shared" si="2"/>
        <v>42082</v>
      </c>
      <c r="G20" s="5" t="str">
        <f ca="1">IFERROR(OFFSET(grille!$A$1,MOD(INT((F20-$A$4)/7),42)+1,WEEKDAY(F20,2)),"")</f>
        <v>T130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__T640</v>
      </c>
      <c r="L20" s="2">
        <f t="shared" si="5"/>
        <v>42174</v>
      </c>
      <c r="M20" s="5" t="str">
        <f ca="1">IFERROR(OFFSET(grille!$A$1,MOD(INT((L20-$A$4)/7),42)+1,WEEKDAY(L20,2)),"")</f>
        <v>D</v>
      </c>
      <c r="N20" s="3">
        <f t="shared" si="6"/>
        <v>42204</v>
      </c>
      <c r="O20" s="5" t="str">
        <f ca="1">IFERROR(OFFSET(grille!$A$1,MOD(INT((N20-$A$4)/7),42)+1,WEEKDAY(N20,2)),"")</f>
        <v>__T357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__T740</v>
      </c>
      <c r="D21" s="2">
        <f t="shared" si="1"/>
        <v>42055</v>
      </c>
      <c r="E21" s="5" t="str">
        <f ca="1">IFERROR(OFFSET(grille!$A$1,MOD(INT((D21-$A$4)/7),42)+1,WEEKDAY(D21,2)),"")</f>
        <v>D</v>
      </c>
      <c r="F21" s="2">
        <f t="shared" si="2"/>
        <v>42083</v>
      </c>
      <c r="G21" s="5" t="str">
        <f ca="1">IFERROR(OFFSET(grille!$A$1,MOD(INT((F21-$A$4)/7),42)+1,WEEKDAY(F21,2)),"")</f>
        <v>T420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T340__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RP</v>
      </c>
      <c r="R21" s="2">
        <f t="shared" si="8"/>
        <v>42267</v>
      </c>
      <c r="S21" s="5" t="str">
        <f ca="1">IFERROR(OFFSET(grille!$A$1,MOD(INT((R21-$A$4)/7),42)+1,WEEKDAY(R21,2)),"")</f>
        <v>T657__</v>
      </c>
      <c r="T21" s="2">
        <f t="shared" si="9"/>
        <v>42297</v>
      </c>
      <c r="U21" s="5" t="str">
        <f ca="1">IFERROR(OFFSET(grille!$A$1,MOD(INT((T21-$A$4)/7),42)+1,WEEKDAY(T21,2)),"")</f>
        <v>T840__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T650__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T226__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__T350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T410</v>
      </c>
      <c r="R22" s="2">
        <f t="shared" si="8"/>
        <v>42268</v>
      </c>
      <c r="S22" s="5" t="str">
        <f ca="1">IFERROR(OFFSET(grille!$A$1,MOD(INT((R22-$A$4)/7),42)+1,WEEKDAY(R22,2)),"")</f>
        <v>__T661</v>
      </c>
      <c r="T22" s="2">
        <f t="shared" si="9"/>
        <v>42298</v>
      </c>
      <c r="U22" s="5" t="str">
        <f ca="1">IFERROR(OFFSET(grille!$A$1,MOD(INT((T22-$A$4)/7),42)+1,WEEKDAY(T22,2)),"")</f>
        <v>__T850</v>
      </c>
      <c r="V22" s="3">
        <f t="shared" si="10"/>
        <v>42329</v>
      </c>
      <c r="W22" s="5" t="str">
        <f ca="1">IFERROR(OFFSET(grille!$A$1,MOD(INT((V22-$A$4)/7),42)+1,WEEKDAY(V22,2)),"")</f>
        <v>T326__</v>
      </c>
      <c r="X22" s="2">
        <f t="shared" si="11"/>
        <v>42359</v>
      </c>
      <c r="Y22" s="5" t="str">
        <f ca="1">IFERROR(OFFSET(grille!$A$1,MOD(INT((X22-$A$4)/7),42)+1,WEEKDAY(X22,2)),"")</f>
        <v>T820__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__T660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__T237</v>
      </c>
      <c r="H23" s="2">
        <f t="shared" si="3"/>
        <v>42116</v>
      </c>
      <c r="I23" s="5" t="str">
        <f ca="1">IFERROR(OFFSET(grille!$A$1,MOD(INT((H23-$A$4)/7),42)+1,WEEKDAY(H23,2)),"")</f>
        <v>D</v>
      </c>
      <c r="J23" s="2">
        <f t="shared" si="4"/>
        <v>42146</v>
      </c>
      <c r="K23" s="5" t="str">
        <f ca="1">IFERROR(OFFSET(grille!$A$1,MOD(INT((J23-$A$4)/7),42)+1,WEEKDAY(J23,2)),"")</f>
        <v>D</v>
      </c>
      <c r="L23" s="2">
        <f t="shared" si="5"/>
        <v>42177</v>
      </c>
      <c r="M23" s="5" t="str">
        <f ca="1">IFERROR(OFFSET(grille!$A$1,MOD(INT((L23-$A$4)/7),42)+1,WEEKDAY(L23,2)),"")</f>
        <v>T210</v>
      </c>
      <c r="N23" s="3">
        <f t="shared" si="6"/>
        <v>42207</v>
      </c>
      <c r="O23" s="5" t="str">
        <f ca="1">IFERROR(OFFSET(grille!$A$1,MOD(INT((N23-$A$4)/7),42)+1,WEEKDAY(N23,2)),"")</f>
        <v>T840__</v>
      </c>
      <c r="P23" s="2">
        <f t="shared" si="7"/>
        <v>42238</v>
      </c>
      <c r="Q23" s="5" t="str">
        <f ca="1">IFERROR(OFFSET(grille!$A$1,MOD(INT((P23-$A$4)/7),42)+1,WEEKDAY(P23,2)),"")</f>
        <v>T146__</v>
      </c>
      <c r="R23" s="2">
        <f t="shared" si="8"/>
        <v>42269</v>
      </c>
      <c r="S23" s="5" t="str">
        <f ca="1">IFERROR(OFFSET(grille!$A$1,MOD(INT((R23-$A$4)/7),42)+1,WEEKDAY(R23,2)),"")</f>
        <v>T240__</v>
      </c>
      <c r="T23" s="2">
        <f t="shared" si="9"/>
        <v>42299</v>
      </c>
      <c r="U23" s="5" t="str">
        <f ca="1">IFERROR(OFFSET(grille!$A$1,MOD(INT((T23-$A$4)/7),42)+1,WEEKDAY(T23,2)),"")</f>
        <v>T110</v>
      </c>
      <c r="V23" s="3">
        <f t="shared" si="10"/>
        <v>42330</v>
      </c>
      <c r="W23" s="5" t="str">
        <f ca="1">IFERROR(OFFSET(grille!$A$1,MOD(INT((V23-$A$4)/7),42)+1,WEEKDAY(V23,2)),"")</f>
        <v>__T337</v>
      </c>
      <c r="X23" s="2">
        <f t="shared" si="11"/>
        <v>42360</v>
      </c>
      <c r="Y23" s="5" t="str">
        <f ca="1">IFERROR(OFFSET(grille!$A$1,MOD(INT((X23-$A$4)/7),42)+1,WEEKDAY(X23,2)),"")</f>
        <v>__T830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T140__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T510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T410</v>
      </c>
      <c r="N24" s="3">
        <f t="shared" si="6"/>
        <v>42208</v>
      </c>
      <c r="O24" s="5" t="str">
        <f ca="1">IFERROR(OFFSET(grille!$A$1,MOD(INT((N24-$A$4)/7),42)+1,WEEKDAY(N24,2)),"")</f>
        <v>__T850</v>
      </c>
      <c r="P24" s="2">
        <f t="shared" si="7"/>
        <v>42239</v>
      </c>
      <c r="Q24" s="5" t="str">
        <f ca="1">IFERROR(OFFSET(grille!$A$1,MOD(INT((P24-$A$4)/7),42)+1,WEEKDAY(P24,2)),"")</f>
        <v>__T157</v>
      </c>
      <c r="R24" s="2">
        <f t="shared" si="8"/>
        <v>42270</v>
      </c>
      <c r="S24" s="5" t="str">
        <f ca="1">IFERROR(OFFSET(grille!$A$1,MOD(INT((R24-$A$4)/7),42)+1,WEEKDAY(R24,2)),"")</f>
        <v>__T250</v>
      </c>
      <c r="T24" s="2">
        <f t="shared" si="9"/>
        <v>42300</v>
      </c>
      <c r="U24" s="5" t="str">
        <f ca="1">IFERROR(OFFSET(grille!$A$1,MOD(INT((T24-$A$4)/7),42)+1,WEEKDAY(T24,2)),"")</f>
        <v>T630__</v>
      </c>
      <c r="V24" s="3">
        <f t="shared" si="10"/>
        <v>42331</v>
      </c>
      <c r="W24" s="5" t="str">
        <f ca="1">IFERROR(OFFSET(grille!$A$1,MOD(INT((V24-$A$4)/7),42)+1,WEEKDAY(V24,2)),"")</f>
        <v>T510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__T150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T445__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T810</v>
      </c>
      <c r="N25" s="3">
        <f t="shared" si="6"/>
        <v>42209</v>
      </c>
      <c r="O25" s="5" t="str">
        <f ca="1">IFERROR(OFFSET(grille!$A$1,MOD(INT((N25-$A$4)/7),42)+1,WEEKDAY(N25,2)),"")</f>
        <v>Fac</v>
      </c>
      <c r="P25" s="2">
        <f t="shared" si="7"/>
        <v>42240</v>
      </c>
      <c r="Q25" s="5" t="str">
        <f ca="1">IFERROR(OFFSET(grille!$A$1,MOD(INT((P25-$A$4)/7),42)+1,WEEKDAY(P25,2)),"")</f>
        <v>T260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__T646</v>
      </c>
      <c r="V25" s="3">
        <f t="shared" si="10"/>
        <v>42332</v>
      </c>
      <c r="W25" s="5" t="str">
        <f ca="1">IFERROR(OFFSET(grille!$A$1,MOD(INT((V25-$A$4)/7),42)+1,WEEKDAY(V25,2)),"")</f>
        <v>T220__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T410</v>
      </c>
      <c r="D26" s="2">
        <f t="shared" si="1"/>
        <v>42060</v>
      </c>
      <c r="E26" s="5" t="str">
        <f ca="1">IFERROR(OFFSET(grille!$A$1,MOD(INT((D26-$A$4)/7),42)+1,WEEKDAY(D26,2)),"")</f>
        <v>T210</v>
      </c>
      <c r="F26" s="2">
        <f t="shared" si="2"/>
        <v>42088</v>
      </c>
      <c r="G26" s="5" t="str">
        <f ca="1">IFERROR(OFFSET(grille!$A$1,MOD(INT((F26-$A$4)/7),42)+1,WEEKDAY(F26,2)),"")</f>
        <v>T710</v>
      </c>
      <c r="H26" s="2">
        <f t="shared" si="3"/>
        <v>42119</v>
      </c>
      <c r="I26" s="5" t="str">
        <f ca="1">IFERROR(OFFSET(grille!$A$1,MOD(INT((H26-$A$4)/7),42)+1,WEEKDAY(H26,2)),"")</f>
        <v>__T456</v>
      </c>
      <c r="J26" s="2">
        <f t="shared" si="4"/>
        <v>42149</v>
      </c>
      <c r="K26" s="5" t="str">
        <f ca="1">IFERROR(OFFSET(grille!$A$1,MOD(INT((J26-$A$4)/7),42)+1,WEEKDAY(J26,2)),"")</f>
        <v>T110</v>
      </c>
      <c r="L26" s="2">
        <f t="shared" si="5"/>
        <v>42180</v>
      </c>
      <c r="M26" s="5" t="str">
        <f ca="1">IFERROR(OFFSET(grille!$A$1,MOD(INT((L26-$A$4)/7),42)+1,WEEKDAY(L26,2)),"")</f>
        <v>T320__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__T230</v>
      </c>
      <c r="X26" s="2">
        <f t="shared" si="11"/>
        <v>42363</v>
      </c>
      <c r="Y26" s="5" t="str">
        <f ca="1">IFERROR(OFFSET(grille!$A$1,MOD(INT((X26-$A$4)/7),42)+1,WEEKDAY(X26,2)),"")</f>
        <v>T925__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T650__</v>
      </c>
      <c r="D27" s="2">
        <f t="shared" si="1"/>
        <v>42061</v>
      </c>
      <c r="E27" s="5" t="str">
        <f ca="1">IFERROR(OFFSET(grille!$A$1,MOD(INT((D27-$A$4)/7),42)+1,WEEKDAY(D27,2)),"")</f>
        <v>T440__</v>
      </c>
      <c r="F27" s="2">
        <f t="shared" si="2"/>
        <v>42089</v>
      </c>
      <c r="G27" s="5" t="str">
        <f ca="1">IFERROR(OFFSET(grille!$A$1,MOD(INT((F27-$A$4)/7),42)+1,WEEKDAY(F27,2)),"")</f>
        <v>T730__</v>
      </c>
      <c r="H27" s="2">
        <f t="shared" si="3"/>
        <v>42120</v>
      </c>
      <c r="I27" s="5" t="str">
        <f ca="1">IFERROR(OFFSET(grille!$A$1,MOD(INT((H27-$A$4)/7),42)+1,WEEKDAY(H27,2)),"")</f>
        <v>T447__</v>
      </c>
      <c r="J27" s="2">
        <f t="shared" si="4"/>
        <v>42150</v>
      </c>
      <c r="K27" s="5" t="str">
        <f ca="1">IFERROR(OFFSET(grille!$A$1,MOD(INT((J27-$A$4)/7),42)+1,WEEKDAY(J27,2)),"")</f>
        <v>T420</v>
      </c>
      <c r="L27" s="2">
        <f t="shared" si="5"/>
        <v>42181</v>
      </c>
      <c r="M27" s="5" t="str">
        <f ca="1">IFERROR(OFFSET(grille!$A$1,MOD(INT((L27-$A$4)/7),42)+1,WEEKDAY(L27,2)),"")</f>
        <v>__T335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T656__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D</v>
      </c>
      <c r="X27" s="2">
        <f t="shared" si="11"/>
        <v>42364</v>
      </c>
      <c r="Y27" s="5" t="str">
        <f ca="1">IFERROR(OFFSET(grille!$A$1,MOD(INT((X27-$A$4)/7),42)+1,WEEKDAY(X27,2)),"")</f>
        <v>__T936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__T660</v>
      </c>
      <c r="D28" s="2">
        <f t="shared" si="1"/>
        <v>42062</v>
      </c>
      <c r="E28" s="5" t="str">
        <f ca="1">IFERROR(OFFSET(grille!$A$1,MOD(INT((D28-$A$4)/7),42)+1,WEEKDAY(D28,2)),"")</f>
        <v>__T450</v>
      </c>
      <c r="F28" s="2">
        <f t="shared" si="2"/>
        <v>42090</v>
      </c>
      <c r="G28" s="5" t="str">
        <f ca="1">IFERROR(OFFSET(grille!$A$1,MOD(INT((F28-$A$4)/7),42)+1,WEEKDAY(F28,2)),"")</f>
        <v>__T740</v>
      </c>
      <c r="H28" s="2">
        <f t="shared" si="3"/>
        <v>42121</v>
      </c>
      <c r="I28" s="5" t="str">
        <f ca="1">IFERROR(OFFSET(grille!$A$1,MOD(INT((H28-$A$4)/7),42)+1,WEEKDAY(H28,2)),"")</f>
        <v>__T451</v>
      </c>
      <c r="J28" s="2">
        <f t="shared" si="4"/>
        <v>42151</v>
      </c>
      <c r="K28" s="5" t="str">
        <f ca="1">IFERROR(OFFSET(grille!$A$1,MOD(INT((J28-$A$4)/7),42)+1,WEEKDAY(J28,2)),"")</f>
        <v>T220__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T120</v>
      </c>
      <c r="P28" s="2">
        <f t="shared" si="7"/>
        <v>42243</v>
      </c>
      <c r="Q28" s="5" t="str">
        <f ca="1">IFERROR(OFFSET(grille!$A$1,MOD(INT((P28-$A$4)/7),42)+1,WEEKDAY(P28,2)),"")</f>
        <v>T210</v>
      </c>
      <c r="R28" s="2">
        <f t="shared" si="8"/>
        <v>42274</v>
      </c>
      <c r="S28" s="5" t="str">
        <f ca="1">IFERROR(OFFSET(grille!$A$1,MOD(INT((R28-$A$4)/7),42)+1,WEEKDAY(R28,2)),"")</f>
        <v>__T667</v>
      </c>
      <c r="T28" s="2">
        <f t="shared" si="9"/>
        <v>42304</v>
      </c>
      <c r="U28" s="5" t="str">
        <f ca="1">IFERROR(OFFSET(grille!$A$1,MOD(INT((T28-$A$4)/7),42)+1,WEEKDAY(T28,2)),"")</f>
        <v>T440__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T907__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T260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__T230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T110</v>
      </c>
      <c r="P29" s="2">
        <f t="shared" si="7"/>
        <v>42244</v>
      </c>
      <c r="Q29" s="5" t="str">
        <f ca="1">IFERROR(OFFSET(grille!$A$1,MOD(INT((P29-$A$4)/7),42)+1,WEEKDAY(P29,2)),"")</f>
        <v>T140__</v>
      </c>
      <c r="R29" s="2">
        <f t="shared" si="8"/>
        <v>42275</v>
      </c>
      <c r="S29" s="5" t="str">
        <f ca="1">IFERROR(OFFSET(grille!$A$1,MOD(INT((R29-$A$4)/7),42)+1,WEEKDAY(R29,2)),"")</f>
        <v>T420</v>
      </c>
      <c r="T29" s="2">
        <f t="shared" si="9"/>
        <v>42305</v>
      </c>
      <c r="U29" s="5" t="str">
        <f ca="1">IFERROR(OFFSET(grille!$A$1,MOD(INT((T29-$A$4)/7),42)+1,WEEKDAY(T29,2)),"")</f>
        <v>__T450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__T911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T340__</v>
      </c>
      <c r="N30" s="2">
        <f t="shared" si="6"/>
        <v>42214</v>
      </c>
      <c r="O30" s="5" t="str">
        <f ca="1">IFERROR(OFFSET(grille!$A$1,MOD(INT((N30-$A$4)/7),42)+1,WEEKDAY(N30,2)),"")</f>
        <v>T720</v>
      </c>
      <c r="P30" s="2">
        <f t="shared" si="7"/>
        <v>42245</v>
      </c>
      <c r="Q30" s="5" t="str">
        <f ca="1">IFERROR(OFFSET(grille!$A$1,MOD(INT((P30-$A$4)/7),42)+1,WEEKDAY(P30,2)),"")</f>
        <v>__T156</v>
      </c>
      <c r="R30" s="2">
        <f t="shared" si="8"/>
        <v>42276</v>
      </c>
      <c r="S30" s="5" t="str">
        <f ca="1">IFERROR(OFFSET(grille!$A$1,MOD(INT((R30-$A$4)/7),42)+1,WEEKDAY(R30,2)),"")</f>
        <v>T630__</v>
      </c>
      <c r="T30" s="2">
        <f t="shared" si="9"/>
        <v>42306</v>
      </c>
      <c r="U30" s="5" t="str">
        <f ca="1">IFERROR(OFFSET(grille!$A$1,MOD(INT((T30-$A$4)/7),42)+1,WEEKDAY(T30,2)),"")</f>
        <v>T240__</v>
      </c>
      <c r="V30" s="3">
        <f t="shared" si="10"/>
        <v>42337</v>
      </c>
      <c r="W30" s="5" t="str">
        <f ca="1">IFERROR(OFFSET(grille!$A$1,MOD(INT((V30-$A$4)/7),42)+1,WEEKDAY(V30,2)),"")</f>
        <v>T327__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T320__</v>
      </c>
      <c r="H31" s="2">
        <f t="shared" si="3"/>
        <v>42124</v>
      </c>
      <c r="I31" s="5" t="str">
        <f ca="1">IFERROR(OFFSET(grille!$A$1,MOD(INT((H31-$A$4)/7),42)+1,WEEKDAY(H31,2)),"")</f>
        <v>T410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__T350</v>
      </c>
      <c r="N31" s="2">
        <f t="shared" si="6"/>
        <v>42215</v>
      </c>
      <c r="O31" s="5" t="str">
        <f ca="1">IFERROR(OFFSET(grille!$A$1,MOD(INT((N31-$A$4)/7),42)+1,WEEKDAY(N31,2)),"")</f>
        <v>T630__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__T640</v>
      </c>
      <c r="T31" s="2">
        <f t="shared" si="9"/>
        <v>42307</v>
      </c>
      <c r="U31" s="5" t="str">
        <f ca="1">IFERROR(OFFSET(grille!$A$1,MOD(INT((T31-$A$4)/7),42)+1,WEEKDAY(T31,2)),"")</f>
        <v>__T250</v>
      </c>
      <c r="V31" s="3">
        <f t="shared" si="10"/>
        <v>42338</v>
      </c>
      <c r="W31" s="5" t="str">
        <f ca="1">IFERROR(OFFSET(grille!$A$1,MOD(INT((V31-$A$4)/7),42)+1,WEEKDAY(V31,2)),"")</f>
        <v>__T330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T326__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__T330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T347__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__T640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T720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08" priority="6" stopIfTrue="1">
      <formula>AND(WEEKDAY(B2,2)&gt;5,B2&lt;&gt;"")</formula>
    </cfRule>
  </conditionalFormatting>
  <conditionalFormatting sqref="E10">
    <cfRule type="expression" dxfId="107" priority="5" stopIfTrue="1">
      <formula>AND(WEEKDAY(E10,2)&gt;5,E10&lt;&gt;"")</formula>
    </cfRule>
  </conditionalFormatting>
  <conditionalFormatting sqref="E10">
    <cfRule type="expression" dxfId="106" priority="4" stopIfTrue="1">
      <formula>AND(WEEKDAY(E10,2)&gt;5,E10&lt;&gt;"")</formula>
    </cfRule>
  </conditionalFormatting>
  <conditionalFormatting sqref="E10">
    <cfRule type="expression" dxfId="105" priority="3" stopIfTrue="1">
      <formula>AND(WEEKDAY(E10,2)&gt;5,E10&lt;&gt;"")</formula>
    </cfRule>
  </conditionalFormatting>
  <conditionalFormatting sqref="E10">
    <cfRule type="expression" dxfId="104" priority="2" stopIfTrue="1">
      <formula>AND(WEEKDAY(E10,2)&gt;5,E10&lt;&gt;"")</formula>
    </cfRule>
  </conditionalFormatting>
  <conditionalFormatting sqref="E24">
    <cfRule type="expression" dxfId="10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Mustafa</v>
      </c>
      <c r="B2" s="2">
        <f>DATE($A$1,COLUMN()-1,ROW()-1)</f>
        <v>42005</v>
      </c>
      <c r="C2" s="5" t="str">
        <f ca="1">IFERROR(OFFSET(grille!$A$1,MOD(INT((B2-$A$4)/7),42)+1,WEEKDAY(B2,2)),"")</f>
        <v>__T830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T655__</v>
      </c>
      <c r="L2" s="2">
        <f>DATE($A$1,COLUMN()-6,ROW()-1)</f>
        <v>42156</v>
      </c>
      <c r="M2" s="5" t="str">
        <f ca="1">IFERROR(OFFSET(grille!$A$1,MOD(INT((L2-$A$4)/7),42)+1,WEEKDAY(L2,2)),"")</f>
        <v>T630__</v>
      </c>
      <c r="N2" s="3">
        <f>DATE($A$1,COLUMN()-7,ROW()-1)</f>
        <v>42186</v>
      </c>
      <c r="O2" s="5" t="str">
        <f ca="1">IFERROR(OFFSET(grille!$A$1,MOD(INT((N2-$A$4)/7),42)+1,WEEKDAY(N2,2)),"")</f>
        <v>__T660</v>
      </c>
      <c r="P2" s="2">
        <f>DATE($A$1,COLUMN()-8,ROW()-1)</f>
        <v>42217</v>
      </c>
      <c r="Q2" s="5" t="str">
        <f ca="1">IFERROR(OFFSET(grille!$A$1,MOD(INT((P2-$A$4)/7),42)+1,WEEKDAY(P2,2)),"")</f>
        <v>T346__</v>
      </c>
      <c r="R2" s="2">
        <f>DATE($A$1,COLUMN()-9,ROW()-1)</f>
        <v>42248</v>
      </c>
      <c r="S2" s="5" t="str">
        <f ca="1">IFERROR(OFFSET(grille!$A$1,MOD(INT((R2-$A$4)/7),42)+1,WEEKDAY(R2,2)),"")</f>
        <v>T260</v>
      </c>
      <c r="T2" s="2">
        <f>DATE($A$1,COLUMN()-10,ROW()-1)</f>
        <v>42278</v>
      </c>
      <c r="U2" s="5" t="str">
        <f ca="1">IFERROR(OFFSET(grille!$A$1,MOD(INT((T2-$A$4)/7),42)+1,WEEKDAY(T2,2)),"")</f>
        <v>__T250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__T660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D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T730__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T720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T130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__T666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__T640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T260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__T357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T260</v>
      </c>
    </row>
    <row r="4" spans="1:25" x14ac:dyDescent="0.35">
      <c r="A4" s="14">
        <f ca="1">IFERROR(VLOOKUP(A2,parametres!B:D,3,0),(VLOOKUP(A2,parametres!A:D,4,0)))</f>
        <v>42184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__T740</v>
      </c>
      <c r="F4" s="2">
        <f t="shared" si="2"/>
        <v>42066</v>
      </c>
      <c r="G4" s="5" t="str">
        <f ca="1">IFERROR(OFFSET(grille!$A$1,MOD(INT((F4-$A$4)/7),42)+1,WEEKDAY(F4,2)),"")</f>
        <v>T710</v>
      </c>
      <c r="H4" s="2">
        <f t="shared" si="3"/>
        <v>42097</v>
      </c>
      <c r="I4" s="5" t="str">
        <f ca="1">IFERROR(OFFSET(grille!$A$1,MOD(INT((H4-$A$4)/7),42)+1,WEEKDAY(H4,2)),"")</f>
        <v>T420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T340__</v>
      </c>
      <c r="N4" s="3">
        <f t="shared" si="6"/>
        <v>42188</v>
      </c>
      <c r="O4" s="5" t="str">
        <f ca="1">IFERROR(OFFSET(grille!$A$1,MOD(INT((N4-$A$4)/7),42)+1,WEEKDAY(N4,2)),"")</f>
        <v>D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T840__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T650__</v>
      </c>
      <c r="F5" s="2">
        <f t="shared" si="2"/>
        <v>42067</v>
      </c>
      <c r="G5" s="5" t="str">
        <f ca="1">IFERROR(OFFSET(grille!$A$1,MOD(INT((F5-$A$4)/7),42)+1,WEEKDAY(F5,2)),"")</f>
        <v>T630__</v>
      </c>
      <c r="H5" s="2">
        <f t="shared" si="3"/>
        <v>42098</v>
      </c>
      <c r="I5" s="5" t="str">
        <f ca="1">IFERROR(OFFSET(grille!$A$1,MOD(INT((H5-$A$4)/7),42)+1,WEEKDAY(H5,2)),"")</f>
        <v>T226__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__T350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T410</v>
      </c>
      <c r="T5" s="2">
        <f t="shared" si="9"/>
        <v>42281</v>
      </c>
      <c r="U5" s="5" t="str">
        <f ca="1">IFERROR(OFFSET(grille!$A$1,MOD(INT((T5-$A$4)/7),42)+1,WEEKDAY(T5,2)),"")</f>
        <v>T657__</v>
      </c>
      <c r="V5" s="3">
        <f t="shared" si="10"/>
        <v>42312</v>
      </c>
      <c r="W5" s="5" t="str">
        <f ca="1">IFERROR(OFFSET(grille!$A$1,MOD(INT((V5-$A$4)/7),42)+1,WEEKDAY(V5,2)),"")</f>
        <v>__T850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__T660</v>
      </c>
      <c r="F6" s="2">
        <f t="shared" si="2"/>
        <v>42068</v>
      </c>
      <c r="G6" s="5" t="str">
        <f ca="1">IFERROR(OFFSET(grille!$A$1,MOD(INT((F6-$A$4)/7),42)+1,WEEKDAY(F6,2)),"")</f>
        <v>__T640</v>
      </c>
      <c r="H6" s="2">
        <f t="shared" si="3"/>
        <v>42099</v>
      </c>
      <c r="I6" s="5" t="str">
        <f ca="1">IFERROR(OFFSET(grille!$A$1,MOD(INT((H6-$A$4)/7),42)+1,WEEKDAY(H6,2)),"")</f>
        <v>__T237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D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T840__</v>
      </c>
      <c r="R6" s="2">
        <f t="shared" si="8"/>
        <v>42252</v>
      </c>
      <c r="S6" s="5" t="str">
        <f ca="1">IFERROR(OFFSET(grille!$A$1,MOD(INT((R6-$A$4)/7),42)+1,WEEKDAY(R6,2)),"")</f>
        <v>T146__</v>
      </c>
      <c r="T6" s="2">
        <f t="shared" si="9"/>
        <v>42282</v>
      </c>
      <c r="U6" s="5" t="str">
        <f ca="1">IFERROR(OFFSET(grille!$A$1,MOD(INT((T6-$A$4)/7),42)+1,WEEKDAY(T6,2)),"")</f>
        <v>__T661</v>
      </c>
      <c r="V6" s="3">
        <f t="shared" si="10"/>
        <v>42313</v>
      </c>
      <c r="W6" s="5" t="str">
        <f ca="1">IFERROR(OFFSET(grille!$A$1,MOD(INT((V6-$A$4)/7),42)+1,WEEKDAY(V6,2)),"")</f>
        <v>T110</v>
      </c>
      <c r="X6" s="2">
        <f t="shared" si="11"/>
        <v>42343</v>
      </c>
      <c r="Y6" s="5" t="str">
        <f ca="1">IFERROR(OFFSET(grille!$A$1,MOD(INT((X6-$A$4)/7),42)+1,WEEKDAY(X6,2)),"")</f>
        <v>T326__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T730__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D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D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T210</v>
      </c>
      <c r="P7" s="2">
        <f t="shared" si="7"/>
        <v>42222</v>
      </c>
      <c r="Q7" s="5" t="str">
        <f ca="1">IFERROR(OFFSET(grille!$A$1,MOD(INT((P7-$A$4)/7),42)+1,WEEKDAY(P7,2)),"")</f>
        <v>__T850</v>
      </c>
      <c r="R7" s="2">
        <f t="shared" si="8"/>
        <v>42253</v>
      </c>
      <c r="S7" s="5" t="str">
        <f ca="1">IFERROR(OFFSET(grille!$A$1,MOD(INT((R7-$A$4)/7),42)+1,WEEKDAY(R7,2)),"")</f>
        <v>__T157</v>
      </c>
      <c r="T7" s="2">
        <f t="shared" si="9"/>
        <v>42283</v>
      </c>
      <c r="U7" s="5" t="str">
        <f ca="1">IFERROR(OFFSET(grille!$A$1,MOD(INT((T7-$A$4)/7),42)+1,WEEKDAY(T7,2)),"")</f>
        <v>T240__</v>
      </c>
      <c r="V7" s="3">
        <f t="shared" si="10"/>
        <v>42314</v>
      </c>
      <c r="W7" s="5" t="str">
        <f ca="1">IFERROR(OFFSET(grille!$A$1,MOD(INT((V7-$A$4)/7),42)+1,WEEKDAY(V7,2)),"")</f>
        <v>T630__</v>
      </c>
      <c r="X7" s="2">
        <f t="shared" si="11"/>
        <v>42344</v>
      </c>
      <c r="Y7" s="5" t="str">
        <f ca="1">IFERROR(OFFSET(grille!$A$1,MOD(INT((X7-$A$4)/7),42)+1,WEEKDAY(X7,2)),"")</f>
        <v>__T337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__T740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T510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T410</v>
      </c>
      <c r="P8" s="2">
        <f t="shared" si="7"/>
        <v>42223</v>
      </c>
      <c r="Q8" s="5" t="str">
        <f ca="1">IFERROR(OFFSET(grille!$A$1,MOD(INT((P8-$A$4)/7),42)+1,WEEKDAY(P8,2)),"")</f>
        <v>Fac</v>
      </c>
      <c r="R8" s="2">
        <f t="shared" si="8"/>
        <v>42254</v>
      </c>
      <c r="S8" s="5" t="str">
        <f ca="1">IFERROR(OFFSET(grille!$A$1,MOD(INT((R8-$A$4)/7),42)+1,WEEKDAY(R8,2)),"")</f>
        <v>T260</v>
      </c>
      <c r="T8" s="2">
        <f t="shared" si="9"/>
        <v>42284</v>
      </c>
      <c r="U8" s="5" t="str">
        <f ca="1">IFERROR(OFFSET(grille!$A$1,MOD(INT((T8-$A$4)/7),42)+1,WEEKDAY(T8,2)),"")</f>
        <v>__T250</v>
      </c>
      <c r="V8" s="3">
        <f t="shared" si="10"/>
        <v>42315</v>
      </c>
      <c r="W8" s="5" t="str">
        <f ca="1">IFERROR(OFFSET(grille!$A$1,MOD(INT((V8-$A$4)/7),42)+1,WEEKDAY(V8,2)),"")</f>
        <v>__T646</v>
      </c>
      <c r="X8" s="2">
        <f t="shared" si="11"/>
        <v>42345</v>
      </c>
      <c r="Y8" s="5" t="str">
        <f ca="1">IFERROR(OFFSET(grille!$A$1,MOD(INT((X8-$A$4)/7),42)+1,WEEKDAY(X8,2)),"")</f>
        <v>T510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T610</v>
      </c>
      <c r="D9" s="2">
        <f t="shared" si="1"/>
        <v>42043</v>
      </c>
      <c r="E9" s="5" t="str">
        <f ca="1">IFERROR(OFFSET(grille!$A$1,MOD(INT((D9-$A$4)/7),42)+1,WEEKDAY(D9,2)),"")</f>
        <v>T410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T710</v>
      </c>
      <c r="J9" s="2">
        <f t="shared" si="4"/>
        <v>42132</v>
      </c>
      <c r="K9" s="5" t="str">
        <f ca="1">IFERROR(OFFSET(grille!$A$1,MOD(INT((J9-$A$4)/7),42)+1,WEEKDAY(J9,2)),"")</f>
        <v>T445__</v>
      </c>
      <c r="L9" s="2">
        <f t="shared" si="5"/>
        <v>42163</v>
      </c>
      <c r="M9" s="5" t="str">
        <f ca="1">IFERROR(OFFSET(grille!$A$1,MOD(INT((L9-$A$4)/7),42)+1,WEEKDAY(L9,2)),"")</f>
        <v>T110</v>
      </c>
      <c r="N9" s="3">
        <f t="shared" si="6"/>
        <v>42193</v>
      </c>
      <c r="O9" s="5" t="str">
        <f ca="1">IFERROR(OFFSET(grille!$A$1,MOD(INT((N9-$A$4)/7),42)+1,WEEKDAY(N9,2)),"")</f>
        <v>T810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T220__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T220__</v>
      </c>
      <c r="D10" s="2">
        <f t="shared" si="1"/>
        <v>42044</v>
      </c>
      <c r="E10" s="5" t="str">
        <f ca="1">IFERROR(OFFSET(grille!$A$1,MOD(INT((D10-$A$4)/7),42)+1,WEEKDAY(D10,2)),"")</f>
        <v>T650__</v>
      </c>
      <c r="F10" s="2">
        <f t="shared" si="2"/>
        <v>42072</v>
      </c>
      <c r="G10" s="5" t="str">
        <f ca="1">IFERROR(OFFSET(grille!$A$1,MOD(INT((F10-$A$4)/7),42)+1,WEEKDAY(F10,2)),"")</f>
        <v>T140__</v>
      </c>
      <c r="H10" s="2">
        <f t="shared" si="3"/>
        <v>42103</v>
      </c>
      <c r="I10" s="5" t="str">
        <f ca="1">IFERROR(OFFSET(grille!$A$1,MOD(INT((H10-$A$4)/7),42)+1,WEEKDAY(H10,2)),"")</f>
        <v>T730__</v>
      </c>
      <c r="J10" s="2">
        <f t="shared" si="4"/>
        <v>42133</v>
      </c>
      <c r="K10" s="5" t="str">
        <f ca="1">IFERROR(OFFSET(grille!$A$1,MOD(INT((J10-$A$4)/7),42)+1,WEEKDAY(J10,2)),"")</f>
        <v>__T456</v>
      </c>
      <c r="L10" s="2">
        <f t="shared" si="5"/>
        <v>42164</v>
      </c>
      <c r="M10" s="5" t="str">
        <f ca="1">IFERROR(OFFSET(grille!$A$1,MOD(INT((L10-$A$4)/7),42)+1,WEEKDAY(L10,2)),"")</f>
        <v>T420</v>
      </c>
      <c r="N10" s="3">
        <f t="shared" si="6"/>
        <v>42194</v>
      </c>
      <c r="O10" s="5" t="str">
        <f ca="1">IFERROR(OFFSET(grille!$A$1,MOD(INT((N10-$A$4)/7),42)+1,WEEKDAY(N10,2)),"")</f>
        <v>T320__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__T230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__T236</v>
      </c>
      <c r="D11" s="2">
        <f t="shared" si="1"/>
        <v>42045</v>
      </c>
      <c r="E11" s="5" t="str">
        <f ca="1">IFERROR(OFFSET(grille!$A$1,MOD(INT((D11-$A$4)/7),42)+1,WEEKDAY(D11,2)),"")</f>
        <v>__T660</v>
      </c>
      <c r="F11" s="2">
        <f t="shared" si="2"/>
        <v>42073</v>
      </c>
      <c r="G11" s="5" t="str">
        <f ca="1">IFERROR(OFFSET(grille!$A$1,MOD(INT((F11-$A$4)/7),42)+1,WEEKDAY(F11,2)),"")</f>
        <v>__T150</v>
      </c>
      <c r="H11" s="2">
        <f t="shared" si="3"/>
        <v>42104</v>
      </c>
      <c r="I11" s="5" t="str">
        <f ca="1">IFERROR(OFFSET(grille!$A$1,MOD(INT((H11-$A$4)/7),42)+1,WEEKDAY(H11,2)),"")</f>
        <v>__T740</v>
      </c>
      <c r="J11" s="2">
        <f t="shared" si="4"/>
        <v>42134</v>
      </c>
      <c r="K11" s="5" t="str">
        <f ca="1">IFERROR(OFFSET(grille!$A$1,MOD(INT((J11-$A$4)/7),42)+1,WEEKDAY(J11,2)),"")</f>
        <v>T447__</v>
      </c>
      <c r="L11" s="2">
        <f t="shared" si="5"/>
        <v>42165</v>
      </c>
      <c r="M11" s="5" t="str">
        <f ca="1">IFERROR(OFFSET(grille!$A$1,MOD(INT((L11-$A$4)/7),42)+1,WEEKDAY(L11,2)),"")</f>
        <v>T220__</v>
      </c>
      <c r="N11" s="3">
        <f t="shared" si="6"/>
        <v>42195</v>
      </c>
      <c r="O11" s="5" t="str">
        <f ca="1">IFERROR(OFFSET(grille!$A$1,MOD(INT((N11-$A$4)/7),42)+1,WEEKDAY(N11,2)),"")</f>
        <v>__T335</v>
      </c>
      <c r="P11" s="2">
        <f t="shared" si="7"/>
        <v>42226</v>
      </c>
      <c r="Q11" s="5" t="str">
        <f ca="1">IFERROR(OFFSET(grille!$A$1,MOD(INT((P11-$A$4)/7),42)+1,WEEKDAY(P11,2)),"")</f>
        <v>T120</v>
      </c>
      <c r="R11" s="2">
        <f t="shared" si="8"/>
        <v>42257</v>
      </c>
      <c r="S11" s="5" t="str">
        <f ca="1">IFERROR(OFFSET(grille!$A$1,MOD(INT((R11-$A$4)/7),42)+1,WEEKDAY(R11,2)),"")</f>
        <v>T210</v>
      </c>
      <c r="T11" s="2">
        <f t="shared" si="9"/>
        <v>42287</v>
      </c>
      <c r="U11" s="5" t="str">
        <f ca="1">IFERROR(OFFSET(grille!$A$1,MOD(INT((T11-$A$4)/7),42)+1,WEEKDAY(T11,2)),"")</f>
        <v>T656__</v>
      </c>
      <c r="V11" s="3">
        <f t="shared" si="10"/>
        <v>42318</v>
      </c>
      <c r="W11" s="5" t="str">
        <f ca="1">IFERROR(OFFSET(grille!$A$1,MOD(INT((V11-$A$4)/7),42)+1,WEEKDAY(V11,2)),"")</f>
        <v>T440__</v>
      </c>
      <c r="X11" s="2">
        <f t="shared" si="11"/>
        <v>42348</v>
      </c>
      <c r="Y11" s="5" t="str">
        <f ca="1">IFERROR(OFFSET(grille!$A$1,MOD(INT((X11-$A$4)/7),42)+1,WEEKDAY(X11,2)),"")</f>
        <v>D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T260</v>
      </c>
      <c r="F12" s="2">
        <f t="shared" si="2"/>
        <v>42074</v>
      </c>
      <c r="G12" s="5" t="str">
        <f ca="1">IFERROR(OFFSET(grille!$A$1,MOD(INT((F12-$A$4)/7),42)+1,WEEKDAY(F12,2)),"")</f>
        <v>T210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__T451</v>
      </c>
      <c r="L12" s="2">
        <f t="shared" si="5"/>
        <v>42166</v>
      </c>
      <c r="M12" s="5" t="str">
        <f ca="1">IFERROR(OFFSET(grille!$A$1,MOD(INT((L12-$A$4)/7),42)+1,WEEKDAY(L12,2)),"")</f>
        <v>__T230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T110</v>
      </c>
      <c r="R12" s="2">
        <f t="shared" si="8"/>
        <v>42258</v>
      </c>
      <c r="S12" s="5" t="str">
        <f ca="1">IFERROR(OFFSET(grille!$A$1,MOD(INT((R12-$A$4)/7),42)+1,WEEKDAY(R12,2)),"")</f>
        <v>T140__</v>
      </c>
      <c r="T12" s="2">
        <f t="shared" si="9"/>
        <v>42288</v>
      </c>
      <c r="U12" s="5" t="str">
        <f ca="1">IFERROR(OFFSET(grille!$A$1,MOD(INT((T12-$A$4)/7),42)+1,WEEKDAY(T12,2)),"")</f>
        <v>__T667</v>
      </c>
      <c r="V12" s="3">
        <f t="shared" si="10"/>
        <v>42319</v>
      </c>
      <c r="W12" s="5" t="str">
        <f ca="1">IFERROR(OFFSET(grille!$A$1,MOD(INT((V12-$A$4)/7),42)+1,WEEKDAY(V12,2)),"")</f>
        <v>__T450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T440__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T720</v>
      </c>
      <c r="R13" s="2">
        <f t="shared" si="8"/>
        <v>42259</v>
      </c>
      <c r="S13" s="5" t="str">
        <f ca="1">IFERROR(OFFSET(grille!$A$1,MOD(INT((R13-$A$4)/7),42)+1,WEEKDAY(R13,2)),"")</f>
        <v>__T156</v>
      </c>
      <c r="T13" s="2">
        <f t="shared" si="9"/>
        <v>42289</v>
      </c>
      <c r="U13" s="5" t="str">
        <f ca="1">IFERROR(OFFSET(grille!$A$1,MOD(INT((T13-$A$4)/7),42)+1,WEEKDAY(T13,2)),"")</f>
        <v>T420</v>
      </c>
      <c r="V13" s="3">
        <f t="shared" si="10"/>
        <v>42320</v>
      </c>
      <c r="W13" s="5" t="str">
        <f ca="1">IFERROR(OFFSET(grille!$A$1,MOD(INT((V13-$A$4)/7),42)+1,WEEKDAY(V13,2)),"")</f>
        <v>T240__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T840__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__T450</v>
      </c>
      <c r="H14" s="2">
        <f t="shared" si="3"/>
        <v>42107</v>
      </c>
      <c r="I14" s="5" t="str">
        <f ca="1">IFERROR(OFFSET(grille!$A$1,MOD(INT((H14-$A$4)/7),42)+1,WEEKDAY(H14,2)),"")</f>
        <v>T320__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T340__</v>
      </c>
      <c r="P14" s="2">
        <f t="shared" si="7"/>
        <v>42229</v>
      </c>
      <c r="Q14" s="5" t="str">
        <f ca="1">IFERROR(OFFSET(grille!$A$1,MOD(INT((P14-$A$4)/7),42)+1,WEEKDAY(P14,2)),"")</f>
        <v>T630__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T630__</v>
      </c>
      <c r="V14" s="3">
        <f t="shared" si="10"/>
        <v>42321</v>
      </c>
      <c r="W14" s="5" t="str">
        <f ca="1">IFERROR(OFFSET(grille!$A$1,MOD(INT((V14-$A$4)/7),42)+1,WEEKDAY(V14,2)),"")</f>
        <v>__T250</v>
      </c>
      <c r="X14" s="2">
        <f t="shared" si="11"/>
        <v>42351</v>
      </c>
      <c r="Y14" s="5" t="str">
        <f ca="1">IFERROR(OFFSET(grille!$A$1,MOD(INT((X14-$A$4)/7),42)+1,WEEKDAY(X14,2)),"")</f>
        <v>T327__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__T850</v>
      </c>
      <c r="D15" s="2">
        <f t="shared" si="1"/>
        <v>42049</v>
      </c>
      <c r="E15" s="5" t="str">
        <f ca="1">IFERROR(OFFSET(grille!$A$1,MOD(INT((D15-$A$4)/7),42)+1,WEEKDAY(D15,2)),"")</f>
        <v>T326__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__T330</v>
      </c>
      <c r="J15" s="2">
        <f t="shared" si="4"/>
        <v>42138</v>
      </c>
      <c r="K15" s="5" t="str">
        <f ca="1">IFERROR(OFFSET(grille!$A$1,MOD(INT((J15-$A$4)/7),42)+1,WEEKDAY(J15,2)),"")</f>
        <v>T410</v>
      </c>
      <c r="L15" s="2">
        <f t="shared" si="5"/>
        <v>42169</v>
      </c>
      <c r="M15" s="5" t="str">
        <f ca="1">IFERROR(OFFSET(grille!$A$1,MOD(INT((L15-$A$4)/7),42)+1,WEEKDAY(L15,2)),"")</f>
        <v>T347__</v>
      </c>
      <c r="N15" s="3">
        <f t="shared" si="6"/>
        <v>42199</v>
      </c>
      <c r="O15" s="5" t="str">
        <f ca="1">IFERROR(OFFSET(grille!$A$1,MOD(INT((N15-$A$4)/7),42)+1,WEEKDAY(N15,2)),"")</f>
        <v>__T350</v>
      </c>
      <c r="P15" s="2">
        <f t="shared" si="7"/>
        <v>42230</v>
      </c>
      <c r="Q15" s="5" t="str">
        <f ca="1">IFERROR(OFFSET(grille!$A$1,MOD(INT((P15-$A$4)/7),42)+1,WEEKDAY(P15,2)),"")</f>
        <v>__T640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__T640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__T330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T110</v>
      </c>
      <c r="D16" s="2">
        <f t="shared" si="1"/>
        <v>42050</v>
      </c>
      <c r="E16" s="5" t="str">
        <f ca="1">IFERROR(OFFSET(grille!$A$1,MOD(INT((D16-$A$4)/7),42)+1,WEEKDAY(D16,2)),"")</f>
        <v>__T337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T420</v>
      </c>
      <c r="J16" s="2">
        <f t="shared" si="4"/>
        <v>42139</v>
      </c>
      <c r="K16" s="5" t="str">
        <f ca="1">IFERROR(OFFSET(grille!$A$1,MOD(INT((J16-$A$4)/7),42)+1,WEEKDAY(J16,2)),"")</f>
        <v>T710</v>
      </c>
      <c r="L16" s="2">
        <f t="shared" si="5"/>
        <v>42170</v>
      </c>
      <c r="M16" s="5" t="str">
        <f ca="1">IFERROR(OFFSET(grille!$A$1,MOD(INT((L16-$A$4)/7),42)+1,WEEKDAY(L16,2)),"")</f>
        <v>__T350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T820__</v>
      </c>
      <c r="T16" s="2">
        <f t="shared" si="9"/>
        <v>42292</v>
      </c>
      <c r="U16" s="5" t="str">
        <f ca="1">IFERROR(OFFSET(grille!$A$1,MOD(INT((T16-$A$4)/7),42)+1,WEEKDAY(T16,2)),"")</f>
        <v>D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T810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T630__</v>
      </c>
      <c r="D17" s="2">
        <f t="shared" si="1"/>
        <v>42051</v>
      </c>
      <c r="E17" s="5" t="str">
        <f ca="1">IFERROR(OFFSET(grille!$A$1,MOD(INT((D17-$A$4)/7),42)+1,WEEKDAY(D17,2)),"")</f>
        <v>T510</v>
      </c>
      <c r="F17" s="2">
        <f t="shared" si="2"/>
        <v>42079</v>
      </c>
      <c r="G17" s="5" t="str">
        <f ca="1">IFERROR(OFFSET(grille!$A$1,MOD(INT((F17-$A$4)/7),42)+1,WEEKDAY(F17,2)),"")</f>
        <v>T820__</v>
      </c>
      <c r="H17" s="2">
        <f t="shared" si="3"/>
        <v>42110</v>
      </c>
      <c r="I17" s="5" t="str">
        <f ca="1">IFERROR(OFFSET(grille!$A$1,MOD(INT((H17-$A$4)/7),42)+1,WEEKDAY(H17,2)),"")</f>
        <v>T840__</v>
      </c>
      <c r="J17" s="2">
        <f t="shared" si="4"/>
        <v>42140</v>
      </c>
      <c r="K17" s="5" t="str">
        <f ca="1">IFERROR(OFFSET(grille!$A$1,MOD(INT((J17-$A$4)/7),42)+1,WEEKDAY(J17,2)),"")</f>
        <v>T246__</v>
      </c>
      <c r="L17" s="2">
        <f t="shared" si="5"/>
        <v>42171</v>
      </c>
      <c r="M17" s="5" t="str">
        <f ca="1">IFERROR(OFFSET(grille!$A$1,MOD(INT((L17-$A$4)/7),42)+1,WEEKDAY(L17,2)),"")</f>
        <v>T340__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__T830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T710</v>
      </c>
      <c r="X17" s="2">
        <f t="shared" si="11"/>
        <v>42354</v>
      </c>
      <c r="Y17" s="5" t="str">
        <f ca="1">IFERROR(OFFSET(grille!$A$1,MOD(INT((X17-$A$4)/7),42)+1,WEEKDAY(X17,2)),"")</f>
        <v>T140__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__T646</v>
      </c>
      <c r="D18" s="2">
        <f t="shared" si="1"/>
        <v>42052</v>
      </c>
      <c r="E18" s="5" t="str">
        <f ca="1">IFERROR(OFFSET(grille!$A$1,MOD(INT((D18-$A$4)/7),42)+1,WEEKDAY(D18,2)),"")</f>
        <v>T220__</v>
      </c>
      <c r="F18" s="2">
        <f t="shared" si="2"/>
        <v>42080</v>
      </c>
      <c r="G18" s="5" t="str">
        <f ca="1">IFERROR(OFFSET(grille!$A$1,MOD(INT((F18-$A$4)/7),42)+1,WEEKDAY(F18,2)),"")</f>
        <v>__T830</v>
      </c>
      <c r="H18" s="2">
        <f t="shared" si="3"/>
        <v>42111</v>
      </c>
      <c r="I18" s="5" t="str">
        <f ca="1">IFERROR(OFFSET(grille!$A$1,MOD(INT((H18-$A$4)/7),42)+1,WEEKDAY(H18,2)),"")</f>
        <v>__T850</v>
      </c>
      <c r="J18" s="2">
        <f t="shared" si="4"/>
        <v>42141</v>
      </c>
      <c r="K18" s="5" t="str">
        <f ca="1">IFERROR(OFFSET(grille!$A$1,MOD(INT((J18-$A$4)/7),42)+1,WEEKDAY(J18,2)),"")</f>
        <v>__T257</v>
      </c>
      <c r="L18" s="2">
        <f t="shared" si="5"/>
        <v>42172</v>
      </c>
      <c r="M18" s="5" t="str">
        <f ca="1">IFERROR(OFFSET(grille!$A$1,MOD(INT((L18-$A$4)/7),42)+1,WEEKDAY(L18,2)),"")</f>
        <v>__T350</v>
      </c>
      <c r="N18" s="3">
        <f t="shared" si="6"/>
        <v>42202</v>
      </c>
      <c r="O18" s="5" t="str">
        <f ca="1">IFERROR(OFFSET(grille!$A$1,MOD(INT((N18-$A$4)/7),42)+1,WEEKDAY(N18,2)),"")</f>
        <v>T515</v>
      </c>
      <c r="P18" s="2">
        <f t="shared" si="7"/>
        <v>42233</v>
      </c>
      <c r="Q18" s="5" t="str">
        <f ca="1">IFERROR(OFFSET(grille!$A$1,MOD(INT((P18-$A$4)/7),42)+1,WEEKDAY(P18,2)),"")</f>
        <v>T840__</v>
      </c>
      <c r="R18" s="2">
        <f t="shared" si="8"/>
        <v>42264</v>
      </c>
      <c r="S18" s="5" t="str">
        <f ca="1">IFERROR(OFFSET(grille!$A$1,MOD(INT((R18-$A$4)/7),42)+1,WEEKDAY(R18,2)),"")</f>
        <v>T650__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T120</v>
      </c>
      <c r="X18" s="2">
        <f t="shared" si="11"/>
        <v>42355</v>
      </c>
      <c r="Y18" s="5" t="str">
        <f ca="1">IFERROR(OFFSET(grille!$A$1,MOD(INT((X18-$A$4)/7),42)+1,WEEKDAY(X18,2)),"")</f>
        <v>__T150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__T230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D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T446__</v>
      </c>
      <c r="P19" s="2">
        <f t="shared" si="7"/>
        <v>42234</v>
      </c>
      <c r="Q19" s="5" t="str">
        <f ca="1">IFERROR(OFFSET(grille!$A$1,MOD(INT((P19-$A$4)/7),42)+1,WEEKDAY(P19,2)),"")</f>
        <v>__T850</v>
      </c>
      <c r="R19" s="2">
        <f t="shared" si="8"/>
        <v>42265</v>
      </c>
      <c r="S19" s="5" t="str">
        <f ca="1">IFERROR(OFFSET(grille!$A$1,MOD(INT((R19-$A$4)/7),42)+1,WEEKDAY(R19,2)),"")</f>
        <v>__T660</v>
      </c>
      <c r="T19" s="2">
        <f t="shared" si="9"/>
        <v>42295</v>
      </c>
      <c r="U19" s="5" t="str">
        <f ca="1">IFERROR(OFFSET(grille!$A$1,MOD(INT((T19-$A$4)/7),42)+1,WEEKDAY(T19,2)),"")</f>
        <v>T637__</v>
      </c>
      <c r="V19" s="3">
        <f t="shared" si="10"/>
        <v>42326</v>
      </c>
      <c r="W19" s="5" t="str">
        <f ca="1">IFERROR(OFFSET(grille!$A$1,MOD(INT((V19-$A$4)/7),42)+1,WEEKDAY(V19,2)),"")</f>
        <v>T440__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D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__T457</v>
      </c>
      <c r="P20" s="2">
        <f t="shared" si="7"/>
        <v>42235</v>
      </c>
      <c r="Q20" s="5" t="str">
        <f ca="1">IFERROR(OFFSET(grille!$A$1,MOD(INT((P20-$A$4)/7),42)+1,WEEKDAY(P20,2)),"")</f>
        <v>T410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__T640</v>
      </c>
      <c r="V20" s="3">
        <f t="shared" si="10"/>
        <v>42327</v>
      </c>
      <c r="W20" s="5" t="str">
        <f ca="1">IFERROR(OFFSET(grille!$A$1,MOD(INT((V20-$A$4)/7),42)+1,WEEKDAY(V20,2)),"")</f>
        <v>__T450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T440__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T925__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T320__</v>
      </c>
      <c r="L21" s="2">
        <f t="shared" si="5"/>
        <v>42175</v>
      </c>
      <c r="M21" s="5" t="str">
        <f ca="1">IFERROR(OFFSET(grille!$A$1,MOD(INT((L21-$A$4)/7),42)+1,WEEKDAY(L21,2)),"")</f>
        <v>T736__</v>
      </c>
      <c r="N21" s="3">
        <f t="shared" si="6"/>
        <v>42205</v>
      </c>
      <c r="O21" s="5" t="str">
        <f ca="1">IFERROR(OFFSET(grille!$A$1,MOD(INT((N21-$A$4)/7),42)+1,WEEKDAY(N21,2)),"")</f>
        <v>T240__</v>
      </c>
      <c r="P21" s="2">
        <f t="shared" si="7"/>
        <v>42236</v>
      </c>
      <c r="Q21" s="5" t="str">
        <f ca="1">IFERROR(OFFSET(grille!$A$1,MOD(INT((P21-$A$4)/7),42)+1,WEEKDAY(P21,2)),"")</f>
        <v>T220__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T430</v>
      </c>
      <c r="V21" s="3">
        <f t="shared" si="10"/>
        <v>42328</v>
      </c>
      <c r="W21" s="5" t="str">
        <f ca="1">IFERROR(OFFSET(grille!$A$1,MOD(INT((V21-$A$4)/7),42)+1,WEEKDAY(V21,2)),"")</f>
        <v>T945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__T450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__T936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__T330</v>
      </c>
      <c r="L22" s="2">
        <f t="shared" si="5"/>
        <v>42176</v>
      </c>
      <c r="M22" s="5" t="str">
        <f ca="1">IFERROR(OFFSET(grille!$A$1,MOD(INT((L22-$A$4)/7),42)+1,WEEKDAY(L22,2)),"")</f>
        <v>__T747</v>
      </c>
      <c r="N22" s="3">
        <f t="shared" si="6"/>
        <v>42206</v>
      </c>
      <c r="O22" s="5" t="str">
        <f ca="1">IFERROR(OFFSET(grille!$A$1,MOD(INT((N22-$A$4)/7),42)+1,WEEKDAY(N22,2)),"")</f>
        <v>__T250</v>
      </c>
      <c r="P22" s="2">
        <f t="shared" si="7"/>
        <v>42237</v>
      </c>
      <c r="Q22" s="5" t="str">
        <f ca="1">IFERROR(OFFSET(grille!$A$1,MOD(INT((P22-$A$4)/7),42)+1,WEEKDAY(P22,2)),"")</f>
        <v>__T230</v>
      </c>
      <c r="R22" s="2">
        <f t="shared" si="8"/>
        <v>42268</v>
      </c>
      <c r="S22" s="5" t="str">
        <f ca="1">IFERROR(OFFSET(grille!$A$1,MOD(INT((R22-$A$4)/7),42)+1,WEEKDAY(R22,2)),"")</f>
        <v>T410</v>
      </c>
      <c r="T22" s="2">
        <f t="shared" si="9"/>
        <v>42298</v>
      </c>
      <c r="U22" s="5" t="str">
        <f ca="1">IFERROR(OFFSET(grille!$A$1,MOD(INT((T22-$A$4)/7),42)+1,WEEKDAY(T22,2)),"")</f>
        <v>T820__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T720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T240__</v>
      </c>
      <c r="D23" s="2">
        <f t="shared" si="1"/>
        <v>42057</v>
      </c>
      <c r="E23" s="5" t="str">
        <f ca="1">IFERROR(OFFSET(grille!$A$1,MOD(INT((D23-$A$4)/7),42)+1,WEEKDAY(D23,2)),"")</f>
        <v>T327__</v>
      </c>
      <c r="F23" s="2">
        <f t="shared" si="2"/>
        <v>42085</v>
      </c>
      <c r="G23" s="5" t="str">
        <f ca="1">IFERROR(OFFSET(grille!$A$1,MOD(INT((F23-$A$4)/7),42)+1,WEEKDAY(F23,2)),"")</f>
        <v>T907__</v>
      </c>
      <c r="H23" s="2">
        <f t="shared" si="3"/>
        <v>42116</v>
      </c>
      <c r="I23" s="5" t="str">
        <f ca="1">IFERROR(OFFSET(grille!$A$1,MOD(INT((H23-$A$4)/7),42)+1,WEEKDAY(H23,2)),"")</f>
        <v>T730__</v>
      </c>
      <c r="J23" s="2">
        <f t="shared" si="4"/>
        <v>42146</v>
      </c>
      <c r="K23" s="5" t="str">
        <f ca="1">IFERROR(OFFSET(grille!$A$1,MOD(INT((J23-$A$4)/7),42)+1,WEEKDAY(J23,2)),"")</f>
        <v>T905__</v>
      </c>
      <c r="L23" s="2">
        <f t="shared" si="5"/>
        <v>42177</v>
      </c>
      <c r="M23" s="5" t="str">
        <f ca="1">IFERROR(OFFSET(grille!$A$1,MOD(INT((L23-$A$4)/7),42)+1,WEEKDAY(L23,2)),"")</f>
        <v>T130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T720</v>
      </c>
      <c r="T23" s="2">
        <f t="shared" si="9"/>
        <v>42299</v>
      </c>
      <c r="U23" s="5" t="str">
        <f ca="1">IFERROR(OFFSET(grille!$A$1,MOD(INT((T23-$A$4)/7),42)+1,WEEKDAY(T23,2)),"")</f>
        <v>__T830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T710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__T250</v>
      </c>
      <c r="D24" s="2">
        <f t="shared" si="1"/>
        <v>42058</v>
      </c>
      <c r="E24" s="5" t="str">
        <f ca="1">IFERROR(OFFSET(grille!$A$1,MOD(INT((D24-$A$4)/7),42)+1,WEEKDAY(D24,2)),"")</f>
        <v>__T330</v>
      </c>
      <c r="F24" s="2">
        <f t="shared" si="2"/>
        <v>42086</v>
      </c>
      <c r="G24" s="5" t="str">
        <f ca="1">IFERROR(OFFSET(grille!$A$1,MOD(INT((F24-$A$4)/7),42)+1,WEEKDAY(F24,2)),"")</f>
        <v>__T911</v>
      </c>
      <c r="H24" s="2">
        <f t="shared" si="3"/>
        <v>42117</v>
      </c>
      <c r="I24" s="5" t="str">
        <f ca="1">IFERROR(OFFSET(grille!$A$1,MOD(INT((H24-$A$4)/7),42)+1,WEEKDAY(H24,2)),"")</f>
        <v>__T740</v>
      </c>
      <c r="J24" s="2">
        <f t="shared" si="4"/>
        <v>42147</v>
      </c>
      <c r="K24" s="5" t="str">
        <f ca="1">IFERROR(OFFSET(grille!$A$1,MOD(INT((J24-$A$4)/7),42)+1,WEEKDAY(J24,2)),"")</f>
        <v>__T916</v>
      </c>
      <c r="L24" s="2">
        <f t="shared" si="5"/>
        <v>42178</v>
      </c>
      <c r="M24" s="5" t="str">
        <f ca="1">IFERROR(OFFSET(grille!$A$1,MOD(INT((L24-$A$4)/7),42)+1,WEEKDAY(L24,2)),"")</f>
        <v>T140__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T510</v>
      </c>
      <c r="T24" s="2">
        <f t="shared" si="9"/>
        <v>42300</v>
      </c>
      <c r="U24" s="5" t="str">
        <f ca="1">IFERROR(OFFSET(grille!$A$1,MOD(INT((T24-$A$4)/7),42)+1,WEEKDAY(T24,2)),"")</f>
        <v>D</v>
      </c>
      <c r="V24" s="3">
        <f t="shared" si="10"/>
        <v>42331</v>
      </c>
      <c r="W24" s="5" t="str">
        <f ca="1">IFERROR(OFFSET(grille!$A$1,MOD(INT((V24-$A$4)/7),42)+1,WEEKDAY(V24,2)),"")</f>
        <v>T730__</v>
      </c>
      <c r="X24" s="2">
        <f t="shared" si="11"/>
        <v>42361</v>
      </c>
      <c r="Y24" s="5" t="str">
        <f ca="1">IFERROR(OFFSET(grille!$A$1,MOD(INT((X24-$A$4)/7),42)+1,WEEKDAY(X24,2)),"")</f>
        <v>T630__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T810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T240__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__T150</v>
      </c>
      <c r="N25" s="3">
        <f t="shared" si="6"/>
        <v>42209</v>
      </c>
      <c r="O25" s="5" t="str">
        <f ca="1">IFERROR(OFFSET(grille!$A$1,MOD(INT((N25-$A$4)/7),42)+1,WEEKDAY(N25,2)),"")</f>
        <v>T345__</v>
      </c>
      <c r="P25" s="2">
        <f t="shared" si="7"/>
        <v>42240</v>
      </c>
      <c r="Q25" s="5" t="str">
        <f ca="1">IFERROR(OFFSET(grille!$A$1,MOD(INT((P25-$A$4)/7),42)+1,WEEKDAY(P25,2)),"")</f>
        <v>T220__</v>
      </c>
      <c r="R25" s="2">
        <f t="shared" si="8"/>
        <v>42271</v>
      </c>
      <c r="S25" s="5" t="str">
        <f ca="1">IFERROR(OFFSET(grille!$A$1,MOD(INT((R25-$A$4)/7),42)+1,WEEKDAY(R25,2)),"")</f>
        <v>T140__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__T740</v>
      </c>
      <c r="X25" s="2">
        <f t="shared" si="11"/>
        <v>42362</v>
      </c>
      <c r="Y25" s="5" t="str">
        <f ca="1">IFERROR(OFFSET(grille!$A$1,MOD(INT((X25-$A$4)/7),42)+1,WEEKDAY(X25,2)),"")</f>
        <v>__T640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T140__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__T256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D</v>
      </c>
      <c r="N26" s="3">
        <f t="shared" si="6"/>
        <v>42210</v>
      </c>
      <c r="O26" s="5" t="str">
        <f ca="1">IFERROR(OFFSET(grille!$A$1,MOD(INT((N26-$A$4)/7),42)+1,WEEKDAY(N26,2)),"")</f>
        <v>__T356</v>
      </c>
      <c r="P26" s="2">
        <f t="shared" si="7"/>
        <v>42241</v>
      </c>
      <c r="Q26" s="5" t="str">
        <f ca="1">IFERROR(OFFSET(grille!$A$1,MOD(INT((P26-$A$4)/7),42)+1,WEEKDAY(P26,2)),"")</f>
        <v>__T230</v>
      </c>
      <c r="R26" s="2">
        <f t="shared" si="8"/>
        <v>42272</v>
      </c>
      <c r="S26" s="5" t="str">
        <f ca="1">IFERROR(OFFSET(grille!$A$1,MOD(INT((R26-$A$4)/7),42)+1,WEEKDAY(R26,2)),"")</f>
        <v>__T150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T650__</v>
      </c>
      <c r="X26" s="2">
        <f t="shared" si="11"/>
        <v>42363</v>
      </c>
      <c r="Y26" s="5" t="str">
        <f ca="1">IFERROR(OFFSET(grille!$A$1,MOD(INT((X26-$A$4)/7),42)+1,WEEKDAY(X26,2)),"")</f>
        <v>D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T710</v>
      </c>
      <c r="D27" s="2">
        <f t="shared" si="1"/>
        <v>42061</v>
      </c>
      <c r="E27" s="5" t="str">
        <f ca="1">IFERROR(OFFSET(grille!$A$1,MOD(INT((D27-$A$4)/7),42)+1,WEEKDAY(D27,2)),"")</f>
        <v>__T150</v>
      </c>
      <c r="F27" s="2">
        <f t="shared" si="2"/>
        <v>42089</v>
      </c>
      <c r="G27" s="5" t="str">
        <f ca="1">IFERROR(OFFSET(grille!$A$1,MOD(INT((F27-$A$4)/7),42)+1,WEEKDAY(F27,2)),"")</f>
        <v>T720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T320__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T247__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__T660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T120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T730__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__T330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__T250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T730__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T440__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__T746</v>
      </c>
      <c r="H29" s="2">
        <f t="shared" si="3"/>
        <v>42122</v>
      </c>
      <c r="I29" s="5" t="str">
        <f ca="1">IFERROR(OFFSET(grille!$A$1,MOD(INT((H29-$A$4)/7),42)+1,WEEKDAY(H29,2)),"")</f>
        <v>T510</v>
      </c>
      <c r="J29" s="2">
        <f t="shared" si="4"/>
        <v>42152</v>
      </c>
      <c r="K29" s="5" t="str">
        <f ca="1">IFERROR(OFFSET(grille!$A$1,MOD(INT((J29-$A$4)/7),42)+1,WEEKDAY(J29,2)),"")</f>
        <v>T340__</v>
      </c>
      <c r="L29" s="2">
        <f t="shared" si="5"/>
        <v>42183</v>
      </c>
      <c r="M29" s="5" t="str">
        <f ca="1">IFERROR(OFFSET(grille!$A$1,MOD(INT((L29-$A$4)/7),42)+1,WEEKDAY(L29,2)),"")</f>
        <v>T737__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T320__</v>
      </c>
      <c r="R29" s="2">
        <f t="shared" si="8"/>
        <v>42275</v>
      </c>
      <c r="S29" s="5" t="str">
        <f ca="1">IFERROR(OFFSET(grille!$A$1,MOD(INT((R29-$A$4)/7),42)+1,WEEKDAY(R29,2)),"")</f>
        <v>T440__</v>
      </c>
      <c r="T29" s="2">
        <f t="shared" si="9"/>
        <v>42305</v>
      </c>
      <c r="U29" s="5" t="str">
        <f ca="1">IFERROR(OFFSET(grille!$A$1,MOD(INT((T29-$A$4)/7),42)+1,WEEKDAY(T29,2)),"")</f>
        <v>__T740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T140__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__T450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T147__</v>
      </c>
      <c r="H30" s="2">
        <f t="shared" si="3"/>
        <v>42123</v>
      </c>
      <c r="I30" s="5" t="str">
        <f ca="1">IFERROR(OFFSET(grille!$A$1,MOD(INT((H30-$A$4)/7),42)+1,WEEKDAY(H30,2)),"")</f>
        <v>T110</v>
      </c>
      <c r="J30" s="2">
        <f t="shared" si="4"/>
        <v>42153</v>
      </c>
      <c r="K30" s="5" t="str">
        <f ca="1">IFERROR(OFFSET(grille!$A$1,MOD(INT((J30-$A$4)/7),42)+1,WEEKDAY(J30,2)),"")</f>
        <v>__T350</v>
      </c>
      <c r="L30" s="2">
        <f t="shared" si="5"/>
        <v>42184</v>
      </c>
      <c r="M30" s="5" t="str">
        <f ca="1">IFERROR(OFFSET(grille!$A$1,MOD(INT((L30-$A$4)/7),42)+1,WEEKDAY(L30,2)),"")</f>
        <v>__T740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__T336</v>
      </c>
      <c r="R30" s="2">
        <f t="shared" si="8"/>
        <v>42276</v>
      </c>
      <c r="S30" s="5" t="str">
        <f ca="1">IFERROR(OFFSET(grille!$A$1,MOD(INT((R30-$A$4)/7),42)+1,WEEKDAY(R30,2)),"")</f>
        <v>__T450</v>
      </c>
      <c r="T30" s="2">
        <f t="shared" si="9"/>
        <v>42306</v>
      </c>
      <c r="U30" s="5" t="str">
        <f ca="1">IFERROR(OFFSET(grille!$A$1,MOD(INT((T30-$A$4)/7),42)+1,WEEKDAY(T30,2)),"")</f>
        <v>T610</v>
      </c>
      <c r="V30" s="3">
        <f t="shared" si="10"/>
        <v>42337</v>
      </c>
      <c r="W30" s="5" t="str">
        <f ca="1">IFERROR(OFFSET(grille!$A$1,MOD(INT((V30-$A$4)/7),42)+1,WEEKDAY(V30,2)),"")</f>
        <v>T410</v>
      </c>
      <c r="X30" s="2">
        <f t="shared" si="11"/>
        <v>42367</v>
      </c>
      <c r="Y30" s="5" t="str">
        <f ca="1">IFERROR(OFFSET(grille!$A$1,MOD(INT((X30-$A$4)/7),42)+1,WEEKDAY(X30,2)),"")</f>
        <v>__T150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T945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__T151</v>
      </c>
      <c r="H31" s="2">
        <f t="shared" si="3"/>
        <v>42124</v>
      </c>
      <c r="I31" s="5" t="str">
        <f ca="1">IFERROR(OFFSET(grille!$A$1,MOD(INT((H31-$A$4)/7),42)+1,WEEKDAY(H31,2)),"")</f>
        <v>T710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T650__</v>
      </c>
      <c r="N31" s="2">
        <f t="shared" si="6"/>
        <v>42215</v>
      </c>
      <c r="O31" s="5" t="str">
        <f ca="1">IFERROR(OFFSET(grille!$A$1,MOD(INT((N31-$A$4)/7),42)+1,WEEKDAY(N31,2)),"")</f>
        <v>T120</v>
      </c>
      <c r="P31" s="2">
        <f t="shared" si="7"/>
        <v>42246</v>
      </c>
      <c r="Q31" s="5" t="str">
        <f ca="1">IFERROR(OFFSET(grille!$A$1,MOD(INT((P31-$A$4)/7),42)+1,WEEKDAY(P31,2)),"")</f>
        <v>T227__</v>
      </c>
      <c r="R31" s="2">
        <f t="shared" si="8"/>
        <v>42277</v>
      </c>
      <c r="S31" s="5" t="str">
        <f ca="1">IFERROR(OFFSET(grille!$A$1,MOD(INT((R31-$A$4)/7),42)+1,WEEKDAY(R31,2)),"")</f>
        <v>T240__</v>
      </c>
      <c r="T31" s="2">
        <f t="shared" si="9"/>
        <v>42307</v>
      </c>
      <c r="U31" s="5" t="str">
        <f ca="1">IFERROR(OFFSET(grille!$A$1,MOD(INT((T31-$A$4)/7),42)+1,WEEKDAY(T31,2)),"")</f>
        <v>T220__</v>
      </c>
      <c r="V31" s="3">
        <f t="shared" si="10"/>
        <v>42338</v>
      </c>
      <c r="W31" s="5" t="str">
        <f ca="1">IFERROR(OFFSET(grille!$A$1,MOD(INT((V31-$A$4)/7),42)+1,WEEKDAY(V31,2)),"")</f>
        <v>T650__</v>
      </c>
      <c r="X31" s="2">
        <f t="shared" si="11"/>
        <v>42368</v>
      </c>
      <c r="Y31" s="5" t="str">
        <f ca="1">IFERROR(OFFSET(grille!$A$1,MOD(INT((X31-$A$4)/7),42)+1,WEEKDAY(X31,2)),"")</f>
        <v>T210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T720</v>
      </c>
      <c r="P32" s="2">
        <f t="shared" si="7"/>
        <v>42247</v>
      </c>
      <c r="Q32" s="5" t="str">
        <f ca="1">IFERROR(OFFSET(grille!$A$1,MOD(INT((P32-$A$4)/7),42)+1,WEEKDAY(P32,2)),"")</f>
        <v>__T230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__T236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T440__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02" priority="6" stopIfTrue="1">
      <formula>AND(WEEKDAY(B2,2)&gt;5,B2&lt;&gt;"")</formula>
    </cfRule>
  </conditionalFormatting>
  <conditionalFormatting sqref="E10">
    <cfRule type="expression" dxfId="101" priority="5" stopIfTrue="1">
      <formula>AND(WEEKDAY(E10,2)&gt;5,E10&lt;&gt;"")</formula>
    </cfRule>
  </conditionalFormatting>
  <conditionalFormatting sqref="E10">
    <cfRule type="expression" dxfId="100" priority="4" stopIfTrue="1">
      <formula>AND(WEEKDAY(E10,2)&gt;5,E10&lt;&gt;"")</formula>
    </cfRule>
  </conditionalFormatting>
  <conditionalFormatting sqref="E10">
    <cfRule type="expression" dxfId="99" priority="3" stopIfTrue="1">
      <formula>AND(WEEKDAY(E10,2)&gt;5,E10&lt;&gt;"")</formula>
    </cfRule>
  </conditionalFormatting>
  <conditionalFormatting sqref="E10">
    <cfRule type="expression" dxfId="98" priority="2" stopIfTrue="1">
      <formula>AND(WEEKDAY(E10,2)&gt;5,E10&lt;&gt;"")</formula>
    </cfRule>
  </conditionalFormatting>
  <conditionalFormatting sqref="E24">
    <cfRule type="expression" dxfId="9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Feuil27</v>
      </c>
      <c r="B2" s="2">
        <f>DATE($A$1,COLUMN()-1,ROW()-1)</f>
        <v>42005</v>
      </c>
      <c r="C2" s="5" t="str">
        <f ca="1">IFERROR(OFFSET(grille!$A$1,MOD(INT((B2-$A$4)/7),42)+1,WEEKDAY(B2,2)),"")</f>
        <v>__T830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T655__</v>
      </c>
      <c r="L2" s="2">
        <f>DATE($A$1,COLUMN()-6,ROW()-1)</f>
        <v>42156</v>
      </c>
      <c r="M2" s="5" t="str">
        <f ca="1">IFERROR(OFFSET(grille!$A$1,MOD(INT((L2-$A$4)/7),42)+1,WEEKDAY(L2,2)),"")</f>
        <v>T630__</v>
      </c>
      <c r="N2" s="3">
        <f>DATE($A$1,COLUMN()-7,ROW()-1)</f>
        <v>42186</v>
      </c>
      <c r="O2" s="5" t="str">
        <f ca="1">IFERROR(OFFSET(grille!$A$1,MOD(INT((N2-$A$4)/7),42)+1,WEEKDAY(N2,2)),"")</f>
        <v>__T660</v>
      </c>
      <c r="P2" s="2">
        <f>DATE($A$1,COLUMN()-8,ROW()-1)</f>
        <v>42217</v>
      </c>
      <c r="Q2" s="5" t="str">
        <f ca="1">IFERROR(OFFSET(grille!$A$1,MOD(INT((P2-$A$4)/7),42)+1,WEEKDAY(P2,2)),"")</f>
        <v>T346__</v>
      </c>
      <c r="R2" s="2">
        <f>DATE($A$1,COLUMN()-9,ROW()-1)</f>
        <v>42248</v>
      </c>
      <c r="S2" s="5" t="str">
        <f ca="1">IFERROR(OFFSET(grille!$A$1,MOD(INT((R2-$A$4)/7),42)+1,WEEKDAY(R2,2)),"")</f>
        <v>T260</v>
      </c>
      <c r="T2" s="2">
        <f>DATE($A$1,COLUMN()-10,ROW()-1)</f>
        <v>42278</v>
      </c>
      <c r="U2" s="5" t="str">
        <f ca="1">IFERROR(OFFSET(grille!$A$1,MOD(INT((T2-$A$4)/7),42)+1,WEEKDAY(T2,2)),"")</f>
        <v>__T250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__T660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D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T730__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T720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T130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__T666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__T640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T260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__T357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T260</v>
      </c>
    </row>
    <row r="4" spans="1:25" x14ac:dyDescent="0.35">
      <c r="A4" s="14">
        <f ca="1">IFERROR(VLOOKUP(A2,parametres!B:D,3,0),(VLOOKUP(A2,parametres!A:D,4,0)))</f>
        <v>42184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__T740</v>
      </c>
      <c r="F4" s="2">
        <f t="shared" si="2"/>
        <v>42066</v>
      </c>
      <c r="G4" s="5" t="str">
        <f ca="1">IFERROR(OFFSET(grille!$A$1,MOD(INT((F4-$A$4)/7),42)+1,WEEKDAY(F4,2)),"")</f>
        <v>T710</v>
      </c>
      <c r="H4" s="2">
        <f t="shared" si="3"/>
        <v>42097</v>
      </c>
      <c r="I4" s="5" t="str">
        <f ca="1">IFERROR(OFFSET(grille!$A$1,MOD(INT((H4-$A$4)/7),42)+1,WEEKDAY(H4,2)),"")</f>
        <v>T420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T340__</v>
      </c>
      <c r="N4" s="3">
        <f t="shared" si="6"/>
        <v>42188</v>
      </c>
      <c r="O4" s="5" t="str">
        <f ca="1">IFERROR(OFFSET(grille!$A$1,MOD(INT((N4-$A$4)/7),42)+1,WEEKDAY(N4,2)),"")</f>
        <v>D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T840__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T650__</v>
      </c>
      <c r="F5" s="2">
        <f t="shared" si="2"/>
        <v>42067</v>
      </c>
      <c r="G5" s="5" t="str">
        <f ca="1">IFERROR(OFFSET(grille!$A$1,MOD(INT((F5-$A$4)/7),42)+1,WEEKDAY(F5,2)),"")</f>
        <v>T630__</v>
      </c>
      <c r="H5" s="2">
        <f t="shared" si="3"/>
        <v>42098</v>
      </c>
      <c r="I5" s="5" t="str">
        <f ca="1">IFERROR(OFFSET(grille!$A$1,MOD(INT((H5-$A$4)/7),42)+1,WEEKDAY(H5,2)),"")</f>
        <v>T226__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__T350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T410</v>
      </c>
      <c r="T5" s="2">
        <f t="shared" si="9"/>
        <v>42281</v>
      </c>
      <c r="U5" s="5" t="str">
        <f ca="1">IFERROR(OFFSET(grille!$A$1,MOD(INT((T5-$A$4)/7),42)+1,WEEKDAY(T5,2)),"")</f>
        <v>T657__</v>
      </c>
      <c r="V5" s="3">
        <f t="shared" si="10"/>
        <v>42312</v>
      </c>
      <c r="W5" s="5" t="str">
        <f ca="1">IFERROR(OFFSET(grille!$A$1,MOD(INT((V5-$A$4)/7),42)+1,WEEKDAY(V5,2)),"")</f>
        <v>__T850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__T660</v>
      </c>
      <c r="F6" s="2">
        <f t="shared" si="2"/>
        <v>42068</v>
      </c>
      <c r="G6" s="5" t="str">
        <f ca="1">IFERROR(OFFSET(grille!$A$1,MOD(INT((F6-$A$4)/7),42)+1,WEEKDAY(F6,2)),"")</f>
        <v>__T640</v>
      </c>
      <c r="H6" s="2">
        <f t="shared" si="3"/>
        <v>42099</v>
      </c>
      <c r="I6" s="5" t="str">
        <f ca="1">IFERROR(OFFSET(grille!$A$1,MOD(INT((H6-$A$4)/7),42)+1,WEEKDAY(H6,2)),"")</f>
        <v>__T237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D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T840__</v>
      </c>
      <c r="R6" s="2">
        <f t="shared" si="8"/>
        <v>42252</v>
      </c>
      <c r="S6" s="5" t="str">
        <f ca="1">IFERROR(OFFSET(grille!$A$1,MOD(INT((R6-$A$4)/7),42)+1,WEEKDAY(R6,2)),"")</f>
        <v>T146__</v>
      </c>
      <c r="T6" s="2">
        <f t="shared" si="9"/>
        <v>42282</v>
      </c>
      <c r="U6" s="5" t="str">
        <f ca="1">IFERROR(OFFSET(grille!$A$1,MOD(INT((T6-$A$4)/7),42)+1,WEEKDAY(T6,2)),"")</f>
        <v>__T661</v>
      </c>
      <c r="V6" s="3">
        <f t="shared" si="10"/>
        <v>42313</v>
      </c>
      <c r="W6" s="5" t="str">
        <f ca="1">IFERROR(OFFSET(grille!$A$1,MOD(INT((V6-$A$4)/7),42)+1,WEEKDAY(V6,2)),"")</f>
        <v>T110</v>
      </c>
      <c r="X6" s="2">
        <f t="shared" si="11"/>
        <v>42343</v>
      </c>
      <c r="Y6" s="5" t="str">
        <f ca="1">IFERROR(OFFSET(grille!$A$1,MOD(INT((X6-$A$4)/7),42)+1,WEEKDAY(X6,2)),"")</f>
        <v>T326__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T730__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D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D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T210</v>
      </c>
      <c r="P7" s="2">
        <f t="shared" si="7"/>
        <v>42222</v>
      </c>
      <c r="Q7" s="5" t="str">
        <f ca="1">IFERROR(OFFSET(grille!$A$1,MOD(INT((P7-$A$4)/7),42)+1,WEEKDAY(P7,2)),"")</f>
        <v>__T850</v>
      </c>
      <c r="R7" s="2">
        <f t="shared" si="8"/>
        <v>42253</v>
      </c>
      <c r="S7" s="5" t="str">
        <f ca="1">IFERROR(OFFSET(grille!$A$1,MOD(INT((R7-$A$4)/7),42)+1,WEEKDAY(R7,2)),"")</f>
        <v>__T157</v>
      </c>
      <c r="T7" s="2">
        <f t="shared" si="9"/>
        <v>42283</v>
      </c>
      <c r="U7" s="5" t="str">
        <f ca="1">IFERROR(OFFSET(grille!$A$1,MOD(INT((T7-$A$4)/7),42)+1,WEEKDAY(T7,2)),"")</f>
        <v>T240__</v>
      </c>
      <c r="V7" s="3">
        <f t="shared" si="10"/>
        <v>42314</v>
      </c>
      <c r="W7" s="5" t="str">
        <f ca="1">IFERROR(OFFSET(grille!$A$1,MOD(INT((V7-$A$4)/7),42)+1,WEEKDAY(V7,2)),"")</f>
        <v>T630__</v>
      </c>
      <c r="X7" s="2">
        <f t="shared" si="11"/>
        <v>42344</v>
      </c>
      <c r="Y7" s="5" t="str">
        <f ca="1">IFERROR(OFFSET(grille!$A$1,MOD(INT((X7-$A$4)/7),42)+1,WEEKDAY(X7,2)),"")</f>
        <v>__T337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__T740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T510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T410</v>
      </c>
      <c r="P8" s="2">
        <f t="shared" si="7"/>
        <v>42223</v>
      </c>
      <c r="Q8" s="5" t="str">
        <f ca="1">IFERROR(OFFSET(grille!$A$1,MOD(INT((P8-$A$4)/7),42)+1,WEEKDAY(P8,2)),"")</f>
        <v>Fac</v>
      </c>
      <c r="R8" s="2">
        <f t="shared" si="8"/>
        <v>42254</v>
      </c>
      <c r="S8" s="5" t="str">
        <f ca="1">IFERROR(OFFSET(grille!$A$1,MOD(INT((R8-$A$4)/7),42)+1,WEEKDAY(R8,2)),"")</f>
        <v>T260</v>
      </c>
      <c r="T8" s="2">
        <f t="shared" si="9"/>
        <v>42284</v>
      </c>
      <c r="U8" s="5" t="str">
        <f ca="1">IFERROR(OFFSET(grille!$A$1,MOD(INT((T8-$A$4)/7),42)+1,WEEKDAY(T8,2)),"")</f>
        <v>__T250</v>
      </c>
      <c r="V8" s="3">
        <f t="shared" si="10"/>
        <v>42315</v>
      </c>
      <c r="W8" s="5" t="str">
        <f ca="1">IFERROR(OFFSET(grille!$A$1,MOD(INT((V8-$A$4)/7),42)+1,WEEKDAY(V8,2)),"")</f>
        <v>__T646</v>
      </c>
      <c r="X8" s="2">
        <f t="shared" si="11"/>
        <v>42345</v>
      </c>
      <c r="Y8" s="5" t="str">
        <f ca="1">IFERROR(OFFSET(grille!$A$1,MOD(INT((X8-$A$4)/7),42)+1,WEEKDAY(X8,2)),"")</f>
        <v>T510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T610</v>
      </c>
      <c r="D9" s="2">
        <f t="shared" si="1"/>
        <v>42043</v>
      </c>
      <c r="E9" s="5" t="str">
        <f ca="1">IFERROR(OFFSET(grille!$A$1,MOD(INT((D9-$A$4)/7),42)+1,WEEKDAY(D9,2)),"")</f>
        <v>T410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T710</v>
      </c>
      <c r="J9" s="2">
        <f t="shared" si="4"/>
        <v>42132</v>
      </c>
      <c r="K9" s="5" t="str">
        <f ca="1">IFERROR(OFFSET(grille!$A$1,MOD(INT((J9-$A$4)/7),42)+1,WEEKDAY(J9,2)),"")</f>
        <v>T445__</v>
      </c>
      <c r="L9" s="2">
        <f t="shared" si="5"/>
        <v>42163</v>
      </c>
      <c r="M9" s="5" t="str">
        <f ca="1">IFERROR(OFFSET(grille!$A$1,MOD(INT((L9-$A$4)/7),42)+1,WEEKDAY(L9,2)),"")</f>
        <v>T110</v>
      </c>
      <c r="N9" s="3">
        <f t="shared" si="6"/>
        <v>42193</v>
      </c>
      <c r="O9" s="5" t="str">
        <f ca="1">IFERROR(OFFSET(grille!$A$1,MOD(INT((N9-$A$4)/7),42)+1,WEEKDAY(N9,2)),"")</f>
        <v>T810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T220__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T220__</v>
      </c>
      <c r="D10" s="2">
        <f t="shared" si="1"/>
        <v>42044</v>
      </c>
      <c r="E10" s="5" t="str">
        <f ca="1">IFERROR(OFFSET(grille!$A$1,MOD(INT((D10-$A$4)/7),42)+1,WEEKDAY(D10,2)),"")</f>
        <v>T650__</v>
      </c>
      <c r="F10" s="2">
        <f t="shared" si="2"/>
        <v>42072</v>
      </c>
      <c r="G10" s="5" t="str">
        <f ca="1">IFERROR(OFFSET(grille!$A$1,MOD(INT((F10-$A$4)/7),42)+1,WEEKDAY(F10,2)),"")</f>
        <v>T140__</v>
      </c>
      <c r="H10" s="2">
        <f t="shared" si="3"/>
        <v>42103</v>
      </c>
      <c r="I10" s="5" t="str">
        <f ca="1">IFERROR(OFFSET(grille!$A$1,MOD(INT((H10-$A$4)/7),42)+1,WEEKDAY(H10,2)),"")</f>
        <v>T730__</v>
      </c>
      <c r="J10" s="2">
        <f t="shared" si="4"/>
        <v>42133</v>
      </c>
      <c r="K10" s="5" t="str">
        <f ca="1">IFERROR(OFFSET(grille!$A$1,MOD(INT((J10-$A$4)/7),42)+1,WEEKDAY(J10,2)),"")</f>
        <v>__T456</v>
      </c>
      <c r="L10" s="2">
        <f t="shared" si="5"/>
        <v>42164</v>
      </c>
      <c r="M10" s="5" t="str">
        <f ca="1">IFERROR(OFFSET(grille!$A$1,MOD(INT((L10-$A$4)/7),42)+1,WEEKDAY(L10,2)),"")</f>
        <v>T420</v>
      </c>
      <c r="N10" s="3">
        <f t="shared" si="6"/>
        <v>42194</v>
      </c>
      <c r="O10" s="5" t="str">
        <f ca="1">IFERROR(OFFSET(grille!$A$1,MOD(INT((N10-$A$4)/7),42)+1,WEEKDAY(N10,2)),"")</f>
        <v>T320__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__T230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__T236</v>
      </c>
      <c r="D11" s="2">
        <f t="shared" si="1"/>
        <v>42045</v>
      </c>
      <c r="E11" s="5" t="str">
        <f ca="1">IFERROR(OFFSET(grille!$A$1,MOD(INT((D11-$A$4)/7),42)+1,WEEKDAY(D11,2)),"")</f>
        <v>__T660</v>
      </c>
      <c r="F11" s="2">
        <f t="shared" si="2"/>
        <v>42073</v>
      </c>
      <c r="G11" s="5" t="str">
        <f ca="1">IFERROR(OFFSET(grille!$A$1,MOD(INT((F11-$A$4)/7),42)+1,WEEKDAY(F11,2)),"")</f>
        <v>__T150</v>
      </c>
      <c r="H11" s="2">
        <f t="shared" si="3"/>
        <v>42104</v>
      </c>
      <c r="I11" s="5" t="str">
        <f ca="1">IFERROR(OFFSET(grille!$A$1,MOD(INT((H11-$A$4)/7),42)+1,WEEKDAY(H11,2)),"")</f>
        <v>__T740</v>
      </c>
      <c r="J11" s="2">
        <f t="shared" si="4"/>
        <v>42134</v>
      </c>
      <c r="K11" s="5" t="str">
        <f ca="1">IFERROR(OFFSET(grille!$A$1,MOD(INT((J11-$A$4)/7),42)+1,WEEKDAY(J11,2)),"")</f>
        <v>T447__</v>
      </c>
      <c r="L11" s="2">
        <f t="shared" si="5"/>
        <v>42165</v>
      </c>
      <c r="M11" s="5" t="str">
        <f ca="1">IFERROR(OFFSET(grille!$A$1,MOD(INT((L11-$A$4)/7),42)+1,WEEKDAY(L11,2)),"")</f>
        <v>T220__</v>
      </c>
      <c r="N11" s="3">
        <f t="shared" si="6"/>
        <v>42195</v>
      </c>
      <c r="O11" s="5" t="str">
        <f ca="1">IFERROR(OFFSET(grille!$A$1,MOD(INT((N11-$A$4)/7),42)+1,WEEKDAY(N11,2)),"")</f>
        <v>__T335</v>
      </c>
      <c r="P11" s="2">
        <f t="shared" si="7"/>
        <v>42226</v>
      </c>
      <c r="Q11" s="5" t="str">
        <f ca="1">IFERROR(OFFSET(grille!$A$1,MOD(INT((P11-$A$4)/7),42)+1,WEEKDAY(P11,2)),"")</f>
        <v>T120</v>
      </c>
      <c r="R11" s="2">
        <f t="shared" si="8"/>
        <v>42257</v>
      </c>
      <c r="S11" s="5" t="str">
        <f ca="1">IFERROR(OFFSET(grille!$A$1,MOD(INT((R11-$A$4)/7),42)+1,WEEKDAY(R11,2)),"")</f>
        <v>T210</v>
      </c>
      <c r="T11" s="2">
        <f t="shared" si="9"/>
        <v>42287</v>
      </c>
      <c r="U11" s="5" t="str">
        <f ca="1">IFERROR(OFFSET(grille!$A$1,MOD(INT((T11-$A$4)/7),42)+1,WEEKDAY(T11,2)),"")</f>
        <v>T656__</v>
      </c>
      <c r="V11" s="3">
        <f t="shared" si="10"/>
        <v>42318</v>
      </c>
      <c r="W11" s="5" t="str">
        <f ca="1">IFERROR(OFFSET(grille!$A$1,MOD(INT((V11-$A$4)/7),42)+1,WEEKDAY(V11,2)),"")</f>
        <v>T440__</v>
      </c>
      <c r="X11" s="2">
        <f t="shared" si="11"/>
        <v>42348</v>
      </c>
      <c r="Y11" s="5" t="str">
        <f ca="1">IFERROR(OFFSET(grille!$A$1,MOD(INT((X11-$A$4)/7),42)+1,WEEKDAY(X11,2)),"")</f>
        <v>D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T260</v>
      </c>
      <c r="F12" s="2">
        <f t="shared" si="2"/>
        <v>42074</v>
      </c>
      <c r="G12" s="5" t="str">
        <f ca="1">IFERROR(OFFSET(grille!$A$1,MOD(INT((F12-$A$4)/7),42)+1,WEEKDAY(F12,2)),"")</f>
        <v>T210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__T451</v>
      </c>
      <c r="L12" s="2">
        <f t="shared" si="5"/>
        <v>42166</v>
      </c>
      <c r="M12" s="5" t="str">
        <f ca="1">IFERROR(OFFSET(grille!$A$1,MOD(INT((L12-$A$4)/7),42)+1,WEEKDAY(L12,2)),"")</f>
        <v>__T230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T110</v>
      </c>
      <c r="R12" s="2">
        <f t="shared" si="8"/>
        <v>42258</v>
      </c>
      <c r="S12" s="5" t="str">
        <f ca="1">IFERROR(OFFSET(grille!$A$1,MOD(INT((R12-$A$4)/7),42)+1,WEEKDAY(R12,2)),"")</f>
        <v>T140__</v>
      </c>
      <c r="T12" s="2">
        <f t="shared" si="9"/>
        <v>42288</v>
      </c>
      <c r="U12" s="5" t="str">
        <f ca="1">IFERROR(OFFSET(grille!$A$1,MOD(INT((T12-$A$4)/7),42)+1,WEEKDAY(T12,2)),"")</f>
        <v>__T667</v>
      </c>
      <c r="V12" s="3">
        <f t="shared" si="10"/>
        <v>42319</v>
      </c>
      <c r="W12" s="5" t="str">
        <f ca="1">IFERROR(OFFSET(grille!$A$1,MOD(INT((V12-$A$4)/7),42)+1,WEEKDAY(V12,2)),"")</f>
        <v>__T450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T440__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T720</v>
      </c>
      <c r="R13" s="2">
        <f t="shared" si="8"/>
        <v>42259</v>
      </c>
      <c r="S13" s="5" t="str">
        <f ca="1">IFERROR(OFFSET(grille!$A$1,MOD(INT((R13-$A$4)/7),42)+1,WEEKDAY(R13,2)),"")</f>
        <v>__T156</v>
      </c>
      <c r="T13" s="2">
        <f t="shared" si="9"/>
        <v>42289</v>
      </c>
      <c r="U13" s="5" t="str">
        <f ca="1">IFERROR(OFFSET(grille!$A$1,MOD(INT((T13-$A$4)/7),42)+1,WEEKDAY(T13,2)),"")</f>
        <v>T420</v>
      </c>
      <c r="V13" s="3">
        <f t="shared" si="10"/>
        <v>42320</v>
      </c>
      <c r="W13" s="5" t="str">
        <f ca="1">IFERROR(OFFSET(grille!$A$1,MOD(INT((V13-$A$4)/7),42)+1,WEEKDAY(V13,2)),"")</f>
        <v>T240__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T840__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__T450</v>
      </c>
      <c r="H14" s="2">
        <f t="shared" si="3"/>
        <v>42107</v>
      </c>
      <c r="I14" s="5" t="str">
        <f ca="1">IFERROR(OFFSET(grille!$A$1,MOD(INT((H14-$A$4)/7),42)+1,WEEKDAY(H14,2)),"")</f>
        <v>T320__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T340__</v>
      </c>
      <c r="P14" s="2">
        <f t="shared" si="7"/>
        <v>42229</v>
      </c>
      <c r="Q14" s="5" t="str">
        <f ca="1">IFERROR(OFFSET(grille!$A$1,MOD(INT((P14-$A$4)/7),42)+1,WEEKDAY(P14,2)),"")</f>
        <v>T630__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T630__</v>
      </c>
      <c r="V14" s="3">
        <f t="shared" si="10"/>
        <v>42321</v>
      </c>
      <c r="W14" s="5" t="str">
        <f ca="1">IFERROR(OFFSET(grille!$A$1,MOD(INT((V14-$A$4)/7),42)+1,WEEKDAY(V14,2)),"")</f>
        <v>__T250</v>
      </c>
      <c r="X14" s="2">
        <f t="shared" si="11"/>
        <v>42351</v>
      </c>
      <c r="Y14" s="5" t="str">
        <f ca="1">IFERROR(OFFSET(grille!$A$1,MOD(INT((X14-$A$4)/7),42)+1,WEEKDAY(X14,2)),"")</f>
        <v>T327__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__T850</v>
      </c>
      <c r="D15" s="2">
        <f t="shared" si="1"/>
        <v>42049</v>
      </c>
      <c r="E15" s="5" t="str">
        <f ca="1">IFERROR(OFFSET(grille!$A$1,MOD(INT((D15-$A$4)/7),42)+1,WEEKDAY(D15,2)),"")</f>
        <v>T326__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__T330</v>
      </c>
      <c r="J15" s="2">
        <f t="shared" si="4"/>
        <v>42138</v>
      </c>
      <c r="K15" s="5" t="str">
        <f ca="1">IFERROR(OFFSET(grille!$A$1,MOD(INT((J15-$A$4)/7),42)+1,WEEKDAY(J15,2)),"")</f>
        <v>T410</v>
      </c>
      <c r="L15" s="2">
        <f t="shared" si="5"/>
        <v>42169</v>
      </c>
      <c r="M15" s="5" t="str">
        <f ca="1">IFERROR(OFFSET(grille!$A$1,MOD(INT((L15-$A$4)/7),42)+1,WEEKDAY(L15,2)),"")</f>
        <v>T347__</v>
      </c>
      <c r="N15" s="3">
        <f t="shared" si="6"/>
        <v>42199</v>
      </c>
      <c r="O15" s="5" t="str">
        <f ca="1">IFERROR(OFFSET(grille!$A$1,MOD(INT((N15-$A$4)/7),42)+1,WEEKDAY(N15,2)),"")</f>
        <v>__T350</v>
      </c>
      <c r="P15" s="2">
        <f t="shared" si="7"/>
        <v>42230</v>
      </c>
      <c r="Q15" s="5" t="str">
        <f ca="1">IFERROR(OFFSET(grille!$A$1,MOD(INT((P15-$A$4)/7),42)+1,WEEKDAY(P15,2)),"")</f>
        <v>__T640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__T640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__T330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T110</v>
      </c>
      <c r="D16" s="2">
        <f t="shared" si="1"/>
        <v>42050</v>
      </c>
      <c r="E16" s="5" t="str">
        <f ca="1">IFERROR(OFFSET(grille!$A$1,MOD(INT((D16-$A$4)/7),42)+1,WEEKDAY(D16,2)),"")</f>
        <v>__T337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T420</v>
      </c>
      <c r="J16" s="2">
        <f t="shared" si="4"/>
        <v>42139</v>
      </c>
      <c r="K16" s="5" t="str">
        <f ca="1">IFERROR(OFFSET(grille!$A$1,MOD(INT((J16-$A$4)/7),42)+1,WEEKDAY(J16,2)),"")</f>
        <v>T710</v>
      </c>
      <c r="L16" s="2">
        <f t="shared" si="5"/>
        <v>42170</v>
      </c>
      <c r="M16" s="5" t="str">
        <f ca="1">IFERROR(OFFSET(grille!$A$1,MOD(INT((L16-$A$4)/7),42)+1,WEEKDAY(L16,2)),"")</f>
        <v>__T350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T820__</v>
      </c>
      <c r="T16" s="2">
        <f t="shared" si="9"/>
        <v>42292</v>
      </c>
      <c r="U16" s="5" t="str">
        <f ca="1">IFERROR(OFFSET(grille!$A$1,MOD(INT((T16-$A$4)/7),42)+1,WEEKDAY(T16,2)),"")</f>
        <v>D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T810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T630__</v>
      </c>
      <c r="D17" s="2">
        <f t="shared" si="1"/>
        <v>42051</v>
      </c>
      <c r="E17" s="5" t="str">
        <f ca="1">IFERROR(OFFSET(grille!$A$1,MOD(INT((D17-$A$4)/7),42)+1,WEEKDAY(D17,2)),"")</f>
        <v>T510</v>
      </c>
      <c r="F17" s="2">
        <f t="shared" si="2"/>
        <v>42079</v>
      </c>
      <c r="G17" s="5" t="str">
        <f ca="1">IFERROR(OFFSET(grille!$A$1,MOD(INT((F17-$A$4)/7),42)+1,WEEKDAY(F17,2)),"")</f>
        <v>T820__</v>
      </c>
      <c r="H17" s="2">
        <f t="shared" si="3"/>
        <v>42110</v>
      </c>
      <c r="I17" s="5" t="str">
        <f ca="1">IFERROR(OFFSET(grille!$A$1,MOD(INT((H17-$A$4)/7),42)+1,WEEKDAY(H17,2)),"")</f>
        <v>T840__</v>
      </c>
      <c r="J17" s="2">
        <f t="shared" si="4"/>
        <v>42140</v>
      </c>
      <c r="K17" s="5" t="str">
        <f ca="1">IFERROR(OFFSET(grille!$A$1,MOD(INT((J17-$A$4)/7),42)+1,WEEKDAY(J17,2)),"")</f>
        <v>T246__</v>
      </c>
      <c r="L17" s="2">
        <f t="shared" si="5"/>
        <v>42171</v>
      </c>
      <c r="M17" s="5" t="str">
        <f ca="1">IFERROR(OFFSET(grille!$A$1,MOD(INT((L17-$A$4)/7),42)+1,WEEKDAY(L17,2)),"")</f>
        <v>T340__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__T830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T710</v>
      </c>
      <c r="X17" s="2">
        <f t="shared" si="11"/>
        <v>42354</v>
      </c>
      <c r="Y17" s="5" t="str">
        <f ca="1">IFERROR(OFFSET(grille!$A$1,MOD(INT((X17-$A$4)/7),42)+1,WEEKDAY(X17,2)),"")</f>
        <v>T140__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__T646</v>
      </c>
      <c r="D18" s="2">
        <f t="shared" si="1"/>
        <v>42052</v>
      </c>
      <c r="E18" s="5" t="str">
        <f ca="1">IFERROR(OFFSET(grille!$A$1,MOD(INT((D18-$A$4)/7),42)+1,WEEKDAY(D18,2)),"")</f>
        <v>T220__</v>
      </c>
      <c r="F18" s="2">
        <f t="shared" si="2"/>
        <v>42080</v>
      </c>
      <c r="G18" s="5" t="str">
        <f ca="1">IFERROR(OFFSET(grille!$A$1,MOD(INT((F18-$A$4)/7),42)+1,WEEKDAY(F18,2)),"")</f>
        <v>__T830</v>
      </c>
      <c r="H18" s="2">
        <f t="shared" si="3"/>
        <v>42111</v>
      </c>
      <c r="I18" s="5" t="str">
        <f ca="1">IFERROR(OFFSET(grille!$A$1,MOD(INT((H18-$A$4)/7),42)+1,WEEKDAY(H18,2)),"")</f>
        <v>__T850</v>
      </c>
      <c r="J18" s="2">
        <f t="shared" si="4"/>
        <v>42141</v>
      </c>
      <c r="K18" s="5" t="str">
        <f ca="1">IFERROR(OFFSET(grille!$A$1,MOD(INT((J18-$A$4)/7),42)+1,WEEKDAY(J18,2)),"")</f>
        <v>__T257</v>
      </c>
      <c r="L18" s="2">
        <f t="shared" si="5"/>
        <v>42172</v>
      </c>
      <c r="M18" s="5" t="str">
        <f ca="1">IFERROR(OFFSET(grille!$A$1,MOD(INT((L18-$A$4)/7),42)+1,WEEKDAY(L18,2)),"")</f>
        <v>__T350</v>
      </c>
      <c r="N18" s="3">
        <f t="shared" si="6"/>
        <v>42202</v>
      </c>
      <c r="O18" s="5" t="str">
        <f ca="1">IFERROR(OFFSET(grille!$A$1,MOD(INT((N18-$A$4)/7),42)+1,WEEKDAY(N18,2)),"")</f>
        <v>T515</v>
      </c>
      <c r="P18" s="2">
        <f t="shared" si="7"/>
        <v>42233</v>
      </c>
      <c r="Q18" s="5" t="str">
        <f ca="1">IFERROR(OFFSET(grille!$A$1,MOD(INT((P18-$A$4)/7),42)+1,WEEKDAY(P18,2)),"")</f>
        <v>T840__</v>
      </c>
      <c r="R18" s="2">
        <f t="shared" si="8"/>
        <v>42264</v>
      </c>
      <c r="S18" s="5" t="str">
        <f ca="1">IFERROR(OFFSET(grille!$A$1,MOD(INT((R18-$A$4)/7),42)+1,WEEKDAY(R18,2)),"")</f>
        <v>T650__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T120</v>
      </c>
      <c r="X18" s="2">
        <f t="shared" si="11"/>
        <v>42355</v>
      </c>
      <c r="Y18" s="5" t="str">
        <f ca="1">IFERROR(OFFSET(grille!$A$1,MOD(INT((X18-$A$4)/7),42)+1,WEEKDAY(X18,2)),"")</f>
        <v>__T150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__T230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D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T446__</v>
      </c>
      <c r="P19" s="2">
        <f t="shared" si="7"/>
        <v>42234</v>
      </c>
      <c r="Q19" s="5" t="str">
        <f ca="1">IFERROR(OFFSET(grille!$A$1,MOD(INT((P19-$A$4)/7),42)+1,WEEKDAY(P19,2)),"")</f>
        <v>__T850</v>
      </c>
      <c r="R19" s="2">
        <f t="shared" si="8"/>
        <v>42265</v>
      </c>
      <c r="S19" s="5" t="str">
        <f ca="1">IFERROR(OFFSET(grille!$A$1,MOD(INT((R19-$A$4)/7),42)+1,WEEKDAY(R19,2)),"")</f>
        <v>__T660</v>
      </c>
      <c r="T19" s="2">
        <f t="shared" si="9"/>
        <v>42295</v>
      </c>
      <c r="U19" s="5" t="str">
        <f ca="1">IFERROR(OFFSET(grille!$A$1,MOD(INT((T19-$A$4)/7),42)+1,WEEKDAY(T19,2)),"")</f>
        <v>T637__</v>
      </c>
      <c r="V19" s="3">
        <f t="shared" si="10"/>
        <v>42326</v>
      </c>
      <c r="W19" s="5" t="str">
        <f ca="1">IFERROR(OFFSET(grille!$A$1,MOD(INT((V19-$A$4)/7),42)+1,WEEKDAY(V19,2)),"")</f>
        <v>T440__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D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__T457</v>
      </c>
      <c r="P20" s="2">
        <f t="shared" si="7"/>
        <v>42235</v>
      </c>
      <c r="Q20" s="5" t="str">
        <f ca="1">IFERROR(OFFSET(grille!$A$1,MOD(INT((P20-$A$4)/7),42)+1,WEEKDAY(P20,2)),"")</f>
        <v>T410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__T640</v>
      </c>
      <c r="V20" s="3">
        <f t="shared" si="10"/>
        <v>42327</v>
      </c>
      <c r="W20" s="5" t="str">
        <f ca="1">IFERROR(OFFSET(grille!$A$1,MOD(INT((V20-$A$4)/7),42)+1,WEEKDAY(V20,2)),"")</f>
        <v>__T450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T440__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T925__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T320__</v>
      </c>
      <c r="L21" s="2">
        <f t="shared" si="5"/>
        <v>42175</v>
      </c>
      <c r="M21" s="5" t="str">
        <f ca="1">IFERROR(OFFSET(grille!$A$1,MOD(INT((L21-$A$4)/7),42)+1,WEEKDAY(L21,2)),"")</f>
        <v>T736__</v>
      </c>
      <c r="N21" s="3">
        <f t="shared" si="6"/>
        <v>42205</v>
      </c>
      <c r="O21" s="5" t="str">
        <f ca="1">IFERROR(OFFSET(grille!$A$1,MOD(INT((N21-$A$4)/7),42)+1,WEEKDAY(N21,2)),"")</f>
        <v>T240__</v>
      </c>
      <c r="P21" s="2">
        <f t="shared" si="7"/>
        <v>42236</v>
      </c>
      <c r="Q21" s="5" t="str">
        <f ca="1">IFERROR(OFFSET(grille!$A$1,MOD(INT((P21-$A$4)/7),42)+1,WEEKDAY(P21,2)),"")</f>
        <v>T220__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T430</v>
      </c>
      <c r="V21" s="3">
        <f t="shared" si="10"/>
        <v>42328</v>
      </c>
      <c r="W21" s="5" t="str">
        <f ca="1">IFERROR(OFFSET(grille!$A$1,MOD(INT((V21-$A$4)/7),42)+1,WEEKDAY(V21,2)),"")</f>
        <v>T945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__T450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__T936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__T330</v>
      </c>
      <c r="L22" s="2">
        <f t="shared" si="5"/>
        <v>42176</v>
      </c>
      <c r="M22" s="5" t="str">
        <f ca="1">IFERROR(OFFSET(grille!$A$1,MOD(INT((L22-$A$4)/7),42)+1,WEEKDAY(L22,2)),"")</f>
        <v>__T747</v>
      </c>
      <c r="N22" s="3">
        <f t="shared" si="6"/>
        <v>42206</v>
      </c>
      <c r="O22" s="5" t="str">
        <f ca="1">IFERROR(OFFSET(grille!$A$1,MOD(INT((N22-$A$4)/7),42)+1,WEEKDAY(N22,2)),"")</f>
        <v>__T250</v>
      </c>
      <c r="P22" s="2">
        <f t="shared" si="7"/>
        <v>42237</v>
      </c>
      <c r="Q22" s="5" t="str">
        <f ca="1">IFERROR(OFFSET(grille!$A$1,MOD(INT((P22-$A$4)/7),42)+1,WEEKDAY(P22,2)),"")</f>
        <v>__T230</v>
      </c>
      <c r="R22" s="2">
        <f t="shared" si="8"/>
        <v>42268</v>
      </c>
      <c r="S22" s="5" t="str">
        <f ca="1">IFERROR(OFFSET(grille!$A$1,MOD(INT((R22-$A$4)/7),42)+1,WEEKDAY(R22,2)),"")</f>
        <v>T410</v>
      </c>
      <c r="T22" s="2">
        <f t="shared" si="9"/>
        <v>42298</v>
      </c>
      <c r="U22" s="5" t="str">
        <f ca="1">IFERROR(OFFSET(grille!$A$1,MOD(INT((T22-$A$4)/7),42)+1,WEEKDAY(T22,2)),"")</f>
        <v>T820__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T720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T240__</v>
      </c>
      <c r="D23" s="2">
        <f t="shared" si="1"/>
        <v>42057</v>
      </c>
      <c r="E23" s="5" t="str">
        <f ca="1">IFERROR(OFFSET(grille!$A$1,MOD(INT((D23-$A$4)/7),42)+1,WEEKDAY(D23,2)),"")</f>
        <v>T327__</v>
      </c>
      <c r="F23" s="2">
        <f t="shared" si="2"/>
        <v>42085</v>
      </c>
      <c r="G23" s="5" t="str">
        <f ca="1">IFERROR(OFFSET(grille!$A$1,MOD(INT((F23-$A$4)/7),42)+1,WEEKDAY(F23,2)),"")</f>
        <v>T907__</v>
      </c>
      <c r="H23" s="2">
        <f t="shared" si="3"/>
        <v>42116</v>
      </c>
      <c r="I23" s="5" t="str">
        <f ca="1">IFERROR(OFFSET(grille!$A$1,MOD(INT((H23-$A$4)/7),42)+1,WEEKDAY(H23,2)),"")</f>
        <v>T730__</v>
      </c>
      <c r="J23" s="2">
        <f t="shared" si="4"/>
        <v>42146</v>
      </c>
      <c r="K23" s="5" t="str">
        <f ca="1">IFERROR(OFFSET(grille!$A$1,MOD(INT((J23-$A$4)/7),42)+1,WEEKDAY(J23,2)),"")</f>
        <v>T905__</v>
      </c>
      <c r="L23" s="2">
        <f t="shared" si="5"/>
        <v>42177</v>
      </c>
      <c r="M23" s="5" t="str">
        <f ca="1">IFERROR(OFFSET(grille!$A$1,MOD(INT((L23-$A$4)/7),42)+1,WEEKDAY(L23,2)),"")</f>
        <v>T130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T720</v>
      </c>
      <c r="T23" s="2">
        <f t="shared" si="9"/>
        <v>42299</v>
      </c>
      <c r="U23" s="5" t="str">
        <f ca="1">IFERROR(OFFSET(grille!$A$1,MOD(INT((T23-$A$4)/7),42)+1,WEEKDAY(T23,2)),"")</f>
        <v>__T830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T710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__T250</v>
      </c>
      <c r="D24" s="2">
        <f t="shared" si="1"/>
        <v>42058</v>
      </c>
      <c r="E24" s="5" t="str">
        <f ca="1">IFERROR(OFFSET(grille!$A$1,MOD(INT((D24-$A$4)/7),42)+1,WEEKDAY(D24,2)),"")</f>
        <v>__T330</v>
      </c>
      <c r="F24" s="2">
        <f t="shared" si="2"/>
        <v>42086</v>
      </c>
      <c r="G24" s="5" t="str">
        <f ca="1">IFERROR(OFFSET(grille!$A$1,MOD(INT((F24-$A$4)/7),42)+1,WEEKDAY(F24,2)),"")</f>
        <v>__T911</v>
      </c>
      <c r="H24" s="2">
        <f t="shared" si="3"/>
        <v>42117</v>
      </c>
      <c r="I24" s="5" t="str">
        <f ca="1">IFERROR(OFFSET(grille!$A$1,MOD(INT((H24-$A$4)/7),42)+1,WEEKDAY(H24,2)),"")</f>
        <v>__T740</v>
      </c>
      <c r="J24" s="2">
        <f t="shared" si="4"/>
        <v>42147</v>
      </c>
      <c r="K24" s="5" t="str">
        <f ca="1">IFERROR(OFFSET(grille!$A$1,MOD(INT((J24-$A$4)/7),42)+1,WEEKDAY(J24,2)),"")</f>
        <v>__T916</v>
      </c>
      <c r="L24" s="2">
        <f t="shared" si="5"/>
        <v>42178</v>
      </c>
      <c r="M24" s="5" t="str">
        <f ca="1">IFERROR(OFFSET(grille!$A$1,MOD(INT((L24-$A$4)/7),42)+1,WEEKDAY(L24,2)),"")</f>
        <v>T140__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T510</v>
      </c>
      <c r="T24" s="2">
        <f t="shared" si="9"/>
        <v>42300</v>
      </c>
      <c r="U24" s="5" t="str">
        <f ca="1">IFERROR(OFFSET(grille!$A$1,MOD(INT((T24-$A$4)/7),42)+1,WEEKDAY(T24,2)),"")</f>
        <v>D</v>
      </c>
      <c r="V24" s="3">
        <f t="shared" si="10"/>
        <v>42331</v>
      </c>
      <c r="W24" s="5" t="str">
        <f ca="1">IFERROR(OFFSET(grille!$A$1,MOD(INT((V24-$A$4)/7),42)+1,WEEKDAY(V24,2)),"")</f>
        <v>T730__</v>
      </c>
      <c r="X24" s="2">
        <f t="shared" si="11"/>
        <v>42361</v>
      </c>
      <c r="Y24" s="5" t="str">
        <f ca="1">IFERROR(OFFSET(grille!$A$1,MOD(INT((X24-$A$4)/7),42)+1,WEEKDAY(X24,2)),"")</f>
        <v>T630__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T810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T240__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__T150</v>
      </c>
      <c r="N25" s="3">
        <f t="shared" si="6"/>
        <v>42209</v>
      </c>
      <c r="O25" s="5" t="str">
        <f ca="1">IFERROR(OFFSET(grille!$A$1,MOD(INT((N25-$A$4)/7),42)+1,WEEKDAY(N25,2)),"")</f>
        <v>T345__</v>
      </c>
      <c r="P25" s="2">
        <f t="shared" si="7"/>
        <v>42240</v>
      </c>
      <c r="Q25" s="5" t="str">
        <f ca="1">IFERROR(OFFSET(grille!$A$1,MOD(INT((P25-$A$4)/7),42)+1,WEEKDAY(P25,2)),"")</f>
        <v>T220__</v>
      </c>
      <c r="R25" s="2">
        <f t="shared" si="8"/>
        <v>42271</v>
      </c>
      <c r="S25" s="5" t="str">
        <f ca="1">IFERROR(OFFSET(grille!$A$1,MOD(INT((R25-$A$4)/7),42)+1,WEEKDAY(R25,2)),"")</f>
        <v>T140__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__T740</v>
      </c>
      <c r="X25" s="2">
        <f t="shared" si="11"/>
        <v>42362</v>
      </c>
      <c r="Y25" s="5" t="str">
        <f ca="1">IFERROR(OFFSET(grille!$A$1,MOD(INT((X25-$A$4)/7),42)+1,WEEKDAY(X25,2)),"")</f>
        <v>__T640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T140__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__T256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D</v>
      </c>
      <c r="N26" s="3">
        <f t="shared" si="6"/>
        <v>42210</v>
      </c>
      <c r="O26" s="5" t="str">
        <f ca="1">IFERROR(OFFSET(grille!$A$1,MOD(INT((N26-$A$4)/7),42)+1,WEEKDAY(N26,2)),"")</f>
        <v>__T356</v>
      </c>
      <c r="P26" s="2">
        <f t="shared" si="7"/>
        <v>42241</v>
      </c>
      <c r="Q26" s="5" t="str">
        <f ca="1">IFERROR(OFFSET(grille!$A$1,MOD(INT((P26-$A$4)/7),42)+1,WEEKDAY(P26,2)),"")</f>
        <v>__T230</v>
      </c>
      <c r="R26" s="2">
        <f t="shared" si="8"/>
        <v>42272</v>
      </c>
      <c r="S26" s="5" t="str">
        <f ca="1">IFERROR(OFFSET(grille!$A$1,MOD(INT((R26-$A$4)/7),42)+1,WEEKDAY(R26,2)),"")</f>
        <v>__T150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T650__</v>
      </c>
      <c r="X26" s="2">
        <f t="shared" si="11"/>
        <v>42363</v>
      </c>
      <c r="Y26" s="5" t="str">
        <f ca="1">IFERROR(OFFSET(grille!$A$1,MOD(INT((X26-$A$4)/7),42)+1,WEEKDAY(X26,2)),"")</f>
        <v>D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T710</v>
      </c>
      <c r="D27" s="2">
        <f t="shared" si="1"/>
        <v>42061</v>
      </c>
      <c r="E27" s="5" t="str">
        <f ca="1">IFERROR(OFFSET(grille!$A$1,MOD(INT((D27-$A$4)/7),42)+1,WEEKDAY(D27,2)),"")</f>
        <v>__T150</v>
      </c>
      <c r="F27" s="2">
        <f t="shared" si="2"/>
        <v>42089</v>
      </c>
      <c r="G27" s="5" t="str">
        <f ca="1">IFERROR(OFFSET(grille!$A$1,MOD(INT((F27-$A$4)/7),42)+1,WEEKDAY(F27,2)),"")</f>
        <v>T720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T320__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T247__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__T660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T120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T730__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__T330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__T250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T730__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T440__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__T746</v>
      </c>
      <c r="H29" s="2">
        <f t="shared" si="3"/>
        <v>42122</v>
      </c>
      <c r="I29" s="5" t="str">
        <f ca="1">IFERROR(OFFSET(grille!$A$1,MOD(INT((H29-$A$4)/7),42)+1,WEEKDAY(H29,2)),"")</f>
        <v>T510</v>
      </c>
      <c r="J29" s="2">
        <f t="shared" si="4"/>
        <v>42152</v>
      </c>
      <c r="K29" s="5" t="str">
        <f ca="1">IFERROR(OFFSET(grille!$A$1,MOD(INT((J29-$A$4)/7),42)+1,WEEKDAY(J29,2)),"")</f>
        <v>T340__</v>
      </c>
      <c r="L29" s="2">
        <f t="shared" si="5"/>
        <v>42183</v>
      </c>
      <c r="M29" s="5" t="str">
        <f ca="1">IFERROR(OFFSET(grille!$A$1,MOD(INT((L29-$A$4)/7),42)+1,WEEKDAY(L29,2)),"")</f>
        <v>T737__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T320__</v>
      </c>
      <c r="R29" s="2">
        <f t="shared" si="8"/>
        <v>42275</v>
      </c>
      <c r="S29" s="5" t="str">
        <f ca="1">IFERROR(OFFSET(grille!$A$1,MOD(INT((R29-$A$4)/7),42)+1,WEEKDAY(R29,2)),"")</f>
        <v>T440__</v>
      </c>
      <c r="T29" s="2">
        <f t="shared" si="9"/>
        <v>42305</v>
      </c>
      <c r="U29" s="5" t="str">
        <f ca="1">IFERROR(OFFSET(grille!$A$1,MOD(INT((T29-$A$4)/7),42)+1,WEEKDAY(T29,2)),"")</f>
        <v>__T740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T140__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__T450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T147__</v>
      </c>
      <c r="H30" s="2">
        <f t="shared" si="3"/>
        <v>42123</v>
      </c>
      <c r="I30" s="5" t="str">
        <f ca="1">IFERROR(OFFSET(grille!$A$1,MOD(INT((H30-$A$4)/7),42)+1,WEEKDAY(H30,2)),"")</f>
        <v>T110</v>
      </c>
      <c r="J30" s="2">
        <f t="shared" si="4"/>
        <v>42153</v>
      </c>
      <c r="K30" s="5" t="str">
        <f ca="1">IFERROR(OFFSET(grille!$A$1,MOD(INT((J30-$A$4)/7),42)+1,WEEKDAY(J30,2)),"")</f>
        <v>__T350</v>
      </c>
      <c r="L30" s="2">
        <f t="shared" si="5"/>
        <v>42184</v>
      </c>
      <c r="M30" s="5" t="str">
        <f ca="1">IFERROR(OFFSET(grille!$A$1,MOD(INT((L30-$A$4)/7),42)+1,WEEKDAY(L30,2)),"")</f>
        <v>__T740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__T336</v>
      </c>
      <c r="R30" s="2">
        <f t="shared" si="8"/>
        <v>42276</v>
      </c>
      <c r="S30" s="5" t="str">
        <f ca="1">IFERROR(OFFSET(grille!$A$1,MOD(INT((R30-$A$4)/7),42)+1,WEEKDAY(R30,2)),"")</f>
        <v>__T450</v>
      </c>
      <c r="T30" s="2">
        <f t="shared" si="9"/>
        <v>42306</v>
      </c>
      <c r="U30" s="5" t="str">
        <f ca="1">IFERROR(OFFSET(grille!$A$1,MOD(INT((T30-$A$4)/7),42)+1,WEEKDAY(T30,2)),"")</f>
        <v>T610</v>
      </c>
      <c r="V30" s="3">
        <f t="shared" si="10"/>
        <v>42337</v>
      </c>
      <c r="W30" s="5" t="str">
        <f ca="1">IFERROR(OFFSET(grille!$A$1,MOD(INT((V30-$A$4)/7),42)+1,WEEKDAY(V30,2)),"")</f>
        <v>T410</v>
      </c>
      <c r="X30" s="2">
        <f t="shared" si="11"/>
        <v>42367</v>
      </c>
      <c r="Y30" s="5" t="str">
        <f ca="1">IFERROR(OFFSET(grille!$A$1,MOD(INT((X30-$A$4)/7),42)+1,WEEKDAY(X30,2)),"")</f>
        <v>__T150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T945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__T151</v>
      </c>
      <c r="H31" s="2">
        <f t="shared" si="3"/>
        <v>42124</v>
      </c>
      <c r="I31" s="5" t="str">
        <f ca="1">IFERROR(OFFSET(grille!$A$1,MOD(INT((H31-$A$4)/7),42)+1,WEEKDAY(H31,2)),"")</f>
        <v>T710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T650__</v>
      </c>
      <c r="N31" s="2">
        <f t="shared" si="6"/>
        <v>42215</v>
      </c>
      <c r="O31" s="5" t="str">
        <f ca="1">IFERROR(OFFSET(grille!$A$1,MOD(INT((N31-$A$4)/7),42)+1,WEEKDAY(N31,2)),"")</f>
        <v>T120</v>
      </c>
      <c r="P31" s="2">
        <f t="shared" si="7"/>
        <v>42246</v>
      </c>
      <c r="Q31" s="5" t="str">
        <f ca="1">IFERROR(OFFSET(grille!$A$1,MOD(INT((P31-$A$4)/7),42)+1,WEEKDAY(P31,2)),"")</f>
        <v>T227__</v>
      </c>
      <c r="R31" s="2">
        <f t="shared" si="8"/>
        <v>42277</v>
      </c>
      <c r="S31" s="5" t="str">
        <f ca="1">IFERROR(OFFSET(grille!$A$1,MOD(INT((R31-$A$4)/7),42)+1,WEEKDAY(R31,2)),"")</f>
        <v>T240__</v>
      </c>
      <c r="T31" s="2">
        <f t="shared" si="9"/>
        <v>42307</v>
      </c>
      <c r="U31" s="5" t="str">
        <f ca="1">IFERROR(OFFSET(grille!$A$1,MOD(INT((T31-$A$4)/7),42)+1,WEEKDAY(T31,2)),"")</f>
        <v>T220__</v>
      </c>
      <c r="V31" s="3">
        <f t="shared" si="10"/>
        <v>42338</v>
      </c>
      <c r="W31" s="5" t="str">
        <f ca="1">IFERROR(OFFSET(grille!$A$1,MOD(INT((V31-$A$4)/7),42)+1,WEEKDAY(V31,2)),"")</f>
        <v>T650__</v>
      </c>
      <c r="X31" s="2">
        <f t="shared" si="11"/>
        <v>42368</v>
      </c>
      <c r="Y31" s="5" t="str">
        <f ca="1">IFERROR(OFFSET(grille!$A$1,MOD(INT((X31-$A$4)/7),42)+1,WEEKDAY(X31,2)),"")</f>
        <v>T210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T720</v>
      </c>
      <c r="P32" s="2">
        <f t="shared" si="7"/>
        <v>42247</v>
      </c>
      <c r="Q32" s="5" t="str">
        <f ca="1">IFERROR(OFFSET(grille!$A$1,MOD(INT((P32-$A$4)/7),42)+1,WEEKDAY(P32,2)),"")</f>
        <v>__T230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__T236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T440__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96" priority="6" stopIfTrue="1">
      <formula>AND(WEEKDAY(B2,2)&gt;5,B2&lt;&gt;"")</formula>
    </cfRule>
  </conditionalFormatting>
  <conditionalFormatting sqref="E10">
    <cfRule type="expression" dxfId="95" priority="5" stopIfTrue="1">
      <formula>AND(WEEKDAY(E10,2)&gt;5,E10&lt;&gt;"")</formula>
    </cfRule>
  </conditionalFormatting>
  <conditionalFormatting sqref="E10">
    <cfRule type="expression" dxfId="94" priority="4" stopIfTrue="1">
      <formula>AND(WEEKDAY(E10,2)&gt;5,E10&lt;&gt;"")</formula>
    </cfRule>
  </conditionalFormatting>
  <conditionalFormatting sqref="E10">
    <cfRule type="expression" dxfId="93" priority="3" stopIfTrue="1">
      <formula>AND(WEEKDAY(E10,2)&gt;5,E10&lt;&gt;"")</formula>
    </cfRule>
  </conditionalFormatting>
  <conditionalFormatting sqref="E10">
    <cfRule type="expression" dxfId="92" priority="2" stopIfTrue="1">
      <formula>AND(WEEKDAY(E10,2)&gt;5,E10&lt;&gt;"")</formula>
    </cfRule>
  </conditionalFormatting>
  <conditionalFormatting sqref="E24">
    <cfRule type="expression" dxfId="9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Feuil28</v>
      </c>
      <c r="B2" s="2">
        <f>DATE($A$1,COLUMN()-1,ROW()-1)</f>
        <v>42005</v>
      </c>
      <c r="C2" s="5" t="str">
        <f ca="1">IFERROR(OFFSET(grille!$A$1,MOD(INT((B2-$A$4)/7),42)+1,WEEKDAY(B2,2)),"")</f>
        <v>D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T327__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T240__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__T150</v>
      </c>
      <c r="P2" s="2">
        <f>DATE($A$1,COLUMN()-8,ROW()-1)</f>
        <v>42217</v>
      </c>
      <c r="Q2" s="5" t="str">
        <f ca="1">IFERROR(OFFSET(grille!$A$1,MOD(INT((P2-$A$4)/7),42)+1,WEEKDAY(P2,2)),"")</f>
        <v>__T356</v>
      </c>
      <c r="R2" s="2">
        <f>DATE($A$1,COLUMN()-9,ROW()-1)</f>
        <v>42248</v>
      </c>
      <c r="S2" s="5" t="str">
        <f ca="1">IFERROR(OFFSET(grille!$A$1,MOD(INT((R2-$A$4)/7),42)+1,WEEKDAY(R2,2)),"")</f>
        <v>__T230</v>
      </c>
      <c r="T2" s="2">
        <f>DATE($A$1,COLUMN()-10,ROW()-1)</f>
        <v>42278</v>
      </c>
      <c r="U2" s="5" t="str">
        <f ca="1">IFERROR(OFFSET(grille!$A$1,MOD(INT((T2-$A$4)/7),42)+1,WEEKDAY(T2,2)),"")</f>
        <v>T140__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__T740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T710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__T330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T720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__T256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T320__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D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T247__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__T150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T650__</v>
      </c>
    </row>
    <row r="4" spans="1:25" x14ac:dyDescent="0.35">
      <c r="A4" s="14">
        <f ca="1">IFERROR(VLOOKUP(A2,parametres!B:D,3,0),(VLOOKUP(A2,parametres!A:D,4,0)))</f>
        <v>42191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T120</v>
      </c>
      <c r="F4" s="2">
        <f t="shared" si="2"/>
        <v>42066</v>
      </c>
      <c r="G4" s="5" t="str">
        <f ca="1">IFERROR(OFFSET(grille!$A$1,MOD(INT((F4-$A$4)/7),42)+1,WEEKDAY(F4,2)),"")</f>
        <v>T810</v>
      </c>
      <c r="H4" s="2">
        <f t="shared" si="3"/>
        <v>42097</v>
      </c>
      <c r="I4" s="5" t="str">
        <f ca="1">IFERROR(OFFSET(grille!$A$1,MOD(INT((H4-$A$4)/7),42)+1,WEEKDAY(H4,2)),"")</f>
        <v>T730__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__T330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__T250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T730__</v>
      </c>
      <c r="X4" s="2">
        <f t="shared" si="11"/>
        <v>42341</v>
      </c>
      <c r="Y4" s="5" t="str">
        <f ca="1">IFERROR(OFFSET(grille!$A$1,MOD(INT((X4-$A$4)/7),42)+1,WEEKDAY(X4,2)),"")</f>
        <v>__T660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T637__</v>
      </c>
      <c r="D5" s="2">
        <f t="shared" si="1"/>
        <v>42039</v>
      </c>
      <c r="E5" s="5" t="str">
        <f ca="1">IFERROR(OFFSET(grille!$A$1,MOD(INT((D5-$A$4)/7),42)+1,WEEKDAY(D5,2)),"")</f>
        <v>T440__</v>
      </c>
      <c r="F5" s="2">
        <f t="shared" si="2"/>
        <v>42067</v>
      </c>
      <c r="G5" s="5" t="str">
        <f ca="1">IFERROR(OFFSET(grille!$A$1,MOD(INT((F5-$A$4)/7),42)+1,WEEKDAY(F5,2)),"")</f>
        <v>T140__</v>
      </c>
      <c r="H5" s="2">
        <f t="shared" si="3"/>
        <v>42098</v>
      </c>
      <c r="I5" s="5" t="str">
        <f ca="1">IFERROR(OFFSET(grille!$A$1,MOD(INT((H5-$A$4)/7),42)+1,WEEKDAY(H5,2)),"")</f>
        <v>__T746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T340__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T320__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__T740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__T640</v>
      </c>
      <c r="D6" s="2">
        <f t="shared" si="1"/>
        <v>42040</v>
      </c>
      <c r="E6" s="5" t="str">
        <f ca="1">IFERROR(OFFSET(grille!$A$1,MOD(INT((D6-$A$4)/7),42)+1,WEEKDAY(D6,2)),"")</f>
        <v>__T450</v>
      </c>
      <c r="F6" s="2">
        <f t="shared" si="2"/>
        <v>42068</v>
      </c>
      <c r="G6" s="5" t="str">
        <f ca="1">IFERROR(OFFSET(grille!$A$1,MOD(INT((F6-$A$4)/7),42)+1,WEEKDAY(F6,2)),"")</f>
        <v>__T150</v>
      </c>
      <c r="H6" s="2">
        <f t="shared" si="3"/>
        <v>42099</v>
      </c>
      <c r="I6" s="5" t="str">
        <f ca="1">IFERROR(OFFSET(grille!$A$1,MOD(INT((H6-$A$4)/7),42)+1,WEEKDAY(H6,2)),"")</f>
        <v>T147__</v>
      </c>
      <c r="J6" s="2">
        <f t="shared" si="4"/>
        <v>42129</v>
      </c>
      <c r="K6" s="5" t="str">
        <f ca="1">IFERROR(OFFSET(grille!$A$1,MOD(INT((J6-$A$4)/7),42)+1,WEEKDAY(J6,2)),"")</f>
        <v>T510</v>
      </c>
      <c r="L6" s="2">
        <f t="shared" si="5"/>
        <v>42160</v>
      </c>
      <c r="M6" s="5" t="str">
        <f ca="1">IFERROR(OFFSET(grille!$A$1,MOD(INT((L6-$A$4)/7),42)+1,WEEKDAY(L6,2)),"")</f>
        <v>__T350</v>
      </c>
      <c r="N6" s="3">
        <f t="shared" si="6"/>
        <v>42190</v>
      </c>
      <c r="O6" s="5" t="str">
        <f ca="1">IFERROR(OFFSET(grille!$A$1,MOD(INT((N6-$A$4)/7),42)+1,WEEKDAY(N6,2)),"")</f>
        <v>T737__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__T336</v>
      </c>
      <c r="T6" s="2">
        <f t="shared" si="9"/>
        <v>42282</v>
      </c>
      <c r="U6" s="5" t="str">
        <f ca="1">IFERROR(OFFSET(grille!$A$1,MOD(INT((T6-$A$4)/7),42)+1,WEEKDAY(T6,2)),"")</f>
        <v>T440__</v>
      </c>
      <c r="V6" s="3">
        <f t="shared" si="10"/>
        <v>42313</v>
      </c>
      <c r="W6" s="5" t="str">
        <f ca="1">IFERROR(OFFSET(grille!$A$1,MOD(INT((V6-$A$4)/7),42)+1,WEEKDAY(V6,2)),"")</f>
        <v>T610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T430</v>
      </c>
      <c r="D7" s="2">
        <f t="shared" si="1"/>
        <v>42041</v>
      </c>
      <c r="E7" s="5" t="str">
        <f ca="1">IFERROR(OFFSET(grille!$A$1,MOD(INT((D7-$A$4)/7),42)+1,WEEKDAY(D7,2)),"")</f>
        <v>T945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__T151</v>
      </c>
      <c r="J7" s="2">
        <f t="shared" si="4"/>
        <v>42130</v>
      </c>
      <c r="K7" s="5" t="str">
        <f ca="1">IFERROR(OFFSET(grille!$A$1,MOD(INT((J7-$A$4)/7),42)+1,WEEKDAY(J7,2)),"")</f>
        <v>T110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__T740</v>
      </c>
      <c r="P7" s="2">
        <f t="shared" si="7"/>
        <v>42222</v>
      </c>
      <c r="Q7" s="5" t="str">
        <f ca="1">IFERROR(OFFSET(grille!$A$1,MOD(INT((P7-$A$4)/7),42)+1,WEEKDAY(P7,2)),"")</f>
        <v>T120</v>
      </c>
      <c r="R7" s="2">
        <f t="shared" si="8"/>
        <v>42253</v>
      </c>
      <c r="S7" s="5" t="str">
        <f ca="1">IFERROR(OFFSET(grille!$A$1,MOD(INT((R7-$A$4)/7),42)+1,WEEKDAY(R7,2)),"")</f>
        <v>T227__</v>
      </c>
      <c r="T7" s="2">
        <f t="shared" si="9"/>
        <v>42283</v>
      </c>
      <c r="U7" s="5" t="str">
        <f ca="1">IFERROR(OFFSET(grille!$A$1,MOD(INT((T7-$A$4)/7),42)+1,WEEKDAY(T7,2)),"")</f>
        <v>__T450</v>
      </c>
      <c r="V7" s="3">
        <f t="shared" si="10"/>
        <v>42314</v>
      </c>
      <c r="W7" s="5" t="str">
        <f ca="1">IFERROR(OFFSET(grille!$A$1,MOD(INT((V7-$A$4)/7),42)+1,WEEKDAY(V7,2)),"")</f>
        <v>T220__</v>
      </c>
      <c r="X7" s="2">
        <f t="shared" si="11"/>
        <v>42344</v>
      </c>
      <c r="Y7" s="5" t="str">
        <f ca="1">IFERROR(OFFSET(grille!$A$1,MOD(INT((X7-$A$4)/7),42)+1,WEEKDAY(X7,2)),"")</f>
        <v>T410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T820__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T710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T650__</v>
      </c>
      <c r="P8" s="2">
        <f t="shared" si="7"/>
        <v>42223</v>
      </c>
      <c r="Q8" s="5" t="str">
        <f ca="1">IFERROR(OFFSET(grille!$A$1,MOD(INT((P8-$A$4)/7),42)+1,WEEKDAY(P8,2)),"")</f>
        <v>T720</v>
      </c>
      <c r="R8" s="2">
        <f t="shared" si="8"/>
        <v>42254</v>
      </c>
      <c r="S8" s="5" t="str">
        <f ca="1">IFERROR(OFFSET(grille!$A$1,MOD(INT((R8-$A$4)/7),42)+1,WEEKDAY(R8,2)),"")</f>
        <v>__T230</v>
      </c>
      <c r="T8" s="2">
        <f t="shared" si="9"/>
        <v>42284</v>
      </c>
      <c r="U8" s="5" t="str">
        <f ca="1">IFERROR(OFFSET(grille!$A$1,MOD(INT((T8-$A$4)/7),42)+1,WEEKDAY(T8,2)),"")</f>
        <v>T240__</v>
      </c>
      <c r="V8" s="3">
        <f t="shared" si="10"/>
        <v>42315</v>
      </c>
      <c r="W8" s="5" t="str">
        <f ca="1">IFERROR(OFFSET(grille!$A$1,MOD(INT((V8-$A$4)/7),42)+1,WEEKDAY(V8,2)),"")</f>
        <v>__T236</v>
      </c>
      <c r="X8" s="2">
        <f t="shared" si="11"/>
        <v>42345</v>
      </c>
      <c r="Y8" s="5" t="str">
        <f ca="1">IFERROR(OFFSET(grille!$A$1,MOD(INT((X8-$A$4)/7),42)+1,WEEKDAY(X8,2)),"")</f>
        <v>T650__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__T830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T655__</v>
      </c>
      <c r="L9" s="2">
        <f t="shared" si="5"/>
        <v>42163</v>
      </c>
      <c r="M9" s="5" t="str">
        <f ca="1">IFERROR(OFFSET(grille!$A$1,MOD(INT((L9-$A$4)/7),42)+1,WEEKDAY(L9,2)),"")</f>
        <v>T630__</v>
      </c>
      <c r="N9" s="3">
        <f t="shared" si="6"/>
        <v>42193</v>
      </c>
      <c r="O9" s="5" t="str">
        <f ca="1">IFERROR(OFFSET(grille!$A$1,MOD(INT((N9-$A$4)/7),42)+1,WEEKDAY(N9,2)),"")</f>
        <v>__T660</v>
      </c>
      <c r="P9" s="2">
        <f t="shared" si="7"/>
        <v>42224</v>
      </c>
      <c r="Q9" s="5" t="str">
        <f ca="1">IFERROR(OFFSET(grille!$A$1,MOD(INT((P9-$A$4)/7),42)+1,WEEKDAY(P9,2)),"")</f>
        <v>T346__</v>
      </c>
      <c r="R9" s="2">
        <f t="shared" si="8"/>
        <v>42255</v>
      </c>
      <c r="S9" s="5" t="str">
        <f ca="1">IFERROR(OFFSET(grille!$A$1,MOD(INT((R9-$A$4)/7),42)+1,WEEKDAY(R9,2)),"")</f>
        <v>T260</v>
      </c>
      <c r="T9" s="2">
        <f t="shared" si="9"/>
        <v>42285</v>
      </c>
      <c r="U9" s="5" t="str">
        <f ca="1">IFERROR(OFFSET(grille!$A$1,MOD(INT((T9-$A$4)/7),42)+1,WEEKDAY(T9,2)),"")</f>
        <v>__T250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__T660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D</v>
      </c>
      <c r="D10" s="2">
        <f t="shared" si="1"/>
        <v>42044</v>
      </c>
      <c r="E10" s="5" t="str">
        <f ca="1">IFERROR(OFFSET(grille!$A$1,MOD(INT((D10-$A$4)/7),42)+1,WEEKDAY(D10,2)),"")</f>
        <v>T730__</v>
      </c>
      <c r="F10" s="2">
        <f t="shared" si="2"/>
        <v>42072</v>
      </c>
      <c r="G10" s="5" t="str">
        <f ca="1">IFERROR(OFFSET(grille!$A$1,MOD(INT((F10-$A$4)/7),42)+1,WEEKDAY(F10,2)),"")</f>
        <v>T720</v>
      </c>
      <c r="H10" s="2">
        <f t="shared" si="3"/>
        <v>42103</v>
      </c>
      <c r="I10" s="5" t="str">
        <f ca="1">IFERROR(OFFSET(grille!$A$1,MOD(INT((H10-$A$4)/7),42)+1,WEEKDAY(H10,2)),"")</f>
        <v>T130</v>
      </c>
      <c r="J10" s="2">
        <f t="shared" si="4"/>
        <v>42133</v>
      </c>
      <c r="K10" s="5" t="str">
        <f ca="1">IFERROR(OFFSET(grille!$A$1,MOD(INT((J10-$A$4)/7),42)+1,WEEKDAY(J10,2)),"")</f>
        <v>__T666</v>
      </c>
      <c r="L10" s="2">
        <f t="shared" si="5"/>
        <v>42164</v>
      </c>
      <c r="M10" s="5" t="str">
        <f ca="1">IFERROR(OFFSET(grille!$A$1,MOD(INT((L10-$A$4)/7),42)+1,WEEKDAY(L10,2)),"")</f>
        <v>__T640</v>
      </c>
      <c r="N10" s="3">
        <f t="shared" si="6"/>
        <v>42194</v>
      </c>
      <c r="O10" s="5" t="str">
        <f ca="1">IFERROR(OFFSET(grille!$A$1,MOD(INT((N10-$A$4)/7),42)+1,WEEKDAY(N10,2)),"")</f>
        <v>T260</v>
      </c>
      <c r="P10" s="2">
        <f t="shared" si="7"/>
        <v>42225</v>
      </c>
      <c r="Q10" s="5" t="str">
        <f ca="1">IFERROR(OFFSET(grille!$A$1,MOD(INT((P10-$A$4)/7),42)+1,WEEKDAY(P10,2)),"")</f>
        <v>__T357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T260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__T740</v>
      </c>
      <c r="F11" s="2">
        <f t="shared" si="2"/>
        <v>42073</v>
      </c>
      <c r="G11" s="5" t="str">
        <f ca="1">IFERROR(OFFSET(grille!$A$1,MOD(INT((F11-$A$4)/7),42)+1,WEEKDAY(F11,2)),"")</f>
        <v>T710</v>
      </c>
      <c r="H11" s="2">
        <f t="shared" si="3"/>
        <v>42104</v>
      </c>
      <c r="I11" s="5" t="str">
        <f ca="1">IFERROR(OFFSET(grille!$A$1,MOD(INT((H11-$A$4)/7),42)+1,WEEKDAY(H11,2)),"")</f>
        <v>T420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T340__</v>
      </c>
      <c r="N11" s="3">
        <f t="shared" si="6"/>
        <v>42195</v>
      </c>
      <c r="O11" s="5" t="str">
        <f ca="1">IFERROR(OFFSET(grille!$A$1,MOD(INT((N11-$A$4)/7),42)+1,WEEKDAY(N11,2)),"")</f>
        <v>D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T840__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T650__</v>
      </c>
      <c r="F12" s="2">
        <f t="shared" si="2"/>
        <v>42074</v>
      </c>
      <c r="G12" s="5" t="str">
        <f ca="1">IFERROR(OFFSET(grille!$A$1,MOD(INT((F12-$A$4)/7),42)+1,WEEKDAY(F12,2)),"")</f>
        <v>T630__</v>
      </c>
      <c r="H12" s="2">
        <f t="shared" si="3"/>
        <v>42105</v>
      </c>
      <c r="I12" s="5" t="str">
        <f ca="1">IFERROR(OFFSET(grille!$A$1,MOD(INT((H12-$A$4)/7),42)+1,WEEKDAY(H12,2)),"")</f>
        <v>T226__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__T350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T410</v>
      </c>
      <c r="T12" s="2">
        <f t="shared" si="9"/>
        <v>42288</v>
      </c>
      <c r="U12" s="5" t="str">
        <f ca="1">IFERROR(OFFSET(grille!$A$1,MOD(INT((T12-$A$4)/7),42)+1,WEEKDAY(T12,2)),"")</f>
        <v>T657__</v>
      </c>
      <c r="V12" s="3">
        <f t="shared" si="10"/>
        <v>42319</v>
      </c>
      <c r="W12" s="5" t="str">
        <f ca="1">IFERROR(OFFSET(grille!$A$1,MOD(INT((V12-$A$4)/7),42)+1,WEEKDAY(V12,2)),"")</f>
        <v>__T850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__T660</v>
      </c>
      <c r="F13" s="2">
        <f t="shared" si="2"/>
        <v>42075</v>
      </c>
      <c r="G13" s="5" t="str">
        <f ca="1">IFERROR(OFFSET(grille!$A$1,MOD(INT((F13-$A$4)/7),42)+1,WEEKDAY(F13,2)),"")</f>
        <v>__T640</v>
      </c>
      <c r="H13" s="2">
        <f t="shared" si="3"/>
        <v>42106</v>
      </c>
      <c r="I13" s="5" t="str">
        <f ca="1">IFERROR(OFFSET(grille!$A$1,MOD(INT((H13-$A$4)/7),42)+1,WEEKDAY(H13,2)),"")</f>
        <v>__T237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D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T840__</v>
      </c>
      <c r="R13" s="2">
        <f t="shared" si="8"/>
        <v>42259</v>
      </c>
      <c r="S13" s="5" t="str">
        <f ca="1">IFERROR(OFFSET(grille!$A$1,MOD(INT((R13-$A$4)/7),42)+1,WEEKDAY(R13,2)),"")</f>
        <v>T146__</v>
      </c>
      <c r="T13" s="2">
        <f t="shared" si="9"/>
        <v>42289</v>
      </c>
      <c r="U13" s="5" t="str">
        <f ca="1">IFERROR(OFFSET(grille!$A$1,MOD(INT((T13-$A$4)/7),42)+1,WEEKDAY(T13,2)),"")</f>
        <v>__T661</v>
      </c>
      <c r="V13" s="3">
        <f t="shared" si="10"/>
        <v>42320</v>
      </c>
      <c r="W13" s="5" t="str">
        <f ca="1">IFERROR(OFFSET(grille!$A$1,MOD(INT((V13-$A$4)/7),42)+1,WEEKDAY(V13,2)),"")</f>
        <v>T110</v>
      </c>
      <c r="X13" s="2">
        <f t="shared" si="11"/>
        <v>42350</v>
      </c>
      <c r="Y13" s="5" t="str">
        <f ca="1">IFERROR(OFFSET(grille!$A$1,MOD(INT((X13-$A$4)/7),42)+1,WEEKDAY(X13,2)),"")</f>
        <v>T326__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T730__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D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D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T210</v>
      </c>
      <c r="P14" s="2">
        <f t="shared" si="7"/>
        <v>42229</v>
      </c>
      <c r="Q14" s="5" t="str">
        <f ca="1">IFERROR(OFFSET(grille!$A$1,MOD(INT((P14-$A$4)/7),42)+1,WEEKDAY(P14,2)),"")</f>
        <v>__T850</v>
      </c>
      <c r="R14" s="2">
        <f t="shared" si="8"/>
        <v>42260</v>
      </c>
      <c r="S14" s="5" t="str">
        <f ca="1">IFERROR(OFFSET(grille!$A$1,MOD(INT((R14-$A$4)/7),42)+1,WEEKDAY(R14,2)),"")</f>
        <v>__T157</v>
      </c>
      <c r="T14" s="2">
        <f t="shared" si="9"/>
        <v>42290</v>
      </c>
      <c r="U14" s="5" t="str">
        <f ca="1">IFERROR(OFFSET(grille!$A$1,MOD(INT((T14-$A$4)/7),42)+1,WEEKDAY(T14,2)),"")</f>
        <v>T240__</v>
      </c>
      <c r="V14" s="3">
        <f t="shared" si="10"/>
        <v>42321</v>
      </c>
      <c r="W14" s="5" t="str">
        <f ca="1">IFERROR(OFFSET(grille!$A$1,MOD(INT((V14-$A$4)/7),42)+1,WEEKDAY(V14,2)),"")</f>
        <v>T630__</v>
      </c>
      <c r="X14" s="2">
        <f t="shared" si="11"/>
        <v>42351</v>
      </c>
      <c r="Y14" s="5" t="str">
        <f ca="1">IFERROR(OFFSET(grille!$A$1,MOD(INT((X14-$A$4)/7),42)+1,WEEKDAY(X14,2)),"")</f>
        <v>__T337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__T740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T510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T410</v>
      </c>
      <c r="P15" s="2">
        <f t="shared" si="7"/>
        <v>42230</v>
      </c>
      <c r="Q15" s="5" t="str">
        <f ca="1">IFERROR(OFFSET(grille!$A$1,MOD(INT((P15-$A$4)/7),42)+1,WEEKDAY(P15,2)),"")</f>
        <v>Fac</v>
      </c>
      <c r="R15" s="2">
        <f t="shared" si="8"/>
        <v>42261</v>
      </c>
      <c r="S15" s="5" t="str">
        <f ca="1">IFERROR(OFFSET(grille!$A$1,MOD(INT((R15-$A$4)/7),42)+1,WEEKDAY(R15,2)),"")</f>
        <v>T260</v>
      </c>
      <c r="T15" s="2">
        <f t="shared" si="9"/>
        <v>42291</v>
      </c>
      <c r="U15" s="5" t="str">
        <f ca="1">IFERROR(OFFSET(grille!$A$1,MOD(INT((T15-$A$4)/7),42)+1,WEEKDAY(T15,2)),"")</f>
        <v>__T250</v>
      </c>
      <c r="V15" s="3">
        <f t="shared" si="10"/>
        <v>42322</v>
      </c>
      <c r="W15" s="5" t="str">
        <f ca="1">IFERROR(OFFSET(grille!$A$1,MOD(INT((V15-$A$4)/7),42)+1,WEEKDAY(V15,2)),"")</f>
        <v>__T646</v>
      </c>
      <c r="X15" s="2">
        <f t="shared" si="11"/>
        <v>42352</v>
      </c>
      <c r="Y15" s="5" t="str">
        <f ca="1">IFERROR(OFFSET(grille!$A$1,MOD(INT((X15-$A$4)/7),42)+1,WEEKDAY(X15,2)),"")</f>
        <v>T510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T610</v>
      </c>
      <c r="D16" s="2">
        <f t="shared" si="1"/>
        <v>42050</v>
      </c>
      <c r="E16" s="5" t="str">
        <f ca="1">IFERROR(OFFSET(grille!$A$1,MOD(INT((D16-$A$4)/7),42)+1,WEEKDAY(D16,2)),"")</f>
        <v>T410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T710</v>
      </c>
      <c r="J16" s="2">
        <f t="shared" si="4"/>
        <v>42139</v>
      </c>
      <c r="K16" s="5" t="str">
        <f ca="1">IFERROR(OFFSET(grille!$A$1,MOD(INT((J16-$A$4)/7),42)+1,WEEKDAY(J16,2)),"")</f>
        <v>T445__</v>
      </c>
      <c r="L16" s="2">
        <f t="shared" si="5"/>
        <v>42170</v>
      </c>
      <c r="M16" s="5" t="str">
        <f ca="1">IFERROR(OFFSET(grille!$A$1,MOD(INT((L16-$A$4)/7),42)+1,WEEKDAY(L16,2)),"")</f>
        <v>T110</v>
      </c>
      <c r="N16" s="3">
        <f t="shared" si="6"/>
        <v>42200</v>
      </c>
      <c r="O16" s="5" t="str">
        <f ca="1">IFERROR(OFFSET(grille!$A$1,MOD(INT((N16-$A$4)/7),42)+1,WEEKDAY(N16,2)),"")</f>
        <v>T810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T220__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T220__</v>
      </c>
      <c r="D17" s="2">
        <f t="shared" si="1"/>
        <v>42051</v>
      </c>
      <c r="E17" s="5" t="str">
        <f ca="1">IFERROR(OFFSET(grille!$A$1,MOD(INT((D17-$A$4)/7),42)+1,WEEKDAY(D17,2)),"")</f>
        <v>T650__</v>
      </c>
      <c r="F17" s="2">
        <f t="shared" si="2"/>
        <v>42079</v>
      </c>
      <c r="G17" s="5" t="str">
        <f ca="1">IFERROR(OFFSET(grille!$A$1,MOD(INT((F17-$A$4)/7),42)+1,WEEKDAY(F17,2)),"")</f>
        <v>T140__</v>
      </c>
      <c r="H17" s="2">
        <f t="shared" si="3"/>
        <v>42110</v>
      </c>
      <c r="I17" s="5" t="str">
        <f ca="1">IFERROR(OFFSET(grille!$A$1,MOD(INT((H17-$A$4)/7),42)+1,WEEKDAY(H17,2)),"")</f>
        <v>T730__</v>
      </c>
      <c r="J17" s="2">
        <f t="shared" si="4"/>
        <v>42140</v>
      </c>
      <c r="K17" s="5" t="str">
        <f ca="1">IFERROR(OFFSET(grille!$A$1,MOD(INT((J17-$A$4)/7),42)+1,WEEKDAY(J17,2)),"")</f>
        <v>__T456</v>
      </c>
      <c r="L17" s="2">
        <f t="shared" si="5"/>
        <v>42171</v>
      </c>
      <c r="M17" s="5" t="str">
        <f ca="1">IFERROR(OFFSET(grille!$A$1,MOD(INT((L17-$A$4)/7),42)+1,WEEKDAY(L17,2)),"")</f>
        <v>T420</v>
      </c>
      <c r="N17" s="3">
        <f t="shared" si="6"/>
        <v>42201</v>
      </c>
      <c r="O17" s="5" t="str">
        <f ca="1">IFERROR(OFFSET(grille!$A$1,MOD(INT((N17-$A$4)/7),42)+1,WEEKDAY(N17,2)),"")</f>
        <v>T320__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__T230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__T236</v>
      </c>
      <c r="D18" s="2">
        <f t="shared" si="1"/>
        <v>42052</v>
      </c>
      <c r="E18" s="5" t="str">
        <f ca="1">IFERROR(OFFSET(grille!$A$1,MOD(INT((D18-$A$4)/7),42)+1,WEEKDAY(D18,2)),"")</f>
        <v>__T660</v>
      </c>
      <c r="F18" s="2">
        <f t="shared" si="2"/>
        <v>42080</v>
      </c>
      <c r="G18" s="5" t="str">
        <f ca="1">IFERROR(OFFSET(grille!$A$1,MOD(INT((F18-$A$4)/7),42)+1,WEEKDAY(F18,2)),"")</f>
        <v>__T150</v>
      </c>
      <c r="H18" s="2">
        <f t="shared" si="3"/>
        <v>42111</v>
      </c>
      <c r="I18" s="5" t="str">
        <f ca="1">IFERROR(OFFSET(grille!$A$1,MOD(INT((H18-$A$4)/7),42)+1,WEEKDAY(H18,2)),"")</f>
        <v>__T740</v>
      </c>
      <c r="J18" s="2">
        <f t="shared" si="4"/>
        <v>42141</v>
      </c>
      <c r="K18" s="5" t="str">
        <f ca="1">IFERROR(OFFSET(grille!$A$1,MOD(INT((J18-$A$4)/7),42)+1,WEEKDAY(J18,2)),"")</f>
        <v>T447__</v>
      </c>
      <c r="L18" s="2">
        <f t="shared" si="5"/>
        <v>42172</v>
      </c>
      <c r="M18" s="5" t="str">
        <f ca="1">IFERROR(OFFSET(grille!$A$1,MOD(INT((L18-$A$4)/7),42)+1,WEEKDAY(L18,2)),"")</f>
        <v>T220__</v>
      </c>
      <c r="N18" s="3">
        <f t="shared" si="6"/>
        <v>42202</v>
      </c>
      <c r="O18" s="5" t="str">
        <f ca="1">IFERROR(OFFSET(grille!$A$1,MOD(INT((N18-$A$4)/7),42)+1,WEEKDAY(N18,2)),"")</f>
        <v>__T335</v>
      </c>
      <c r="P18" s="2">
        <f t="shared" si="7"/>
        <v>42233</v>
      </c>
      <c r="Q18" s="5" t="str">
        <f ca="1">IFERROR(OFFSET(grille!$A$1,MOD(INT((P18-$A$4)/7),42)+1,WEEKDAY(P18,2)),"")</f>
        <v>T120</v>
      </c>
      <c r="R18" s="2">
        <f t="shared" si="8"/>
        <v>42264</v>
      </c>
      <c r="S18" s="5" t="str">
        <f ca="1">IFERROR(OFFSET(grille!$A$1,MOD(INT((R18-$A$4)/7),42)+1,WEEKDAY(R18,2)),"")</f>
        <v>T210</v>
      </c>
      <c r="T18" s="2">
        <f t="shared" si="9"/>
        <v>42294</v>
      </c>
      <c r="U18" s="5" t="str">
        <f ca="1">IFERROR(OFFSET(grille!$A$1,MOD(INT((T18-$A$4)/7),42)+1,WEEKDAY(T18,2)),"")</f>
        <v>T656__</v>
      </c>
      <c r="V18" s="3">
        <f t="shared" si="10"/>
        <v>42325</v>
      </c>
      <c r="W18" s="5" t="str">
        <f ca="1">IFERROR(OFFSET(grille!$A$1,MOD(INT((V18-$A$4)/7),42)+1,WEEKDAY(V18,2)),"")</f>
        <v>T440__</v>
      </c>
      <c r="X18" s="2">
        <f t="shared" si="11"/>
        <v>42355</v>
      </c>
      <c r="Y18" s="5" t="str">
        <f ca="1">IFERROR(OFFSET(grille!$A$1,MOD(INT((X18-$A$4)/7),42)+1,WEEKDAY(X18,2)),"")</f>
        <v>D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T260</v>
      </c>
      <c r="F19" s="2">
        <f t="shared" si="2"/>
        <v>42081</v>
      </c>
      <c r="G19" s="5" t="str">
        <f ca="1">IFERROR(OFFSET(grille!$A$1,MOD(INT((F19-$A$4)/7),42)+1,WEEKDAY(F19,2)),"")</f>
        <v>T210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__T451</v>
      </c>
      <c r="L19" s="2">
        <f t="shared" si="5"/>
        <v>42173</v>
      </c>
      <c r="M19" s="5" t="str">
        <f ca="1">IFERROR(OFFSET(grille!$A$1,MOD(INT((L19-$A$4)/7),42)+1,WEEKDAY(L19,2)),"")</f>
        <v>__T230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T110</v>
      </c>
      <c r="R19" s="2">
        <f t="shared" si="8"/>
        <v>42265</v>
      </c>
      <c r="S19" s="5" t="str">
        <f ca="1">IFERROR(OFFSET(grille!$A$1,MOD(INT((R19-$A$4)/7),42)+1,WEEKDAY(R19,2)),"")</f>
        <v>T140__</v>
      </c>
      <c r="T19" s="2">
        <f t="shared" si="9"/>
        <v>42295</v>
      </c>
      <c r="U19" s="5" t="str">
        <f ca="1">IFERROR(OFFSET(grille!$A$1,MOD(INT((T19-$A$4)/7),42)+1,WEEKDAY(T19,2)),"")</f>
        <v>__T667</v>
      </c>
      <c r="V19" s="3">
        <f t="shared" si="10"/>
        <v>42326</v>
      </c>
      <c r="W19" s="5" t="str">
        <f ca="1">IFERROR(OFFSET(grille!$A$1,MOD(INT((V19-$A$4)/7),42)+1,WEEKDAY(V19,2)),"")</f>
        <v>__T450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T440__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T720</v>
      </c>
      <c r="R20" s="2">
        <f t="shared" si="8"/>
        <v>42266</v>
      </c>
      <c r="S20" s="5" t="str">
        <f ca="1">IFERROR(OFFSET(grille!$A$1,MOD(INT((R20-$A$4)/7),42)+1,WEEKDAY(R20,2)),"")</f>
        <v>__T156</v>
      </c>
      <c r="T20" s="2">
        <f t="shared" si="9"/>
        <v>42296</v>
      </c>
      <c r="U20" s="5" t="str">
        <f ca="1">IFERROR(OFFSET(grille!$A$1,MOD(INT((T20-$A$4)/7),42)+1,WEEKDAY(T20,2)),"")</f>
        <v>T420</v>
      </c>
      <c r="V20" s="3">
        <f t="shared" si="10"/>
        <v>42327</v>
      </c>
      <c r="W20" s="5" t="str">
        <f ca="1">IFERROR(OFFSET(grille!$A$1,MOD(INT((V20-$A$4)/7),42)+1,WEEKDAY(V20,2)),"")</f>
        <v>T240__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T840__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__T450</v>
      </c>
      <c r="H21" s="2">
        <f t="shared" si="3"/>
        <v>42114</v>
      </c>
      <c r="I21" s="5" t="str">
        <f ca="1">IFERROR(OFFSET(grille!$A$1,MOD(INT((H21-$A$4)/7),42)+1,WEEKDAY(H21,2)),"")</f>
        <v>T320__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T340__</v>
      </c>
      <c r="P21" s="2">
        <f t="shared" si="7"/>
        <v>42236</v>
      </c>
      <c r="Q21" s="5" t="str">
        <f ca="1">IFERROR(OFFSET(grille!$A$1,MOD(INT((P21-$A$4)/7),42)+1,WEEKDAY(P21,2)),"")</f>
        <v>T630__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T630__</v>
      </c>
      <c r="V21" s="3">
        <f t="shared" si="10"/>
        <v>42328</v>
      </c>
      <c r="W21" s="5" t="str">
        <f ca="1">IFERROR(OFFSET(grille!$A$1,MOD(INT((V21-$A$4)/7),42)+1,WEEKDAY(V21,2)),"")</f>
        <v>__T250</v>
      </c>
      <c r="X21" s="2">
        <f t="shared" si="11"/>
        <v>42358</v>
      </c>
      <c r="Y21" s="5" t="str">
        <f ca="1">IFERROR(OFFSET(grille!$A$1,MOD(INT((X21-$A$4)/7),42)+1,WEEKDAY(X21,2)),"")</f>
        <v>T327__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__T850</v>
      </c>
      <c r="D22" s="2">
        <f t="shared" si="1"/>
        <v>42056</v>
      </c>
      <c r="E22" s="5" t="str">
        <f ca="1">IFERROR(OFFSET(grille!$A$1,MOD(INT((D22-$A$4)/7),42)+1,WEEKDAY(D22,2)),"")</f>
        <v>T326__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__T330</v>
      </c>
      <c r="J22" s="2">
        <f t="shared" si="4"/>
        <v>42145</v>
      </c>
      <c r="K22" s="5" t="str">
        <f ca="1">IFERROR(OFFSET(grille!$A$1,MOD(INT((J22-$A$4)/7),42)+1,WEEKDAY(J22,2)),"")</f>
        <v>T410</v>
      </c>
      <c r="L22" s="2">
        <f t="shared" si="5"/>
        <v>42176</v>
      </c>
      <c r="M22" s="5" t="str">
        <f ca="1">IFERROR(OFFSET(grille!$A$1,MOD(INT((L22-$A$4)/7),42)+1,WEEKDAY(L22,2)),"")</f>
        <v>T347__</v>
      </c>
      <c r="N22" s="3">
        <f t="shared" si="6"/>
        <v>42206</v>
      </c>
      <c r="O22" s="5" t="str">
        <f ca="1">IFERROR(OFFSET(grille!$A$1,MOD(INT((N22-$A$4)/7),42)+1,WEEKDAY(N22,2)),"")</f>
        <v>__T350</v>
      </c>
      <c r="P22" s="2">
        <f t="shared" si="7"/>
        <v>42237</v>
      </c>
      <c r="Q22" s="5" t="str">
        <f ca="1">IFERROR(OFFSET(grille!$A$1,MOD(INT((P22-$A$4)/7),42)+1,WEEKDAY(P22,2)),"")</f>
        <v>__T640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__T640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__T330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T110</v>
      </c>
      <c r="D23" s="2">
        <f t="shared" si="1"/>
        <v>42057</v>
      </c>
      <c r="E23" s="5" t="str">
        <f ca="1">IFERROR(OFFSET(grille!$A$1,MOD(INT((D23-$A$4)/7),42)+1,WEEKDAY(D23,2)),"")</f>
        <v>__T337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T420</v>
      </c>
      <c r="J23" s="2">
        <f t="shared" si="4"/>
        <v>42146</v>
      </c>
      <c r="K23" s="5" t="str">
        <f ca="1">IFERROR(OFFSET(grille!$A$1,MOD(INT((J23-$A$4)/7),42)+1,WEEKDAY(J23,2)),"")</f>
        <v>T710</v>
      </c>
      <c r="L23" s="2">
        <f t="shared" si="5"/>
        <v>42177</v>
      </c>
      <c r="M23" s="5" t="str">
        <f ca="1">IFERROR(OFFSET(grille!$A$1,MOD(INT((L23-$A$4)/7),42)+1,WEEKDAY(L23,2)),"")</f>
        <v>__T350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T820__</v>
      </c>
      <c r="T23" s="2">
        <f t="shared" si="9"/>
        <v>42299</v>
      </c>
      <c r="U23" s="5" t="str">
        <f ca="1">IFERROR(OFFSET(grille!$A$1,MOD(INT((T23-$A$4)/7),42)+1,WEEKDAY(T23,2)),"")</f>
        <v>D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T810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T630__</v>
      </c>
      <c r="D24" s="2">
        <f t="shared" si="1"/>
        <v>42058</v>
      </c>
      <c r="E24" s="5" t="str">
        <f ca="1">IFERROR(OFFSET(grille!$A$1,MOD(INT((D24-$A$4)/7),42)+1,WEEKDAY(D24,2)),"")</f>
        <v>T510</v>
      </c>
      <c r="F24" s="2">
        <f t="shared" si="2"/>
        <v>42086</v>
      </c>
      <c r="G24" s="5" t="str">
        <f ca="1">IFERROR(OFFSET(grille!$A$1,MOD(INT((F24-$A$4)/7),42)+1,WEEKDAY(F24,2)),"")</f>
        <v>T820__</v>
      </c>
      <c r="H24" s="2">
        <f t="shared" si="3"/>
        <v>42117</v>
      </c>
      <c r="I24" s="5" t="str">
        <f ca="1">IFERROR(OFFSET(grille!$A$1,MOD(INT((H24-$A$4)/7),42)+1,WEEKDAY(H24,2)),"")</f>
        <v>T840__</v>
      </c>
      <c r="J24" s="2">
        <f t="shared" si="4"/>
        <v>42147</v>
      </c>
      <c r="K24" s="5" t="str">
        <f ca="1">IFERROR(OFFSET(grille!$A$1,MOD(INT((J24-$A$4)/7),42)+1,WEEKDAY(J24,2)),"")</f>
        <v>T246__</v>
      </c>
      <c r="L24" s="2">
        <f t="shared" si="5"/>
        <v>42178</v>
      </c>
      <c r="M24" s="5" t="str">
        <f ca="1">IFERROR(OFFSET(grille!$A$1,MOD(INT((L24-$A$4)/7),42)+1,WEEKDAY(L24,2)),"")</f>
        <v>T340__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__T830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T710</v>
      </c>
      <c r="X24" s="2">
        <f t="shared" si="11"/>
        <v>42361</v>
      </c>
      <c r="Y24" s="5" t="str">
        <f ca="1">IFERROR(OFFSET(grille!$A$1,MOD(INT((X24-$A$4)/7),42)+1,WEEKDAY(X24,2)),"")</f>
        <v>T140__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__T646</v>
      </c>
      <c r="D25" s="2">
        <f t="shared" si="1"/>
        <v>42059</v>
      </c>
      <c r="E25" s="5" t="str">
        <f ca="1">IFERROR(OFFSET(grille!$A$1,MOD(INT((D25-$A$4)/7),42)+1,WEEKDAY(D25,2)),"")</f>
        <v>T220__</v>
      </c>
      <c r="F25" s="2">
        <f t="shared" si="2"/>
        <v>42087</v>
      </c>
      <c r="G25" s="5" t="str">
        <f ca="1">IFERROR(OFFSET(grille!$A$1,MOD(INT((F25-$A$4)/7),42)+1,WEEKDAY(F25,2)),"")</f>
        <v>__T830</v>
      </c>
      <c r="H25" s="2">
        <f t="shared" si="3"/>
        <v>42118</v>
      </c>
      <c r="I25" s="5" t="str">
        <f ca="1">IFERROR(OFFSET(grille!$A$1,MOD(INT((H25-$A$4)/7),42)+1,WEEKDAY(H25,2)),"")</f>
        <v>__T850</v>
      </c>
      <c r="J25" s="2">
        <f t="shared" si="4"/>
        <v>42148</v>
      </c>
      <c r="K25" s="5" t="str">
        <f ca="1">IFERROR(OFFSET(grille!$A$1,MOD(INT((J25-$A$4)/7),42)+1,WEEKDAY(J25,2)),"")</f>
        <v>__T257</v>
      </c>
      <c r="L25" s="2">
        <f t="shared" si="5"/>
        <v>42179</v>
      </c>
      <c r="M25" s="5" t="str">
        <f ca="1">IFERROR(OFFSET(grille!$A$1,MOD(INT((L25-$A$4)/7),42)+1,WEEKDAY(L25,2)),"")</f>
        <v>__T350</v>
      </c>
      <c r="N25" s="3">
        <f t="shared" si="6"/>
        <v>42209</v>
      </c>
      <c r="O25" s="5" t="str">
        <f ca="1">IFERROR(OFFSET(grille!$A$1,MOD(INT((N25-$A$4)/7),42)+1,WEEKDAY(N25,2)),"")</f>
        <v>T515</v>
      </c>
      <c r="P25" s="2">
        <f t="shared" si="7"/>
        <v>42240</v>
      </c>
      <c r="Q25" s="5" t="str">
        <f ca="1">IFERROR(OFFSET(grille!$A$1,MOD(INT((P25-$A$4)/7),42)+1,WEEKDAY(P25,2)),"")</f>
        <v>T840__</v>
      </c>
      <c r="R25" s="2">
        <f t="shared" si="8"/>
        <v>42271</v>
      </c>
      <c r="S25" s="5" t="str">
        <f ca="1">IFERROR(OFFSET(grille!$A$1,MOD(INT((R25-$A$4)/7),42)+1,WEEKDAY(R25,2)),"")</f>
        <v>T650__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T120</v>
      </c>
      <c r="X25" s="2">
        <f t="shared" si="11"/>
        <v>42362</v>
      </c>
      <c r="Y25" s="5" t="str">
        <f ca="1">IFERROR(OFFSET(grille!$A$1,MOD(INT((X25-$A$4)/7),42)+1,WEEKDAY(X25,2)),"")</f>
        <v>__T150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__T230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D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T446__</v>
      </c>
      <c r="P26" s="2">
        <f t="shared" si="7"/>
        <v>42241</v>
      </c>
      <c r="Q26" s="5" t="str">
        <f ca="1">IFERROR(OFFSET(grille!$A$1,MOD(INT((P26-$A$4)/7),42)+1,WEEKDAY(P26,2)),"")</f>
        <v>__T850</v>
      </c>
      <c r="R26" s="2">
        <f t="shared" si="8"/>
        <v>42272</v>
      </c>
      <c r="S26" s="5" t="str">
        <f ca="1">IFERROR(OFFSET(grille!$A$1,MOD(INT((R26-$A$4)/7),42)+1,WEEKDAY(R26,2)),"")</f>
        <v>__T660</v>
      </c>
      <c r="T26" s="2">
        <f t="shared" si="9"/>
        <v>42302</v>
      </c>
      <c r="U26" s="5" t="str">
        <f ca="1">IFERROR(OFFSET(grille!$A$1,MOD(INT((T26-$A$4)/7),42)+1,WEEKDAY(T26,2)),"")</f>
        <v>T637__</v>
      </c>
      <c r="V26" s="3">
        <f t="shared" si="10"/>
        <v>42333</v>
      </c>
      <c r="W26" s="5" t="str">
        <f ca="1">IFERROR(OFFSET(grille!$A$1,MOD(INT((V26-$A$4)/7),42)+1,WEEKDAY(V26,2)),"")</f>
        <v>T440__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D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__T457</v>
      </c>
      <c r="P27" s="2">
        <f t="shared" si="7"/>
        <v>42242</v>
      </c>
      <c r="Q27" s="5" t="str">
        <f ca="1">IFERROR(OFFSET(grille!$A$1,MOD(INT((P27-$A$4)/7),42)+1,WEEKDAY(P27,2)),"")</f>
        <v>T410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__T640</v>
      </c>
      <c r="V27" s="3">
        <f t="shared" si="10"/>
        <v>42334</v>
      </c>
      <c r="W27" s="5" t="str">
        <f ca="1">IFERROR(OFFSET(grille!$A$1,MOD(INT((V27-$A$4)/7),42)+1,WEEKDAY(V27,2)),"")</f>
        <v>__T450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T440__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T925__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T320__</v>
      </c>
      <c r="L28" s="2">
        <f t="shared" si="5"/>
        <v>42182</v>
      </c>
      <c r="M28" s="5" t="str">
        <f ca="1">IFERROR(OFFSET(grille!$A$1,MOD(INT((L28-$A$4)/7),42)+1,WEEKDAY(L28,2)),"")</f>
        <v>T736__</v>
      </c>
      <c r="N28" s="3">
        <f t="shared" si="6"/>
        <v>42212</v>
      </c>
      <c r="O28" s="5" t="str">
        <f ca="1">IFERROR(OFFSET(grille!$A$1,MOD(INT((N28-$A$4)/7),42)+1,WEEKDAY(N28,2)),"")</f>
        <v>T240__</v>
      </c>
      <c r="P28" s="2">
        <f t="shared" si="7"/>
        <v>42243</v>
      </c>
      <c r="Q28" s="5" t="str">
        <f ca="1">IFERROR(OFFSET(grille!$A$1,MOD(INT((P28-$A$4)/7),42)+1,WEEKDAY(P28,2)),"")</f>
        <v>T220__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T430</v>
      </c>
      <c r="V28" s="3">
        <f t="shared" si="10"/>
        <v>42335</v>
      </c>
      <c r="W28" s="5" t="str">
        <f ca="1">IFERROR(OFFSET(grille!$A$1,MOD(INT((V28-$A$4)/7),42)+1,WEEKDAY(V28,2)),"")</f>
        <v>T945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__T450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__T936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__T330</v>
      </c>
      <c r="L29" s="2">
        <f t="shared" si="5"/>
        <v>42183</v>
      </c>
      <c r="M29" s="5" t="str">
        <f ca="1">IFERROR(OFFSET(grille!$A$1,MOD(INT((L29-$A$4)/7),42)+1,WEEKDAY(L29,2)),"")</f>
        <v>__T747</v>
      </c>
      <c r="N29" s="3">
        <f t="shared" si="6"/>
        <v>42213</v>
      </c>
      <c r="O29" s="5" t="str">
        <f ca="1">IFERROR(OFFSET(grille!$A$1,MOD(INT((N29-$A$4)/7),42)+1,WEEKDAY(N29,2)),"")</f>
        <v>__T250</v>
      </c>
      <c r="P29" s="2">
        <f t="shared" si="7"/>
        <v>42244</v>
      </c>
      <c r="Q29" s="5" t="str">
        <f ca="1">IFERROR(OFFSET(grille!$A$1,MOD(INT((P29-$A$4)/7),42)+1,WEEKDAY(P29,2)),"")</f>
        <v>__T230</v>
      </c>
      <c r="R29" s="2">
        <f t="shared" si="8"/>
        <v>42275</v>
      </c>
      <c r="S29" s="5" t="str">
        <f ca="1">IFERROR(OFFSET(grille!$A$1,MOD(INT((R29-$A$4)/7),42)+1,WEEKDAY(R29,2)),"")</f>
        <v>T410</v>
      </c>
      <c r="T29" s="2">
        <f t="shared" si="9"/>
        <v>42305</v>
      </c>
      <c r="U29" s="5" t="str">
        <f ca="1">IFERROR(OFFSET(grille!$A$1,MOD(INT((T29-$A$4)/7),42)+1,WEEKDAY(T29,2)),"")</f>
        <v>T820__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T720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T240__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T907__</v>
      </c>
      <c r="H30" s="2">
        <f t="shared" si="3"/>
        <v>42123</v>
      </c>
      <c r="I30" s="5" t="str">
        <f ca="1">IFERROR(OFFSET(grille!$A$1,MOD(INT((H30-$A$4)/7),42)+1,WEEKDAY(H30,2)),"")</f>
        <v>T730__</v>
      </c>
      <c r="J30" s="2">
        <f t="shared" si="4"/>
        <v>42153</v>
      </c>
      <c r="K30" s="5" t="str">
        <f ca="1">IFERROR(OFFSET(grille!$A$1,MOD(INT((J30-$A$4)/7),42)+1,WEEKDAY(J30,2)),"")</f>
        <v>T905__</v>
      </c>
      <c r="L30" s="2">
        <f t="shared" si="5"/>
        <v>42184</v>
      </c>
      <c r="M30" s="5" t="str">
        <f ca="1">IFERROR(OFFSET(grille!$A$1,MOD(INT((L30-$A$4)/7),42)+1,WEEKDAY(L30,2)),"")</f>
        <v>T130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T720</v>
      </c>
      <c r="T30" s="2">
        <f t="shared" si="9"/>
        <v>42306</v>
      </c>
      <c r="U30" s="5" t="str">
        <f ca="1">IFERROR(OFFSET(grille!$A$1,MOD(INT((T30-$A$4)/7),42)+1,WEEKDAY(T30,2)),"")</f>
        <v>__T830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T710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__T250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__T911</v>
      </c>
      <c r="H31" s="2">
        <f t="shared" si="3"/>
        <v>42124</v>
      </c>
      <c r="I31" s="5" t="str">
        <f ca="1">IFERROR(OFFSET(grille!$A$1,MOD(INT((H31-$A$4)/7),42)+1,WEEKDAY(H31,2)),"")</f>
        <v>__T740</v>
      </c>
      <c r="J31" s="2">
        <f t="shared" si="4"/>
        <v>42154</v>
      </c>
      <c r="K31" s="5" t="str">
        <f ca="1">IFERROR(OFFSET(grille!$A$1,MOD(INT((J31-$A$4)/7),42)+1,WEEKDAY(J31,2)),"")</f>
        <v>__T916</v>
      </c>
      <c r="L31" s="2">
        <f t="shared" si="5"/>
        <v>42185</v>
      </c>
      <c r="M31" s="5" t="str">
        <f ca="1">IFERROR(OFFSET(grille!$A$1,MOD(INT((L31-$A$4)/7),42)+1,WEEKDAY(L31,2)),"")</f>
        <v>T140__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T510</v>
      </c>
      <c r="T31" s="2">
        <f t="shared" si="9"/>
        <v>42307</v>
      </c>
      <c r="U31" s="5" t="str">
        <f ca="1">IFERROR(OFFSET(grille!$A$1,MOD(INT((T31-$A$4)/7),42)+1,WEEKDAY(T31,2)),"")</f>
        <v>D</v>
      </c>
      <c r="V31" s="3">
        <f t="shared" si="10"/>
        <v>42338</v>
      </c>
      <c r="W31" s="5" t="str">
        <f ca="1">IFERROR(OFFSET(grille!$A$1,MOD(INT((V31-$A$4)/7),42)+1,WEEKDAY(V31,2)),"")</f>
        <v>T730__</v>
      </c>
      <c r="X31" s="2">
        <f t="shared" si="11"/>
        <v>42368</v>
      </c>
      <c r="Y31" s="5" t="str">
        <f ca="1">IFERROR(OFFSET(grille!$A$1,MOD(INT((X31-$A$4)/7),42)+1,WEEKDAY(X31,2)),"")</f>
        <v>T630__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T345__</v>
      </c>
      <c r="P32" s="2">
        <f t="shared" si="7"/>
        <v>42247</v>
      </c>
      <c r="Q32" s="5" t="str">
        <f ca="1">IFERROR(OFFSET(grille!$A$1,MOD(INT((P32-$A$4)/7),42)+1,WEEKDAY(P32,2)),"")</f>
        <v>T220__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__T640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90" priority="6" stopIfTrue="1">
      <formula>AND(WEEKDAY(B2,2)&gt;5,B2&lt;&gt;"")</formula>
    </cfRule>
  </conditionalFormatting>
  <conditionalFormatting sqref="E10">
    <cfRule type="expression" dxfId="89" priority="5" stopIfTrue="1">
      <formula>AND(WEEKDAY(E10,2)&gt;5,E10&lt;&gt;"")</formula>
    </cfRule>
  </conditionalFormatting>
  <conditionalFormatting sqref="E10">
    <cfRule type="expression" dxfId="88" priority="4" stopIfTrue="1">
      <formula>AND(WEEKDAY(E10,2)&gt;5,E10&lt;&gt;"")</formula>
    </cfRule>
  </conditionalFormatting>
  <conditionalFormatting sqref="E10">
    <cfRule type="expression" dxfId="87" priority="3" stopIfTrue="1">
      <formula>AND(WEEKDAY(E10,2)&gt;5,E10&lt;&gt;"")</formula>
    </cfRule>
  </conditionalFormatting>
  <conditionalFormatting sqref="E10">
    <cfRule type="expression" dxfId="86" priority="2" stopIfTrue="1">
      <formula>AND(WEEKDAY(E10,2)&gt;5,E10&lt;&gt;"")</formula>
    </cfRule>
  </conditionalFormatting>
  <conditionalFormatting sqref="E24">
    <cfRule type="expression" dxfId="85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</v>
      </c>
      <c r="B2" s="2">
        <f>DATE($A$1,COLUMN()-1,ROW()-1)</f>
        <v>42005</v>
      </c>
      <c r="C2" s="5" t="str">
        <f ca="1">IFERROR(OFFSET(grille!$A$1,MOD(INT((B2-$A$4)/7),42)+1,WEEKDAY(B2,2)),"")</f>
        <v>D</v>
      </c>
      <c r="D2" s="2">
        <f>DATE($A$1,COLUMN()-2,ROW()-1)</f>
        <v>42036</v>
      </c>
      <c r="E2" s="5" t="str">
        <f ca="1">IFERROR(OFFSET(grille!$A$1,MOD(INT((D2-$A$4)/7),42)+1,WEEKDAY(D2,2)),"")</f>
        <v>T247__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T510</v>
      </c>
      <c r="J2" s="2">
        <f>DATE($A$1,COLUMN()-5,ROW()-1)</f>
        <v>42125</v>
      </c>
      <c r="K2" s="5" t="str">
        <f ca="1">IFERROR(OFFSET(grille!$A$1,MOD(INT((J2-$A$4)/7),42)+1,WEEKDAY(J2,2)),"")</f>
        <v>D</v>
      </c>
      <c r="L2" s="2">
        <f>DATE($A$1,COLUMN()-6,ROW()-1)</f>
        <v>42156</v>
      </c>
      <c r="M2" s="5" t="str">
        <f ca="1">IFERROR(OFFSET(grille!$A$1,MOD(INT((L2-$A$4)/7),42)+1,WEEKDAY(L2,2)),"")</f>
        <v>T730__</v>
      </c>
      <c r="N2" s="3">
        <f>DATE($A$1,COLUMN()-7,ROW()-1)</f>
        <v>42186</v>
      </c>
      <c r="O2" s="5" t="str">
        <f ca="1">IFERROR(OFFSET(grille!$A$1,MOD(INT((N2-$A$4)/7),42)+1,WEEKDAY(N2,2)),"")</f>
        <v>T630__</v>
      </c>
      <c r="P2" s="2">
        <f>DATE($A$1,COLUMN()-8,ROW()-1)</f>
        <v>42217</v>
      </c>
      <c r="Q2" s="5" t="str">
        <f ca="1">IFERROR(OFFSET(grille!$A$1,MOD(INT((P2-$A$4)/7),42)+1,WEEKDAY(P2,2)),"")</f>
        <v>T226__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__T350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__T250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T220__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T140__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__T740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__T640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__T237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D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D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T210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T840__</v>
      </c>
    </row>
    <row r="4" spans="1:25" x14ac:dyDescent="0.35">
      <c r="A4" s="14">
        <f ca="1">IFERROR(VLOOKUP(A2,parametres!B:D,3,0),(VLOOKUP(A2,parametres!A:D,4,0)))</f>
        <v>42009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__T230</v>
      </c>
      <c r="H4" s="2">
        <f t="shared" si="3"/>
        <v>42097</v>
      </c>
      <c r="I4" s="5" t="str">
        <f ca="1">IFERROR(OFFSET(grille!$A$1,MOD(INT((H4-$A$4)/7),42)+1,WEEKDAY(H4,2)),"")</f>
        <v>__T150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T650__</v>
      </c>
      <c r="N4" s="3">
        <f t="shared" si="6"/>
        <v>42188</v>
      </c>
      <c r="O4" s="5" t="str">
        <f ca="1">IFERROR(OFFSET(grille!$A$1,MOD(INT((N4-$A$4)/7),42)+1,WEEKDAY(N4,2)),"")</f>
        <v>D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T510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T410</v>
      </c>
      <c r="X4" s="2">
        <f t="shared" si="11"/>
        <v>42341</v>
      </c>
      <c r="Y4" s="5" t="str">
        <f ca="1">IFERROR(OFFSET(grille!$A$1,MOD(INT((X4-$A$4)/7),42)+1,WEEKDAY(X4,2)),"")</f>
        <v>__T850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T737__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__T660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T445__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T810</v>
      </c>
      <c r="X5" s="2">
        <f t="shared" si="11"/>
        <v>42342</v>
      </c>
      <c r="Y5" s="5" t="str">
        <f ca="1">IFERROR(OFFSET(grille!$A$1,MOD(INT((X5-$A$4)/7),42)+1,WEEKDAY(X5,2)),"")</f>
        <v>Fac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__T740</v>
      </c>
      <c r="D6" s="2">
        <f t="shared" si="1"/>
        <v>42040</v>
      </c>
      <c r="E6" s="5" t="str">
        <f ca="1">IFERROR(OFFSET(grille!$A$1,MOD(INT((D6-$A$4)/7),42)+1,WEEKDAY(D6,2)),"")</f>
        <v>T120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T730__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T710</v>
      </c>
      <c r="R6" s="2">
        <f t="shared" si="8"/>
        <v>42252</v>
      </c>
      <c r="S6" s="5" t="str">
        <f ca="1">IFERROR(OFFSET(grille!$A$1,MOD(INT((R6-$A$4)/7),42)+1,WEEKDAY(R6,2)),"")</f>
        <v>__T456</v>
      </c>
      <c r="T6" s="2">
        <f t="shared" si="9"/>
        <v>42282</v>
      </c>
      <c r="U6" s="5" t="str">
        <f ca="1">IFERROR(OFFSET(grille!$A$1,MOD(INT((T6-$A$4)/7),42)+1,WEEKDAY(T6,2)),"")</f>
        <v>T110</v>
      </c>
      <c r="V6" s="3">
        <f t="shared" si="10"/>
        <v>42313</v>
      </c>
      <c r="W6" s="5" t="str">
        <f ca="1">IFERROR(OFFSET(grille!$A$1,MOD(INT((V6-$A$4)/7),42)+1,WEEKDAY(V6,2)),"")</f>
        <v>T320__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T650__</v>
      </c>
      <c r="D7" s="2">
        <f t="shared" si="1"/>
        <v>42041</v>
      </c>
      <c r="E7" s="5" t="str">
        <f ca="1">IFERROR(OFFSET(grille!$A$1,MOD(INT((D7-$A$4)/7),42)+1,WEEKDAY(D7,2)),"")</f>
        <v>T720</v>
      </c>
      <c r="F7" s="2">
        <f t="shared" si="2"/>
        <v>42069</v>
      </c>
      <c r="G7" s="5" t="str">
        <f ca="1">IFERROR(OFFSET(grille!$A$1,MOD(INT((F7-$A$4)/7),42)+1,WEEKDAY(F7,2)),"")</f>
        <v>T320__</v>
      </c>
      <c r="H7" s="2">
        <f t="shared" si="3"/>
        <v>42100</v>
      </c>
      <c r="I7" s="5" t="str">
        <f ca="1">IFERROR(OFFSET(grille!$A$1,MOD(INT((H7-$A$4)/7),42)+1,WEEKDAY(H7,2)),"")</f>
        <v>T440__</v>
      </c>
      <c r="J7" s="2">
        <f t="shared" si="4"/>
        <v>42130</v>
      </c>
      <c r="K7" s="5" t="str">
        <f ca="1">IFERROR(OFFSET(grille!$A$1,MOD(INT((J7-$A$4)/7),42)+1,WEEKDAY(J7,2)),"")</f>
        <v>__T740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T140__</v>
      </c>
      <c r="P7" s="2">
        <f t="shared" si="7"/>
        <v>42222</v>
      </c>
      <c r="Q7" s="5" t="str">
        <f ca="1">IFERROR(OFFSET(grille!$A$1,MOD(INT((P7-$A$4)/7),42)+1,WEEKDAY(P7,2)),"")</f>
        <v>T730__</v>
      </c>
      <c r="R7" s="2">
        <f t="shared" si="8"/>
        <v>42253</v>
      </c>
      <c r="S7" s="5" t="str">
        <f ca="1">IFERROR(OFFSET(grille!$A$1,MOD(INT((R7-$A$4)/7),42)+1,WEEKDAY(R7,2)),"")</f>
        <v>T447__</v>
      </c>
      <c r="T7" s="2">
        <f t="shared" si="9"/>
        <v>42283</v>
      </c>
      <c r="U7" s="5" t="str">
        <f ca="1">IFERROR(OFFSET(grille!$A$1,MOD(INT((T7-$A$4)/7),42)+1,WEEKDAY(T7,2)),"")</f>
        <v>T420</v>
      </c>
      <c r="V7" s="3">
        <f t="shared" si="10"/>
        <v>42314</v>
      </c>
      <c r="W7" s="5" t="str">
        <f ca="1">IFERROR(OFFSET(grille!$A$1,MOD(INT((V7-$A$4)/7),42)+1,WEEKDAY(V7,2)),"")</f>
        <v>__T335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__T660</v>
      </c>
      <c r="D8" s="2">
        <f t="shared" si="1"/>
        <v>42042</v>
      </c>
      <c r="E8" s="5" t="str">
        <f ca="1">IFERROR(OFFSET(grille!$A$1,MOD(INT((D8-$A$4)/7),42)+1,WEEKDAY(D8,2)),"")</f>
        <v>T346__</v>
      </c>
      <c r="F8" s="2">
        <f t="shared" si="2"/>
        <v>42070</v>
      </c>
      <c r="G8" s="5" t="str">
        <f ca="1">IFERROR(OFFSET(grille!$A$1,MOD(INT((F8-$A$4)/7),42)+1,WEEKDAY(F8,2)),"")</f>
        <v>__T336</v>
      </c>
      <c r="H8" s="2">
        <f t="shared" si="3"/>
        <v>42101</v>
      </c>
      <c r="I8" s="5" t="str">
        <f ca="1">IFERROR(OFFSET(grille!$A$1,MOD(INT((H8-$A$4)/7),42)+1,WEEKDAY(H8,2)),"")</f>
        <v>__T450</v>
      </c>
      <c r="J8" s="2">
        <f t="shared" si="4"/>
        <v>42131</v>
      </c>
      <c r="K8" s="5" t="str">
        <f ca="1">IFERROR(OFFSET(grille!$A$1,MOD(INT((J8-$A$4)/7),42)+1,WEEKDAY(J8,2)),"")</f>
        <v>T610</v>
      </c>
      <c r="L8" s="2">
        <f t="shared" si="5"/>
        <v>42162</v>
      </c>
      <c r="M8" s="5" t="str">
        <f ca="1">IFERROR(OFFSET(grille!$A$1,MOD(INT((L8-$A$4)/7),42)+1,WEEKDAY(L8,2)),"")</f>
        <v>T410</v>
      </c>
      <c r="N8" s="3">
        <f t="shared" si="6"/>
        <v>42192</v>
      </c>
      <c r="O8" s="5" t="str">
        <f ca="1">IFERROR(OFFSET(grille!$A$1,MOD(INT((N8-$A$4)/7),42)+1,WEEKDAY(N8,2)),"")</f>
        <v>__T150</v>
      </c>
      <c r="P8" s="2">
        <f t="shared" si="7"/>
        <v>42223</v>
      </c>
      <c r="Q8" s="5" t="str">
        <f ca="1">IFERROR(OFFSET(grille!$A$1,MOD(INT((P8-$A$4)/7),42)+1,WEEKDAY(P8,2)),"")</f>
        <v>__T740</v>
      </c>
      <c r="R8" s="2">
        <f t="shared" si="8"/>
        <v>42254</v>
      </c>
      <c r="S8" s="5" t="str">
        <f ca="1">IFERROR(OFFSET(grille!$A$1,MOD(INT((R8-$A$4)/7),42)+1,WEEKDAY(R8,2)),"")</f>
        <v>__T451</v>
      </c>
      <c r="T8" s="2">
        <f t="shared" si="9"/>
        <v>42284</v>
      </c>
      <c r="U8" s="5" t="str">
        <f ca="1">IFERROR(OFFSET(grille!$A$1,MOD(INT((T8-$A$4)/7),42)+1,WEEKDAY(T8,2)),"")</f>
        <v>T220__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T120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T260</v>
      </c>
      <c r="D9" s="2">
        <f t="shared" si="1"/>
        <v>42043</v>
      </c>
      <c r="E9" s="5" t="str">
        <f ca="1">IFERROR(OFFSET(grille!$A$1,MOD(INT((D9-$A$4)/7),42)+1,WEEKDAY(D9,2)),"")</f>
        <v>__T357</v>
      </c>
      <c r="F9" s="2">
        <f t="shared" si="2"/>
        <v>42071</v>
      </c>
      <c r="G9" s="5" t="str">
        <f ca="1">IFERROR(OFFSET(grille!$A$1,MOD(INT((F9-$A$4)/7),42)+1,WEEKDAY(F9,2)),"")</f>
        <v>T227__</v>
      </c>
      <c r="H9" s="2">
        <f t="shared" si="3"/>
        <v>42102</v>
      </c>
      <c r="I9" s="5" t="str">
        <f ca="1">IFERROR(OFFSET(grille!$A$1,MOD(INT((H9-$A$4)/7),42)+1,WEEKDAY(H9,2)),"")</f>
        <v>T240__</v>
      </c>
      <c r="J9" s="2">
        <f t="shared" si="4"/>
        <v>42132</v>
      </c>
      <c r="K9" s="5" t="str">
        <f ca="1">IFERROR(OFFSET(grille!$A$1,MOD(INT((J9-$A$4)/7),42)+1,WEEKDAY(J9,2)),"")</f>
        <v>T220__</v>
      </c>
      <c r="L9" s="2">
        <f t="shared" si="5"/>
        <v>42163</v>
      </c>
      <c r="M9" s="5" t="str">
        <f ca="1">IFERROR(OFFSET(grille!$A$1,MOD(INT((L9-$A$4)/7),42)+1,WEEKDAY(L9,2)),"")</f>
        <v>T650__</v>
      </c>
      <c r="N9" s="3">
        <f t="shared" si="6"/>
        <v>42193</v>
      </c>
      <c r="O9" s="5" t="str">
        <f ca="1">IFERROR(OFFSET(grille!$A$1,MOD(INT((N9-$A$4)/7),42)+1,WEEKDAY(N9,2)),"")</f>
        <v>T210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__T230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T110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D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__T230</v>
      </c>
      <c r="H10" s="2">
        <f t="shared" si="3"/>
        <v>42103</v>
      </c>
      <c r="I10" s="5" t="str">
        <f ca="1">IFERROR(OFFSET(grille!$A$1,MOD(INT((H10-$A$4)/7),42)+1,WEEKDAY(H10,2)),"")</f>
        <v>__T250</v>
      </c>
      <c r="J10" s="2">
        <f t="shared" si="4"/>
        <v>42133</v>
      </c>
      <c r="K10" s="5" t="str">
        <f ca="1">IFERROR(OFFSET(grille!$A$1,MOD(INT((J10-$A$4)/7),42)+1,WEEKDAY(J10,2)),"")</f>
        <v>__T236</v>
      </c>
      <c r="L10" s="2">
        <f t="shared" si="5"/>
        <v>42164</v>
      </c>
      <c r="M10" s="5" t="str">
        <f ca="1">IFERROR(OFFSET(grille!$A$1,MOD(INT((L10-$A$4)/7),42)+1,WEEKDAY(L10,2)),"")</f>
        <v>__T660</v>
      </c>
      <c r="N10" s="3">
        <f t="shared" si="6"/>
        <v>42194</v>
      </c>
      <c r="O10" s="5" t="str">
        <f ca="1">IFERROR(OFFSET(grille!$A$1,MOD(INT((N10-$A$4)/7),42)+1,WEEKDAY(N10,2)),"")</f>
        <v>T440__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T340__</v>
      </c>
      <c r="X10" s="2">
        <f t="shared" si="11"/>
        <v>42347</v>
      </c>
      <c r="Y10" s="5" t="str">
        <f ca="1">IFERROR(OFFSET(grille!$A$1,MOD(INT((X10-$A$4)/7),42)+1,WEEKDAY(X10,2)),"")</f>
        <v>T720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T260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T260</v>
      </c>
      <c r="N11" s="3">
        <f t="shared" si="6"/>
        <v>42195</v>
      </c>
      <c r="O11" s="5" t="str">
        <f ca="1">IFERROR(OFFSET(grille!$A$1,MOD(INT((N11-$A$4)/7),42)+1,WEEKDAY(N11,2)),"")</f>
        <v>__T450</v>
      </c>
      <c r="P11" s="2">
        <f t="shared" si="7"/>
        <v>42226</v>
      </c>
      <c r="Q11" s="5" t="str">
        <f ca="1">IFERROR(OFFSET(grille!$A$1,MOD(INT((P11-$A$4)/7),42)+1,WEEKDAY(P11,2)),"")</f>
        <v>T320__</v>
      </c>
      <c r="R11" s="2">
        <f t="shared" si="8"/>
        <v>42257</v>
      </c>
      <c r="S11" s="5" t="str">
        <f ca="1">IFERROR(OFFSET(grille!$A$1,MOD(INT((R11-$A$4)/7),42)+1,WEEKDAY(R11,2)),"")</f>
        <v>T410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__T350</v>
      </c>
      <c r="X11" s="2">
        <f t="shared" si="11"/>
        <v>42348</v>
      </c>
      <c r="Y11" s="5" t="str">
        <f ca="1">IFERROR(OFFSET(grille!$A$1,MOD(INT((X11-$A$4)/7),42)+1,WEEKDAY(X11,2)),"")</f>
        <v>T630__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T840__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RP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__T330</v>
      </c>
      <c r="R12" s="2">
        <f t="shared" si="8"/>
        <v>42258</v>
      </c>
      <c r="S12" s="5" t="str">
        <f ca="1">IFERROR(OFFSET(grille!$A$1,MOD(INT((R12-$A$4)/7),42)+1,WEEKDAY(R12,2)),"")</f>
        <v>T710</v>
      </c>
      <c r="T12" s="2">
        <f t="shared" si="9"/>
        <v>42288</v>
      </c>
      <c r="U12" s="5" t="str">
        <f ca="1">IFERROR(OFFSET(grille!$A$1,MOD(INT((T12-$A$4)/7),42)+1,WEEKDAY(T12,2)),"")</f>
        <v>T347__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__T640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T210</v>
      </c>
      <c r="D13" s="2">
        <f t="shared" si="1"/>
        <v>42047</v>
      </c>
      <c r="E13" s="5" t="str">
        <f ca="1">IFERROR(OFFSET(grille!$A$1,MOD(INT((D13-$A$4)/7),42)+1,WEEKDAY(D13,2)),"")</f>
        <v>__T850</v>
      </c>
      <c r="F13" s="2">
        <f t="shared" si="2"/>
        <v>42075</v>
      </c>
      <c r="G13" s="5" t="str">
        <f ca="1">IFERROR(OFFSET(grille!$A$1,MOD(INT((F13-$A$4)/7),42)+1,WEEKDAY(F13,2)),"")</f>
        <v>RP</v>
      </c>
      <c r="H13" s="2">
        <f t="shared" si="3"/>
        <v>42106</v>
      </c>
      <c r="I13" s="5" t="str">
        <f ca="1">IFERROR(OFFSET(grille!$A$1,MOD(INT((H13-$A$4)/7),42)+1,WEEKDAY(H13,2)),"")</f>
        <v>T657__</v>
      </c>
      <c r="J13" s="2">
        <f t="shared" si="4"/>
        <v>42136</v>
      </c>
      <c r="K13" s="5" t="str">
        <f ca="1">IFERROR(OFFSET(grille!$A$1,MOD(INT((J13-$A$4)/7),42)+1,WEEKDAY(J13,2)),"")</f>
        <v>T840__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T420</v>
      </c>
      <c r="R13" s="2">
        <f t="shared" si="8"/>
        <v>42259</v>
      </c>
      <c r="S13" s="5" t="str">
        <f ca="1">IFERROR(OFFSET(grille!$A$1,MOD(INT((R13-$A$4)/7),42)+1,WEEKDAY(R13,2)),"")</f>
        <v>T246__</v>
      </c>
      <c r="T13" s="2">
        <f t="shared" si="9"/>
        <v>42289</v>
      </c>
      <c r="U13" s="5" t="str">
        <f ca="1">IFERROR(OFFSET(grille!$A$1,MOD(INT((T13-$A$4)/7),42)+1,WEEKDAY(T13,2)),"")</f>
        <v>__T350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T410</v>
      </c>
      <c r="D14" s="2">
        <f t="shared" si="1"/>
        <v>42048</v>
      </c>
      <c r="E14" s="5" t="str">
        <f ca="1">IFERROR(OFFSET(grille!$A$1,MOD(INT((D14-$A$4)/7),42)+1,WEEKDAY(D14,2)),"")</f>
        <v>Fac</v>
      </c>
      <c r="F14" s="2">
        <f t="shared" si="2"/>
        <v>42076</v>
      </c>
      <c r="G14" s="5" t="str">
        <f ca="1">IFERROR(OFFSET(grille!$A$1,MOD(INT((F14-$A$4)/7),42)+1,WEEKDAY(F14,2)),"")</f>
        <v>T410</v>
      </c>
      <c r="H14" s="2">
        <f t="shared" si="3"/>
        <v>42107</v>
      </c>
      <c r="I14" s="5" t="str">
        <f ca="1">IFERROR(OFFSET(grille!$A$1,MOD(INT((H14-$A$4)/7),42)+1,WEEKDAY(H14,2)),"")</f>
        <v>__T661</v>
      </c>
      <c r="J14" s="2">
        <f t="shared" si="4"/>
        <v>42137</v>
      </c>
      <c r="K14" s="5" t="str">
        <f ca="1">IFERROR(OFFSET(grille!$A$1,MOD(INT((J14-$A$4)/7),42)+1,WEEKDAY(J14,2)),"")</f>
        <v>__T850</v>
      </c>
      <c r="L14" s="2">
        <f t="shared" si="5"/>
        <v>42168</v>
      </c>
      <c r="M14" s="5" t="str">
        <f ca="1">IFERROR(OFFSET(grille!$A$1,MOD(INT((L14-$A$4)/7),42)+1,WEEKDAY(L14,2)),"")</f>
        <v>T326__</v>
      </c>
      <c r="N14" s="3">
        <f t="shared" si="6"/>
        <v>42198</v>
      </c>
      <c r="O14" s="5" t="str">
        <f ca="1">IFERROR(OFFSET(grille!$A$1,MOD(INT((N14-$A$4)/7),42)+1,WEEKDAY(N14,2)),"")</f>
        <v>T820__</v>
      </c>
      <c r="P14" s="2">
        <f t="shared" si="7"/>
        <v>42229</v>
      </c>
      <c r="Q14" s="5" t="str">
        <f ca="1">IFERROR(OFFSET(grille!$A$1,MOD(INT((P14-$A$4)/7),42)+1,WEEKDAY(P14,2)),"")</f>
        <v>T840__</v>
      </c>
      <c r="R14" s="2">
        <f t="shared" si="8"/>
        <v>42260</v>
      </c>
      <c r="S14" s="5" t="str">
        <f ca="1">IFERROR(OFFSET(grille!$A$1,MOD(INT((R14-$A$4)/7),42)+1,WEEKDAY(R14,2)),"")</f>
        <v>__T257</v>
      </c>
      <c r="T14" s="2">
        <f t="shared" si="9"/>
        <v>42290</v>
      </c>
      <c r="U14" s="5" t="str">
        <f ca="1">IFERROR(OFFSET(grille!$A$1,MOD(INT((T14-$A$4)/7),42)+1,WEEKDAY(T14,2)),"")</f>
        <v>T340__</v>
      </c>
      <c r="V14" s="3">
        <f t="shared" si="10"/>
        <v>42321</v>
      </c>
      <c r="W14" s="5" t="str">
        <f ca="1">IFERROR(OFFSET(grille!$A$1,MOD(INT((V14-$A$4)/7),42)+1,WEEKDAY(V14,2)),"")</f>
        <v>T515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T810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T146__</v>
      </c>
      <c r="H15" s="2">
        <f t="shared" si="3"/>
        <v>42108</v>
      </c>
      <c r="I15" s="5" t="str">
        <f ca="1">IFERROR(OFFSET(grille!$A$1,MOD(INT((H15-$A$4)/7),42)+1,WEEKDAY(H15,2)),"")</f>
        <v>T240__</v>
      </c>
      <c r="J15" s="2">
        <f t="shared" si="4"/>
        <v>42138</v>
      </c>
      <c r="K15" s="5" t="str">
        <f ca="1">IFERROR(OFFSET(grille!$A$1,MOD(INT((J15-$A$4)/7),42)+1,WEEKDAY(J15,2)),"")</f>
        <v>T110</v>
      </c>
      <c r="L15" s="2">
        <f t="shared" si="5"/>
        <v>42169</v>
      </c>
      <c r="M15" s="5" t="str">
        <f ca="1">IFERROR(OFFSET(grille!$A$1,MOD(INT((L15-$A$4)/7),42)+1,WEEKDAY(L15,2)),"")</f>
        <v>__T337</v>
      </c>
      <c r="N15" s="3">
        <f t="shared" si="6"/>
        <v>42199</v>
      </c>
      <c r="O15" s="5" t="str">
        <f ca="1">IFERROR(OFFSET(grille!$A$1,MOD(INT((N15-$A$4)/7),42)+1,WEEKDAY(N15,2)),"")</f>
        <v>__T830</v>
      </c>
      <c r="P15" s="2">
        <f t="shared" si="7"/>
        <v>42230</v>
      </c>
      <c r="Q15" s="5" t="str">
        <f ca="1">IFERROR(OFFSET(grille!$A$1,MOD(INT((P15-$A$4)/7),42)+1,WEEKDAY(P15,2)),"")</f>
        <v>__T850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__T350</v>
      </c>
      <c r="V15" s="3">
        <f t="shared" si="10"/>
        <v>42322</v>
      </c>
      <c r="W15" s="5" t="str">
        <f ca="1">IFERROR(OFFSET(grille!$A$1,MOD(INT((V15-$A$4)/7),42)+1,WEEKDAY(V15,2)),"")</f>
        <v>T446__</v>
      </c>
      <c r="X15" s="2">
        <f t="shared" si="11"/>
        <v>42352</v>
      </c>
      <c r="Y15" s="5" t="str">
        <f ca="1">IFERROR(OFFSET(grille!$A$1,MOD(INT((X15-$A$4)/7),42)+1,WEEKDAY(X15,2)),"")</f>
        <v>T840__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T320__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__T157</v>
      </c>
      <c r="H16" s="2">
        <f t="shared" si="3"/>
        <v>42109</v>
      </c>
      <c r="I16" s="5" t="str">
        <f ca="1">IFERROR(OFFSET(grille!$A$1,MOD(INT((H16-$A$4)/7),42)+1,WEEKDAY(H16,2)),"")</f>
        <v>__T250</v>
      </c>
      <c r="J16" s="2">
        <f t="shared" si="4"/>
        <v>42139</v>
      </c>
      <c r="K16" s="5" t="str">
        <f ca="1">IFERROR(OFFSET(grille!$A$1,MOD(INT((J16-$A$4)/7),42)+1,WEEKDAY(J16,2)),"")</f>
        <v>T630__</v>
      </c>
      <c r="L16" s="2">
        <f t="shared" si="5"/>
        <v>42170</v>
      </c>
      <c r="M16" s="5" t="str">
        <f ca="1">IFERROR(OFFSET(grille!$A$1,MOD(INT((L16-$A$4)/7),42)+1,WEEKDAY(L16,2)),"")</f>
        <v>T510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D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__T457</v>
      </c>
      <c r="X16" s="2">
        <f t="shared" si="11"/>
        <v>42353</v>
      </c>
      <c r="Y16" s="5" t="str">
        <f ca="1">IFERROR(OFFSET(grille!$A$1,MOD(INT((X16-$A$4)/7),42)+1,WEEKDAY(X16,2)),"")</f>
        <v>__T850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__T335</v>
      </c>
      <c r="D17" s="2">
        <f t="shared" si="1"/>
        <v>42051</v>
      </c>
      <c r="E17" s="5" t="str">
        <f ca="1">IFERROR(OFFSET(grille!$A$1,MOD(INT((D17-$A$4)/7),42)+1,WEEKDAY(D17,2)),"")</f>
        <v>T120</v>
      </c>
      <c r="F17" s="2">
        <f t="shared" si="2"/>
        <v>42079</v>
      </c>
      <c r="G17" s="5" t="str">
        <f ca="1">IFERROR(OFFSET(grille!$A$1,MOD(INT((F17-$A$4)/7),42)+1,WEEKDAY(F17,2)),"")</f>
        <v>T260</v>
      </c>
      <c r="H17" s="2">
        <f t="shared" si="3"/>
        <v>42110</v>
      </c>
      <c r="I17" s="5" t="str">
        <f ca="1">IFERROR(OFFSET(grille!$A$1,MOD(INT((H17-$A$4)/7),42)+1,WEEKDAY(H17,2)),"")</f>
        <v>RP</v>
      </c>
      <c r="J17" s="2">
        <f t="shared" si="4"/>
        <v>42140</v>
      </c>
      <c r="K17" s="5" t="str">
        <f ca="1">IFERROR(OFFSET(grille!$A$1,MOD(INT((J17-$A$4)/7),42)+1,WEEKDAY(J17,2)),"")</f>
        <v>__T646</v>
      </c>
      <c r="L17" s="2">
        <f t="shared" si="5"/>
        <v>42171</v>
      </c>
      <c r="M17" s="5" t="str">
        <f ca="1">IFERROR(OFFSET(grille!$A$1,MOD(INT((L17-$A$4)/7),42)+1,WEEKDAY(L17,2)),"")</f>
        <v>T220__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T320__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T240__</v>
      </c>
      <c r="X17" s="2">
        <f t="shared" si="11"/>
        <v>42354</v>
      </c>
      <c r="Y17" s="5" t="str">
        <f ca="1">IFERROR(OFFSET(grille!$A$1,MOD(INT((X17-$A$4)/7),42)+1,WEEKDAY(X17,2)),"")</f>
        <v>T410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T110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__T230</v>
      </c>
      <c r="N18" s="3">
        <f t="shared" si="6"/>
        <v>42202</v>
      </c>
      <c r="O18" s="5" t="str">
        <f ca="1">IFERROR(OFFSET(grille!$A$1,MOD(INT((N18-$A$4)/7),42)+1,WEEKDAY(N18,2)),"")</f>
        <v>T925__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__T330</v>
      </c>
      <c r="T18" s="2">
        <f t="shared" si="9"/>
        <v>42294</v>
      </c>
      <c r="U18" s="5" t="str">
        <f ca="1">IFERROR(OFFSET(grille!$A$1,MOD(INT((T18-$A$4)/7),42)+1,WEEKDAY(T18,2)),"")</f>
        <v>T736__</v>
      </c>
      <c r="V18" s="3">
        <f t="shared" si="10"/>
        <v>42325</v>
      </c>
      <c r="W18" s="5" t="str">
        <f ca="1">IFERROR(OFFSET(grille!$A$1,MOD(INT((V18-$A$4)/7),42)+1,WEEKDAY(V18,2)),"")</f>
        <v>__T250</v>
      </c>
      <c r="X18" s="2">
        <f t="shared" si="11"/>
        <v>42355</v>
      </c>
      <c r="Y18" s="5" t="str">
        <f ca="1">IFERROR(OFFSET(grille!$A$1,MOD(INT((X18-$A$4)/7),42)+1,WEEKDAY(X18,2)),"")</f>
        <v>T220__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T720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T656__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D</v>
      </c>
      <c r="N19" s="3">
        <f t="shared" si="6"/>
        <v>42203</v>
      </c>
      <c r="O19" s="5" t="str">
        <f ca="1">IFERROR(OFFSET(grille!$A$1,MOD(INT((N19-$A$4)/7),42)+1,WEEKDAY(N19,2)),"")</f>
        <v>__T936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T905__</v>
      </c>
      <c r="T19" s="2">
        <f t="shared" si="9"/>
        <v>42295</v>
      </c>
      <c r="U19" s="5" t="str">
        <f ca="1">IFERROR(OFFSET(grille!$A$1,MOD(INT((T19-$A$4)/7),42)+1,WEEKDAY(T19,2)),"")</f>
        <v>__T747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__T230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T340__</v>
      </c>
      <c r="D20" s="2">
        <f t="shared" si="1"/>
        <v>42054</v>
      </c>
      <c r="E20" s="5" t="str">
        <f ca="1">IFERROR(OFFSET(grille!$A$1,MOD(INT((D20-$A$4)/7),42)+1,WEEKDAY(D20,2)),"")</f>
        <v>T630__</v>
      </c>
      <c r="F20" s="2">
        <f t="shared" si="2"/>
        <v>42082</v>
      </c>
      <c r="G20" s="5" t="str">
        <f ca="1">IFERROR(OFFSET(grille!$A$1,MOD(INT((F20-$A$4)/7),42)+1,WEEKDAY(F20,2)),"")</f>
        <v>T210</v>
      </c>
      <c r="H20" s="2">
        <f t="shared" si="3"/>
        <v>42113</v>
      </c>
      <c r="I20" s="5" t="str">
        <f ca="1">IFERROR(OFFSET(grille!$A$1,MOD(INT((H20-$A$4)/7),42)+1,WEEKDAY(H20,2)),"")</f>
        <v>__T667</v>
      </c>
      <c r="J20" s="2">
        <f t="shared" si="4"/>
        <v>42143</v>
      </c>
      <c r="K20" s="5" t="str">
        <f ca="1">IFERROR(OFFSET(grille!$A$1,MOD(INT((J20-$A$4)/7),42)+1,WEEKDAY(J20,2)),"")</f>
        <v>T440__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T907__</v>
      </c>
      <c r="P20" s="2">
        <f t="shared" si="7"/>
        <v>42235</v>
      </c>
      <c r="Q20" s="5" t="str">
        <f ca="1">IFERROR(OFFSET(grille!$A$1,MOD(INT((P20-$A$4)/7),42)+1,WEEKDAY(P20,2)),"")</f>
        <v>T730__</v>
      </c>
      <c r="R20" s="2">
        <f t="shared" si="8"/>
        <v>42266</v>
      </c>
      <c r="S20" s="5" t="str">
        <f ca="1">IFERROR(OFFSET(grille!$A$1,MOD(INT((R20-$A$4)/7),42)+1,WEEKDAY(R20,2)),"")</f>
        <v>__T916</v>
      </c>
      <c r="T20" s="2">
        <f t="shared" si="9"/>
        <v>42296</v>
      </c>
      <c r="U20" s="5" t="str">
        <f ca="1">IFERROR(OFFSET(grille!$A$1,MOD(INT((T20-$A$4)/7),42)+1,WEEKDAY(T20,2)),"")</f>
        <v>T130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__T350</v>
      </c>
      <c r="D21" s="2">
        <f t="shared" si="1"/>
        <v>42055</v>
      </c>
      <c r="E21" s="5" t="str">
        <f ca="1">IFERROR(OFFSET(grille!$A$1,MOD(INT((D21-$A$4)/7),42)+1,WEEKDAY(D21,2)),"")</f>
        <v>__T640</v>
      </c>
      <c r="F21" s="2">
        <f t="shared" si="2"/>
        <v>42083</v>
      </c>
      <c r="G21" s="5" t="str">
        <f ca="1">IFERROR(OFFSET(grille!$A$1,MOD(INT((F21-$A$4)/7),42)+1,WEEKDAY(F21,2)),"")</f>
        <v>T140__</v>
      </c>
      <c r="H21" s="2">
        <f t="shared" si="3"/>
        <v>42114</v>
      </c>
      <c r="I21" s="5" t="str">
        <f ca="1">IFERROR(OFFSET(grille!$A$1,MOD(INT((H21-$A$4)/7),42)+1,WEEKDAY(H21,2)),"")</f>
        <v>T420</v>
      </c>
      <c r="J21" s="2">
        <f t="shared" si="4"/>
        <v>42144</v>
      </c>
      <c r="K21" s="5" t="str">
        <f ca="1">IFERROR(OFFSET(grille!$A$1,MOD(INT((J21-$A$4)/7),42)+1,WEEKDAY(J21,2)),"")</f>
        <v>__T450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__T911</v>
      </c>
      <c r="P21" s="2">
        <f t="shared" si="7"/>
        <v>42236</v>
      </c>
      <c r="Q21" s="5" t="str">
        <f ca="1">IFERROR(OFFSET(grille!$A$1,MOD(INT((P21-$A$4)/7),42)+1,WEEKDAY(P21,2)),"")</f>
        <v>__T740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T140__</v>
      </c>
      <c r="V21" s="3">
        <f t="shared" si="10"/>
        <v>42328</v>
      </c>
      <c r="W21" s="5" t="str">
        <f ca="1">IFERROR(OFFSET(grille!$A$1,MOD(INT((V21-$A$4)/7),42)+1,WEEKDAY(V21,2)),"")</f>
        <v>T345__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__T156</v>
      </c>
      <c r="H22" s="2">
        <f t="shared" si="3"/>
        <v>42115</v>
      </c>
      <c r="I22" s="5" t="str">
        <f ca="1">IFERROR(OFFSET(grille!$A$1,MOD(INT((H22-$A$4)/7),42)+1,WEEKDAY(H22,2)),"")</f>
        <v>T630__</v>
      </c>
      <c r="J22" s="2">
        <f t="shared" si="4"/>
        <v>42145</v>
      </c>
      <c r="K22" s="5" t="str">
        <f ca="1">IFERROR(OFFSET(grille!$A$1,MOD(INT((J22-$A$4)/7),42)+1,WEEKDAY(J22,2)),"")</f>
        <v>T240__</v>
      </c>
      <c r="L22" s="2">
        <f t="shared" si="5"/>
        <v>42176</v>
      </c>
      <c r="M22" s="5" t="str">
        <f ca="1">IFERROR(OFFSET(grille!$A$1,MOD(INT((L22-$A$4)/7),42)+1,WEEKDAY(L22,2)),"")</f>
        <v>T327__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T240__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__T150</v>
      </c>
      <c r="V22" s="3">
        <f t="shared" si="10"/>
        <v>42329</v>
      </c>
      <c r="W22" s="5" t="str">
        <f ca="1">IFERROR(OFFSET(grille!$A$1,MOD(INT((V22-$A$4)/7),42)+1,WEEKDAY(V22,2)),"")</f>
        <v>__T356</v>
      </c>
      <c r="X22" s="2">
        <f t="shared" si="11"/>
        <v>42359</v>
      </c>
      <c r="Y22" s="5" t="str">
        <f ca="1">IFERROR(OFFSET(grille!$A$1,MOD(INT((X22-$A$4)/7),42)+1,WEEKDAY(X22,2)),"")</f>
        <v>T220__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__T640</v>
      </c>
      <c r="J23" s="2">
        <f t="shared" si="4"/>
        <v>42146</v>
      </c>
      <c r="K23" s="5" t="str">
        <f ca="1">IFERROR(OFFSET(grille!$A$1,MOD(INT((J23-$A$4)/7),42)+1,WEEKDAY(J23,2)),"")</f>
        <v>__T250</v>
      </c>
      <c r="L23" s="2">
        <f t="shared" si="5"/>
        <v>42177</v>
      </c>
      <c r="M23" s="5" t="str">
        <f ca="1">IFERROR(OFFSET(grille!$A$1,MOD(INT((L23-$A$4)/7),42)+1,WEEKDAY(L23,2)),"")</f>
        <v>__T330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__T256</v>
      </c>
      <c r="R23" s="2">
        <f t="shared" si="8"/>
        <v>42269</v>
      </c>
      <c r="S23" s="5" t="str">
        <f ca="1">IFERROR(OFFSET(grille!$A$1,MOD(INT((R23-$A$4)/7),42)+1,WEEKDAY(R23,2)),"")</f>
        <v>T320__</v>
      </c>
      <c r="T23" s="2">
        <f t="shared" si="9"/>
        <v>42299</v>
      </c>
      <c r="U23" s="5" t="str">
        <f ca="1">IFERROR(OFFSET(grille!$A$1,MOD(INT((T23-$A$4)/7),42)+1,WEEKDAY(T23,2)),"")</f>
        <v>D</v>
      </c>
      <c r="V23" s="3">
        <f t="shared" si="10"/>
        <v>42330</v>
      </c>
      <c r="W23" s="5" t="str">
        <f ca="1">IFERROR(OFFSET(grille!$A$1,MOD(INT((V23-$A$4)/7),42)+1,WEEKDAY(V23,2)),"")</f>
        <v>T247__</v>
      </c>
      <c r="X23" s="2">
        <f t="shared" si="11"/>
        <v>42360</v>
      </c>
      <c r="Y23" s="5" t="str">
        <f ca="1">IFERROR(OFFSET(grille!$A$1,MOD(INT((X23-$A$4)/7),42)+1,WEEKDAY(X23,2)),"")</f>
        <v>__T230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T515</v>
      </c>
      <c r="D24" s="2">
        <f t="shared" si="1"/>
        <v>42058</v>
      </c>
      <c r="E24" s="5" t="str">
        <f ca="1">IFERROR(OFFSET(grille!$A$1,MOD(INT((D24-$A$4)/7),42)+1,WEEKDAY(D24,2)),"")</f>
        <v>T840__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D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T810</v>
      </c>
      <c r="N24" s="3">
        <f t="shared" si="6"/>
        <v>42208</v>
      </c>
      <c r="O24" s="5" t="str">
        <f ca="1">IFERROR(OFFSET(grille!$A$1,MOD(INT((N24-$A$4)/7),42)+1,WEEKDAY(N24,2)),"")</f>
        <v>T720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__T330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__T250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T446__</v>
      </c>
      <c r="D25" s="2">
        <f t="shared" si="1"/>
        <v>42059</v>
      </c>
      <c r="E25" s="5" t="str">
        <f ca="1">IFERROR(OFFSET(grille!$A$1,MOD(INT((D25-$A$4)/7),42)+1,WEEKDAY(D25,2)),"")</f>
        <v>__T850</v>
      </c>
      <c r="F25" s="2">
        <f t="shared" si="2"/>
        <v>42087</v>
      </c>
      <c r="G25" s="5" t="str">
        <f ca="1">IFERROR(OFFSET(grille!$A$1,MOD(INT((F25-$A$4)/7),42)+1,WEEKDAY(F25,2)),"")</f>
        <v>T820__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T140__</v>
      </c>
      <c r="N25" s="3">
        <f t="shared" si="6"/>
        <v>42209</v>
      </c>
      <c r="O25" s="5" t="str">
        <f ca="1">IFERROR(OFFSET(grille!$A$1,MOD(INT((N25-$A$4)/7),42)+1,WEEKDAY(N25,2)),"")</f>
        <v>T730__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T340__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__T457</v>
      </c>
      <c r="D26" s="2">
        <f t="shared" si="1"/>
        <v>42060</v>
      </c>
      <c r="E26" s="5" t="str">
        <f ca="1">IFERROR(OFFSET(grille!$A$1,MOD(INT((D26-$A$4)/7),42)+1,WEEKDAY(D26,2)),"")</f>
        <v>T410</v>
      </c>
      <c r="F26" s="2">
        <f t="shared" si="2"/>
        <v>42088</v>
      </c>
      <c r="G26" s="5" t="str">
        <f ca="1">IFERROR(OFFSET(grille!$A$1,MOD(INT((F26-$A$4)/7),42)+1,WEEKDAY(F26,2)),"")</f>
        <v>__T830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T710</v>
      </c>
      <c r="L26" s="2">
        <f t="shared" si="5"/>
        <v>42180</v>
      </c>
      <c r="M26" s="5" t="str">
        <f ca="1">IFERROR(OFFSET(grille!$A$1,MOD(INT((L26-$A$4)/7),42)+1,WEEKDAY(L26,2)),"")</f>
        <v>__T150</v>
      </c>
      <c r="N26" s="3">
        <f t="shared" si="6"/>
        <v>42210</v>
      </c>
      <c r="O26" s="5" t="str">
        <f ca="1">IFERROR(OFFSET(grille!$A$1,MOD(INT((N26-$A$4)/7),42)+1,WEEKDAY(N26,2)),"")</f>
        <v>__T746</v>
      </c>
      <c r="P26" s="2">
        <f t="shared" si="7"/>
        <v>42241</v>
      </c>
      <c r="Q26" s="5" t="str">
        <f ca="1">IFERROR(OFFSET(grille!$A$1,MOD(INT((P26-$A$4)/7),42)+1,WEEKDAY(P26,2)),"")</f>
        <v>T510</v>
      </c>
      <c r="R26" s="2">
        <f t="shared" si="8"/>
        <v>42272</v>
      </c>
      <c r="S26" s="5" t="str">
        <f ca="1">IFERROR(OFFSET(grille!$A$1,MOD(INT((R26-$A$4)/7),42)+1,WEEKDAY(R26,2)),"")</f>
        <v>__T350</v>
      </c>
      <c r="T26" s="2">
        <f t="shared" si="9"/>
        <v>42302</v>
      </c>
      <c r="U26" s="5" t="str">
        <f ca="1">IFERROR(OFFSET(grille!$A$1,MOD(INT((T26-$A$4)/7),42)+1,WEEKDAY(T26,2)),"")</f>
        <v>T737__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T320__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T240__</v>
      </c>
      <c r="D27" s="2">
        <f t="shared" si="1"/>
        <v>42061</v>
      </c>
      <c r="E27" s="5" t="str">
        <f ca="1">IFERROR(OFFSET(grille!$A$1,MOD(INT((D27-$A$4)/7),42)+1,WEEKDAY(D27,2)),"")</f>
        <v>T220__</v>
      </c>
      <c r="F27" s="2">
        <f t="shared" si="2"/>
        <v>42089</v>
      </c>
      <c r="G27" s="5" t="str">
        <f ca="1">IFERROR(OFFSET(grille!$A$1,MOD(INT((F27-$A$4)/7),42)+1,WEEKDAY(F27,2)),"")</f>
        <v>T650__</v>
      </c>
      <c r="H27" s="2">
        <f t="shared" si="3"/>
        <v>42120</v>
      </c>
      <c r="I27" s="5" t="str">
        <f ca="1">IFERROR(OFFSET(grille!$A$1,MOD(INT((H27-$A$4)/7),42)+1,WEEKDAY(H27,2)),"")</f>
        <v>T637__</v>
      </c>
      <c r="J27" s="2">
        <f t="shared" si="4"/>
        <v>42150</v>
      </c>
      <c r="K27" s="5" t="str">
        <f ca="1">IFERROR(OFFSET(grille!$A$1,MOD(INT((J27-$A$4)/7),42)+1,WEEKDAY(J27,2)),"")</f>
        <v>T120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T147__</v>
      </c>
      <c r="P27" s="2">
        <f t="shared" si="7"/>
        <v>42242</v>
      </c>
      <c r="Q27" s="5" t="str">
        <f ca="1">IFERROR(OFFSET(grille!$A$1,MOD(INT((P27-$A$4)/7),42)+1,WEEKDAY(P27,2)),"")</f>
        <v>T110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__T740</v>
      </c>
      <c r="V27" s="3">
        <f t="shared" si="10"/>
        <v>42334</v>
      </c>
      <c r="W27" s="5" t="str">
        <f ca="1">IFERROR(OFFSET(grille!$A$1,MOD(INT((V27-$A$4)/7),42)+1,WEEKDAY(V27,2)),"")</f>
        <v>T120</v>
      </c>
      <c r="X27" s="2">
        <f t="shared" si="11"/>
        <v>42364</v>
      </c>
      <c r="Y27" s="5" t="str">
        <f ca="1">IFERROR(OFFSET(grille!$A$1,MOD(INT((X27-$A$4)/7),42)+1,WEEKDAY(X27,2)),"")</f>
        <v>__T336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__T250</v>
      </c>
      <c r="D28" s="2">
        <f t="shared" si="1"/>
        <v>42062</v>
      </c>
      <c r="E28" s="5" t="str">
        <f ca="1">IFERROR(OFFSET(grille!$A$1,MOD(INT((D28-$A$4)/7),42)+1,WEEKDAY(D28,2)),"")</f>
        <v>__T230</v>
      </c>
      <c r="F28" s="2">
        <f t="shared" si="2"/>
        <v>42090</v>
      </c>
      <c r="G28" s="5" t="str">
        <f ca="1">IFERROR(OFFSET(grille!$A$1,MOD(INT((F28-$A$4)/7),42)+1,WEEKDAY(F28,2)),"")</f>
        <v>__T660</v>
      </c>
      <c r="H28" s="2">
        <f t="shared" si="3"/>
        <v>42121</v>
      </c>
      <c r="I28" s="5" t="str">
        <f ca="1">IFERROR(OFFSET(grille!$A$1,MOD(INT((H28-$A$4)/7),42)+1,WEEKDAY(H28,2)),"")</f>
        <v>__T640</v>
      </c>
      <c r="J28" s="2">
        <f t="shared" si="4"/>
        <v>42151</v>
      </c>
      <c r="K28" s="5" t="str">
        <f ca="1">IFERROR(OFFSET(grille!$A$1,MOD(INT((J28-$A$4)/7),42)+1,WEEKDAY(J28,2)),"")</f>
        <v>T440__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__T151</v>
      </c>
      <c r="P28" s="2">
        <f t="shared" si="7"/>
        <v>42243</v>
      </c>
      <c r="Q28" s="5" t="str">
        <f ca="1">IFERROR(OFFSET(grille!$A$1,MOD(INT((P28-$A$4)/7),42)+1,WEEKDAY(P28,2)),"")</f>
        <v>T710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T650__</v>
      </c>
      <c r="V28" s="3">
        <f t="shared" si="10"/>
        <v>42335</v>
      </c>
      <c r="W28" s="5" t="str">
        <f ca="1">IFERROR(OFFSET(grille!$A$1,MOD(INT((V28-$A$4)/7),42)+1,WEEKDAY(V28,2)),"")</f>
        <v>T720</v>
      </c>
      <c r="X28" s="2">
        <f t="shared" si="11"/>
        <v>42365</v>
      </c>
      <c r="Y28" s="5" t="str">
        <f ca="1">IFERROR(OFFSET(grille!$A$1,MOD(INT((X28-$A$4)/7),42)+1,WEEKDAY(X28,2)),"")</f>
        <v>T227__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T430</v>
      </c>
      <c r="J29" s="2">
        <f t="shared" si="4"/>
        <v>42152</v>
      </c>
      <c r="K29" s="5" t="str">
        <f ca="1">IFERROR(OFFSET(grille!$A$1,MOD(INT((J29-$A$4)/7),42)+1,WEEKDAY(J29,2)),"")</f>
        <v>__T450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T655__</v>
      </c>
      <c r="R29" s="2">
        <f t="shared" si="8"/>
        <v>42275</v>
      </c>
      <c r="S29" s="5" t="str">
        <f ca="1">IFERROR(OFFSET(grille!$A$1,MOD(INT((R29-$A$4)/7),42)+1,WEEKDAY(R29,2)),"")</f>
        <v>T630__</v>
      </c>
      <c r="T29" s="2">
        <f t="shared" si="9"/>
        <v>42305</v>
      </c>
      <c r="U29" s="5" t="str">
        <f ca="1">IFERROR(OFFSET(grille!$A$1,MOD(INT((T29-$A$4)/7),42)+1,WEEKDAY(T29,2)),"")</f>
        <v>__T660</v>
      </c>
      <c r="V29" s="3">
        <f t="shared" si="10"/>
        <v>42336</v>
      </c>
      <c r="W29" s="5" t="str">
        <f ca="1">IFERROR(OFFSET(grille!$A$1,MOD(INT((V29-$A$4)/7),42)+1,WEEKDAY(V29,2)),"")</f>
        <v>T346__</v>
      </c>
      <c r="X29" s="2">
        <f t="shared" si="11"/>
        <v>42366</v>
      </c>
      <c r="Y29" s="5" t="str">
        <f ca="1">IFERROR(OFFSET(grille!$A$1,MOD(INT((X29-$A$4)/7),42)+1,WEEKDAY(X29,2)),"")</f>
        <v>__T230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T820__</v>
      </c>
      <c r="J30" s="2">
        <f t="shared" si="4"/>
        <v>42153</v>
      </c>
      <c r="K30" s="5" t="str">
        <f ca="1">IFERROR(OFFSET(grille!$A$1,MOD(INT((J30-$A$4)/7),42)+1,WEEKDAY(J30,2)),"")</f>
        <v>T945</v>
      </c>
      <c r="L30" s="2">
        <f t="shared" si="5"/>
        <v>42184</v>
      </c>
      <c r="M30" s="5" t="str">
        <f ca="1">IFERROR(OFFSET(grille!$A$1,MOD(INT((L30-$A$4)/7),42)+1,WEEKDAY(L30,2)),"")</f>
        <v>T720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__T666</v>
      </c>
      <c r="R30" s="2">
        <f t="shared" si="8"/>
        <v>42276</v>
      </c>
      <c r="S30" s="5" t="str">
        <f ca="1">IFERROR(OFFSET(grille!$A$1,MOD(INT((R30-$A$4)/7),42)+1,WEEKDAY(R30,2)),"")</f>
        <v>__T640</v>
      </c>
      <c r="T30" s="2">
        <f t="shared" si="9"/>
        <v>42306</v>
      </c>
      <c r="U30" s="5" t="str">
        <f ca="1">IFERROR(OFFSET(grille!$A$1,MOD(INT((T30-$A$4)/7),42)+1,WEEKDAY(T30,2)),"")</f>
        <v>T260</v>
      </c>
      <c r="V30" s="3">
        <f t="shared" si="10"/>
        <v>42337</v>
      </c>
      <c r="W30" s="5" t="str">
        <f ca="1">IFERROR(OFFSET(grille!$A$1,MOD(INT((V30-$A$4)/7),42)+1,WEEKDAY(V30,2)),"")</f>
        <v>__T357</v>
      </c>
      <c r="X30" s="2">
        <f t="shared" si="11"/>
        <v>42367</v>
      </c>
      <c r="Y30" s="5" t="str">
        <f ca="1">IFERROR(OFFSET(grille!$A$1,MOD(INT((X30-$A$4)/7),42)+1,WEEKDAY(X30,2)),"")</f>
        <v>T260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T345__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T410</v>
      </c>
      <c r="H31" s="2">
        <f t="shared" si="3"/>
        <v>42124</v>
      </c>
      <c r="I31" s="5" t="str">
        <f ca="1">IFERROR(OFFSET(grille!$A$1,MOD(INT((H31-$A$4)/7),42)+1,WEEKDAY(H31,2)),"")</f>
        <v>__T830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T710</v>
      </c>
      <c r="N31" s="2">
        <f t="shared" si="6"/>
        <v>42215</v>
      </c>
      <c r="O31" s="5" t="str">
        <f ca="1">IFERROR(OFFSET(grille!$A$1,MOD(INT((N31-$A$4)/7),42)+1,WEEKDAY(N31,2)),"")</f>
        <v>T130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T340__</v>
      </c>
      <c r="T31" s="2">
        <f t="shared" si="9"/>
        <v>42307</v>
      </c>
      <c r="U31" s="5" t="str">
        <f ca="1">IFERROR(OFFSET(grille!$A$1,MOD(INT((T31-$A$4)/7),42)+1,WEEKDAY(T31,2)),"")</f>
        <v>D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__T356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T720</v>
      </c>
      <c r="H32" s="1"/>
      <c r="I32" s="5" t="str">
        <f ca="1">IFERROR(OFFSET(grille!$A$1,MOD(INT((H32-$A$4)/7),42)+1,WEEKDAY(H32,2)),"")</f>
        <v>T346__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T346__</v>
      </c>
      <c r="N32" s="2">
        <f t="shared" si="6"/>
        <v>42216</v>
      </c>
      <c r="O32" s="5" t="str">
        <f ca="1">IFERROR(OFFSET(grille!$A$1,MOD(INT((N32-$A$4)/7),42)+1,WEEKDAY(N32,2)),"")</f>
        <v>T420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T346__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T346__</v>
      </c>
      <c r="X32" s="2">
        <f t="shared" si="11"/>
        <v>42369</v>
      </c>
      <c r="Y32" s="5" t="str">
        <f ca="1">IFERROR(OFFSET(grille!$A$1,MOD(INT((X32-$A$4)/7),42)+1,WEEKDAY(X32,2)),"")</f>
        <v>RP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46" priority="6" stopIfTrue="1">
      <formula>AND(WEEKDAY(B2,2)&gt;5,B2&lt;&gt;"")</formula>
    </cfRule>
  </conditionalFormatting>
  <conditionalFormatting sqref="E10">
    <cfRule type="expression" dxfId="245" priority="5" stopIfTrue="1">
      <formula>AND(WEEKDAY(E10,2)&gt;5,E10&lt;&gt;"")</formula>
    </cfRule>
  </conditionalFormatting>
  <conditionalFormatting sqref="E10">
    <cfRule type="expression" dxfId="244" priority="4" stopIfTrue="1">
      <formula>AND(WEEKDAY(E10,2)&gt;5,E10&lt;&gt;"")</formula>
    </cfRule>
  </conditionalFormatting>
  <conditionalFormatting sqref="E10">
    <cfRule type="expression" dxfId="243" priority="3" stopIfTrue="1">
      <formula>AND(WEEKDAY(E10,2)&gt;5,E10&lt;&gt;"")</formula>
    </cfRule>
  </conditionalFormatting>
  <conditionalFormatting sqref="E10">
    <cfRule type="expression" dxfId="242" priority="2" stopIfTrue="1">
      <formula>AND(WEEKDAY(E10,2)&gt;5,E10&lt;&gt;"")</formula>
    </cfRule>
  </conditionalFormatting>
  <conditionalFormatting sqref="E24">
    <cfRule type="expression" dxfId="24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Feuil29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__T337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__T850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__T350</v>
      </c>
      <c r="P2" s="2">
        <f>DATE($A$1,COLUMN()-8,ROW()-1)</f>
        <v>42217</v>
      </c>
      <c r="Q2" s="5" t="str">
        <f ca="1">IFERROR(OFFSET(grille!$A$1,MOD(INT((P2-$A$4)/7),42)+1,WEEKDAY(P2,2)),"")</f>
        <v>T446__</v>
      </c>
      <c r="R2" s="2">
        <f>DATE($A$1,COLUMN()-9,ROW()-1)</f>
        <v>42248</v>
      </c>
      <c r="S2" s="5" t="str">
        <f ca="1">IFERROR(OFFSET(grille!$A$1,MOD(INT((R2-$A$4)/7),42)+1,WEEKDAY(R2,2)),"")</f>
        <v>__T850</v>
      </c>
      <c r="T2" s="2">
        <f>DATE($A$1,COLUMN()-10,ROW()-1)</f>
        <v>42278</v>
      </c>
      <c r="U2" s="5" t="str">
        <f ca="1">IFERROR(OFFSET(grille!$A$1,MOD(INT((T2-$A$4)/7),42)+1,WEEKDAY(T2,2)),"")</f>
        <v>T650__</v>
      </c>
      <c r="V2" s="3">
        <f>DATE($A$1,COLUMN()-11,ROW()-1)</f>
        <v>42309</v>
      </c>
      <c r="W2" s="5" t="str">
        <f ca="1">IFERROR(OFFSET(grille!$A$1,MOD(INT((V2-$A$4)/7),42)+1,WEEKDAY(V2,2)),"")</f>
        <v>T637__</v>
      </c>
      <c r="X2" s="2">
        <f>DATE($A$1,COLUMN()-12,ROW()-1)</f>
        <v>42339</v>
      </c>
      <c r="Y2" s="5" t="str">
        <f ca="1">IFERROR(OFFSET(grille!$A$1,MOD(INT((X2-$A$4)/7),42)+1,WEEKDAY(X2,2)),"")</f>
        <v>T120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T510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D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__T457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T410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__T660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__T640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T440__</v>
      </c>
    </row>
    <row r="4" spans="1:25" x14ac:dyDescent="0.35">
      <c r="A4" s="14">
        <f ca="1">IFERROR(VLOOKUP(A2,parametres!B:D,3,0),(VLOOKUP(A2,parametres!A:D,4,0)))</f>
        <v>42198</v>
      </c>
      <c r="B4" s="3">
        <f t="shared" si="0"/>
        <v>42007</v>
      </c>
      <c r="C4" s="5" t="str">
        <f ca="1">IFERROR(OFFSET(grille!$A$1,MOD(INT((B4-$A$4)/7),42)+1,WEEKDAY(B4,2)),"")</f>
        <v>T656__</v>
      </c>
      <c r="D4" s="2">
        <f t="shared" si="1"/>
        <v>42038</v>
      </c>
      <c r="E4" s="5" t="str">
        <f ca="1">IFERROR(OFFSET(grille!$A$1,MOD(INT((D4-$A$4)/7),42)+1,WEEKDAY(D4,2)),"")</f>
        <v>T440__</v>
      </c>
      <c r="F4" s="2">
        <f t="shared" si="2"/>
        <v>42066</v>
      </c>
      <c r="G4" s="5" t="str">
        <f ca="1">IFERROR(OFFSET(grille!$A$1,MOD(INT((F4-$A$4)/7),42)+1,WEEKDAY(F4,2)),"")</f>
        <v>T220__</v>
      </c>
      <c r="H4" s="2">
        <f t="shared" si="3"/>
        <v>42097</v>
      </c>
      <c r="I4" s="5" t="str">
        <f ca="1">IFERROR(OFFSET(grille!$A$1,MOD(INT((H4-$A$4)/7),42)+1,WEEKDAY(H4,2)),"")</f>
        <v>T925__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T320__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T240__</v>
      </c>
      <c r="R4" s="2">
        <f t="shared" si="8"/>
        <v>42250</v>
      </c>
      <c r="S4" s="5" t="str">
        <f ca="1">IFERROR(OFFSET(grille!$A$1,MOD(INT((R4-$A$4)/7),42)+1,WEEKDAY(R4,2)),"")</f>
        <v>T220__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T430</v>
      </c>
      <c r="X4" s="2">
        <f t="shared" si="11"/>
        <v>42341</v>
      </c>
      <c r="Y4" s="5" t="str">
        <f ca="1">IFERROR(OFFSET(grille!$A$1,MOD(INT((X4-$A$4)/7),42)+1,WEEKDAY(X4,2)),"")</f>
        <v>__T450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__T667</v>
      </c>
      <c r="D5" s="2">
        <f t="shared" si="1"/>
        <v>42039</v>
      </c>
      <c r="E5" s="5" t="str">
        <f ca="1">IFERROR(OFFSET(grille!$A$1,MOD(INT((D5-$A$4)/7),42)+1,WEEKDAY(D5,2)),"")</f>
        <v>__T450</v>
      </c>
      <c r="F5" s="2">
        <f t="shared" si="2"/>
        <v>42067</v>
      </c>
      <c r="G5" s="5" t="str">
        <f ca="1">IFERROR(OFFSET(grille!$A$1,MOD(INT((F5-$A$4)/7),42)+1,WEEKDAY(F5,2)),"")</f>
        <v>__T230</v>
      </c>
      <c r="H5" s="2">
        <f t="shared" si="3"/>
        <v>42098</v>
      </c>
      <c r="I5" s="5" t="str">
        <f ca="1">IFERROR(OFFSET(grille!$A$1,MOD(INT((H5-$A$4)/7),42)+1,WEEKDAY(H5,2)),"")</f>
        <v>__T936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__T330</v>
      </c>
      <c r="N5" s="3">
        <f t="shared" si="6"/>
        <v>42189</v>
      </c>
      <c r="O5" s="5" t="str">
        <f ca="1">IFERROR(OFFSET(grille!$A$1,MOD(INT((N5-$A$4)/7),42)+1,WEEKDAY(N5,2)),"")</f>
        <v>T736__</v>
      </c>
      <c r="P5" s="2">
        <f t="shared" si="7"/>
        <v>42220</v>
      </c>
      <c r="Q5" s="5" t="str">
        <f ca="1">IFERROR(OFFSET(grille!$A$1,MOD(INT((P5-$A$4)/7),42)+1,WEEKDAY(P5,2)),"")</f>
        <v>__T250</v>
      </c>
      <c r="R5" s="2">
        <f t="shared" si="8"/>
        <v>42251</v>
      </c>
      <c r="S5" s="5" t="str">
        <f ca="1">IFERROR(OFFSET(grille!$A$1,MOD(INT((R5-$A$4)/7),42)+1,WEEKDAY(R5,2)),"")</f>
        <v>__T230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T820__</v>
      </c>
      <c r="X5" s="2">
        <f t="shared" si="11"/>
        <v>42342</v>
      </c>
      <c r="Y5" s="5" t="str">
        <f ca="1">IFERROR(OFFSET(grille!$A$1,MOD(INT((X5-$A$4)/7),42)+1,WEEKDAY(X5,2)),"")</f>
        <v>T945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T420</v>
      </c>
      <c r="D6" s="2">
        <f t="shared" si="1"/>
        <v>42040</v>
      </c>
      <c r="E6" s="5" t="str">
        <f ca="1">IFERROR(OFFSET(grille!$A$1,MOD(INT((D6-$A$4)/7),42)+1,WEEKDAY(D6,2)),"")</f>
        <v>T240__</v>
      </c>
      <c r="F6" s="2">
        <f t="shared" si="2"/>
        <v>42068</v>
      </c>
      <c r="G6" s="5" t="str">
        <f ca="1">IFERROR(OFFSET(grille!$A$1,MOD(INT((F6-$A$4)/7),42)+1,WEEKDAY(F6,2)),"")</f>
        <v>D</v>
      </c>
      <c r="H6" s="2">
        <f t="shared" si="3"/>
        <v>42099</v>
      </c>
      <c r="I6" s="5" t="str">
        <f ca="1">IFERROR(OFFSET(grille!$A$1,MOD(INT((H6-$A$4)/7),42)+1,WEEKDAY(H6,2)),"")</f>
        <v>T907__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T905__</v>
      </c>
      <c r="N6" s="3">
        <f t="shared" si="6"/>
        <v>42190</v>
      </c>
      <c r="O6" s="5" t="str">
        <f ca="1">IFERROR(OFFSET(grille!$A$1,MOD(INT((N6-$A$4)/7),42)+1,WEEKDAY(N6,2)),"")</f>
        <v>__T747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T410</v>
      </c>
      <c r="V6" s="3">
        <f t="shared" si="10"/>
        <v>42313</v>
      </c>
      <c r="W6" s="5" t="str">
        <f ca="1">IFERROR(OFFSET(grille!$A$1,MOD(INT((V6-$A$4)/7),42)+1,WEEKDAY(V6,2)),"")</f>
        <v>__T830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T630__</v>
      </c>
      <c r="D7" s="2">
        <f t="shared" si="1"/>
        <v>42041</v>
      </c>
      <c r="E7" s="5" t="str">
        <f ca="1">IFERROR(OFFSET(grille!$A$1,MOD(INT((D7-$A$4)/7),42)+1,WEEKDAY(D7,2)),"")</f>
        <v>__T250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__T911</v>
      </c>
      <c r="J7" s="2">
        <f t="shared" si="4"/>
        <v>42130</v>
      </c>
      <c r="K7" s="5" t="str">
        <f ca="1">IFERROR(OFFSET(grille!$A$1,MOD(INT((J7-$A$4)/7),42)+1,WEEKDAY(J7,2)),"")</f>
        <v>T730__</v>
      </c>
      <c r="L7" s="2">
        <f t="shared" si="5"/>
        <v>42161</v>
      </c>
      <c r="M7" s="5" t="str">
        <f ca="1">IFERROR(OFFSET(grille!$A$1,MOD(INT((L7-$A$4)/7),42)+1,WEEKDAY(L7,2)),"")</f>
        <v>__T916</v>
      </c>
      <c r="N7" s="3">
        <f t="shared" si="6"/>
        <v>42191</v>
      </c>
      <c r="O7" s="5" t="str">
        <f ca="1">IFERROR(OFFSET(grille!$A$1,MOD(INT((N7-$A$4)/7),42)+1,WEEKDAY(N7,2)),"")</f>
        <v>T130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T720</v>
      </c>
      <c r="V7" s="3">
        <f t="shared" si="10"/>
        <v>42314</v>
      </c>
      <c r="W7" s="5" t="str">
        <f ca="1">IFERROR(OFFSET(grille!$A$1,MOD(INT((V7-$A$4)/7),42)+1,WEEKDAY(V7,2)),"")</f>
        <v>D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__T640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__T740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T140__</v>
      </c>
      <c r="P8" s="2">
        <f t="shared" si="7"/>
        <v>42223</v>
      </c>
      <c r="Q8" s="5" t="str">
        <f ca="1">IFERROR(OFFSET(grille!$A$1,MOD(INT((P8-$A$4)/7),42)+1,WEEKDAY(P8,2)),"")</f>
        <v>T345__</v>
      </c>
      <c r="R8" s="2">
        <f t="shared" si="8"/>
        <v>42254</v>
      </c>
      <c r="S8" s="5" t="str">
        <f ca="1">IFERROR(OFFSET(grille!$A$1,MOD(INT((R8-$A$4)/7),42)+1,WEEKDAY(R8,2)),"")</f>
        <v>T220__</v>
      </c>
      <c r="T8" s="2">
        <f t="shared" si="9"/>
        <v>42284</v>
      </c>
      <c r="U8" s="5" t="str">
        <f ca="1">IFERROR(OFFSET(grille!$A$1,MOD(INT((T8-$A$4)/7),42)+1,WEEKDAY(T8,2)),"")</f>
        <v>T510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T730__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D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T327__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T240__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__T150</v>
      </c>
      <c r="P9" s="2">
        <f t="shared" si="7"/>
        <v>42224</v>
      </c>
      <c r="Q9" s="5" t="str">
        <f ca="1">IFERROR(OFFSET(grille!$A$1,MOD(INT((P9-$A$4)/7),42)+1,WEEKDAY(P9,2)),"")</f>
        <v>__T356</v>
      </c>
      <c r="R9" s="2">
        <f t="shared" si="8"/>
        <v>42255</v>
      </c>
      <c r="S9" s="5" t="str">
        <f ca="1">IFERROR(OFFSET(grille!$A$1,MOD(INT((R9-$A$4)/7),42)+1,WEEKDAY(R9,2)),"")</f>
        <v>__T230</v>
      </c>
      <c r="T9" s="2">
        <f t="shared" si="9"/>
        <v>42285</v>
      </c>
      <c r="U9" s="5" t="str">
        <f ca="1">IFERROR(OFFSET(grille!$A$1,MOD(INT((T9-$A$4)/7),42)+1,WEEKDAY(T9,2)),"")</f>
        <v>T140__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__T740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T710</v>
      </c>
      <c r="F10" s="2">
        <f t="shared" si="2"/>
        <v>42072</v>
      </c>
      <c r="G10" s="5" t="str">
        <f ca="1">IFERROR(OFFSET(grille!$A$1,MOD(INT((F10-$A$4)/7),42)+1,WEEKDAY(F10,2)),"")</f>
        <v>__T330</v>
      </c>
      <c r="H10" s="2">
        <f t="shared" si="3"/>
        <v>42103</v>
      </c>
      <c r="I10" s="5" t="str">
        <f ca="1">IFERROR(OFFSET(grille!$A$1,MOD(INT((H10-$A$4)/7),42)+1,WEEKDAY(H10,2)),"")</f>
        <v>T720</v>
      </c>
      <c r="J10" s="2">
        <f t="shared" si="4"/>
        <v>42133</v>
      </c>
      <c r="K10" s="5" t="str">
        <f ca="1">IFERROR(OFFSET(grille!$A$1,MOD(INT((J10-$A$4)/7),42)+1,WEEKDAY(J10,2)),"")</f>
        <v>__T256</v>
      </c>
      <c r="L10" s="2">
        <f t="shared" si="5"/>
        <v>42164</v>
      </c>
      <c r="M10" s="5" t="str">
        <f ca="1">IFERROR(OFFSET(grille!$A$1,MOD(INT((L10-$A$4)/7),42)+1,WEEKDAY(L10,2)),"")</f>
        <v>T320__</v>
      </c>
      <c r="N10" s="3">
        <f t="shared" si="6"/>
        <v>42194</v>
      </c>
      <c r="O10" s="5" t="str">
        <f ca="1">IFERROR(OFFSET(grille!$A$1,MOD(INT((N10-$A$4)/7),42)+1,WEEKDAY(N10,2)),"")</f>
        <v>D</v>
      </c>
      <c r="P10" s="2">
        <f t="shared" si="7"/>
        <v>42225</v>
      </c>
      <c r="Q10" s="5" t="str">
        <f ca="1">IFERROR(OFFSET(grille!$A$1,MOD(INT((P10-$A$4)/7),42)+1,WEEKDAY(P10,2)),"")</f>
        <v>T247__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__T150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T650__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T120</v>
      </c>
      <c r="F11" s="2">
        <f t="shared" si="2"/>
        <v>42073</v>
      </c>
      <c r="G11" s="5" t="str">
        <f ca="1">IFERROR(OFFSET(grille!$A$1,MOD(INT((F11-$A$4)/7),42)+1,WEEKDAY(F11,2)),"")</f>
        <v>T810</v>
      </c>
      <c r="H11" s="2">
        <f t="shared" si="3"/>
        <v>42104</v>
      </c>
      <c r="I11" s="5" t="str">
        <f ca="1">IFERROR(OFFSET(grille!$A$1,MOD(INT((H11-$A$4)/7),42)+1,WEEKDAY(H11,2)),"")</f>
        <v>T730__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__T330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__T250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T730__</v>
      </c>
      <c r="X11" s="2">
        <f t="shared" si="11"/>
        <v>42348</v>
      </c>
      <c r="Y11" s="5" t="str">
        <f ca="1">IFERROR(OFFSET(grille!$A$1,MOD(INT((X11-$A$4)/7),42)+1,WEEKDAY(X11,2)),"")</f>
        <v>__T660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T637__</v>
      </c>
      <c r="D12" s="2">
        <f t="shared" si="1"/>
        <v>42046</v>
      </c>
      <c r="E12" s="5" t="str">
        <f ca="1">IFERROR(OFFSET(grille!$A$1,MOD(INT((D12-$A$4)/7),42)+1,WEEKDAY(D12,2)),"")</f>
        <v>T440__</v>
      </c>
      <c r="F12" s="2">
        <f t="shared" si="2"/>
        <v>42074</v>
      </c>
      <c r="G12" s="5" t="str">
        <f ca="1">IFERROR(OFFSET(grille!$A$1,MOD(INT((F12-$A$4)/7),42)+1,WEEKDAY(F12,2)),"")</f>
        <v>T140__</v>
      </c>
      <c r="H12" s="2">
        <f t="shared" si="3"/>
        <v>42105</v>
      </c>
      <c r="I12" s="5" t="str">
        <f ca="1">IFERROR(OFFSET(grille!$A$1,MOD(INT((H12-$A$4)/7),42)+1,WEEKDAY(H12,2)),"")</f>
        <v>__T746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T340__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T320__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__T740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__T640</v>
      </c>
      <c r="D13" s="2">
        <f t="shared" si="1"/>
        <v>42047</v>
      </c>
      <c r="E13" s="5" t="str">
        <f ca="1">IFERROR(OFFSET(grille!$A$1,MOD(INT((D13-$A$4)/7),42)+1,WEEKDAY(D13,2)),"")</f>
        <v>__T450</v>
      </c>
      <c r="F13" s="2">
        <f t="shared" si="2"/>
        <v>42075</v>
      </c>
      <c r="G13" s="5" t="str">
        <f ca="1">IFERROR(OFFSET(grille!$A$1,MOD(INT((F13-$A$4)/7),42)+1,WEEKDAY(F13,2)),"")</f>
        <v>__T150</v>
      </c>
      <c r="H13" s="2">
        <f t="shared" si="3"/>
        <v>42106</v>
      </c>
      <c r="I13" s="5" t="str">
        <f ca="1">IFERROR(OFFSET(grille!$A$1,MOD(INT((H13-$A$4)/7),42)+1,WEEKDAY(H13,2)),"")</f>
        <v>T147__</v>
      </c>
      <c r="J13" s="2">
        <f t="shared" si="4"/>
        <v>42136</v>
      </c>
      <c r="K13" s="5" t="str">
        <f ca="1">IFERROR(OFFSET(grille!$A$1,MOD(INT((J13-$A$4)/7),42)+1,WEEKDAY(J13,2)),"")</f>
        <v>T510</v>
      </c>
      <c r="L13" s="2">
        <f t="shared" si="5"/>
        <v>42167</v>
      </c>
      <c r="M13" s="5" t="str">
        <f ca="1">IFERROR(OFFSET(grille!$A$1,MOD(INT((L13-$A$4)/7),42)+1,WEEKDAY(L13,2)),"")</f>
        <v>__T350</v>
      </c>
      <c r="N13" s="3">
        <f t="shared" si="6"/>
        <v>42197</v>
      </c>
      <c r="O13" s="5" t="str">
        <f ca="1">IFERROR(OFFSET(grille!$A$1,MOD(INT((N13-$A$4)/7),42)+1,WEEKDAY(N13,2)),"")</f>
        <v>T737__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__T336</v>
      </c>
      <c r="T13" s="2">
        <f t="shared" si="9"/>
        <v>42289</v>
      </c>
      <c r="U13" s="5" t="str">
        <f ca="1">IFERROR(OFFSET(grille!$A$1,MOD(INT((T13-$A$4)/7),42)+1,WEEKDAY(T13,2)),"")</f>
        <v>T440__</v>
      </c>
      <c r="V13" s="3">
        <f t="shared" si="10"/>
        <v>42320</v>
      </c>
      <c r="W13" s="5" t="str">
        <f ca="1">IFERROR(OFFSET(grille!$A$1,MOD(INT((V13-$A$4)/7),42)+1,WEEKDAY(V13,2)),"")</f>
        <v>T610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T430</v>
      </c>
      <c r="D14" s="2">
        <f t="shared" si="1"/>
        <v>42048</v>
      </c>
      <c r="E14" s="5" t="str">
        <f ca="1">IFERROR(OFFSET(grille!$A$1,MOD(INT((D14-$A$4)/7),42)+1,WEEKDAY(D14,2)),"")</f>
        <v>T945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__T151</v>
      </c>
      <c r="J14" s="2">
        <f t="shared" si="4"/>
        <v>42137</v>
      </c>
      <c r="K14" s="5" t="str">
        <f ca="1">IFERROR(OFFSET(grille!$A$1,MOD(INT((J14-$A$4)/7),42)+1,WEEKDAY(J14,2)),"")</f>
        <v>T110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__T740</v>
      </c>
      <c r="P14" s="2">
        <f t="shared" si="7"/>
        <v>42229</v>
      </c>
      <c r="Q14" s="5" t="str">
        <f ca="1">IFERROR(OFFSET(grille!$A$1,MOD(INT((P14-$A$4)/7),42)+1,WEEKDAY(P14,2)),"")</f>
        <v>T120</v>
      </c>
      <c r="R14" s="2">
        <f t="shared" si="8"/>
        <v>42260</v>
      </c>
      <c r="S14" s="5" t="str">
        <f ca="1">IFERROR(OFFSET(grille!$A$1,MOD(INT((R14-$A$4)/7),42)+1,WEEKDAY(R14,2)),"")</f>
        <v>T227__</v>
      </c>
      <c r="T14" s="2">
        <f t="shared" si="9"/>
        <v>42290</v>
      </c>
      <c r="U14" s="5" t="str">
        <f ca="1">IFERROR(OFFSET(grille!$A$1,MOD(INT((T14-$A$4)/7),42)+1,WEEKDAY(T14,2)),"")</f>
        <v>__T450</v>
      </c>
      <c r="V14" s="3">
        <f t="shared" si="10"/>
        <v>42321</v>
      </c>
      <c r="W14" s="5" t="str">
        <f ca="1">IFERROR(OFFSET(grille!$A$1,MOD(INT((V14-$A$4)/7),42)+1,WEEKDAY(V14,2)),"")</f>
        <v>T220__</v>
      </c>
      <c r="X14" s="2">
        <f t="shared" si="11"/>
        <v>42351</v>
      </c>
      <c r="Y14" s="5" t="str">
        <f ca="1">IFERROR(OFFSET(grille!$A$1,MOD(INT((X14-$A$4)/7),42)+1,WEEKDAY(X14,2)),"")</f>
        <v>T410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T820__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T710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T650__</v>
      </c>
      <c r="P15" s="2">
        <f t="shared" si="7"/>
        <v>42230</v>
      </c>
      <c r="Q15" s="5" t="str">
        <f ca="1">IFERROR(OFFSET(grille!$A$1,MOD(INT((P15-$A$4)/7),42)+1,WEEKDAY(P15,2)),"")</f>
        <v>T720</v>
      </c>
      <c r="R15" s="2">
        <f t="shared" si="8"/>
        <v>42261</v>
      </c>
      <c r="S15" s="5" t="str">
        <f ca="1">IFERROR(OFFSET(grille!$A$1,MOD(INT((R15-$A$4)/7),42)+1,WEEKDAY(R15,2)),"")</f>
        <v>__T230</v>
      </c>
      <c r="T15" s="2">
        <f t="shared" si="9"/>
        <v>42291</v>
      </c>
      <c r="U15" s="5" t="str">
        <f ca="1">IFERROR(OFFSET(grille!$A$1,MOD(INT((T15-$A$4)/7),42)+1,WEEKDAY(T15,2)),"")</f>
        <v>T240__</v>
      </c>
      <c r="V15" s="3">
        <f t="shared" si="10"/>
        <v>42322</v>
      </c>
      <c r="W15" s="5" t="str">
        <f ca="1">IFERROR(OFFSET(grille!$A$1,MOD(INT((V15-$A$4)/7),42)+1,WEEKDAY(V15,2)),"")</f>
        <v>__T236</v>
      </c>
      <c r="X15" s="2">
        <f t="shared" si="11"/>
        <v>42352</v>
      </c>
      <c r="Y15" s="5" t="str">
        <f ca="1">IFERROR(OFFSET(grille!$A$1,MOD(INT((X15-$A$4)/7),42)+1,WEEKDAY(X15,2)),"")</f>
        <v>T650__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__T830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T655__</v>
      </c>
      <c r="L16" s="2">
        <f t="shared" si="5"/>
        <v>42170</v>
      </c>
      <c r="M16" s="5" t="str">
        <f ca="1">IFERROR(OFFSET(grille!$A$1,MOD(INT((L16-$A$4)/7),42)+1,WEEKDAY(L16,2)),"")</f>
        <v>T630__</v>
      </c>
      <c r="N16" s="3">
        <f t="shared" si="6"/>
        <v>42200</v>
      </c>
      <c r="O16" s="5" t="str">
        <f ca="1">IFERROR(OFFSET(grille!$A$1,MOD(INT((N16-$A$4)/7),42)+1,WEEKDAY(N16,2)),"")</f>
        <v>__T660</v>
      </c>
      <c r="P16" s="2">
        <f t="shared" si="7"/>
        <v>42231</v>
      </c>
      <c r="Q16" s="5" t="str">
        <f ca="1">IFERROR(OFFSET(grille!$A$1,MOD(INT((P16-$A$4)/7),42)+1,WEEKDAY(P16,2)),"")</f>
        <v>T346__</v>
      </c>
      <c r="R16" s="2">
        <f t="shared" si="8"/>
        <v>42262</v>
      </c>
      <c r="S16" s="5" t="str">
        <f ca="1">IFERROR(OFFSET(grille!$A$1,MOD(INT((R16-$A$4)/7),42)+1,WEEKDAY(R16,2)),"")</f>
        <v>T260</v>
      </c>
      <c r="T16" s="2">
        <f t="shared" si="9"/>
        <v>42292</v>
      </c>
      <c r="U16" s="5" t="str">
        <f ca="1">IFERROR(OFFSET(grille!$A$1,MOD(INT((T16-$A$4)/7),42)+1,WEEKDAY(T16,2)),"")</f>
        <v>__T250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__T660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D</v>
      </c>
      <c r="D17" s="2">
        <f t="shared" si="1"/>
        <v>42051</v>
      </c>
      <c r="E17" s="5" t="str">
        <f ca="1">IFERROR(OFFSET(grille!$A$1,MOD(INT((D17-$A$4)/7),42)+1,WEEKDAY(D17,2)),"")</f>
        <v>T730__</v>
      </c>
      <c r="F17" s="2">
        <f t="shared" si="2"/>
        <v>42079</v>
      </c>
      <c r="G17" s="5" t="str">
        <f ca="1">IFERROR(OFFSET(grille!$A$1,MOD(INT((F17-$A$4)/7),42)+1,WEEKDAY(F17,2)),"")</f>
        <v>T720</v>
      </c>
      <c r="H17" s="2">
        <f t="shared" si="3"/>
        <v>42110</v>
      </c>
      <c r="I17" s="5" t="str">
        <f ca="1">IFERROR(OFFSET(grille!$A$1,MOD(INT((H17-$A$4)/7),42)+1,WEEKDAY(H17,2)),"")</f>
        <v>T130</v>
      </c>
      <c r="J17" s="2">
        <f t="shared" si="4"/>
        <v>42140</v>
      </c>
      <c r="K17" s="5" t="str">
        <f ca="1">IFERROR(OFFSET(grille!$A$1,MOD(INT((J17-$A$4)/7),42)+1,WEEKDAY(J17,2)),"")</f>
        <v>__T666</v>
      </c>
      <c r="L17" s="2">
        <f t="shared" si="5"/>
        <v>42171</v>
      </c>
      <c r="M17" s="5" t="str">
        <f ca="1">IFERROR(OFFSET(grille!$A$1,MOD(INT((L17-$A$4)/7),42)+1,WEEKDAY(L17,2)),"")</f>
        <v>__T640</v>
      </c>
      <c r="N17" s="3">
        <f t="shared" si="6"/>
        <v>42201</v>
      </c>
      <c r="O17" s="5" t="str">
        <f ca="1">IFERROR(OFFSET(grille!$A$1,MOD(INT((N17-$A$4)/7),42)+1,WEEKDAY(N17,2)),"")</f>
        <v>T260</v>
      </c>
      <c r="P17" s="2">
        <f t="shared" si="7"/>
        <v>42232</v>
      </c>
      <c r="Q17" s="5" t="str">
        <f ca="1">IFERROR(OFFSET(grille!$A$1,MOD(INT((P17-$A$4)/7),42)+1,WEEKDAY(P17,2)),"")</f>
        <v>__T357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T260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__T740</v>
      </c>
      <c r="F18" s="2">
        <f t="shared" si="2"/>
        <v>42080</v>
      </c>
      <c r="G18" s="5" t="str">
        <f ca="1">IFERROR(OFFSET(grille!$A$1,MOD(INT((F18-$A$4)/7),42)+1,WEEKDAY(F18,2)),"")</f>
        <v>T710</v>
      </c>
      <c r="H18" s="2">
        <f t="shared" si="3"/>
        <v>42111</v>
      </c>
      <c r="I18" s="5" t="str">
        <f ca="1">IFERROR(OFFSET(grille!$A$1,MOD(INT((H18-$A$4)/7),42)+1,WEEKDAY(H18,2)),"")</f>
        <v>T420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T340__</v>
      </c>
      <c r="N18" s="3">
        <f t="shared" si="6"/>
        <v>42202</v>
      </c>
      <c r="O18" s="5" t="str">
        <f ca="1">IFERROR(OFFSET(grille!$A$1,MOD(INT((N18-$A$4)/7),42)+1,WEEKDAY(N18,2)),"")</f>
        <v>D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RP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T840__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T650__</v>
      </c>
      <c r="F19" s="2">
        <f t="shared" si="2"/>
        <v>42081</v>
      </c>
      <c r="G19" s="5" t="str">
        <f ca="1">IFERROR(OFFSET(grille!$A$1,MOD(INT((F19-$A$4)/7),42)+1,WEEKDAY(F19,2)),"")</f>
        <v>T630__</v>
      </c>
      <c r="H19" s="2">
        <f t="shared" si="3"/>
        <v>42112</v>
      </c>
      <c r="I19" s="5" t="str">
        <f ca="1">IFERROR(OFFSET(grille!$A$1,MOD(INT((H19-$A$4)/7),42)+1,WEEKDAY(H19,2)),"")</f>
        <v>T226__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__T350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T410</v>
      </c>
      <c r="T19" s="2">
        <f t="shared" si="9"/>
        <v>42295</v>
      </c>
      <c r="U19" s="5" t="str">
        <f ca="1">IFERROR(OFFSET(grille!$A$1,MOD(INT((T19-$A$4)/7),42)+1,WEEKDAY(T19,2)),"")</f>
        <v>T657__</v>
      </c>
      <c r="V19" s="3">
        <f t="shared" si="10"/>
        <v>42326</v>
      </c>
      <c r="W19" s="5" t="str">
        <f ca="1">IFERROR(OFFSET(grille!$A$1,MOD(INT((V19-$A$4)/7),42)+1,WEEKDAY(V19,2)),"")</f>
        <v>__T850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__T660</v>
      </c>
      <c r="F20" s="2">
        <f t="shared" si="2"/>
        <v>42082</v>
      </c>
      <c r="G20" s="5" t="str">
        <f ca="1">IFERROR(OFFSET(grille!$A$1,MOD(INT((F20-$A$4)/7),42)+1,WEEKDAY(F20,2)),"")</f>
        <v>__T640</v>
      </c>
      <c r="H20" s="2">
        <f t="shared" si="3"/>
        <v>42113</v>
      </c>
      <c r="I20" s="5" t="str">
        <f ca="1">IFERROR(OFFSET(grille!$A$1,MOD(INT((H20-$A$4)/7),42)+1,WEEKDAY(H20,2)),"")</f>
        <v>__T237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D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T840__</v>
      </c>
      <c r="R20" s="2">
        <f t="shared" si="8"/>
        <v>42266</v>
      </c>
      <c r="S20" s="5" t="str">
        <f ca="1">IFERROR(OFFSET(grille!$A$1,MOD(INT((R20-$A$4)/7),42)+1,WEEKDAY(R20,2)),"")</f>
        <v>T146__</v>
      </c>
      <c r="T20" s="2">
        <f t="shared" si="9"/>
        <v>42296</v>
      </c>
      <c r="U20" s="5" t="str">
        <f ca="1">IFERROR(OFFSET(grille!$A$1,MOD(INT((T20-$A$4)/7),42)+1,WEEKDAY(T20,2)),"")</f>
        <v>__T661</v>
      </c>
      <c r="V20" s="3">
        <f t="shared" si="10"/>
        <v>42327</v>
      </c>
      <c r="W20" s="5" t="str">
        <f ca="1">IFERROR(OFFSET(grille!$A$1,MOD(INT((V20-$A$4)/7),42)+1,WEEKDAY(V20,2)),"")</f>
        <v>T110</v>
      </c>
      <c r="X20" s="2">
        <f t="shared" si="11"/>
        <v>42357</v>
      </c>
      <c r="Y20" s="5" t="str">
        <f ca="1">IFERROR(OFFSET(grille!$A$1,MOD(INT((X20-$A$4)/7),42)+1,WEEKDAY(X20,2)),"")</f>
        <v>T326__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T730__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D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D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T210</v>
      </c>
      <c r="P21" s="2">
        <f t="shared" si="7"/>
        <v>42236</v>
      </c>
      <c r="Q21" s="5" t="str">
        <f ca="1">IFERROR(OFFSET(grille!$A$1,MOD(INT((P21-$A$4)/7),42)+1,WEEKDAY(P21,2)),"")</f>
        <v>__T850</v>
      </c>
      <c r="R21" s="2">
        <f t="shared" si="8"/>
        <v>42267</v>
      </c>
      <c r="S21" s="5" t="str">
        <f ca="1">IFERROR(OFFSET(grille!$A$1,MOD(INT((R21-$A$4)/7),42)+1,WEEKDAY(R21,2)),"")</f>
        <v>__T157</v>
      </c>
      <c r="T21" s="2">
        <f t="shared" si="9"/>
        <v>42297</v>
      </c>
      <c r="U21" s="5" t="str">
        <f ca="1">IFERROR(OFFSET(grille!$A$1,MOD(INT((T21-$A$4)/7),42)+1,WEEKDAY(T21,2)),"")</f>
        <v>T240__</v>
      </c>
      <c r="V21" s="3">
        <f t="shared" si="10"/>
        <v>42328</v>
      </c>
      <c r="W21" s="5" t="str">
        <f ca="1">IFERROR(OFFSET(grille!$A$1,MOD(INT((V21-$A$4)/7),42)+1,WEEKDAY(V21,2)),"")</f>
        <v>T630__</v>
      </c>
      <c r="X21" s="2">
        <f t="shared" si="11"/>
        <v>42358</v>
      </c>
      <c r="Y21" s="5" t="str">
        <f ca="1">IFERROR(OFFSET(grille!$A$1,MOD(INT((X21-$A$4)/7),42)+1,WEEKDAY(X21,2)),"")</f>
        <v>__T337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__T740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T510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T410</v>
      </c>
      <c r="P22" s="2">
        <f t="shared" si="7"/>
        <v>42237</v>
      </c>
      <c r="Q22" s="5" t="str">
        <f ca="1">IFERROR(OFFSET(grille!$A$1,MOD(INT((P22-$A$4)/7),42)+1,WEEKDAY(P22,2)),"")</f>
        <v>Fac</v>
      </c>
      <c r="R22" s="2">
        <f t="shared" si="8"/>
        <v>42268</v>
      </c>
      <c r="S22" s="5" t="str">
        <f ca="1">IFERROR(OFFSET(grille!$A$1,MOD(INT((R22-$A$4)/7),42)+1,WEEKDAY(R22,2)),"")</f>
        <v>T260</v>
      </c>
      <c r="T22" s="2">
        <f t="shared" si="9"/>
        <v>42298</v>
      </c>
      <c r="U22" s="5" t="str">
        <f ca="1">IFERROR(OFFSET(grille!$A$1,MOD(INT((T22-$A$4)/7),42)+1,WEEKDAY(T22,2)),"")</f>
        <v>__T250</v>
      </c>
      <c r="V22" s="3">
        <f t="shared" si="10"/>
        <v>42329</v>
      </c>
      <c r="W22" s="5" t="str">
        <f ca="1">IFERROR(OFFSET(grille!$A$1,MOD(INT((V22-$A$4)/7),42)+1,WEEKDAY(V22,2)),"")</f>
        <v>__T646</v>
      </c>
      <c r="X22" s="2">
        <f t="shared" si="11"/>
        <v>42359</v>
      </c>
      <c r="Y22" s="5" t="str">
        <f ca="1">IFERROR(OFFSET(grille!$A$1,MOD(INT((X22-$A$4)/7),42)+1,WEEKDAY(X22,2)),"")</f>
        <v>T510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T610</v>
      </c>
      <c r="D23" s="2">
        <f t="shared" si="1"/>
        <v>42057</v>
      </c>
      <c r="E23" s="5" t="str">
        <f ca="1">IFERROR(OFFSET(grille!$A$1,MOD(INT((D23-$A$4)/7),42)+1,WEEKDAY(D23,2)),"")</f>
        <v>T410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T710</v>
      </c>
      <c r="J23" s="2">
        <f t="shared" si="4"/>
        <v>42146</v>
      </c>
      <c r="K23" s="5" t="str">
        <f ca="1">IFERROR(OFFSET(grille!$A$1,MOD(INT((J23-$A$4)/7),42)+1,WEEKDAY(J23,2)),"")</f>
        <v>T445__</v>
      </c>
      <c r="L23" s="2">
        <f t="shared" si="5"/>
        <v>42177</v>
      </c>
      <c r="M23" s="5" t="str">
        <f ca="1">IFERROR(OFFSET(grille!$A$1,MOD(INT((L23-$A$4)/7),42)+1,WEEKDAY(L23,2)),"")</f>
        <v>T110</v>
      </c>
      <c r="N23" s="3">
        <f t="shared" si="6"/>
        <v>42207</v>
      </c>
      <c r="O23" s="5" t="str">
        <f ca="1">IFERROR(OFFSET(grille!$A$1,MOD(INT((N23-$A$4)/7),42)+1,WEEKDAY(N23,2)),"")</f>
        <v>T810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T220__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T220__</v>
      </c>
      <c r="D24" s="2">
        <f t="shared" si="1"/>
        <v>42058</v>
      </c>
      <c r="E24" s="5" t="str">
        <f ca="1">IFERROR(OFFSET(grille!$A$1,MOD(INT((D24-$A$4)/7),42)+1,WEEKDAY(D24,2)),"")</f>
        <v>T650__</v>
      </c>
      <c r="F24" s="2">
        <f t="shared" si="2"/>
        <v>42086</v>
      </c>
      <c r="G24" s="5" t="str">
        <f ca="1">IFERROR(OFFSET(grille!$A$1,MOD(INT((F24-$A$4)/7),42)+1,WEEKDAY(F24,2)),"")</f>
        <v>T140__</v>
      </c>
      <c r="H24" s="2">
        <f t="shared" si="3"/>
        <v>42117</v>
      </c>
      <c r="I24" s="5" t="str">
        <f ca="1">IFERROR(OFFSET(grille!$A$1,MOD(INT((H24-$A$4)/7),42)+1,WEEKDAY(H24,2)),"")</f>
        <v>T730__</v>
      </c>
      <c r="J24" s="2">
        <f t="shared" si="4"/>
        <v>42147</v>
      </c>
      <c r="K24" s="5" t="str">
        <f ca="1">IFERROR(OFFSET(grille!$A$1,MOD(INT((J24-$A$4)/7),42)+1,WEEKDAY(J24,2)),"")</f>
        <v>__T456</v>
      </c>
      <c r="L24" s="2">
        <f t="shared" si="5"/>
        <v>42178</v>
      </c>
      <c r="M24" s="5" t="str">
        <f ca="1">IFERROR(OFFSET(grille!$A$1,MOD(INT((L24-$A$4)/7),42)+1,WEEKDAY(L24,2)),"")</f>
        <v>T420</v>
      </c>
      <c r="N24" s="3">
        <f t="shared" si="6"/>
        <v>42208</v>
      </c>
      <c r="O24" s="5" t="str">
        <f ca="1">IFERROR(OFFSET(grille!$A$1,MOD(INT((N24-$A$4)/7),42)+1,WEEKDAY(N24,2)),"")</f>
        <v>T320__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__T230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__T236</v>
      </c>
      <c r="D25" s="2">
        <f t="shared" si="1"/>
        <v>42059</v>
      </c>
      <c r="E25" s="5" t="str">
        <f ca="1">IFERROR(OFFSET(grille!$A$1,MOD(INT((D25-$A$4)/7),42)+1,WEEKDAY(D25,2)),"")</f>
        <v>__T660</v>
      </c>
      <c r="F25" s="2">
        <f t="shared" si="2"/>
        <v>42087</v>
      </c>
      <c r="G25" s="5" t="str">
        <f ca="1">IFERROR(OFFSET(grille!$A$1,MOD(INT((F25-$A$4)/7),42)+1,WEEKDAY(F25,2)),"")</f>
        <v>__T150</v>
      </c>
      <c r="H25" s="2">
        <f t="shared" si="3"/>
        <v>42118</v>
      </c>
      <c r="I25" s="5" t="str">
        <f ca="1">IFERROR(OFFSET(grille!$A$1,MOD(INT((H25-$A$4)/7),42)+1,WEEKDAY(H25,2)),"")</f>
        <v>__T740</v>
      </c>
      <c r="J25" s="2">
        <f t="shared" si="4"/>
        <v>42148</v>
      </c>
      <c r="K25" s="5" t="str">
        <f ca="1">IFERROR(OFFSET(grille!$A$1,MOD(INT((J25-$A$4)/7),42)+1,WEEKDAY(J25,2)),"")</f>
        <v>T447__</v>
      </c>
      <c r="L25" s="2">
        <f t="shared" si="5"/>
        <v>42179</v>
      </c>
      <c r="M25" s="5" t="str">
        <f ca="1">IFERROR(OFFSET(grille!$A$1,MOD(INT((L25-$A$4)/7),42)+1,WEEKDAY(L25,2)),"")</f>
        <v>T220__</v>
      </c>
      <c r="N25" s="3">
        <f t="shared" si="6"/>
        <v>42209</v>
      </c>
      <c r="O25" s="5" t="str">
        <f ca="1">IFERROR(OFFSET(grille!$A$1,MOD(INT((N25-$A$4)/7),42)+1,WEEKDAY(N25,2)),"")</f>
        <v>__T335</v>
      </c>
      <c r="P25" s="2">
        <f t="shared" si="7"/>
        <v>42240</v>
      </c>
      <c r="Q25" s="5" t="str">
        <f ca="1">IFERROR(OFFSET(grille!$A$1,MOD(INT((P25-$A$4)/7),42)+1,WEEKDAY(P25,2)),"")</f>
        <v>T120</v>
      </c>
      <c r="R25" s="2">
        <f t="shared" si="8"/>
        <v>42271</v>
      </c>
      <c r="S25" s="5" t="str">
        <f ca="1">IFERROR(OFFSET(grille!$A$1,MOD(INT((R25-$A$4)/7),42)+1,WEEKDAY(R25,2)),"")</f>
        <v>T210</v>
      </c>
      <c r="T25" s="2">
        <f t="shared" si="9"/>
        <v>42301</v>
      </c>
      <c r="U25" s="5" t="str">
        <f ca="1">IFERROR(OFFSET(grille!$A$1,MOD(INT((T25-$A$4)/7),42)+1,WEEKDAY(T25,2)),"")</f>
        <v>T656__</v>
      </c>
      <c r="V25" s="3">
        <f t="shared" si="10"/>
        <v>42332</v>
      </c>
      <c r="W25" s="5" t="str">
        <f ca="1">IFERROR(OFFSET(grille!$A$1,MOD(INT((V25-$A$4)/7),42)+1,WEEKDAY(V25,2)),"")</f>
        <v>T440__</v>
      </c>
      <c r="X25" s="2">
        <f t="shared" si="11"/>
        <v>42362</v>
      </c>
      <c r="Y25" s="5" t="str">
        <f ca="1">IFERROR(OFFSET(grille!$A$1,MOD(INT((X25-$A$4)/7),42)+1,WEEKDAY(X25,2)),"")</f>
        <v>D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T260</v>
      </c>
      <c r="F26" s="2">
        <f t="shared" si="2"/>
        <v>42088</v>
      </c>
      <c r="G26" s="5" t="str">
        <f ca="1">IFERROR(OFFSET(grille!$A$1,MOD(INT((F26-$A$4)/7),42)+1,WEEKDAY(F26,2)),"")</f>
        <v>T210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__T451</v>
      </c>
      <c r="L26" s="2">
        <f t="shared" si="5"/>
        <v>42180</v>
      </c>
      <c r="M26" s="5" t="str">
        <f ca="1">IFERROR(OFFSET(grille!$A$1,MOD(INT((L26-$A$4)/7),42)+1,WEEKDAY(L26,2)),"")</f>
        <v>__T230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T110</v>
      </c>
      <c r="R26" s="2">
        <f t="shared" si="8"/>
        <v>42272</v>
      </c>
      <c r="S26" s="5" t="str">
        <f ca="1">IFERROR(OFFSET(grille!$A$1,MOD(INT((R26-$A$4)/7),42)+1,WEEKDAY(R26,2)),"")</f>
        <v>T140__</v>
      </c>
      <c r="T26" s="2">
        <f t="shared" si="9"/>
        <v>42302</v>
      </c>
      <c r="U26" s="5" t="str">
        <f ca="1">IFERROR(OFFSET(grille!$A$1,MOD(INT((T26-$A$4)/7),42)+1,WEEKDAY(T26,2)),"")</f>
        <v>__T667</v>
      </c>
      <c r="V26" s="3">
        <f t="shared" si="10"/>
        <v>42333</v>
      </c>
      <c r="W26" s="5" t="str">
        <f ca="1">IFERROR(OFFSET(grille!$A$1,MOD(INT((V26-$A$4)/7),42)+1,WEEKDAY(V26,2)),"")</f>
        <v>__T450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T440__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T720</v>
      </c>
      <c r="R27" s="2">
        <f t="shared" si="8"/>
        <v>42273</v>
      </c>
      <c r="S27" s="5" t="str">
        <f ca="1">IFERROR(OFFSET(grille!$A$1,MOD(INT((R27-$A$4)/7),42)+1,WEEKDAY(R27,2)),"")</f>
        <v>__T156</v>
      </c>
      <c r="T27" s="2">
        <f t="shared" si="9"/>
        <v>42303</v>
      </c>
      <c r="U27" s="5" t="str">
        <f ca="1">IFERROR(OFFSET(grille!$A$1,MOD(INT((T27-$A$4)/7),42)+1,WEEKDAY(T27,2)),"")</f>
        <v>T420</v>
      </c>
      <c r="V27" s="3">
        <f t="shared" si="10"/>
        <v>42334</v>
      </c>
      <c r="W27" s="5" t="str">
        <f ca="1">IFERROR(OFFSET(grille!$A$1,MOD(INT((V27-$A$4)/7),42)+1,WEEKDAY(V27,2)),"")</f>
        <v>T240__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T840__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__T450</v>
      </c>
      <c r="H28" s="2">
        <f t="shared" si="3"/>
        <v>42121</v>
      </c>
      <c r="I28" s="5" t="str">
        <f ca="1">IFERROR(OFFSET(grille!$A$1,MOD(INT((H28-$A$4)/7),42)+1,WEEKDAY(H28,2)),"")</f>
        <v>T320__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T340__</v>
      </c>
      <c r="P28" s="2">
        <f t="shared" si="7"/>
        <v>42243</v>
      </c>
      <c r="Q28" s="5" t="str">
        <f ca="1">IFERROR(OFFSET(grille!$A$1,MOD(INT((P28-$A$4)/7),42)+1,WEEKDAY(P28,2)),"")</f>
        <v>T630__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T630__</v>
      </c>
      <c r="V28" s="3">
        <f t="shared" si="10"/>
        <v>42335</v>
      </c>
      <c r="W28" s="5" t="str">
        <f ca="1">IFERROR(OFFSET(grille!$A$1,MOD(INT((V28-$A$4)/7),42)+1,WEEKDAY(V28,2)),"")</f>
        <v>__T250</v>
      </c>
      <c r="X28" s="2">
        <f t="shared" si="11"/>
        <v>42365</v>
      </c>
      <c r="Y28" s="5" t="str">
        <f ca="1">IFERROR(OFFSET(grille!$A$1,MOD(INT((X28-$A$4)/7),42)+1,WEEKDAY(X28,2)),"")</f>
        <v>T327__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__T850</v>
      </c>
      <c r="D29" s="2">
        <f t="shared" si="1"/>
        <v>42063</v>
      </c>
      <c r="E29" s="5" t="str">
        <f ca="1">IFERROR(OFFSET(grille!$A$1,MOD(INT((D29-$A$4)/7),42)+1,WEEKDAY(D29,2)),"")</f>
        <v>T326__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__T330</v>
      </c>
      <c r="J29" s="2">
        <f t="shared" si="4"/>
        <v>42152</v>
      </c>
      <c r="K29" s="5" t="str">
        <f ca="1">IFERROR(OFFSET(grille!$A$1,MOD(INT((J29-$A$4)/7),42)+1,WEEKDAY(J29,2)),"")</f>
        <v>T410</v>
      </c>
      <c r="L29" s="2">
        <f t="shared" si="5"/>
        <v>42183</v>
      </c>
      <c r="M29" s="5" t="str">
        <f ca="1">IFERROR(OFFSET(grille!$A$1,MOD(INT((L29-$A$4)/7),42)+1,WEEKDAY(L29,2)),"")</f>
        <v>T347__</v>
      </c>
      <c r="N29" s="3">
        <f t="shared" si="6"/>
        <v>42213</v>
      </c>
      <c r="O29" s="5" t="str">
        <f ca="1">IFERROR(OFFSET(grille!$A$1,MOD(INT((N29-$A$4)/7),42)+1,WEEKDAY(N29,2)),"")</f>
        <v>__T350</v>
      </c>
      <c r="P29" s="2">
        <f t="shared" si="7"/>
        <v>42244</v>
      </c>
      <c r="Q29" s="5" t="str">
        <f ca="1">IFERROR(OFFSET(grille!$A$1,MOD(INT((P29-$A$4)/7),42)+1,WEEKDAY(P29,2)),"")</f>
        <v>__T640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__T640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__T330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T110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T420</v>
      </c>
      <c r="J30" s="2">
        <f t="shared" si="4"/>
        <v>42153</v>
      </c>
      <c r="K30" s="5" t="str">
        <f ca="1">IFERROR(OFFSET(grille!$A$1,MOD(INT((J30-$A$4)/7),42)+1,WEEKDAY(J30,2)),"")</f>
        <v>T710</v>
      </c>
      <c r="L30" s="2">
        <f t="shared" si="5"/>
        <v>42184</v>
      </c>
      <c r="M30" s="5" t="str">
        <f ca="1">IFERROR(OFFSET(grille!$A$1,MOD(INT((L30-$A$4)/7),42)+1,WEEKDAY(L30,2)),"")</f>
        <v>__T350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T820__</v>
      </c>
      <c r="T30" s="2">
        <f t="shared" si="9"/>
        <v>42306</v>
      </c>
      <c r="U30" s="5" t="str">
        <f ca="1">IFERROR(OFFSET(grille!$A$1,MOD(INT((T30-$A$4)/7),42)+1,WEEKDAY(T30,2)),"")</f>
        <v>D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T810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T630__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T820__</v>
      </c>
      <c r="H31" s="2">
        <f t="shared" si="3"/>
        <v>42124</v>
      </c>
      <c r="I31" s="5" t="str">
        <f ca="1">IFERROR(OFFSET(grille!$A$1,MOD(INT((H31-$A$4)/7),42)+1,WEEKDAY(H31,2)),"")</f>
        <v>T840__</v>
      </c>
      <c r="J31" s="2">
        <f t="shared" si="4"/>
        <v>42154</v>
      </c>
      <c r="K31" s="5" t="str">
        <f ca="1">IFERROR(OFFSET(grille!$A$1,MOD(INT((J31-$A$4)/7),42)+1,WEEKDAY(J31,2)),"")</f>
        <v>T246__</v>
      </c>
      <c r="L31" s="2">
        <f t="shared" si="5"/>
        <v>42185</v>
      </c>
      <c r="M31" s="5" t="str">
        <f ca="1">IFERROR(OFFSET(grille!$A$1,MOD(INT((L31-$A$4)/7),42)+1,WEEKDAY(L31,2)),"")</f>
        <v>T340__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__T830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T710</v>
      </c>
      <c r="X31" s="2">
        <f t="shared" si="11"/>
        <v>42368</v>
      </c>
      <c r="Y31" s="5" t="str">
        <f ca="1">IFERROR(OFFSET(grille!$A$1,MOD(INT((X31-$A$4)/7),42)+1,WEEKDAY(X31,2)),"")</f>
        <v>T140__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__T646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__T830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__T257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T515</v>
      </c>
      <c r="P32" s="2">
        <f t="shared" si="7"/>
        <v>42247</v>
      </c>
      <c r="Q32" s="5" t="str">
        <f ca="1">IFERROR(OFFSET(grille!$A$1,MOD(INT((P32-$A$4)/7),42)+1,WEEKDAY(P32,2)),"")</f>
        <v>T840__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__T150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84" priority="6" stopIfTrue="1">
      <formula>AND(WEEKDAY(B2,2)&gt;5,B2&lt;&gt;"")</formula>
    </cfRule>
  </conditionalFormatting>
  <conditionalFormatting sqref="E10">
    <cfRule type="expression" dxfId="83" priority="5" stopIfTrue="1">
      <formula>AND(WEEKDAY(E10,2)&gt;5,E10&lt;&gt;"")</formula>
    </cfRule>
  </conditionalFormatting>
  <conditionalFormatting sqref="E10">
    <cfRule type="expression" dxfId="82" priority="4" stopIfTrue="1">
      <formula>AND(WEEKDAY(E10,2)&gt;5,E10&lt;&gt;"")</formula>
    </cfRule>
  </conditionalFormatting>
  <conditionalFormatting sqref="E10">
    <cfRule type="expression" dxfId="81" priority="3" stopIfTrue="1">
      <formula>AND(WEEKDAY(E10,2)&gt;5,E10&lt;&gt;"")</formula>
    </cfRule>
  </conditionalFormatting>
  <conditionalFormatting sqref="E10">
    <cfRule type="expression" dxfId="80" priority="2" stopIfTrue="1">
      <formula>AND(WEEKDAY(E10,2)&gt;5,E10&lt;&gt;"")</formula>
    </cfRule>
  </conditionalFormatting>
  <conditionalFormatting sqref="E24">
    <cfRule type="expression" dxfId="7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Feuil30</v>
      </c>
      <c r="B2" s="2">
        <f>DATE($A$1,COLUMN()-1,ROW()-1)</f>
        <v>42005</v>
      </c>
      <c r="C2" s="5" t="str">
        <f ca="1">IFERROR(OFFSET(grille!$A$1,MOD(INT((B2-$A$4)/7),42)+1,WEEKDAY(B2,2)),"")</f>
        <v>__T250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T410</v>
      </c>
      <c r="H2" s="2">
        <f>DATE($A$1,COLUMN()-4,ROW()-1)</f>
        <v>42095</v>
      </c>
      <c r="I2" s="5" t="str">
        <f ca="1">IFERROR(OFFSET(grille!$A$1,MOD(INT((H2-$A$4)/7),42)+1,WEEKDAY(H2,2)),"")</f>
        <v>T210</v>
      </c>
      <c r="J2" s="2">
        <f>DATE($A$1,COLUMN()-5,ROW()-1)</f>
        <v>42125</v>
      </c>
      <c r="K2" s="5" t="str">
        <f ca="1">IFERROR(OFFSET(grille!$A$1,MOD(INT((J2-$A$4)/7),42)+1,WEEKDAY(J2,2)),"")</f>
        <v>__T740</v>
      </c>
      <c r="L2" s="2">
        <f>DATE($A$1,COLUMN()-6,ROW()-1)</f>
        <v>42156</v>
      </c>
      <c r="M2" s="5" t="str">
        <f ca="1">IFERROR(OFFSET(grille!$A$1,MOD(INT((L2-$A$4)/7),42)+1,WEEKDAY(L2,2)),"")</f>
        <v>__T451</v>
      </c>
      <c r="N2" s="3">
        <f>DATE($A$1,COLUMN()-7,ROW()-1)</f>
        <v>42186</v>
      </c>
      <c r="O2" s="5" t="str">
        <f ca="1">IFERROR(OFFSET(grille!$A$1,MOD(INT((N2-$A$4)/7),42)+1,WEEKDAY(N2,2)),"")</f>
        <v>T220__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T110</v>
      </c>
      <c r="T2" s="2">
        <f>DATE($A$1,COLUMN()-10,ROW()-1)</f>
        <v>42278</v>
      </c>
      <c r="U2" s="5" t="str">
        <f ca="1">IFERROR(OFFSET(grille!$A$1,MOD(INT((T2-$A$4)/7),42)+1,WEEKDAY(T2,2)),"")</f>
        <v>T210</v>
      </c>
      <c r="V2" s="3">
        <f>DATE($A$1,COLUMN()-11,ROW()-1)</f>
        <v>42309</v>
      </c>
      <c r="W2" s="5" t="str">
        <f ca="1">IFERROR(OFFSET(grille!$A$1,MOD(INT((V2-$A$4)/7),42)+1,WEEKDAY(V2,2)),"")</f>
        <v>__T667</v>
      </c>
      <c r="X2" s="2">
        <f>DATE($A$1,COLUMN()-12,ROW()-1)</f>
        <v>42339</v>
      </c>
      <c r="Y2" s="5" t="str">
        <f ca="1">IFERROR(OFFSET(grille!$A$1,MOD(INT((X2-$A$4)/7),42)+1,WEEKDAY(X2,2)),"")</f>
        <v>T440__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T650__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T440__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__T230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T720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T140__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T420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__T450</v>
      </c>
    </row>
    <row r="4" spans="1:25" x14ac:dyDescent="0.35">
      <c r="A4" s="14">
        <f ca="1">IFERROR(VLOOKUP(A2,parametres!B:D,3,0),(VLOOKUP(A2,parametres!A:D,4,0)))</f>
        <v>42205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T840__</v>
      </c>
      <c r="F4" s="2">
        <f t="shared" si="2"/>
        <v>42066</v>
      </c>
      <c r="G4" s="5" t="str">
        <f ca="1">IFERROR(OFFSET(grille!$A$1,MOD(INT((F4-$A$4)/7),42)+1,WEEKDAY(F4,2)),"")</f>
        <v>__T660</v>
      </c>
      <c r="H4" s="2">
        <f t="shared" si="3"/>
        <v>42097</v>
      </c>
      <c r="I4" s="5" t="str">
        <f ca="1">IFERROR(OFFSET(grille!$A$1,MOD(INT((H4-$A$4)/7),42)+1,WEEKDAY(H4,2)),"")</f>
        <v>__T450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T340__</v>
      </c>
      <c r="R4" s="2">
        <f t="shared" si="8"/>
        <v>42250</v>
      </c>
      <c r="S4" s="5" t="str">
        <f ca="1">IFERROR(OFFSET(grille!$A$1,MOD(INT((R4-$A$4)/7),42)+1,WEEKDAY(R4,2)),"")</f>
        <v>T630__</v>
      </c>
      <c r="T4" s="2">
        <f t="shared" si="9"/>
        <v>42280</v>
      </c>
      <c r="U4" s="5" t="str">
        <f ca="1">IFERROR(OFFSET(grille!$A$1,MOD(INT((T4-$A$4)/7),42)+1,WEEKDAY(T4,2)),"")</f>
        <v>__T156</v>
      </c>
      <c r="V4" s="3">
        <f t="shared" si="10"/>
        <v>42311</v>
      </c>
      <c r="W4" s="5" t="str">
        <f ca="1">IFERROR(OFFSET(grille!$A$1,MOD(INT((V4-$A$4)/7),42)+1,WEEKDAY(V4,2)),"")</f>
        <v>T630__</v>
      </c>
      <c r="X4" s="2">
        <f t="shared" si="11"/>
        <v>42341</v>
      </c>
      <c r="Y4" s="5" t="str">
        <f ca="1">IFERROR(OFFSET(grille!$A$1,MOD(INT((X4-$A$4)/7),42)+1,WEEKDAY(X4,2)),"")</f>
        <v>T240__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T657__</v>
      </c>
      <c r="D5" s="2">
        <f t="shared" si="1"/>
        <v>42039</v>
      </c>
      <c r="E5" s="5" t="str">
        <f ca="1">IFERROR(OFFSET(grille!$A$1,MOD(INT((D5-$A$4)/7),42)+1,WEEKDAY(D5,2)),"")</f>
        <v>__T850</v>
      </c>
      <c r="F5" s="2">
        <f t="shared" si="2"/>
        <v>42067</v>
      </c>
      <c r="G5" s="5" t="str">
        <f ca="1">IFERROR(OFFSET(grille!$A$1,MOD(INT((F5-$A$4)/7),42)+1,WEEKDAY(F5,2)),"")</f>
        <v>T260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T320__</v>
      </c>
      <c r="L5" s="2">
        <f t="shared" si="5"/>
        <v>42159</v>
      </c>
      <c r="M5" s="5" t="str">
        <f ca="1">IFERROR(OFFSET(grille!$A$1,MOD(INT((L5-$A$4)/7),42)+1,WEEKDAY(L5,2)),"")</f>
        <v>T410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__T350</v>
      </c>
      <c r="R5" s="2">
        <f t="shared" si="8"/>
        <v>42251</v>
      </c>
      <c r="S5" s="5" t="str">
        <f ca="1">IFERROR(OFFSET(grille!$A$1,MOD(INT((R5-$A$4)/7),42)+1,WEEKDAY(R5,2)),"")</f>
        <v>__T640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__T640</v>
      </c>
      <c r="X5" s="2">
        <f t="shared" si="11"/>
        <v>42342</v>
      </c>
      <c r="Y5" s="5" t="str">
        <f ca="1">IFERROR(OFFSET(grille!$A$1,MOD(INT((X5-$A$4)/7),42)+1,WEEKDAY(X5,2)),"")</f>
        <v>__T250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__T661</v>
      </c>
      <c r="D6" s="2">
        <f t="shared" si="1"/>
        <v>42040</v>
      </c>
      <c r="E6" s="5" t="str">
        <f ca="1">IFERROR(OFFSET(grille!$A$1,MOD(INT((D6-$A$4)/7),42)+1,WEEKDAY(D6,2)),"")</f>
        <v>T110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__T330</v>
      </c>
      <c r="L6" s="2">
        <f t="shared" si="5"/>
        <v>42160</v>
      </c>
      <c r="M6" s="5" t="str">
        <f ca="1">IFERROR(OFFSET(grille!$A$1,MOD(INT((L6-$A$4)/7),42)+1,WEEKDAY(L6,2)),"")</f>
        <v>T710</v>
      </c>
      <c r="N6" s="3">
        <f t="shared" si="6"/>
        <v>42190</v>
      </c>
      <c r="O6" s="5" t="str">
        <f ca="1">IFERROR(OFFSET(grille!$A$1,MOD(INT((N6-$A$4)/7),42)+1,WEEKDAY(N6,2)),"")</f>
        <v>T347__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D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T240__</v>
      </c>
      <c r="D7" s="2">
        <f t="shared" si="1"/>
        <v>42041</v>
      </c>
      <c r="E7" s="5" t="str">
        <f ca="1">IFERROR(OFFSET(grille!$A$1,MOD(INT((D7-$A$4)/7),42)+1,WEEKDAY(D7,2)),"")</f>
        <v>T630__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T820__</v>
      </c>
      <c r="J7" s="2">
        <f t="shared" si="4"/>
        <v>42130</v>
      </c>
      <c r="K7" s="5" t="str">
        <f ca="1">IFERROR(OFFSET(grille!$A$1,MOD(INT((J7-$A$4)/7),42)+1,WEEKDAY(J7,2)),"")</f>
        <v>T420</v>
      </c>
      <c r="L7" s="2">
        <f t="shared" si="5"/>
        <v>42161</v>
      </c>
      <c r="M7" s="5" t="str">
        <f ca="1">IFERROR(OFFSET(grille!$A$1,MOD(INT((L7-$A$4)/7),42)+1,WEEKDAY(L7,2)),"")</f>
        <v>T246__</v>
      </c>
      <c r="N7" s="3">
        <f t="shared" si="6"/>
        <v>42191</v>
      </c>
      <c r="O7" s="5" t="str">
        <f ca="1">IFERROR(OFFSET(grille!$A$1,MOD(INT((N7-$A$4)/7),42)+1,WEEKDAY(N7,2)),"")</f>
        <v>__T350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T820__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__T250</v>
      </c>
      <c r="D8" s="2">
        <f t="shared" si="1"/>
        <v>42042</v>
      </c>
      <c r="E8" s="5" t="str">
        <f ca="1">IFERROR(OFFSET(grille!$A$1,MOD(INT((D8-$A$4)/7),42)+1,WEEKDAY(D8,2)),"")</f>
        <v>__T646</v>
      </c>
      <c r="F8" s="2">
        <f t="shared" si="2"/>
        <v>42070</v>
      </c>
      <c r="G8" s="5" t="str">
        <f ca="1">IFERROR(OFFSET(grille!$A$1,MOD(INT((F8-$A$4)/7),42)+1,WEEKDAY(F8,2)),"")</f>
        <v>T326__</v>
      </c>
      <c r="H8" s="2">
        <f t="shared" si="3"/>
        <v>42101</v>
      </c>
      <c r="I8" s="5" t="str">
        <f ca="1">IFERROR(OFFSET(grille!$A$1,MOD(INT((H8-$A$4)/7),42)+1,WEEKDAY(H8,2)),"")</f>
        <v>__T830</v>
      </c>
      <c r="J8" s="2">
        <f t="shared" si="4"/>
        <v>42131</v>
      </c>
      <c r="K8" s="5" t="str">
        <f ca="1">IFERROR(OFFSET(grille!$A$1,MOD(INT((J8-$A$4)/7),42)+1,WEEKDAY(J8,2)),"")</f>
        <v>T840__</v>
      </c>
      <c r="L8" s="2">
        <f t="shared" si="5"/>
        <v>42162</v>
      </c>
      <c r="M8" s="5" t="str">
        <f ca="1">IFERROR(OFFSET(grille!$A$1,MOD(INT((L8-$A$4)/7),42)+1,WEEKDAY(L8,2)),"")</f>
        <v>__T257</v>
      </c>
      <c r="N8" s="3">
        <f t="shared" si="6"/>
        <v>42192</v>
      </c>
      <c r="O8" s="5" t="str">
        <f ca="1">IFERROR(OFFSET(grille!$A$1,MOD(INT((N8-$A$4)/7),42)+1,WEEKDAY(N8,2)),"")</f>
        <v>T340__</v>
      </c>
      <c r="P8" s="2">
        <f t="shared" si="7"/>
        <v>42223</v>
      </c>
      <c r="Q8" s="5" t="str">
        <f ca="1">IFERROR(OFFSET(grille!$A$1,MOD(INT((P8-$A$4)/7),42)+1,WEEKDAY(P8,2)),"")</f>
        <v>T515</v>
      </c>
      <c r="R8" s="2">
        <f t="shared" si="8"/>
        <v>42254</v>
      </c>
      <c r="S8" s="5" t="str">
        <f ca="1">IFERROR(OFFSET(grille!$A$1,MOD(INT((R8-$A$4)/7),42)+1,WEEKDAY(R8,2)),"")</f>
        <v>T840__</v>
      </c>
      <c r="T8" s="2">
        <f t="shared" si="9"/>
        <v>42284</v>
      </c>
      <c r="U8" s="5" t="str">
        <f ca="1">IFERROR(OFFSET(grille!$A$1,MOD(INT((T8-$A$4)/7),42)+1,WEEKDAY(T8,2)),"")</f>
        <v>__T830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T710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RP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__T337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__T850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__T350</v>
      </c>
      <c r="P9" s="2">
        <f t="shared" si="7"/>
        <v>42224</v>
      </c>
      <c r="Q9" s="5" t="str">
        <f ca="1">IFERROR(OFFSET(grille!$A$1,MOD(INT((P9-$A$4)/7),42)+1,WEEKDAY(P9,2)),"")</f>
        <v>T446__</v>
      </c>
      <c r="R9" s="2">
        <f t="shared" si="8"/>
        <v>42255</v>
      </c>
      <c r="S9" s="5" t="str">
        <f ca="1">IFERROR(OFFSET(grille!$A$1,MOD(INT((R9-$A$4)/7),42)+1,WEEKDAY(R9,2)),"")</f>
        <v>__T850</v>
      </c>
      <c r="T9" s="2">
        <f t="shared" si="9"/>
        <v>42285</v>
      </c>
      <c r="U9" s="5" t="str">
        <f ca="1">IFERROR(OFFSET(grille!$A$1,MOD(INT((T9-$A$4)/7),42)+1,WEEKDAY(T9,2)),"")</f>
        <v>T650__</v>
      </c>
      <c r="V9" s="3">
        <f t="shared" si="10"/>
        <v>42316</v>
      </c>
      <c r="W9" s="5" t="str">
        <f ca="1">IFERROR(OFFSET(grille!$A$1,MOD(INT((V9-$A$4)/7),42)+1,WEEKDAY(V9,2)),"")</f>
        <v>T637__</v>
      </c>
      <c r="X9" s="2">
        <f t="shared" si="11"/>
        <v>42346</v>
      </c>
      <c r="Y9" s="5" t="str">
        <f ca="1">IFERROR(OFFSET(grille!$A$1,MOD(INT((X9-$A$4)/7),42)+1,WEEKDAY(X9,2)),"")</f>
        <v>T120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T510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D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__T457</v>
      </c>
      <c r="R10" s="2">
        <f t="shared" si="8"/>
        <v>42256</v>
      </c>
      <c r="S10" s="5" t="str">
        <f ca="1">IFERROR(OFFSET(grille!$A$1,MOD(INT((R10-$A$4)/7),42)+1,WEEKDAY(R10,2)),"")</f>
        <v>T410</v>
      </c>
      <c r="T10" s="2">
        <f t="shared" si="9"/>
        <v>42286</v>
      </c>
      <c r="U10" s="5" t="str">
        <f ca="1">IFERROR(OFFSET(grille!$A$1,MOD(INT((T10-$A$4)/7),42)+1,WEEKDAY(T10,2)),"")</f>
        <v>__T660</v>
      </c>
      <c r="V10" s="3">
        <f t="shared" si="10"/>
        <v>42317</v>
      </c>
      <c r="W10" s="5" t="str">
        <f ca="1">IFERROR(OFFSET(grille!$A$1,MOD(INT((V10-$A$4)/7),42)+1,WEEKDAY(V10,2)),"")</f>
        <v>__T640</v>
      </c>
      <c r="X10" s="2">
        <f t="shared" si="11"/>
        <v>42347</v>
      </c>
      <c r="Y10" s="5" t="str">
        <f ca="1">IFERROR(OFFSET(grille!$A$1,MOD(INT((X10-$A$4)/7),42)+1,WEEKDAY(X10,2)),"")</f>
        <v>T440__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T656__</v>
      </c>
      <c r="D11" s="2">
        <f t="shared" si="1"/>
        <v>42045</v>
      </c>
      <c r="E11" s="5" t="str">
        <f ca="1">IFERROR(OFFSET(grille!$A$1,MOD(INT((D11-$A$4)/7),42)+1,WEEKDAY(D11,2)),"")</f>
        <v>T440__</v>
      </c>
      <c r="F11" s="2">
        <f t="shared" si="2"/>
        <v>42073</v>
      </c>
      <c r="G11" s="5" t="str">
        <f ca="1">IFERROR(OFFSET(grille!$A$1,MOD(INT((F11-$A$4)/7),42)+1,WEEKDAY(F11,2)),"")</f>
        <v>T220__</v>
      </c>
      <c r="H11" s="2">
        <f t="shared" si="3"/>
        <v>42104</v>
      </c>
      <c r="I11" s="5" t="str">
        <f ca="1">IFERROR(OFFSET(grille!$A$1,MOD(INT((H11-$A$4)/7),42)+1,WEEKDAY(H11,2)),"")</f>
        <v>T925__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T320__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T240__</v>
      </c>
      <c r="R11" s="2">
        <f t="shared" si="8"/>
        <v>42257</v>
      </c>
      <c r="S11" s="5" t="str">
        <f ca="1">IFERROR(OFFSET(grille!$A$1,MOD(INT((R11-$A$4)/7),42)+1,WEEKDAY(R11,2)),"")</f>
        <v>T220__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T430</v>
      </c>
      <c r="X11" s="2">
        <f t="shared" si="11"/>
        <v>42348</v>
      </c>
      <c r="Y11" s="5" t="str">
        <f ca="1">IFERROR(OFFSET(grille!$A$1,MOD(INT((X11-$A$4)/7),42)+1,WEEKDAY(X11,2)),"")</f>
        <v>__T450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__T667</v>
      </c>
      <c r="D12" s="2">
        <f t="shared" si="1"/>
        <v>42046</v>
      </c>
      <c r="E12" s="5" t="str">
        <f ca="1">IFERROR(OFFSET(grille!$A$1,MOD(INT((D12-$A$4)/7),42)+1,WEEKDAY(D12,2)),"")</f>
        <v>__T450</v>
      </c>
      <c r="F12" s="2">
        <f t="shared" si="2"/>
        <v>42074</v>
      </c>
      <c r="G12" s="5" t="str">
        <f ca="1">IFERROR(OFFSET(grille!$A$1,MOD(INT((F12-$A$4)/7),42)+1,WEEKDAY(F12,2)),"")</f>
        <v>__T230</v>
      </c>
      <c r="H12" s="2">
        <f t="shared" si="3"/>
        <v>42105</v>
      </c>
      <c r="I12" s="5" t="str">
        <f ca="1">IFERROR(OFFSET(grille!$A$1,MOD(INT((H12-$A$4)/7),42)+1,WEEKDAY(H12,2)),"")</f>
        <v>__T936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__T330</v>
      </c>
      <c r="N12" s="3">
        <f t="shared" si="6"/>
        <v>42196</v>
      </c>
      <c r="O12" s="5" t="str">
        <f ca="1">IFERROR(OFFSET(grille!$A$1,MOD(INT((N12-$A$4)/7),42)+1,WEEKDAY(N12,2)),"")</f>
        <v>T736__</v>
      </c>
      <c r="P12" s="2">
        <f t="shared" si="7"/>
        <v>42227</v>
      </c>
      <c r="Q12" s="5" t="str">
        <f ca="1">IFERROR(OFFSET(grille!$A$1,MOD(INT((P12-$A$4)/7),42)+1,WEEKDAY(P12,2)),"")</f>
        <v>__T250</v>
      </c>
      <c r="R12" s="2">
        <f t="shared" si="8"/>
        <v>42258</v>
      </c>
      <c r="S12" s="5" t="str">
        <f ca="1">IFERROR(OFFSET(grille!$A$1,MOD(INT((R12-$A$4)/7),42)+1,WEEKDAY(R12,2)),"")</f>
        <v>__T230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T820__</v>
      </c>
      <c r="X12" s="2">
        <f t="shared" si="11"/>
        <v>42349</v>
      </c>
      <c r="Y12" s="5" t="str">
        <f ca="1">IFERROR(OFFSET(grille!$A$1,MOD(INT((X12-$A$4)/7),42)+1,WEEKDAY(X12,2)),"")</f>
        <v>T945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T420</v>
      </c>
      <c r="D13" s="2">
        <f t="shared" si="1"/>
        <v>42047</v>
      </c>
      <c r="E13" s="5" t="str">
        <f ca="1">IFERROR(OFFSET(grille!$A$1,MOD(INT((D13-$A$4)/7),42)+1,WEEKDAY(D13,2)),"")</f>
        <v>T240__</v>
      </c>
      <c r="F13" s="2">
        <f t="shared" si="2"/>
        <v>42075</v>
      </c>
      <c r="G13" s="5" t="str">
        <f ca="1">IFERROR(OFFSET(grille!$A$1,MOD(INT((F13-$A$4)/7),42)+1,WEEKDAY(F13,2)),"")</f>
        <v>D</v>
      </c>
      <c r="H13" s="2">
        <f t="shared" si="3"/>
        <v>42106</v>
      </c>
      <c r="I13" s="5" t="str">
        <f ca="1">IFERROR(OFFSET(grille!$A$1,MOD(INT((H13-$A$4)/7),42)+1,WEEKDAY(H13,2)),"")</f>
        <v>T907__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T905__</v>
      </c>
      <c r="N13" s="3">
        <f t="shared" si="6"/>
        <v>42197</v>
      </c>
      <c r="O13" s="5" t="str">
        <f ca="1">IFERROR(OFFSET(grille!$A$1,MOD(INT((N13-$A$4)/7),42)+1,WEEKDAY(N13,2)),"")</f>
        <v>__T747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T410</v>
      </c>
      <c r="V13" s="3">
        <f t="shared" si="10"/>
        <v>42320</v>
      </c>
      <c r="W13" s="5" t="str">
        <f ca="1">IFERROR(OFFSET(grille!$A$1,MOD(INT((V13-$A$4)/7),42)+1,WEEKDAY(V13,2)),"")</f>
        <v>__T830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T630__</v>
      </c>
      <c r="D14" s="2">
        <f t="shared" si="1"/>
        <v>42048</v>
      </c>
      <c r="E14" s="5" t="str">
        <f ca="1">IFERROR(OFFSET(grille!$A$1,MOD(INT((D14-$A$4)/7),42)+1,WEEKDAY(D14,2)),"")</f>
        <v>__T250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__T911</v>
      </c>
      <c r="J14" s="2">
        <f t="shared" si="4"/>
        <v>42137</v>
      </c>
      <c r="K14" s="5" t="str">
        <f ca="1">IFERROR(OFFSET(grille!$A$1,MOD(INT((J14-$A$4)/7),42)+1,WEEKDAY(J14,2)),"")</f>
        <v>T730__</v>
      </c>
      <c r="L14" s="2">
        <f t="shared" si="5"/>
        <v>42168</v>
      </c>
      <c r="M14" s="5" t="str">
        <f ca="1">IFERROR(OFFSET(grille!$A$1,MOD(INT((L14-$A$4)/7),42)+1,WEEKDAY(L14,2)),"")</f>
        <v>__T916</v>
      </c>
      <c r="N14" s="3">
        <f t="shared" si="6"/>
        <v>42198</v>
      </c>
      <c r="O14" s="5" t="str">
        <f ca="1">IFERROR(OFFSET(grille!$A$1,MOD(INT((N14-$A$4)/7),42)+1,WEEKDAY(N14,2)),"")</f>
        <v>T130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T720</v>
      </c>
      <c r="V14" s="3">
        <f t="shared" si="10"/>
        <v>42321</v>
      </c>
      <c r="W14" s="5" t="str">
        <f ca="1">IFERROR(OFFSET(grille!$A$1,MOD(INT((V14-$A$4)/7),42)+1,WEEKDAY(V14,2)),"")</f>
        <v>D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__T640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__T740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T140__</v>
      </c>
      <c r="P15" s="2">
        <f t="shared" si="7"/>
        <v>42230</v>
      </c>
      <c r="Q15" s="5" t="str">
        <f ca="1">IFERROR(OFFSET(grille!$A$1,MOD(INT((P15-$A$4)/7),42)+1,WEEKDAY(P15,2)),"")</f>
        <v>T345__</v>
      </c>
      <c r="R15" s="2">
        <f t="shared" si="8"/>
        <v>42261</v>
      </c>
      <c r="S15" s="5" t="str">
        <f ca="1">IFERROR(OFFSET(grille!$A$1,MOD(INT((R15-$A$4)/7),42)+1,WEEKDAY(R15,2)),"")</f>
        <v>T220__</v>
      </c>
      <c r="T15" s="2">
        <f t="shared" si="9"/>
        <v>42291</v>
      </c>
      <c r="U15" s="5" t="str">
        <f ca="1">IFERROR(OFFSET(grille!$A$1,MOD(INT((T15-$A$4)/7),42)+1,WEEKDAY(T15,2)),"")</f>
        <v>T510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T730__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D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T327__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T240__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__T150</v>
      </c>
      <c r="P16" s="2">
        <f t="shared" si="7"/>
        <v>42231</v>
      </c>
      <c r="Q16" s="5" t="str">
        <f ca="1">IFERROR(OFFSET(grille!$A$1,MOD(INT((P16-$A$4)/7),42)+1,WEEKDAY(P16,2)),"")</f>
        <v>__T356</v>
      </c>
      <c r="R16" s="2">
        <f t="shared" si="8"/>
        <v>42262</v>
      </c>
      <c r="S16" s="5" t="str">
        <f ca="1">IFERROR(OFFSET(grille!$A$1,MOD(INT((R16-$A$4)/7),42)+1,WEEKDAY(R16,2)),"")</f>
        <v>__T230</v>
      </c>
      <c r="T16" s="2">
        <f t="shared" si="9"/>
        <v>42292</v>
      </c>
      <c r="U16" s="5" t="str">
        <f ca="1">IFERROR(OFFSET(grille!$A$1,MOD(INT((T16-$A$4)/7),42)+1,WEEKDAY(T16,2)),"")</f>
        <v>T140__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__T740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T710</v>
      </c>
      <c r="F17" s="2">
        <f t="shared" si="2"/>
        <v>42079</v>
      </c>
      <c r="G17" s="5" t="str">
        <f ca="1">IFERROR(OFFSET(grille!$A$1,MOD(INT((F17-$A$4)/7),42)+1,WEEKDAY(F17,2)),"")</f>
        <v>__T330</v>
      </c>
      <c r="H17" s="2">
        <f t="shared" si="3"/>
        <v>42110</v>
      </c>
      <c r="I17" s="5" t="str">
        <f ca="1">IFERROR(OFFSET(grille!$A$1,MOD(INT((H17-$A$4)/7),42)+1,WEEKDAY(H17,2)),"")</f>
        <v>T720</v>
      </c>
      <c r="J17" s="2">
        <f t="shared" si="4"/>
        <v>42140</v>
      </c>
      <c r="K17" s="5" t="str">
        <f ca="1">IFERROR(OFFSET(grille!$A$1,MOD(INT((J17-$A$4)/7),42)+1,WEEKDAY(J17,2)),"")</f>
        <v>__T256</v>
      </c>
      <c r="L17" s="2">
        <f t="shared" si="5"/>
        <v>42171</v>
      </c>
      <c r="M17" s="5" t="str">
        <f ca="1">IFERROR(OFFSET(grille!$A$1,MOD(INT((L17-$A$4)/7),42)+1,WEEKDAY(L17,2)),"")</f>
        <v>T320__</v>
      </c>
      <c r="N17" s="3">
        <f t="shared" si="6"/>
        <v>42201</v>
      </c>
      <c r="O17" s="5" t="str">
        <f ca="1">IFERROR(OFFSET(grille!$A$1,MOD(INT((N17-$A$4)/7),42)+1,WEEKDAY(N17,2)),"")</f>
        <v>D</v>
      </c>
      <c r="P17" s="2">
        <f t="shared" si="7"/>
        <v>42232</v>
      </c>
      <c r="Q17" s="5" t="str">
        <f ca="1">IFERROR(OFFSET(grille!$A$1,MOD(INT((P17-$A$4)/7),42)+1,WEEKDAY(P17,2)),"")</f>
        <v>T247__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__T150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T650__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T120</v>
      </c>
      <c r="F18" s="2">
        <f t="shared" si="2"/>
        <v>42080</v>
      </c>
      <c r="G18" s="5" t="str">
        <f ca="1">IFERROR(OFFSET(grille!$A$1,MOD(INT((F18-$A$4)/7),42)+1,WEEKDAY(F18,2)),"")</f>
        <v>T810</v>
      </c>
      <c r="H18" s="2">
        <f t="shared" si="3"/>
        <v>42111</v>
      </c>
      <c r="I18" s="5" t="str">
        <f ca="1">IFERROR(OFFSET(grille!$A$1,MOD(INT((H18-$A$4)/7),42)+1,WEEKDAY(H18,2)),"")</f>
        <v>T730__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__T330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__T250</v>
      </c>
      <c r="R18" s="2">
        <f t="shared" si="8"/>
        <v>42264</v>
      </c>
      <c r="S18" s="5" t="str">
        <f ca="1">IFERROR(OFFSET(grille!$A$1,MOD(INT((R18-$A$4)/7),42)+1,WEEKDAY(R18,2)),"")</f>
        <v>RP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T730__</v>
      </c>
      <c r="X18" s="2">
        <f t="shared" si="11"/>
        <v>42355</v>
      </c>
      <c r="Y18" s="5" t="str">
        <f ca="1">IFERROR(OFFSET(grille!$A$1,MOD(INT((X18-$A$4)/7),42)+1,WEEKDAY(X18,2)),"")</f>
        <v>__T660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T637__</v>
      </c>
      <c r="D19" s="2">
        <f t="shared" si="1"/>
        <v>42053</v>
      </c>
      <c r="E19" s="5" t="str">
        <f ca="1">IFERROR(OFFSET(grille!$A$1,MOD(INT((D19-$A$4)/7),42)+1,WEEKDAY(D19,2)),"")</f>
        <v>T440__</v>
      </c>
      <c r="F19" s="2">
        <f t="shared" si="2"/>
        <v>42081</v>
      </c>
      <c r="G19" s="5" t="str">
        <f ca="1">IFERROR(OFFSET(grille!$A$1,MOD(INT((F19-$A$4)/7),42)+1,WEEKDAY(F19,2)),"")</f>
        <v>T140__</v>
      </c>
      <c r="H19" s="2">
        <f t="shared" si="3"/>
        <v>42112</v>
      </c>
      <c r="I19" s="5" t="str">
        <f ca="1">IFERROR(OFFSET(grille!$A$1,MOD(INT((H19-$A$4)/7),42)+1,WEEKDAY(H19,2)),"")</f>
        <v>__T746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T340__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T320__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__T740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__T640</v>
      </c>
      <c r="D20" s="2">
        <f t="shared" si="1"/>
        <v>42054</v>
      </c>
      <c r="E20" s="5" t="str">
        <f ca="1">IFERROR(OFFSET(grille!$A$1,MOD(INT((D20-$A$4)/7),42)+1,WEEKDAY(D20,2)),"")</f>
        <v>__T450</v>
      </c>
      <c r="F20" s="2">
        <f t="shared" si="2"/>
        <v>42082</v>
      </c>
      <c r="G20" s="5" t="str">
        <f ca="1">IFERROR(OFFSET(grille!$A$1,MOD(INT((F20-$A$4)/7),42)+1,WEEKDAY(F20,2)),"")</f>
        <v>__T150</v>
      </c>
      <c r="H20" s="2">
        <f t="shared" si="3"/>
        <v>42113</v>
      </c>
      <c r="I20" s="5" t="str">
        <f ca="1">IFERROR(OFFSET(grille!$A$1,MOD(INT((H20-$A$4)/7),42)+1,WEEKDAY(H20,2)),"")</f>
        <v>T147__</v>
      </c>
      <c r="J20" s="2">
        <f t="shared" si="4"/>
        <v>42143</v>
      </c>
      <c r="K20" s="5" t="str">
        <f ca="1">IFERROR(OFFSET(grille!$A$1,MOD(INT((J20-$A$4)/7),42)+1,WEEKDAY(J20,2)),"")</f>
        <v>T510</v>
      </c>
      <c r="L20" s="2">
        <f t="shared" si="5"/>
        <v>42174</v>
      </c>
      <c r="M20" s="5" t="str">
        <f ca="1">IFERROR(OFFSET(grille!$A$1,MOD(INT((L20-$A$4)/7),42)+1,WEEKDAY(L20,2)),"")</f>
        <v>__T350</v>
      </c>
      <c r="N20" s="3">
        <f t="shared" si="6"/>
        <v>42204</v>
      </c>
      <c r="O20" s="5" t="str">
        <f ca="1">IFERROR(OFFSET(grille!$A$1,MOD(INT((N20-$A$4)/7),42)+1,WEEKDAY(N20,2)),"")</f>
        <v>T737__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__T336</v>
      </c>
      <c r="T20" s="2">
        <f t="shared" si="9"/>
        <v>42296</v>
      </c>
      <c r="U20" s="5" t="str">
        <f ca="1">IFERROR(OFFSET(grille!$A$1,MOD(INT((T20-$A$4)/7),42)+1,WEEKDAY(T20,2)),"")</f>
        <v>T440__</v>
      </c>
      <c r="V20" s="3">
        <f t="shared" si="10"/>
        <v>42327</v>
      </c>
      <c r="W20" s="5" t="str">
        <f ca="1">IFERROR(OFFSET(grille!$A$1,MOD(INT((V20-$A$4)/7),42)+1,WEEKDAY(V20,2)),"")</f>
        <v>T610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T430</v>
      </c>
      <c r="D21" s="2">
        <f t="shared" si="1"/>
        <v>42055</v>
      </c>
      <c r="E21" s="5" t="str">
        <f ca="1">IFERROR(OFFSET(grille!$A$1,MOD(INT((D21-$A$4)/7),42)+1,WEEKDAY(D21,2)),"")</f>
        <v>T945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__T151</v>
      </c>
      <c r="J21" s="2">
        <f t="shared" si="4"/>
        <v>42144</v>
      </c>
      <c r="K21" s="5" t="str">
        <f ca="1">IFERROR(OFFSET(grille!$A$1,MOD(INT((J21-$A$4)/7),42)+1,WEEKDAY(J21,2)),"")</f>
        <v>T110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__T740</v>
      </c>
      <c r="P21" s="2">
        <f t="shared" si="7"/>
        <v>42236</v>
      </c>
      <c r="Q21" s="5" t="str">
        <f ca="1">IFERROR(OFFSET(grille!$A$1,MOD(INT((P21-$A$4)/7),42)+1,WEEKDAY(P21,2)),"")</f>
        <v>T120</v>
      </c>
      <c r="R21" s="2">
        <f t="shared" si="8"/>
        <v>42267</v>
      </c>
      <c r="S21" s="5" t="str">
        <f ca="1">IFERROR(OFFSET(grille!$A$1,MOD(INT((R21-$A$4)/7),42)+1,WEEKDAY(R21,2)),"")</f>
        <v>T227__</v>
      </c>
      <c r="T21" s="2">
        <f t="shared" si="9"/>
        <v>42297</v>
      </c>
      <c r="U21" s="5" t="str">
        <f ca="1">IFERROR(OFFSET(grille!$A$1,MOD(INT((T21-$A$4)/7),42)+1,WEEKDAY(T21,2)),"")</f>
        <v>__T450</v>
      </c>
      <c r="V21" s="3">
        <f t="shared" si="10"/>
        <v>42328</v>
      </c>
      <c r="W21" s="5" t="str">
        <f ca="1">IFERROR(OFFSET(grille!$A$1,MOD(INT((V21-$A$4)/7),42)+1,WEEKDAY(V21,2)),"")</f>
        <v>T220__</v>
      </c>
      <c r="X21" s="2">
        <f t="shared" si="11"/>
        <v>42358</v>
      </c>
      <c r="Y21" s="5" t="str">
        <f ca="1">IFERROR(OFFSET(grille!$A$1,MOD(INT((X21-$A$4)/7),42)+1,WEEKDAY(X21,2)),"")</f>
        <v>T410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T820__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T710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T650__</v>
      </c>
      <c r="P22" s="2">
        <f t="shared" si="7"/>
        <v>42237</v>
      </c>
      <c r="Q22" s="5" t="str">
        <f ca="1">IFERROR(OFFSET(grille!$A$1,MOD(INT((P22-$A$4)/7),42)+1,WEEKDAY(P22,2)),"")</f>
        <v>T720</v>
      </c>
      <c r="R22" s="2">
        <f t="shared" si="8"/>
        <v>42268</v>
      </c>
      <c r="S22" s="5" t="str">
        <f ca="1">IFERROR(OFFSET(grille!$A$1,MOD(INT((R22-$A$4)/7),42)+1,WEEKDAY(R22,2)),"")</f>
        <v>__T230</v>
      </c>
      <c r="T22" s="2">
        <f t="shared" si="9"/>
        <v>42298</v>
      </c>
      <c r="U22" s="5" t="str">
        <f ca="1">IFERROR(OFFSET(grille!$A$1,MOD(INT((T22-$A$4)/7),42)+1,WEEKDAY(T22,2)),"")</f>
        <v>T240__</v>
      </c>
      <c r="V22" s="3">
        <f t="shared" si="10"/>
        <v>42329</v>
      </c>
      <c r="W22" s="5" t="str">
        <f ca="1">IFERROR(OFFSET(grille!$A$1,MOD(INT((V22-$A$4)/7),42)+1,WEEKDAY(V22,2)),"")</f>
        <v>__T236</v>
      </c>
      <c r="X22" s="2">
        <f t="shared" si="11"/>
        <v>42359</v>
      </c>
      <c r="Y22" s="5" t="str">
        <f ca="1">IFERROR(OFFSET(grille!$A$1,MOD(INT((X22-$A$4)/7),42)+1,WEEKDAY(X22,2)),"")</f>
        <v>T650__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__T830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T655__</v>
      </c>
      <c r="L23" s="2">
        <f t="shared" si="5"/>
        <v>42177</v>
      </c>
      <c r="M23" s="5" t="str">
        <f ca="1">IFERROR(OFFSET(grille!$A$1,MOD(INT((L23-$A$4)/7),42)+1,WEEKDAY(L23,2)),"")</f>
        <v>T630__</v>
      </c>
      <c r="N23" s="3">
        <f t="shared" si="6"/>
        <v>42207</v>
      </c>
      <c r="O23" s="5" t="str">
        <f ca="1">IFERROR(OFFSET(grille!$A$1,MOD(INT((N23-$A$4)/7),42)+1,WEEKDAY(N23,2)),"")</f>
        <v>__T660</v>
      </c>
      <c r="P23" s="2">
        <f t="shared" si="7"/>
        <v>42238</v>
      </c>
      <c r="Q23" s="5" t="str">
        <f ca="1">IFERROR(OFFSET(grille!$A$1,MOD(INT((P23-$A$4)/7),42)+1,WEEKDAY(P23,2)),"")</f>
        <v>T346__</v>
      </c>
      <c r="R23" s="2">
        <f t="shared" si="8"/>
        <v>42269</v>
      </c>
      <c r="S23" s="5" t="str">
        <f ca="1">IFERROR(OFFSET(grille!$A$1,MOD(INT((R23-$A$4)/7),42)+1,WEEKDAY(R23,2)),"")</f>
        <v>T260</v>
      </c>
      <c r="T23" s="2">
        <f t="shared" si="9"/>
        <v>42299</v>
      </c>
      <c r="U23" s="5" t="str">
        <f ca="1">IFERROR(OFFSET(grille!$A$1,MOD(INT((T23-$A$4)/7),42)+1,WEEKDAY(T23,2)),"")</f>
        <v>__T250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__T660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D</v>
      </c>
      <c r="D24" s="2">
        <f t="shared" si="1"/>
        <v>42058</v>
      </c>
      <c r="E24" s="5" t="str">
        <f ca="1">IFERROR(OFFSET(grille!$A$1,MOD(INT((D24-$A$4)/7),42)+1,WEEKDAY(D24,2)),"")</f>
        <v>T730__</v>
      </c>
      <c r="F24" s="2">
        <f t="shared" si="2"/>
        <v>42086</v>
      </c>
      <c r="G24" s="5" t="str">
        <f ca="1">IFERROR(OFFSET(grille!$A$1,MOD(INT((F24-$A$4)/7),42)+1,WEEKDAY(F24,2)),"")</f>
        <v>T720</v>
      </c>
      <c r="H24" s="2">
        <f t="shared" si="3"/>
        <v>42117</v>
      </c>
      <c r="I24" s="5" t="str">
        <f ca="1">IFERROR(OFFSET(grille!$A$1,MOD(INT((H24-$A$4)/7),42)+1,WEEKDAY(H24,2)),"")</f>
        <v>T130</v>
      </c>
      <c r="J24" s="2">
        <f t="shared" si="4"/>
        <v>42147</v>
      </c>
      <c r="K24" s="5" t="str">
        <f ca="1">IFERROR(OFFSET(grille!$A$1,MOD(INT((J24-$A$4)/7),42)+1,WEEKDAY(J24,2)),"")</f>
        <v>__T666</v>
      </c>
      <c r="L24" s="2">
        <f t="shared" si="5"/>
        <v>42178</v>
      </c>
      <c r="M24" s="5" t="str">
        <f ca="1">IFERROR(OFFSET(grille!$A$1,MOD(INT((L24-$A$4)/7),42)+1,WEEKDAY(L24,2)),"")</f>
        <v>__T640</v>
      </c>
      <c r="N24" s="3">
        <f t="shared" si="6"/>
        <v>42208</v>
      </c>
      <c r="O24" s="5" t="str">
        <f ca="1">IFERROR(OFFSET(grille!$A$1,MOD(INT((N24-$A$4)/7),42)+1,WEEKDAY(N24,2)),"")</f>
        <v>T260</v>
      </c>
      <c r="P24" s="2">
        <f t="shared" si="7"/>
        <v>42239</v>
      </c>
      <c r="Q24" s="5" t="str">
        <f ca="1">IFERROR(OFFSET(grille!$A$1,MOD(INT((P24-$A$4)/7),42)+1,WEEKDAY(P24,2)),"")</f>
        <v>__T357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T260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__T740</v>
      </c>
      <c r="F25" s="2">
        <f t="shared" si="2"/>
        <v>42087</v>
      </c>
      <c r="G25" s="5" t="str">
        <f ca="1">IFERROR(OFFSET(grille!$A$1,MOD(INT((F25-$A$4)/7),42)+1,WEEKDAY(F25,2)),"")</f>
        <v>T710</v>
      </c>
      <c r="H25" s="2">
        <f t="shared" si="3"/>
        <v>42118</v>
      </c>
      <c r="I25" s="5" t="str">
        <f ca="1">IFERROR(OFFSET(grille!$A$1,MOD(INT((H25-$A$4)/7),42)+1,WEEKDAY(H25,2)),"")</f>
        <v>T420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T340__</v>
      </c>
      <c r="N25" s="3">
        <f t="shared" si="6"/>
        <v>42209</v>
      </c>
      <c r="O25" s="5" t="str">
        <f ca="1">IFERROR(OFFSET(grille!$A$1,MOD(INT((N25-$A$4)/7),42)+1,WEEKDAY(N25,2)),"")</f>
        <v>D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T840__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T650__</v>
      </c>
      <c r="F26" s="2">
        <f t="shared" si="2"/>
        <v>42088</v>
      </c>
      <c r="G26" s="5" t="str">
        <f ca="1">IFERROR(OFFSET(grille!$A$1,MOD(INT((F26-$A$4)/7),42)+1,WEEKDAY(F26,2)),"")</f>
        <v>T630__</v>
      </c>
      <c r="H26" s="2">
        <f t="shared" si="3"/>
        <v>42119</v>
      </c>
      <c r="I26" s="5" t="str">
        <f ca="1">IFERROR(OFFSET(grille!$A$1,MOD(INT((H26-$A$4)/7),42)+1,WEEKDAY(H26,2)),"")</f>
        <v>T226__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__T350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T410</v>
      </c>
      <c r="T26" s="2">
        <f t="shared" si="9"/>
        <v>42302</v>
      </c>
      <c r="U26" s="5" t="str">
        <f ca="1">IFERROR(OFFSET(grille!$A$1,MOD(INT((T26-$A$4)/7),42)+1,WEEKDAY(T26,2)),"")</f>
        <v>T657__</v>
      </c>
      <c r="V26" s="3">
        <f t="shared" si="10"/>
        <v>42333</v>
      </c>
      <c r="W26" s="5" t="str">
        <f ca="1">IFERROR(OFFSET(grille!$A$1,MOD(INT((V26-$A$4)/7),42)+1,WEEKDAY(V26,2)),"")</f>
        <v>__T850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__T660</v>
      </c>
      <c r="F27" s="2">
        <f t="shared" si="2"/>
        <v>42089</v>
      </c>
      <c r="G27" s="5" t="str">
        <f ca="1">IFERROR(OFFSET(grille!$A$1,MOD(INT((F27-$A$4)/7),42)+1,WEEKDAY(F27,2)),"")</f>
        <v>__T640</v>
      </c>
      <c r="H27" s="2">
        <f t="shared" si="3"/>
        <v>42120</v>
      </c>
      <c r="I27" s="5" t="str">
        <f ca="1">IFERROR(OFFSET(grille!$A$1,MOD(INT((H27-$A$4)/7),42)+1,WEEKDAY(H27,2)),"")</f>
        <v>__T237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D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T840__</v>
      </c>
      <c r="R27" s="2">
        <f t="shared" si="8"/>
        <v>42273</v>
      </c>
      <c r="S27" s="5" t="str">
        <f ca="1">IFERROR(OFFSET(grille!$A$1,MOD(INT((R27-$A$4)/7),42)+1,WEEKDAY(R27,2)),"")</f>
        <v>T146__</v>
      </c>
      <c r="T27" s="2">
        <f t="shared" si="9"/>
        <v>42303</v>
      </c>
      <c r="U27" s="5" t="str">
        <f ca="1">IFERROR(OFFSET(grille!$A$1,MOD(INT((T27-$A$4)/7),42)+1,WEEKDAY(T27,2)),"")</f>
        <v>__T661</v>
      </c>
      <c r="V27" s="3">
        <f t="shared" si="10"/>
        <v>42334</v>
      </c>
      <c r="W27" s="5" t="str">
        <f ca="1">IFERROR(OFFSET(grille!$A$1,MOD(INT((V27-$A$4)/7),42)+1,WEEKDAY(V27,2)),"")</f>
        <v>T110</v>
      </c>
      <c r="X27" s="2">
        <f t="shared" si="11"/>
        <v>42364</v>
      </c>
      <c r="Y27" s="5" t="str">
        <f ca="1">IFERROR(OFFSET(grille!$A$1,MOD(INT((X27-$A$4)/7),42)+1,WEEKDAY(X27,2)),"")</f>
        <v>T326__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T730__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D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D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T210</v>
      </c>
      <c r="P28" s="2">
        <f t="shared" si="7"/>
        <v>42243</v>
      </c>
      <c r="Q28" s="5" t="str">
        <f ca="1">IFERROR(OFFSET(grille!$A$1,MOD(INT((P28-$A$4)/7),42)+1,WEEKDAY(P28,2)),"")</f>
        <v>__T850</v>
      </c>
      <c r="R28" s="2">
        <f t="shared" si="8"/>
        <v>42274</v>
      </c>
      <c r="S28" s="5" t="str">
        <f ca="1">IFERROR(OFFSET(grille!$A$1,MOD(INT((R28-$A$4)/7),42)+1,WEEKDAY(R28,2)),"")</f>
        <v>__T157</v>
      </c>
      <c r="T28" s="2">
        <f t="shared" si="9"/>
        <v>42304</v>
      </c>
      <c r="U28" s="5" t="str">
        <f ca="1">IFERROR(OFFSET(grille!$A$1,MOD(INT((T28-$A$4)/7),42)+1,WEEKDAY(T28,2)),"")</f>
        <v>T240__</v>
      </c>
      <c r="V28" s="3">
        <f t="shared" si="10"/>
        <v>42335</v>
      </c>
      <c r="W28" s="5" t="str">
        <f ca="1">IFERROR(OFFSET(grille!$A$1,MOD(INT((V28-$A$4)/7),42)+1,WEEKDAY(V28,2)),"")</f>
        <v>T630__</v>
      </c>
      <c r="X28" s="2">
        <f t="shared" si="11"/>
        <v>42365</v>
      </c>
      <c r="Y28" s="5" t="str">
        <f ca="1">IFERROR(OFFSET(grille!$A$1,MOD(INT((X28-$A$4)/7),42)+1,WEEKDAY(X28,2)),"")</f>
        <v>__T337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__T740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T510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T410</v>
      </c>
      <c r="P29" s="2">
        <f t="shared" si="7"/>
        <v>42244</v>
      </c>
      <c r="Q29" s="5" t="str">
        <f ca="1">IFERROR(OFFSET(grille!$A$1,MOD(INT((P29-$A$4)/7),42)+1,WEEKDAY(P29,2)),"")</f>
        <v>Fac</v>
      </c>
      <c r="R29" s="2">
        <f t="shared" si="8"/>
        <v>42275</v>
      </c>
      <c r="S29" s="5" t="str">
        <f ca="1">IFERROR(OFFSET(grille!$A$1,MOD(INT((R29-$A$4)/7),42)+1,WEEKDAY(R29,2)),"")</f>
        <v>T260</v>
      </c>
      <c r="T29" s="2">
        <f t="shared" si="9"/>
        <v>42305</v>
      </c>
      <c r="U29" s="5" t="str">
        <f ca="1">IFERROR(OFFSET(grille!$A$1,MOD(INT((T29-$A$4)/7),42)+1,WEEKDAY(T29,2)),"")</f>
        <v>__T250</v>
      </c>
      <c r="V29" s="3">
        <f t="shared" si="10"/>
        <v>42336</v>
      </c>
      <c r="W29" s="5" t="str">
        <f ca="1">IFERROR(OFFSET(grille!$A$1,MOD(INT((V29-$A$4)/7),42)+1,WEEKDAY(V29,2)),"")</f>
        <v>__T646</v>
      </c>
      <c r="X29" s="2">
        <f t="shared" si="11"/>
        <v>42366</v>
      </c>
      <c r="Y29" s="5" t="str">
        <f ca="1">IFERROR(OFFSET(grille!$A$1,MOD(INT((X29-$A$4)/7),42)+1,WEEKDAY(X29,2)),"")</f>
        <v>T510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T610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T710</v>
      </c>
      <c r="J30" s="2">
        <f t="shared" si="4"/>
        <v>42153</v>
      </c>
      <c r="K30" s="5" t="str">
        <f ca="1">IFERROR(OFFSET(grille!$A$1,MOD(INT((J30-$A$4)/7),42)+1,WEEKDAY(J30,2)),"")</f>
        <v>T445__</v>
      </c>
      <c r="L30" s="2">
        <f t="shared" si="5"/>
        <v>42184</v>
      </c>
      <c r="M30" s="5" t="str">
        <f ca="1">IFERROR(OFFSET(grille!$A$1,MOD(INT((L30-$A$4)/7),42)+1,WEEKDAY(L30,2)),"")</f>
        <v>T110</v>
      </c>
      <c r="N30" s="2">
        <f t="shared" si="6"/>
        <v>42214</v>
      </c>
      <c r="O30" s="5" t="str">
        <f ca="1">IFERROR(OFFSET(grille!$A$1,MOD(INT((N30-$A$4)/7),42)+1,WEEKDAY(N30,2)),"")</f>
        <v>T810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RP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T220__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T220__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T140__</v>
      </c>
      <c r="H31" s="2">
        <f t="shared" si="3"/>
        <v>42124</v>
      </c>
      <c r="I31" s="5" t="str">
        <f ca="1">IFERROR(OFFSET(grille!$A$1,MOD(INT((H31-$A$4)/7),42)+1,WEEKDAY(H31,2)),"")</f>
        <v>T730__</v>
      </c>
      <c r="J31" s="2">
        <f t="shared" si="4"/>
        <v>42154</v>
      </c>
      <c r="K31" s="5" t="str">
        <f ca="1">IFERROR(OFFSET(grille!$A$1,MOD(INT((J31-$A$4)/7),42)+1,WEEKDAY(J31,2)),"")</f>
        <v>__T456</v>
      </c>
      <c r="L31" s="2">
        <f t="shared" si="5"/>
        <v>42185</v>
      </c>
      <c r="M31" s="5" t="str">
        <f ca="1">IFERROR(OFFSET(grille!$A$1,MOD(INT((L31-$A$4)/7),42)+1,WEEKDAY(L31,2)),"")</f>
        <v>T420</v>
      </c>
      <c r="N31" s="2">
        <f t="shared" si="6"/>
        <v>42215</v>
      </c>
      <c r="O31" s="5" t="str">
        <f ca="1">IFERROR(OFFSET(grille!$A$1,MOD(INT((N31-$A$4)/7),42)+1,WEEKDAY(N31,2)),"")</f>
        <v>T320__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__T230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__T236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__T150</v>
      </c>
      <c r="H32" s="1"/>
      <c r="I32" s="5" t="str">
        <f ca="1">IFERROR(OFFSET(grille!$A$1,MOD(INT((H32-$A$4)/7),42)+1,WEEKDAY(H32,2)),"")</f>
        <v>__T646</v>
      </c>
      <c r="J32" s="2">
        <f t="shared" si="4"/>
        <v>42155</v>
      </c>
      <c r="K32" s="5" t="str">
        <f ca="1">IFERROR(OFFSET(grille!$A$1,MOD(INT((J32-$A$4)/7),42)+1,WEEKDAY(J32,2)),"")</f>
        <v>T447__</v>
      </c>
      <c r="L32" s="1"/>
      <c r="M32" s="5" t="str">
        <f ca="1">IFERROR(OFFSET(grille!$A$1,MOD(INT((L32-$A$4)/7),42)+1,WEEKDAY(L32,2)),"")</f>
        <v>__T646</v>
      </c>
      <c r="N32" s="2">
        <f t="shared" si="6"/>
        <v>42216</v>
      </c>
      <c r="O32" s="5" t="str">
        <f ca="1">IFERROR(OFFSET(grille!$A$1,MOD(INT((N32-$A$4)/7),42)+1,WEEKDAY(N32,2)),"")</f>
        <v>__T335</v>
      </c>
      <c r="P32" s="2">
        <f t="shared" si="7"/>
        <v>42247</v>
      </c>
      <c r="Q32" s="5" t="str">
        <f ca="1">IFERROR(OFFSET(grille!$A$1,MOD(INT((P32-$A$4)/7),42)+1,WEEKDAY(P32,2)),"")</f>
        <v>T120</v>
      </c>
      <c r="R32" s="1"/>
      <c r="S32" s="5" t="str">
        <f ca="1">IFERROR(OFFSET(grille!$A$1,MOD(INT((R32-$A$4)/7),42)+1,WEEKDAY(R32,2)),"")</f>
        <v>__T646</v>
      </c>
      <c r="T32" s="2">
        <f t="shared" si="9"/>
        <v>42308</v>
      </c>
      <c r="U32" s="5" t="str">
        <f ca="1">IFERROR(OFFSET(grille!$A$1,MOD(INT((T32-$A$4)/7),42)+1,WEEKDAY(T32,2)),"")</f>
        <v>T656__</v>
      </c>
      <c r="V32" s="1"/>
      <c r="W32" s="5" t="str">
        <f ca="1">IFERROR(OFFSET(grille!$A$1,MOD(INT((V32-$A$4)/7),42)+1,WEEKDAY(V32,2)),"")</f>
        <v>__T646</v>
      </c>
      <c r="X32" s="2">
        <f t="shared" si="11"/>
        <v>42369</v>
      </c>
      <c r="Y32" s="5" t="str">
        <f ca="1">IFERROR(OFFSET(grille!$A$1,MOD(INT((X32-$A$4)/7),42)+1,WEEKDAY(X32,2)),"")</f>
        <v>D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78" priority="6" stopIfTrue="1">
      <formula>AND(WEEKDAY(B2,2)&gt;5,B2&lt;&gt;"")</formula>
    </cfRule>
  </conditionalFormatting>
  <conditionalFormatting sqref="E10">
    <cfRule type="expression" dxfId="77" priority="5" stopIfTrue="1">
      <formula>AND(WEEKDAY(E10,2)&gt;5,E10&lt;&gt;"")</formula>
    </cfRule>
  </conditionalFormatting>
  <conditionalFormatting sqref="E10">
    <cfRule type="expression" dxfId="76" priority="4" stopIfTrue="1">
      <formula>AND(WEEKDAY(E10,2)&gt;5,E10&lt;&gt;"")</formula>
    </cfRule>
  </conditionalFormatting>
  <conditionalFormatting sqref="E10">
    <cfRule type="expression" dxfId="75" priority="3" stopIfTrue="1">
      <formula>AND(WEEKDAY(E10,2)&gt;5,E10&lt;&gt;"")</formula>
    </cfRule>
  </conditionalFormatting>
  <conditionalFormatting sqref="E10">
    <cfRule type="expression" dxfId="74" priority="2" stopIfTrue="1">
      <formula>AND(WEEKDAY(E10,2)&gt;5,E10&lt;&gt;"")</formula>
    </cfRule>
  </conditionalFormatting>
  <conditionalFormatting sqref="E24">
    <cfRule type="expression" dxfId="7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Feuil31</v>
      </c>
      <c r="B2" s="2">
        <f>DATE($A$1,COLUMN()-1,ROW()-1)</f>
        <v>42005</v>
      </c>
      <c r="C2" s="5" t="str">
        <f ca="1">IFERROR(OFFSET(grille!$A$1,MOD(INT((B2-$A$4)/7),42)+1,WEEKDAY(B2,2)),"")</f>
        <v>T140__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T630__</v>
      </c>
      <c r="J2" s="2">
        <f>DATE($A$1,COLUMN()-5,ROW()-1)</f>
        <v>42125</v>
      </c>
      <c r="K2" s="5" t="str">
        <f ca="1">IFERROR(OFFSET(grille!$A$1,MOD(INT((J2-$A$4)/7),42)+1,WEEKDAY(J2,2)),"")</f>
        <v>T420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T340__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T657__</v>
      </c>
      <c r="X2" s="2">
        <f>DATE($A$1,COLUMN()-12,ROW()-1)</f>
        <v>42339</v>
      </c>
      <c r="Y2" s="5" t="str">
        <f ca="1">IFERROR(OFFSET(grille!$A$1,MOD(INT((X2-$A$4)/7),42)+1,WEEKDAY(X2,2)),"")</f>
        <v>T840__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__T150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T730__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__T640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T226__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__T350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T840__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T410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__T661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__T850</v>
      </c>
    </row>
    <row r="4" spans="1:25" x14ac:dyDescent="0.35">
      <c r="A4" s="14">
        <f ca="1">IFERROR(VLOOKUP(A2,parametres!B:D,3,0),(VLOOKUP(A2,parametres!A:D,4,0)))</f>
        <v>42212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T730__</v>
      </c>
      <c r="F4" s="2">
        <f t="shared" si="2"/>
        <v>42066</v>
      </c>
      <c r="G4" s="5" t="str">
        <f ca="1">IFERROR(OFFSET(grille!$A$1,MOD(INT((F4-$A$4)/7),42)+1,WEEKDAY(F4,2)),"")</f>
        <v>__T740</v>
      </c>
      <c r="H4" s="2">
        <f t="shared" si="3"/>
        <v>42097</v>
      </c>
      <c r="I4" s="5" t="str">
        <f ca="1">IFERROR(OFFSET(grille!$A$1,MOD(INT((H4-$A$4)/7),42)+1,WEEKDAY(H4,2)),"")</f>
        <v>D</v>
      </c>
      <c r="J4" s="2">
        <f t="shared" si="4"/>
        <v>42127</v>
      </c>
      <c r="K4" s="5" t="str">
        <f ca="1">IFERROR(OFFSET(grille!$A$1,MOD(INT((J4-$A$4)/7),42)+1,WEEKDAY(J4,2)),"")</f>
        <v>__T237</v>
      </c>
      <c r="L4" s="2">
        <f t="shared" si="5"/>
        <v>42158</v>
      </c>
      <c r="M4" s="5" t="str">
        <f ca="1">IFERROR(OFFSET(grille!$A$1,MOD(INT((L4-$A$4)/7),42)+1,WEEKDAY(L4,2)),"")</f>
        <v>D</v>
      </c>
      <c r="N4" s="3">
        <f t="shared" si="6"/>
        <v>42188</v>
      </c>
      <c r="O4" s="5" t="str">
        <f ca="1">IFERROR(OFFSET(grille!$A$1,MOD(INT((N4-$A$4)/7),42)+1,WEEKDAY(N4,2)),"")</f>
        <v>D</v>
      </c>
      <c r="P4" s="2">
        <f t="shared" si="7"/>
        <v>42219</v>
      </c>
      <c r="Q4" s="5" t="str">
        <f ca="1">IFERROR(OFFSET(grille!$A$1,MOD(INT((P4-$A$4)/7),42)+1,WEEKDAY(P4,2)),"")</f>
        <v>T210</v>
      </c>
      <c r="R4" s="2">
        <f t="shared" si="8"/>
        <v>42250</v>
      </c>
      <c r="S4" s="5" t="str">
        <f ca="1">IFERROR(OFFSET(grille!$A$1,MOD(INT((R4-$A$4)/7),42)+1,WEEKDAY(R4,2)),"")</f>
        <v>__T850</v>
      </c>
      <c r="T4" s="2">
        <f t="shared" si="9"/>
        <v>42280</v>
      </c>
      <c r="U4" s="5" t="str">
        <f ca="1">IFERROR(OFFSET(grille!$A$1,MOD(INT((T4-$A$4)/7),42)+1,WEEKDAY(T4,2)),"")</f>
        <v>T146__</v>
      </c>
      <c r="V4" s="3">
        <f t="shared" si="10"/>
        <v>42311</v>
      </c>
      <c r="W4" s="5" t="str">
        <f ca="1">IFERROR(OFFSET(grille!$A$1,MOD(INT((V4-$A$4)/7),42)+1,WEEKDAY(V4,2)),"")</f>
        <v>T240__</v>
      </c>
      <c r="X4" s="2">
        <f t="shared" si="11"/>
        <v>42341</v>
      </c>
      <c r="Y4" s="5" t="str">
        <f ca="1">IFERROR(OFFSET(grille!$A$1,MOD(INT((X4-$A$4)/7),42)+1,WEEKDAY(X4,2)),"")</f>
        <v>T110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__T740</v>
      </c>
      <c r="F5" s="2">
        <f t="shared" si="2"/>
        <v>42067</v>
      </c>
      <c r="G5" s="5" t="str">
        <f ca="1">IFERROR(OFFSET(grille!$A$1,MOD(INT((F5-$A$4)/7),42)+1,WEEKDAY(F5,2)),"")</f>
        <v>T650__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T510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T410</v>
      </c>
      <c r="R5" s="2">
        <f t="shared" si="8"/>
        <v>42251</v>
      </c>
      <c r="S5" s="5" t="str">
        <f ca="1">IFERROR(OFFSET(grille!$A$1,MOD(INT((R5-$A$4)/7),42)+1,WEEKDAY(R5,2)),"")</f>
        <v>Fac</v>
      </c>
      <c r="T5" s="2">
        <f t="shared" si="9"/>
        <v>42281</v>
      </c>
      <c r="U5" s="5" t="str">
        <f ca="1">IFERROR(OFFSET(grille!$A$1,MOD(INT((T5-$A$4)/7),42)+1,WEEKDAY(T5,2)),"")</f>
        <v>__T157</v>
      </c>
      <c r="V5" s="3">
        <f t="shared" si="10"/>
        <v>42312</v>
      </c>
      <c r="W5" s="5" t="str">
        <f ca="1">IFERROR(OFFSET(grille!$A$1,MOD(INT((V5-$A$4)/7),42)+1,WEEKDAY(V5,2)),"")</f>
        <v>__T250</v>
      </c>
      <c r="X5" s="2">
        <f t="shared" si="11"/>
        <v>42342</v>
      </c>
      <c r="Y5" s="5" t="str">
        <f ca="1">IFERROR(OFFSET(grille!$A$1,MOD(INT((X5-$A$4)/7),42)+1,WEEKDAY(X5,2)),"")</f>
        <v>T630__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T440__</v>
      </c>
      <c r="D6" s="2">
        <f t="shared" si="1"/>
        <v>42040</v>
      </c>
      <c r="E6" s="5" t="str">
        <f ca="1">IFERROR(OFFSET(grille!$A$1,MOD(INT((D6-$A$4)/7),42)+1,WEEKDAY(D6,2)),"")</f>
        <v>T610</v>
      </c>
      <c r="F6" s="2">
        <f t="shared" si="2"/>
        <v>42068</v>
      </c>
      <c r="G6" s="5" t="str">
        <f ca="1">IFERROR(OFFSET(grille!$A$1,MOD(INT((F6-$A$4)/7),42)+1,WEEKDAY(F6,2)),"")</f>
        <v>__T660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T445__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T810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T260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__T646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__T450</v>
      </c>
      <c r="D7" s="2">
        <f t="shared" si="1"/>
        <v>42041</v>
      </c>
      <c r="E7" s="5" t="str">
        <f ca="1">IFERROR(OFFSET(grille!$A$1,MOD(INT((D7-$A$4)/7),42)+1,WEEKDAY(D7,2)),"")</f>
        <v>T220__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T140__</v>
      </c>
      <c r="J7" s="2">
        <f t="shared" si="4"/>
        <v>42130</v>
      </c>
      <c r="K7" s="5" t="str">
        <f ca="1">IFERROR(OFFSET(grille!$A$1,MOD(INT((J7-$A$4)/7),42)+1,WEEKDAY(J7,2)),"")</f>
        <v>T710</v>
      </c>
      <c r="L7" s="2">
        <f t="shared" si="5"/>
        <v>42161</v>
      </c>
      <c r="M7" s="5" t="str">
        <f ca="1">IFERROR(OFFSET(grille!$A$1,MOD(INT((L7-$A$4)/7),42)+1,WEEKDAY(L7,2)),"")</f>
        <v>__T456</v>
      </c>
      <c r="N7" s="3">
        <f t="shared" si="6"/>
        <v>42191</v>
      </c>
      <c r="O7" s="5" t="str">
        <f ca="1">IFERROR(OFFSET(grille!$A$1,MOD(INT((N7-$A$4)/7),42)+1,WEEKDAY(N7,2)),"")</f>
        <v>T110</v>
      </c>
      <c r="P7" s="2">
        <f t="shared" si="7"/>
        <v>42222</v>
      </c>
      <c r="Q7" s="5" t="str">
        <f ca="1">IFERROR(OFFSET(grille!$A$1,MOD(INT((P7-$A$4)/7),42)+1,WEEKDAY(P7,2)),"")</f>
        <v>T320__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T240__</v>
      </c>
      <c r="D8" s="2">
        <f t="shared" si="1"/>
        <v>42042</v>
      </c>
      <c r="E8" s="5" t="str">
        <f ca="1">IFERROR(OFFSET(grille!$A$1,MOD(INT((D8-$A$4)/7),42)+1,WEEKDAY(D8,2)),"")</f>
        <v>__T236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__T150</v>
      </c>
      <c r="J8" s="2">
        <f t="shared" si="4"/>
        <v>42131</v>
      </c>
      <c r="K8" s="5" t="str">
        <f ca="1">IFERROR(OFFSET(grille!$A$1,MOD(INT((J8-$A$4)/7),42)+1,WEEKDAY(J8,2)),"")</f>
        <v>T730__</v>
      </c>
      <c r="L8" s="2">
        <f t="shared" si="5"/>
        <v>42162</v>
      </c>
      <c r="M8" s="5" t="str">
        <f ca="1">IFERROR(OFFSET(grille!$A$1,MOD(INT((L8-$A$4)/7),42)+1,WEEKDAY(L8,2)),"")</f>
        <v>T447__</v>
      </c>
      <c r="N8" s="3">
        <f t="shared" si="6"/>
        <v>42192</v>
      </c>
      <c r="O8" s="5" t="str">
        <f ca="1">IFERROR(OFFSET(grille!$A$1,MOD(INT((N8-$A$4)/7),42)+1,WEEKDAY(N8,2)),"")</f>
        <v>T420</v>
      </c>
      <c r="P8" s="2">
        <f t="shared" si="7"/>
        <v>42223</v>
      </c>
      <c r="Q8" s="5" t="str">
        <f ca="1">IFERROR(OFFSET(grille!$A$1,MOD(INT((P8-$A$4)/7),42)+1,WEEKDAY(P8,2)),"")</f>
        <v>__T335</v>
      </c>
      <c r="R8" s="2">
        <f t="shared" si="8"/>
        <v>42254</v>
      </c>
      <c r="S8" s="5" t="str">
        <f ca="1">IFERROR(OFFSET(grille!$A$1,MOD(INT((R8-$A$4)/7),42)+1,WEEKDAY(R8,2)),"")</f>
        <v>T120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T656__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__T250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T410</v>
      </c>
      <c r="H9" s="2">
        <f t="shared" si="3"/>
        <v>42102</v>
      </c>
      <c r="I9" s="5" t="str">
        <f ca="1">IFERROR(OFFSET(grille!$A$1,MOD(INT((H9-$A$4)/7),42)+1,WEEKDAY(H9,2)),"")</f>
        <v>T210</v>
      </c>
      <c r="J9" s="2">
        <f t="shared" si="4"/>
        <v>42132</v>
      </c>
      <c r="K9" s="5" t="str">
        <f ca="1">IFERROR(OFFSET(grille!$A$1,MOD(INT((J9-$A$4)/7),42)+1,WEEKDAY(J9,2)),"")</f>
        <v>__T740</v>
      </c>
      <c r="L9" s="2">
        <f t="shared" si="5"/>
        <v>42163</v>
      </c>
      <c r="M9" s="5" t="str">
        <f ca="1">IFERROR(OFFSET(grille!$A$1,MOD(INT((L9-$A$4)/7),42)+1,WEEKDAY(L9,2)),"")</f>
        <v>__T451</v>
      </c>
      <c r="N9" s="3">
        <f t="shared" si="6"/>
        <v>42193</v>
      </c>
      <c r="O9" s="5" t="str">
        <f ca="1">IFERROR(OFFSET(grille!$A$1,MOD(INT((N9-$A$4)/7),42)+1,WEEKDAY(N9,2)),"")</f>
        <v>T220__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T110</v>
      </c>
      <c r="T9" s="2">
        <f t="shared" si="9"/>
        <v>42285</v>
      </c>
      <c r="U9" s="5" t="str">
        <f ca="1">IFERROR(OFFSET(grille!$A$1,MOD(INT((T9-$A$4)/7),42)+1,WEEKDAY(T9,2)),"")</f>
        <v>T210</v>
      </c>
      <c r="V9" s="3">
        <f t="shared" si="10"/>
        <v>42316</v>
      </c>
      <c r="W9" s="5" t="str">
        <f ca="1">IFERROR(OFFSET(grille!$A$1,MOD(INT((V9-$A$4)/7),42)+1,WEEKDAY(V9,2)),"")</f>
        <v>__T667</v>
      </c>
      <c r="X9" s="2">
        <f t="shared" si="11"/>
        <v>42346</v>
      </c>
      <c r="Y9" s="5" t="str">
        <f ca="1">IFERROR(OFFSET(grille!$A$1,MOD(INT((X9-$A$4)/7),42)+1,WEEKDAY(X9,2)),"")</f>
        <v>T440__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T650__</v>
      </c>
      <c r="H10" s="2">
        <f t="shared" si="3"/>
        <v>42103</v>
      </c>
      <c r="I10" s="5" t="str">
        <f ca="1">IFERROR(OFFSET(grille!$A$1,MOD(INT((H10-$A$4)/7),42)+1,WEEKDAY(H10,2)),"")</f>
        <v>T440__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__T230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T720</v>
      </c>
      <c r="T10" s="2">
        <f t="shared" si="9"/>
        <v>42286</v>
      </c>
      <c r="U10" s="5" t="str">
        <f ca="1">IFERROR(OFFSET(grille!$A$1,MOD(INT((T10-$A$4)/7),42)+1,WEEKDAY(T10,2)),"")</f>
        <v>T140__</v>
      </c>
      <c r="V10" s="3">
        <f t="shared" si="10"/>
        <v>42317</v>
      </c>
      <c r="W10" s="5" t="str">
        <f ca="1">IFERROR(OFFSET(grille!$A$1,MOD(INT((V10-$A$4)/7),42)+1,WEEKDAY(V10,2)),"")</f>
        <v>T420</v>
      </c>
      <c r="X10" s="2">
        <f t="shared" si="11"/>
        <v>42347</v>
      </c>
      <c r="Y10" s="5" t="str">
        <f ca="1">IFERROR(OFFSET(grille!$A$1,MOD(INT((X10-$A$4)/7),42)+1,WEEKDAY(X10,2)),"")</f>
        <v>__T450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T840__</v>
      </c>
      <c r="F11" s="2">
        <f t="shared" si="2"/>
        <v>42073</v>
      </c>
      <c r="G11" s="5" t="str">
        <f ca="1">IFERROR(OFFSET(grille!$A$1,MOD(INT((F11-$A$4)/7),42)+1,WEEKDAY(F11,2)),"")</f>
        <v>__T660</v>
      </c>
      <c r="H11" s="2">
        <f t="shared" si="3"/>
        <v>42104</v>
      </c>
      <c r="I11" s="5" t="str">
        <f ca="1">IFERROR(OFFSET(grille!$A$1,MOD(INT((H11-$A$4)/7),42)+1,WEEKDAY(H11,2)),"")</f>
        <v>__T450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T340__</v>
      </c>
      <c r="R11" s="2">
        <f t="shared" si="8"/>
        <v>42257</v>
      </c>
      <c r="S11" s="5" t="str">
        <f ca="1">IFERROR(OFFSET(grille!$A$1,MOD(INT((R11-$A$4)/7),42)+1,WEEKDAY(R11,2)),"")</f>
        <v>T630__</v>
      </c>
      <c r="T11" s="2">
        <f t="shared" si="9"/>
        <v>42287</v>
      </c>
      <c r="U11" s="5" t="str">
        <f ca="1">IFERROR(OFFSET(grille!$A$1,MOD(INT((T11-$A$4)/7),42)+1,WEEKDAY(T11,2)),"")</f>
        <v>__T156</v>
      </c>
      <c r="V11" s="3">
        <f t="shared" si="10"/>
        <v>42318</v>
      </c>
      <c r="W11" s="5" t="str">
        <f ca="1">IFERROR(OFFSET(grille!$A$1,MOD(INT((V11-$A$4)/7),42)+1,WEEKDAY(V11,2)),"")</f>
        <v>T630__</v>
      </c>
      <c r="X11" s="2">
        <f t="shared" si="11"/>
        <v>42348</v>
      </c>
      <c r="Y11" s="5" t="str">
        <f ca="1">IFERROR(OFFSET(grille!$A$1,MOD(INT((X11-$A$4)/7),42)+1,WEEKDAY(X11,2)),"")</f>
        <v>T240__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T657__</v>
      </c>
      <c r="D12" s="2">
        <f t="shared" si="1"/>
        <v>42046</v>
      </c>
      <c r="E12" s="5" t="str">
        <f ca="1">IFERROR(OFFSET(grille!$A$1,MOD(INT((D12-$A$4)/7),42)+1,WEEKDAY(D12,2)),"")</f>
        <v>__T850</v>
      </c>
      <c r="F12" s="2">
        <f t="shared" si="2"/>
        <v>42074</v>
      </c>
      <c r="G12" s="5" t="str">
        <f ca="1">IFERROR(OFFSET(grille!$A$1,MOD(INT((F12-$A$4)/7),42)+1,WEEKDAY(F12,2)),"")</f>
        <v>T260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T320__</v>
      </c>
      <c r="L12" s="2">
        <f t="shared" si="5"/>
        <v>42166</v>
      </c>
      <c r="M12" s="5" t="str">
        <f ca="1">IFERROR(OFFSET(grille!$A$1,MOD(INT((L12-$A$4)/7),42)+1,WEEKDAY(L12,2)),"")</f>
        <v>T410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__T350</v>
      </c>
      <c r="R12" s="2">
        <f t="shared" si="8"/>
        <v>42258</v>
      </c>
      <c r="S12" s="5" t="str">
        <f ca="1">IFERROR(OFFSET(grille!$A$1,MOD(INT((R12-$A$4)/7),42)+1,WEEKDAY(R12,2)),"")</f>
        <v>__T640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__T640</v>
      </c>
      <c r="X12" s="2">
        <f t="shared" si="11"/>
        <v>42349</v>
      </c>
      <c r="Y12" s="5" t="str">
        <f ca="1">IFERROR(OFFSET(grille!$A$1,MOD(INT((X12-$A$4)/7),42)+1,WEEKDAY(X12,2)),"")</f>
        <v>__T250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__T661</v>
      </c>
      <c r="D13" s="2">
        <f t="shared" si="1"/>
        <v>42047</v>
      </c>
      <c r="E13" s="5" t="str">
        <f ca="1">IFERROR(OFFSET(grille!$A$1,MOD(INT((D13-$A$4)/7),42)+1,WEEKDAY(D13,2)),"")</f>
        <v>T110</v>
      </c>
      <c r="F13" s="2">
        <f t="shared" si="2"/>
        <v>42075</v>
      </c>
      <c r="G13" s="5" t="str">
        <f ca="1">IFERROR(OFFSET(grille!$A$1,MOD(INT((F13-$A$4)/7),42)+1,WEEKDAY(F13,2)),"")</f>
        <v>RP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__T330</v>
      </c>
      <c r="L13" s="2">
        <f t="shared" si="5"/>
        <v>42167</v>
      </c>
      <c r="M13" s="5" t="str">
        <f ca="1">IFERROR(OFFSET(grille!$A$1,MOD(INT((L13-$A$4)/7),42)+1,WEEKDAY(L13,2)),"")</f>
        <v>T710</v>
      </c>
      <c r="N13" s="3">
        <f t="shared" si="6"/>
        <v>42197</v>
      </c>
      <c r="O13" s="5" t="str">
        <f ca="1">IFERROR(OFFSET(grille!$A$1,MOD(INT((N13-$A$4)/7),42)+1,WEEKDAY(N13,2)),"")</f>
        <v>T347__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D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T240__</v>
      </c>
      <c r="D14" s="2">
        <f t="shared" si="1"/>
        <v>42048</v>
      </c>
      <c r="E14" s="5" t="str">
        <f ca="1">IFERROR(OFFSET(grille!$A$1,MOD(INT((D14-$A$4)/7),42)+1,WEEKDAY(D14,2)),"")</f>
        <v>T630__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T820__</v>
      </c>
      <c r="J14" s="2">
        <f t="shared" si="4"/>
        <v>42137</v>
      </c>
      <c r="K14" s="5" t="str">
        <f ca="1">IFERROR(OFFSET(grille!$A$1,MOD(INT((J14-$A$4)/7),42)+1,WEEKDAY(J14,2)),"")</f>
        <v>T420</v>
      </c>
      <c r="L14" s="2">
        <f t="shared" si="5"/>
        <v>42168</v>
      </c>
      <c r="M14" s="5" t="str">
        <f ca="1">IFERROR(OFFSET(grille!$A$1,MOD(INT((L14-$A$4)/7),42)+1,WEEKDAY(L14,2)),"")</f>
        <v>T246__</v>
      </c>
      <c r="N14" s="3">
        <f t="shared" si="6"/>
        <v>42198</v>
      </c>
      <c r="O14" s="5" t="str">
        <f ca="1">IFERROR(OFFSET(grille!$A$1,MOD(INT((N14-$A$4)/7),42)+1,WEEKDAY(N14,2)),"")</f>
        <v>__T350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T820__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__T250</v>
      </c>
      <c r="D15" s="2">
        <f t="shared" si="1"/>
        <v>42049</v>
      </c>
      <c r="E15" s="5" t="str">
        <f ca="1">IFERROR(OFFSET(grille!$A$1,MOD(INT((D15-$A$4)/7),42)+1,WEEKDAY(D15,2)),"")</f>
        <v>__T646</v>
      </c>
      <c r="F15" s="2">
        <f t="shared" si="2"/>
        <v>42077</v>
      </c>
      <c r="G15" s="5" t="str">
        <f ca="1">IFERROR(OFFSET(grille!$A$1,MOD(INT((F15-$A$4)/7),42)+1,WEEKDAY(F15,2)),"")</f>
        <v>T326__</v>
      </c>
      <c r="H15" s="2">
        <f t="shared" si="3"/>
        <v>42108</v>
      </c>
      <c r="I15" s="5" t="str">
        <f ca="1">IFERROR(OFFSET(grille!$A$1,MOD(INT((H15-$A$4)/7),42)+1,WEEKDAY(H15,2)),"")</f>
        <v>__T830</v>
      </c>
      <c r="J15" s="2">
        <f t="shared" si="4"/>
        <v>42138</v>
      </c>
      <c r="K15" s="5" t="str">
        <f ca="1">IFERROR(OFFSET(grille!$A$1,MOD(INT((J15-$A$4)/7),42)+1,WEEKDAY(J15,2)),"")</f>
        <v>T840__</v>
      </c>
      <c r="L15" s="2">
        <f t="shared" si="5"/>
        <v>42169</v>
      </c>
      <c r="M15" s="5" t="str">
        <f ca="1">IFERROR(OFFSET(grille!$A$1,MOD(INT((L15-$A$4)/7),42)+1,WEEKDAY(L15,2)),"")</f>
        <v>__T257</v>
      </c>
      <c r="N15" s="3">
        <f t="shared" si="6"/>
        <v>42199</v>
      </c>
      <c r="O15" s="5" t="str">
        <f ca="1">IFERROR(OFFSET(grille!$A$1,MOD(INT((N15-$A$4)/7),42)+1,WEEKDAY(N15,2)),"")</f>
        <v>T340__</v>
      </c>
      <c r="P15" s="2">
        <f t="shared" si="7"/>
        <v>42230</v>
      </c>
      <c r="Q15" s="5" t="str">
        <f ca="1">IFERROR(OFFSET(grille!$A$1,MOD(INT((P15-$A$4)/7),42)+1,WEEKDAY(P15,2)),"")</f>
        <v>T515</v>
      </c>
      <c r="R15" s="2">
        <f t="shared" si="8"/>
        <v>42261</v>
      </c>
      <c r="S15" s="5" t="str">
        <f ca="1">IFERROR(OFFSET(grille!$A$1,MOD(INT((R15-$A$4)/7),42)+1,WEEKDAY(R15,2)),"")</f>
        <v>T840__</v>
      </c>
      <c r="T15" s="2">
        <f t="shared" si="9"/>
        <v>42291</v>
      </c>
      <c r="U15" s="5" t="str">
        <f ca="1">IFERROR(OFFSET(grille!$A$1,MOD(INT((T15-$A$4)/7),42)+1,WEEKDAY(T15,2)),"")</f>
        <v>__T830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T710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__T337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__T850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__T350</v>
      </c>
      <c r="P16" s="2">
        <f t="shared" si="7"/>
        <v>42231</v>
      </c>
      <c r="Q16" s="5" t="str">
        <f ca="1">IFERROR(OFFSET(grille!$A$1,MOD(INT((P16-$A$4)/7),42)+1,WEEKDAY(P16,2)),"")</f>
        <v>T446__</v>
      </c>
      <c r="R16" s="2">
        <f t="shared" si="8"/>
        <v>42262</v>
      </c>
      <c r="S16" s="5" t="str">
        <f ca="1">IFERROR(OFFSET(grille!$A$1,MOD(INT((R16-$A$4)/7),42)+1,WEEKDAY(R16,2)),"")</f>
        <v>__T850</v>
      </c>
      <c r="T16" s="2">
        <f t="shared" si="9"/>
        <v>42292</v>
      </c>
      <c r="U16" s="5" t="str">
        <f ca="1">IFERROR(OFFSET(grille!$A$1,MOD(INT((T16-$A$4)/7),42)+1,WEEKDAY(T16,2)),"")</f>
        <v>T650__</v>
      </c>
      <c r="V16" s="3">
        <f t="shared" si="10"/>
        <v>42323</v>
      </c>
      <c r="W16" s="5" t="str">
        <f ca="1">IFERROR(OFFSET(grille!$A$1,MOD(INT((V16-$A$4)/7),42)+1,WEEKDAY(V16,2)),"")</f>
        <v>T637__</v>
      </c>
      <c r="X16" s="2">
        <f t="shared" si="11"/>
        <v>42353</v>
      </c>
      <c r="Y16" s="5" t="str">
        <f ca="1">IFERROR(OFFSET(grille!$A$1,MOD(INT((X16-$A$4)/7),42)+1,WEEKDAY(X16,2)),"")</f>
        <v>T120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T510</v>
      </c>
      <c r="H17" s="2">
        <f t="shared" si="3"/>
        <v>42110</v>
      </c>
      <c r="I17" s="5" t="str">
        <f ca="1">IFERROR(OFFSET(grille!$A$1,MOD(INT((H17-$A$4)/7),42)+1,WEEKDAY(H17,2)),"")</f>
        <v>RP</v>
      </c>
      <c r="J17" s="2">
        <f t="shared" si="4"/>
        <v>42140</v>
      </c>
      <c r="K17" s="5" t="str">
        <f ca="1">IFERROR(OFFSET(grille!$A$1,MOD(INT((J17-$A$4)/7),42)+1,WEEKDAY(J17,2)),"")</f>
        <v>D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__T457</v>
      </c>
      <c r="R17" s="2">
        <f t="shared" si="8"/>
        <v>42263</v>
      </c>
      <c r="S17" s="5" t="str">
        <f ca="1">IFERROR(OFFSET(grille!$A$1,MOD(INT((R17-$A$4)/7),42)+1,WEEKDAY(R17,2)),"")</f>
        <v>T410</v>
      </c>
      <c r="T17" s="2">
        <f t="shared" si="9"/>
        <v>42293</v>
      </c>
      <c r="U17" s="5" t="str">
        <f ca="1">IFERROR(OFFSET(grille!$A$1,MOD(INT((T17-$A$4)/7),42)+1,WEEKDAY(T17,2)),"")</f>
        <v>__T660</v>
      </c>
      <c r="V17" s="3">
        <f t="shared" si="10"/>
        <v>42324</v>
      </c>
      <c r="W17" s="5" t="str">
        <f ca="1">IFERROR(OFFSET(grille!$A$1,MOD(INT((V17-$A$4)/7),42)+1,WEEKDAY(V17,2)),"")</f>
        <v>__T640</v>
      </c>
      <c r="X17" s="2">
        <f t="shared" si="11"/>
        <v>42354</v>
      </c>
      <c r="Y17" s="5" t="str">
        <f ca="1">IFERROR(OFFSET(grille!$A$1,MOD(INT((X17-$A$4)/7),42)+1,WEEKDAY(X17,2)),"")</f>
        <v>T440__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T656__</v>
      </c>
      <c r="D18" s="2">
        <f t="shared" si="1"/>
        <v>42052</v>
      </c>
      <c r="E18" s="5" t="str">
        <f ca="1">IFERROR(OFFSET(grille!$A$1,MOD(INT((D18-$A$4)/7),42)+1,WEEKDAY(D18,2)),"")</f>
        <v>T440__</v>
      </c>
      <c r="F18" s="2">
        <f t="shared" si="2"/>
        <v>42080</v>
      </c>
      <c r="G18" s="5" t="str">
        <f ca="1">IFERROR(OFFSET(grille!$A$1,MOD(INT((F18-$A$4)/7),42)+1,WEEKDAY(F18,2)),"")</f>
        <v>T220__</v>
      </c>
      <c r="H18" s="2">
        <f t="shared" si="3"/>
        <v>42111</v>
      </c>
      <c r="I18" s="5" t="str">
        <f ca="1">IFERROR(OFFSET(grille!$A$1,MOD(INT((H18-$A$4)/7),42)+1,WEEKDAY(H18,2)),"")</f>
        <v>T925__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T320__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T240__</v>
      </c>
      <c r="R18" s="2">
        <f t="shared" si="8"/>
        <v>42264</v>
      </c>
      <c r="S18" s="5" t="str">
        <f ca="1">IFERROR(OFFSET(grille!$A$1,MOD(INT((R18-$A$4)/7),42)+1,WEEKDAY(R18,2)),"")</f>
        <v>T220__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T430</v>
      </c>
      <c r="X18" s="2">
        <f t="shared" si="11"/>
        <v>42355</v>
      </c>
      <c r="Y18" s="5" t="str">
        <f ca="1">IFERROR(OFFSET(grille!$A$1,MOD(INT((X18-$A$4)/7),42)+1,WEEKDAY(X18,2)),"")</f>
        <v>__T450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__T667</v>
      </c>
      <c r="D19" s="2">
        <f t="shared" si="1"/>
        <v>42053</v>
      </c>
      <c r="E19" s="5" t="str">
        <f ca="1">IFERROR(OFFSET(grille!$A$1,MOD(INT((D19-$A$4)/7),42)+1,WEEKDAY(D19,2)),"")</f>
        <v>__T450</v>
      </c>
      <c r="F19" s="2">
        <f t="shared" si="2"/>
        <v>42081</v>
      </c>
      <c r="G19" s="5" t="str">
        <f ca="1">IFERROR(OFFSET(grille!$A$1,MOD(INT((F19-$A$4)/7),42)+1,WEEKDAY(F19,2)),"")</f>
        <v>__T230</v>
      </c>
      <c r="H19" s="2">
        <f t="shared" si="3"/>
        <v>42112</v>
      </c>
      <c r="I19" s="5" t="str">
        <f ca="1">IFERROR(OFFSET(grille!$A$1,MOD(INT((H19-$A$4)/7),42)+1,WEEKDAY(H19,2)),"")</f>
        <v>__T936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__T330</v>
      </c>
      <c r="N19" s="3">
        <f t="shared" si="6"/>
        <v>42203</v>
      </c>
      <c r="O19" s="5" t="str">
        <f ca="1">IFERROR(OFFSET(grille!$A$1,MOD(INT((N19-$A$4)/7),42)+1,WEEKDAY(N19,2)),"")</f>
        <v>T736__</v>
      </c>
      <c r="P19" s="2">
        <f t="shared" si="7"/>
        <v>42234</v>
      </c>
      <c r="Q19" s="5" t="str">
        <f ca="1">IFERROR(OFFSET(grille!$A$1,MOD(INT((P19-$A$4)/7),42)+1,WEEKDAY(P19,2)),"")</f>
        <v>__T250</v>
      </c>
      <c r="R19" s="2">
        <f t="shared" si="8"/>
        <v>42265</v>
      </c>
      <c r="S19" s="5" t="str">
        <f ca="1">IFERROR(OFFSET(grille!$A$1,MOD(INT((R19-$A$4)/7),42)+1,WEEKDAY(R19,2)),"")</f>
        <v>__T230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T820__</v>
      </c>
      <c r="X19" s="2">
        <f t="shared" si="11"/>
        <v>42356</v>
      </c>
      <c r="Y19" s="5" t="str">
        <f ca="1">IFERROR(OFFSET(grille!$A$1,MOD(INT((X19-$A$4)/7),42)+1,WEEKDAY(X19,2)),"")</f>
        <v>T945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T420</v>
      </c>
      <c r="D20" s="2">
        <f t="shared" si="1"/>
        <v>42054</v>
      </c>
      <c r="E20" s="5" t="str">
        <f ca="1">IFERROR(OFFSET(grille!$A$1,MOD(INT((D20-$A$4)/7),42)+1,WEEKDAY(D20,2)),"")</f>
        <v>T240__</v>
      </c>
      <c r="F20" s="2">
        <f t="shared" si="2"/>
        <v>42082</v>
      </c>
      <c r="G20" s="5" t="str">
        <f ca="1">IFERROR(OFFSET(grille!$A$1,MOD(INT((F20-$A$4)/7),42)+1,WEEKDAY(F20,2)),"")</f>
        <v>D</v>
      </c>
      <c r="H20" s="2">
        <f t="shared" si="3"/>
        <v>42113</v>
      </c>
      <c r="I20" s="5" t="str">
        <f ca="1">IFERROR(OFFSET(grille!$A$1,MOD(INT((H20-$A$4)/7),42)+1,WEEKDAY(H20,2)),"")</f>
        <v>T907__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T905__</v>
      </c>
      <c r="N20" s="3">
        <f t="shared" si="6"/>
        <v>42204</v>
      </c>
      <c r="O20" s="5" t="str">
        <f ca="1">IFERROR(OFFSET(grille!$A$1,MOD(INT((N20-$A$4)/7),42)+1,WEEKDAY(N20,2)),"")</f>
        <v>__T747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T410</v>
      </c>
      <c r="V20" s="3">
        <f t="shared" si="10"/>
        <v>42327</v>
      </c>
      <c r="W20" s="5" t="str">
        <f ca="1">IFERROR(OFFSET(grille!$A$1,MOD(INT((V20-$A$4)/7),42)+1,WEEKDAY(V20,2)),"")</f>
        <v>__T830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T630__</v>
      </c>
      <c r="D21" s="2">
        <f t="shared" si="1"/>
        <v>42055</v>
      </c>
      <c r="E21" s="5" t="str">
        <f ca="1">IFERROR(OFFSET(grille!$A$1,MOD(INT((D21-$A$4)/7),42)+1,WEEKDAY(D21,2)),"")</f>
        <v>__T250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__T911</v>
      </c>
      <c r="J21" s="2">
        <f t="shared" si="4"/>
        <v>42144</v>
      </c>
      <c r="K21" s="5" t="str">
        <f ca="1">IFERROR(OFFSET(grille!$A$1,MOD(INT((J21-$A$4)/7),42)+1,WEEKDAY(J21,2)),"")</f>
        <v>T730__</v>
      </c>
      <c r="L21" s="2">
        <f t="shared" si="5"/>
        <v>42175</v>
      </c>
      <c r="M21" s="5" t="str">
        <f ca="1">IFERROR(OFFSET(grille!$A$1,MOD(INT((L21-$A$4)/7),42)+1,WEEKDAY(L21,2)),"")</f>
        <v>__T916</v>
      </c>
      <c r="N21" s="3">
        <f t="shared" si="6"/>
        <v>42205</v>
      </c>
      <c r="O21" s="5" t="str">
        <f ca="1">IFERROR(OFFSET(grille!$A$1,MOD(INT((N21-$A$4)/7),42)+1,WEEKDAY(N21,2)),"")</f>
        <v>T130</v>
      </c>
      <c r="P21" s="2">
        <f t="shared" si="7"/>
        <v>42236</v>
      </c>
      <c r="Q21" s="5" t="str">
        <f ca="1">IFERROR(OFFSET(grille!$A$1,MOD(INT((P21-$A$4)/7),42)+1,WEEKDAY(P21,2)),"")</f>
        <v>RP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T720</v>
      </c>
      <c r="V21" s="3">
        <f t="shared" si="10"/>
        <v>42328</v>
      </c>
      <c r="W21" s="5" t="str">
        <f ca="1">IFERROR(OFFSET(grille!$A$1,MOD(INT((V21-$A$4)/7),42)+1,WEEKDAY(V21,2)),"")</f>
        <v>D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__T640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__T740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T140__</v>
      </c>
      <c r="P22" s="2">
        <f t="shared" si="7"/>
        <v>42237</v>
      </c>
      <c r="Q22" s="5" t="str">
        <f ca="1">IFERROR(OFFSET(grille!$A$1,MOD(INT((P22-$A$4)/7),42)+1,WEEKDAY(P22,2)),"")</f>
        <v>T345__</v>
      </c>
      <c r="R22" s="2">
        <f t="shared" si="8"/>
        <v>42268</v>
      </c>
      <c r="S22" s="5" t="str">
        <f ca="1">IFERROR(OFFSET(grille!$A$1,MOD(INT((R22-$A$4)/7),42)+1,WEEKDAY(R22,2)),"")</f>
        <v>T220__</v>
      </c>
      <c r="T22" s="2">
        <f t="shared" si="9"/>
        <v>42298</v>
      </c>
      <c r="U22" s="5" t="str">
        <f ca="1">IFERROR(OFFSET(grille!$A$1,MOD(INT((T22-$A$4)/7),42)+1,WEEKDAY(T22,2)),"")</f>
        <v>T510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T730__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D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T327__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T240__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__T150</v>
      </c>
      <c r="P23" s="2">
        <f t="shared" si="7"/>
        <v>42238</v>
      </c>
      <c r="Q23" s="5" t="str">
        <f ca="1">IFERROR(OFFSET(grille!$A$1,MOD(INT((P23-$A$4)/7),42)+1,WEEKDAY(P23,2)),"")</f>
        <v>__T356</v>
      </c>
      <c r="R23" s="2">
        <f t="shared" si="8"/>
        <v>42269</v>
      </c>
      <c r="S23" s="5" t="str">
        <f ca="1">IFERROR(OFFSET(grille!$A$1,MOD(INT((R23-$A$4)/7),42)+1,WEEKDAY(R23,2)),"")</f>
        <v>__T230</v>
      </c>
      <c r="T23" s="2">
        <f t="shared" si="9"/>
        <v>42299</v>
      </c>
      <c r="U23" s="5" t="str">
        <f ca="1">IFERROR(OFFSET(grille!$A$1,MOD(INT((T23-$A$4)/7),42)+1,WEEKDAY(T23,2)),"")</f>
        <v>T140__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__T740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T710</v>
      </c>
      <c r="F24" s="2">
        <f t="shared" si="2"/>
        <v>42086</v>
      </c>
      <c r="G24" s="5" t="str">
        <f ca="1">IFERROR(OFFSET(grille!$A$1,MOD(INT((F24-$A$4)/7),42)+1,WEEKDAY(F24,2)),"")</f>
        <v>__T330</v>
      </c>
      <c r="H24" s="2">
        <f t="shared" si="3"/>
        <v>42117</v>
      </c>
      <c r="I24" s="5" t="str">
        <f ca="1">IFERROR(OFFSET(grille!$A$1,MOD(INT((H24-$A$4)/7),42)+1,WEEKDAY(H24,2)),"")</f>
        <v>T720</v>
      </c>
      <c r="J24" s="2">
        <f t="shared" si="4"/>
        <v>42147</v>
      </c>
      <c r="K24" s="5" t="str">
        <f ca="1">IFERROR(OFFSET(grille!$A$1,MOD(INT((J24-$A$4)/7),42)+1,WEEKDAY(J24,2)),"")</f>
        <v>__T256</v>
      </c>
      <c r="L24" s="2">
        <f t="shared" si="5"/>
        <v>42178</v>
      </c>
      <c r="M24" s="5" t="str">
        <f ca="1">IFERROR(OFFSET(grille!$A$1,MOD(INT((L24-$A$4)/7),42)+1,WEEKDAY(L24,2)),"")</f>
        <v>T320__</v>
      </c>
      <c r="N24" s="3">
        <f t="shared" si="6"/>
        <v>42208</v>
      </c>
      <c r="O24" s="5" t="str">
        <f ca="1">IFERROR(OFFSET(grille!$A$1,MOD(INT((N24-$A$4)/7),42)+1,WEEKDAY(N24,2)),"")</f>
        <v>D</v>
      </c>
      <c r="P24" s="2">
        <f t="shared" si="7"/>
        <v>42239</v>
      </c>
      <c r="Q24" s="5" t="str">
        <f ca="1">IFERROR(OFFSET(grille!$A$1,MOD(INT((P24-$A$4)/7),42)+1,WEEKDAY(P24,2)),"")</f>
        <v>T247__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__T150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T650__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T120</v>
      </c>
      <c r="F25" s="2">
        <f t="shared" si="2"/>
        <v>42087</v>
      </c>
      <c r="G25" s="5" t="str">
        <f ca="1">IFERROR(OFFSET(grille!$A$1,MOD(INT((F25-$A$4)/7),42)+1,WEEKDAY(F25,2)),"")</f>
        <v>T810</v>
      </c>
      <c r="H25" s="2">
        <f t="shared" si="3"/>
        <v>42118</v>
      </c>
      <c r="I25" s="5" t="str">
        <f ca="1">IFERROR(OFFSET(grille!$A$1,MOD(INT((H25-$A$4)/7),42)+1,WEEKDAY(H25,2)),"")</f>
        <v>T730__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__T330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__T250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T730__</v>
      </c>
      <c r="X25" s="2">
        <f t="shared" si="11"/>
        <v>42362</v>
      </c>
      <c r="Y25" s="5" t="str">
        <f ca="1">IFERROR(OFFSET(grille!$A$1,MOD(INT((X25-$A$4)/7),42)+1,WEEKDAY(X25,2)),"")</f>
        <v>__T660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T637__</v>
      </c>
      <c r="D26" s="2">
        <f t="shared" si="1"/>
        <v>42060</v>
      </c>
      <c r="E26" s="5" t="str">
        <f ca="1">IFERROR(OFFSET(grille!$A$1,MOD(INT((D26-$A$4)/7),42)+1,WEEKDAY(D26,2)),"")</f>
        <v>T440__</v>
      </c>
      <c r="F26" s="2">
        <f t="shared" si="2"/>
        <v>42088</v>
      </c>
      <c r="G26" s="5" t="str">
        <f ca="1">IFERROR(OFFSET(grille!$A$1,MOD(INT((F26-$A$4)/7),42)+1,WEEKDAY(F26,2)),"")</f>
        <v>T140__</v>
      </c>
      <c r="H26" s="2">
        <f t="shared" si="3"/>
        <v>42119</v>
      </c>
      <c r="I26" s="5" t="str">
        <f ca="1">IFERROR(OFFSET(grille!$A$1,MOD(INT((H26-$A$4)/7),42)+1,WEEKDAY(H26,2)),"")</f>
        <v>__T746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T340__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T320__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__T740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__T640</v>
      </c>
      <c r="D27" s="2">
        <f t="shared" si="1"/>
        <v>42061</v>
      </c>
      <c r="E27" s="5" t="str">
        <f ca="1">IFERROR(OFFSET(grille!$A$1,MOD(INT((D27-$A$4)/7),42)+1,WEEKDAY(D27,2)),"")</f>
        <v>__T450</v>
      </c>
      <c r="F27" s="2">
        <f t="shared" si="2"/>
        <v>42089</v>
      </c>
      <c r="G27" s="5" t="str">
        <f ca="1">IFERROR(OFFSET(grille!$A$1,MOD(INT((F27-$A$4)/7),42)+1,WEEKDAY(F27,2)),"")</f>
        <v>__T150</v>
      </c>
      <c r="H27" s="2">
        <f t="shared" si="3"/>
        <v>42120</v>
      </c>
      <c r="I27" s="5" t="str">
        <f ca="1">IFERROR(OFFSET(grille!$A$1,MOD(INT((H27-$A$4)/7),42)+1,WEEKDAY(H27,2)),"")</f>
        <v>T147__</v>
      </c>
      <c r="J27" s="2">
        <f t="shared" si="4"/>
        <v>42150</v>
      </c>
      <c r="K27" s="5" t="str">
        <f ca="1">IFERROR(OFFSET(grille!$A$1,MOD(INT((J27-$A$4)/7),42)+1,WEEKDAY(J27,2)),"")</f>
        <v>T510</v>
      </c>
      <c r="L27" s="2">
        <f t="shared" si="5"/>
        <v>42181</v>
      </c>
      <c r="M27" s="5" t="str">
        <f ca="1">IFERROR(OFFSET(grille!$A$1,MOD(INT((L27-$A$4)/7),42)+1,WEEKDAY(L27,2)),"")</f>
        <v>__T350</v>
      </c>
      <c r="N27" s="3">
        <f t="shared" si="6"/>
        <v>42211</v>
      </c>
      <c r="O27" s="5" t="str">
        <f ca="1">IFERROR(OFFSET(grille!$A$1,MOD(INT((N27-$A$4)/7),42)+1,WEEKDAY(N27,2)),"")</f>
        <v>T737__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__T336</v>
      </c>
      <c r="T27" s="2">
        <f t="shared" si="9"/>
        <v>42303</v>
      </c>
      <c r="U27" s="5" t="str">
        <f ca="1">IFERROR(OFFSET(grille!$A$1,MOD(INT((T27-$A$4)/7),42)+1,WEEKDAY(T27,2)),"")</f>
        <v>T440__</v>
      </c>
      <c r="V27" s="3">
        <f t="shared" si="10"/>
        <v>42334</v>
      </c>
      <c r="W27" s="5" t="str">
        <f ca="1">IFERROR(OFFSET(grille!$A$1,MOD(INT((V27-$A$4)/7),42)+1,WEEKDAY(V27,2)),"")</f>
        <v>T610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T430</v>
      </c>
      <c r="D28" s="2">
        <f t="shared" si="1"/>
        <v>42062</v>
      </c>
      <c r="E28" s="5" t="str">
        <f ca="1">IFERROR(OFFSET(grille!$A$1,MOD(INT((D28-$A$4)/7),42)+1,WEEKDAY(D28,2)),"")</f>
        <v>T945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__T151</v>
      </c>
      <c r="J28" s="2">
        <f t="shared" si="4"/>
        <v>42151</v>
      </c>
      <c r="K28" s="5" t="str">
        <f ca="1">IFERROR(OFFSET(grille!$A$1,MOD(INT((J28-$A$4)/7),42)+1,WEEKDAY(J28,2)),"")</f>
        <v>T110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__T740</v>
      </c>
      <c r="P28" s="2">
        <f t="shared" si="7"/>
        <v>42243</v>
      </c>
      <c r="Q28" s="5" t="str">
        <f ca="1">IFERROR(OFFSET(grille!$A$1,MOD(INT((P28-$A$4)/7),42)+1,WEEKDAY(P28,2)),"")</f>
        <v>T120</v>
      </c>
      <c r="R28" s="2">
        <f t="shared" si="8"/>
        <v>42274</v>
      </c>
      <c r="S28" s="5" t="str">
        <f ca="1">IFERROR(OFFSET(grille!$A$1,MOD(INT((R28-$A$4)/7),42)+1,WEEKDAY(R28,2)),"")</f>
        <v>T227__</v>
      </c>
      <c r="T28" s="2">
        <f t="shared" si="9"/>
        <v>42304</v>
      </c>
      <c r="U28" s="5" t="str">
        <f ca="1">IFERROR(OFFSET(grille!$A$1,MOD(INT((T28-$A$4)/7),42)+1,WEEKDAY(T28,2)),"")</f>
        <v>__T450</v>
      </c>
      <c r="V28" s="3">
        <f t="shared" si="10"/>
        <v>42335</v>
      </c>
      <c r="W28" s="5" t="str">
        <f ca="1">IFERROR(OFFSET(grille!$A$1,MOD(INT((V28-$A$4)/7),42)+1,WEEKDAY(V28,2)),"")</f>
        <v>T220__</v>
      </c>
      <c r="X28" s="2">
        <f t="shared" si="11"/>
        <v>42365</v>
      </c>
      <c r="Y28" s="5" t="str">
        <f ca="1">IFERROR(OFFSET(grille!$A$1,MOD(INT((X28-$A$4)/7),42)+1,WEEKDAY(X28,2)),"")</f>
        <v>T410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T820__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T710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T650__</v>
      </c>
      <c r="P29" s="2">
        <f t="shared" si="7"/>
        <v>42244</v>
      </c>
      <c r="Q29" s="5" t="str">
        <f ca="1">IFERROR(OFFSET(grille!$A$1,MOD(INT((P29-$A$4)/7),42)+1,WEEKDAY(P29,2)),"")</f>
        <v>T720</v>
      </c>
      <c r="R29" s="2">
        <f t="shared" si="8"/>
        <v>42275</v>
      </c>
      <c r="S29" s="5" t="str">
        <f ca="1">IFERROR(OFFSET(grille!$A$1,MOD(INT((R29-$A$4)/7),42)+1,WEEKDAY(R29,2)),"")</f>
        <v>__T230</v>
      </c>
      <c r="T29" s="2">
        <f t="shared" si="9"/>
        <v>42305</v>
      </c>
      <c r="U29" s="5" t="str">
        <f ca="1">IFERROR(OFFSET(grille!$A$1,MOD(INT((T29-$A$4)/7),42)+1,WEEKDAY(T29,2)),"")</f>
        <v>T240__</v>
      </c>
      <c r="V29" s="3">
        <f t="shared" si="10"/>
        <v>42336</v>
      </c>
      <c r="W29" s="5" t="str">
        <f ca="1">IFERROR(OFFSET(grille!$A$1,MOD(INT((V29-$A$4)/7),42)+1,WEEKDAY(V29,2)),"")</f>
        <v>__T236</v>
      </c>
      <c r="X29" s="2">
        <f t="shared" si="11"/>
        <v>42366</v>
      </c>
      <c r="Y29" s="5" t="str">
        <f ca="1">IFERROR(OFFSET(grille!$A$1,MOD(INT((X29-$A$4)/7),42)+1,WEEKDAY(X29,2)),"")</f>
        <v>T650__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__T830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T655__</v>
      </c>
      <c r="L30" s="2">
        <f t="shared" si="5"/>
        <v>42184</v>
      </c>
      <c r="M30" s="5" t="str">
        <f ca="1">IFERROR(OFFSET(grille!$A$1,MOD(INT((L30-$A$4)/7),42)+1,WEEKDAY(L30,2)),"")</f>
        <v>T630__</v>
      </c>
      <c r="N30" s="2">
        <f t="shared" si="6"/>
        <v>42214</v>
      </c>
      <c r="O30" s="5" t="str">
        <f ca="1">IFERROR(OFFSET(grille!$A$1,MOD(INT((N30-$A$4)/7),42)+1,WEEKDAY(N30,2)),"")</f>
        <v>__T660</v>
      </c>
      <c r="P30" s="2">
        <f t="shared" si="7"/>
        <v>42245</v>
      </c>
      <c r="Q30" s="5" t="str">
        <f ca="1">IFERROR(OFFSET(grille!$A$1,MOD(INT((P30-$A$4)/7),42)+1,WEEKDAY(P30,2)),"")</f>
        <v>T346__</v>
      </c>
      <c r="R30" s="2">
        <f t="shared" si="8"/>
        <v>42276</v>
      </c>
      <c r="S30" s="5" t="str">
        <f ca="1">IFERROR(OFFSET(grille!$A$1,MOD(INT((R30-$A$4)/7),42)+1,WEEKDAY(R30,2)),"")</f>
        <v>T260</v>
      </c>
      <c r="T30" s="2">
        <f t="shared" si="9"/>
        <v>42306</v>
      </c>
      <c r="U30" s="5" t="str">
        <f ca="1">IFERROR(OFFSET(grille!$A$1,MOD(INT((T30-$A$4)/7),42)+1,WEEKDAY(T30,2)),"")</f>
        <v>__T250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__T660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D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T720</v>
      </c>
      <c r="H31" s="2">
        <f t="shared" si="3"/>
        <v>42124</v>
      </c>
      <c r="I31" s="5" t="str">
        <f ca="1">IFERROR(OFFSET(grille!$A$1,MOD(INT((H31-$A$4)/7),42)+1,WEEKDAY(H31,2)),"")</f>
        <v>T130</v>
      </c>
      <c r="J31" s="2">
        <f t="shared" si="4"/>
        <v>42154</v>
      </c>
      <c r="K31" s="5" t="str">
        <f ca="1">IFERROR(OFFSET(grille!$A$1,MOD(INT((J31-$A$4)/7),42)+1,WEEKDAY(J31,2)),"")</f>
        <v>__T666</v>
      </c>
      <c r="L31" s="2">
        <f t="shared" si="5"/>
        <v>42185</v>
      </c>
      <c r="M31" s="5" t="str">
        <f ca="1">IFERROR(OFFSET(grille!$A$1,MOD(INT((L31-$A$4)/7),42)+1,WEEKDAY(L31,2)),"")</f>
        <v>__T640</v>
      </c>
      <c r="N31" s="2">
        <f t="shared" si="6"/>
        <v>42215</v>
      </c>
      <c r="O31" s="5" t="str">
        <f ca="1">IFERROR(OFFSET(grille!$A$1,MOD(INT((N31-$A$4)/7),42)+1,WEEKDAY(N31,2)),"")</f>
        <v>T260</v>
      </c>
      <c r="P31" s="2">
        <f t="shared" si="7"/>
        <v>42246</v>
      </c>
      <c r="Q31" s="5" t="str">
        <f ca="1">IFERROR(OFFSET(grille!$A$1,MOD(INT((P31-$A$4)/7),42)+1,WEEKDAY(P31,2)),"")</f>
        <v>__T357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T260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T710</v>
      </c>
      <c r="H32" s="1"/>
      <c r="I32" s="5" t="str">
        <f ca="1">IFERROR(OFFSET(grille!$A$1,MOD(INT((H32-$A$4)/7),42)+1,WEEKDAY(H32,2)),"")</f>
        <v>__T236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__T236</v>
      </c>
      <c r="N32" s="2">
        <f t="shared" si="6"/>
        <v>42216</v>
      </c>
      <c r="O32" s="5" t="str">
        <f ca="1">IFERROR(OFFSET(grille!$A$1,MOD(INT((N32-$A$4)/7),42)+1,WEEKDAY(N32,2)),"")</f>
        <v>D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__T236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__T236</v>
      </c>
      <c r="X32" s="2">
        <f t="shared" si="11"/>
        <v>42369</v>
      </c>
      <c r="Y32" s="5" t="str">
        <f ca="1">IFERROR(OFFSET(grille!$A$1,MOD(INT((X32-$A$4)/7),42)+1,WEEKDAY(X32,2)),"")</f>
        <v>RP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72" priority="6" stopIfTrue="1">
      <formula>AND(WEEKDAY(B2,2)&gt;5,B2&lt;&gt;"")</formula>
    </cfRule>
  </conditionalFormatting>
  <conditionalFormatting sqref="E10">
    <cfRule type="expression" dxfId="71" priority="5" stopIfTrue="1">
      <formula>AND(WEEKDAY(E10,2)&gt;5,E10&lt;&gt;"")</formula>
    </cfRule>
  </conditionalFormatting>
  <conditionalFormatting sqref="E10">
    <cfRule type="expression" dxfId="70" priority="4" stopIfTrue="1">
      <formula>AND(WEEKDAY(E10,2)&gt;5,E10&lt;&gt;"")</formula>
    </cfRule>
  </conditionalFormatting>
  <conditionalFormatting sqref="E10">
    <cfRule type="expression" dxfId="69" priority="3" stopIfTrue="1">
      <formula>AND(WEEKDAY(E10,2)&gt;5,E10&lt;&gt;"")</formula>
    </cfRule>
  </conditionalFormatting>
  <conditionalFormatting sqref="E10">
    <cfRule type="expression" dxfId="68" priority="2" stopIfTrue="1">
      <formula>AND(WEEKDAY(E10,2)&gt;5,E10&lt;&gt;"")</formula>
    </cfRule>
  </conditionalFormatting>
  <conditionalFormatting sqref="E24">
    <cfRule type="expression" dxfId="6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Feuil32</v>
      </c>
      <c r="B2" s="2">
        <f>DATE($A$1,COLUMN()-1,ROW()-1)</f>
        <v>42005</v>
      </c>
      <c r="C2" s="5" t="str">
        <f ca="1">IFERROR(OFFSET(grille!$A$1,MOD(INT((B2-$A$4)/7),42)+1,WEEKDAY(B2,2)),"")</f>
        <v>T650__</v>
      </c>
      <c r="D2" s="2">
        <f>DATE($A$1,COLUMN()-2,ROW()-1)</f>
        <v>42036</v>
      </c>
      <c r="E2" s="5" t="str">
        <f ca="1">IFERROR(OFFSET(grille!$A$1,MOD(INT((D2-$A$4)/7),42)+1,WEEKDAY(D2,2)),"")</f>
        <v>T637__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T140__</v>
      </c>
      <c r="J2" s="2">
        <f>DATE($A$1,COLUMN()-5,ROW()-1)</f>
        <v>42125</v>
      </c>
      <c r="K2" s="5" t="str">
        <f ca="1">IFERROR(OFFSET(grille!$A$1,MOD(INT((J2-$A$4)/7),42)+1,WEEKDAY(J2,2)),"")</f>
        <v>T730__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__T330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T730__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__T660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__T640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T710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__T150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__T746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T510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T340__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T737__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T320__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T440__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__T740</v>
      </c>
    </row>
    <row r="4" spans="1:25" x14ac:dyDescent="0.35">
      <c r="A4" s="14">
        <f ca="1">IFERROR(VLOOKUP(A2,parametres!B:D,3,0),(VLOOKUP(A2,parametres!A:D,4,0)))</f>
        <v>42219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T430</v>
      </c>
      <c r="F4" s="2">
        <f t="shared" si="2"/>
        <v>42066</v>
      </c>
      <c r="G4" s="5" t="str">
        <f ca="1">IFERROR(OFFSET(grille!$A$1,MOD(INT((F4-$A$4)/7),42)+1,WEEKDAY(F4,2)),"")</f>
        <v>T120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T147__</v>
      </c>
      <c r="L4" s="2">
        <f t="shared" si="5"/>
        <v>42158</v>
      </c>
      <c r="M4" s="5" t="str">
        <f ca="1">IFERROR(OFFSET(grille!$A$1,MOD(INT((L4-$A$4)/7),42)+1,WEEKDAY(L4,2)),"")</f>
        <v>T110</v>
      </c>
      <c r="N4" s="3">
        <f t="shared" si="6"/>
        <v>42188</v>
      </c>
      <c r="O4" s="5" t="str">
        <f ca="1">IFERROR(OFFSET(grille!$A$1,MOD(INT((N4-$A$4)/7),42)+1,WEEKDAY(N4,2)),"")</f>
        <v>__T350</v>
      </c>
      <c r="P4" s="2">
        <f t="shared" si="7"/>
        <v>42219</v>
      </c>
      <c r="Q4" s="5" t="str">
        <f ca="1">IFERROR(OFFSET(grille!$A$1,MOD(INT((P4-$A$4)/7),42)+1,WEEKDAY(P4,2)),"")</f>
        <v>__T740</v>
      </c>
      <c r="R4" s="2">
        <f t="shared" si="8"/>
        <v>42250</v>
      </c>
      <c r="S4" s="5" t="str">
        <f ca="1">IFERROR(OFFSET(grille!$A$1,MOD(INT((R4-$A$4)/7),42)+1,WEEKDAY(R4,2)),"")</f>
        <v>T120</v>
      </c>
      <c r="T4" s="2">
        <f t="shared" si="9"/>
        <v>42280</v>
      </c>
      <c r="U4" s="5" t="str">
        <f ca="1">IFERROR(OFFSET(grille!$A$1,MOD(INT((T4-$A$4)/7),42)+1,WEEKDAY(T4,2)),"")</f>
        <v>__T336</v>
      </c>
      <c r="V4" s="3">
        <f t="shared" si="10"/>
        <v>42311</v>
      </c>
      <c r="W4" s="5" t="str">
        <f ca="1">IFERROR(OFFSET(grille!$A$1,MOD(INT((V4-$A$4)/7),42)+1,WEEKDAY(V4,2)),"")</f>
        <v>__T450</v>
      </c>
      <c r="X4" s="2">
        <f t="shared" si="11"/>
        <v>42341</v>
      </c>
      <c r="Y4" s="5" t="str">
        <f ca="1">IFERROR(OFFSET(grille!$A$1,MOD(INT((X4-$A$4)/7),42)+1,WEEKDAY(X4,2)),"")</f>
        <v>T610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T820__</v>
      </c>
      <c r="F5" s="2">
        <f t="shared" si="2"/>
        <v>42067</v>
      </c>
      <c r="G5" s="5" t="str">
        <f ca="1">IFERROR(OFFSET(grille!$A$1,MOD(INT((F5-$A$4)/7),42)+1,WEEKDAY(F5,2)),"")</f>
        <v>T440__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__T151</v>
      </c>
      <c r="L5" s="2">
        <f t="shared" si="5"/>
        <v>42159</v>
      </c>
      <c r="M5" s="5" t="str">
        <f ca="1">IFERROR(OFFSET(grille!$A$1,MOD(INT((L5-$A$4)/7),42)+1,WEEKDAY(L5,2)),"")</f>
        <v>T710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T650__</v>
      </c>
      <c r="R5" s="2">
        <f t="shared" si="8"/>
        <v>42251</v>
      </c>
      <c r="S5" s="5" t="str">
        <f ca="1">IFERROR(OFFSET(grille!$A$1,MOD(INT((R5-$A$4)/7),42)+1,WEEKDAY(R5,2)),"")</f>
        <v>T720</v>
      </c>
      <c r="T5" s="2">
        <f t="shared" si="9"/>
        <v>42281</v>
      </c>
      <c r="U5" s="5" t="str">
        <f ca="1">IFERROR(OFFSET(grille!$A$1,MOD(INT((T5-$A$4)/7),42)+1,WEEKDAY(T5,2)),"")</f>
        <v>T227__</v>
      </c>
      <c r="V5" s="3">
        <f t="shared" si="10"/>
        <v>42312</v>
      </c>
      <c r="W5" s="5" t="str">
        <f ca="1">IFERROR(OFFSET(grille!$A$1,MOD(INT((V5-$A$4)/7),42)+1,WEEKDAY(V5,2)),"")</f>
        <v>T240__</v>
      </c>
      <c r="X5" s="2">
        <f t="shared" si="11"/>
        <v>42342</v>
      </c>
      <c r="Y5" s="5" t="str">
        <f ca="1">IFERROR(OFFSET(grille!$A$1,MOD(INT((X5-$A$4)/7),42)+1,WEEKDAY(X5,2)),"")</f>
        <v>T220__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T410</v>
      </c>
      <c r="D6" s="2">
        <f t="shared" si="1"/>
        <v>42040</v>
      </c>
      <c r="E6" s="5" t="str">
        <f ca="1">IFERROR(OFFSET(grille!$A$1,MOD(INT((D6-$A$4)/7),42)+1,WEEKDAY(D6,2)),"")</f>
        <v>__T830</v>
      </c>
      <c r="F6" s="2">
        <f t="shared" si="2"/>
        <v>42068</v>
      </c>
      <c r="G6" s="5" t="str">
        <f ca="1">IFERROR(OFFSET(grille!$A$1,MOD(INT((F6-$A$4)/7),42)+1,WEEKDAY(F6,2)),"")</f>
        <v>__T450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T655__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__T660</v>
      </c>
      <c r="R6" s="2">
        <f t="shared" si="8"/>
        <v>42252</v>
      </c>
      <c r="S6" s="5" t="str">
        <f ca="1">IFERROR(OFFSET(grille!$A$1,MOD(INT((R6-$A$4)/7),42)+1,WEEKDAY(R6,2)),"")</f>
        <v>T346__</v>
      </c>
      <c r="T6" s="2">
        <f t="shared" si="9"/>
        <v>42282</v>
      </c>
      <c r="U6" s="5" t="str">
        <f ca="1">IFERROR(OFFSET(grille!$A$1,MOD(INT((T6-$A$4)/7),42)+1,WEEKDAY(T6,2)),"")</f>
        <v>__T230</v>
      </c>
      <c r="V6" s="3">
        <f t="shared" si="10"/>
        <v>42313</v>
      </c>
      <c r="W6" s="5" t="str">
        <f ca="1">IFERROR(OFFSET(grille!$A$1,MOD(INT((V6-$A$4)/7),42)+1,WEEKDAY(V6,2)),"")</f>
        <v>__T250</v>
      </c>
      <c r="X6" s="2">
        <f t="shared" si="11"/>
        <v>42343</v>
      </c>
      <c r="Y6" s="5" t="str">
        <f ca="1">IFERROR(OFFSET(grille!$A$1,MOD(INT((X6-$A$4)/7),42)+1,WEEKDAY(X6,2)),"")</f>
        <v>__T236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T720</v>
      </c>
      <c r="D7" s="2">
        <f t="shared" si="1"/>
        <v>42041</v>
      </c>
      <c r="E7" s="5" t="str">
        <f ca="1">IFERROR(OFFSET(grille!$A$1,MOD(INT((D7-$A$4)/7),42)+1,WEEKDAY(D7,2)),"")</f>
        <v>D</v>
      </c>
      <c r="F7" s="2">
        <f t="shared" si="2"/>
        <v>42069</v>
      </c>
      <c r="G7" s="5" t="str">
        <f ca="1">IFERROR(OFFSET(grille!$A$1,MOD(INT((F7-$A$4)/7),42)+1,WEEKDAY(F7,2)),"")</f>
        <v>T945</v>
      </c>
      <c r="H7" s="2">
        <f t="shared" si="3"/>
        <v>42100</v>
      </c>
      <c r="I7" s="5" t="str">
        <f ca="1">IFERROR(OFFSET(grille!$A$1,MOD(INT((H7-$A$4)/7),42)+1,WEEKDAY(H7,2)),"")</f>
        <v>T720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__T666</v>
      </c>
      <c r="N7" s="3">
        <f t="shared" si="6"/>
        <v>42191</v>
      </c>
      <c r="O7" s="5" t="str">
        <f ca="1">IFERROR(OFFSET(grille!$A$1,MOD(INT((N7-$A$4)/7),42)+1,WEEKDAY(N7,2)),"")</f>
        <v>T630__</v>
      </c>
      <c r="P7" s="2">
        <f t="shared" si="7"/>
        <v>42222</v>
      </c>
      <c r="Q7" s="5" t="str">
        <f ca="1">IFERROR(OFFSET(grille!$A$1,MOD(INT((P7-$A$4)/7),42)+1,WEEKDAY(P7,2)),"")</f>
        <v>T260</v>
      </c>
      <c r="R7" s="2">
        <f t="shared" si="8"/>
        <v>42253</v>
      </c>
      <c r="S7" s="5" t="str">
        <f ca="1">IFERROR(OFFSET(grille!$A$1,MOD(INT((R7-$A$4)/7),42)+1,WEEKDAY(R7,2)),"")</f>
        <v>__T357</v>
      </c>
      <c r="T7" s="2">
        <f t="shared" si="9"/>
        <v>42283</v>
      </c>
      <c r="U7" s="5" t="str">
        <f ca="1">IFERROR(OFFSET(grille!$A$1,MOD(INT((T7-$A$4)/7),42)+1,WEEKDAY(T7,2)),"")</f>
        <v>T260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T510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T710</v>
      </c>
      <c r="J8" s="2">
        <f t="shared" si="4"/>
        <v>42131</v>
      </c>
      <c r="K8" s="5" t="str">
        <f ca="1">IFERROR(OFFSET(grille!$A$1,MOD(INT((J8-$A$4)/7),42)+1,WEEKDAY(J8,2)),"")</f>
        <v>T130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__T640</v>
      </c>
      <c r="P8" s="2">
        <f t="shared" si="7"/>
        <v>42223</v>
      </c>
      <c r="Q8" s="5" t="str">
        <f ca="1">IFERROR(OFFSET(grille!$A$1,MOD(INT((P8-$A$4)/7),42)+1,WEEKDAY(P8,2)),"")</f>
        <v>D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T140__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T630__</v>
      </c>
      <c r="J9" s="2">
        <f t="shared" si="4"/>
        <v>42132</v>
      </c>
      <c r="K9" s="5" t="str">
        <f ca="1">IFERROR(OFFSET(grille!$A$1,MOD(INT((J9-$A$4)/7),42)+1,WEEKDAY(J9,2)),"")</f>
        <v>T420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T340__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T657__</v>
      </c>
      <c r="X9" s="2">
        <f t="shared" si="11"/>
        <v>42346</v>
      </c>
      <c r="Y9" s="5" t="str">
        <f ca="1">IFERROR(OFFSET(grille!$A$1,MOD(INT((X9-$A$4)/7),42)+1,WEEKDAY(X9,2)),"")</f>
        <v>T840__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__T150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T730__</v>
      </c>
      <c r="H10" s="2">
        <f t="shared" si="3"/>
        <v>42103</v>
      </c>
      <c r="I10" s="5" t="str">
        <f ca="1">IFERROR(OFFSET(grille!$A$1,MOD(INT((H10-$A$4)/7),42)+1,WEEKDAY(H10,2)),"")</f>
        <v>__T640</v>
      </c>
      <c r="J10" s="2">
        <f t="shared" si="4"/>
        <v>42133</v>
      </c>
      <c r="K10" s="5" t="str">
        <f ca="1">IFERROR(OFFSET(grille!$A$1,MOD(INT((J10-$A$4)/7),42)+1,WEEKDAY(J10,2)),"")</f>
        <v>T226__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__T350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T840__</v>
      </c>
      <c r="T10" s="2">
        <f t="shared" si="9"/>
        <v>42286</v>
      </c>
      <c r="U10" s="5" t="str">
        <f ca="1">IFERROR(OFFSET(grille!$A$1,MOD(INT((T10-$A$4)/7),42)+1,WEEKDAY(T10,2)),"")</f>
        <v>T410</v>
      </c>
      <c r="V10" s="3">
        <f t="shared" si="10"/>
        <v>42317</v>
      </c>
      <c r="W10" s="5" t="str">
        <f ca="1">IFERROR(OFFSET(grille!$A$1,MOD(INT((V10-$A$4)/7),42)+1,WEEKDAY(V10,2)),"")</f>
        <v>__T661</v>
      </c>
      <c r="X10" s="2">
        <f t="shared" si="11"/>
        <v>42347</v>
      </c>
      <c r="Y10" s="5" t="str">
        <f ca="1">IFERROR(OFFSET(grille!$A$1,MOD(INT((X10-$A$4)/7),42)+1,WEEKDAY(X10,2)),"")</f>
        <v>__T850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T730__</v>
      </c>
      <c r="F11" s="2">
        <f t="shared" si="2"/>
        <v>42073</v>
      </c>
      <c r="G11" s="5" t="str">
        <f ca="1">IFERROR(OFFSET(grille!$A$1,MOD(INT((F11-$A$4)/7),42)+1,WEEKDAY(F11,2)),"")</f>
        <v>__T740</v>
      </c>
      <c r="H11" s="2">
        <f t="shared" si="3"/>
        <v>42104</v>
      </c>
      <c r="I11" s="5" t="str">
        <f ca="1">IFERROR(OFFSET(grille!$A$1,MOD(INT((H11-$A$4)/7),42)+1,WEEKDAY(H11,2)),"")</f>
        <v>D</v>
      </c>
      <c r="J11" s="2">
        <f t="shared" si="4"/>
        <v>42134</v>
      </c>
      <c r="K11" s="5" t="str">
        <f ca="1">IFERROR(OFFSET(grille!$A$1,MOD(INT((J11-$A$4)/7),42)+1,WEEKDAY(J11,2)),"")</f>
        <v>__T237</v>
      </c>
      <c r="L11" s="2">
        <f t="shared" si="5"/>
        <v>42165</v>
      </c>
      <c r="M11" s="5" t="str">
        <f ca="1">IFERROR(OFFSET(grille!$A$1,MOD(INT((L11-$A$4)/7),42)+1,WEEKDAY(L11,2)),"")</f>
        <v>D</v>
      </c>
      <c r="N11" s="3">
        <f t="shared" si="6"/>
        <v>42195</v>
      </c>
      <c r="O11" s="5" t="str">
        <f ca="1">IFERROR(OFFSET(grille!$A$1,MOD(INT((N11-$A$4)/7),42)+1,WEEKDAY(N11,2)),"")</f>
        <v>D</v>
      </c>
      <c r="P11" s="2">
        <f t="shared" si="7"/>
        <v>42226</v>
      </c>
      <c r="Q11" s="5" t="str">
        <f ca="1">IFERROR(OFFSET(grille!$A$1,MOD(INT((P11-$A$4)/7),42)+1,WEEKDAY(P11,2)),"")</f>
        <v>T210</v>
      </c>
      <c r="R11" s="2">
        <f t="shared" si="8"/>
        <v>42257</v>
      </c>
      <c r="S11" s="5" t="str">
        <f ca="1">IFERROR(OFFSET(grille!$A$1,MOD(INT((R11-$A$4)/7),42)+1,WEEKDAY(R11,2)),"")</f>
        <v>__T850</v>
      </c>
      <c r="T11" s="2">
        <f t="shared" si="9"/>
        <v>42287</v>
      </c>
      <c r="U11" s="5" t="str">
        <f ca="1">IFERROR(OFFSET(grille!$A$1,MOD(INT((T11-$A$4)/7),42)+1,WEEKDAY(T11,2)),"")</f>
        <v>T146__</v>
      </c>
      <c r="V11" s="3">
        <f t="shared" si="10"/>
        <v>42318</v>
      </c>
      <c r="W11" s="5" t="str">
        <f ca="1">IFERROR(OFFSET(grille!$A$1,MOD(INT((V11-$A$4)/7),42)+1,WEEKDAY(V11,2)),"")</f>
        <v>T240__</v>
      </c>
      <c r="X11" s="2">
        <f t="shared" si="11"/>
        <v>42348</v>
      </c>
      <c r="Y11" s="5" t="str">
        <f ca="1">IFERROR(OFFSET(grille!$A$1,MOD(INT((X11-$A$4)/7),42)+1,WEEKDAY(X11,2)),"")</f>
        <v>T110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__T740</v>
      </c>
      <c r="F12" s="2">
        <f t="shared" si="2"/>
        <v>42074</v>
      </c>
      <c r="G12" s="5" t="str">
        <f ca="1">IFERROR(OFFSET(grille!$A$1,MOD(INT((F12-$A$4)/7),42)+1,WEEKDAY(F12,2)),"")</f>
        <v>T650__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T510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T410</v>
      </c>
      <c r="R12" s="2">
        <f t="shared" si="8"/>
        <v>42258</v>
      </c>
      <c r="S12" s="5" t="str">
        <f ca="1">IFERROR(OFFSET(grille!$A$1,MOD(INT((R12-$A$4)/7),42)+1,WEEKDAY(R12,2)),"")</f>
        <v>Fac</v>
      </c>
      <c r="T12" s="2">
        <f t="shared" si="9"/>
        <v>42288</v>
      </c>
      <c r="U12" s="5" t="str">
        <f ca="1">IFERROR(OFFSET(grille!$A$1,MOD(INT((T12-$A$4)/7),42)+1,WEEKDAY(T12,2)),"")</f>
        <v>__T157</v>
      </c>
      <c r="V12" s="3">
        <f t="shared" si="10"/>
        <v>42319</v>
      </c>
      <c r="W12" s="5" t="str">
        <f ca="1">IFERROR(OFFSET(grille!$A$1,MOD(INT((V12-$A$4)/7),42)+1,WEEKDAY(V12,2)),"")</f>
        <v>__T250</v>
      </c>
      <c r="X12" s="2">
        <f t="shared" si="11"/>
        <v>42349</v>
      </c>
      <c r="Y12" s="5" t="str">
        <f ca="1">IFERROR(OFFSET(grille!$A$1,MOD(INT((X12-$A$4)/7),42)+1,WEEKDAY(X12,2)),"")</f>
        <v>T630__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T440__</v>
      </c>
      <c r="D13" s="2">
        <f t="shared" si="1"/>
        <v>42047</v>
      </c>
      <c r="E13" s="5" t="str">
        <f ca="1">IFERROR(OFFSET(grille!$A$1,MOD(INT((D13-$A$4)/7),42)+1,WEEKDAY(D13,2)),"")</f>
        <v>T610</v>
      </c>
      <c r="F13" s="2">
        <f t="shared" si="2"/>
        <v>42075</v>
      </c>
      <c r="G13" s="5" t="str">
        <f ca="1">IFERROR(OFFSET(grille!$A$1,MOD(INT((F13-$A$4)/7),42)+1,WEEKDAY(F13,2)),"")</f>
        <v>__T660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T445__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T810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T260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__T646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__T450</v>
      </c>
      <c r="D14" s="2">
        <f t="shared" si="1"/>
        <v>42048</v>
      </c>
      <c r="E14" s="5" t="str">
        <f ca="1">IFERROR(OFFSET(grille!$A$1,MOD(INT((D14-$A$4)/7),42)+1,WEEKDAY(D14,2)),"")</f>
        <v>T220__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T140__</v>
      </c>
      <c r="J14" s="2">
        <f t="shared" si="4"/>
        <v>42137</v>
      </c>
      <c r="K14" s="5" t="str">
        <f ca="1">IFERROR(OFFSET(grille!$A$1,MOD(INT((J14-$A$4)/7),42)+1,WEEKDAY(J14,2)),"")</f>
        <v>T710</v>
      </c>
      <c r="L14" s="2">
        <f t="shared" si="5"/>
        <v>42168</v>
      </c>
      <c r="M14" s="5" t="str">
        <f ca="1">IFERROR(OFFSET(grille!$A$1,MOD(INT((L14-$A$4)/7),42)+1,WEEKDAY(L14,2)),"")</f>
        <v>__T456</v>
      </c>
      <c r="N14" s="3">
        <f t="shared" si="6"/>
        <v>42198</v>
      </c>
      <c r="O14" s="5" t="str">
        <f ca="1">IFERROR(OFFSET(grille!$A$1,MOD(INT((N14-$A$4)/7),42)+1,WEEKDAY(N14,2)),"")</f>
        <v>T110</v>
      </c>
      <c r="P14" s="2">
        <f t="shared" si="7"/>
        <v>42229</v>
      </c>
      <c r="Q14" s="5" t="str">
        <f ca="1">IFERROR(OFFSET(grille!$A$1,MOD(INT((P14-$A$4)/7),42)+1,WEEKDAY(P14,2)),"")</f>
        <v>T320__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T240__</v>
      </c>
      <c r="D15" s="2">
        <f t="shared" si="1"/>
        <v>42049</v>
      </c>
      <c r="E15" s="5" t="str">
        <f ca="1">IFERROR(OFFSET(grille!$A$1,MOD(INT((D15-$A$4)/7),42)+1,WEEKDAY(D15,2)),"")</f>
        <v>__T236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__T150</v>
      </c>
      <c r="J15" s="2">
        <f t="shared" si="4"/>
        <v>42138</v>
      </c>
      <c r="K15" s="5" t="str">
        <f ca="1">IFERROR(OFFSET(grille!$A$1,MOD(INT((J15-$A$4)/7),42)+1,WEEKDAY(J15,2)),"")</f>
        <v>T730__</v>
      </c>
      <c r="L15" s="2">
        <f t="shared" si="5"/>
        <v>42169</v>
      </c>
      <c r="M15" s="5" t="str">
        <f ca="1">IFERROR(OFFSET(grille!$A$1,MOD(INT((L15-$A$4)/7),42)+1,WEEKDAY(L15,2)),"")</f>
        <v>T447__</v>
      </c>
      <c r="N15" s="3">
        <f t="shared" si="6"/>
        <v>42199</v>
      </c>
      <c r="O15" s="5" t="str">
        <f ca="1">IFERROR(OFFSET(grille!$A$1,MOD(INT((N15-$A$4)/7),42)+1,WEEKDAY(N15,2)),"")</f>
        <v>T420</v>
      </c>
      <c r="P15" s="2">
        <f t="shared" si="7"/>
        <v>42230</v>
      </c>
      <c r="Q15" s="5" t="str">
        <f ca="1">IFERROR(OFFSET(grille!$A$1,MOD(INT((P15-$A$4)/7),42)+1,WEEKDAY(P15,2)),"")</f>
        <v>__T335</v>
      </c>
      <c r="R15" s="2">
        <f t="shared" si="8"/>
        <v>42261</v>
      </c>
      <c r="S15" s="5" t="str">
        <f ca="1">IFERROR(OFFSET(grille!$A$1,MOD(INT((R15-$A$4)/7),42)+1,WEEKDAY(R15,2)),"")</f>
        <v>T120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T656__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__T250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T410</v>
      </c>
      <c r="H16" s="2">
        <f t="shared" si="3"/>
        <v>42109</v>
      </c>
      <c r="I16" s="5" t="str">
        <f ca="1">IFERROR(OFFSET(grille!$A$1,MOD(INT((H16-$A$4)/7),42)+1,WEEKDAY(H16,2)),"")</f>
        <v>T210</v>
      </c>
      <c r="J16" s="2">
        <f t="shared" si="4"/>
        <v>42139</v>
      </c>
      <c r="K16" s="5" t="str">
        <f ca="1">IFERROR(OFFSET(grille!$A$1,MOD(INT((J16-$A$4)/7),42)+1,WEEKDAY(J16,2)),"")</f>
        <v>__T740</v>
      </c>
      <c r="L16" s="2">
        <f t="shared" si="5"/>
        <v>42170</v>
      </c>
      <c r="M16" s="5" t="str">
        <f ca="1">IFERROR(OFFSET(grille!$A$1,MOD(INT((L16-$A$4)/7),42)+1,WEEKDAY(L16,2)),"")</f>
        <v>__T451</v>
      </c>
      <c r="N16" s="3">
        <f t="shared" si="6"/>
        <v>42200</v>
      </c>
      <c r="O16" s="5" t="str">
        <f ca="1">IFERROR(OFFSET(grille!$A$1,MOD(INT((N16-$A$4)/7),42)+1,WEEKDAY(N16,2)),"")</f>
        <v>T220__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T110</v>
      </c>
      <c r="T16" s="2">
        <f t="shared" si="9"/>
        <v>42292</v>
      </c>
      <c r="U16" s="5" t="str">
        <f ca="1">IFERROR(OFFSET(grille!$A$1,MOD(INT((T16-$A$4)/7),42)+1,WEEKDAY(T16,2)),"")</f>
        <v>T210</v>
      </c>
      <c r="V16" s="3">
        <f t="shared" si="10"/>
        <v>42323</v>
      </c>
      <c r="W16" s="5" t="str">
        <f ca="1">IFERROR(OFFSET(grille!$A$1,MOD(INT((V16-$A$4)/7),42)+1,WEEKDAY(V16,2)),"")</f>
        <v>__T667</v>
      </c>
      <c r="X16" s="2">
        <f t="shared" si="11"/>
        <v>42353</v>
      </c>
      <c r="Y16" s="5" t="str">
        <f ca="1">IFERROR(OFFSET(grille!$A$1,MOD(INT((X16-$A$4)/7),42)+1,WEEKDAY(X16,2)),"")</f>
        <v>T440__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T650__</v>
      </c>
      <c r="H17" s="2">
        <f t="shared" si="3"/>
        <v>42110</v>
      </c>
      <c r="I17" s="5" t="str">
        <f ca="1">IFERROR(OFFSET(grille!$A$1,MOD(INT((H17-$A$4)/7),42)+1,WEEKDAY(H17,2)),"")</f>
        <v>T440__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__T230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T720</v>
      </c>
      <c r="T17" s="2">
        <f t="shared" si="9"/>
        <v>42293</v>
      </c>
      <c r="U17" s="5" t="str">
        <f ca="1">IFERROR(OFFSET(grille!$A$1,MOD(INT((T17-$A$4)/7),42)+1,WEEKDAY(T17,2)),"")</f>
        <v>T140__</v>
      </c>
      <c r="V17" s="3">
        <f t="shared" si="10"/>
        <v>42324</v>
      </c>
      <c r="W17" s="5" t="str">
        <f ca="1">IFERROR(OFFSET(grille!$A$1,MOD(INT((V17-$A$4)/7),42)+1,WEEKDAY(V17,2)),"")</f>
        <v>T420</v>
      </c>
      <c r="X17" s="2">
        <f t="shared" si="11"/>
        <v>42354</v>
      </c>
      <c r="Y17" s="5" t="str">
        <f ca="1">IFERROR(OFFSET(grille!$A$1,MOD(INT((X17-$A$4)/7),42)+1,WEEKDAY(X17,2)),"")</f>
        <v>__T450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T840__</v>
      </c>
      <c r="F18" s="2">
        <f t="shared" si="2"/>
        <v>42080</v>
      </c>
      <c r="G18" s="5" t="str">
        <f ca="1">IFERROR(OFFSET(grille!$A$1,MOD(INT((F18-$A$4)/7),42)+1,WEEKDAY(F18,2)),"")</f>
        <v>__T660</v>
      </c>
      <c r="H18" s="2">
        <f t="shared" si="3"/>
        <v>42111</v>
      </c>
      <c r="I18" s="5" t="str">
        <f ca="1">IFERROR(OFFSET(grille!$A$1,MOD(INT((H18-$A$4)/7),42)+1,WEEKDAY(H18,2)),"")</f>
        <v>__T450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T340__</v>
      </c>
      <c r="R18" s="2">
        <f t="shared" si="8"/>
        <v>42264</v>
      </c>
      <c r="S18" s="5" t="str">
        <f ca="1">IFERROR(OFFSET(grille!$A$1,MOD(INT((R18-$A$4)/7),42)+1,WEEKDAY(R18,2)),"")</f>
        <v>T630__</v>
      </c>
      <c r="T18" s="2">
        <f t="shared" si="9"/>
        <v>42294</v>
      </c>
      <c r="U18" s="5" t="str">
        <f ca="1">IFERROR(OFFSET(grille!$A$1,MOD(INT((T18-$A$4)/7),42)+1,WEEKDAY(T18,2)),"")</f>
        <v>__T156</v>
      </c>
      <c r="V18" s="3">
        <f t="shared" si="10"/>
        <v>42325</v>
      </c>
      <c r="W18" s="5" t="str">
        <f ca="1">IFERROR(OFFSET(grille!$A$1,MOD(INT((V18-$A$4)/7),42)+1,WEEKDAY(V18,2)),"")</f>
        <v>T630__</v>
      </c>
      <c r="X18" s="2">
        <f t="shared" si="11"/>
        <v>42355</v>
      </c>
      <c r="Y18" s="5" t="str">
        <f ca="1">IFERROR(OFFSET(grille!$A$1,MOD(INT((X18-$A$4)/7),42)+1,WEEKDAY(X18,2)),"")</f>
        <v>T240__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T657__</v>
      </c>
      <c r="D19" s="2">
        <f t="shared" si="1"/>
        <v>42053</v>
      </c>
      <c r="E19" s="5" t="str">
        <f ca="1">IFERROR(OFFSET(grille!$A$1,MOD(INT((D19-$A$4)/7),42)+1,WEEKDAY(D19,2)),"")</f>
        <v>__T850</v>
      </c>
      <c r="F19" s="2">
        <f t="shared" si="2"/>
        <v>42081</v>
      </c>
      <c r="G19" s="5" t="str">
        <f ca="1">IFERROR(OFFSET(grille!$A$1,MOD(INT((F19-$A$4)/7),42)+1,WEEKDAY(F19,2)),"")</f>
        <v>T260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T320__</v>
      </c>
      <c r="L19" s="2">
        <f t="shared" si="5"/>
        <v>42173</v>
      </c>
      <c r="M19" s="5" t="str">
        <f ca="1">IFERROR(OFFSET(grille!$A$1,MOD(INT((L19-$A$4)/7),42)+1,WEEKDAY(L19,2)),"")</f>
        <v>T410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__T350</v>
      </c>
      <c r="R19" s="2">
        <f t="shared" si="8"/>
        <v>42265</v>
      </c>
      <c r="S19" s="5" t="str">
        <f ca="1">IFERROR(OFFSET(grille!$A$1,MOD(INT((R19-$A$4)/7),42)+1,WEEKDAY(R19,2)),"")</f>
        <v>__T640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__T640</v>
      </c>
      <c r="X19" s="2">
        <f t="shared" si="11"/>
        <v>42356</v>
      </c>
      <c r="Y19" s="5" t="str">
        <f ca="1">IFERROR(OFFSET(grille!$A$1,MOD(INT((X19-$A$4)/7),42)+1,WEEKDAY(X19,2)),"")</f>
        <v>__T250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__T661</v>
      </c>
      <c r="D20" s="2">
        <f t="shared" si="1"/>
        <v>42054</v>
      </c>
      <c r="E20" s="5" t="str">
        <f ca="1">IFERROR(OFFSET(grille!$A$1,MOD(INT((D20-$A$4)/7),42)+1,WEEKDAY(D20,2)),"")</f>
        <v>T110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__T330</v>
      </c>
      <c r="L20" s="2">
        <f t="shared" si="5"/>
        <v>42174</v>
      </c>
      <c r="M20" s="5" t="str">
        <f ca="1">IFERROR(OFFSET(grille!$A$1,MOD(INT((L20-$A$4)/7),42)+1,WEEKDAY(L20,2)),"")</f>
        <v>T710</v>
      </c>
      <c r="N20" s="3">
        <f t="shared" si="6"/>
        <v>42204</v>
      </c>
      <c r="O20" s="5" t="str">
        <f ca="1">IFERROR(OFFSET(grille!$A$1,MOD(INT((N20-$A$4)/7),42)+1,WEEKDAY(N20,2)),"")</f>
        <v>T347__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D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T240__</v>
      </c>
      <c r="D21" s="2">
        <f t="shared" si="1"/>
        <v>42055</v>
      </c>
      <c r="E21" s="5" t="str">
        <f ca="1">IFERROR(OFFSET(grille!$A$1,MOD(INT((D21-$A$4)/7),42)+1,WEEKDAY(D21,2)),"")</f>
        <v>T630__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T820__</v>
      </c>
      <c r="J21" s="2">
        <f t="shared" si="4"/>
        <v>42144</v>
      </c>
      <c r="K21" s="5" t="str">
        <f ca="1">IFERROR(OFFSET(grille!$A$1,MOD(INT((J21-$A$4)/7),42)+1,WEEKDAY(J21,2)),"")</f>
        <v>T420</v>
      </c>
      <c r="L21" s="2">
        <f t="shared" si="5"/>
        <v>42175</v>
      </c>
      <c r="M21" s="5" t="str">
        <f ca="1">IFERROR(OFFSET(grille!$A$1,MOD(INT((L21-$A$4)/7),42)+1,WEEKDAY(L21,2)),"")</f>
        <v>T246__</v>
      </c>
      <c r="N21" s="3">
        <f t="shared" si="6"/>
        <v>42205</v>
      </c>
      <c r="O21" s="5" t="str">
        <f ca="1">IFERROR(OFFSET(grille!$A$1,MOD(INT((N21-$A$4)/7),42)+1,WEEKDAY(N21,2)),"")</f>
        <v>__T350</v>
      </c>
      <c r="P21" s="2">
        <f t="shared" si="7"/>
        <v>42236</v>
      </c>
      <c r="Q21" s="5" t="str">
        <f ca="1">IFERROR(OFFSET(grille!$A$1,MOD(INT((P21-$A$4)/7),42)+1,WEEKDAY(P21,2)),"")</f>
        <v>RP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T820__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__T250</v>
      </c>
      <c r="D22" s="2">
        <f t="shared" si="1"/>
        <v>42056</v>
      </c>
      <c r="E22" s="5" t="str">
        <f ca="1">IFERROR(OFFSET(grille!$A$1,MOD(INT((D22-$A$4)/7),42)+1,WEEKDAY(D22,2)),"")</f>
        <v>__T646</v>
      </c>
      <c r="F22" s="2">
        <f t="shared" si="2"/>
        <v>42084</v>
      </c>
      <c r="G22" s="5" t="str">
        <f ca="1">IFERROR(OFFSET(grille!$A$1,MOD(INT((F22-$A$4)/7),42)+1,WEEKDAY(F22,2)),"")</f>
        <v>T326__</v>
      </c>
      <c r="H22" s="2">
        <f t="shared" si="3"/>
        <v>42115</v>
      </c>
      <c r="I22" s="5" t="str">
        <f ca="1">IFERROR(OFFSET(grille!$A$1,MOD(INT((H22-$A$4)/7),42)+1,WEEKDAY(H22,2)),"")</f>
        <v>__T830</v>
      </c>
      <c r="J22" s="2">
        <f t="shared" si="4"/>
        <v>42145</v>
      </c>
      <c r="K22" s="5" t="str">
        <f ca="1">IFERROR(OFFSET(grille!$A$1,MOD(INT((J22-$A$4)/7),42)+1,WEEKDAY(J22,2)),"")</f>
        <v>T840__</v>
      </c>
      <c r="L22" s="2">
        <f t="shared" si="5"/>
        <v>42176</v>
      </c>
      <c r="M22" s="5" t="str">
        <f ca="1">IFERROR(OFFSET(grille!$A$1,MOD(INT((L22-$A$4)/7),42)+1,WEEKDAY(L22,2)),"")</f>
        <v>__T257</v>
      </c>
      <c r="N22" s="3">
        <f t="shared" si="6"/>
        <v>42206</v>
      </c>
      <c r="O22" s="5" t="str">
        <f ca="1">IFERROR(OFFSET(grille!$A$1,MOD(INT((N22-$A$4)/7),42)+1,WEEKDAY(N22,2)),"")</f>
        <v>T340__</v>
      </c>
      <c r="P22" s="2">
        <f t="shared" si="7"/>
        <v>42237</v>
      </c>
      <c r="Q22" s="5" t="str">
        <f ca="1">IFERROR(OFFSET(grille!$A$1,MOD(INT((P22-$A$4)/7),42)+1,WEEKDAY(P22,2)),"")</f>
        <v>T515</v>
      </c>
      <c r="R22" s="2">
        <f t="shared" si="8"/>
        <v>42268</v>
      </c>
      <c r="S22" s="5" t="str">
        <f ca="1">IFERROR(OFFSET(grille!$A$1,MOD(INT((R22-$A$4)/7),42)+1,WEEKDAY(R22,2)),"")</f>
        <v>T840__</v>
      </c>
      <c r="T22" s="2">
        <f t="shared" si="9"/>
        <v>42298</v>
      </c>
      <c r="U22" s="5" t="str">
        <f ca="1">IFERROR(OFFSET(grille!$A$1,MOD(INT((T22-$A$4)/7),42)+1,WEEKDAY(T22,2)),"")</f>
        <v>__T830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T710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__T337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__T850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__T350</v>
      </c>
      <c r="P23" s="2">
        <f t="shared" si="7"/>
        <v>42238</v>
      </c>
      <c r="Q23" s="5" t="str">
        <f ca="1">IFERROR(OFFSET(grille!$A$1,MOD(INT((P23-$A$4)/7),42)+1,WEEKDAY(P23,2)),"")</f>
        <v>T446__</v>
      </c>
      <c r="R23" s="2">
        <f t="shared" si="8"/>
        <v>42269</v>
      </c>
      <c r="S23" s="5" t="str">
        <f ca="1">IFERROR(OFFSET(grille!$A$1,MOD(INT((R23-$A$4)/7),42)+1,WEEKDAY(R23,2)),"")</f>
        <v>__T850</v>
      </c>
      <c r="T23" s="2">
        <f t="shared" si="9"/>
        <v>42299</v>
      </c>
      <c r="U23" s="5" t="str">
        <f ca="1">IFERROR(OFFSET(grille!$A$1,MOD(INT((T23-$A$4)/7),42)+1,WEEKDAY(T23,2)),"")</f>
        <v>T650__</v>
      </c>
      <c r="V23" s="3">
        <f t="shared" si="10"/>
        <v>42330</v>
      </c>
      <c r="W23" s="5" t="str">
        <f ca="1">IFERROR(OFFSET(grille!$A$1,MOD(INT((V23-$A$4)/7),42)+1,WEEKDAY(V23,2)),"")</f>
        <v>T637__</v>
      </c>
      <c r="X23" s="2">
        <f t="shared" si="11"/>
        <v>42360</v>
      </c>
      <c r="Y23" s="5" t="str">
        <f ca="1">IFERROR(OFFSET(grille!$A$1,MOD(INT((X23-$A$4)/7),42)+1,WEEKDAY(X23,2)),"")</f>
        <v>T120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T510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D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__T457</v>
      </c>
      <c r="R24" s="2">
        <f t="shared" si="8"/>
        <v>42270</v>
      </c>
      <c r="S24" s="5" t="str">
        <f ca="1">IFERROR(OFFSET(grille!$A$1,MOD(INT((R24-$A$4)/7),42)+1,WEEKDAY(R24,2)),"")</f>
        <v>T410</v>
      </c>
      <c r="T24" s="2">
        <f t="shared" si="9"/>
        <v>42300</v>
      </c>
      <c r="U24" s="5" t="str">
        <f ca="1">IFERROR(OFFSET(grille!$A$1,MOD(INT((T24-$A$4)/7),42)+1,WEEKDAY(T24,2)),"")</f>
        <v>__T660</v>
      </c>
      <c r="V24" s="3">
        <f t="shared" si="10"/>
        <v>42331</v>
      </c>
      <c r="W24" s="5" t="str">
        <f ca="1">IFERROR(OFFSET(grille!$A$1,MOD(INT((V24-$A$4)/7),42)+1,WEEKDAY(V24,2)),"")</f>
        <v>__T640</v>
      </c>
      <c r="X24" s="2">
        <f t="shared" si="11"/>
        <v>42361</v>
      </c>
      <c r="Y24" s="5" t="str">
        <f ca="1">IFERROR(OFFSET(grille!$A$1,MOD(INT((X24-$A$4)/7),42)+1,WEEKDAY(X24,2)),"")</f>
        <v>T440__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T656__</v>
      </c>
      <c r="D25" s="2">
        <f t="shared" si="1"/>
        <v>42059</v>
      </c>
      <c r="E25" s="5" t="str">
        <f ca="1">IFERROR(OFFSET(grille!$A$1,MOD(INT((D25-$A$4)/7),42)+1,WEEKDAY(D25,2)),"")</f>
        <v>T440__</v>
      </c>
      <c r="F25" s="2">
        <f t="shared" si="2"/>
        <v>42087</v>
      </c>
      <c r="G25" s="5" t="str">
        <f ca="1">IFERROR(OFFSET(grille!$A$1,MOD(INT((F25-$A$4)/7),42)+1,WEEKDAY(F25,2)),"")</f>
        <v>T220__</v>
      </c>
      <c r="H25" s="2">
        <f t="shared" si="3"/>
        <v>42118</v>
      </c>
      <c r="I25" s="5" t="str">
        <f ca="1">IFERROR(OFFSET(grille!$A$1,MOD(INT((H25-$A$4)/7),42)+1,WEEKDAY(H25,2)),"")</f>
        <v>T925__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T320__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T240__</v>
      </c>
      <c r="R25" s="2">
        <f t="shared" si="8"/>
        <v>42271</v>
      </c>
      <c r="S25" s="5" t="str">
        <f ca="1">IFERROR(OFFSET(grille!$A$1,MOD(INT((R25-$A$4)/7),42)+1,WEEKDAY(R25,2)),"")</f>
        <v>T220__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T430</v>
      </c>
      <c r="X25" s="2">
        <f t="shared" si="11"/>
        <v>42362</v>
      </c>
      <c r="Y25" s="5" t="str">
        <f ca="1">IFERROR(OFFSET(grille!$A$1,MOD(INT((X25-$A$4)/7),42)+1,WEEKDAY(X25,2)),"")</f>
        <v>__T450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__T667</v>
      </c>
      <c r="D26" s="2">
        <f t="shared" si="1"/>
        <v>42060</v>
      </c>
      <c r="E26" s="5" t="str">
        <f ca="1">IFERROR(OFFSET(grille!$A$1,MOD(INT((D26-$A$4)/7),42)+1,WEEKDAY(D26,2)),"")</f>
        <v>__T450</v>
      </c>
      <c r="F26" s="2">
        <f t="shared" si="2"/>
        <v>42088</v>
      </c>
      <c r="G26" s="5" t="str">
        <f ca="1">IFERROR(OFFSET(grille!$A$1,MOD(INT((F26-$A$4)/7),42)+1,WEEKDAY(F26,2)),"")</f>
        <v>__T230</v>
      </c>
      <c r="H26" s="2">
        <f t="shared" si="3"/>
        <v>42119</v>
      </c>
      <c r="I26" s="5" t="str">
        <f ca="1">IFERROR(OFFSET(grille!$A$1,MOD(INT((H26-$A$4)/7),42)+1,WEEKDAY(H26,2)),"")</f>
        <v>__T936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__T330</v>
      </c>
      <c r="N26" s="3">
        <f t="shared" si="6"/>
        <v>42210</v>
      </c>
      <c r="O26" s="5" t="str">
        <f ca="1">IFERROR(OFFSET(grille!$A$1,MOD(INT((N26-$A$4)/7),42)+1,WEEKDAY(N26,2)),"")</f>
        <v>T736__</v>
      </c>
      <c r="P26" s="2">
        <f t="shared" si="7"/>
        <v>42241</v>
      </c>
      <c r="Q26" s="5" t="str">
        <f ca="1">IFERROR(OFFSET(grille!$A$1,MOD(INT((P26-$A$4)/7),42)+1,WEEKDAY(P26,2)),"")</f>
        <v>__T250</v>
      </c>
      <c r="R26" s="2">
        <f t="shared" si="8"/>
        <v>42272</v>
      </c>
      <c r="S26" s="5" t="str">
        <f ca="1">IFERROR(OFFSET(grille!$A$1,MOD(INT((R26-$A$4)/7),42)+1,WEEKDAY(R26,2)),"")</f>
        <v>__T230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T820__</v>
      </c>
      <c r="X26" s="2">
        <f t="shared" si="11"/>
        <v>42363</v>
      </c>
      <c r="Y26" s="5" t="str">
        <f ca="1">IFERROR(OFFSET(grille!$A$1,MOD(INT((X26-$A$4)/7),42)+1,WEEKDAY(X26,2)),"")</f>
        <v>T945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T420</v>
      </c>
      <c r="D27" s="2">
        <f t="shared" si="1"/>
        <v>42061</v>
      </c>
      <c r="E27" s="5" t="str">
        <f ca="1">IFERROR(OFFSET(grille!$A$1,MOD(INT((D27-$A$4)/7),42)+1,WEEKDAY(D27,2)),"")</f>
        <v>T240__</v>
      </c>
      <c r="F27" s="2">
        <f t="shared" si="2"/>
        <v>42089</v>
      </c>
      <c r="G27" s="5" t="str">
        <f ca="1">IFERROR(OFFSET(grille!$A$1,MOD(INT((F27-$A$4)/7),42)+1,WEEKDAY(F27,2)),"")</f>
        <v>D</v>
      </c>
      <c r="H27" s="2">
        <f t="shared" si="3"/>
        <v>42120</v>
      </c>
      <c r="I27" s="5" t="str">
        <f ca="1">IFERROR(OFFSET(grille!$A$1,MOD(INT((H27-$A$4)/7),42)+1,WEEKDAY(H27,2)),"")</f>
        <v>T907__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T905__</v>
      </c>
      <c r="N27" s="3">
        <f t="shared" si="6"/>
        <v>42211</v>
      </c>
      <c r="O27" s="5" t="str">
        <f ca="1">IFERROR(OFFSET(grille!$A$1,MOD(INT((N27-$A$4)/7),42)+1,WEEKDAY(N27,2)),"")</f>
        <v>__T747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T410</v>
      </c>
      <c r="V27" s="3">
        <f t="shared" si="10"/>
        <v>42334</v>
      </c>
      <c r="W27" s="5" t="str">
        <f ca="1">IFERROR(OFFSET(grille!$A$1,MOD(INT((V27-$A$4)/7),42)+1,WEEKDAY(V27,2)),"")</f>
        <v>__T830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T630__</v>
      </c>
      <c r="D28" s="2">
        <f t="shared" si="1"/>
        <v>42062</v>
      </c>
      <c r="E28" s="5" t="str">
        <f ca="1">IFERROR(OFFSET(grille!$A$1,MOD(INT((D28-$A$4)/7),42)+1,WEEKDAY(D28,2)),"")</f>
        <v>__T250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__T911</v>
      </c>
      <c r="J28" s="2">
        <f t="shared" si="4"/>
        <v>42151</v>
      </c>
      <c r="K28" s="5" t="str">
        <f ca="1">IFERROR(OFFSET(grille!$A$1,MOD(INT((J28-$A$4)/7),42)+1,WEEKDAY(J28,2)),"")</f>
        <v>T730__</v>
      </c>
      <c r="L28" s="2">
        <f t="shared" si="5"/>
        <v>42182</v>
      </c>
      <c r="M28" s="5" t="str">
        <f ca="1">IFERROR(OFFSET(grille!$A$1,MOD(INT((L28-$A$4)/7),42)+1,WEEKDAY(L28,2)),"")</f>
        <v>__T916</v>
      </c>
      <c r="N28" s="3">
        <f t="shared" si="6"/>
        <v>42212</v>
      </c>
      <c r="O28" s="5" t="str">
        <f ca="1">IFERROR(OFFSET(grille!$A$1,MOD(INT((N28-$A$4)/7),42)+1,WEEKDAY(N28,2)),"")</f>
        <v>T130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T720</v>
      </c>
      <c r="V28" s="3">
        <f t="shared" si="10"/>
        <v>42335</v>
      </c>
      <c r="W28" s="5" t="str">
        <f ca="1">IFERROR(OFFSET(grille!$A$1,MOD(INT((V28-$A$4)/7),42)+1,WEEKDAY(V28,2)),"")</f>
        <v>D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__T640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__T740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T140__</v>
      </c>
      <c r="P29" s="2">
        <f t="shared" si="7"/>
        <v>42244</v>
      </c>
      <c r="Q29" s="5" t="str">
        <f ca="1">IFERROR(OFFSET(grille!$A$1,MOD(INT((P29-$A$4)/7),42)+1,WEEKDAY(P29,2)),"")</f>
        <v>T345__</v>
      </c>
      <c r="R29" s="2">
        <f t="shared" si="8"/>
        <v>42275</v>
      </c>
      <c r="S29" s="5" t="str">
        <f ca="1">IFERROR(OFFSET(grille!$A$1,MOD(INT((R29-$A$4)/7),42)+1,WEEKDAY(R29,2)),"")</f>
        <v>T220__</v>
      </c>
      <c r="T29" s="2">
        <f t="shared" si="9"/>
        <v>42305</v>
      </c>
      <c r="U29" s="5" t="str">
        <f ca="1">IFERROR(OFFSET(grille!$A$1,MOD(INT((T29-$A$4)/7),42)+1,WEEKDAY(T29,2)),"")</f>
        <v>T510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T730__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D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T327__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T240__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__T150</v>
      </c>
      <c r="P30" s="2">
        <f t="shared" si="7"/>
        <v>42245</v>
      </c>
      <c r="Q30" s="5" t="str">
        <f ca="1">IFERROR(OFFSET(grille!$A$1,MOD(INT((P30-$A$4)/7),42)+1,WEEKDAY(P30,2)),"")</f>
        <v>__T356</v>
      </c>
      <c r="R30" s="2">
        <f t="shared" si="8"/>
        <v>42276</v>
      </c>
      <c r="S30" s="5" t="str">
        <f ca="1">IFERROR(OFFSET(grille!$A$1,MOD(INT((R30-$A$4)/7),42)+1,WEEKDAY(R30,2)),"")</f>
        <v>__T230</v>
      </c>
      <c r="T30" s="2">
        <f t="shared" si="9"/>
        <v>42306</v>
      </c>
      <c r="U30" s="5" t="str">
        <f ca="1">IFERROR(OFFSET(grille!$A$1,MOD(INT((T30-$A$4)/7),42)+1,WEEKDAY(T30,2)),"")</f>
        <v>T140__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__T740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__T330</v>
      </c>
      <c r="H31" s="2">
        <f t="shared" si="3"/>
        <v>42124</v>
      </c>
      <c r="I31" s="5" t="str">
        <f ca="1">IFERROR(OFFSET(grille!$A$1,MOD(INT((H31-$A$4)/7),42)+1,WEEKDAY(H31,2)),"")</f>
        <v>T720</v>
      </c>
      <c r="J31" s="2">
        <f t="shared" si="4"/>
        <v>42154</v>
      </c>
      <c r="K31" s="5" t="str">
        <f ca="1">IFERROR(OFFSET(grille!$A$1,MOD(INT((J31-$A$4)/7),42)+1,WEEKDAY(J31,2)),"")</f>
        <v>__T256</v>
      </c>
      <c r="L31" s="2">
        <f t="shared" si="5"/>
        <v>42185</v>
      </c>
      <c r="M31" s="5" t="str">
        <f ca="1">IFERROR(OFFSET(grille!$A$1,MOD(INT((L31-$A$4)/7),42)+1,WEEKDAY(L31,2)),"")</f>
        <v>T320__</v>
      </c>
      <c r="N31" s="2">
        <f t="shared" si="6"/>
        <v>42215</v>
      </c>
      <c r="O31" s="5" t="str">
        <f ca="1">IFERROR(OFFSET(grille!$A$1,MOD(INT((N31-$A$4)/7),42)+1,WEEKDAY(N31,2)),"")</f>
        <v>D</v>
      </c>
      <c r="P31" s="2">
        <f t="shared" si="7"/>
        <v>42246</v>
      </c>
      <c r="Q31" s="5" t="str">
        <f ca="1">IFERROR(OFFSET(grille!$A$1,MOD(INT((P31-$A$4)/7),42)+1,WEEKDAY(P31,2)),"")</f>
        <v>T247__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__T150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T650__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T810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__T250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__T660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66" priority="6" stopIfTrue="1">
      <formula>AND(WEEKDAY(B2,2)&gt;5,B2&lt;&gt;"")</formula>
    </cfRule>
  </conditionalFormatting>
  <conditionalFormatting sqref="E10">
    <cfRule type="expression" dxfId="65" priority="5" stopIfTrue="1">
      <formula>AND(WEEKDAY(E10,2)&gt;5,E10&lt;&gt;"")</formula>
    </cfRule>
  </conditionalFormatting>
  <conditionalFormatting sqref="E10">
    <cfRule type="expression" dxfId="64" priority="4" stopIfTrue="1">
      <formula>AND(WEEKDAY(E10,2)&gt;5,E10&lt;&gt;"")</formula>
    </cfRule>
  </conditionalFormatting>
  <conditionalFormatting sqref="E10">
    <cfRule type="expression" dxfId="63" priority="3" stopIfTrue="1">
      <formula>AND(WEEKDAY(E10,2)&gt;5,E10&lt;&gt;"")</formula>
    </cfRule>
  </conditionalFormatting>
  <conditionalFormatting sqref="E10">
    <cfRule type="expression" dxfId="62" priority="2" stopIfTrue="1">
      <formula>AND(WEEKDAY(E10,2)&gt;5,E10&lt;&gt;"")</formula>
    </cfRule>
  </conditionalFormatting>
  <conditionalFormatting sqref="E24">
    <cfRule type="expression" dxfId="6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Feuil33</v>
      </c>
      <c r="B2" s="2">
        <f>DATE($A$1,COLUMN()-1,ROW()-1)</f>
        <v>42005</v>
      </c>
      <c r="C2" s="5" t="str">
        <f ca="1">IFERROR(OFFSET(grille!$A$1,MOD(INT((B2-$A$4)/7),42)+1,WEEKDAY(B2,2)),"")</f>
        <v>T210</v>
      </c>
      <c r="D2" s="2">
        <f>DATE($A$1,COLUMN()-2,ROW()-1)</f>
        <v>42036</v>
      </c>
      <c r="E2" s="5" t="str">
        <f ca="1">IFERROR(OFFSET(grille!$A$1,MOD(INT((D2-$A$4)/7),42)+1,WEEKDAY(D2,2)),"")</f>
        <v>__T667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__T230</v>
      </c>
      <c r="J2" s="2">
        <f>DATE($A$1,COLUMN()-5,ROW()-1)</f>
        <v>42125</v>
      </c>
      <c r="K2" s="5" t="str">
        <f ca="1">IFERROR(OFFSET(grille!$A$1,MOD(INT((J2-$A$4)/7),42)+1,WEEKDAY(J2,2)),"")</f>
        <v>T925__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T320__</v>
      </c>
      <c r="P2" s="2">
        <f>DATE($A$1,COLUMN()-8,ROW()-1)</f>
        <v>42217</v>
      </c>
      <c r="Q2" s="5" t="str">
        <f ca="1">IFERROR(OFFSET(grille!$A$1,MOD(INT((P2-$A$4)/7),42)+1,WEEKDAY(P2,2)),"")</f>
        <v>T736__</v>
      </c>
      <c r="R2" s="2">
        <f>DATE($A$1,COLUMN()-9,ROW()-1)</f>
        <v>42248</v>
      </c>
      <c r="S2" s="5" t="str">
        <f ca="1">IFERROR(OFFSET(grille!$A$1,MOD(INT((R2-$A$4)/7),42)+1,WEEKDAY(R2,2)),"")</f>
        <v>__T250</v>
      </c>
      <c r="T2" s="2">
        <f>DATE($A$1,COLUMN()-10,ROW()-1)</f>
        <v>42278</v>
      </c>
      <c r="U2" s="5" t="str">
        <f ca="1">IFERROR(OFFSET(grille!$A$1,MOD(INT((T2-$A$4)/7),42)+1,WEEKDAY(T2,2)),"")</f>
        <v>T220__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T430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T140__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T420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D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__T936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__T330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__T747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__T230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T410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T820__</v>
      </c>
    </row>
    <row r="4" spans="1:25" x14ac:dyDescent="0.35">
      <c r="A4" s="14">
        <f ca="1">IFERROR(VLOOKUP(A2,parametres!B:D,3,0),(VLOOKUP(A2,parametres!A:D,4,0)))</f>
        <v>42226</v>
      </c>
      <c r="B4" s="3">
        <f t="shared" si="0"/>
        <v>42007</v>
      </c>
      <c r="C4" s="5" t="str">
        <f ca="1">IFERROR(OFFSET(grille!$A$1,MOD(INT((B4-$A$4)/7),42)+1,WEEKDAY(B4,2)),"")</f>
        <v>__T156</v>
      </c>
      <c r="D4" s="2">
        <f t="shared" si="1"/>
        <v>42038</v>
      </c>
      <c r="E4" s="5" t="str">
        <f ca="1">IFERROR(OFFSET(grille!$A$1,MOD(INT((D4-$A$4)/7),42)+1,WEEKDAY(D4,2)),"")</f>
        <v>T630__</v>
      </c>
      <c r="F4" s="2">
        <f t="shared" si="2"/>
        <v>42066</v>
      </c>
      <c r="G4" s="5" t="str">
        <f ca="1">IFERROR(OFFSET(grille!$A$1,MOD(INT((F4-$A$4)/7),42)+1,WEEKDAY(F4,2)),"")</f>
        <v>T440__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T907__</v>
      </c>
      <c r="L4" s="2">
        <f t="shared" si="5"/>
        <v>42158</v>
      </c>
      <c r="M4" s="5" t="str">
        <f ca="1">IFERROR(OFFSET(grille!$A$1,MOD(INT((L4-$A$4)/7),42)+1,WEEKDAY(L4,2)),"")</f>
        <v>T730__</v>
      </c>
      <c r="N4" s="3">
        <f t="shared" si="6"/>
        <v>42188</v>
      </c>
      <c r="O4" s="5" t="str">
        <f ca="1">IFERROR(OFFSET(grille!$A$1,MOD(INT((N4-$A$4)/7),42)+1,WEEKDAY(N4,2)),"")</f>
        <v>T905__</v>
      </c>
      <c r="P4" s="2">
        <f t="shared" si="7"/>
        <v>42219</v>
      </c>
      <c r="Q4" s="5" t="str">
        <f ca="1">IFERROR(OFFSET(grille!$A$1,MOD(INT((P4-$A$4)/7),42)+1,WEEKDAY(P4,2)),"")</f>
        <v>T130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T720</v>
      </c>
      <c r="X4" s="2">
        <f t="shared" si="11"/>
        <v>42341</v>
      </c>
      <c r="Y4" s="5" t="str">
        <f ca="1">IFERROR(OFFSET(grille!$A$1,MOD(INT((X4-$A$4)/7),42)+1,WEEKDAY(X4,2)),"")</f>
        <v>__T830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__T640</v>
      </c>
      <c r="F5" s="2">
        <f t="shared" si="2"/>
        <v>42067</v>
      </c>
      <c r="G5" s="5" t="str">
        <f ca="1">IFERROR(OFFSET(grille!$A$1,MOD(INT((F5-$A$4)/7),42)+1,WEEKDAY(F5,2)),"")</f>
        <v>__T450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__T911</v>
      </c>
      <c r="L5" s="2">
        <f t="shared" si="5"/>
        <v>42159</v>
      </c>
      <c r="M5" s="5" t="str">
        <f ca="1">IFERROR(OFFSET(grille!$A$1,MOD(INT((L5-$A$4)/7),42)+1,WEEKDAY(L5,2)),"")</f>
        <v>__T740</v>
      </c>
      <c r="N5" s="3">
        <f t="shared" si="6"/>
        <v>42189</v>
      </c>
      <c r="O5" s="5" t="str">
        <f ca="1">IFERROR(OFFSET(grille!$A$1,MOD(INT((N5-$A$4)/7),42)+1,WEEKDAY(N5,2)),"")</f>
        <v>__T916</v>
      </c>
      <c r="P5" s="2">
        <f t="shared" si="7"/>
        <v>42220</v>
      </c>
      <c r="Q5" s="5" t="str">
        <f ca="1">IFERROR(OFFSET(grille!$A$1,MOD(INT((P5-$A$4)/7),42)+1,WEEKDAY(P5,2)),"")</f>
        <v>T140__</v>
      </c>
      <c r="R5" s="2">
        <f t="shared" si="8"/>
        <v>42251</v>
      </c>
      <c r="S5" s="5" t="str">
        <f ca="1">IFERROR(OFFSET(grille!$A$1,MOD(INT((R5-$A$4)/7),42)+1,WEEKDAY(R5,2)),"")</f>
        <v>T345__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T510</v>
      </c>
      <c r="X5" s="2">
        <f t="shared" si="11"/>
        <v>42342</v>
      </c>
      <c r="Y5" s="5" t="str">
        <f ca="1">IFERROR(OFFSET(grille!$A$1,MOD(INT((X5-$A$4)/7),42)+1,WEEKDAY(X5,2)),"")</f>
        <v>D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D</v>
      </c>
      <c r="F6" s="2">
        <f t="shared" si="2"/>
        <v>42068</v>
      </c>
      <c r="G6" s="5" t="str">
        <f ca="1">IFERROR(OFFSET(grille!$A$1,MOD(INT((F6-$A$4)/7),42)+1,WEEKDAY(F6,2)),"")</f>
        <v>T240__</v>
      </c>
      <c r="H6" s="2">
        <f t="shared" si="3"/>
        <v>42099</v>
      </c>
      <c r="I6" s="5" t="str">
        <f ca="1">IFERROR(OFFSET(grille!$A$1,MOD(INT((H6-$A$4)/7),42)+1,WEEKDAY(H6,2)),"")</f>
        <v>T327__</v>
      </c>
      <c r="J6" s="2">
        <f t="shared" si="4"/>
        <v>42129</v>
      </c>
      <c r="K6" s="5" t="str">
        <f ca="1">IFERROR(OFFSET(grille!$A$1,MOD(INT((J6-$A$4)/7),42)+1,WEEKDAY(J6,2)),"")</f>
        <v>RP</v>
      </c>
      <c r="L6" s="2">
        <f t="shared" si="5"/>
        <v>42160</v>
      </c>
      <c r="M6" s="5" t="str">
        <f ca="1">IFERROR(OFFSET(grille!$A$1,MOD(INT((L6-$A$4)/7),42)+1,WEEKDAY(L6,2)),"")</f>
        <v>T240__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__T150</v>
      </c>
      <c r="R6" s="2">
        <f t="shared" si="8"/>
        <v>42252</v>
      </c>
      <c r="S6" s="5" t="str">
        <f ca="1">IFERROR(OFFSET(grille!$A$1,MOD(INT((R6-$A$4)/7),42)+1,WEEKDAY(R6,2)),"")</f>
        <v>__T356</v>
      </c>
      <c r="T6" s="2">
        <f t="shared" si="9"/>
        <v>42282</v>
      </c>
      <c r="U6" s="5" t="str">
        <f ca="1">IFERROR(OFFSET(grille!$A$1,MOD(INT((T6-$A$4)/7),42)+1,WEEKDAY(T6,2)),"")</f>
        <v>T220__</v>
      </c>
      <c r="V6" s="3">
        <f t="shared" si="10"/>
        <v>42313</v>
      </c>
      <c r="W6" s="5" t="str">
        <f ca="1">IFERROR(OFFSET(grille!$A$1,MOD(INT((V6-$A$4)/7),42)+1,WEEKDAY(V6,2)),"")</f>
        <v>T140__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T820__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__T250</v>
      </c>
      <c r="H7" s="2">
        <f t="shared" si="3"/>
        <v>42100</v>
      </c>
      <c r="I7" s="5" t="str">
        <f ca="1">IFERROR(OFFSET(grille!$A$1,MOD(INT((H7-$A$4)/7),42)+1,WEEKDAY(H7,2)),"")</f>
        <v>__T330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__T256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D</v>
      </c>
      <c r="R7" s="2">
        <f t="shared" si="8"/>
        <v>42253</v>
      </c>
      <c r="S7" s="5" t="str">
        <f ca="1">IFERROR(OFFSET(grille!$A$1,MOD(INT((R7-$A$4)/7),42)+1,WEEKDAY(R7,2)),"")</f>
        <v>T247__</v>
      </c>
      <c r="T7" s="2">
        <f t="shared" si="9"/>
        <v>42283</v>
      </c>
      <c r="U7" s="5" t="str">
        <f ca="1">IFERROR(OFFSET(grille!$A$1,MOD(INT((T7-$A$4)/7),42)+1,WEEKDAY(T7,2)),"")</f>
        <v>__T230</v>
      </c>
      <c r="V7" s="3">
        <f t="shared" si="10"/>
        <v>42314</v>
      </c>
      <c r="W7" s="5" t="str">
        <f ca="1">IFERROR(OFFSET(grille!$A$1,MOD(INT((V7-$A$4)/7),42)+1,WEEKDAY(V7,2)),"")</f>
        <v>__T150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__T830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T810</v>
      </c>
      <c r="J8" s="2">
        <f t="shared" si="4"/>
        <v>42131</v>
      </c>
      <c r="K8" s="5" t="str">
        <f ca="1">IFERROR(OFFSET(grille!$A$1,MOD(INT((J8-$A$4)/7),42)+1,WEEKDAY(J8,2)),"")</f>
        <v>T720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T320__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__T250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T650__</v>
      </c>
      <c r="D9" s="2">
        <f t="shared" si="1"/>
        <v>42043</v>
      </c>
      <c r="E9" s="5" t="str">
        <f ca="1">IFERROR(OFFSET(grille!$A$1,MOD(INT((D9-$A$4)/7),42)+1,WEEKDAY(D9,2)),"")</f>
        <v>T637__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T140__</v>
      </c>
      <c r="J9" s="2">
        <f t="shared" si="4"/>
        <v>42132</v>
      </c>
      <c r="K9" s="5" t="str">
        <f ca="1">IFERROR(OFFSET(grille!$A$1,MOD(INT((J9-$A$4)/7),42)+1,WEEKDAY(J9,2)),"")</f>
        <v>T730__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__T330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T730__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__T660</v>
      </c>
      <c r="D10" s="2">
        <f t="shared" si="1"/>
        <v>42044</v>
      </c>
      <c r="E10" s="5" t="str">
        <f ca="1">IFERROR(OFFSET(grille!$A$1,MOD(INT((D10-$A$4)/7),42)+1,WEEKDAY(D10,2)),"")</f>
        <v>__T640</v>
      </c>
      <c r="F10" s="2">
        <f t="shared" si="2"/>
        <v>42072</v>
      </c>
      <c r="G10" s="5" t="str">
        <f ca="1">IFERROR(OFFSET(grille!$A$1,MOD(INT((F10-$A$4)/7),42)+1,WEEKDAY(F10,2)),"")</f>
        <v>T710</v>
      </c>
      <c r="H10" s="2">
        <f t="shared" si="3"/>
        <v>42103</v>
      </c>
      <c r="I10" s="5" t="str">
        <f ca="1">IFERROR(OFFSET(grille!$A$1,MOD(INT((H10-$A$4)/7),42)+1,WEEKDAY(H10,2)),"")</f>
        <v>__T150</v>
      </c>
      <c r="J10" s="2">
        <f t="shared" si="4"/>
        <v>42133</v>
      </c>
      <c r="K10" s="5" t="str">
        <f ca="1">IFERROR(OFFSET(grille!$A$1,MOD(INT((J10-$A$4)/7),42)+1,WEEKDAY(J10,2)),"")</f>
        <v>__T746</v>
      </c>
      <c r="L10" s="2">
        <f t="shared" si="5"/>
        <v>42164</v>
      </c>
      <c r="M10" s="5" t="str">
        <f ca="1">IFERROR(OFFSET(grille!$A$1,MOD(INT((L10-$A$4)/7),42)+1,WEEKDAY(L10,2)),"")</f>
        <v>T510</v>
      </c>
      <c r="N10" s="3">
        <f t="shared" si="6"/>
        <v>42194</v>
      </c>
      <c r="O10" s="5" t="str">
        <f ca="1">IFERROR(OFFSET(grille!$A$1,MOD(INT((N10-$A$4)/7),42)+1,WEEKDAY(N10,2)),"")</f>
        <v>T340__</v>
      </c>
      <c r="P10" s="2">
        <f t="shared" si="7"/>
        <v>42225</v>
      </c>
      <c r="Q10" s="5" t="str">
        <f ca="1">IFERROR(OFFSET(grille!$A$1,MOD(INT((P10-$A$4)/7),42)+1,WEEKDAY(P10,2)),"")</f>
        <v>T737__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T320__</v>
      </c>
      <c r="V10" s="3">
        <f t="shared" si="10"/>
        <v>42317</v>
      </c>
      <c r="W10" s="5" t="str">
        <f ca="1">IFERROR(OFFSET(grille!$A$1,MOD(INT((V10-$A$4)/7),42)+1,WEEKDAY(V10,2)),"")</f>
        <v>T440__</v>
      </c>
      <c r="X10" s="2">
        <f t="shared" si="11"/>
        <v>42347</v>
      </c>
      <c r="Y10" s="5" t="str">
        <f ca="1">IFERROR(OFFSET(grille!$A$1,MOD(INT((X10-$A$4)/7),42)+1,WEEKDAY(X10,2)),"")</f>
        <v>__T740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T430</v>
      </c>
      <c r="F11" s="2">
        <f t="shared" si="2"/>
        <v>42073</v>
      </c>
      <c r="G11" s="5" t="str">
        <f ca="1">IFERROR(OFFSET(grille!$A$1,MOD(INT((F11-$A$4)/7),42)+1,WEEKDAY(F11,2)),"")</f>
        <v>T120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T147__</v>
      </c>
      <c r="L11" s="2">
        <f t="shared" si="5"/>
        <v>42165</v>
      </c>
      <c r="M11" s="5" t="str">
        <f ca="1">IFERROR(OFFSET(grille!$A$1,MOD(INT((L11-$A$4)/7),42)+1,WEEKDAY(L11,2)),"")</f>
        <v>T110</v>
      </c>
      <c r="N11" s="3">
        <f t="shared" si="6"/>
        <v>42195</v>
      </c>
      <c r="O11" s="5" t="str">
        <f ca="1">IFERROR(OFFSET(grille!$A$1,MOD(INT((N11-$A$4)/7),42)+1,WEEKDAY(N11,2)),"")</f>
        <v>__T350</v>
      </c>
      <c r="P11" s="2">
        <f t="shared" si="7"/>
        <v>42226</v>
      </c>
      <c r="Q11" s="5" t="str">
        <f ca="1">IFERROR(OFFSET(grille!$A$1,MOD(INT((P11-$A$4)/7),42)+1,WEEKDAY(P11,2)),"")</f>
        <v>__T740</v>
      </c>
      <c r="R11" s="2">
        <f t="shared" si="8"/>
        <v>42257</v>
      </c>
      <c r="S11" s="5" t="str">
        <f ca="1">IFERROR(OFFSET(grille!$A$1,MOD(INT((R11-$A$4)/7),42)+1,WEEKDAY(R11,2)),"")</f>
        <v>T120</v>
      </c>
      <c r="T11" s="2">
        <f t="shared" si="9"/>
        <v>42287</v>
      </c>
      <c r="U11" s="5" t="str">
        <f ca="1">IFERROR(OFFSET(grille!$A$1,MOD(INT((T11-$A$4)/7),42)+1,WEEKDAY(T11,2)),"")</f>
        <v>__T336</v>
      </c>
      <c r="V11" s="3">
        <f t="shared" si="10"/>
        <v>42318</v>
      </c>
      <c r="W11" s="5" t="str">
        <f ca="1">IFERROR(OFFSET(grille!$A$1,MOD(INT((V11-$A$4)/7),42)+1,WEEKDAY(V11,2)),"")</f>
        <v>__T450</v>
      </c>
      <c r="X11" s="2">
        <f t="shared" si="11"/>
        <v>42348</v>
      </c>
      <c r="Y11" s="5" t="str">
        <f ca="1">IFERROR(OFFSET(grille!$A$1,MOD(INT((X11-$A$4)/7),42)+1,WEEKDAY(X11,2)),"")</f>
        <v>T610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T820__</v>
      </c>
      <c r="F12" s="2">
        <f t="shared" si="2"/>
        <v>42074</v>
      </c>
      <c r="G12" s="5" t="str">
        <f ca="1">IFERROR(OFFSET(grille!$A$1,MOD(INT((F12-$A$4)/7),42)+1,WEEKDAY(F12,2)),"")</f>
        <v>T440__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__T151</v>
      </c>
      <c r="L12" s="2">
        <f t="shared" si="5"/>
        <v>42166</v>
      </c>
      <c r="M12" s="5" t="str">
        <f ca="1">IFERROR(OFFSET(grille!$A$1,MOD(INT((L12-$A$4)/7),42)+1,WEEKDAY(L12,2)),"")</f>
        <v>T710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T650__</v>
      </c>
      <c r="R12" s="2">
        <f t="shared" si="8"/>
        <v>42258</v>
      </c>
      <c r="S12" s="5" t="str">
        <f ca="1">IFERROR(OFFSET(grille!$A$1,MOD(INT((R12-$A$4)/7),42)+1,WEEKDAY(R12,2)),"")</f>
        <v>T720</v>
      </c>
      <c r="T12" s="2">
        <f t="shared" si="9"/>
        <v>42288</v>
      </c>
      <c r="U12" s="5" t="str">
        <f ca="1">IFERROR(OFFSET(grille!$A$1,MOD(INT((T12-$A$4)/7),42)+1,WEEKDAY(T12,2)),"")</f>
        <v>T227__</v>
      </c>
      <c r="V12" s="3">
        <f t="shared" si="10"/>
        <v>42319</v>
      </c>
      <c r="W12" s="5" t="str">
        <f ca="1">IFERROR(OFFSET(grille!$A$1,MOD(INT((V12-$A$4)/7),42)+1,WEEKDAY(V12,2)),"")</f>
        <v>T240__</v>
      </c>
      <c r="X12" s="2">
        <f t="shared" si="11"/>
        <v>42349</v>
      </c>
      <c r="Y12" s="5" t="str">
        <f ca="1">IFERROR(OFFSET(grille!$A$1,MOD(INT((X12-$A$4)/7),42)+1,WEEKDAY(X12,2)),"")</f>
        <v>T220__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T410</v>
      </c>
      <c r="D13" s="2">
        <f t="shared" si="1"/>
        <v>42047</v>
      </c>
      <c r="E13" s="5" t="str">
        <f ca="1">IFERROR(OFFSET(grille!$A$1,MOD(INT((D13-$A$4)/7),42)+1,WEEKDAY(D13,2)),"")</f>
        <v>__T830</v>
      </c>
      <c r="F13" s="2">
        <f t="shared" si="2"/>
        <v>42075</v>
      </c>
      <c r="G13" s="5" t="str">
        <f ca="1">IFERROR(OFFSET(grille!$A$1,MOD(INT((F13-$A$4)/7),42)+1,WEEKDAY(F13,2)),"")</f>
        <v>__T450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T655__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__T660</v>
      </c>
      <c r="R13" s="2">
        <f t="shared" si="8"/>
        <v>42259</v>
      </c>
      <c r="S13" s="5" t="str">
        <f ca="1">IFERROR(OFFSET(grille!$A$1,MOD(INT((R13-$A$4)/7),42)+1,WEEKDAY(R13,2)),"")</f>
        <v>T346__</v>
      </c>
      <c r="T13" s="2">
        <f t="shared" si="9"/>
        <v>42289</v>
      </c>
      <c r="U13" s="5" t="str">
        <f ca="1">IFERROR(OFFSET(grille!$A$1,MOD(INT((T13-$A$4)/7),42)+1,WEEKDAY(T13,2)),"")</f>
        <v>__T230</v>
      </c>
      <c r="V13" s="3">
        <f t="shared" si="10"/>
        <v>42320</v>
      </c>
      <c r="W13" s="5" t="str">
        <f ca="1">IFERROR(OFFSET(grille!$A$1,MOD(INT((V13-$A$4)/7),42)+1,WEEKDAY(V13,2)),"")</f>
        <v>__T250</v>
      </c>
      <c r="X13" s="2">
        <f t="shared" si="11"/>
        <v>42350</v>
      </c>
      <c r="Y13" s="5" t="str">
        <f ca="1">IFERROR(OFFSET(grille!$A$1,MOD(INT((X13-$A$4)/7),42)+1,WEEKDAY(X13,2)),"")</f>
        <v>__T236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T720</v>
      </c>
      <c r="D14" s="2">
        <f t="shared" si="1"/>
        <v>42048</v>
      </c>
      <c r="E14" s="5" t="str">
        <f ca="1">IFERROR(OFFSET(grille!$A$1,MOD(INT((D14-$A$4)/7),42)+1,WEEKDAY(D14,2)),"")</f>
        <v>D</v>
      </c>
      <c r="F14" s="2">
        <f t="shared" si="2"/>
        <v>42076</v>
      </c>
      <c r="G14" s="5" t="str">
        <f ca="1">IFERROR(OFFSET(grille!$A$1,MOD(INT((F14-$A$4)/7),42)+1,WEEKDAY(F14,2)),"")</f>
        <v>T945</v>
      </c>
      <c r="H14" s="2">
        <f t="shared" si="3"/>
        <v>42107</v>
      </c>
      <c r="I14" s="5" t="str">
        <f ca="1">IFERROR(OFFSET(grille!$A$1,MOD(INT((H14-$A$4)/7),42)+1,WEEKDAY(H14,2)),"")</f>
        <v>T720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__T666</v>
      </c>
      <c r="N14" s="3">
        <f t="shared" si="6"/>
        <v>42198</v>
      </c>
      <c r="O14" s="5" t="str">
        <f ca="1">IFERROR(OFFSET(grille!$A$1,MOD(INT((N14-$A$4)/7),42)+1,WEEKDAY(N14,2)),"")</f>
        <v>T630__</v>
      </c>
      <c r="P14" s="2">
        <f t="shared" si="7"/>
        <v>42229</v>
      </c>
      <c r="Q14" s="5" t="str">
        <f ca="1">IFERROR(OFFSET(grille!$A$1,MOD(INT((P14-$A$4)/7),42)+1,WEEKDAY(P14,2)),"")</f>
        <v>T260</v>
      </c>
      <c r="R14" s="2">
        <f t="shared" si="8"/>
        <v>42260</v>
      </c>
      <c r="S14" s="5" t="str">
        <f ca="1">IFERROR(OFFSET(grille!$A$1,MOD(INT((R14-$A$4)/7),42)+1,WEEKDAY(R14,2)),"")</f>
        <v>__T357</v>
      </c>
      <c r="T14" s="2">
        <f t="shared" si="9"/>
        <v>42290</v>
      </c>
      <c r="U14" s="5" t="str">
        <f ca="1">IFERROR(OFFSET(grille!$A$1,MOD(INT((T14-$A$4)/7),42)+1,WEEKDAY(T14,2)),"")</f>
        <v>T260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T510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T710</v>
      </c>
      <c r="J15" s="2">
        <f t="shared" si="4"/>
        <v>42138</v>
      </c>
      <c r="K15" s="5" t="str">
        <f ca="1">IFERROR(OFFSET(grille!$A$1,MOD(INT((J15-$A$4)/7),42)+1,WEEKDAY(J15,2)),"")</f>
        <v>T130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__T640</v>
      </c>
      <c r="P15" s="2">
        <f t="shared" si="7"/>
        <v>42230</v>
      </c>
      <c r="Q15" s="5" t="str">
        <f ca="1">IFERROR(OFFSET(grille!$A$1,MOD(INT((P15-$A$4)/7),42)+1,WEEKDAY(P15,2)),"")</f>
        <v>D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T140__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T630__</v>
      </c>
      <c r="J16" s="2">
        <f t="shared" si="4"/>
        <v>42139</v>
      </c>
      <c r="K16" s="5" t="str">
        <f ca="1">IFERROR(OFFSET(grille!$A$1,MOD(INT((J16-$A$4)/7),42)+1,WEEKDAY(J16,2)),"")</f>
        <v>T420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T340__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T657__</v>
      </c>
      <c r="X16" s="2">
        <f t="shared" si="11"/>
        <v>42353</v>
      </c>
      <c r="Y16" s="5" t="str">
        <f ca="1">IFERROR(OFFSET(grille!$A$1,MOD(INT((X16-$A$4)/7),42)+1,WEEKDAY(X16,2)),"")</f>
        <v>T840__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__T150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T730__</v>
      </c>
      <c r="H17" s="2">
        <f t="shared" si="3"/>
        <v>42110</v>
      </c>
      <c r="I17" s="5" t="str">
        <f ca="1">IFERROR(OFFSET(grille!$A$1,MOD(INT((H17-$A$4)/7),42)+1,WEEKDAY(H17,2)),"")</f>
        <v>__T640</v>
      </c>
      <c r="J17" s="2">
        <f t="shared" si="4"/>
        <v>42140</v>
      </c>
      <c r="K17" s="5" t="str">
        <f ca="1">IFERROR(OFFSET(grille!$A$1,MOD(INT((J17-$A$4)/7),42)+1,WEEKDAY(J17,2)),"")</f>
        <v>T226__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__T350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T840__</v>
      </c>
      <c r="T17" s="2">
        <f t="shared" si="9"/>
        <v>42293</v>
      </c>
      <c r="U17" s="5" t="str">
        <f ca="1">IFERROR(OFFSET(grille!$A$1,MOD(INT((T17-$A$4)/7),42)+1,WEEKDAY(T17,2)),"")</f>
        <v>T410</v>
      </c>
      <c r="V17" s="3">
        <f t="shared" si="10"/>
        <v>42324</v>
      </c>
      <c r="W17" s="5" t="str">
        <f ca="1">IFERROR(OFFSET(grille!$A$1,MOD(INT((V17-$A$4)/7),42)+1,WEEKDAY(V17,2)),"")</f>
        <v>__T661</v>
      </c>
      <c r="X17" s="2">
        <f t="shared" si="11"/>
        <v>42354</v>
      </c>
      <c r="Y17" s="5" t="str">
        <f ca="1">IFERROR(OFFSET(grille!$A$1,MOD(INT((X17-$A$4)/7),42)+1,WEEKDAY(X17,2)),"")</f>
        <v>__T850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T730__</v>
      </c>
      <c r="F18" s="2">
        <f t="shared" si="2"/>
        <v>42080</v>
      </c>
      <c r="G18" s="5" t="str">
        <f ca="1">IFERROR(OFFSET(grille!$A$1,MOD(INT((F18-$A$4)/7),42)+1,WEEKDAY(F18,2)),"")</f>
        <v>__T740</v>
      </c>
      <c r="H18" s="2">
        <f t="shared" si="3"/>
        <v>42111</v>
      </c>
      <c r="I18" s="5" t="str">
        <f ca="1">IFERROR(OFFSET(grille!$A$1,MOD(INT((H18-$A$4)/7),42)+1,WEEKDAY(H18,2)),"")</f>
        <v>D</v>
      </c>
      <c r="J18" s="2">
        <f t="shared" si="4"/>
        <v>42141</v>
      </c>
      <c r="K18" s="5" t="str">
        <f ca="1">IFERROR(OFFSET(grille!$A$1,MOD(INT((J18-$A$4)/7),42)+1,WEEKDAY(J18,2)),"")</f>
        <v>__T237</v>
      </c>
      <c r="L18" s="2">
        <f t="shared" si="5"/>
        <v>42172</v>
      </c>
      <c r="M18" s="5" t="str">
        <f ca="1">IFERROR(OFFSET(grille!$A$1,MOD(INT((L18-$A$4)/7),42)+1,WEEKDAY(L18,2)),"")</f>
        <v>D</v>
      </c>
      <c r="N18" s="3">
        <f t="shared" si="6"/>
        <v>42202</v>
      </c>
      <c r="O18" s="5" t="str">
        <f ca="1">IFERROR(OFFSET(grille!$A$1,MOD(INT((N18-$A$4)/7),42)+1,WEEKDAY(N18,2)),"")</f>
        <v>D</v>
      </c>
      <c r="P18" s="2">
        <f t="shared" si="7"/>
        <v>42233</v>
      </c>
      <c r="Q18" s="5" t="str">
        <f ca="1">IFERROR(OFFSET(grille!$A$1,MOD(INT((P18-$A$4)/7),42)+1,WEEKDAY(P18,2)),"")</f>
        <v>T210</v>
      </c>
      <c r="R18" s="2">
        <f t="shared" si="8"/>
        <v>42264</v>
      </c>
      <c r="S18" s="5" t="str">
        <f ca="1">IFERROR(OFFSET(grille!$A$1,MOD(INT((R18-$A$4)/7),42)+1,WEEKDAY(R18,2)),"")</f>
        <v>__T850</v>
      </c>
      <c r="T18" s="2">
        <f t="shared" si="9"/>
        <v>42294</v>
      </c>
      <c r="U18" s="5" t="str">
        <f ca="1">IFERROR(OFFSET(grille!$A$1,MOD(INT((T18-$A$4)/7),42)+1,WEEKDAY(T18,2)),"")</f>
        <v>T146__</v>
      </c>
      <c r="V18" s="3">
        <f t="shared" si="10"/>
        <v>42325</v>
      </c>
      <c r="W18" s="5" t="str">
        <f ca="1">IFERROR(OFFSET(grille!$A$1,MOD(INT((V18-$A$4)/7),42)+1,WEEKDAY(V18,2)),"")</f>
        <v>T240__</v>
      </c>
      <c r="X18" s="2">
        <f t="shared" si="11"/>
        <v>42355</v>
      </c>
      <c r="Y18" s="5" t="str">
        <f ca="1">IFERROR(OFFSET(grille!$A$1,MOD(INT((X18-$A$4)/7),42)+1,WEEKDAY(X18,2)),"")</f>
        <v>T110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__T740</v>
      </c>
      <c r="F19" s="2">
        <f t="shared" si="2"/>
        <v>42081</v>
      </c>
      <c r="G19" s="5" t="str">
        <f ca="1">IFERROR(OFFSET(grille!$A$1,MOD(INT((F19-$A$4)/7),42)+1,WEEKDAY(F19,2)),"")</f>
        <v>T650__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T510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T410</v>
      </c>
      <c r="R19" s="2">
        <f t="shared" si="8"/>
        <v>42265</v>
      </c>
      <c r="S19" s="5" t="str">
        <f ca="1">IFERROR(OFFSET(grille!$A$1,MOD(INT((R19-$A$4)/7),42)+1,WEEKDAY(R19,2)),"")</f>
        <v>Fac</v>
      </c>
      <c r="T19" s="2">
        <f t="shared" si="9"/>
        <v>42295</v>
      </c>
      <c r="U19" s="5" t="str">
        <f ca="1">IFERROR(OFFSET(grille!$A$1,MOD(INT((T19-$A$4)/7),42)+1,WEEKDAY(T19,2)),"")</f>
        <v>__T157</v>
      </c>
      <c r="V19" s="3">
        <f t="shared" si="10"/>
        <v>42326</v>
      </c>
      <c r="W19" s="5" t="str">
        <f ca="1">IFERROR(OFFSET(grille!$A$1,MOD(INT((V19-$A$4)/7),42)+1,WEEKDAY(V19,2)),"")</f>
        <v>__T250</v>
      </c>
      <c r="X19" s="2">
        <f t="shared" si="11"/>
        <v>42356</v>
      </c>
      <c r="Y19" s="5" t="str">
        <f ca="1">IFERROR(OFFSET(grille!$A$1,MOD(INT((X19-$A$4)/7),42)+1,WEEKDAY(X19,2)),"")</f>
        <v>T630__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T440__</v>
      </c>
      <c r="D20" s="2">
        <f t="shared" si="1"/>
        <v>42054</v>
      </c>
      <c r="E20" s="5" t="str">
        <f ca="1">IFERROR(OFFSET(grille!$A$1,MOD(INT((D20-$A$4)/7),42)+1,WEEKDAY(D20,2)),"")</f>
        <v>T610</v>
      </c>
      <c r="F20" s="2">
        <f t="shared" si="2"/>
        <v>42082</v>
      </c>
      <c r="G20" s="5" t="str">
        <f ca="1">IFERROR(OFFSET(grille!$A$1,MOD(INT((F20-$A$4)/7),42)+1,WEEKDAY(F20,2)),"")</f>
        <v>__T660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T445__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T810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T260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__T646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__T450</v>
      </c>
      <c r="D21" s="2">
        <f t="shared" si="1"/>
        <v>42055</v>
      </c>
      <c r="E21" s="5" t="str">
        <f ca="1">IFERROR(OFFSET(grille!$A$1,MOD(INT((D21-$A$4)/7),42)+1,WEEKDAY(D21,2)),"")</f>
        <v>T220__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T140__</v>
      </c>
      <c r="J21" s="2">
        <f t="shared" si="4"/>
        <v>42144</v>
      </c>
      <c r="K21" s="5" t="str">
        <f ca="1">IFERROR(OFFSET(grille!$A$1,MOD(INT((J21-$A$4)/7),42)+1,WEEKDAY(J21,2)),"")</f>
        <v>T710</v>
      </c>
      <c r="L21" s="2">
        <f t="shared" si="5"/>
        <v>42175</v>
      </c>
      <c r="M21" s="5" t="str">
        <f ca="1">IFERROR(OFFSET(grille!$A$1,MOD(INT((L21-$A$4)/7),42)+1,WEEKDAY(L21,2)),"")</f>
        <v>__T456</v>
      </c>
      <c r="N21" s="3">
        <f t="shared" si="6"/>
        <v>42205</v>
      </c>
      <c r="O21" s="5" t="str">
        <f ca="1">IFERROR(OFFSET(grille!$A$1,MOD(INT((N21-$A$4)/7),42)+1,WEEKDAY(N21,2)),"")</f>
        <v>T110</v>
      </c>
      <c r="P21" s="2">
        <f t="shared" si="7"/>
        <v>42236</v>
      </c>
      <c r="Q21" s="5" t="str">
        <f ca="1">IFERROR(OFFSET(grille!$A$1,MOD(INT((P21-$A$4)/7),42)+1,WEEKDAY(P21,2)),"")</f>
        <v>T320__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T240__</v>
      </c>
      <c r="D22" s="2">
        <f t="shared" si="1"/>
        <v>42056</v>
      </c>
      <c r="E22" s="5" t="str">
        <f ca="1">IFERROR(OFFSET(grille!$A$1,MOD(INT((D22-$A$4)/7),42)+1,WEEKDAY(D22,2)),"")</f>
        <v>__T236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__T150</v>
      </c>
      <c r="J22" s="2">
        <f t="shared" si="4"/>
        <v>42145</v>
      </c>
      <c r="K22" s="5" t="str">
        <f ca="1">IFERROR(OFFSET(grille!$A$1,MOD(INT((J22-$A$4)/7),42)+1,WEEKDAY(J22,2)),"")</f>
        <v>T730__</v>
      </c>
      <c r="L22" s="2">
        <f t="shared" si="5"/>
        <v>42176</v>
      </c>
      <c r="M22" s="5" t="str">
        <f ca="1">IFERROR(OFFSET(grille!$A$1,MOD(INT((L22-$A$4)/7),42)+1,WEEKDAY(L22,2)),"")</f>
        <v>T447__</v>
      </c>
      <c r="N22" s="3">
        <f t="shared" si="6"/>
        <v>42206</v>
      </c>
      <c r="O22" s="5" t="str">
        <f ca="1">IFERROR(OFFSET(grille!$A$1,MOD(INT((N22-$A$4)/7),42)+1,WEEKDAY(N22,2)),"")</f>
        <v>T420</v>
      </c>
      <c r="P22" s="2">
        <f t="shared" si="7"/>
        <v>42237</v>
      </c>
      <c r="Q22" s="5" t="str">
        <f ca="1">IFERROR(OFFSET(grille!$A$1,MOD(INT((P22-$A$4)/7),42)+1,WEEKDAY(P22,2)),"")</f>
        <v>__T335</v>
      </c>
      <c r="R22" s="2">
        <f t="shared" si="8"/>
        <v>42268</v>
      </c>
      <c r="S22" s="5" t="str">
        <f ca="1">IFERROR(OFFSET(grille!$A$1,MOD(INT((R22-$A$4)/7),42)+1,WEEKDAY(R22,2)),"")</f>
        <v>T120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T656__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__T250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T410</v>
      </c>
      <c r="H23" s="2">
        <f t="shared" si="3"/>
        <v>42116</v>
      </c>
      <c r="I23" s="5" t="str">
        <f ca="1">IFERROR(OFFSET(grille!$A$1,MOD(INT((H23-$A$4)/7),42)+1,WEEKDAY(H23,2)),"")</f>
        <v>T210</v>
      </c>
      <c r="J23" s="2">
        <f t="shared" si="4"/>
        <v>42146</v>
      </c>
      <c r="K23" s="5" t="str">
        <f ca="1">IFERROR(OFFSET(grille!$A$1,MOD(INT((J23-$A$4)/7),42)+1,WEEKDAY(J23,2)),"")</f>
        <v>__T740</v>
      </c>
      <c r="L23" s="2">
        <f t="shared" si="5"/>
        <v>42177</v>
      </c>
      <c r="M23" s="5" t="str">
        <f ca="1">IFERROR(OFFSET(grille!$A$1,MOD(INT((L23-$A$4)/7),42)+1,WEEKDAY(L23,2)),"")</f>
        <v>__T451</v>
      </c>
      <c r="N23" s="3">
        <f t="shared" si="6"/>
        <v>42207</v>
      </c>
      <c r="O23" s="5" t="str">
        <f ca="1">IFERROR(OFFSET(grille!$A$1,MOD(INT((N23-$A$4)/7),42)+1,WEEKDAY(N23,2)),"")</f>
        <v>T220__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T110</v>
      </c>
      <c r="T23" s="2">
        <f t="shared" si="9"/>
        <v>42299</v>
      </c>
      <c r="U23" s="5" t="str">
        <f ca="1">IFERROR(OFFSET(grille!$A$1,MOD(INT((T23-$A$4)/7),42)+1,WEEKDAY(T23,2)),"")</f>
        <v>T210</v>
      </c>
      <c r="V23" s="3">
        <f t="shared" si="10"/>
        <v>42330</v>
      </c>
      <c r="W23" s="5" t="str">
        <f ca="1">IFERROR(OFFSET(grille!$A$1,MOD(INT((V23-$A$4)/7),42)+1,WEEKDAY(V23,2)),"")</f>
        <v>__T667</v>
      </c>
      <c r="X23" s="2">
        <f t="shared" si="11"/>
        <v>42360</v>
      </c>
      <c r="Y23" s="5" t="str">
        <f ca="1">IFERROR(OFFSET(grille!$A$1,MOD(INT((X23-$A$4)/7),42)+1,WEEKDAY(X23,2)),"")</f>
        <v>T440__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T650__</v>
      </c>
      <c r="H24" s="2">
        <f t="shared" si="3"/>
        <v>42117</v>
      </c>
      <c r="I24" s="5" t="str">
        <f ca="1">IFERROR(OFFSET(grille!$A$1,MOD(INT((H24-$A$4)/7),42)+1,WEEKDAY(H24,2)),"")</f>
        <v>T440__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__T230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T720</v>
      </c>
      <c r="T24" s="2">
        <f t="shared" si="9"/>
        <v>42300</v>
      </c>
      <c r="U24" s="5" t="str">
        <f ca="1">IFERROR(OFFSET(grille!$A$1,MOD(INT((T24-$A$4)/7),42)+1,WEEKDAY(T24,2)),"")</f>
        <v>T140__</v>
      </c>
      <c r="V24" s="3">
        <f t="shared" si="10"/>
        <v>42331</v>
      </c>
      <c r="W24" s="5" t="str">
        <f ca="1">IFERROR(OFFSET(grille!$A$1,MOD(INT((V24-$A$4)/7),42)+1,WEEKDAY(V24,2)),"")</f>
        <v>T420</v>
      </c>
      <c r="X24" s="2">
        <f t="shared" si="11"/>
        <v>42361</v>
      </c>
      <c r="Y24" s="5" t="str">
        <f ca="1">IFERROR(OFFSET(grille!$A$1,MOD(INT((X24-$A$4)/7),42)+1,WEEKDAY(X24,2)),"")</f>
        <v>__T450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T840__</v>
      </c>
      <c r="F25" s="2">
        <f t="shared" si="2"/>
        <v>42087</v>
      </c>
      <c r="G25" s="5" t="str">
        <f ca="1">IFERROR(OFFSET(grille!$A$1,MOD(INT((F25-$A$4)/7),42)+1,WEEKDAY(F25,2)),"")</f>
        <v>__T660</v>
      </c>
      <c r="H25" s="2">
        <f t="shared" si="3"/>
        <v>42118</v>
      </c>
      <c r="I25" s="5" t="str">
        <f ca="1">IFERROR(OFFSET(grille!$A$1,MOD(INT((H25-$A$4)/7),42)+1,WEEKDAY(H25,2)),"")</f>
        <v>__T450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T340__</v>
      </c>
      <c r="R25" s="2">
        <f t="shared" si="8"/>
        <v>42271</v>
      </c>
      <c r="S25" s="5" t="str">
        <f ca="1">IFERROR(OFFSET(grille!$A$1,MOD(INT((R25-$A$4)/7),42)+1,WEEKDAY(R25,2)),"")</f>
        <v>T630__</v>
      </c>
      <c r="T25" s="2">
        <f t="shared" si="9"/>
        <v>42301</v>
      </c>
      <c r="U25" s="5" t="str">
        <f ca="1">IFERROR(OFFSET(grille!$A$1,MOD(INT((T25-$A$4)/7),42)+1,WEEKDAY(T25,2)),"")</f>
        <v>__T156</v>
      </c>
      <c r="V25" s="3">
        <f t="shared" si="10"/>
        <v>42332</v>
      </c>
      <c r="W25" s="5" t="str">
        <f ca="1">IFERROR(OFFSET(grille!$A$1,MOD(INT((V25-$A$4)/7),42)+1,WEEKDAY(V25,2)),"")</f>
        <v>T630__</v>
      </c>
      <c r="X25" s="2">
        <f t="shared" si="11"/>
        <v>42362</v>
      </c>
      <c r="Y25" s="5" t="str">
        <f ca="1">IFERROR(OFFSET(grille!$A$1,MOD(INT((X25-$A$4)/7),42)+1,WEEKDAY(X25,2)),"")</f>
        <v>T240__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T657__</v>
      </c>
      <c r="D26" s="2">
        <f t="shared" si="1"/>
        <v>42060</v>
      </c>
      <c r="E26" s="5" t="str">
        <f ca="1">IFERROR(OFFSET(grille!$A$1,MOD(INT((D26-$A$4)/7),42)+1,WEEKDAY(D26,2)),"")</f>
        <v>__T850</v>
      </c>
      <c r="F26" s="2">
        <f t="shared" si="2"/>
        <v>42088</v>
      </c>
      <c r="G26" s="5" t="str">
        <f ca="1">IFERROR(OFFSET(grille!$A$1,MOD(INT((F26-$A$4)/7),42)+1,WEEKDAY(F26,2)),"")</f>
        <v>T260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T320__</v>
      </c>
      <c r="L26" s="2">
        <f t="shared" si="5"/>
        <v>42180</v>
      </c>
      <c r="M26" s="5" t="str">
        <f ca="1">IFERROR(OFFSET(grille!$A$1,MOD(INT((L26-$A$4)/7),42)+1,WEEKDAY(L26,2)),"")</f>
        <v>T410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__T350</v>
      </c>
      <c r="R26" s="2">
        <f t="shared" si="8"/>
        <v>42272</v>
      </c>
      <c r="S26" s="5" t="str">
        <f ca="1">IFERROR(OFFSET(grille!$A$1,MOD(INT((R26-$A$4)/7),42)+1,WEEKDAY(R26,2)),"")</f>
        <v>__T640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__T640</v>
      </c>
      <c r="X26" s="2">
        <f t="shared" si="11"/>
        <v>42363</v>
      </c>
      <c r="Y26" s="5" t="str">
        <f ca="1">IFERROR(OFFSET(grille!$A$1,MOD(INT((X26-$A$4)/7),42)+1,WEEKDAY(X26,2)),"")</f>
        <v>__T250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__T661</v>
      </c>
      <c r="D27" s="2">
        <f t="shared" si="1"/>
        <v>42061</v>
      </c>
      <c r="E27" s="5" t="str">
        <f ca="1">IFERROR(OFFSET(grille!$A$1,MOD(INT((D27-$A$4)/7),42)+1,WEEKDAY(D27,2)),"")</f>
        <v>T110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__T330</v>
      </c>
      <c r="L27" s="2">
        <f t="shared" si="5"/>
        <v>42181</v>
      </c>
      <c r="M27" s="5" t="str">
        <f ca="1">IFERROR(OFFSET(grille!$A$1,MOD(INT((L27-$A$4)/7),42)+1,WEEKDAY(L27,2)),"")</f>
        <v>T710</v>
      </c>
      <c r="N27" s="3">
        <f t="shared" si="6"/>
        <v>42211</v>
      </c>
      <c r="O27" s="5" t="str">
        <f ca="1">IFERROR(OFFSET(grille!$A$1,MOD(INT((N27-$A$4)/7),42)+1,WEEKDAY(N27,2)),"")</f>
        <v>T347__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D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T240__</v>
      </c>
      <c r="D28" s="2">
        <f t="shared" si="1"/>
        <v>42062</v>
      </c>
      <c r="E28" s="5" t="str">
        <f ca="1">IFERROR(OFFSET(grille!$A$1,MOD(INT((D28-$A$4)/7),42)+1,WEEKDAY(D28,2)),"")</f>
        <v>T630__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T820__</v>
      </c>
      <c r="J28" s="2">
        <f t="shared" si="4"/>
        <v>42151</v>
      </c>
      <c r="K28" s="5" t="str">
        <f ca="1">IFERROR(OFFSET(grille!$A$1,MOD(INT((J28-$A$4)/7),42)+1,WEEKDAY(J28,2)),"")</f>
        <v>T420</v>
      </c>
      <c r="L28" s="2">
        <f t="shared" si="5"/>
        <v>42182</v>
      </c>
      <c r="M28" s="5" t="str">
        <f ca="1">IFERROR(OFFSET(grille!$A$1,MOD(INT((L28-$A$4)/7),42)+1,WEEKDAY(L28,2)),"")</f>
        <v>T246__</v>
      </c>
      <c r="N28" s="3">
        <f t="shared" si="6"/>
        <v>42212</v>
      </c>
      <c r="O28" s="5" t="str">
        <f ca="1">IFERROR(OFFSET(grille!$A$1,MOD(INT((N28-$A$4)/7),42)+1,WEEKDAY(N28,2)),"")</f>
        <v>__T350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T820__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__T250</v>
      </c>
      <c r="D29" s="2">
        <f t="shared" si="1"/>
        <v>42063</v>
      </c>
      <c r="E29" s="5" t="str">
        <f ca="1">IFERROR(OFFSET(grille!$A$1,MOD(INT((D29-$A$4)/7),42)+1,WEEKDAY(D29,2)),"")</f>
        <v>__T646</v>
      </c>
      <c r="F29" s="2">
        <f t="shared" si="2"/>
        <v>42091</v>
      </c>
      <c r="G29" s="5" t="str">
        <f ca="1">IFERROR(OFFSET(grille!$A$1,MOD(INT((F29-$A$4)/7),42)+1,WEEKDAY(F29,2)),"")</f>
        <v>T326__</v>
      </c>
      <c r="H29" s="2">
        <f t="shared" si="3"/>
        <v>42122</v>
      </c>
      <c r="I29" s="5" t="str">
        <f ca="1">IFERROR(OFFSET(grille!$A$1,MOD(INT((H29-$A$4)/7),42)+1,WEEKDAY(H29,2)),"")</f>
        <v>__T830</v>
      </c>
      <c r="J29" s="2">
        <f t="shared" si="4"/>
        <v>42152</v>
      </c>
      <c r="K29" s="5" t="str">
        <f ca="1">IFERROR(OFFSET(grille!$A$1,MOD(INT((J29-$A$4)/7),42)+1,WEEKDAY(J29,2)),"")</f>
        <v>T840__</v>
      </c>
      <c r="L29" s="2">
        <f t="shared" si="5"/>
        <v>42183</v>
      </c>
      <c r="M29" s="5" t="str">
        <f ca="1">IFERROR(OFFSET(grille!$A$1,MOD(INT((L29-$A$4)/7),42)+1,WEEKDAY(L29,2)),"")</f>
        <v>__T257</v>
      </c>
      <c r="N29" s="3">
        <f t="shared" si="6"/>
        <v>42213</v>
      </c>
      <c r="O29" s="5" t="str">
        <f ca="1">IFERROR(OFFSET(grille!$A$1,MOD(INT((N29-$A$4)/7),42)+1,WEEKDAY(N29,2)),"")</f>
        <v>T340__</v>
      </c>
      <c r="P29" s="2">
        <f t="shared" si="7"/>
        <v>42244</v>
      </c>
      <c r="Q29" s="5" t="str">
        <f ca="1">IFERROR(OFFSET(grille!$A$1,MOD(INT((P29-$A$4)/7),42)+1,WEEKDAY(P29,2)),"")</f>
        <v>T515</v>
      </c>
      <c r="R29" s="2">
        <f t="shared" si="8"/>
        <v>42275</v>
      </c>
      <c r="S29" s="5" t="str">
        <f ca="1">IFERROR(OFFSET(grille!$A$1,MOD(INT((R29-$A$4)/7),42)+1,WEEKDAY(R29,2)),"")</f>
        <v>T840__</v>
      </c>
      <c r="T29" s="2">
        <f t="shared" si="9"/>
        <v>42305</v>
      </c>
      <c r="U29" s="5" t="str">
        <f ca="1">IFERROR(OFFSET(grille!$A$1,MOD(INT((T29-$A$4)/7),42)+1,WEEKDAY(T29,2)),"")</f>
        <v>__T830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T710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__T337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__T850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__T350</v>
      </c>
      <c r="P30" s="2">
        <f t="shared" si="7"/>
        <v>42245</v>
      </c>
      <c r="Q30" s="5" t="str">
        <f ca="1">IFERROR(OFFSET(grille!$A$1,MOD(INT((P30-$A$4)/7),42)+1,WEEKDAY(P30,2)),"")</f>
        <v>T446__</v>
      </c>
      <c r="R30" s="2">
        <f t="shared" si="8"/>
        <v>42276</v>
      </c>
      <c r="S30" s="5" t="str">
        <f ca="1">IFERROR(OFFSET(grille!$A$1,MOD(INT((R30-$A$4)/7),42)+1,WEEKDAY(R30,2)),"")</f>
        <v>__T850</v>
      </c>
      <c r="T30" s="2">
        <f t="shared" si="9"/>
        <v>42306</v>
      </c>
      <c r="U30" s="5" t="str">
        <f ca="1">IFERROR(OFFSET(grille!$A$1,MOD(INT((T30-$A$4)/7),42)+1,WEEKDAY(T30,2)),"")</f>
        <v>T650__</v>
      </c>
      <c r="V30" s="3">
        <f t="shared" si="10"/>
        <v>42337</v>
      </c>
      <c r="W30" s="5" t="str">
        <f ca="1">IFERROR(OFFSET(grille!$A$1,MOD(INT((V30-$A$4)/7),42)+1,WEEKDAY(V30,2)),"")</f>
        <v>T637__</v>
      </c>
      <c r="X30" s="2">
        <f t="shared" si="11"/>
        <v>42367</v>
      </c>
      <c r="Y30" s="5" t="str">
        <f ca="1">IFERROR(OFFSET(grille!$A$1,MOD(INT((X30-$A$4)/7),42)+1,WEEKDAY(X30,2)),"")</f>
        <v>T120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T510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D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__T457</v>
      </c>
      <c r="R31" s="2">
        <f t="shared" si="8"/>
        <v>42277</v>
      </c>
      <c r="S31" s="5" t="str">
        <f ca="1">IFERROR(OFFSET(grille!$A$1,MOD(INT((R31-$A$4)/7),42)+1,WEEKDAY(R31,2)),"")</f>
        <v>T410</v>
      </c>
      <c r="T31" s="2">
        <f t="shared" si="9"/>
        <v>42307</v>
      </c>
      <c r="U31" s="5" t="str">
        <f ca="1">IFERROR(OFFSET(grille!$A$1,MOD(INT((T31-$A$4)/7),42)+1,WEEKDAY(T31,2)),"")</f>
        <v>__T660</v>
      </c>
      <c r="V31" s="3">
        <f t="shared" si="10"/>
        <v>42338</v>
      </c>
      <c r="W31" s="5" t="str">
        <f ca="1">IFERROR(OFFSET(grille!$A$1,MOD(INT((V31-$A$4)/7),42)+1,WEEKDAY(V31,2)),"")</f>
        <v>__T640</v>
      </c>
      <c r="X31" s="2">
        <f t="shared" si="11"/>
        <v>42368</v>
      </c>
      <c r="Y31" s="5" t="str">
        <f ca="1">IFERROR(OFFSET(grille!$A$1,MOD(INT((X31-$A$4)/7),42)+1,WEEKDAY(X31,2)),"")</f>
        <v>T440__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T656__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T220__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T240__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__T450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60" priority="6" stopIfTrue="1">
      <formula>AND(WEEKDAY(B2,2)&gt;5,B2&lt;&gt;"")</formula>
    </cfRule>
  </conditionalFormatting>
  <conditionalFormatting sqref="E10">
    <cfRule type="expression" dxfId="59" priority="5" stopIfTrue="1">
      <formula>AND(WEEKDAY(E10,2)&gt;5,E10&lt;&gt;"")</formula>
    </cfRule>
  </conditionalFormatting>
  <conditionalFormatting sqref="E10">
    <cfRule type="expression" dxfId="58" priority="4" stopIfTrue="1">
      <formula>AND(WEEKDAY(E10,2)&gt;5,E10&lt;&gt;"")</formula>
    </cfRule>
  </conditionalFormatting>
  <conditionalFormatting sqref="E10">
    <cfRule type="expression" dxfId="57" priority="3" stopIfTrue="1">
      <formula>AND(WEEKDAY(E10,2)&gt;5,E10&lt;&gt;"")</formula>
    </cfRule>
  </conditionalFormatting>
  <conditionalFormatting sqref="E10">
    <cfRule type="expression" dxfId="56" priority="2" stopIfTrue="1">
      <formula>AND(WEEKDAY(E10,2)&gt;5,E10&lt;&gt;"")</formula>
    </cfRule>
  </conditionalFormatting>
  <conditionalFormatting sqref="E24">
    <cfRule type="expression" dxfId="55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Feuil34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T657__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T260</v>
      </c>
      <c r="J2" s="2">
        <f>DATE($A$1,COLUMN()-5,ROW()-1)</f>
        <v>42125</v>
      </c>
      <c r="K2" s="5" t="str">
        <f ca="1">IFERROR(OFFSET(grille!$A$1,MOD(INT((J2-$A$4)/7),42)+1,WEEKDAY(J2,2)),"")</f>
        <v>__T450</v>
      </c>
      <c r="L2" s="2">
        <f>DATE($A$1,COLUMN()-6,ROW()-1)</f>
        <v>42156</v>
      </c>
      <c r="M2" s="5" t="str">
        <f ca="1">IFERROR(OFFSET(grille!$A$1,MOD(INT((L2-$A$4)/7),42)+1,WEEKDAY(L2,2)),"")</f>
        <v>T320__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__T350</v>
      </c>
      <c r="T2" s="2">
        <f>DATE($A$1,COLUMN()-10,ROW()-1)</f>
        <v>42278</v>
      </c>
      <c r="U2" s="5" t="str">
        <f ca="1">IFERROR(OFFSET(grille!$A$1,MOD(INT((T2-$A$4)/7),42)+1,WEEKDAY(T2,2)),"")</f>
        <v>T630__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T630__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T410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__T661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__T330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T410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T347__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__T640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__T640</v>
      </c>
    </row>
    <row r="4" spans="1:25" x14ac:dyDescent="0.35">
      <c r="A4" s="14">
        <f ca="1">IFERROR(VLOOKUP(A2,parametres!B:D,3,0),(VLOOKUP(A2,parametres!A:D,4,0)))</f>
        <v>42233</v>
      </c>
      <c r="B4" s="3">
        <f t="shared" si="0"/>
        <v>42007</v>
      </c>
      <c r="C4" s="5" t="str">
        <f ca="1">IFERROR(OFFSET(grille!$A$1,MOD(INT((B4-$A$4)/7),42)+1,WEEKDAY(B4,2)),"")</f>
        <v>T146__</v>
      </c>
      <c r="D4" s="2">
        <f t="shared" si="1"/>
        <v>42038</v>
      </c>
      <c r="E4" s="5" t="str">
        <f ca="1">IFERROR(OFFSET(grille!$A$1,MOD(INT((D4-$A$4)/7),42)+1,WEEKDAY(D4,2)),"")</f>
        <v>T240__</v>
      </c>
      <c r="F4" s="2">
        <f t="shared" si="2"/>
        <v>42066</v>
      </c>
      <c r="G4" s="5" t="str">
        <f ca="1">IFERROR(OFFSET(grille!$A$1,MOD(INT((F4-$A$4)/7),42)+1,WEEKDAY(F4,2)),"")</f>
        <v>T840__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T420</v>
      </c>
      <c r="N4" s="3">
        <f t="shared" si="6"/>
        <v>42188</v>
      </c>
      <c r="O4" s="5" t="str">
        <f ca="1">IFERROR(OFFSET(grille!$A$1,MOD(INT((N4-$A$4)/7),42)+1,WEEKDAY(N4,2)),"")</f>
        <v>T710</v>
      </c>
      <c r="P4" s="2">
        <f t="shared" si="7"/>
        <v>42219</v>
      </c>
      <c r="Q4" s="5" t="str">
        <f ca="1">IFERROR(OFFSET(grille!$A$1,MOD(INT((P4-$A$4)/7),42)+1,WEEKDAY(P4,2)),"")</f>
        <v>__T350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T820__</v>
      </c>
      <c r="X4" s="2">
        <f t="shared" si="11"/>
        <v>42341</v>
      </c>
      <c r="Y4" s="5" t="str">
        <f ca="1">IFERROR(OFFSET(grille!$A$1,MOD(INT((X4-$A$4)/7),42)+1,WEEKDAY(X4,2)),"")</f>
        <v>D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__T157</v>
      </c>
      <c r="D5" s="2">
        <f t="shared" si="1"/>
        <v>42039</v>
      </c>
      <c r="E5" s="5" t="str">
        <f ca="1">IFERROR(OFFSET(grille!$A$1,MOD(INT((D5-$A$4)/7),42)+1,WEEKDAY(D5,2)),"")</f>
        <v>__T250</v>
      </c>
      <c r="F5" s="2">
        <f t="shared" si="2"/>
        <v>42067</v>
      </c>
      <c r="G5" s="5" t="str">
        <f ca="1">IFERROR(OFFSET(grille!$A$1,MOD(INT((F5-$A$4)/7),42)+1,WEEKDAY(F5,2)),"")</f>
        <v>__T850</v>
      </c>
      <c r="H5" s="2">
        <f t="shared" si="3"/>
        <v>42098</v>
      </c>
      <c r="I5" s="5" t="str">
        <f ca="1">IFERROR(OFFSET(grille!$A$1,MOD(INT((H5-$A$4)/7),42)+1,WEEKDAY(H5,2)),"")</f>
        <v>T326__</v>
      </c>
      <c r="J5" s="2">
        <f t="shared" si="4"/>
        <v>42128</v>
      </c>
      <c r="K5" s="5" t="str">
        <f ca="1">IFERROR(OFFSET(grille!$A$1,MOD(INT((J5-$A$4)/7),42)+1,WEEKDAY(J5,2)),"")</f>
        <v>T820__</v>
      </c>
      <c r="L5" s="2">
        <f t="shared" si="5"/>
        <v>42159</v>
      </c>
      <c r="M5" s="5" t="str">
        <f ca="1">IFERROR(OFFSET(grille!$A$1,MOD(INT((L5-$A$4)/7),42)+1,WEEKDAY(L5,2)),"")</f>
        <v>T840__</v>
      </c>
      <c r="N5" s="3">
        <f t="shared" si="6"/>
        <v>42189</v>
      </c>
      <c r="O5" s="5" t="str">
        <f ca="1">IFERROR(OFFSET(grille!$A$1,MOD(INT((N5-$A$4)/7),42)+1,WEEKDAY(N5,2)),"")</f>
        <v>T246__</v>
      </c>
      <c r="P5" s="2">
        <f t="shared" si="7"/>
        <v>42220</v>
      </c>
      <c r="Q5" s="5" t="str">
        <f ca="1">IFERROR(OFFSET(grille!$A$1,MOD(INT((P5-$A$4)/7),42)+1,WEEKDAY(P5,2)),"")</f>
        <v>T340__</v>
      </c>
      <c r="R5" s="2">
        <f t="shared" si="8"/>
        <v>42251</v>
      </c>
      <c r="S5" s="5" t="str">
        <f ca="1">IFERROR(OFFSET(grille!$A$1,MOD(INT((R5-$A$4)/7),42)+1,WEEKDAY(R5,2)),"")</f>
        <v>T515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__T830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T260</v>
      </c>
      <c r="D6" s="2">
        <f t="shared" si="1"/>
        <v>42040</v>
      </c>
      <c r="E6" s="5" t="str">
        <f ca="1">IFERROR(OFFSET(grille!$A$1,MOD(INT((D6-$A$4)/7),42)+1,WEEKDAY(D6,2)),"")</f>
        <v>RP</v>
      </c>
      <c r="F6" s="2">
        <f t="shared" si="2"/>
        <v>42068</v>
      </c>
      <c r="G6" s="5" t="str">
        <f ca="1">IFERROR(OFFSET(grille!$A$1,MOD(INT((F6-$A$4)/7),42)+1,WEEKDAY(F6,2)),"")</f>
        <v>T110</v>
      </c>
      <c r="H6" s="2">
        <f t="shared" si="3"/>
        <v>42099</v>
      </c>
      <c r="I6" s="5" t="str">
        <f ca="1">IFERROR(OFFSET(grille!$A$1,MOD(INT((H6-$A$4)/7),42)+1,WEEKDAY(H6,2)),"")</f>
        <v>__T337</v>
      </c>
      <c r="J6" s="2">
        <f t="shared" si="4"/>
        <v>42129</v>
      </c>
      <c r="K6" s="5" t="str">
        <f ca="1">IFERROR(OFFSET(grille!$A$1,MOD(INT((J6-$A$4)/7),42)+1,WEEKDAY(J6,2)),"")</f>
        <v>__T830</v>
      </c>
      <c r="L6" s="2">
        <f t="shared" si="5"/>
        <v>42160</v>
      </c>
      <c r="M6" s="5" t="str">
        <f ca="1">IFERROR(OFFSET(grille!$A$1,MOD(INT((L6-$A$4)/7),42)+1,WEEKDAY(L6,2)),"")</f>
        <v>__T850</v>
      </c>
      <c r="N6" s="3">
        <f t="shared" si="6"/>
        <v>42190</v>
      </c>
      <c r="O6" s="5" t="str">
        <f ca="1">IFERROR(OFFSET(grille!$A$1,MOD(INT((N6-$A$4)/7),42)+1,WEEKDAY(N6,2)),"")</f>
        <v>__T257</v>
      </c>
      <c r="P6" s="2">
        <f t="shared" si="7"/>
        <v>42221</v>
      </c>
      <c r="Q6" s="5" t="str">
        <f ca="1">IFERROR(OFFSET(grille!$A$1,MOD(INT((P6-$A$4)/7),42)+1,WEEKDAY(P6,2)),"")</f>
        <v>__T350</v>
      </c>
      <c r="R6" s="2">
        <f t="shared" si="8"/>
        <v>42252</v>
      </c>
      <c r="S6" s="5" t="str">
        <f ca="1">IFERROR(OFFSET(grille!$A$1,MOD(INT((R6-$A$4)/7),42)+1,WEEKDAY(R6,2)),"")</f>
        <v>T446__</v>
      </c>
      <c r="T6" s="2">
        <f t="shared" si="9"/>
        <v>42282</v>
      </c>
      <c r="U6" s="5" t="str">
        <f ca="1">IFERROR(OFFSET(grille!$A$1,MOD(INT((T6-$A$4)/7),42)+1,WEEKDAY(T6,2)),"")</f>
        <v>T840__</v>
      </c>
      <c r="V6" s="3">
        <f t="shared" si="10"/>
        <v>42313</v>
      </c>
      <c r="W6" s="5" t="str">
        <f ca="1">IFERROR(OFFSET(grille!$A$1,MOD(INT((V6-$A$4)/7),42)+1,WEEKDAY(V6,2)),"")</f>
        <v>T650__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T630__</v>
      </c>
      <c r="H7" s="2">
        <f t="shared" si="3"/>
        <v>42100</v>
      </c>
      <c r="I7" s="5" t="str">
        <f ca="1">IFERROR(OFFSET(grille!$A$1,MOD(INT((H7-$A$4)/7),42)+1,WEEKDAY(H7,2)),"")</f>
        <v>T510</v>
      </c>
      <c r="J7" s="2">
        <f t="shared" si="4"/>
        <v>42130</v>
      </c>
      <c r="K7" s="5" t="str">
        <f ca="1">IFERROR(OFFSET(grille!$A$1,MOD(INT((J7-$A$4)/7),42)+1,WEEKDAY(J7,2)),"")</f>
        <v>RP</v>
      </c>
      <c r="L7" s="2">
        <f t="shared" si="5"/>
        <v>42161</v>
      </c>
      <c r="M7" s="5" t="str">
        <f ca="1">IFERROR(OFFSET(grille!$A$1,MOD(INT((L7-$A$4)/7),42)+1,WEEKDAY(L7,2)),"")</f>
        <v>D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__T457</v>
      </c>
      <c r="T7" s="2">
        <f t="shared" si="9"/>
        <v>42283</v>
      </c>
      <c r="U7" s="5" t="str">
        <f ca="1">IFERROR(OFFSET(grille!$A$1,MOD(INT((T7-$A$4)/7),42)+1,WEEKDAY(T7,2)),"")</f>
        <v>__T850</v>
      </c>
      <c r="V7" s="3">
        <f t="shared" si="10"/>
        <v>42314</v>
      </c>
      <c r="W7" s="5" t="str">
        <f ca="1">IFERROR(OFFSET(grille!$A$1,MOD(INT((V7-$A$4)/7),42)+1,WEEKDAY(V7,2)),"")</f>
        <v>__T660</v>
      </c>
      <c r="X7" s="2">
        <f t="shared" si="11"/>
        <v>42344</v>
      </c>
      <c r="Y7" s="5" t="str">
        <f ca="1">IFERROR(OFFSET(grille!$A$1,MOD(INT((X7-$A$4)/7),42)+1,WEEKDAY(X7,2)),"")</f>
        <v>T637__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T656__</v>
      </c>
      <c r="F8" s="2">
        <f t="shared" si="2"/>
        <v>42070</v>
      </c>
      <c r="G8" s="5" t="str">
        <f ca="1">IFERROR(OFFSET(grille!$A$1,MOD(INT((F8-$A$4)/7),42)+1,WEEKDAY(F8,2)),"")</f>
        <v>__T646</v>
      </c>
      <c r="H8" s="2">
        <f t="shared" si="3"/>
        <v>42101</v>
      </c>
      <c r="I8" s="5" t="str">
        <f ca="1">IFERROR(OFFSET(grille!$A$1,MOD(INT((H8-$A$4)/7),42)+1,WEEKDAY(H8,2)),"")</f>
        <v>T220__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T240__</v>
      </c>
      <c r="T8" s="2">
        <f t="shared" si="9"/>
        <v>42284</v>
      </c>
      <c r="U8" s="5" t="str">
        <f ca="1">IFERROR(OFFSET(grille!$A$1,MOD(INT((T8-$A$4)/7),42)+1,WEEKDAY(T8,2)),"")</f>
        <v>T410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__T640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T210</v>
      </c>
      <c r="D9" s="2">
        <f t="shared" si="1"/>
        <v>42043</v>
      </c>
      <c r="E9" s="5" t="str">
        <f ca="1">IFERROR(OFFSET(grille!$A$1,MOD(INT((D9-$A$4)/7),42)+1,WEEKDAY(D9,2)),"")</f>
        <v>__T667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__T230</v>
      </c>
      <c r="J9" s="2">
        <f t="shared" si="4"/>
        <v>42132</v>
      </c>
      <c r="K9" s="5" t="str">
        <f ca="1">IFERROR(OFFSET(grille!$A$1,MOD(INT((J9-$A$4)/7),42)+1,WEEKDAY(J9,2)),"")</f>
        <v>T925__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T320__</v>
      </c>
      <c r="P9" s="2">
        <f t="shared" si="7"/>
        <v>42224</v>
      </c>
      <c r="Q9" s="5" t="str">
        <f ca="1">IFERROR(OFFSET(grille!$A$1,MOD(INT((P9-$A$4)/7),42)+1,WEEKDAY(P9,2)),"")</f>
        <v>T736__</v>
      </c>
      <c r="R9" s="2">
        <f t="shared" si="8"/>
        <v>42255</v>
      </c>
      <c r="S9" s="5" t="str">
        <f ca="1">IFERROR(OFFSET(grille!$A$1,MOD(INT((R9-$A$4)/7),42)+1,WEEKDAY(R9,2)),"")</f>
        <v>__T250</v>
      </c>
      <c r="T9" s="2">
        <f t="shared" si="9"/>
        <v>42285</v>
      </c>
      <c r="U9" s="5" t="str">
        <f ca="1">IFERROR(OFFSET(grille!$A$1,MOD(INT((T9-$A$4)/7),42)+1,WEEKDAY(T9,2)),"")</f>
        <v>T220__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T430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T140__</v>
      </c>
      <c r="D10" s="2">
        <f t="shared" si="1"/>
        <v>42044</v>
      </c>
      <c r="E10" s="5" t="str">
        <f ca="1">IFERROR(OFFSET(grille!$A$1,MOD(INT((D10-$A$4)/7),42)+1,WEEKDAY(D10,2)),"")</f>
        <v>T420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D</v>
      </c>
      <c r="J10" s="2">
        <f t="shared" si="4"/>
        <v>42133</v>
      </c>
      <c r="K10" s="5" t="str">
        <f ca="1">IFERROR(OFFSET(grille!$A$1,MOD(INT((J10-$A$4)/7),42)+1,WEEKDAY(J10,2)),"")</f>
        <v>__T936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__T330</v>
      </c>
      <c r="P10" s="2">
        <f t="shared" si="7"/>
        <v>42225</v>
      </c>
      <c r="Q10" s="5" t="str">
        <f ca="1">IFERROR(OFFSET(grille!$A$1,MOD(INT((P10-$A$4)/7),42)+1,WEEKDAY(P10,2)),"")</f>
        <v>__T747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__T230</v>
      </c>
      <c r="V10" s="3">
        <f t="shared" si="10"/>
        <v>42317</v>
      </c>
      <c r="W10" s="5" t="str">
        <f ca="1">IFERROR(OFFSET(grille!$A$1,MOD(INT((V10-$A$4)/7),42)+1,WEEKDAY(V10,2)),"")</f>
        <v>T410</v>
      </c>
      <c r="X10" s="2">
        <f t="shared" si="11"/>
        <v>42347</v>
      </c>
      <c r="Y10" s="5" t="str">
        <f ca="1">IFERROR(OFFSET(grille!$A$1,MOD(INT((X10-$A$4)/7),42)+1,WEEKDAY(X10,2)),"")</f>
        <v>T820__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__T156</v>
      </c>
      <c r="D11" s="2">
        <f t="shared" si="1"/>
        <v>42045</v>
      </c>
      <c r="E11" s="5" t="str">
        <f ca="1">IFERROR(OFFSET(grille!$A$1,MOD(INT((D11-$A$4)/7),42)+1,WEEKDAY(D11,2)),"")</f>
        <v>T630__</v>
      </c>
      <c r="F11" s="2">
        <f t="shared" si="2"/>
        <v>42073</v>
      </c>
      <c r="G11" s="5" t="str">
        <f ca="1">IFERROR(OFFSET(grille!$A$1,MOD(INT((F11-$A$4)/7),42)+1,WEEKDAY(F11,2)),"")</f>
        <v>T440__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T907__</v>
      </c>
      <c r="L11" s="2">
        <f t="shared" si="5"/>
        <v>42165</v>
      </c>
      <c r="M11" s="5" t="str">
        <f ca="1">IFERROR(OFFSET(grille!$A$1,MOD(INT((L11-$A$4)/7),42)+1,WEEKDAY(L11,2)),"")</f>
        <v>T730__</v>
      </c>
      <c r="N11" s="3">
        <f t="shared" si="6"/>
        <v>42195</v>
      </c>
      <c r="O11" s="5" t="str">
        <f ca="1">IFERROR(OFFSET(grille!$A$1,MOD(INT((N11-$A$4)/7),42)+1,WEEKDAY(N11,2)),"")</f>
        <v>T905__</v>
      </c>
      <c r="P11" s="2">
        <f t="shared" si="7"/>
        <v>42226</v>
      </c>
      <c r="Q11" s="5" t="str">
        <f ca="1">IFERROR(OFFSET(grille!$A$1,MOD(INT((P11-$A$4)/7),42)+1,WEEKDAY(P11,2)),"")</f>
        <v>T130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T720</v>
      </c>
      <c r="X11" s="2">
        <f t="shared" si="11"/>
        <v>42348</v>
      </c>
      <c r="Y11" s="5" t="str">
        <f ca="1">IFERROR(OFFSET(grille!$A$1,MOD(INT((X11-$A$4)/7),42)+1,WEEKDAY(X11,2)),"")</f>
        <v>__T830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__T640</v>
      </c>
      <c r="F12" s="2">
        <f t="shared" si="2"/>
        <v>42074</v>
      </c>
      <c r="G12" s="5" t="str">
        <f ca="1">IFERROR(OFFSET(grille!$A$1,MOD(INT((F12-$A$4)/7),42)+1,WEEKDAY(F12,2)),"")</f>
        <v>__T450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__T911</v>
      </c>
      <c r="L12" s="2">
        <f t="shared" si="5"/>
        <v>42166</v>
      </c>
      <c r="M12" s="5" t="str">
        <f ca="1">IFERROR(OFFSET(grille!$A$1,MOD(INT((L12-$A$4)/7),42)+1,WEEKDAY(L12,2)),"")</f>
        <v>__T740</v>
      </c>
      <c r="N12" s="3">
        <f t="shared" si="6"/>
        <v>42196</v>
      </c>
      <c r="O12" s="5" t="str">
        <f ca="1">IFERROR(OFFSET(grille!$A$1,MOD(INT((N12-$A$4)/7),42)+1,WEEKDAY(N12,2)),"")</f>
        <v>__T916</v>
      </c>
      <c r="P12" s="2">
        <f t="shared" si="7"/>
        <v>42227</v>
      </c>
      <c r="Q12" s="5" t="str">
        <f ca="1">IFERROR(OFFSET(grille!$A$1,MOD(INT((P12-$A$4)/7),42)+1,WEEKDAY(P12,2)),"")</f>
        <v>T140__</v>
      </c>
      <c r="R12" s="2">
        <f t="shared" si="8"/>
        <v>42258</v>
      </c>
      <c r="S12" s="5" t="str">
        <f ca="1">IFERROR(OFFSET(grille!$A$1,MOD(INT((R12-$A$4)/7),42)+1,WEEKDAY(R12,2)),"")</f>
        <v>T345__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T510</v>
      </c>
      <c r="X12" s="2">
        <f t="shared" si="11"/>
        <v>42349</v>
      </c>
      <c r="Y12" s="5" t="str">
        <f ca="1">IFERROR(OFFSET(grille!$A$1,MOD(INT((X12-$A$4)/7),42)+1,WEEKDAY(X12,2)),"")</f>
        <v>D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D</v>
      </c>
      <c r="F13" s="2">
        <f t="shared" si="2"/>
        <v>42075</v>
      </c>
      <c r="G13" s="5" t="str">
        <f ca="1">IFERROR(OFFSET(grille!$A$1,MOD(INT((F13-$A$4)/7),42)+1,WEEKDAY(F13,2)),"")</f>
        <v>T240__</v>
      </c>
      <c r="H13" s="2">
        <f t="shared" si="3"/>
        <v>42106</v>
      </c>
      <c r="I13" s="5" t="str">
        <f ca="1">IFERROR(OFFSET(grille!$A$1,MOD(INT((H13-$A$4)/7),42)+1,WEEKDAY(H13,2)),"")</f>
        <v>T327__</v>
      </c>
      <c r="J13" s="2">
        <f t="shared" si="4"/>
        <v>42136</v>
      </c>
      <c r="K13" s="5" t="str">
        <f ca="1">IFERROR(OFFSET(grille!$A$1,MOD(INT((J13-$A$4)/7),42)+1,WEEKDAY(J13,2)),"")</f>
        <v>RP</v>
      </c>
      <c r="L13" s="2">
        <f t="shared" si="5"/>
        <v>42167</v>
      </c>
      <c r="M13" s="5" t="str">
        <f ca="1">IFERROR(OFFSET(grille!$A$1,MOD(INT((L13-$A$4)/7),42)+1,WEEKDAY(L13,2)),"")</f>
        <v>T240__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__T150</v>
      </c>
      <c r="R13" s="2">
        <f t="shared" si="8"/>
        <v>42259</v>
      </c>
      <c r="S13" s="5" t="str">
        <f ca="1">IFERROR(OFFSET(grille!$A$1,MOD(INT((R13-$A$4)/7),42)+1,WEEKDAY(R13,2)),"")</f>
        <v>__T356</v>
      </c>
      <c r="T13" s="2">
        <f t="shared" si="9"/>
        <v>42289</v>
      </c>
      <c r="U13" s="5" t="str">
        <f ca="1">IFERROR(OFFSET(grille!$A$1,MOD(INT((T13-$A$4)/7),42)+1,WEEKDAY(T13,2)),"")</f>
        <v>T220__</v>
      </c>
      <c r="V13" s="3">
        <f t="shared" si="10"/>
        <v>42320</v>
      </c>
      <c r="W13" s="5" t="str">
        <f ca="1">IFERROR(OFFSET(grille!$A$1,MOD(INT((V13-$A$4)/7),42)+1,WEEKDAY(V13,2)),"")</f>
        <v>T140__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T820__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__T250</v>
      </c>
      <c r="H14" s="2">
        <f t="shared" si="3"/>
        <v>42107</v>
      </c>
      <c r="I14" s="5" t="str">
        <f ca="1">IFERROR(OFFSET(grille!$A$1,MOD(INT((H14-$A$4)/7),42)+1,WEEKDAY(H14,2)),"")</f>
        <v>__T330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__T256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D</v>
      </c>
      <c r="R14" s="2">
        <f t="shared" si="8"/>
        <v>42260</v>
      </c>
      <c r="S14" s="5" t="str">
        <f ca="1">IFERROR(OFFSET(grille!$A$1,MOD(INT((R14-$A$4)/7),42)+1,WEEKDAY(R14,2)),"")</f>
        <v>T247__</v>
      </c>
      <c r="T14" s="2">
        <f t="shared" si="9"/>
        <v>42290</v>
      </c>
      <c r="U14" s="5" t="str">
        <f ca="1">IFERROR(OFFSET(grille!$A$1,MOD(INT((T14-$A$4)/7),42)+1,WEEKDAY(T14,2)),"")</f>
        <v>__T230</v>
      </c>
      <c r="V14" s="3">
        <f t="shared" si="10"/>
        <v>42321</v>
      </c>
      <c r="W14" s="5" t="str">
        <f ca="1">IFERROR(OFFSET(grille!$A$1,MOD(INT((V14-$A$4)/7),42)+1,WEEKDAY(V14,2)),"")</f>
        <v>__T150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__T830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T810</v>
      </c>
      <c r="J15" s="2">
        <f t="shared" si="4"/>
        <v>42138</v>
      </c>
      <c r="K15" s="5" t="str">
        <f ca="1">IFERROR(OFFSET(grille!$A$1,MOD(INT((J15-$A$4)/7),42)+1,WEEKDAY(J15,2)),"")</f>
        <v>T720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T320__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__T250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T650__</v>
      </c>
      <c r="D16" s="2">
        <f t="shared" si="1"/>
        <v>42050</v>
      </c>
      <c r="E16" s="5" t="str">
        <f ca="1">IFERROR(OFFSET(grille!$A$1,MOD(INT((D16-$A$4)/7),42)+1,WEEKDAY(D16,2)),"")</f>
        <v>T637__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T140__</v>
      </c>
      <c r="J16" s="2">
        <f t="shared" si="4"/>
        <v>42139</v>
      </c>
      <c r="K16" s="5" t="str">
        <f ca="1">IFERROR(OFFSET(grille!$A$1,MOD(INT((J16-$A$4)/7),42)+1,WEEKDAY(J16,2)),"")</f>
        <v>T730__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__T330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T730__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__T660</v>
      </c>
      <c r="D17" s="2">
        <f t="shared" si="1"/>
        <v>42051</v>
      </c>
      <c r="E17" s="5" t="str">
        <f ca="1">IFERROR(OFFSET(grille!$A$1,MOD(INT((D17-$A$4)/7),42)+1,WEEKDAY(D17,2)),"")</f>
        <v>__T640</v>
      </c>
      <c r="F17" s="2">
        <f t="shared" si="2"/>
        <v>42079</v>
      </c>
      <c r="G17" s="5" t="str">
        <f ca="1">IFERROR(OFFSET(grille!$A$1,MOD(INT((F17-$A$4)/7),42)+1,WEEKDAY(F17,2)),"")</f>
        <v>T710</v>
      </c>
      <c r="H17" s="2">
        <f t="shared" si="3"/>
        <v>42110</v>
      </c>
      <c r="I17" s="5" t="str">
        <f ca="1">IFERROR(OFFSET(grille!$A$1,MOD(INT((H17-$A$4)/7),42)+1,WEEKDAY(H17,2)),"")</f>
        <v>__T150</v>
      </c>
      <c r="J17" s="2">
        <f t="shared" si="4"/>
        <v>42140</v>
      </c>
      <c r="K17" s="5" t="str">
        <f ca="1">IFERROR(OFFSET(grille!$A$1,MOD(INT((J17-$A$4)/7),42)+1,WEEKDAY(J17,2)),"")</f>
        <v>__T746</v>
      </c>
      <c r="L17" s="2">
        <f t="shared" si="5"/>
        <v>42171</v>
      </c>
      <c r="M17" s="5" t="str">
        <f ca="1">IFERROR(OFFSET(grille!$A$1,MOD(INT((L17-$A$4)/7),42)+1,WEEKDAY(L17,2)),"")</f>
        <v>T510</v>
      </c>
      <c r="N17" s="3">
        <f t="shared" si="6"/>
        <v>42201</v>
      </c>
      <c r="O17" s="5" t="str">
        <f ca="1">IFERROR(OFFSET(grille!$A$1,MOD(INT((N17-$A$4)/7),42)+1,WEEKDAY(N17,2)),"")</f>
        <v>T340__</v>
      </c>
      <c r="P17" s="2">
        <f t="shared" si="7"/>
        <v>42232</v>
      </c>
      <c r="Q17" s="5" t="str">
        <f ca="1">IFERROR(OFFSET(grille!$A$1,MOD(INT((P17-$A$4)/7),42)+1,WEEKDAY(P17,2)),"")</f>
        <v>T737__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T320__</v>
      </c>
      <c r="V17" s="3">
        <f t="shared" si="10"/>
        <v>42324</v>
      </c>
      <c r="W17" s="5" t="str">
        <f ca="1">IFERROR(OFFSET(grille!$A$1,MOD(INT((V17-$A$4)/7),42)+1,WEEKDAY(V17,2)),"")</f>
        <v>T440__</v>
      </c>
      <c r="X17" s="2">
        <f t="shared" si="11"/>
        <v>42354</v>
      </c>
      <c r="Y17" s="5" t="str">
        <f ca="1">IFERROR(OFFSET(grille!$A$1,MOD(INT((X17-$A$4)/7),42)+1,WEEKDAY(X17,2)),"")</f>
        <v>__T740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T430</v>
      </c>
      <c r="F18" s="2">
        <f t="shared" si="2"/>
        <v>42080</v>
      </c>
      <c r="G18" s="5" t="str">
        <f ca="1">IFERROR(OFFSET(grille!$A$1,MOD(INT((F18-$A$4)/7),42)+1,WEEKDAY(F18,2)),"")</f>
        <v>T120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T147__</v>
      </c>
      <c r="L18" s="2">
        <f t="shared" si="5"/>
        <v>42172</v>
      </c>
      <c r="M18" s="5" t="str">
        <f ca="1">IFERROR(OFFSET(grille!$A$1,MOD(INT((L18-$A$4)/7),42)+1,WEEKDAY(L18,2)),"")</f>
        <v>T110</v>
      </c>
      <c r="N18" s="3">
        <f t="shared" si="6"/>
        <v>42202</v>
      </c>
      <c r="O18" s="5" t="str">
        <f ca="1">IFERROR(OFFSET(grille!$A$1,MOD(INT((N18-$A$4)/7),42)+1,WEEKDAY(N18,2)),"")</f>
        <v>__T350</v>
      </c>
      <c r="P18" s="2">
        <f t="shared" si="7"/>
        <v>42233</v>
      </c>
      <c r="Q18" s="5" t="str">
        <f ca="1">IFERROR(OFFSET(grille!$A$1,MOD(INT((P18-$A$4)/7),42)+1,WEEKDAY(P18,2)),"")</f>
        <v>__T740</v>
      </c>
      <c r="R18" s="2">
        <f t="shared" si="8"/>
        <v>42264</v>
      </c>
      <c r="S18" s="5" t="str">
        <f ca="1">IFERROR(OFFSET(grille!$A$1,MOD(INT((R18-$A$4)/7),42)+1,WEEKDAY(R18,2)),"")</f>
        <v>T120</v>
      </c>
      <c r="T18" s="2">
        <f t="shared" si="9"/>
        <v>42294</v>
      </c>
      <c r="U18" s="5" t="str">
        <f ca="1">IFERROR(OFFSET(grille!$A$1,MOD(INT((T18-$A$4)/7),42)+1,WEEKDAY(T18,2)),"")</f>
        <v>__T336</v>
      </c>
      <c r="V18" s="3">
        <f t="shared" si="10"/>
        <v>42325</v>
      </c>
      <c r="W18" s="5" t="str">
        <f ca="1">IFERROR(OFFSET(grille!$A$1,MOD(INT((V18-$A$4)/7),42)+1,WEEKDAY(V18,2)),"")</f>
        <v>__T450</v>
      </c>
      <c r="X18" s="2">
        <f t="shared" si="11"/>
        <v>42355</v>
      </c>
      <c r="Y18" s="5" t="str">
        <f ca="1">IFERROR(OFFSET(grille!$A$1,MOD(INT((X18-$A$4)/7),42)+1,WEEKDAY(X18,2)),"")</f>
        <v>T610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T820__</v>
      </c>
      <c r="F19" s="2">
        <f t="shared" si="2"/>
        <v>42081</v>
      </c>
      <c r="G19" s="5" t="str">
        <f ca="1">IFERROR(OFFSET(grille!$A$1,MOD(INT((F19-$A$4)/7),42)+1,WEEKDAY(F19,2)),"")</f>
        <v>T440__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__T151</v>
      </c>
      <c r="L19" s="2">
        <f t="shared" si="5"/>
        <v>42173</v>
      </c>
      <c r="M19" s="5" t="str">
        <f ca="1">IFERROR(OFFSET(grille!$A$1,MOD(INT((L19-$A$4)/7),42)+1,WEEKDAY(L19,2)),"")</f>
        <v>T710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T650__</v>
      </c>
      <c r="R19" s="2">
        <f t="shared" si="8"/>
        <v>42265</v>
      </c>
      <c r="S19" s="5" t="str">
        <f ca="1">IFERROR(OFFSET(grille!$A$1,MOD(INT((R19-$A$4)/7),42)+1,WEEKDAY(R19,2)),"")</f>
        <v>T720</v>
      </c>
      <c r="T19" s="2">
        <f t="shared" si="9"/>
        <v>42295</v>
      </c>
      <c r="U19" s="5" t="str">
        <f ca="1">IFERROR(OFFSET(grille!$A$1,MOD(INT((T19-$A$4)/7),42)+1,WEEKDAY(T19,2)),"")</f>
        <v>T227__</v>
      </c>
      <c r="V19" s="3">
        <f t="shared" si="10"/>
        <v>42326</v>
      </c>
      <c r="W19" s="5" t="str">
        <f ca="1">IFERROR(OFFSET(grille!$A$1,MOD(INT((V19-$A$4)/7),42)+1,WEEKDAY(V19,2)),"")</f>
        <v>T240__</v>
      </c>
      <c r="X19" s="2">
        <f t="shared" si="11"/>
        <v>42356</v>
      </c>
      <c r="Y19" s="5" t="str">
        <f ca="1">IFERROR(OFFSET(grille!$A$1,MOD(INT((X19-$A$4)/7),42)+1,WEEKDAY(X19,2)),"")</f>
        <v>T220__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T410</v>
      </c>
      <c r="D20" s="2">
        <f t="shared" si="1"/>
        <v>42054</v>
      </c>
      <c r="E20" s="5" t="str">
        <f ca="1">IFERROR(OFFSET(grille!$A$1,MOD(INT((D20-$A$4)/7),42)+1,WEEKDAY(D20,2)),"")</f>
        <v>__T830</v>
      </c>
      <c r="F20" s="2">
        <f t="shared" si="2"/>
        <v>42082</v>
      </c>
      <c r="G20" s="5" t="str">
        <f ca="1">IFERROR(OFFSET(grille!$A$1,MOD(INT((F20-$A$4)/7),42)+1,WEEKDAY(F20,2)),"")</f>
        <v>__T450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T655__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__T660</v>
      </c>
      <c r="R20" s="2">
        <f t="shared" si="8"/>
        <v>42266</v>
      </c>
      <c r="S20" s="5" t="str">
        <f ca="1">IFERROR(OFFSET(grille!$A$1,MOD(INT((R20-$A$4)/7),42)+1,WEEKDAY(R20,2)),"")</f>
        <v>T346__</v>
      </c>
      <c r="T20" s="2">
        <f t="shared" si="9"/>
        <v>42296</v>
      </c>
      <c r="U20" s="5" t="str">
        <f ca="1">IFERROR(OFFSET(grille!$A$1,MOD(INT((T20-$A$4)/7),42)+1,WEEKDAY(T20,2)),"")</f>
        <v>__T230</v>
      </c>
      <c r="V20" s="3">
        <f t="shared" si="10"/>
        <v>42327</v>
      </c>
      <c r="W20" s="5" t="str">
        <f ca="1">IFERROR(OFFSET(grille!$A$1,MOD(INT((V20-$A$4)/7),42)+1,WEEKDAY(V20,2)),"")</f>
        <v>__T250</v>
      </c>
      <c r="X20" s="2">
        <f t="shared" si="11"/>
        <v>42357</v>
      </c>
      <c r="Y20" s="5" t="str">
        <f ca="1">IFERROR(OFFSET(grille!$A$1,MOD(INT((X20-$A$4)/7),42)+1,WEEKDAY(X20,2)),"")</f>
        <v>__T236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T720</v>
      </c>
      <c r="D21" s="2">
        <f t="shared" si="1"/>
        <v>42055</v>
      </c>
      <c r="E21" s="5" t="str">
        <f ca="1">IFERROR(OFFSET(grille!$A$1,MOD(INT((D21-$A$4)/7),42)+1,WEEKDAY(D21,2)),"")</f>
        <v>D</v>
      </c>
      <c r="F21" s="2">
        <f t="shared" si="2"/>
        <v>42083</v>
      </c>
      <c r="G21" s="5" t="str">
        <f ca="1">IFERROR(OFFSET(grille!$A$1,MOD(INT((F21-$A$4)/7),42)+1,WEEKDAY(F21,2)),"")</f>
        <v>T945</v>
      </c>
      <c r="H21" s="2">
        <f t="shared" si="3"/>
        <v>42114</v>
      </c>
      <c r="I21" s="5" t="str">
        <f ca="1">IFERROR(OFFSET(grille!$A$1,MOD(INT((H21-$A$4)/7),42)+1,WEEKDAY(H21,2)),"")</f>
        <v>T720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__T666</v>
      </c>
      <c r="N21" s="3">
        <f t="shared" si="6"/>
        <v>42205</v>
      </c>
      <c r="O21" s="5" t="str">
        <f ca="1">IFERROR(OFFSET(grille!$A$1,MOD(INT((N21-$A$4)/7),42)+1,WEEKDAY(N21,2)),"")</f>
        <v>T630__</v>
      </c>
      <c r="P21" s="2">
        <f t="shared" si="7"/>
        <v>42236</v>
      </c>
      <c r="Q21" s="5" t="str">
        <f ca="1">IFERROR(OFFSET(grille!$A$1,MOD(INT((P21-$A$4)/7),42)+1,WEEKDAY(P21,2)),"")</f>
        <v>T260</v>
      </c>
      <c r="R21" s="2">
        <f t="shared" si="8"/>
        <v>42267</v>
      </c>
      <c r="S21" s="5" t="str">
        <f ca="1">IFERROR(OFFSET(grille!$A$1,MOD(INT((R21-$A$4)/7),42)+1,WEEKDAY(R21,2)),"")</f>
        <v>__T357</v>
      </c>
      <c r="T21" s="2">
        <f t="shared" si="9"/>
        <v>42297</v>
      </c>
      <c r="U21" s="5" t="str">
        <f ca="1">IFERROR(OFFSET(grille!$A$1,MOD(INT((T21-$A$4)/7),42)+1,WEEKDAY(T21,2)),"")</f>
        <v>T260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T510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T710</v>
      </c>
      <c r="J22" s="2">
        <f t="shared" si="4"/>
        <v>42145</v>
      </c>
      <c r="K22" s="5" t="str">
        <f ca="1">IFERROR(OFFSET(grille!$A$1,MOD(INT((J22-$A$4)/7),42)+1,WEEKDAY(J22,2)),"")</f>
        <v>T130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__T640</v>
      </c>
      <c r="P22" s="2">
        <f t="shared" si="7"/>
        <v>42237</v>
      </c>
      <c r="Q22" s="5" t="str">
        <f ca="1">IFERROR(OFFSET(grille!$A$1,MOD(INT((P22-$A$4)/7),42)+1,WEEKDAY(P22,2)),"")</f>
        <v>D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T140__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T630__</v>
      </c>
      <c r="J23" s="2">
        <f t="shared" si="4"/>
        <v>42146</v>
      </c>
      <c r="K23" s="5" t="str">
        <f ca="1">IFERROR(OFFSET(grille!$A$1,MOD(INT((J23-$A$4)/7),42)+1,WEEKDAY(J23,2)),"")</f>
        <v>T420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T340__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T657__</v>
      </c>
      <c r="X23" s="2">
        <f t="shared" si="11"/>
        <v>42360</v>
      </c>
      <c r="Y23" s="5" t="str">
        <f ca="1">IFERROR(OFFSET(grille!$A$1,MOD(INT((X23-$A$4)/7),42)+1,WEEKDAY(X23,2)),"")</f>
        <v>T840__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__T150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T730__</v>
      </c>
      <c r="H24" s="2">
        <f t="shared" si="3"/>
        <v>42117</v>
      </c>
      <c r="I24" s="5" t="str">
        <f ca="1">IFERROR(OFFSET(grille!$A$1,MOD(INT((H24-$A$4)/7),42)+1,WEEKDAY(H24,2)),"")</f>
        <v>__T640</v>
      </c>
      <c r="J24" s="2">
        <f t="shared" si="4"/>
        <v>42147</v>
      </c>
      <c r="K24" s="5" t="str">
        <f ca="1">IFERROR(OFFSET(grille!$A$1,MOD(INT((J24-$A$4)/7),42)+1,WEEKDAY(J24,2)),"")</f>
        <v>T226__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__T350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T840__</v>
      </c>
      <c r="T24" s="2">
        <f t="shared" si="9"/>
        <v>42300</v>
      </c>
      <c r="U24" s="5" t="str">
        <f ca="1">IFERROR(OFFSET(grille!$A$1,MOD(INT((T24-$A$4)/7),42)+1,WEEKDAY(T24,2)),"")</f>
        <v>T410</v>
      </c>
      <c r="V24" s="3">
        <f t="shared" si="10"/>
        <v>42331</v>
      </c>
      <c r="W24" s="5" t="str">
        <f ca="1">IFERROR(OFFSET(grille!$A$1,MOD(INT((V24-$A$4)/7),42)+1,WEEKDAY(V24,2)),"")</f>
        <v>__T661</v>
      </c>
      <c r="X24" s="2">
        <f t="shared" si="11"/>
        <v>42361</v>
      </c>
      <c r="Y24" s="5" t="str">
        <f ca="1">IFERROR(OFFSET(grille!$A$1,MOD(INT((X24-$A$4)/7),42)+1,WEEKDAY(X24,2)),"")</f>
        <v>__T850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T730__</v>
      </c>
      <c r="F25" s="2">
        <f t="shared" si="2"/>
        <v>42087</v>
      </c>
      <c r="G25" s="5" t="str">
        <f ca="1">IFERROR(OFFSET(grille!$A$1,MOD(INT((F25-$A$4)/7),42)+1,WEEKDAY(F25,2)),"")</f>
        <v>__T740</v>
      </c>
      <c r="H25" s="2">
        <f t="shared" si="3"/>
        <v>42118</v>
      </c>
      <c r="I25" s="5" t="str">
        <f ca="1">IFERROR(OFFSET(grille!$A$1,MOD(INT((H25-$A$4)/7),42)+1,WEEKDAY(H25,2)),"")</f>
        <v>D</v>
      </c>
      <c r="J25" s="2">
        <f t="shared" si="4"/>
        <v>42148</v>
      </c>
      <c r="K25" s="5" t="str">
        <f ca="1">IFERROR(OFFSET(grille!$A$1,MOD(INT((J25-$A$4)/7),42)+1,WEEKDAY(J25,2)),"")</f>
        <v>__T237</v>
      </c>
      <c r="L25" s="2">
        <f t="shared" si="5"/>
        <v>42179</v>
      </c>
      <c r="M25" s="5" t="str">
        <f ca="1">IFERROR(OFFSET(grille!$A$1,MOD(INT((L25-$A$4)/7),42)+1,WEEKDAY(L25,2)),"")</f>
        <v>D</v>
      </c>
      <c r="N25" s="3">
        <f t="shared" si="6"/>
        <v>42209</v>
      </c>
      <c r="O25" s="5" t="str">
        <f ca="1">IFERROR(OFFSET(grille!$A$1,MOD(INT((N25-$A$4)/7),42)+1,WEEKDAY(N25,2)),"")</f>
        <v>D</v>
      </c>
      <c r="P25" s="2">
        <f t="shared" si="7"/>
        <v>42240</v>
      </c>
      <c r="Q25" s="5" t="str">
        <f ca="1">IFERROR(OFFSET(grille!$A$1,MOD(INT((P25-$A$4)/7),42)+1,WEEKDAY(P25,2)),"")</f>
        <v>T210</v>
      </c>
      <c r="R25" s="2">
        <f t="shared" si="8"/>
        <v>42271</v>
      </c>
      <c r="S25" s="5" t="str">
        <f ca="1">IFERROR(OFFSET(grille!$A$1,MOD(INT((R25-$A$4)/7),42)+1,WEEKDAY(R25,2)),"")</f>
        <v>__T850</v>
      </c>
      <c r="T25" s="2">
        <f t="shared" si="9"/>
        <v>42301</v>
      </c>
      <c r="U25" s="5" t="str">
        <f ca="1">IFERROR(OFFSET(grille!$A$1,MOD(INT((T25-$A$4)/7),42)+1,WEEKDAY(T25,2)),"")</f>
        <v>T146__</v>
      </c>
      <c r="V25" s="3">
        <f t="shared" si="10"/>
        <v>42332</v>
      </c>
      <c r="W25" s="5" t="str">
        <f ca="1">IFERROR(OFFSET(grille!$A$1,MOD(INT((V25-$A$4)/7),42)+1,WEEKDAY(V25,2)),"")</f>
        <v>T240__</v>
      </c>
      <c r="X25" s="2">
        <f t="shared" si="11"/>
        <v>42362</v>
      </c>
      <c r="Y25" s="5" t="str">
        <f ca="1">IFERROR(OFFSET(grille!$A$1,MOD(INT((X25-$A$4)/7),42)+1,WEEKDAY(X25,2)),"")</f>
        <v>T110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__T740</v>
      </c>
      <c r="F26" s="2">
        <f t="shared" si="2"/>
        <v>42088</v>
      </c>
      <c r="G26" s="5" t="str">
        <f ca="1">IFERROR(OFFSET(grille!$A$1,MOD(INT((F26-$A$4)/7),42)+1,WEEKDAY(F26,2)),"")</f>
        <v>T650__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T510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T410</v>
      </c>
      <c r="R26" s="2">
        <f t="shared" si="8"/>
        <v>42272</v>
      </c>
      <c r="S26" s="5" t="str">
        <f ca="1">IFERROR(OFFSET(grille!$A$1,MOD(INT((R26-$A$4)/7),42)+1,WEEKDAY(R26,2)),"")</f>
        <v>Fac</v>
      </c>
      <c r="T26" s="2">
        <f t="shared" si="9"/>
        <v>42302</v>
      </c>
      <c r="U26" s="5" t="str">
        <f ca="1">IFERROR(OFFSET(grille!$A$1,MOD(INT((T26-$A$4)/7),42)+1,WEEKDAY(T26,2)),"")</f>
        <v>__T157</v>
      </c>
      <c r="V26" s="3">
        <f t="shared" si="10"/>
        <v>42333</v>
      </c>
      <c r="W26" s="5" t="str">
        <f ca="1">IFERROR(OFFSET(grille!$A$1,MOD(INT((V26-$A$4)/7),42)+1,WEEKDAY(V26,2)),"")</f>
        <v>__T250</v>
      </c>
      <c r="X26" s="2">
        <f t="shared" si="11"/>
        <v>42363</v>
      </c>
      <c r="Y26" s="5" t="str">
        <f ca="1">IFERROR(OFFSET(grille!$A$1,MOD(INT((X26-$A$4)/7),42)+1,WEEKDAY(X26,2)),"")</f>
        <v>T630__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T440__</v>
      </c>
      <c r="D27" s="2">
        <f t="shared" si="1"/>
        <v>42061</v>
      </c>
      <c r="E27" s="5" t="str">
        <f ca="1">IFERROR(OFFSET(grille!$A$1,MOD(INT((D27-$A$4)/7),42)+1,WEEKDAY(D27,2)),"")</f>
        <v>T610</v>
      </c>
      <c r="F27" s="2">
        <f t="shared" si="2"/>
        <v>42089</v>
      </c>
      <c r="G27" s="5" t="str">
        <f ca="1">IFERROR(OFFSET(grille!$A$1,MOD(INT((F27-$A$4)/7),42)+1,WEEKDAY(F27,2)),"")</f>
        <v>__T660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T445__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T810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T260</v>
      </c>
      <c r="V27" s="3">
        <f t="shared" si="10"/>
        <v>42334</v>
      </c>
      <c r="W27" s="5" t="str">
        <f ca="1">IFERROR(OFFSET(grille!$A$1,MOD(INT((V27-$A$4)/7),42)+1,WEEKDAY(V27,2)),"")</f>
        <v>RP</v>
      </c>
      <c r="X27" s="2">
        <f t="shared" si="11"/>
        <v>42364</v>
      </c>
      <c r="Y27" s="5" t="str">
        <f ca="1">IFERROR(OFFSET(grille!$A$1,MOD(INT((X27-$A$4)/7),42)+1,WEEKDAY(X27,2)),"")</f>
        <v>__T646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__T450</v>
      </c>
      <c r="D28" s="2">
        <f t="shared" si="1"/>
        <v>42062</v>
      </c>
      <c r="E28" s="5" t="str">
        <f ca="1">IFERROR(OFFSET(grille!$A$1,MOD(INT((D28-$A$4)/7),42)+1,WEEKDAY(D28,2)),"")</f>
        <v>T220__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T140__</v>
      </c>
      <c r="J28" s="2">
        <f t="shared" si="4"/>
        <v>42151</v>
      </c>
      <c r="K28" s="5" t="str">
        <f ca="1">IFERROR(OFFSET(grille!$A$1,MOD(INT((J28-$A$4)/7),42)+1,WEEKDAY(J28,2)),"")</f>
        <v>T710</v>
      </c>
      <c r="L28" s="2">
        <f t="shared" si="5"/>
        <v>42182</v>
      </c>
      <c r="M28" s="5" t="str">
        <f ca="1">IFERROR(OFFSET(grille!$A$1,MOD(INT((L28-$A$4)/7),42)+1,WEEKDAY(L28,2)),"")</f>
        <v>__T456</v>
      </c>
      <c r="N28" s="3">
        <f t="shared" si="6"/>
        <v>42212</v>
      </c>
      <c r="O28" s="5" t="str">
        <f ca="1">IFERROR(OFFSET(grille!$A$1,MOD(INT((N28-$A$4)/7),42)+1,WEEKDAY(N28,2)),"")</f>
        <v>T110</v>
      </c>
      <c r="P28" s="2">
        <f t="shared" si="7"/>
        <v>42243</v>
      </c>
      <c r="Q28" s="5" t="str">
        <f ca="1">IFERROR(OFFSET(grille!$A$1,MOD(INT((P28-$A$4)/7),42)+1,WEEKDAY(P28,2)),"")</f>
        <v>T320__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T240__</v>
      </c>
      <c r="D29" s="2">
        <f t="shared" si="1"/>
        <v>42063</v>
      </c>
      <c r="E29" s="5" t="str">
        <f ca="1">IFERROR(OFFSET(grille!$A$1,MOD(INT((D29-$A$4)/7),42)+1,WEEKDAY(D29,2)),"")</f>
        <v>__T236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__T150</v>
      </c>
      <c r="J29" s="2">
        <f t="shared" si="4"/>
        <v>42152</v>
      </c>
      <c r="K29" s="5" t="str">
        <f ca="1">IFERROR(OFFSET(grille!$A$1,MOD(INT((J29-$A$4)/7),42)+1,WEEKDAY(J29,2)),"")</f>
        <v>T730__</v>
      </c>
      <c r="L29" s="2">
        <f t="shared" si="5"/>
        <v>42183</v>
      </c>
      <c r="M29" s="5" t="str">
        <f ca="1">IFERROR(OFFSET(grille!$A$1,MOD(INT((L29-$A$4)/7),42)+1,WEEKDAY(L29,2)),"")</f>
        <v>T447__</v>
      </c>
      <c r="N29" s="3">
        <f t="shared" si="6"/>
        <v>42213</v>
      </c>
      <c r="O29" s="5" t="str">
        <f ca="1">IFERROR(OFFSET(grille!$A$1,MOD(INT((N29-$A$4)/7),42)+1,WEEKDAY(N29,2)),"")</f>
        <v>T420</v>
      </c>
      <c r="P29" s="2">
        <f t="shared" si="7"/>
        <v>42244</v>
      </c>
      <c r="Q29" s="5" t="str">
        <f ca="1">IFERROR(OFFSET(grille!$A$1,MOD(INT((P29-$A$4)/7),42)+1,WEEKDAY(P29,2)),"")</f>
        <v>__T335</v>
      </c>
      <c r="R29" s="2">
        <f t="shared" si="8"/>
        <v>42275</v>
      </c>
      <c r="S29" s="5" t="str">
        <f ca="1">IFERROR(OFFSET(grille!$A$1,MOD(INT((R29-$A$4)/7),42)+1,WEEKDAY(R29,2)),"")</f>
        <v>T120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T656__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__T250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T410</v>
      </c>
      <c r="H30" s="2">
        <f t="shared" si="3"/>
        <v>42123</v>
      </c>
      <c r="I30" s="5" t="str">
        <f ca="1">IFERROR(OFFSET(grille!$A$1,MOD(INT((H30-$A$4)/7),42)+1,WEEKDAY(H30,2)),"")</f>
        <v>T210</v>
      </c>
      <c r="J30" s="2">
        <f t="shared" si="4"/>
        <v>42153</v>
      </c>
      <c r="K30" s="5" t="str">
        <f ca="1">IFERROR(OFFSET(grille!$A$1,MOD(INT((J30-$A$4)/7),42)+1,WEEKDAY(J30,2)),"")</f>
        <v>__T740</v>
      </c>
      <c r="L30" s="2">
        <f t="shared" si="5"/>
        <v>42184</v>
      </c>
      <c r="M30" s="5" t="str">
        <f ca="1">IFERROR(OFFSET(grille!$A$1,MOD(INT((L30-$A$4)/7),42)+1,WEEKDAY(L30,2)),"")</f>
        <v>__T451</v>
      </c>
      <c r="N30" s="2">
        <f t="shared" si="6"/>
        <v>42214</v>
      </c>
      <c r="O30" s="5" t="str">
        <f ca="1">IFERROR(OFFSET(grille!$A$1,MOD(INT((N30-$A$4)/7),42)+1,WEEKDAY(N30,2)),"")</f>
        <v>T220__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T110</v>
      </c>
      <c r="T30" s="2">
        <f t="shared" si="9"/>
        <v>42306</v>
      </c>
      <c r="U30" s="5" t="str">
        <f ca="1">IFERROR(OFFSET(grille!$A$1,MOD(INT((T30-$A$4)/7),42)+1,WEEKDAY(T30,2)),"")</f>
        <v>T210</v>
      </c>
      <c r="V30" s="3">
        <f t="shared" si="10"/>
        <v>42337</v>
      </c>
      <c r="W30" s="5" t="str">
        <f ca="1">IFERROR(OFFSET(grille!$A$1,MOD(INT((V30-$A$4)/7),42)+1,WEEKDAY(V30,2)),"")</f>
        <v>__T667</v>
      </c>
      <c r="X30" s="2">
        <f t="shared" si="11"/>
        <v>42367</v>
      </c>
      <c r="Y30" s="5" t="str">
        <f ca="1">IFERROR(OFFSET(grille!$A$1,MOD(INT((X30-$A$4)/7),42)+1,WEEKDAY(X30,2)),"")</f>
        <v>T440__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T650__</v>
      </c>
      <c r="H31" s="2">
        <f t="shared" si="3"/>
        <v>42124</v>
      </c>
      <c r="I31" s="5" t="str">
        <f ca="1">IFERROR(OFFSET(grille!$A$1,MOD(INT((H31-$A$4)/7),42)+1,WEEKDAY(H31,2)),"")</f>
        <v>T440__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__T230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T720</v>
      </c>
      <c r="T31" s="2">
        <f t="shared" si="9"/>
        <v>42307</v>
      </c>
      <c r="U31" s="5" t="str">
        <f ca="1">IFERROR(OFFSET(grille!$A$1,MOD(INT((T31-$A$4)/7),42)+1,WEEKDAY(T31,2)),"")</f>
        <v>T140__</v>
      </c>
      <c r="V31" s="3">
        <f t="shared" si="10"/>
        <v>42338</v>
      </c>
      <c r="W31" s="5" t="str">
        <f ca="1">IFERROR(OFFSET(grille!$A$1,MOD(INT((V31-$A$4)/7),42)+1,WEEKDAY(V31,2)),"")</f>
        <v>T420</v>
      </c>
      <c r="X31" s="2">
        <f t="shared" si="11"/>
        <v>42368</v>
      </c>
      <c r="Y31" s="5" t="str">
        <f ca="1">IFERROR(OFFSET(grille!$A$1,MOD(INT((X31-$A$4)/7),42)+1,WEEKDAY(X31,2)),"")</f>
        <v>__T450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__T660</v>
      </c>
      <c r="H32" s="1"/>
      <c r="I32" s="5" t="str">
        <f ca="1">IFERROR(OFFSET(grille!$A$1,MOD(INT((H32-$A$4)/7),42)+1,WEEKDAY(H32,2)),"")</f>
        <v>T656__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T656__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T340__</v>
      </c>
      <c r="R32" s="1"/>
      <c r="S32" s="5" t="str">
        <f ca="1">IFERROR(OFFSET(grille!$A$1,MOD(INT((R32-$A$4)/7),42)+1,WEEKDAY(R32,2)),"")</f>
        <v>T656__</v>
      </c>
      <c r="T32" s="2">
        <f t="shared" si="9"/>
        <v>42308</v>
      </c>
      <c r="U32" s="5" t="str">
        <f ca="1">IFERROR(OFFSET(grille!$A$1,MOD(INT((T32-$A$4)/7),42)+1,WEEKDAY(T32,2)),"")</f>
        <v>__T156</v>
      </c>
      <c r="V32" s="1"/>
      <c r="W32" s="5" t="str">
        <f ca="1">IFERROR(OFFSET(grille!$A$1,MOD(INT((V32-$A$4)/7),42)+1,WEEKDAY(V32,2)),"")</f>
        <v>T656__</v>
      </c>
      <c r="X32" s="2">
        <f t="shared" si="11"/>
        <v>42369</v>
      </c>
      <c r="Y32" s="5" t="str">
        <f ca="1">IFERROR(OFFSET(grille!$A$1,MOD(INT((X32-$A$4)/7),42)+1,WEEKDAY(X32,2)),"")</f>
        <v>T240__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54" priority="6" stopIfTrue="1">
      <formula>AND(WEEKDAY(B2,2)&gt;5,B2&lt;&gt;"")</formula>
    </cfRule>
  </conditionalFormatting>
  <conditionalFormatting sqref="E10">
    <cfRule type="expression" dxfId="53" priority="5" stopIfTrue="1">
      <formula>AND(WEEKDAY(E10,2)&gt;5,E10&lt;&gt;"")</formula>
    </cfRule>
  </conditionalFormatting>
  <conditionalFormatting sqref="E10">
    <cfRule type="expression" dxfId="52" priority="4" stopIfTrue="1">
      <formula>AND(WEEKDAY(E10,2)&gt;5,E10&lt;&gt;"")</formula>
    </cfRule>
  </conditionalFormatting>
  <conditionalFormatting sqref="E10">
    <cfRule type="expression" dxfId="51" priority="3" stopIfTrue="1">
      <formula>AND(WEEKDAY(E10,2)&gt;5,E10&lt;&gt;"")</formula>
    </cfRule>
  </conditionalFormatting>
  <conditionalFormatting sqref="E10">
    <cfRule type="expression" dxfId="50" priority="2" stopIfTrue="1">
      <formula>AND(WEEKDAY(E10,2)&gt;5,E10&lt;&gt;"")</formula>
    </cfRule>
  </conditionalFormatting>
  <conditionalFormatting sqref="E24">
    <cfRule type="expression" dxfId="4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Feuil35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T650__</v>
      </c>
      <c r="J2" s="2">
        <f>DATE($A$1,COLUMN()-5,ROW()-1)</f>
        <v>42125</v>
      </c>
      <c r="K2" s="5" t="str">
        <f ca="1">IFERROR(OFFSET(grille!$A$1,MOD(INT((J2-$A$4)/7),42)+1,WEEKDAY(J2,2)),"")</f>
        <v>D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D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T410</v>
      </c>
      <c r="T2" s="2">
        <f>DATE($A$1,COLUMN()-10,ROW()-1)</f>
        <v>42278</v>
      </c>
      <c r="U2" s="5" t="str">
        <f ca="1">IFERROR(OFFSET(grille!$A$1,MOD(INT((T2-$A$4)/7),42)+1,WEEKDAY(T2,2)),"")</f>
        <v>__T850</v>
      </c>
      <c r="V2" s="3">
        <f>DATE($A$1,COLUMN()-11,ROW()-1)</f>
        <v>42309</v>
      </c>
      <c r="W2" s="5" t="str">
        <f ca="1">IFERROR(OFFSET(grille!$A$1,MOD(INT((V2-$A$4)/7),42)+1,WEEKDAY(V2,2)),"")</f>
        <v>__T157</v>
      </c>
      <c r="X2" s="2">
        <f>DATE($A$1,COLUMN()-12,ROW()-1)</f>
        <v>42339</v>
      </c>
      <c r="Y2" s="5" t="str">
        <f ca="1">IFERROR(OFFSET(grille!$A$1,MOD(INT((X2-$A$4)/7),42)+1,WEEKDAY(X2,2)),"")</f>
        <v>T240__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T320__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T440__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__T660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T510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T810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Fac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T260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__T250</v>
      </c>
    </row>
    <row r="4" spans="1:25" x14ac:dyDescent="0.35">
      <c r="A4" s="14">
        <f ca="1">IFERROR(VLOOKUP(A2,parametres!B:D,3,0),(VLOOKUP(A2,parametres!A:D,4,0)))</f>
        <v>42240</v>
      </c>
      <c r="B4" s="3">
        <f t="shared" si="0"/>
        <v>42007</v>
      </c>
      <c r="C4" s="5" t="str">
        <f ca="1">IFERROR(OFFSET(grille!$A$1,MOD(INT((B4-$A$4)/7),42)+1,WEEKDAY(B4,2)),"")</f>
        <v>__T336</v>
      </c>
      <c r="D4" s="2">
        <f t="shared" si="1"/>
        <v>42038</v>
      </c>
      <c r="E4" s="5" t="str">
        <f ca="1">IFERROR(OFFSET(grille!$A$1,MOD(INT((D4-$A$4)/7),42)+1,WEEKDAY(D4,2)),"")</f>
        <v>__T450</v>
      </c>
      <c r="F4" s="2">
        <f t="shared" si="2"/>
        <v>42066</v>
      </c>
      <c r="G4" s="5" t="str">
        <f ca="1">IFERROR(OFFSET(grille!$A$1,MOD(INT((F4-$A$4)/7),42)+1,WEEKDAY(F4,2)),"")</f>
        <v>T730__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T710</v>
      </c>
      <c r="N4" s="3">
        <f t="shared" si="6"/>
        <v>42188</v>
      </c>
      <c r="O4" s="5" t="str">
        <f ca="1">IFERROR(OFFSET(grille!$A$1,MOD(INT((N4-$A$4)/7),42)+1,WEEKDAY(N4,2)),"")</f>
        <v>T445__</v>
      </c>
      <c r="P4" s="2">
        <f t="shared" si="7"/>
        <v>42219</v>
      </c>
      <c r="Q4" s="5" t="str">
        <f ca="1">IFERROR(OFFSET(grille!$A$1,MOD(INT((P4-$A$4)/7),42)+1,WEEKDAY(P4,2)),"")</f>
        <v>T110</v>
      </c>
      <c r="R4" s="2">
        <f t="shared" si="8"/>
        <v>42250</v>
      </c>
      <c r="S4" s="5" t="str">
        <f ca="1">IFERROR(OFFSET(grille!$A$1,MOD(INT((R4-$A$4)/7),42)+1,WEEKDAY(R4,2)),"")</f>
        <v>T320__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T227__</v>
      </c>
      <c r="D5" s="2">
        <f t="shared" si="1"/>
        <v>42039</v>
      </c>
      <c r="E5" s="5" t="str">
        <f ca="1">IFERROR(OFFSET(grille!$A$1,MOD(INT((D5-$A$4)/7),42)+1,WEEKDAY(D5,2)),"")</f>
        <v>T240__</v>
      </c>
      <c r="F5" s="2">
        <f t="shared" si="2"/>
        <v>42067</v>
      </c>
      <c r="G5" s="5" t="str">
        <f ca="1">IFERROR(OFFSET(grille!$A$1,MOD(INT((F5-$A$4)/7),42)+1,WEEKDAY(F5,2)),"")</f>
        <v>__T740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T140__</v>
      </c>
      <c r="L5" s="2">
        <f t="shared" si="5"/>
        <v>42159</v>
      </c>
      <c r="M5" s="5" t="str">
        <f ca="1">IFERROR(OFFSET(grille!$A$1,MOD(INT((L5-$A$4)/7),42)+1,WEEKDAY(L5,2)),"")</f>
        <v>T730__</v>
      </c>
      <c r="N5" s="3">
        <f t="shared" si="6"/>
        <v>42189</v>
      </c>
      <c r="O5" s="5" t="str">
        <f ca="1">IFERROR(OFFSET(grille!$A$1,MOD(INT((N5-$A$4)/7),42)+1,WEEKDAY(N5,2)),"")</f>
        <v>__T456</v>
      </c>
      <c r="P5" s="2">
        <f t="shared" si="7"/>
        <v>42220</v>
      </c>
      <c r="Q5" s="5" t="str">
        <f ca="1">IFERROR(OFFSET(grille!$A$1,MOD(INT((P5-$A$4)/7),42)+1,WEEKDAY(P5,2)),"")</f>
        <v>T420</v>
      </c>
      <c r="R5" s="2">
        <f t="shared" si="8"/>
        <v>42251</v>
      </c>
      <c r="S5" s="5" t="str">
        <f ca="1">IFERROR(OFFSET(grille!$A$1,MOD(INT((R5-$A$4)/7),42)+1,WEEKDAY(R5,2)),"")</f>
        <v>__T335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__T230</v>
      </c>
      <c r="D6" s="2">
        <f t="shared" si="1"/>
        <v>42040</v>
      </c>
      <c r="E6" s="5" t="str">
        <f ca="1">IFERROR(OFFSET(grille!$A$1,MOD(INT((D6-$A$4)/7),42)+1,WEEKDAY(D6,2)),"")</f>
        <v>__T250</v>
      </c>
      <c r="F6" s="2">
        <f t="shared" si="2"/>
        <v>42068</v>
      </c>
      <c r="G6" s="5" t="str">
        <f ca="1">IFERROR(OFFSET(grille!$A$1,MOD(INT((F6-$A$4)/7),42)+1,WEEKDAY(F6,2)),"")</f>
        <v>T610</v>
      </c>
      <c r="H6" s="2">
        <f t="shared" si="3"/>
        <v>42099</v>
      </c>
      <c r="I6" s="5" t="str">
        <f ca="1">IFERROR(OFFSET(grille!$A$1,MOD(INT((H6-$A$4)/7),42)+1,WEEKDAY(H6,2)),"")</f>
        <v>T410</v>
      </c>
      <c r="J6" s="2">
        <f t="shared" si="4"/>
        <v>42129</v>
      </c>
      <c r="K6" s="5" t="str">
        <f ca="1">IFERROR(OFFSET(grille!$A$1,MOD(INT((J6-$A$4)/7),42)+1,WEEKDAY(J6,2)),"")</f>
        <v>__T150</v>
      </c>
      <c r="L6" s="2">
        <f t="shared" si="5"/>
        <v>42160</v>
      </c>
      <c r="M6" s="5" t="str">
        <f ca="1">IFERROR(OFFSET(grille!$A$1,MOD(INT((L6-$A$4)/7),42)+1,WEEKDAY(L6,2)),"")</f>
        <v>__T740</v>
      </c>
      <c r="N6" s="3">
        <f t="shared" si="6"/>
        <v>42190</v>
      </c>
      <c r="O6" s="5" t="str">
        <f ca="1">IFERROR(OFFSET(grille!$A$1,MOD(INT((N6-$A$4)/7),42)+1,WEEKDAY(N6,2)),"")</f>
        <v>T447__</v>
      </c>
      <c r="P6" s="2">
        <f t="shared" si="7"/>
        <v>42221</v>
      </c>
      <c r="Q6" s="5" t="str">
        <f ca="1">IFERROR(OFFSET(grille!$A$1,MOD(INT((P6-$A$4)/7),42)+1,WEEKDAY(P6,2)),"")</f>
        <v>T220__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T120</v>
      </c>
      <c r="V6" s="3">
        <f t="shared" si="10"/>
        <v>42313</v>
      </c>
      <c r="W6" s="5" t="str">
        <f ca="1">IFERROR(OFFSET(grille!$A$1,MOD(INT((V6-$A$4)/7),42)+1,WEEKDAY(V6,2)),"")</f>
        <v>T210</v>
      </c>
      <c r="X6" s="2">
        <f t="shared" si="11"/>
        <v>42343</v>
      </c>
      <c r="Y6" s="5" t="str">
        <f ca="1">IFERROR(OFFSET(grille!$A$1,MOD(INT((X6-$A$4)/7),42)+1,WEEKDAY(X6,2)),"")</f>
        <v>T656__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T260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T220__</v>
      </c>
      <c r="H7" s="2">
        <f t="shared" si="3"/>
        <v>42100</v>
      </c>
      <c r="I7" s="5" t="str">
        <f ca="1">IFERROR(OFFSET(grille!$A$1,MOD(INT((H7-$A$4)/7),42)+1,WEEKDAY(H7,2)),"")</f>
        <v>T650__</v>
      </c>
      <c r="J7" s="2">
        <f t="shared" si="4"/>
        <v>42130</v>
      </c>
      <c r="K7" s="5" t="str">
        <f ca="1">IFERROR(OFFSET(grille!$A$1,MOD(INT((J7-$A$4)/7),42)+1,WEEKDAY(J7,2)),"")</f>
        <v>T210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__T451</v>
      </c>
      <c r="P7" s="2">
        <f t="shared" si="7"/>
        <v>42222</v>
      </c>
      <c r="Q7" s="5" t="str">
        <f ca="1">IFERROR(OFFSET(grille!$A$1,MOD(INT((P7-$A$4)/7),42)+1,WEEKDAY(P7,2)),"")</f>
        <v>__T230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T110</v>
      </c>
      <c r="V7" s="3">
        <f t="shared" si="10"/>
        <v>42314</v>
      </c>
      <c r="W7" s="5" t="str">
        <f ca="1">IFERROR(OFFSET(grille!$A$1,MOD(INT((V7-$A$4)/7),42)+1,WEEKDAY(V7,2)),"")</f>
        <v>T140__</v>
      </c>
      <c r="X7" s="2">
        <f t="shared" si="11"/>
        <v>42344</v>
      </c>
      <c r="Y7" s="5" t="str">
        <f ca="1">IFERROR(OFFSET(grille!$A$1,MOD(INT((X7-$A$4)/7),42)+1,WEEKDAY(X7,2)),"")</f>
        <v>__T667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__T236</v>
      </c>
      <c r="H8" s="2">
        <f t="shared" si="3"/>
        <v>42101</v>
      </c>
      <c r="I8" s="5" t="str">
        <f ca="1">IFERROR(OFFSET(grille!$A$1,MOD(INT((H8-$A$4)/7),42)+1,WEEKDAY(H8,2)),"")</f>
        <v>__T660</v>
      </c>
      <c r="J8" s="2">
        <f t="shared" si="4"/>
        <v>42131</v>
      </c>
      <c r="K8" s="5" t="str">
        <f ca="1">IFERROR(OFFSET(grille!$A$1,MOD(INT((J8-$A$4)/7),42)+1,WEEKDAY(J8,2)),"")</f>
        <v>T440__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T340__</v>
      </c>
      <c r="T8" s="2">
        <f t="shared" si="9"/>
        <v>42284</v>
      </c>
      <c r="U8" s="5" t="str">
        <f ca="1">IFERROR(OFFSET(grille!$A$1,MOD(INT((T8-$A$4)/7),42)+1,WEEKDAY(T8,2)),"")</f>
        <v>T720</v>
      </c>
      <c r="V8" s="3">
        <f t="shared" si="10"/>
        <v>42315</v>
      </c>
      <c r="W8" s="5" t="str">
        <f ca="1">IFERROR(OFFSET(grille!$A$1,MOD(INT((V8-$A$4)/7),42)+1,WEEKDAY(V8,2)),"")</f>
        <v>__T156</v>
      </c>
      <c r="X8" s="2">
        <f t="shared" si="11"/>
        <v>42345</v>
      </c>
      <c r="Y8" s="5" t="str">
        <f ca="1">IFERROR(OFFSET(grille!$A$1,MOD(INT((X8-$A$4)/7),42)+1,WEEKDAY(X8,2)),"")</f>
        <v>T420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RP</v>
      </c>
      <c r="D9" s="2">
        <f t="shared" si="1"/>
        <v>42043</v>
      </c>
      <c r="E9" s="5" t="str">
        <f ca="1">IFERROR(OFFSET(grille!$A$1,MOD(INT((D9-$A$4)/7),42)+1,WEEKDAY(D9,2)),"")</f>
        <v>T657__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T260</v>
      </c>
      <c r="J9" s="2">
        <f t="shared" si="4"/>
        <v>42132</v>
      </c>
      <c r="K9" s="5" t="str">
        <f ca="1">IFERROR(OFFSET(grille!$A$1,MOD(INT((J9-$A$4)/7),42)+1,WEEKDAY(J9,2)),"")</f>
        <v>__T450</v>
      </c>
      <c r="L9" s="2">
        <f t="shared" si="5"/>
        <v>42163</v>
      </c>
      <c r="M9" s="5" t="str">
        <f ca="1">IFERROR(OFFSET(grille!$A$1,MOD(INT((L9-$A$4)/7),42)+1,WEEKDAY(L9,2)),"")</f>
        <v>T320__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__T350</v>
      </c>
      <c r="T9" s="2">
        <f t="shared" si="9"/>
        <v>42285</v>
      </c>
      <c r="U9" s="5" t="str">
        <f ca="1">IFERROR(OFFSET(grille!$A$1,MOD(INT((T9-$A$4)/7),42)+1,WEEKDAY(T9,2)),"")</f>
        <v>T630__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T630__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T410</v>
      </c>
      <c r="D10" s="2">
        <f t="shared" si="1"/>
        <v>42044</v>
      </c>
      <c r="E10" s="5" t="str">
        <f ca="1">IFERROR(OFFSET(grille!$A$1,MOD(INT((D10-$A$4)/7),42)+1,WEEKDAY(D10,2)),"")</f>
        <v>__T661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__T330</v>
      </c>
      <c r="N10" s="3">
        <f t="shared" si="6"/>
        <v>42194</v>
      </c>
      <c r="O10" s="5" t="str">
        <f ca="1">IFERROR(OFFSET(grille!$A$1,MOD(INT((N10-$A$4)/7),42)+1,WEEKDAY(N10,2)),"")</f>
        <v>T410</v>
      </c>
      <c r="P10" s="2">
        <f t="shared" si="7"/>
        <v>42225</v>
      </c>
      <c r="Q10" s="5" t="str">
        <f ca="1">IFERROR(OFFSET(grille!$A$1,MOD(INT((P10-$A$4)/7),42)+1,WEEKDAY(P10,2)),"")</f>
        <v>T347__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__T640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__T640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T146__</v>
      </c>
      <c r="D11" s="2">
        <f t="shared" si="1"/>
        <v>42045</v>
      </c>
      <c r="E11" s="5" t="str">
        <f ca="1">IFERROR(OFFSET(grille!$A$1,MOD(INT((D11-$A$4)/7),42)+1,WEEKDAY(D11,2)),"")</f>
        <v>T240__</v>
      </c>
      <c r="F11" s="2">
        <f t="shared" si="2"/>
        <v>42073</v>
      </c>
      <c r="G11" s="5" t="str">
        <f ca="1">IFERROR(OFFSET(grille!$A$1,MOD(INT((F11-$A$4)/7),42)+1,WEEKDAY(F11,2)),"")</f>
        <v>T840__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T420</v>
      </c>
      <c r="N11" s="3">
        <f t="shared" si="6"/>
        <v>42195</v>
      </c>
      <c r="O11" s="5" t="str">
        <f ca="1">IFERROR(OFFSET(grille!$A$1,MOD(INT((N11-$A$4)/7),42)+1,WEEKDAY(N11,2)),"")</f>
        <v>T710</v>
      </c>
      <c r="P11" s="2">
        <f t="shared" si="7"/>
        <v>42226</v>
      </c>
      <c r="Q11" s="5" t="str">
        <f ca="1">IFERROR(OFFSET(grille!$A$1,MOD(INT((P11-$A$4)/7),42)+1,WEEKDAY(P11,2)),"")</f>
        <v>__T350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T820__</v>
      </c>
      <c r="X11" s="2">
        <f t="shared" si="11"/>
        <v>42348</v>
      </c>
      <c r="Y11" s="5" t="str">
        <f ca="1">IFERROR(OFFSET(grille!$A$1,MOD(INT((X11-$A$4)/7),42)+1,WEEKDAY(X11,2)),"")</f>
        <v>D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__T157</v>
      </c>
      <c r="D12" s="2">
        <f t="shared" si="1"/>
        <v>42046</v>
      </c>
      <c r="E12" s="5" t="str">
        <f ca="1">IFERROR(OFFSET(grille!$A$1,MOD(INT((D12-$A$4)/7),42)+1,WEEKDAY(D12,2)),"")</f>
        <v>__T250</v>
      </c>
      <c r="F12" s="2">
        <f t="shared" si="2"/>
        <v>42074</v>
      </c>
      <c r="G12" s="5" t="str">
        <f ca="1">IFERROR(OFFSET(grille!$A$1,MOD(INT((F12-$A$4)/7),42)+1,WEEKDAY(F12,2)),"")</f>
        <v>__T850</v>
      </c>
      <c r="H12" s="2">
        <f t="shared" si="3"/>
        <v>42105</v>
      </c>
      <c r="I12" s="5" t="str">
        <f ca="1">IFERROR(OFFSET(grille!$A$1,MOD(INT((H12-$A$4)/7),42)+1,WEEKDAY(H12,2)),"")</f>
        <v>T326__</v>
      </c>
      <c r="J12" s="2">
        <f t="shared" si="4"/>
        <v>42135</v>
      </c>
      <c r="K12" s="5" t="str">
        <f ca="1">IFERROR(OFFSET(grille!$A$1,MOD(INT((J12-$A$4)/7),42)+1,WEEKDAY(J12,2)),"")</f>
        <v>T820__</v>
      </c>
      <c r="L12" s="2">
        <f t="shared" si="5"/>
        <v>42166</v>
      </c>
      <c r="M12" s="5" t="str">
        <f ca="1">IFERROR(OFFSET(grille!$A$1,MOD(INT((L12-$A$4)/7),42)+1,WEEKDAY(L12,2)),"")</f>
        <v>T840__</v>
      </c>
      <c r="N12" s="3">
        <f t="shared" si="6"/>
        <v>42196</v>
      </c>
      <c r="O12" s="5" t="str">
        <f ca="1">IFERROR(OFFSET(grille!$A$1,MOD(INT((N12-$A$4)/7),42)+1,WEEKDAY(N12,2)),"")</f>
        <v>T246__</v>
      </c>
      <c r="P12" s="2">
        <f t="shared" si="7"/>
        <v>42227</v>
      </c>
      <c r="Q12" s="5" t="str">
        <f ca="1">IFERROR(OFFSET(grille!$A$1,MOD(INT((P12-$A$4)/7),42)+1,WEEKDAY(P12,2)),"")</f>
        <v>T340__</v>
      </c>
      <c r="R12" s="2">
        <f t="shared" si="8"/>
        <v>42258</v>
      </c>
      <c r="S12" s="5" t="str">
        <f ca="1">IFERROR(OFFSET(grille!$A$1,MOD(INT((R12-$A$4)/7),42)+1,WEEKDAY(R12,2)),"")</f>
        <v>T515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__T830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T260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T110</v>
      </c>
      <c r="H13" s="2">
        <f t="shared" si="3"/>
        <v>42106</v>
      </c>
      <c r="I13" s="5" t="str">
        <f ca="1">IFERROR(OFFSET(grille!$A$1,MOD(INT((H13-$A$4)/7),42)+1,WEEKDAY(H13,2)),"")</f>
        <v>__T337</v>
      </c>
      <c r="J13" s="2">
        <f t="shared" si="4"/>
        <v>42136</v>
      </c>
      <c r="K13" s="5" t="str">
        <f ca="1">IFERROR(OFFSET(grille!$A$1,MOD(INT((J13-$A$4)/7),42)+1,WEEKDAY(J13,2)),"")</f>
        <v>__T830</v>
      </c>
      <c r="L13" s="2">
        <f t="shared" si="5"/>
        <v>42167</v>
      </c>
      <c r="M13" s="5" t="str">
        <f ca="1">IFERROR(OFFSET(grille!$A$1,MOD(INT((L13-$A$4)/7),42)+1,WEEKDAY(L13,2)),"")</f>
        <v>__T850</v>
      </c>
      <c r="N13" s="3">
        <f t="shared" si="6"/>
        <v>42197</v>
      </c>
      <c r="O13" s="5" t="str">
        <f ca="1">IFERROR(OFFSET(grille!$A$1,MOD(INT((N13-$A$4)/7),42)+1,WEEKDAY(N13,2)),"")</f>
        <v>__T257</v>
      </c>
      <c r="P13" s="2">
        <f t="shared" si="7"/>
        <v>42228</v>
      </c>
      <c r="Q13" s="5" t="str">
        <f ca="1">IFERROR(OFFSET(grille!$A$1,MOD(INT((P13-$A$4)/7),42)+1,WEEKDAY(P13,2)),"")</f>
        <v>__T350</v>
      </c>
      <c r="R13" s="2">
        <f t="shared" si="8"/>
        <v>42259</v>
      </c>
      <c r="S13" s="5" t="str">
        <f ca="1">IFERROR(OFFSET(grille!$A$1,MOD(INT((R13-$A$4)/7),42)+1,WEEKDAY(R13,2)),"")</f>
        <v>T446__</v>
      </c>
      <c r="T13" s="2">
        <f t="shared" si="9"/>
        <v>42289</v>
      </c>
      <c r="U13" s="5" t="str">
        <f ca="1">IFERROR(OFFSET(grille!$A$1,MOD(INT((T13-$A$4)/7),42)+1,WEEKDAY(T13,2)),"")</f>
        <v>T840__</v>
      </c>
      <c r="V13" s="3">
        <f t="shared" si="10"/>
        <v>42320</v>
      </c>
      <c r="W13" s="5" t="str">
        <f ca="1">IFERROR(OFFSET(grille!$A$1,MOD(INT((V13-$A$4)/7),42)+1,WEEKDAY(V13,2)),"")</f>
        <v>T650__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T630__</v>
      </c>
      <c r="H14" s="2">
        <f t="shared" si="3"/>
        <v>42107</v>
      </c>
      <c r="I14" s="5" t="str">
        <f ca="1">IFERROR(OFFSET(grille!$A$1,MOD(INT((H14-$A$4)/7),42)+1,WEEKDAY(H14,2)),"")</f>
        <v>T510</v>
      </c>
      <c r="J14" s="2">
        <f t="shared" si="4"/>
        <v>42137</v>
      </c>
      <c r="K14" s="5" t="str">
        <f ca="1">IFERROR(OFFSET(grille!$A$1,MOD(INT((J14-$A$4)/7),42)+1,WEEKDAY(J14,2)),"")</f>
        <v>RP</v>
      </c>
      <c r="L14" s="2">
        <f t="shared" si="5"/>
        <v>42168</v>
      </c>
      <c r="M14" s="5" t="str">
        <f ca="1">IFERROR(OFFSET(grille!$A$1,MOD(INT((L14-$A$4)/7),42)+1,WEEKDAY(L14,2)),"")</f>
        <v>D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__T457</v>
      </c>
      <c r="T14" s="2">
        <f t="shared" si="9"/>
        <v>42290</v>
      </c>
      <c r="U14" s="5" t="str">
        <f ca="1">IFERROR(OFFSET(grille!$A$1,MOD(INT((T14-$A$4)/7),42)+1,WEEKDAY(T14,2)),"")</f>
        <v>__T850</v>
      </c>
      <c r="V14" s="3">
        <f t="shared" si="10"/>
        <v>42321</v>
      </c>
      <c r="W14" s="5" t="str">
        <f ca="1">IFERROR(OFFSET(grille!$A$1,MOD(INT((V14-$A$4)/7),42)+1,WEEKDAY(V14,2)),"")</f>
        <v>__T660</v>
      </c>
      <c r="X14" s="2">
        <f t="shared" si="11"/>
        <v>42351</v>
      </c>
      <c r="Y14" s="5" t="str">
        <f ca="1">IFERROR(OFFSET(grille!$A$1,MOD(INT((X14-$A$4)/7),42)+1,WEEKDAY(X14,2)),"")</f>
        <v>T637__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T656__</v>
      </c>
      <c r="F15" s="2">
        <f t="shared" si="2"/>
        <v>42077</v>
      </c>
      <c r="G15" s="5" t="str">
        <f ca="1">IFERROR(OFFSET(grille!$A$1,MOD(INT((F15-$A$4)/7),42)+1,WEEKDAY(F15,2)),"")</f>
        <v>__T646</v>
      </c>
      <c r="H15" s="2">
        <f t="shared" si="3"/>
        <v>42108</v>
      </c>
      <c r="I15" s="5" t="str">
        <f ca="1">IFERROR(OFFSET(grille!$A$1,MOD(INT((H15-$A$4)/7),42)+1,WEEKDAY(H15,2)),"")</f>
        <v>T220__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RP</v>
      </c>
      <c r="R15" s="2">
        <f t="shared" si="8"/>
        <v>42261</v>
      </c>
      <c r="S15" s="5" t="str">
        <f ca="1">IFERROR(OFFSET(grille!$A$1,MOD(INT((R15-$A$4)/7),42)+1,WEEKDAY(R15,2)),"")</f>
        <v>T240__</v>
      </c>
      <c r="T15" s="2">
        <f t="shared" si="9"/>
        <v>42291</v>
      </c>
      <c r="U15" s="5" t="str">
        <f ca="1">IFERROR(OFFSET(grille!$A$1,MOD(INT((T15-$A$4)/7),42)+1,WEEKDAY(T15,2)),"")</f>
        <v>T410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__T640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T210</v>
      </c>
      <c r="D16" s="2">
        <f t="shared" si="1"/>
        <v>42050</v>
      </c>
      <c r="E16" s="5" t="str">
        <f ca="1">IFERROR(OFFSET(grille!$A$1,MOD(INT((D16-$A$4)/7),42)+1,WEEKDAY(D16,2)),"")</f>
        <v>__T667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__T230</v>
      </c>
      <c r="J16" s="2">
        <f t="shared" si="4"/>
        <v>42139</v>
      </c>
      <c r="K16" s="5" t="str">
        <f ca="1">IFERROR(OFFSET(grille!$A$1,MOD(INT((J16-$A$4)/7),42)+1,WEEKDAY(J16,2)),"")</f>
        <v>T925__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T320__</v>
      </c>
      <c r="P16" s="2">
        <f t="shared" si="7"/>
        <v>42231</v>
      </c>
      <c r="Q16" s="5" t="str">
        <f ca="1">IFERROR(OFFSET(grille!$A$1,MOD(INT((P16-$A$4)/7),42)+1,WEEKDAY(P16,2)),"")</f>
        <v>T736__</v>
      </c>
      <c r="R16" s="2">
        <f t="shared" si="8"/>
        <v>42262</v>
      </c>
      <c r="S16" s="5" t="str">
        <f ca="1">IFERROR(OFFSET(grille!$A$1,MOD(INT((R16-$A$4)/7),42)+1,WEEKDAY(R16,2)),"")</f>
        <v>__T250</v>
      </c>
      <c r="T16" s="2">
        <f t="shared" si="9"/>
        <v>42292</v>
      </c>
      <c r="U16" s="5" t="str">
        <f ca="1">IFERROR(OFFSET(grille!$A$1,MOD(INT((T16-$A$4)/7),42)+1,WEEKDAY(T16,2)),"")</f>
        <v>T220__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T430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T140__</v>
      </c>
      <c r="D17" s="2">
        <f t="shared" si="1"/>
        <v>42051</v>
      </c>
      <c r="E17" s="5" t="str">
        <f ca="1">IFERROR(OFFSET(grille!$A$1,MOD(INT((D17-$A$4)/7),42)+1,WEEKDAY(D17,2)),"")</f>
        <v>T420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D</v>
      </c>
      <c r="J17" s="2">
        <f t="shared" si="4"/>
        <v>42140</v>
      </c>
      <c r="K17" s="5" t="str">
        <f ca="1">IFERROR(OFFSET(grille!$A$1,MOD(INT((J17-$A$4)/7),42)+1,WEEKDAY(J17,2)),"")</f>
        <v>__T936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__T330</v>
      </c>
      <c r="P17" s="2">
        <f t="shared" si="7"/>
        <v>42232</v>
      </c>
      <c r="Q17" s="5" t="str">
        <f ca="1">IFERROR(OFFSET(grille!$A$1,MOD(INT((P17-$A$4)/7),42)+1,WEEKDAY(P17,2)),"")</f>
        <v>__T747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__T230</v>
      </c>
      <c r="V17" s="3">
        <f t="shared" si="10"/>
        <v>42324</v>
      </c>
      <c r="W17" s="5" t="str">
        <f ca="1">IFERROR(OFFSET(grille!$A$1,MOD(INT((V17-$A$4)/7),42)+1,WEEKDAY(V17,2)),"")</f>
        <v>T410</v>
      </c>
      <c r="X17" s="2">
        <f t="shared" si="11"/>
        <v>42354</v>
      </c>
      <c r="Y17" s="5" t="str">
        <f ca="1">IFERROR(OFFSET(grille!$A$1,MOD(INT((X17-$A$4)/7),42)+1,WEEKDAY(X17,2)),"")</f>
        <v>T820__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__T156</v>
      </c>
      <c r="D18" s="2">
        <f t="shared" si="1"/>
        <v>42052</v>
      </c>
      <c r="E18" s="5" t="str">
        <f ca="1">IFERROR(OFFSET(grille!$A$1,MOD(INT((D18-$A$4)/7),42)+1,WEEKDAY(D18,2)),"")</f>
        <v>T630__</v>
      </c>
      <c r="F18" s="2">
        <f t="shared" si="2"/>
        <v>42080</v>
      </c>
      <c r="G18" s="5" t="str">
        <f ca="1">IFERROR(OFFSET(grille!$A$1,MOD(INT((F18-$A$4)/7),42)+1,WEEKDAY(F18,2)),"")</f>
        <v>T440__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T907__</v>
      </c>
      <c r="L18" s="2">
        <f t="shared" si="5"/>
        <v>42172</v>
      </c>
      <c r="M18" s="5" t="str">
        <f ca="1">IFERROR(OFFSET(grille!$A$1,MOD(INT((L18-$A$4)/7),42)+1,WEEKDAY(L18,2)),"")</f>
        <v>T730__</v>
      </c>
      <c r="N18" s="3">
        <f t="shared" si="6"/>
        <v>42202</v>
      </c>
      <c r="O18" s="5" t="str">
        <f ca="1">IFERROR(OFFSET(grille!$A$1,MOD(INT((N18-$A$4)/7),42)+1,WEEKDAY(N18,2)),"")</f>
        <v>T905__</v>
      </c>
      <c r="P18" s="2">
        <f t="shared" si="7"/>
        <v>42233</v>
      </c>
      <c r="Q18" s="5" t="str">
        <f ca="1">IFERROR(OFFSET(grille!$A$1,MOD(INT((P18-$A$4)/7),42)+1,WEEKDAY(P18,2)),"")</f>
        <v>T130</v>
      </c>
      <c r="R18" s="2">
        <f t="shared" si="8"/>
        <v>42264</v>
      </c>
      <c r="S18" s="5" t="str">
        <f ca="1">IFERROR(OFFSET(grille!$A$1,MOD(INT((R18-$A$4)/7),42)+1,WEEKDAY(R18,2)),"")</f>
        <v>RP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T720</v>
      </c>
      <c r="X18" s="2">
        <f t="shared" si="11"/>
        <v>42355</v>
      </c>
      <c r="Y18" s="5" t="str">
        <f ca="1">IFERROR(OFFSET(grille!$A$1,MOD(INT((X18-$A$4)/7),42)+1,WEEKDAY(X18,2)),"")</f>
        <v>__T830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__T640</v>
      </c>
      <c r="F19" s="2">
        <f t="shared" si="2"/>
        <v>42081</v>
      </c>
      <c r="G19" s="5" t="str">
        <f ca="1">IFERROR(OFFSET(grille!$A$1,MOD(INT((F19-$A$4)/7),42)+1,WEEKDAY(F19,2)),"")</f>
        <v>__T450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__T911</v>
      </c>
      <c r="L19" s="2">
        <f t="shared" si="5"/>
        <v>42173</v>
      </c>
      <c r="M19" s="5" t="str">
        <f ca="1">IFERROR(OFFSET(grille!$A$1,MOD(INT((L19-$A$4)/7),42)+1,WEEKDAY(L19,2)),"")</f>
        <v>__T740</v>
      </c>
      <c r="N19" s="3">
        <f t="shared" si="6"/>
        <v>42203</v>
      </c>
      <c r="O19" s="5" t="str">
        <f ca="1">IFERROR(OFFSET(grille!$A$1,MOD(INT((N19-$A$4)/7),42)+1,WEEKDAY(N19,2)),"")</f>
        <v>__T916</v>
      </c>
      <c r="P19" s="2">
        <f t="shared" si="7"/>
        <v>42234</v>
      </c>
      <c r="Q19" s="5" t="str">
        <f ca="1">IFERROR(OFFSET(grille!$A$1,MOD(INT((P19-$A$4)/7),42)+1,WEEKDAY(P19,2)),"")</f>
        <v>T140__</v>
      </c>
      <c r="R19" s="2">
        <f t="shared" si="8"/>
        <v>42265</v>
      </c>
      <c r="S19" s="5" t="str">
        <f ca="1">IFERROR(OFFSET(grille!$A$1,MOD(INT((R19-$A$4)/7),42)+1,WEEKDAY(R19,2)),"")</f>
        <v>T345__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T510</v>
      </c>
      <c r="X19" s="2">
        <f t="shared" si="11"/>
        <v>42356</v>
      </c>
      <c r="Y19" s="5" t="str">
        <f ca="1">IFERROR(OFFSET(grille!$A$1,MOD(INT((X19-$A$4)/7),42)+1,WEEKDAY(X19,2)),"")</f>
        <v>D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D</v>
      </c>
      <c r="F20" s="2">
        <f t="shared" si="2"/>
        <v>42082</v>
      </c>
      <c r="G20" s="5" t="str">
        <f ca="1">IFERROR(OFFSET(grille!$A$1,MOD(INT((F20-$A$4)/7),42)+1,WEEKDAY(F20,2)),"")</f>
        <v>T240__</v>
      </c>
      <c r="H20" s="2">
        <f t="shared" si="3"/>
        <v>42113</v>
      </c>
      <c r="I20" s="5" t="str">
        <f ca="1">IFERROR(OFFSET(grille!$A$1,MOD(INT((H20-$A$4)/7),42)+1,WEEKDAY(H20,2)),"")</f>
        <v>T327__</v>
      </c>
      <c r="J20" s="2">
        <f t="shared" si="4"/>
        <v>42143</v>
      </c>
      <c r="K20" s="5" t="str">
        <f ca="1">IFERROR(OFFSET(grille!$A$1,MOD(INT((J20-$A$4)/7),42)+1,WEEKDAY(J20,2)),"")</f>
        <v>RP</v>
      </c>
      <c r="L20" s="2">
        <f t="shared" si="5"/>
        <v>42174</v>
      </c>
      <c r="M20" s="5" t="str">
        <f ca="1">IFERROR(OFFSET(grille!$A$1,MOD(INT((L20-$A$4)/7),42)+1,WEEKDAY(L20,2)),"")</f>
        <v>T240__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__T150</v>
      </c>
      <c r="R20" s="2">
        <f t="shared" si="8"/>
        <v>42266</v>
      </c>
      <c r="S20" s="5" t="str">
        <f ca="1">IFERROR(OFFSET(grille!$A$1,MOD(INT((R20-$A$4)/7),42)+1,WEEKDAY(R20,2)),"")</f>
        <v>__T356</v>
      </c>
      <c r="T20" s="2">
        <f t="shared" si="9"/>
        <v>42296</v>
      </c>
      <c r="U20" s="5" t="str">
        <f ca="1">IFERROR(OFFSET(grille!$A$1,MOD(INT((T20-$A$4)/7),42)+1,WEEKDAY(T20,2)),"")</f>
        <v>T220__</v>
      </c>
      <c r="V20" s="3">
        <f t="shared" si="10"/>
        <v>42327</v>
      </c>
      <c r="W20" s="5" t="str">
        <f ca="1">IFERROR(OFFSET(grille!$A$1,MOD(INT((V20-$A$4)/7),42)+1,WEEKDAY(V20,2)),"")</f>
        <v>T140__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T820__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__T250</v>
      </c>
      <c r="H21" s="2">
        <f t="shared" si="3"/>
        <v>42114</v>
      </c>
      <c r="I21" s="5" t="str">
        <f ca="1">IFERROR(OFFSET(grille!$A$1,MOD(INT((H21-$A$4)/7),42)+1,WEEKDAY(H21,2)),"")</f>
        <v>__T330</v>
      </c>
      <c r="J21" s="2">
        <f t="shared" si="4"/>
        <v>42144</v>
      </c>
      <c r="K21" s="5" t="str">
        <f ca="1">IFERROR(OFFSET(grille!$A$1,MOD(INT((J21-$A$4)/7),42)+1,WEEKDAY(J21,2)),"")</f>
        <v>RP</v>
      </c>
      <c r="L21" s="2">
        <f t="shared" si="5"/>
        <v>42175</v>
      </c>
      <c r="M21" s="5" t="str">
        <f ca="1">IFERROR(OFFSET(grille!$A$1,MOD(INT((L21-$A$4)/7),42)+1,WEEKDAY(L21,2)),"")</f>
        <v>__T256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D</v>
      </c>
      <c r="R21" s="2">
        <f t="shared" si="8"/>
        <v>42267</v>
      </c>
      <c r="S21" s="5" t="str">
        <f ca="1">IFERROR(OFFSET(grille!$A$1,MOD(INT((R21-$A$4)/7),42)+1,WEEKDAY(R21,2)),"")</f>
        <v>T247__</v>
      </c>
      <c r="T21" s="2">
        <f t="shared" si="9"/>
        <v>42297</v>
      </c>
      <c r="U21" s="5" t="str">
        <f ca="1">IFERROR(OFFSET(grille!$A$1,MOD(INT((T21-$A$4)/7),42)+1,WEEKDAY(T21,2)),"")</f>
        <v>__T230</v>
      </c>
      <c r="V21" s="3">
        <f t="shared" si="10"/>
        <v>42328</v>
      </c>
      <c r="W21" s="5" t="str">
        <f ca="1">IFERROR(OFFSET(grille!$A$1,MOD(INT((V21-$A$4)/7),42)+1,WEEKDAY(V21,2)),"")</f>
        <v>__T150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__T830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T810</v>
      </c>
      <c r="J22" s="2">
        <f t="shared" si="4"/>
        <v>42145</v>
      </c>
      <c r="K22" s="5" t="str">
        <f ca="1">IFERROR(OFFSET(grille!$A$1,MOD(INT((J22-$A$4)/7),42)+1,WEEKDAY(J22,2)),"")</f>
        <v>T720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T320__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__T250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T650__</v>
      </c>
      <c r="D23" s="2">
        <f t="shared" si="1"/>
        <v>42057</v>
      </c>
      <c r="E23" s="5" t="str">
        <f ca="1">IFERROR(OFFSET(grille!$A$1,MOD(INT((D23-$A$4)/7),42)+1,WEEKDAY(D23,2)),"")</f>
        <v>T637__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T140__</v>
      </c>
      <c r="J23" s="2">
        <f t="shared" si="4"/>
        <v>42146</v>
      </c>
      <c r="K23" s="5" t="str">
        <f ca="1">IFERROR(OFFSET(grille!$A$1,MOD(INT((J23-$A$4)/7),42)+1,WEEKDAY(J23,2)),"")</f>
        <v>T730__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__T330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T730__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__T660</v>
      </c>
      <c r="D24" s="2">
        <f t="shared" si="1"/>
        <v>42058</v>
      </c>
      <c r="E24" s="5" t="str">
        <f ca="1">IFERROR(OFFSET(grille!$A$1,MOD(INT((D24-$A$4)/7),42)+1,WEEKDAY(D24,2)),"")</f>
        <v>__T640</v>
      </c>
      <c r="F24" s="2">
        <f t="shared" si="2"/>
        <v>42086</v>
      </c>
      <c r="G24" s="5" t="str">
        <f ca="1">IFERROR(OFFSET(grille!$A$1,MOD(INT((F24-$A$4)/7),42)+1,WEEKDAY(F24,2)),"")</f>
        <v>T710</v>
      </c>
      <c r="H24" s="2">
        <f t="shared" si="3"/>
        <v>42117</v>
      </c>
      <c r="I24" s="5" t="str">
        <f ca="1">IFERROR(OFFSET(grille!$A$1,MOD(INT((H24-$A$4)/7),42)+1,WEEKDAY(H24,2)),"")</f>
        <v>__T150</v>
      </c>
      <c r="J24" s="2">
        <f t="shared" si="4"/>
        <v>42147</v>
      </c>
      <c r="K24" s="5" t="str">
        <f ca="1">IFERROR(OFFSET(grille!$A$1,MOD(INT((J24-$A$4)/7),42)+1,WEEKDAY(J24,2)),"")</f>
        <v>__T746</v>
      </c>
      <c r="L24" s="2">
        <f t="shared" si="5"/>
        <v>42178</v>
      </c>
      <c r="M24" s="5" t="str">
        <f ca="1">IFERROR(OFFSET(grille!$A$1,MOD(INT((L24-$A$4)/7),42)+1,WEEKDAY(L24,2)),"")</f>
        <v>T510</v>
      </c>
      <c r="N24" s="3">
        <f t="shared" si="6"/>
        <v>42208</v>
      </c>
      <c r="O24" s="5" t="str">
        <f ca="1">IFERROR(OFFSET(grille!$A$1,MOD(INT((N24-$A$4)/7),42)+1,WEEKDAY(N24,2)),"")</f>
        <v>T340__</v>
      </c>
      <c r="P24" s="2">
        <f t="shared" si="7"/>
        <v>42239</v>
      </c>
      <c r="Q24" s="5" t="str">
        <f ca="1">IFERROR(OFFSET(grille!$A$1,MOD(INT((P24-$A$4)/7),42)+1,WEEKDAY(P24,2)),"")</f>
        <v>T737__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T320__</v>
      </c>
      <c r="V24" s="3">
        <f t="shared" si="10"/>
        <v>42331</v>
      </c>
      <c r="W24" s="5" t="str">
        <f ca="1">IFERROR(OFFSET(grille!$A$1,MOD(INT((V24-$A$4)/7),42)+1,WEEKDAY(V24,2)),"")</f>
        <v>T440__</v>
      </c>
      <c r="X24" s="2">
        <f t="shared" si="11"/>
        <v>42361</v>
      </c>
      <c r="Y24" s="5" t="str">
        <f ca="1">IFERROR(OFFSET(grille!$A$1,MOD(INT((X24-$A$4)/7),42)+1,WEEKDAY(X24,2)),"")</f>
        <v>__T740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T430</v>
      </c>
      <c r="F25" s="2">
        <f t="shared" si="2"/>
        <v>42087</v>
      </c>
      <c r="G25" s="5" t="str">
        <f ca="1">IFERROR(OFFSET(grille!$A$1,MOD(INT((F25-$A$4)/7),42)+1,WEEKDAY(F25,2)),"")</f>
        <v>T120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T147__</v>
      </c>
      <c r="L25" s="2">
        <f t="shared" si="5"/>
        <v>42179</v>
      </c>
      <c r="M25" s="5" t="str">
        <f ca="1">IFERROR(OFFSET(grille!$A$1,MOD(INT((L25-$A$4)/7),42)+1,WEEKDAY(L25,2)),"")</f>
        <v>T110</v>
      </c>
      <c r="N25" s="3">
        <f t="shared" si="6"/>
        <v>42209</v>
      </c>
      <c r="O25" s="5" t="str">
        <f ca="1">IFERROR(OFFSET(grille!$A$1,MOD(INT((N25-$A$4)/7),42)+1,WEEKDAY(N25,2)),"")</f>
        <v>__T350</v>
      </c>
      <c r="P25" s="2">
        <f t="shared" si="7"/>
        <v>42240</v>
      </c>
      <c r="Q25" s="5" t="str">
        <f ca="1">IFERROR(OFFSET(grille!$A$1,MOD(INT((P25-$A$4)/7),42)+1,WEEKDAY(P25,2)),"")</f>
        <v>__T740</v>
      </c>
      <c r="R25" s="2">
        <f t="shared" si="8"/>
        <v>42271</v>
      </c>
      <c r="S25" s="5" t="str">
        <f ca="1">IFERROR(OFFSET(grille!$A$1,MOD(INT((R25-$A$4)/7),42)+1,WEEKDAY(R25,2)),"")</f>
        <v>T120</v>
      </c>
      <c r="T25" s="2">
        <f t="shared" si="9"/>
        <v>42301</v>
      </c>
      <c r="U25" s="5" t="str">
        <f ca="1">IFERROR(OFFSET(grille!$A$1,MOD(INT((T25-$A$4)/7),42)+1,WEEKDAY(T25,2)),"")</f>
        <v>__T336</v>
      </c>
      <c r="V25" s="3">
        <f t="shared" si="10"/>
        <v>42332</v>
      </c>
      <c r="W25" s="5" t="str">
        <f ca="1">IFERROR(OFFSET(grille!$A$1,MOD(INT((V25-$A$4)/7),42)+1,WEEKDAY(V25,2)),"")</f>
        <v>__T450</v>
      </c>
      <c r="X25" s="2">
        <f t="shared" si="11"/>
        <v>42362</v>
      </c>
      <c r="Y25" s="5" t="str">
        <f ca="1">IFERROR(OFFSET(grille!$A$1,MOD(INT((X25-$A$4)/7),42)+1,WEEKDAY(X25,2)),"")</f>
        <v>T610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T820__</v>
      </c>
      <c r="F26" s="2">
        <f t="shared" si="2"/>
        <v>42088</v>
      </c>
      <c r="G26" s="5" t="str">
        <f ca="1">IFERROR(OFFSET(grille!$A$1,MOD(INT((F26-$A$4)/7),42)+1,WEEKDAY(F26,2)),"")</f>
        <v>T440__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__T151</v>
      </c>
      <c r="L26" s="2">
        <f t="shared" si="5"/>
        <v>42180</v>
      </c>
      <c r="M26" s="5" t="str">
        <f ca="1">IFERROR(OFFSET(grille!$A$1,MOD(INT((L26-$A$4)/7),42)+1,WEEKDAY(L26,2)),"")</f>
        <v>T710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T650__</v>
      </c>
      <c r="R26" s="2">
        <f t="shared" si="8"/>
        <v>42272</v>
      </c>
      <c r="S26" s="5" t="str">
        <f ca="1">IFERROR(OFFSET(grille!$A$1,MOD(INT((R26-$A$4)/7),42)+1,WEEKDAY(R26,2)),"")</f>
        <v>T720</v>
      </c>
      <c r="T26" s="2">
        <f t="shared" si="9"/>
        <v>42302</v>
      </c>
      <c r="U26" s="5" t="str">
        <f ca="1">IFERROR(OFFSET(grille!$A$1,MOD(INT((T26-$A$4)/7),42)+1,WEEKDAY(T26,2)),"")</f>
        <v>T227__</v>
      </c>
      <c r="V26" s="3">
        <f t="shared" si="10"/>
        <v>42333</v>
      </c>
      <c r="W26" s="5" t="str">
        <f ca="1">IFERROR(OFFSET(grille!$A$1,MOD(INT((V26-$A$4)/7),42)+1,WEEKDAY(V26,2)),"")</f>
        <v>T240__</v>
      </c>
      <c r="X26" s="2">
        <f t="shared" si="11"/>
        <v>42363</v>
      </c>
      <c r="Y26" s="5" t="str">
        <f ca="1">IFERROR(OFFSET(grille!$A$1,MOD(INT((X26-$A$4)/7),42)+1,WEEKDAY(X26,2)),"")</f>
        <v>T220__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T410</v>
      </c>
      <c r="D27" s="2">
        <f t="shared" si="1"/>
        <v>42061</v>
      </c>
      <c r="E27" s="5" t="str">
        <f ca="1">IFERROR(OFFSET(grille!$A$1,MOD(INT((D27-$A$4)/7),42)+1,WEEKDAY(D27,2)),"")</f>
        <v>__T830</v>
      </c>
      <c r="F27" s="2">
        <f t="shared" si="2"/>
        <v>42089</v>
      </c>
      <c r="G27" s="5" t="str">
        <f ca="1">IFERROR(OFFSET(grille!$A$1,MOD(INT((F27-$A$4)/7),42)+1,WEEKDAY(F27,2)),"")</f>
        <v>__T450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RP</v>
      </c>
      <c r="L27" s="2">
        <f t="shared" si="5"/>
        <v>42181</v>
      </c>
      <c r="M27" s="5" t="str">
        <f ca="1">IFERROR(OFFSET(grille!$A$1,MOD(INT((L27-$A$4)/7),42)+1,WEEKDAY(L27,2)),"")</f>
        <v>T655__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__T660</v>
      </c>
      <c r="R27" s="2">
        <f t="shared" si="8"/>
        <v>42273</v>
      </c>
      <c r="S27" s="5" t="str">
        <f ca="1">IFERROR(OFFSET(grille!$A$1,MOD(INT((R27-$A$4)/7),42)+1,WEEKDAY(R27,2)),"")</f>
        <v>T346__</v>
      </c>
      <c r="T27" s="2">
        <f t="shared" si="9"/>
        <v>42303</v>
      </c>
      <c r="U27" s="5" t="str">
        <f ca="1">IFERROR(OFFSET(grille!$A$1,MOD(INT((T27-$A$4)/7),42)+1,WEEKDAY(T27,2)),"")</f>
        <v>__T230</v>
      </c>
      <c r="V27" s="3">
        <f t="shared" si="10"/>
        <v>42334</v>
      </c>
      <c r="W27" s="5" t="str">
        <f ca="1">IFERROR(OFFSET(grille!$A$1,MOD(INT((V27-$A$4)/7),42)+1,WEEKDAY(V27,2)),"")</f>
        <v>__T250</v>
      </c>
      <c r="X27" s="2">
        <f t="shared" si="11"/>
        <v>42364</v>
      </c>
      <c r="Y27" s="5" t="str">
        <f ca="1">IFERROR(OFFSET(grille!$A$1,MOD(INT((X27-$A$4)/7),42)+1,WEEKDAY(X27,2)),"")</f>
        <v>__T236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T720</v>
      </c>
      <c r="D28" s="2">
        <f t="shared" si="1"/>
        <v>42062</v>
      </c>
      <c r="E28" s="5" t="str">
        <f ca="1">IFERROR(OFFSET(grille!$A$1,MOD(INT((D28-$A$4)/7),42)+1,WEEKDAY(D28,2)),"")</f>
        <v>D</v>
      </c>
      <c r="F28" s="2">
        <f t="shared" si="2"/>
        <v>42090</v>
      </c>
      <c r="G28" s="5" t="str">
        <f ca="1">IFERROR(OFFSET(grille!$A$1,MOD(INT((F28-$A$4)/7),42)+1,WEEKDAY(F28,2)),"")</f>
        <v>T945</v>
      </c>
      <c r="H28" s="2">
        <f t="shared" si="3"/>
        <v>42121</v>
      </c>
      <c r="I28" s="5" t="str">
        <f ca="1">IFERROR(OFFSET(grille!$A$1,MOD(INT((H28-$A$4)/7),42)+1,WEEKDAY(H28,2)),"")</f>
        <v>T720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__T666</v>
      </c>
      <c r="N28" s="3">
        <f t="shared" si="6"/>
        <v>42212</v>
      </c>
      <c r="O28" s="5" t="str">
        <f ca="1">IFERROR(OFFSET(grille!$A$1,MOD(INT((N28-$A$4)/7),42)+1,WEEKDAY(N28,2)),"")</f>
        <v>T630__</v>
      </c>
      <c r="P28" s="2">
        <f t="shared" si="7"/>
        <v>42243</v>
      </c>
      <c r="Q28" s="5" t="str">
        <f ca="1">IFERROR(OFFSET(grille!$A$1,MOD(INT((P28-$A$4)/7),42)+1,WEEKDAY(P28,2)),"")</f>
        <v>T260</v>
      </c>
      <c r="R28" s="2">
        <f t="shared" si="8"/>
        <v>42274</v>
      </c>
      <c r="S28" s="5" t="str">
        <f ca="1">IFERROR(OFFSET(grille!$A$1,MOD(INT((R28-$A$4)/7),42)+1,WEEKDAY(R28,2)),"")</f>
        <v>__T357</v>
      </c>
      <c r="T28" s="2">
        <f t="shared" si="9"/>
        <v>42304</v>
      </c>
      <c r="U28" s="5" t="str">
        <f ca="1">IFERROR(OFFSET(grille!$A$1,MOD(INT((T28-$A$4)/7),42)+1,WEEKDAY(T28,2)),"")</f>
        <v>T260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T510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T710</v>
      </c>
      <c r="J29" s="2">
        <f t="shared" si="4"/>
        <v>42152</v>
      </c>
      <c r="K29" s="5" t="str">
        <f ca="1">IFERROR(OFFSET(grille!$A$1,MOD(INT((J29-$A$4)/7),42)+1,WEEKDAY(J29,2)),"")</f>
        <v>T130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__T640</v>
      </c>
      <c r="P29" s="2">
        <f t="shared" si="7"/>
        <v>42244</v>
      </c>
      <c r="Q29" s="5" t="str">
        <f ca="1">IFERROR(OFFSET(grille!$A$1,MOD(INT((P29-$A$4)/7),42)+1,WEEKDAY(P29,2)),"")</f>
        <v>D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T140__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T630__</v>
      </c>
      <c r="J30" s="2">
        <f t="shared" si="4"/>
        <v>42153</v>
      </c>
      <c r="K30" s="5" t="str">
        <f ca="1">IFERROR(OFFSET(grille!$A$1,MOD(INT((J30-$A$4)/7),42)+1,WEEKDAY(J30,2)),"")</f>
        <v>T420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T340__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RP</v>
      </c>
      <c r="V30" s="3">
        <f t="shared" si="10"/>
        <v>42337</v>
      </c>
      <c r="W30" s="5" t="str">
        <f ca="1">IFERROR(OFFSET(grille!$A$1,MOD(INT((V30-$A$4)/7),42)+1,WEEKDAY(V30,2)),"")</f>
        <v>T657__</v>
      </c>
      <c r="X30" s="2">
        <f t="shared" si="11"/>
        <v>42367</v>
      </c>
      <c r="Y30" s="5" t="str">
        <f ca="1">IFERROR(OFFSET(grille!$A$1,MOD(INT((X30-$A$4)/7),42)+1,WEEKDAY(X30,2)),"")</f>
        <v>T840__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__T150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T730__</v>
      </c>
      <c r="H31" s="2">
        <f t="shared" si="3"/>
        <v>42124</v>
      </c>
      <c r="I31" s="5" t="str">
        <f ca="1">IFERROR(OFFSET(grille!$A$1,MOD(INT((H31-$A$4)/7),42)+1,WEEKDAY(H31,2)),"")</f>
        <v>__T640</v>
      </c>
      <c r="J31" s="2">
        <f t="shared" si="4"/>
        <v>42154</v>
      </c>
      <c r="K31" s="5" t="str">
        <f ca="1">IFERROR(OFFSET(grille!$A$1,MOD(INT((J31-$A$4)/7),42)+1,WEEKDAY(J31,2)),"")</f>
        <v>T226__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__T350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T840__</v>
      </c>
      <c r="T31" s="2">
        <f t="shared" si="9"/>
        <v>42307</v>
      </c>
      <c r="U31" s="5" t="str">
        <f ca="1">IFERROR(OFFSET(grille!$A$1,MOD(INT((T31-$A$4)/7),42)+1,WEEKDAY(T31,2)),"")</f>
        <v>T410</v>
      </c>
      <c r="V31" s="3">
        <f t="shared" si="10"/>
        <v>42338</v>
      </c>
      <c r="W31" s="5" t="str">
        <f ca="1">IFERROR(OFFSET(grille!$A$1,MOD(INT((V31-$A$4)/7),42)+1,WEEKDAY(V31,2)),"")</f>
        <v>__T661</v>
      </c>
      <c r="X31" s="2">
        <f t="shared" si="11"/>
        <v>42368</v>
      </c>
      <c r="Y31" s="5" t="str">
        <f ca="1">IFERROR(OFFSET(grille!$A$1,MOD(INT((X31-$A$4)/7),42)+1,WEEKDAY(X31,2)),"")</f>
        <v>__T850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__T740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__T237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D</v>
      </c>
      <c r="P32" s="2">
        <f t="shared" si="7"/>
        <v>42247</v>
      </c>
      <c r="Q32" s="5" t="str">
        <f ca="1">IFERROR(OFFSET(grille!$A$1,MOD(INT((P32-$A$4)/7),42)+1,WEEKDAY(P32,2)),"")</f>
        <v>T210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T146__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T110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48" priority="6" stopIfTrue="1">
      <formula>AND(WEEKDAY(B2,2)&gt;5,B2&lt;&gt;"")</formula>
    </cfRule>
  </conditionalFormatting>
  <conditionalFormatting sqref="E10">
    <cfRule type="expression" dxfId="47" priority="5" stopIfTrue="1">
      <formula>AND(WEEKDAY(E10,2)&gt;5,E10&lt;&gt;"")</formula>
    </cfRule>
  </conditionalFormatting>
  <conditionalFormatting sqref="E10">
    <cfRule type="expression" dxfId="46" priority="4" stopIfTrue="1">
      <formula>AND(WEEKDAY(E10,2)&gt;5,E10&lt;&gt;"")</formula>
    </cfRule>
  </conditionalFormatting>
  <conditionalFormatting sqref="E10">
    <cfRule type="expression" dxfId="45" priority="3" stopIfTrue="1">
      <formula>AND(WEEKDAY(E10,2)&gt;5,E10&lt;&gt;"")</formula>
    </cfRule>
  </conditionalFormatting>
  <conditionalFormatting sqref="E10">
    <cfRule type="expression" dxfId="44" priority="2" stopIfTrue="1">
      <formula>AND(WEEKDAY(E10,2)&gt;5,E10&lt;&gt;"")</formula>
    </cfRule>
  </conditionalFormatting>
  <conditionalFormatting sqref="E24">
    <cfRule type="expression" dxfId="4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Diadié</v>
      </c>
      <c r="B2" s="2">
        <f>DATE($A$1,COLUMN()-1,ROW()-1)</f>
        <v>42005</v>
      </c>
      <c r="C2" s="5" t="str">
        <f ca="1">IFERROR(OFFSET(grille!$A$1,MOD(INT((B2-$A$4)/7),42)+1,WEEKDAY(B2,2)),"")</f>
        <v>T630__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__T667</v>
      </c>
      <c r="H2" s="2">
        <f>DATE($A$1,COLUMN()-4,ROW()-1)</f>
        <v>42095</v>
      </c>
      <c r="I2" s="5" t="str">
        <f ca="1">IFERROR(OFFSET(grille!$A$1,MOD(INT((H2-$A$4)/7),42)+1,WEEKDAY(H2,2)),"")</f>
        <v>__T450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__T911</v>
      </c>
      <c r="N2" s="3">
        <f>DATE($A$1,COLUMN()-7,ROW()-1)</f>
        <v>42186</v>
      </c>
      <c r="O2" s="5" t="str">
        <f ca="1">IFERROR(OFFSET(grille!$A$1,MOD(INT((N2-$A$4)/7),42)+1,WEEKDAY(N2,2)),"")</f>
        <v>T730__</v>
      </c>
      <c r="P2" s="2">
        <f>DATE($A$1,COLUMN()-8,ROW()-1)</f>
        <v>42217</v>
      </c>
      <c r="Q2" s="5" t="str">
        <f ca="1">IFERROR(OFFSET(grille!$A$1,MOD(INT((P2-$A$4)/7),42)+1,WEEKDAY(P2,2)),"")</f>
        <v>__T916</v>
      </c>
      <c r="R2" s="2">
        <f>DATE($A$1,COLUMN()-9,ROW()-1)</f>
        <v>42248</v>
      </c>
      <c r="S2" s="5" t="str">
        <f ca="1">IFERROR(OFFSET(grille!$A$1,MOD(INT((R2-$A$4)/7),42)+1,WEEKDAY(R2,2)),"")</f>
        <v>T140__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T720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__T640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T420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T240__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__T740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__T150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T345__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T220__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T510</v>
      </c>
    </row>
    <row r="4" spans="1:25" x14ac:dyDescent="0.35">
      <c r="A4" s="14">
        <f ca="1">IFERROR(VLOOKUP(A2,parametres!B:D,3,0),(VLOOKUP(A2,parametres!A:D,4,0)))</f>
        <v>42254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T820__</v>
      </c>
      <c r="F4" s="2">
        <f t="shared" si="2"/>
        <v>42066</v>
      </c>
      <c r="G4" s="5" t="str">
        <f ca="1">IFERROR(OFFSET(grille!$A$1,MOD(INT((F4-$A$4)/7),42)+1,WEEKDAY(F4,2)),"")</f>
        <v>T630__</v>
      </c>
      <c r="H4" s="2">
        <f t="shared" si="3"/>
        <v>42097</v>
      </c>
      <c r="I4" s="5" t="str">
        <f ca="1">IFERROR(OFFSET(grille!$A$1,MOD(INT((H4-$A$4)/7),42)+1,WEEKDAY(H4,2)),"")</f>
        <v>__T250</v>
      </c>
      <c r="J4" s="2">
        <f t="shared" si="4"/>
        <v>42127</v>
      </c>
      <c r="K4" s="5" t="str">
        <f ca="1">IFERROR(OFFSET(grille!$A$1,MOD(INT((J4-$A$4)/7),42)+1,WEEKDAY(J4,2)),"")</f>
        <v>T327__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T240__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D</v>
      </c>
      <c r="T4" s="2">
        <f t="shared" si="9"/>
        <v>42280</v>
      </c>
      <c r="U4" s="5" t="str">
        <f ca="1">IFERROR(OFFSET(grille!$A$1,MOD(INT((T4-$A$4)/7),42)+1,WEEKDAY(T4,2)),"")</f>
        <v>__T356</v>
      </c>
      <c r="V4" s="3">
        <f t="shared" si="10"/>
        <v>42311</v>
      </c>
      <c r="W4" s="5" t="str">
        <f ca="1">IFERROR(OFFSET(grille!$A$1,MOD(INT((V4-$A$4)/7),42)+1,WEEKDAY(V4,2)),"")</f>
        <v>__T230</v>
      </c>
      <c r="X4" s="2">
        <f t="shared" si="11"/>
        <v>42341</v>
      </c>
      <c r="Y4" s="5" t="str">
        <f ca="1">IFERROR(OFFSET(grille!$A$1,MOD(INT((X4-$A$4)/7),42)+1,WEEKDAY(X4,2)),"")</f>
        <v>T140__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__T830</v>
      </c>
      <c r="F5" s="2">
        <f t="shared" si="2"/>
        <v>42067</v>
      </c>
      <c r="G5" s="5" t="str">
        <f ca="1">IFERROR(OFFSET(grille!$A$1,MOD(INT((F5-$A$4)/7),42)+1,WEEKDAY(F5,2)),"")</f>
        <v>__T640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__T330</v>
      </c>
      <c r="L5" s="2">
        <f t="shared" si="5"/>
        <v>42159</v>
      </c>
      <c r="M5" s="5" t="str">
        <f ca="1">IFERROR(OFFSET(grille!$A$1,MOD(INT((L5-$A$4)/7),42)+1,WEEKDAY(L5,2)),"")</f>
        <v>T720</v>
      </c>
      <c r="N5" s="3">
        <f t="shared" si="6"/>
        <v>42189</v>
      </c>
      <c r="O5" s="5" t="str">
        <f ca="1">IFERROR(OFFSET(grille!$A$1,MOD(INT((N5-$A$4)/7),42)+1,WEEKDAY(N5,2)),"")</f>
        <v>__T256</v>
      </c>
      <c r="P5" s="2">
        <f t="shared" si="7"/>
        <v>42220</v>
      </c>
      <c r="Q5" s="5" t="str">
        <f ca="1">IFERROR(OFFSET(grille!$A$1,MOD(INT((P5-$A$4)/7),42)+1,WEEKDAY(P5,2)),"")</f>
        <v>T320__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T247__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__T150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T840__</v>
      </c>
      <c r="D6" s="2">
        <f t="shared" si="1"/>
        <v>42040</v>
      </c>
      <c r="E6" s="5" t="str">
        <f ca="1">IFERROR(OFFSET(grille!$A$1,MOD(INT((D6-$A$4)/7),42)+1,WEEKDAY(D6,2)),"")</f>
        <v>T650__</v>
      </c>
      <c r="F6" s="2">
        <f t="shared" si="2"/>
        <v>42068</v>
      </c>
      <c r="G6" s="5" t="str">
        <f ca="1">IFERROR(OFFSET(grille!$A$1,MOD(INT((F6-$A$4)/7),42)+1,WEEKDAY(F6,2)),"")</f>
        <v>D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T810</v>
      </c>
      <c r="L6" s="2">
        <f t="shared" si="5"/>
        <v>42160</v>
      </c>
      <c r="M6" s="5" t="str">
        <f ca="1">IFERROR(OFFSET(grille!$A$1,MOD(INT((L6-$A$4)/7),42)+1,WEEKDAY(L6,2)),"")</f>
        <v>T730__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__T330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__T250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__T850</v>
      </c>
      <c r="D7" s="2">
        <f t="shared" si="1"/>
        <v>42041</v>
      </c>
      <c r="E7" s="5" t="str">
        <f ca="1">IFERROR(OFFSET(grille!$A$1,MOD(INT((D7-$A$4)/7),42)+1,WEEKDAY(D7,2)),"")</f>
        <v>__T660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T710</v>
      </c>
      <c r="J7" s="2">
        <f t="shared" si="4"/>
        <v>42130</v>
      </c>
      <c r="K7" s="5" t="str">
        <f ca="1">IFERROR(OFFSET(grille!$A$1,MOD(INT((J7-$A$4)/7),42)+1,WEEKDAY(J7,2)),"")</f>
        <v>T140__</v>
      </c>
      <c r="L7" s="2">
        <f t="shared" si="5"/>
        <v>42161</v>
      </c>
      <c r="M7" s="5" t="str">
        <f ca="1">IFERROR(OFFSET(grille!$A$1,MOD(INT((L7-$A$4)/7),42)+1,WEEKDAY(L7,2)),"")</f>
        <v>__T746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T340__</v>
      </c>
      <c r="R7" s="2">
        <f t="shared" si="8"/>
        <v>42253</v>
      </c>
      <c r="S7" s="5" t="str">
        <f ca="1">IFERROR(OFFSET(grille!$A$1,MOD(INT((R7-$A$4)/7),42)+1,WEEKDAY(R7,2)),"")</f>
        <v>T737__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T320__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T410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T120</v>
      </c>
      <c r="J8" s="2">
        <f t="shared" si="4"/>
        <v>42131</v>
      </c>
      <c r="K8" s="5" t="str">
        <f ca="1">IFERROR(OFFSET(grille!$A$1,MOD(INT((J8-$A$4)/7),42)+1,WEEKDAY(J8,2)),"")</f>
        <v>__T150</v>
      </c>
      <c r="L8" s="2">
        <f t="shared" si="5"/>
        <v>42162</v>
      </c>
      <c r="M8" s="5" t="str">
        <f ca="1">IFERROR(OFFSET(grille!$A$1,MOD(INT((L8-$A$4)/7),42)+1,WEEKDAY(L8,2)),"")</f>
        <v>T147__</v>
      </c>
      <c r="N8" s="3">
        <f t="shared" si="6"/>
        <v>42192</v>
      </c>
      <c r="O8" s="5" t="str">
        <f ca="1">IFERROR(OFFSET(grille!$A$1,MOD(INT((N8-$A$4)/7),42)+1,WEEKDAY(N8,2)),"")</f>
        <v>T510</v>
      </c>
      <c r="P8" s="2">
        <f t="shared" si="7"/>
        <v>42223</v>
      </c>
      <c r="Q8" s="5" t="str">
        <f ca="1">IFERROR(OFFSET(grille!$A$1,MOD(INT((P8-$A$4)/7),42)+1,WEEKDAY(P8,2)),"")</f>
        <v>__T350</v>
      </c>
      <c r="R8" s="2">
        <f t="shared" si="8"/>
        <v>42254</v>
      </c>
      <c r="S8" s="5" t="str">
        <f ca="1">IFERROR(OFFSET(grille!$A$1,MOD(INT((R8-$A$4)/7),42)+1,WEEKDAY(R8,2)),"")</f>
        <v>__T740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__T336</v>
      </c>
      <c r="X8" s="2">
        <f t="shared" si="11"/>
        <v>42345</v>
      </c>
      <c r="Y8" s="5" t="str">
        <f ca="1">IFERROR(OFFSET(grille!$A$1,MOD(INT((X8-$A$4)/7),42)+1,WEEKDAY(X8,2)),"")</f>
        <v>T440__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T220__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T637__</v>
      </c>
      <c r="H9" s="2">
        <f t="shared" si="3"/>
        <v>42102</v>
      </c>
      <c r="I9" s="5" t="str">
        <f ca="1">IFERROR(OFFSET(grille!$A$1,MOD(INT((H9-$A$4)/7),42)+1,WEEKDAY(H9,2)),"")</f>
        <v>T440__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__T151</v>
      </c>
      <c r="N9" s="3">
        <f t="shared" si="6"/>
        <v>42193</v>
      </c>
      <c r="O9" s="5" t="str">
        <f ca="1">IFERROR(OFFSET(grille!$A$1,MOD(INT((N9-$A$4)/7),42)+1,WEEKDAY(N9,2)),"")</f>
        <v>T110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T650__</v>
      </c>
      <c r="T9" s="2">
        <f t="shared" si="9"/>
        <v>42285</v>
      </c>
      <c r="U9" s="5" t="str">
        <f ca="1">IFERROR(OFFSET(grille!$A$1,MOD(INT((T9-$A$4)/7),42)+1,WEEKDAY(T9,2)),"")</f>
        <v>T120</v>
      </c>
      <c r="V9" s="3">
        <f t="shared" si="10"/>
        <v>42316</v>
      </c>
      <c r="W9" s="5" t="str">
        <f ca="1">IFERROR(OFFSET(grille!$A$1,MOD(INT((V9-$A$4)/7),42)+1,WEEKDAY(V9,2)),"")</f>
        <v>T227__</v>
      </c>
      <c r="X9" s="2">
        <f t="shared" si="11"/>
        <v>42346</v>
      </c>
      <c r="Y9" s="5" t="str">
        <f ca="1">IFERROR(OFFSET(grille!$A$1,MOD(INT((X9-$A$4)/7),42)+1,WEEKDAY(X9,2)),"")</f>
        <v>__T450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__T230</v>
      </c>
      <c r="D10" s="2">
        <f t="shared" si="1"/>
        <v>42044</v>
      </c>
      <c r="E10" s="5" t="str">
        <f ca="1">IFERROR(OFFSET(grille!$A$1,MOD(INT((D10-$A$4)/7),42)+1,WEEKDAY(D10,2)),"")</f>
        <v>T410</v>
      </c>
      <c r="F10" s="2">
        <f t="shared" si="2"/>
        <v>42072</v>
      </c>
      <c r="G10" s="5" t="str">
        <f ca="1">IFERROR(OFFSET(grille!$A$1,MOD(INT((F10-$A$4)/7),42)+1,WEEKDAY(F10,2)),"")</f>
        <v>__T640</v>
      </c>
      <c r="H10" s="2">
        <f t="shared" si="3"/>
        <v>42103</v>
      </c>
      <c r="I10" s="5" t="str">
        <f ca="1">IFERROR(OFFSET(grille!$A$1,MOD(INT((H10-$A$4)/7),42)+1,WEEKDAY(H10,2)),"")</f>
        <v>__T450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T710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__T660</v>
      </c>
      <c r="T10" s="2">
        <f t="shared" si="9"/>
        <v>42286</v>
      </c>
      <c r="U10" s="5" t="str">
        <f ca="1">IFERROR(OFFSET(grille!$A$1,MOD(INT((T10-$A$4)/7),42)+1,WEEKDAY(T10,2)),"")</f>
        <v>T720</v>
      </c>
      <c r="V10" s="3">
        <f t="shared" si="10"/>
        <v>42317</v>
      </c>
      <c r="W10" s="5" t="str">
        <f ca="1">IFERROR(OFFSET(grille!$A$1,MOD(INT((V10-$A$4)/7),42)+1,WEEKDAY(V10,2)),"")</f>
        <v>__T230</v>
      </c>
      <c r="X10" s="2">
        <f t="shared" si="11"/>
        <v>42347</v>
      </c>
      <c r="Y10" s="5" t="str">
        <f ca="1">IFERROR(OFFSET(grille!$A$1,MOD(INT((X10-$A$4)/7),42)+1,WEEKDAY(X10,2)),"")</f>
        <v>T240__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T720</v>
      </c>
      <c r="F11" s="2">
        <f t="shared" si="2"/>
        <v>42073</v>
      </c>
      <c r="G11" s="5" t="str">
        <f ca="1">IFERROR(OFFSET(grille!$A$1,MOD(INT((F11-$A$4)/7),42)+1,WEEKDAY(F11,2)),"")</f>
        <v>T430</v>
      </c>
      <c r="H11" s="2">
        <f t="shared" si="3"/>
        <v>42104</v>
      </c>
      <c r="I11" s="5" t="str">
        <f ca="1">IFERROR(OFFSET(grille!$A$1,MOD(INT((H11-$A$4)/7),42)+1,WEEKDAY(H11,2)),"")</f>
        <v>T945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T655__</v>
      </c>
      <c r="P11" s="2">
        <f t="shared" si="7"/>
        <v>42226</v>
      </c>
      <c r="Q11" s="5" t="str">
        <f ca="1">IFERROR(OFFSET(grille!$A$1,MOD(INT((P11-$A$4)/7),42)+1,WEEKDAY(P11,2)),"")</f>
        <v>T630__</v>
      </c>
      <c r="R11" s="2">
        <f t="shared" si="8"/>
        <v>42257</v>
      </c>
      <c r="S11" s="5" t="str">
        <f ca="1">IFERROR(OFFSET(grille!$A$1,MOD(INT((R11-$A$4)/7),42)+1,WEEKDAY(R11,2)),"")</f>
        <v>T260</v>
      </c>
      <c r="T11" s="2">
        <f t="shared" si="9"/>
        <v>42287</v>
      </c>
      <c r="U11" s="5" t="str">
        <f ca="1">IFERROR(OFFSET(grille!$A$1,MOD(INT((T11-$A$4)/7),42)+1,WEEKDAY(T11,2)),"")</f>
        <v>T346__</v>
      </c>
      <c r="V11" s="3">
        <f t="shared" si="10"/>
        <v>42318</v>
      </c>
      <c r="W11" s="5" t="str">
        <f ca="1">IFERROR(OFFSET(grille!$A$1,MOD(INT((V11-$A$4)/7),42)+1,WEEKDAY(V11,2)),"")</f>
        <v>T260</v>
      </c>
      <c r="X11" s="2">
        <f t="shared" si="11"/>
        <v>42348</v>
      </c>
      <c r="Y11" s="5" t="str">
        <f ca="1">IFERROR(OFFSET(grille!$A$1,MOD(INT((X11-$A$4)/7),42)+1,WEEKDAY(X11,2)),"")</f>
        <v>__T250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T510</v>
      </c>
      <c r="F12" s="2">
        <f t="shared" si="2"/>
        <v>42074</v>
      </c>
      <c r="G12" s="5" t="str">
        <f ca="1">IFERROR(OFFSET(grille!$A$1,MOD(INT((F12-$A$4)/7),42)+1,WEEKDAY(F12,2)),"")</f>
        <v>T820__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T720</v>
      </c>
      <c r="L12" s="2">
        <f t="shared" si="5"/>
        <v>42166</v>
      </c>
      <c r="M12" s="5" t="str">
        <f ca="1">IFERROR(OFFSET(grille!$A$1,MOD(INT((L12-$A$4)/7),42)+1,WEEKDAY(L12,2)),"")</f>
        <v>T130</v>
      </c>
      <c r="N12" s="3">
        <f t="shared" si="6"/>
        <v>42196</v>
      </c>
      <c r="O12" s="5" t="str">
        <f ca="1">IFERROR(OFFSET(grille!$A$1,MOD(INT((N12-$A$4)/7),42)+1,WEEKDAY(N12,2)),"")</f>
        <v>__T666</v>
      </c>
      <c r="P12" s="2">
        <f t="shared" si="7"/>
        <v>42227</v>
      </c>
      <c r="Q12" s="5" t="str">
        <f ca="1">IFERROR(OFFSET(grille!$A$1,MOD(INT((P12-$A$4)/7),42)+1,WEEKDAY(P12,2)),"")</f>
        <v>__T640</v>
      </c>
      <c r="R12" s="2">
        <f t="shared" si="8"/>
        <v>42258</v>
      </c>
      <c r="S12" s="5" t="str">
        <f ca="1">IFERROR(OFFSET(grille!$A$1,MOD(INT((R12-$A$4)/7),42)+1,WEEKDAY(R12,2)),"")</f>
        <v>D</v>
      </c>
      <c r="T12" s="2">
        <f t="shared" si="9"/>
        <v>42288</v>
      </c>
      <c r="U12" s="5" t="str">
        <f ca="1">IFERROR(OFFSET(grille!$A$1,MOD(INT((T12-$A$4)/7),42)+1,WEEKDAY(T12,2)),"")</f>
        <v>__T357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T220__</v>
      </c>
      <c r="D13" s="2">
        <f t="shared" si="1"/>
        <v>42047</v>
      </c>
      <c r="E13" s="5" t="str">
        <f ca="1">IFERROR(OFFSET(grille!$A$1,MOD(INT((D13-$A$4)/7),42)+1,WEEKDAY(D13,2)),"")</f>
        <v>T140__</v>
      </c>
      <c r="F13" s="2">
        <f t="shared" si="2"/>
        <v>42075</v>
      </c>
      <c r="G13" s="5" t="str">
        <f ca="1">IFERROR(OFFSET(grille!$A$1,MOD(INT((F13-$A$4)/7),42)+1,WEEKDAY(F13,2)),"")</f>
        <v>__T830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T710</v>
      </c>
      <c r="L13" s="2">
        <f t="shared" si="5"/>
        <v>42167</v>
      </c>
      <c r="M13" s="5" t="str">
        <f ca="1">IFERROR(OFFSET(grille!$A$1,MOD(INT((L13-$A$4)/7),42)+1,WEEKDAY(L13,2)),"")</f>
        <v>T420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T340__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__T230</v>
      </c>
      <c r="D14" s="2">
        <f t="shared" si="1"/>
        <v>42048</v>
      </c>
      <c r="E14" s="5" t="str">
        <f ca="1">IFERROR(OFFSET(grille!$A$1,MOD(INT((D14-$A$4)/7),42)+1,WEEKDAY(D14,2)),"")</f>
        <v>__T150</v>
      </c>
      <c r="F14" s="2">
        <f t="shared" si="2"/>
        <v>42076</v>
      </c>
      <c r="G14" s="5" t="str">
        <f ca="1">IFERROR(OFFSET(grille!$A$1,MOD(INT((F14-$A$4)/7),42)+1,WEEKDAY(F14,2)),"")</f>
        <v>D</v>
      </c>
      <c r="H14" s="2">
        <f t="shared" si="3"/>
        <v>42107</v>
      </c>
      <c r="I14" s="5" t="str">
        <f ca="1">IFERROR(OFFSET(grille!$A$1,MOD(INT((H14-$A$4)/7),42)+1,WEEKDAY(H14,2)),"")</f>
        <v>T730__</v>
      </c>
      <c r="J14" s="2">
        <f t="shared" si="4"/>
        <v>42137</v>
      </c>
      <c r="K14" s="5" t="str">
        <f ca="1">IFERROR(OFFSET(grille!$A$1,MOD(INT((J14-$A$4)/7),42)+1,WEEKDAY(J14,2)),"")</f>
        <v>T630__</v>
      </c>
      <c r="L14" s="2">
        <f t="shared" si="5"/>
        <v>42168</v>
      </c>
      <c r="M14" s="5" t="str">
        <f ca="1">IFERROR(OFFSET(grille!$A$1,MOD(INT((L14-$A$4)/7),42)+1,WEEKDAY(L14,2)),"")</f>
        <v>T226__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__T350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T410</v>
      </c>
      <c r="X14" s="2">
        <f t="shared" si="11"/>
        <v>42351</v>
      </c>
      <c r="Y14" s="5" t="str">
        <f ca="1">IFERROR(OFFSET(grille!$A$1,MOD(INT((X14-$A$4)/7),42)+1,WEEKDAY(X14,2)),"")</f>
        <v>T657__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__T740</v>
      </c>
      <c r="J15" s="2">
        <f t="shared" si="4"/>
        <v>42138</v>
      </c>
      <c r="K15" s="5" t="str">
        <f ca="1">IFERROR(OFFSET(grille!$A$1,MOD(INT((J15-$A$4)/7),42)+1,WEEKDAY(J15,2)),"")</f>
        <v>__T640</v>
      </c>
      <c r="L15" s="2">
        <f t="shared" si="5"/>
        <v>42169</v>
      </c>
      <c r="M15" s="5" t="str">
        <f ca="1">IFERROR(OFFSET(grille!$A$1,MOD(INT((L15-$A$4)/7),42)+1,WEEKDAY(L15,2)),"")</f>
        <v>__T237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D</v>
      </c>
      <c r="R15" s="2">
        <f t="shared" si="8"/>
        <v>42261</v>
      </c>
      <c r="S15" s="5" t="str">
        <f ca="1">IFERROR(OFFSET(grille!$A$1,MOD(INT((R15-$A$4)/7),42)+1,WEEKDAY(R15,2)),"")</f>
        <v>T210</v>
      </c>
      <c r="T15" s="2">
        <f t="shared" si="9"/>
        <v>42291</v>
      </c>
      <c r="U15" s="5" t="str">
        <f ca="1">IFERROR(OFFSET(grille!$A$1,MOD(INT((T15-$A$4)/7),42)+1,WEEKDAY(T15,2)),"")</f>
        <v>T840__</v>
      </c>
      <c r="V15" s="3">
        <f t="shared" si="10"/>
        <v>42322</v>
      </c>
      <c r="W15" s="5" t="str">
        <f ca="1">IFERROR(OFFSET(grille!$A$1,MOD(INT((V15-$A$4)/7),42)+1,WEEKDAY(V15,2)),"")</f>
        <v>T146__</v>
      </c>
      <c r="X15" s="2">
        <f t="shared" si="11"/>
        <v>42352</v>
      </c>
      <c r="Y15" s="5" t="str">
        <f ca="1">IFERROR(OFFSET(grille!$A$1,MOD(INT((X15-$A$4)/7),42)+1,WEEKDAY(X15,2)),"")</f>
        <v>__T661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T650__</v>
      </c>
      <c r="J16" s="2">
        <f t="shared" si="4"/>
        <v>42139</v>
      </c>
      <c r="K16" s="5" t="str">
        <f ca="1">IFERROR(OFFSET(grille!$A$1,MOD(INT((J16-$A$4)/7),42)+1,WEEKDAY(J16,2)),"")</f>
        <v>D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D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T410</v>
      </c>
      <c r="T16" s="2">
        <f t="shared" si="9"/>
        <v>42292</v>
      </c>
      <c r="U16" s="5" t="str">
        <f ca="1">IFERROR(OFFSET(grille!$A$1,MOD(INT((T16-$A$4)/7),42)+1,WEEKDAY(T16,2)),"")</f>
        <v>__T850</v>
      </c>
      <c r="V16" s="3">
        <f t="shared" si="10"/>
        <v>42323</v>
      </c>
      <c r="W16" s="5" t="str">
        <f ca="1">IFERROR(OFFSET(grille!$A$1,MOD(INT((V16-$A$4)/7),42)+1,WEEKDAY(V16,2)),"")</f>
        <v>__T157</v>
      </c>
      <c r="X16" s="2">
        <f t="shared" si="11"/>
        <v>42353</v>
      </c>
      <c r="Y16" s="5" t="str">
        <f ca="1">IFERROR(OFFSET(grille!$A$1,MOD(INT((X16-$A$4)/7),42)+1,WEEKDAY(X16,2)),"")</f>
        <v>T240__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T320__</v>
      </c>
      <c r="D17" s="2">
        <f t="shared" si="1"/>
        <v>42051</v>
      </c>
      <c r="E17" s="5" t="str">
        <f ca="1">IFERROR(OFFSET(grille!$A$1,MOD(INT((D17-$A$4)/7),42)+1,WEEKDAY(D17,2)),"")</f>
        <v>T440__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__T660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T510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T810</v>
      </c>
      <c r="T17" s="2">
        <f t="shared" si="9"/>
        <v>42293</v>
      </c>
      <c r="U17" s="5" t="str">
        <f ca="1">IFERROR(OFFSET(grille!$A$1,MOD(INT((T17-$A$4)/7),42)+1,WEEKDAY(T17,2)),"")</f>
        <v>Fac</v>
      </c>
      <c r="V17" s="3">
        <f t="shared" si="10"/>
        <v>42324</v>
      </c>
      <c r="W17" s="5" t="str">
        <f ca="1">IFERROR(OFFSET(grille!$A$1,MOD(INT((V17-$A$4)/7),42)+1,WEEKDAY(V17,2)),"")</f>
        <v>T260</v>
      </c>
      <c r="X17" s="2">
        <f t="shared" si="11"/>
        <v>42354</v>
      </c>
      <c r="Y17" s="5" t="str">
        <f ca="1">IFERROR(OFFSET(grille!$A$1,MOD(INT((X17-$A$4)/7),42)+1,WEEKDAY(X17,2)),"")</f>
        <v>__T250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__T336</v>
      </c>
      <c r="D18" s="2">
        <f t="shared" si="1"/>
        <v>42052</v>
      </c>
      <c r="E18" s="5" t="str">
        <f ca="1">IFERROR(OFFSET(grille!$A$1,MOD(INT((D18-$A$4)/7),42)+1,WEEKDAY(D18,2)),"")</f>
        <v>__T450</v>
      </c>
      <c r="F18" s="2">
        <f t="shared" si="2"/>
        <v>42080</v>
      </c>
      <c r="G18" s="5" t="str">
        <f ca="1">IFERROR(OFFSET(grille!$A$1,MOD(INT((F18-$A$4)/7),42)+1,WEEKDAY(F18,2)),"")</f>
        <v>T730__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T710</v>
      </c>
      <c r="N18" s="3">
        <f t="shared" si="6"/>
        <v>42202</v>
      </c>
      <c r="O18" s="5" t="str">
        <f ca="1">IFERROR(OFFSET(grille!$A$1,MOD(INT((N18-$A$4)/7),42)+1,WEEKDAY(N18,2)),"")</f>
        <v>T445__</v>
      </c>
      <c r="P18" s="2">
        <f t="shared" si="7"/>
        <v>42233</v>
      </c>
      <c r="Q18" s="5" t="str">
        <f ca="1">IFERROR(OFFSET(grille!$A$1,MOD(INT((P18-$A$4)/7),42)+1,WEEKDAY(P18,2)),"")</f>
        <v>T110</v>
      </c>
      <c r="R18" s="2">
        <f t="shared" si="8"/>
        <v>42264</v>
      </c>
      <c r="S18" s="5" t="str">
        <f ca="1">IFERROR(OFFSET(grille!$A$1,MOD(INT((R18-$A$4)/7),42)+1,WEEKDAY(R18,2)),"")</f>
        <v>T320__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T227__</v>
      </c>
      <c r="D19" s="2">
        <f t="shared" si="1"/>
        <v>42053</v>
      </c>
      <c r="E19" s="5" t="str">
        <f ca="1">IFERROR(OFFSET(grille!$A$1,MOD(INT((D19-$A$4)/7),42)+1,WEEKDAY(D19,2)),"")</f>
        <v>T240__</v>
      </c>
      <c r="F19" s="2">
        <f t="shared" si="2"/>
        <v>42081</v>
      </c>
      <c r="G19" s="5" t="str">
        <f ca="1">IFERROR(OFFSET(grille!$A$1,MOD(INT((F19-$A$4)/7),42)+1,WEEKDAY(F19,2)),"")</f>
        <v>__T740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T140__</v>
      </c>
      <c r="L19" s="2">
        <f t="shared" si="5"/>
        <v>42173</v>
      </c>
      <c r="M19" s="5" t="str">
        <f ca="1">IFERROR(OFFSET(grille!$A$1,MOD(INT((L19-$A$4)/7),42)+1,WEEKDAY(L19,2)),"")</f>
        <v>T730__</v>
      </c>
      <c r="N19" s="3">
        <f t="shared" si="6"/>
        <v>42203</v>
      </c>
      <c r="O19" s="5" t="str">
        <f ca="1">IFERROR(OFFSET(grille!$A$1,MOD(INT((N19-$A$4)/7),42)+1,WEEKDAY(N19,2)),"")</f>
        <v>__T456</v>
      </c>
      <c r="P19" s="2">
        <f t="shared" si="7"/>
        <v>42234</v>
      </c>
      <c r="Q19" s="5" t="str">
        <f ca="1">IFERROR(OFFSET(grille!$A$1,MOD(INT((P19-$A$4)/7),42)+1,WEEKDAY(P19,2)),"")</f>
        <v>T420</v>
      </c>
      <c r="R19" s="2">
        <f t="shared" si="8"/>
        <v>42265</v>
      </c>
      <c r="S19" s="5" t="str">
        <f ca="1">IFERROR(OFFSET(grille!$A$1,MOD(INT((R19-$A$4)/7),42)+1,WEEKDAY(R19,2)),"")</f>
        <v>__T335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__T230</v>
      </c>
      <c r="D20" s="2">
        <f t="shared" si="1"/>
        <v>42054</v>
      </c>
      <c r="E20" s="5" t="str">
        <f ca="1">IFERROR(OFFSET(grille!$A$1,MOD(INT((D20-$A$4)/7),42)+1,WEEKDAY(D20,2)),"")</f>
        <v>__T250</v>
      </c>
      <c r="F20" s="2">
        <f t="shared" si="2"/>
        <v>42082</v>
      </c>
      <c r="G20" s="5" t="str">
        <f ca="1">IFERROR(OFFSET(grille!$A$1,MOD(INT((F20-$A$4)/7),42)+1,WEEKDAY(F20,2)),"")</f>
        <v>T610</v>
      </c>
      <c r="H20" s="2">
        <f t="shared" si="3"/>
        <v>42113</v>
      </c>
      <c r="I20" s="5" t="str">
        <f ca="1">IFERROR(OFFSET(grille!$A$1,MOD(INT((H20-$A$4)/7),42)+1,WEEKDAY(H20,2)),"")</f>
        <v>T410</v>
      </c>
      <c r="J20" s="2">
        <f t="shared" si="4"/>
        <v>42143</v>
      </c>
      <c r="K20" s="5" t="str">
        <f ca="1">IFERROR(OFFSET(grille!$A$1,MOD(INT((J20-$A$4)/7),42)+1,WEEKDAY(J20,2)),"")</f>
        <v>__T150</v>
      </c>
      <c r="L20" s="2">
        <f t="shared" si="5"/>
        <v>42174</v>
      </c>
      <c r="M20" s="5" t="str">
        <f ca="1">IFERROR(OFFSET(grille!$A$1,MOD(INT((L20-$A$4)/7),42)+1,WEEKDAY(L20,2)),"")</f>
        <v>__T740</v>
      </c>
      <c r="N20" s="3">
        <f t="shared" si="6"/>
        <v>42204</v>
      </c>
      <c r="O20" s="5" t="str">
        <f ca="1">IFERROR(OFFSET(grille!$A$1,MOD(INT((N20-$A$4)/7),42)+1,WEEKDAY(N20,2)),"")</f>
        <v>T447__</v>
      </c>
      <c r="P20" s="2">
        <f t="shared" si="7"/>
        <v>42235</v>
      </c>
      <c r="Q20" s="5" t="str">
        <f ca="1">IFERROR(OFFSET(grille!$A$1,MOD(INT((P20-$A$4)/7),42)+1,WEEKDAY(P20,2)),"")</f>
        <v>T220__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T120</v>
      </c>
      <c r="V20" s="3">
        <f t="shared" si="10"/>
        <v>42327</v>
      </c>
      <c r="W20" s="5" t="str">
        <f ca="1">IFERROR(OFFSET(grille!$A$1,MOD(INT((V20-$A$4)/7),42)+1,WEEKDAY(V20,2)),"")</f>
        <v>T210</v>
      </c>
      <c r="X20" s="2">
        <f t="shared" si="11"/>
        <v>42357</v>
      </c>
      <c r="Y20" s="5" t="str">
        <f ca="1">IFERROR(OFFSET(grille!$A$1,MOD(INT((X20-$A$4)/7),42)+1,WEEKDAY(X20,2)),"")</f>
        <v>T656__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T260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T220__</v>
      </c>
      <c r="H21" s="2">
        <f t="shared" si="3"/>
        <v>42114</v>
      </c>
      <c r="I21" s="5" t="str">
        <f ca="1">IFERROR(OFFSET(grille!$A$1,MOD(INT((H21-$A$4)/7),42)+1,WEEKDAY(H21,2)),"")</f>
        <v>T650__</v>
      </c>
      <c r="J21" s="2">
        <f t="shared" si="4"/>
        <v>42144</v>
      </c>
      <c r="K21" s="5" t="str">
        <f ca="1">IFERROR(OFFSET(grille!$A$1,MOD(INT((J21-$A$4)/7),42)+1,WEEKDAY(J21,2)),"")</f>
        <v>T210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__T451</v>
      </c>
      <c r="P21" s="2">
        <f t="shared" si="7"/>
        <v>42236</v>
      </c>
      <c r="Q21" s="5" t="str">
        <f ca="1">IFERROR(OFFSET(grille!$A$1,MOD(INT((P21-$A$4)/7),42)+1,WEEKDAY(P21,2)),"")</f>
        <v>__T230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T110</v>
      </c>
      <c r="V21" s="3">
        <f t="shared" si="10"/>
        <v>42328</v>
      </c>
      <c r="W21" s="5" t="str">
        <f ca="1">IFERROR(OFFSET(grille!$A$1,MOD(INT((V21-$A$4)/7),42)+1,WEEKDAY(V21,2)),"")</f>
        <v>T140__</v>
      </c>
      <c r="X21" s="2">
        <f t="shared" si="11"/>
        <v>42358</v>
      </c>
      <c r="Y21" s="5" t="str">
        <f ca="1">IFERROR(OFFSET(grille!$A$1,MOD(INT((X21-$A$4)/7),42)+1,WEEKDAY(X21,2)),"")</f>
        <v>__T667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__T236</v>
      </c>
      <c r="H22" s="2">
        <f t="shared" si="3"/>
        <v>42115</v>
      </c>
      <c r="I22" s="5" t="str">
        <f ca="1">IFERROR(OFFSET(grille!$A$1,MOD(INT((H22-$A$4)/7),42)+1,WEEKDAY(H22,2)),"")</f>
        <v>__T660</v>
      </c>
      <c r="J22" s="2">
        <f t="shared" si="4"/>
        <v>42145</v>
      </c>
      <c r="K22" s="5" t="str">
        <f ca="1">IFERROR(OFFSET(grille!$A$1,MOD(INT((J22-$A$4)/7),42)+1,WEEKDAY(J22,2)),"")</f>
        <v>T440__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T340__</v>
      </c>
      <c r="T22" s="2">
        <f t="shared" si="9"/>
        <v>42298</v>
      </c>
      <c r="U22" s="5" t="str">
        <f ca="1">IFERROR(OFFSET(grille!$A$1,MOD(INT((T22-$A$4)/7),42)+1,WEEKDAY(T22,2)),"")</f>
        <v>T720</v>
      </c>
      <c r="V22" s="3">
        <f t="shared" si="10"/>
        <v>42329</v>
      </c>
      <c r="W22" s="5" t="str">
        <f ca="1">IFERROR(OFFSET(grille!$A$1,MOD(INT((V22-$A$4)/7),42)+1,WEEKDAY(V22,2)),"")</f>
        <v>__T156</v>
      </c>
      <c r="X22" s="2">
        <f t="shared" si="11"/>
        <v>42359</v>
      </c>
      <c r="Y22" s="5" t="str">
        <f ca="1">IFERROR(OFFSET(grille!$A$1,MOD(INT((X22-$A$4)/7),42)+1,WEEKDAY(X22,2)),"")</f>
        <v>T420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T657__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T260</v>
      </c>
      <c r="J23" s="2">
        <f t="shared" si="4"/>
        <v>42146</v>
      </c>
      <c r="K23" s="5" t="str">
        <f ca="1">IFERROR(OFFSET(grille!$A$1,MOD(INT((J23-$A$4)/7),42)+1,WEEKDAY(J23,2)),"")</f>
        <v>__T450</v>
      </c>
      <c r="L23" s="2">
        <f t="shared" si="5"/>
        <v>42177</v>
      </c>
      <c r="M23" s="5" t="str">
        <f ca="1">IFERROR(OFFSET(grille!$A$1,MOD(INT((L23-$A$4)/7),42)+1,WEEKDAY(L23,2)),"")</f>
        <v>T320__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__T350</v>
      </c>
      <c r="T23" s="2">
        <f t="shared" si="9"/>
        <v>42299</v>
      </c>
      <c r="U23" s="5" t="str">
        <f ca="1">IFERROR(OFFSET(grille!$A$1,MOD(INT((T23-$A$4)/7),42)+1,WEEKDAY(T23,2)),"")</f>
        <v>T630__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T630__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T410</v>
      </c>
      <c r="D24" s="2">
        <f t="shared" si="1"/>
        <v>42058</v>
      </c>
      <c r="E24" s="5" t="str">
        <f ca="1">IFERROR(OFFSET(grille!$A$1,MOD(INT((D24-$A$4)/7),42)+1,WEEKDAY(D24,2)),"")</f>
        <v>__T661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__T330</v>
      </c>
      <c r="N24" s="3">
        <f t="shared" si="6"/>
        <v>42208</v>
      </c>
      <c r="O24" s="5" t="str">
        <f ca="1">IFERROR(OFFSET(grille!$A$1,MOD(INT((N24-$A$4)/7),42)+1,WEEKDAY(N24,2)),"")</f>
        <v>T410</v>
      </c>
      <c r="P24" s="2">
        <f t="shared" si="7"/>
        <v>42239</v>
      </c>
      <c r="Q24" s="5" t="str">
        <f ca="1">IFERROR(OFFSET(grille!$A$1,MOD(INT((P24-$A$4)/7),42)+1,WEEKDAY(P24,2)),"")</f>
        <v>T347__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__T640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__T640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T146__</v>
      </c>
      <c r="D25" s="2">
        <f t="shared" si="1"/>
        <v>42059</v>
      </c>
      <c r="E25" s="5" t="str">
        <f ca="1">IFERROR(OFFSET(grille!$A$1,MOD(INT((D25-$A$4)/7),42)+1,WEEKDAY(D25,2)),"")</f>
        <v>T240__</v>
      </c>
      <c r="F25" s="2">
        <f t="shared" si="2"/>
        <v>42087</v>
      </c>
      <c r="G25" s="5" t="str">
        <f ca="1">IFERROR(OFFSET(grille!$A$1,MOD(INT((F25-$A$4)/7),42)+1,WEEKDAY(F25,2)),"")</f>
        <v>T840__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T420</v>
      </c>
      <c r="N25" s="3">
        <f t="shared" si="6"/>
        <v>42209</v>
      </c>
      <c r="O25" s="5" t="str">
        <f ca="1">IFERROR(OFFSET(grille!$A$1,MOD(INT((N25-$A$4)/7),42)+1,WEEKDAY(N25,2)),"")</f>
        <v>T710</v>
      </c>
      <c r="P25" s="2">
        <f t="shared" si="7"/>
        <v>42240</v>
      </c>
      <c r="Q25" s="5" t="str">
        <f ca="1">IFERROR(OFFSET(grille!$A$1,MOD(INT((P25-$A$4)/7),42)+1,WEEKDAY(P25,2)),"")</f>
        <v>__T350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T820__</v>
      </c>
      <c r="X25" s="2">
        <f t="shared" si="11"/>
        <v>42362</v>
      </c>
      <c r="Y25" s="5" t="str">
        <f ca="1">IFERROR(OFFSET(grille!$A$1,MOD(INT((X25-$A$4)/7),42)+1,WEEKDAY(X25,2)),"")</f>
        <v>D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__T157</v>
      </c>
      <c r="D26" s="2">
        <f t="shared" si="1"/>
        <v>42060</v>
      </c>
      <c r="E26" s="5" t="str">
        <f ca="1">IFERROR(OFFSET(grille!$A$1,MOD(INT((D26-$A$4)/7),42)+1,WEEKDAY(D26,2)),"")</f>
        <v>__T250</v>
      </c>
      <c r="F26" s="2">
        <f t="shared" si="2"/>
        <v>42088</v>
      </c>
      <c r="G26" s="5" t="str">
        <f ca="1">IFERROR(OFFSET(grille!$A$1,MOD(INT((F26-$A$4)/7),42)+1,WEEKDAY(F26,2)),"")</f>
        <v>__T850</v>
      </c>
      <c r="H26" s="2">
        <f t="shared" si="3"/>
        <v>42119</v>
      </c>
      <c r="I26" s="5" t="str">
        <f ca="1">IFERROR(OFFSET(grille!$A$1,MOD(INT((H26-$A$4)/7),42)+1,WEEKDAY(H26,2)),"")</f>
        <v>T326__</v>
      </c>
      <c r="J26" s="2">
        <f t="shared" si="4"/>
        <v>42149</v>
      </c>
      <c r="K26" s="5" t="str">
        <f ca="1">IFERROR(OFFSET(grille!$A$1,MOD(INT((J26-$A$4)/7),42)+1,WEEKDAY(J26,2)),"")</f>
        <v>T820__</v>
      </c>
      <c r="L26" s="2">
        <f t="shared" si="5"/>
        <v>42180</v>
      </c>
      <c r="M26" s="5" t="str">
        <f ca="1">IFERROR(OFFSET(grille!$A$1,MOD(INT((L26-$A$4)/7),42)+1,WEEKDAY(L26,2)),"")</f>
        <v>T840__</v>
      </c>
      <c r="N26" s="3">
        <f t="shared" si="6"/>
        <v>42210</v>
      </c>
      <c r="O26" s="5" t="str">
        <f ca="1">IFERROR(OFFSET(grille!$A$1,MOD(INT((N26-$A$4)/7),42)+1,WEEKDAY(N26,2)),"")</f>
        <v>T246__</v>
      </c>
      <c r="P26" s="2">
        <f t="shared" si="7"/>
        <v>42241</v>
      </c>
      <c r="Q26" s="5" t="str">
        <f ca="1">IFERROR(OFFSET(grille!$A$1,MOD(INT((P26-$A$4)/7),42)+1,WEEKDAY(P26,2)),"")</f>
        <v>T340__</v>
      </c>
      <c r="R26" s="2">
        <f t="shared" si="8"/>
        <v>42272</v>
      </c>
      <c r="S26" s="5" t="str">
        <f ca="1">IFERROR(OFFSET(grille!$A$1,MOD(INT((R26-$A$4)/7),42)+1,WEEKDAY(R26,2)),"")</f>
        <v>T515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__T830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T260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T110</v>
      </c>
      <c r="H27" s="2">
        <f t="shared" si="3"/>
        <v>42120</v>
      </c>
      <c r="I27" s="5" t="str">
        <f ca="1">IFERROR(OFFSET(grille!$A$1,MOD(INT((H27-$A$4)/7),42)+1,WEEKDAY(H27,2)),"")</f>
        <v>__T337</v>
      </c>
      <c r="J27" s="2">
        <f t="shared" si="4"/>
        <v>42150</v>
      </c>
      <c r="K27" s="5" t="str">
        <f ca="1">IFERROR(OFFSET(grille!$A$1,MOD(INT((J27-$A$4)/7),42)+1,WEEKDAY(J27,2)),"")</f>
        <v>__T830</v>
      </c>
      <c r="L27" s="2">
        <f t="shared" si="5"/>
        <v>42181</v>
      </c>
      <c r="M27" s="5" t="str">
        <f ca="1">IFERROR(OFFSET(grille!$A$1,MOD(INT((L27-$A$4)/7),42)+1,WEEKDAY(L27,2)),"")</f>
        <v>__T850</v>
      </c>
      <c r="N27" s="3">
        <f t="shared" si="6"/>
        <v>42211</v>
      </c>
      <c r="O27" s="5" t="str">
        <f ca="1">IFERROR(OFFSET(grille!$A$1,MOD(INT((N27-$A$4)/7),42)+1,WEEKDAY(N27,2)),"")</f>
        <v>__T257</v>
      </c>
      <c r="P27" s="2">
        <f t="shared" si="7"/>
        <v>42242</v>
      </c>
      <c r="Q27" s="5" t="str">
        <f ca="1">IFERROR(OFFSET(grille!$A$1,MOD(INT((P27-$A$4)/7),42)+1,WEEKDAY(P27,2)),"")</f>
        <v>__T350</v>
      </c>
      <c r="R27" s="2">
        <f t="shared" si="8"/>
        <v>42273</v>
      </c>
      <c r="S27" s="5" t="str">
        <f ca="1">IFERROR(OFFSET(grille!$A$1,MOD(INT((R27-$A$4)/7),42)+1,WEEKDAY(R27,2)),"")</f>
        <v>T446__</v>
      </c>
      <c r="T27" s="2">
        <f t="shared" si="9"/>
        <v>42303</v>
      </c>
      <c r="U27" s="5" t="str">
        <f ca="1">IFERROR(OFFSET(grille!$A$1,MOD(INT((T27-$A$4)/7),42)+1,WEEKDAY(T27,2)),"")</f>
        <v>T840__</v>
      </c>
      <c r="V27" s="3">
        <f t="shared" si="10"/>
        <v>42334</v>
      </c>
      <c r="W27" s="5" t="str">
        <f ca="1">IFERROR(OFFSET(grille!$A$1,MOD(INT((V27-$A$4)/7),42)+1,WEEKDAY(V27,2)),"")</f>
        <v>T650__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T630__</v>
      </c>
      <c r="H28" s="2">
        <f t="shared" si="3"/>
        <v>42121</v>
      </c>
      <c r="I28" s="5" t="str">
        <f ca="1">IFERROR(OFFSET(grille!$A$1,MOD(INT((H28-$A$4)/7),42)+1,WEEKDAY(H28,2)),"")</f>
        <v>T510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D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__T457</v>
      </c>
      <c r="T28" s="2">
        <f t="shared" si="9"/>
        <v>42304</v>
      </c>
      <c r="U28" s="5" t="str">
        <f ca="1">IFERROR(OFFSET(grille!$A$1,MOD(INT((T28-$A$4)/7),42)+1,WEEKDAY(T28,2)),"")</f>
        <v>__T850</v>
      </c>
      <c r="V28" s="3">
        <f t="shared" si="10"/>
        <v>42335</v>
      </c>
      <c r="W28" s="5" t="str">
        <f ca="1">IFERROR(OFFSET(grille!$A$1,MOD(INT((V28-$A$4)/7),42)+1,WEEKDAY(V28,2)),"")</f>
        <v>__T660</v>
      </c>
      <c r="X28" s="2">
        <f t="shared" si="11"/>
        <v>42365</v>
      </c>
      <c r="Y28" s="5" t="str">
        <f ca="1">IFERROR(OFFSET(grille!$A$1,MOD(INT((X28-$A$4)/7),42)+1,WEEKDAY(X28,2)),"")</f>
        <v>T637__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T656__</v>
      </c>
      <c r="F29" s="2">
        <f t="shared" si="2"/>
        <v>42091</v>
      </c>
      <c r="G29" s="5" t="str">
        <f ca="1">IFERROR(OFFSET(grille!$A$1,MOD(INT((F29-$A$4)/7),42)+1,WEEKDAY(F29,2)),"")</f>
        <v>__T646</v>
      </c>
      <c r="H29" s="2">
        <f t="shared" si="3"/>
        <v>42122</v>
      </c>
      <c r="I29" s="5" t="str">
        <f ca="1">IFERROR(OFFSET(grille!$A$1,MOD(INT((H29-$A$4)/7),42)+1,WEEKDAY(H29,2)),"")</f>
        <v>T220__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T240__</v>
      </c>
      <c r="T29" s="2">
        <f t="shared" si="9"/>
        <v>42305</v>
      </c>
      <c r="U29" s="5" t="str">
        <f ca="1">IFERROR(OFFSET(grille!$A$1,MOD(INT((T29-$A$4)/7),42)+1,WEEKDAY(T29,2)),"")</f>
        <v>T410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__T640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T210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__T230</v>
      </c>
      <c r="J30" s="2">
        <f t="shared" si="4"/>
        <v>42153</v>
      </c>
      <c r="K30" s="5" t="str">
        <f ca="1">IFERROR(OFFSET(grille!$A$1,MOD(INT((J30-$A$4)/7),42)+1,WEEKDAY(J30,2)),"")</f>
        <v>T925__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T320__</v>
      </c>
      <c r="P30" s="2">
        <f t="shared" si="7"/>
        <v>42245</v>
      </c>
      <c r="Q30" s="5" t="str">
        <f ca="1">IFERROR(OFFSET(grille!$A$1,MOD(INT((P30-$A$4)/7),42)+1,WEEKDAY(P30,2)),"")</f>
        <v>T736__</v>
      </c>
      <c r="R30" s="2">
        <f t="shared" si="8"/>
        <v>42276</v>
      </c>
      <c r="S30" s="5" t="str">
        <f ca="1">IFERROR(OFFSET(grille!$A$1,MOD(INT((R30-$A$4)/7),42)+1,WEEKDAY(R30,2)),"")</f>
        <v>__T250</v>
      </c>
      <c r="T30" s="2">
        <f t="shared" si="9"/>
        <v>42306</v>
      </c>
      <c r="U30" s="5" t="str">
        <f ca="1">IFERROR(OFFSET(grille!$A$1,MOD(INT((T30-$A$4)/7),42)+1,WEEKDAY(T30,2)),"")</f>
        <v>T220__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T430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T140__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D</v>
      </c>
      <c r="J31" s="2">
        <f t="shared" si="4"/>
        <v>42154</v>
      </c>
      <c r="K31" s="5" t="str">
        <f ca="1">IFERROR(OFFSET(grille!$A$1,MOD(INT((J31-$A$4)/7),42)+1,WEEKDAY(J31,2)),"")</f>
        <v>__T936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__T330</v>
      </c>
      <c r="P31" s="2">
        <f t="shared" si="7"/>
        <v>42246</v>
      </c>
      <c r="Q31" s="5" t="str">
        <f ca="1">IFERROR(OFFSET(grille!$A$1,MOD(INT((P31-$A$4)/7),42)+1,WEEKDAY(P31,2)),"")</f>
        <v>__T747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__T230</v>
      </c>
      <c r="V31" s="3">
        <f t="shared" si="10"/>
        <v>42338</v>
      </c>
      <c r="W31" s="5" t="str">
        <f ca="1">IFERROR(OFFSET(grille!$A$1,MOD(INT((V31-$A$4)/7),42)+1,WEEKDAY(V31,2)),"")</f>
        <v>T410</v>
      </c>
      <c r="X31" s="2">
        <f t="shared" si="11"/>
        <v>42368</v>
      </c>
      <c r="Y31" s="5" t="str">
        <f ca="1">IFERROR(OFFSET(grille!$A$1,MOD(INT((X31-$A$4)/7),42)+1,WEEKDAY(X31,2)),"")</f>
        <v>T820__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__T156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T440__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T907__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T905__</v>
      </c>
      <c r="P32" s="2">
        <f t="shared" si="7"/>
        <v>42247</v>
      </c>
      <c r="Q32" s="5" t="str">
        <f ca="1">IFERROR(OFFSET(grille!$A$1,MOD(INT((P32-$A$4)/7),42)+1,WEEKDAY(P32,2)),"")</f>
        <v>T130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__T830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42" priority="6" stopIfTrue="1">
      <formula>AND(WEEKDAY(B2,2)&gt;5,B2&lt;&gt;"")</formula>
    </cfRule>
  </conditionalFormatting>
  <conditionalFormatting sqref="E10">
    <cfRule type="expression" dxfId="41" priority="5" stopIfTrue="1">
      <formula>AND(WEEKDAY(E10,2)&gt;5,E10&lt;&gt;"")</formula>
    </cfRule>
  </conditionalFormatting>
  <conditionalFormatting sqref="E10">
    <cfRule type="expression" dxfId="40" priority="4" stopIfTrue="1">
      <formula>AND(WEEKDAY(E10,2)&gt;5,E10&lt;&gt;"")</formula>
    </cfRule>
  </conditionalFormatting>
  <conditionalFormatting sqref="E10">
    <cfRule type="expression" dxfId="39" priority="3" stopIfTrue="1">
      <formula>AND(WEEKDAY(E10,2)&gt;5,E10&lt;&gt;"")</formula>
    </cfRule>
  </conditionalFormatting>
  <conditionalFormatting sqref="E10">
    <cfRule type="expression" dxfId="38" priority="2" stopIfTrue="1">
      <formula>AND(WEEKDAY(E10,2)&gt;5,E10&lt;&gt;"")</formula>
    </cfRule>
  </conditionalFormatting>
  <conditionalFormatting sqref="E24">
    <cfRule type="expression" dxfId="3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Feuil37</v>
      </c>
      <c r="B2" s="2">
        <f>DATE($A$1,COLUMN()-1,ROW()-1)</f>
        <v>42005</v>
      </c>
      <c r="C2" s="5" t="str">
        <f ca="1">IFERROR(OFFSET(grille!$A$1,MOD(INT((B2-$A$4)/7),42)+1,WEEKDAY(B2,2)),"")</f>
        <v>T630__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__T667</v>
      </c>
      <c r="H2" s="2">
        <f>DATE($A$1,COLUMN()-4,ROW()-1)</f>
        <v>42095</v>
      </c>
      <c r="I2" s="5" t="str">
        <f ca="1">IFERROR(OFFSET(grille!$A$1,MOD(INT((H2-$A$4)/7),42)+1,WEEKDAY(H2,2)),"")</f>
        <v>__T450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__T911</v>
      </c>
      <c r="N2" s="3">
        <f>DATE($A$1,COLUMN()-7,ROW()-1)</f>
        <v>42186</v>
      </c>
      <c r="O2" s="5" t="str">
        <f ca="1">IFERROR(OFFSET(grille!$A$1,MOD(INT((N2-$A$4)/7),42)+1,WEEKDAY(N2,2)),"")</f>
        <v>T730__</v>
      </c>
      <c r="P2" s="2">
        <f>DATE($A$1,COLUMN()-8,ROW()-1)</f>
        <v>42217</v>
      </c>
      <c r="Q2" s="5" t="str">
        <f ca="1">IFERROR(OFFSET(grille!$A$1,MOD(INT((P2-$A$4)/7),42)+1,WEEKDAY(P2,2)),"")</f>
        <v>__T916</v>
      </c>
      <c r="R2" s="2">
        <f>DATE($A$1,COLUMN()-9,ROW()-1)</f>
        <v>42248</v>
      </c>
      <c r="S2" s="5" t="str">
        <f ca="1">IFERROR(OFFSET(grille!$A$1,MOD(INT((R2-$A$4)/7),42)+1,WEEKDAY(R2,2)),"")</f>
        <v>T140__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T720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__T640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RP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T420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T240__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RP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__T740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__T150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T345__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T220__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T510</v>
      </c>
    </row>
    <row r="4" spans="1:25" x14ac:dyDescent="0.35">
      <c r="A4" s="14">
        <f ca="1">IFERROR(VLOOKUP(A2,parametres!B:D,3,0),(VLOOKUP(A2,parametres!A:D,4,0)))</f>
        <v>42254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T820__</v>
      </c>
      <c r="F4" s="2">
        <f t="shared" si="2"/>
        <v>42066</v>
      </c>
      <c r="G4" s="5" t="str">
        <f ca="1">IFERROR(OFFSET(grille!$A$1,MOD(INT((F4-$A$4)/7),42)+1,WEEKDAY(F4,2)),"")</f>
        <v>T630__</v>
      </c>
      <c r="H4" s="2">
        <f t="shared" si="3"/>
        <v>42097</v>
      </c>
      <c r="I4" s="5" t="str">
        <f ca="1">IFERROR(OFFSET(grille!$A$1,MOD(INT((H4-$A$4)/7),42)+1,WEEKDAY(H4,2)),"")</f>
        <v>__T250</v>
      </c>
      <c r="J4" s="2">
        <f t="shared" si="4"/>
        <v>42127</v>
      </c>
      <c r="K4" s="5" t="str">
        <f ca="1">IFERROR(OFFSET(grille!$A$1,MOD(INT((J4-$A$4)/7),42)+1,WEEKDAY(J4,2)),"")</f>
        <v>T327__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T240__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D</v>
      </c>
      <c r="T4" s="2">
        <f t="shared" si="9"/>
        <v>42280</v>
      </c>
      <c r="U4" s="5" t="str">
        <f ca="1">IFERROR(OFFSET(grille!$A$1,MOD(INT((T4-$A$4)/7),42)+1,WEEKDAY(T4,2)),"")</f>
        <v>__T356</v>
      </c>
      <c r="V4" s="3">
        <f t="shared" si="10"/>
        <v>42311</v>
      </c>
      <c r="W4" s="5" t="str">
        <f ca="1">IFERROR(OFFSET(grille!$A$1,MOD(INT((V4-$A$4)/7),42)+1,WEEKDAY(V4,2)),"")</f>
        <v>__T230</v>
      </c>
      <c r="X4" s="2">
        <f t="shared" si="11"/>
        <v>42341</v>
      </c>
      <c r="Y4" s="5" t="str">
        <f ca="1">IFERROR(OFFSET(grille!$A$1,MOD(INT((X4-$A$4)/7),42)+1,WEEKDAY(X4,2)),"")</f>
        <v>T140__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__T830</v>
      </c>
      <c r="F5" s="2">
        <f t="shared" si="2"/>
        <v>42067</v>
      </c>
      <c r="G5" s="5" t="str">
        <f ca="1">IFERROR(OFFSET(grille!$A$1,MOD(INT((F5-$A$4)/7),42)+1,WEEKDAY(F5,2)),"")</f>
        <v>__T640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__T330</v>
      </c>
      <c r="L5" s="2">
        <f t="shared" si="5"/>
        <v>42159</v>
      </c>
      <c r="M5" s="5" t="str">
        <f ca="1">IFERROR(OFFSET(grille!$A$1,MOD(INT((L5-$A$4)/7),42)+1,WEEKDAY(L5,2)),"")</f>
        <v>T720</v>
      </c>
      <c r="N5" s="3">
        <f t="shared" si="6"/>
        <v>42189</v>
      </c>
      <c r="O5" s="5" t="str">
        <f ca="1">IFERROR(OFFSET(grille!$A$1,MOD(INT((N5-$A$4)/7),42)+1,WEEKDAY(N5,2)),"")</f>
        <v>__T256</v>
      </c>
      <c r="P5" s="2">
        <f t="shared" si="7"/>
        <v>42220</v>
      </c>
      <c r="Q5" s="5" t="str">
        <f ca="1">IFERROR(OFFSET(grille!$A$1,MOD(INT((P5-$A$4)/7),42)+1,WEEKDAY(P5,2)),"")</f>
        <v>T320__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T247__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__T150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T840__</v>
      </c>
      <c r="D6" s="2">
        <f t="shared" si="1"/>
        <v>42040</v>
      </c>
      <c r="E6" s="5" t="str">
        <f ca="1">IFERROR(OFFSET(grille!$A$1,MOD(INT((D6-$A$4)/7),42)+1,WEEKDAY(D6,2)),"")</f>
        <v>T650__</v>
      </c>
      <c r="F6" s="2">
        <f t="shared" si="2"/>
        <v>42068</v>
      </c>
      <c r="G6" s="5" t="str">
        <f ca="1">IFERROR(OFFSET(grille!$A$1,MOD(INT((F6-$A$4)/7),42)+1,WEEKDAY(F6,2)),"")</f>
        <v>D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T810</v>
      </c>
      <c r="L6" s="2">
        <f t="shared" si="5"/>
        <v>42160</v>
      </c>
      <c r="M6" s="5" t="str">
        <f ca="1">IFERROR(OFFSET(grille!$A$1,MOD(INT((L6-$A$4)/7),42)+1,WEEKDAY(L6,2)),"")</f>
        <v>T730__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__T330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__T250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__T850</v>
      </c>
      <c r="D7" s="2">
        <f t="shared" si="1"/>
        <v>42041</v>
      </c>
      <c r="E7" s="5" t="str">
        <f ca="1">IFERROR(OFFSET(grille!$A$1,MOD(INT((D7-$A$4)/7),42)+1,WEEKDAY(D7,2)),"")</f>
        <v>__T660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T710</v>
      </c>
      <c r="J7" s="2">
        <f t="shared" si="4"/>
        <v>42130</v>
      </c>
      <c r="K7" s="5" t="str">
        <f ca="1">IFERROR(OFFSET(grille!$A$1,MOD(INT((J7-$A$4)/7),42)+1,WEEKDAY(J7,2)),"")</f>
        <v>T140__</v>
      </c>
      <c r="L7" s="2">
        <f t="shared" si="5"/>
        <v>42161</v>
      </c>
      <c r="M7" s="5" t="str">
        <f ca="1">IFERROR(OFFSET(grille!$A$1,MOD(INT((L7-$A$4)/7),42)+1,WEEKDAY(L7,2)),"")</f>
        <v>__T746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T340__</v>
      </c>
      <c r="R7" s="2">
        <f t="shared" si="8"/>
        <v>42253</v>
      </c>
      <c r="S7" s="5" t="str">
        <f ca="1">IFERROR(OFFSET(grille!$A$1,MOD(INT((R7-$A$4)/7),42)+1,WEEKDAY(R7,2)),"")</f>
        <v>T737__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T320__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T410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T120</v>
      </c>
      <c r="J8" s="2">
        <f t="shared" si="4"/>
        <v>42131</v>
      </c>
      <c r="K8" s="5" t="str">
        <f ca="1">IFERROR(OFFSET(grille!$A$1,MOD(INT((J8-$A$4)/7),42)+1,WEEKDAY(J8,2)),"")</f>
        <v>__T150</v>
      </c>
      <c r="L8" s="2">
        <f t="shared" si="5"/>
        <v>42162</v>
      </c>
      <c r="M8" s="5" t="str">
        <f ca="1">IFERROR(OFFSET(grille!$A$1,MOD(INT((L8-$A$4)/7),42)+1,WEEKDAY(L8,2)),"")</f>
        <v>T147__</v>
      </c>
      <c r="N8" s="3">
        <f t="shared" si="6"/>
        <v>42192</v>
      </c>
      <c r="O8" s="5" t="str">
        <f ca="1">IFERROR(OFFSET(grille!$A$1,MOD(INT((N8-$A$4)/7),42)+1,WEEKDAY(N8,2)),"")</f>
        <v>T510</v>
      </c>
      <c r="P8" s="2">
        <f t="shared" si="7"/>
        <v>42223</v>
      </c>
      <c r="Q8" s="5" t="str">
        <f ca="1">IFERROR(OFFSET(grille!$A$1,MOD(INT((P8-$A$4)/7),42)+1,WEEKDAY(P8,2)),"")</f>
        <v>__T350</v>
      </c>
      <c r="R8" s="2">
        <f t="shared" si="8"/>
        <v>42254</v>
      </c>
      <c r="S8" s="5" t="str">
        <f ca="1">IFERROR(OFFSET(grille!$A$1,MOD(INT((R8-$A$4)/7),42)+1,WEEKDAY(R8,2)),"")</f>
        <v>__T740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__T336</v>
      </c>
      <c r="X8" s="2">
        <f t="shared" si="11"/>
        <v>42345</v>
      </c>
      <c r="Y8" s="5" t="str">
        <f ca="1">IFERROR(OFFSET(grille!$A$1,MOD(INT((X8-$A$4)/7),42)+1,WEEKDAY(X8,2)),"")</f>
        <v>T440__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T220__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T637__</v>
      </c>
      <c r="H9" s="2">
        <f t="shared" si="3"/>
        <v>42102</v>
      </c>
      <c r="I9" s="5" t="str">
        <f ca="1">IFERROR(OFFSET(grille!$A$1,MOD(INT((H9-$A$4)/7),42)+1,WEEKDAY(H9,2)),"")</f>
        <v>T440__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__T151</v>
      </c>
      <c r="N9" s="3">
        <f t="shared" si="6"/>
        <v>42193</v>
      </c>
      <c r="O9" s="5" t="str">
        <f ca="1">IFERROR(OFFSET(grille!$A$1,MOD(INT((N9-$A$4)/7),42)+1,WEEKDAY(N9,2)),"")</f>
        <v>T110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T650__</v>
      </c>
      <c r="T9" s="2">
        <f t="shared" si="9"/>
        <v>42285</v>
      </c>
      <c r="U9" s="5" t="str">
        <f ca="1">IFERROR(OFFSET(grille!$A$1,MOD(INT((T9-$A$4)/7),42)+1,WEEKDAY(T9,2)),"")</f>
        <v>T120</v>
      </c>
      <c r="V9" s="3">
        <f t="shared" si="10"/>
        <v>42316</v>
      </c>
      <c r="W9" s="5" t="str">
        <f ca="1">IFERROR(OFFSET(grille!$A$1,MOD(INT((V9-$A$4)/7),42)+1,WEEKDAY(V9,2)),"")</f>
        <v>T227__</v>
      </c>
      <c r="X9" s="2">
        <f t="shared" si="11"/>
        <v>42346</v>
      </c>
      <c r="Y9" s="5" t="str">
        <f ca="1">IFERROR(OFFSET(grille!$A$1,MOD(INT((X9-$A$4)/7),42)+1,WEEKDAY(X9,2)),"")</f>
        <v>__T450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__T230</v>
      </c>
      <c r="D10" s="2">
        <f t="shared" si="1"/>
        <v>42044</v>
      </c>
      <c r="E10" s="5" t="str">
        <f ca="1">IFERROR(OFFSET(grille!$A$1,MOD(INT((D10-$A$4)/7),42)+1,WEEKDAY(D10,2)),"")</f>
        <v>T410</v>
      </c>
      <c r="F10" s="2">
        <f t="shared" si="2"/>
        <v>42072</v>
      </c>
      <c r="G10" s="5" t="str">
        <f ca="1">IFERROR(OFFSET(grille!$A$1,MOD(INT((F10-$A$4)/7),42)+1,WEEKDAY(F10,2)),"")</f>
        <v>__T640</v>
      </c>
      <c r="H10" s="2">
        <f t="shared" si="3"/>
        <v>42103</v>
      </c>
      <c r="I10" s="5" t="str">
        <f ca="1">IFERROR(OFFSET(grille!$A$1,MOD(INT((H10-$A$4)/7),42)+1,WEEKDAY(H10,2)),"")</f>
        <v>__T450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T710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__T660</v>
      </c>
      <c r="T10" s="2">
        <f t="shared" si="9"/>
        <v>42286</v>
      </c>
      <c r="U10" s="5" t="str">
        <f ca="1">IFERROR(OFFSET(grille!$A$1,MOD(INT((T10-$A$4)/7),42)+1,WEEKDAY(T10,2)),"")</f>
        <v>T720</v>
      </c>
      <c r="V10" s="3">
        <f t="shared" si="10"/>
        <v>42317</v>
      </c>
      <c r="W10" s="5" t="str">
        <f ca="1">IFERROR(OFFSET(grille!$A$1,MOD(INT((V10-$A$4)/7),42)+1,WEEKDAY(V10,2)),"")</f>
        <v>__T230</v>
      </c>
      <c r="X10" s="2">
        <f t="shared" si="11"/>
        <v>42347</v>
      </c>
      <c r="Y10" s="5" t="str">
        <f ca="1">IFERROR(OFFSET(grille!$A$1,MOD(INT((X10-$A$4)/7),42)+1,WEEKDAY(X10,2)),"")</f>
        <v>T240__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T720</v>
      </c>
      <c r="F11" s="2">
        <f t="shared" si="2"/>
        <v>42073</v>
      </c>
      <c r="G11" s="5" t="str">
        <f ca="1">IFERROR(OFFSET(grille!$A$1,MOD(INT((F11-$A$4)/7),42)+1,WEEKDAY(F11,2)),"")</f>
        <v>T430</v>
      </c>
      <c r="H11" s="2">
        <f t="shared" si="3"/>
        <v>42104</v>
      </c>
      <c r="I11" s="5" t="str">
        <f ca="1">IFERROR(OFFSET(grille!$A$1,MOD(INT((H11-$A$4)/7),42)+1,WEEKDAY(H11,2)),"")</f>
        <v>T945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T655__</v>
      </c>
      <c r="P11" s="2">
        <f t="shared" si="7"/>
        <v>42226</v>
      </c>
      <c r="Q11" s="5" t="str">
        <f ca="1">IFERROR(OFFSET(grille!$A$1,MOD(INT((P11-$A$4)/7),42)+1,WEEKDAY(P11,2)),"")</f>
        <v>T630__</v>
      </c>
      <c r="R11" s="2">
        <f t="shared" si="8"/>
        <v>42257</v>
      </c>
      <c r="S11" s="5" t="str">
        <f ca="1">IFERROR(OFFSET(grille!$A$1,MOD(INT((R11-$A$4)/7),42)+1,WEEKDAY(R11,2)),"")</f>
        <v>T260</v>
      </c>
      <c r="T11" s="2">
        <f t="shared" si="9"/>
        <v>42287</v>
      </c>
      <c r="U11" s="5" t="str">
        <f ca="1">IFERROR(OFFSET(grille!$A$1,MOD(INT((T11-$A$4)/7),42)+1,WEEKDAY(T11,2)),"")</f>
        <v>T346__</v>
      </c>
      <c r="V11" s="3">
        <f t="shared" si="10"/>
        <v>42318</v>
      </c>
      <c r="W11" s="5" t="str">
        <f ca="1">IFERROR(OFFSET(grille!$A$1,MOD(INT((V11-$A$4)/7),42)+1,WEEKDAY(V11,2)),"")</f>
        <v>T260</v>
      </c>
      <c r="X11" s="2">
        <f t="shared" si="11"/>
        <v>42348</v>
      </c>
      <c r="Y11" s="5" t="str">
        <f ca="1">IFERROR(OFFSET(grille!$A$1,MOD(INT((X11-$A$4)/7),42)+1,WEEKDAY(X11,2)),"")</f>
        <v>__T250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T510</v>
      </c>
      <c r="F12" s="2">
        <f t="shared" si="2"/>
        <v>42074</v>
      </c>
      <c r="G12" s="5" t="str">
        <f ca="1">IFERROR(OFFSET(grille!$A$1,MOD(INT((F12-$A$4)/7),42)+1,WEEKDAY(F12,2)),"")</f>
        <v>T820__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T720</v>
      </c>
      <c r="L12" s="2">
        <f t="shared" si="5"/>
        <v>42166</v>
      </c>
      <c r="M12" s="5" t="str">
        <f ca="1">IFERROR(OFFSET(grille!$A$1,MOD(INT((L12-$A$4)/7),42)+1,WEEKDAY(L12,2)),"")</f>
        <v>T130</v>
      </c>
      <c r="N12" s="3">
        <f t="shared" si="6"/>
        <v>42196</v>
      </c>
      <c r="O12" s="5" t="str">
        <f ca="1">IFERROR(OFFSET(grille!$A$1,MOD(INT((N12-$A$4)/7),42)+1,WEEKDAY(N12,2)),"")</f>
        <v>__T666</v>
      </c>
      <c r="P12" s="2">
        <f t="shared" si="7"/>
        <v>42227</v>
      </c>
      <c r="Q12" s="5" t="str">
        <f ca="1">IFERROR(OFFSET(grille!$A$1,MOD(INT((P12-$A$4)/7),42)+1,WEEKDAY(P12,2)),"")</f>
        <v>__T640</v>
      </c>
      <c r="R12" s="2">
        <f t="shared" si="8"/>
        <v>42258</v>
      </c>
      <c r="S12" s="5" t="str">
        <f ca="1">IFERROR(OFFSET(grille!$A$1,MOD(INT((R12-$A$4)/7),42)+1,WEEKDAY(R12,2)),"")</f>
        <v>D</v>
      </c>
      <c r="T12" s="2">
        <f t="shared" si="9"/>
        <v>42288</v>
      </c>
      <c r="U12" s="5" t="str">
        <f ca="1">IFERROR(OFFSET(grille!$A$1,MOD(INT((T12-$A$4)/7),42)+1,WEEKDAY(T12,2)),"")</f>
        <v>__T357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RP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T220__</v>
      </c>
      <c r="D13" s="2">
        <f t="shared" si="1"/>
        <v>42047</v>
      </c>
      <c r="E13" s="5" t="str">
        <f ca="1">IFERROR(OFFSET(grille!$A$1,MOD(INT((D13-$A$4)/7),42)+1,WEEKDAY(D13,2)),"")</f>
        <v>T140__</v>
      </c>
      <c r="F13" s="2">
        <f t="shared" si="2"/>
        <v>42075</v>
      </c>
      <c r="G13" s="5" t="str">
        <f ca="1">IFERROR(OFFSET(grille!$A$1,MOD(INT((F13-$A$4)/7),42)+1,WEEKDAY(F13,2)),"")</f>
        <v>__T830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T710</v>
      </c>
      <c r="L13" s="2">
        <f t="shared" si="5"/>
        <v>42167</v>
      </c>
      <c r="M13" s="5" t="str">
        <f ca="1">IFERROR(OFFSET(grille!$A$1,MOD(INT((L13-$A$4)/7),42)+1,WEEKDAY(L13,2)),"")</f>
        <v>T420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T340__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__T230</v>
      </c>
      <c r="D14" s="2">
        <f t="shared" si="1"/>
        <v>42048</v>
      </c>
      <c r="E14" s="5" t="str">
        <f ca="1">IFERROR(OFFSET(grille!$A$1,MOD(INT((D14-$A$4)/7),42)+1,WEEKDAY(D14,2)),"")</f>
        <v>__T150</v>
      </c>
      <c r="F14" s="2">
        <f t="shared" si="2"/>
        <v>42076</v>
      </c>
      <c r="G14" s="5" t="str">
        <f ca="1">IFERROR(OFFSET(grille!$A$1,MOD(INT((F14-$A$4)/7),42)+1,WEEKDAY(F14,2)),"")</f>
        <v>D</v>
      </c>
      <c r="H14" s="2">
        <f t="shared" si="3"/>
        <v>42107</v>
      </c>
      <c r="I14" s="5" t="str">
        <f ca="1">IFERROR(OFFSET(grille!$A$1,MOD(INT((H14-$A$4)/7),42)+1,WEEKDAY(H14,2)),"")</f>
        <v>T730__</v>
      </c>
      <c r="J14" s="2">
        <f t="shared" si="4"/>
        <v>42137</v>
      </c>
      <c r="K14" s="5" t="str">
        <f ca="1">IFERROR(OFFSET(grille!$A$1,MOD(INT((J14-$A$4)/7),42)+1,WEEKDAY(J14,2)),"")</f>
        <v>T630__</v>
      </c>
      <c r="L14" s="2">
        <f t="shared" si="5"/>
        <v>42168</v>
      </c>
      <c r="M14" s="5" t="str">
        <f ca="1">IFERROR(OFFSET(grille!$A$1,MOD(INT((L14-$A$4)/7),42)+1,WEEKDAY(L14,2)),"")</f>
        <v>T226__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__T350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T410</v>
      </c>
      <c r="X14" s="2">
        <f t="shared" si="11"/>
        <v>42351</v>
      </c>
      <c r="Y14" s="5" t="str">
        <f ca="1">IFERROR(OFFSET(grille!$A$1,MOD(INT((X14-$A$4)/7),42)+1,WEEKDAY(X14,2)),"")</f>
        <v>T657__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__T740</v>
      </c>
      <c r="J15" s="2">
        <f t="shared" si="4"/>
        <v>42138</v>
      </c>
      <c r="K15" s="5" t="str">
        <f ca="1">IFERROR(OFFSET(grille!$A$1,MOD(INT((J15-$A$4)/7),42)+1,WEEKDAY(J15,2)),"")</f>
        <v>__T640</v>
      </c>
      <c r="L15" s="2">
        <f t="shared" si="5"/>
        <v>42169</v>
      </c>
      <c r="M15" s="5" t="str">
        <f ca="1">IFERROR(OFFSET(grille!$A$1,MOD(INT((L15-$A$4)/7),42)+1,WEEKDAY(L15,2)),"")</f>
        <v>__T237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D</v>
      </c>
      <c r="R15" s="2">
        <f t="shared" si="8"/>
        <v>42261</v>
      </c>
      <c r="S15" s="5" t="str">
        <f ca="1">IFERROR(OFFSET(grille!$A$1,MOD(INT((R15-$A$4)/7),42)+1,WEEKDAY(R15,2)),"")</f>
        <v>T210</v>
      </c>
      <c r="T15" s="2">
        <f t="shared" si="9"/>
        <v>42291</v>
      </c>
      <c r="U15" s="5" t="str">
        <f ca="1">IFERROR(OFFSET(grille!$A$1,MOD(INT((T15-$A$4)/7),42)+1,WEEKDAY(T15,2)),"")</f>
        <v>T840__</v>
      </c>
      <c r="V15" s="3">
        <f t="shared" si="10"/>
        <v>42322</v>
      </c>
      <c r="W15" s="5" t="str">
        <f ca="1">IFERROR(OFFSET(grille!$A$1,MOD(INT((V15-$A$4)/7),42)+1,WEEKDAY(V15,2)),"")</f>
        <v>T146__</v>
      </c>
      <c r="X15" s="2">
        <f t="shared" si="11"/>
        <v>42352</v>
      </c>
      <c r="Y15" s="5" t="str">
        <f ca="1">IFERROR(OFFSET(grille!$A$1,MOD(INT((X15-$A$4)/7),42)+1,WEEKDAY(X15,2)),"")</f>
        <v>__T661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T650__</v>
      </c>
      <c r="J16" s="2">
        <f t="shared" si="4"/>
        <v>42139</v>
      </c>
      <c r="K16" s="5" t="str">
        <f ca="1">IFERROR(OFFSET(grille!$A$1,MOD(INT((J16-$A$4)/7),42)+1,WEEKDAY(J16,2)),"")</f>
        <v>D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D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T410</v>
      </c>
      <c r="T16" s="2">
        <f t="shared" si="9"/>
        <v>42292</v>
      </c>
      <c r="U16" s="5" t="str">
        <f ca="1">IFERROR(OFFSET(grille!$A$1,MOD(INT((T16-$A$4)/7),42)+1,WEEKDAY(T16,2)),"")</f>
        <v>__T850</v>
      </c>
      <c r="V16" s="3">
        <f t="shared" si="10"/>
        <v>42323</v>
      </c>
      <c r="W16" s="5" t="str">
        <f ca="1">IFERROR(OFFSET(grille!$A$1,MOD(INT((V16-$A$4)/7),42)+1,WEEKDAY(V16,2)),"")</f>
        <v>__T157</v>
      </c>
      <c r="X16" s="2">
        <f t="shared" si="11"/>
        <v>42353</v>
      </c>
      <c r="Y16" s="5" t="str">
        <f ca="1">IFERROR(OFFSET(grille!$A$1,MOD(INT((X16-$A$4)/7),42)+1,WEEKDAY(X16,2)),"")</f>
        <v>T240__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T320__</v>
      </c>
      <c r="D17" s="2">
        <f t="shared" si="1"/>
        <v>42051</v>
      </c>
      <c r="E17" s="5" t="str">
        <f ca="1">IFERROR(OFFSET(grille!$A$1,MOD(INT((D17-$A$4)/7),42)+1,WEEKDAY(D17,2)),"")</f>
        <v>T440__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__T660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T510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T810</v>
      </c>
      <c r="T17" s="2">
        <f t="shared" si="9"/>
        <v>42293</v>
      </c>
      <c r="U17" s="5" t="str">
        <f ca="1">IFERROR(OFFSET(grille!$A$1,MOD(INT((T17-$A$4)/7),42)+1,WEEKDAY(T17,2)),"")</f>
        <v>Fac</v>
      </c>
      <c r="V17" s="3">
        <f t="shared" si="10"/>
        <v>42324</v>
      </c>
      <c r="W17" s="5" t="str">
        <f ca="1">IFERROR(OFFSET(grille!$A$1,MOD(INT((V17-$A$4)/7),42)+1,WEEKDAY(V17,2)),"")</f>
        <v>T260</v>
      </c>
      <c r="X17" s="2">
        <f t="shared" si="11"/>
        <v>42354</v>
      </c>
      <c r="Y17" s="5" t="str">
        <f ca="1">IFERROR(OFFSET(grille!$A$1,MOD(INT((X17-$A$4)/7),42)+1,WEEKDAY(X17,2)),"")</f>
        <v>__T250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__T336</v>
      </c>
      <c r="D18" s="2">
        <f t="shared" si="1"/>
        <v>42052</v>
      </c>
      <c r="E18" s="5" t="str">
        <f ca="1">IFERROR(OFFSET(grille!$A$1,MOD(INT((D18-$A$4)/7),42)+1,WEEKDAY(D18,2)),"")</f>
        <v>__T450</v>
      </c>
      <c r="F18" s="2">
        <f t="shared" si="2"/>
        <v>42080</v>
      </c>
      <c r="G18" s="5" t="str">
        <f ca="1">IFERROR(OFFSET(grille!$A$1,MOD(INT((F18-$A$4)/7),42)+1,WEEKDAY(F18,2)),"")</f>
        <v>T730__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T710</v>
      </c>
      <c r="N18" s="3">
        <f t="shared" si="6"/>
        <v>42202</v>
      </c>
      <c r="O18" s="5" t="str">
        <f ca="1">IFERROR(OFFSET(grille!$A$1,MOD(INT((N18-$A$4)/7),42)+1,WEEKDAY(N18,2)),"")</f>
        <v>T445__</v>
      </c>
      <c r="P18" s="2">
        <f t="shared" si="7"/>
        <v>42233</v>
      </c>
      <c r="Q18" s="5" t="str">
        <f ca="1">IFERROR(OFFSET(grille!$A$1,MOD(INT((P18-$A$4)/7),42)+1,WEEKDAY(P18,2)),"")</f>
        <v>T110</v>
      </c>
      <c r="R18" s="2">
        <f t="shared" si="8"/>
        <v>42264</v>
      </c>
      <c r="S18" s="5" t="str">
        <f ca="1">IFERROR(OFFSET(grille!$A$1,MOD(INT((R18-$A$4)/7),42)+1,WEEKDAY(R18,2)),"")</f>
        <v>T320__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T227__</v>
      </c>
      <c r="D19" s="2">
        <f t="shared" si="1"/>
        <v>42053</v>
      </c>
      <c r="E19" s="5" t="str">
        <f ca="1">IFERROR(OFFSET(grille!$A$1,MOD(INT((D19-$A$4)/7),42)+1,WEEKDAY(D19,2)),"")</f>
        <v>T240__</v>
      </c>
      <c r="F19" s="2">
        <f t="shared" si="2"/>
        <v>42081</v>
      </c>
      <c r="G19" s="5" t="str">
        <f ca="1">IFERROR(OFFSET(grille!$A$1,MOD(INT((F19-$A$4)/7),42)+1,WEEKDAY(F19,2)),"")</f>
        <v>__T740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T140__</v>
      </c>
      <c r="L19" s="2">
        <f t="shared" si="5"/>
        <v>42173</v>
      </c>
      <c r="M19" s="5" t="str">
        <f ca="1">IFERROR(OFFSET(grille!$A$1,MOD(INT((L19-$A$4)/7),42)+1,WEEKDAY(L19,2)),"")</f>
        <v>T730__</v>
      </c>
      <c r="N19" s="3">
        <f t="shared" si="6"/>
        <v>42203</v>
      </c>
      <c r="O19" s="5" t="str">
        <f ca="1">IFERROR(OFFSET(grille!$A$1,MOD(INT((N19-$A$4)/7),42)+1,WEEKDAY(N19,2)),"")</f>
        <v>__T456</v>
      </c>
      <c r="P19" s="2">
        <f t="shared" si="7"/>
        <v>42234</v>
      </c>
      <c r="Q19" s="5" t="str">
        <f ca="1">IFERROR(OFFSET(grille!$A$1,MOD(INT((P19-$A$4)/7),42)+1,WEEKDAY(P19,2)),"")</f>
        <v>T420</v>
      </c>
      <c r="R19" s="2">
        <f t="shared" si="8"/>
        <v>42265</v>
      </c>
      <c r="S19" s="5" t="str">
        <f ca="1">IFERROR(OFFSET(grille!$A$1,MOD(INT((R19-$A$4)/7),42)+1,WEEKDAY(R19,2)),"")</f>
        <v>__T335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__T230</v>
      </c>
      <c r="D20" s="2">
        <f t="shared" si="1"/>
        <v>42054</v>
      </c>
      <c r="E20" s="5" t="str">
        <f ca="1">IFERROR(OFFSET(grille!$A$1,MOD(INT((D20-$A$4)/7),42)+1,WEEKDAY(D20,2)),"")</f>
        <v>__T250</v>
      </c>
      <c r="F20" s="2">
        <f t="shared" si="2"/>
        <v>42082</v>
      </c>
      <c r="G20" s="5" t="str">
        <f ca="1">IFERROR(OFFSET(grille!$A$1,MOD(INT((F20-$A$4)/7),42)+1,WEEKDAY(F20,2)),"")</f>
        <v>T610</v>
      </c>
      <c r="H20" s="2">
        <f t="shared" si="3"/>
        <v>42113</v>
      </c>
      <c r="I20" s="5" t="str">
        <f ca="1">IFERROR(OFFSET(grille!$A$1,MOD(INT((H20-$A$4)/7),42)+1,WEEKDAY(H20,2)),"")</f>
        <v>T410</v>
      </c>
      <c r="J20" s="2">
        <f t="shared" si="4"/>
        <v>42143</v>
      </c>
      <c r="K20" s="5" t="str">
        <f ca="1">IFERROR(OFFSET(grille!$A$1,MOD(INT((J20-$A$4)/7),42)+1,WEEKDAY(J20,2)),"")</f>
        <v>__T150</v>
      </c>
      <c r="L20" s="2">
        <f t="shared" si="5"/>
        <v>42174</v>
      </c>
      <c r="M20" s="5" t="str">
        <f ca="1">IFERROR(OFFSET(grille!$A$1,MOD(INT((L20-$A$4)/7),42)+1,WEEKDAY(L20,2)),"")</f>
        <v>__T740</v>
      </c>
      <c r="N20" s="3">
        <f t="shared" si="6"/>
        <v>42204</v>
      </c>
      <c r="O20" s="5" t="str">
        <f ca="1">IFERROR(OFFSET(grille!$A$1,MOD(INT((N20-$A$4)/7),42)+1,WEEKDAY(N20,2)),"")</f>
        <v>T447__</v>
      </c>
      <c r="P20" s="2">
        <f t="shared" si="7"/>
        <v>42235</v>
      </c>
      <c r="Q20" s="5" t="str">
        <f ca="1">IFERROR(OFFSET(grille!$A$1,MOD(INT((P20-$A$4)/7),42)+1,WEEKDAY(P20,2)),"")</f>
        <v>T220__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T120</v>
      </c>
      <c r="V20" s="3">
        <f t="shared" si="10"/>
        <v>42327</v>
      </c>
      <c r="W20" s="5" t="str">
        <f ca="1">IFERROR(OFFSET(grille!$A$1,MOD(INT((V20-$A$4)/7),42)+1,WEEKDAY(V20,2)),"")</f>
        <v>T210</v>
      </c>
      <c r="X20" s="2">
        <f t="shared" si="11"/>
        <v>42357</v>
      </c>
      <c r="Y20" s="5" t="str">
        <f ca="1">IFERROR(OFFSET(grille!$A$1,MOD(INT((X20-$A$4)/7),42)+1,WEEKDAY(X20,2)),"")</f>
        <v>T656__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T260</v>
      </c>
      <c r="D21" s="2">
        <f t="shared" si="1"/>
        <v>42055</v>
      </c>
      <c r="E21" s="5" t="str">
        <f ca="1">IFERROR(OFFSET(grille!$A$1,MOD(INT((D21-$A$4)/7),42)+1,WEEKDAY(D21,2)),"")</f>
        <v>RP</v>
      </c>
      <c r="F21" s="2">
        <f t="shared" si="2"/>
        <v>42083</v>
      </c>
      <c r="G21" s="5" t="str">
        <f ca="1">IFERROR(OFFSET(grille!$A$1,MOD(INT((F21-$A$4)/7),42)+1,WEEKDAY(F21,2)),"")</f>
        <v>T220__</v>
      </c>
      <c r="H21" s="2">
        <f t="shared" si="3"/>
        <v>42114</v>
      </c>
      <c r="I21" s="5" t="str">
        <f ca="1">IFERROR(OFFSET(grille!$A$1,MOD(INT((H21-$A$4)/7),42)+1,WEEKDAY(H21,2)),"")</f>
        <v>T650__</v>
      </c>
      <c r="J21" s="2">
        <f t="shared" si="4"/>
        <v>42144</v>
      </c>
      <c r="K21" s="5" t="str">
        <f ca="1">IFERROR(OFFSET(grille!$A$1,MOD(INT((J21-$A$4)/7),42)+1,WEEKDAY(J21,2)),"")</f>
        <v>T210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__T451</v>
      </c>
      <c r="P21" s="2">
        <f t="shared" si="7"/>
        <v>42236</v>
      </c>
      <c r="Q21" s="5" t="str">
        <f ca="1">IFERROR(OFFSET(grille!$A$1,MOD(INT((P21-$A$4)/7),42)+1,WEEKDAY(P21,2)),"")</f>
        <v>__T230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T110</v>
      </c>
      <c r="V21" s="3">
        <f t="shared" si="10"/>
        <v>42328</v>
      </c>
      <c r="W21" s="5" t="str">
        <f ca="1">IFERROR(OFFSET(grille!$A$1,MOD(INT((V21-$A$4)/7),42)+1,WEEKDAY(V21,2)),"")</f>
        <v>T140__</v>
      </c>
      <c r="X21" s="2">
        <f t="shared" si="11"/>
        <v>42358</v>
      </c>
      <c r="Y21" s="5" t="str">
        <f ca="1">IFERROR(OFFSET(grille!$A$1,MOD(INT((X21-$A$4)/7),42)+1,WEEKDAY(X21,2)),"")</f>
        <v>__T667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__T236</v>
      </c>
      <c r="H22" s="2">
        <f t="shared" si="3"/>
        <v>42115</v>
      </c>
      <c r="I22" s="5" t="str">
        <f ca="1">IFERROR(OFFSET(grille!$A$1,MOD(INT((H22-$A$4)/7),42)+1,WEEKDAY(H22,2)),"")</f>
        <v>__T660</v>
      </c>
      <c r="J22" s="2">
        <f t="shared" si="4"/>
        <v>42145</v>
      </c>
      <c r="K22" s="5" t="str">
        <f ca="1">IFERROR(OFFSET(grille!$A$1,MOD(INT((J22-$A$4)/7),42)+1,WEEKDAY(J22,2)),"")</f>
        <v>T440__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RP</v>
      </c>
      <c r="R22" s="2">
        <f t="shared" si="8"/>
        <v>42268</v>
      </c>
      <c r="S22" s="5" t="str">
        <f ca="1">IFERROR(OFFSET(grille!$A$1,MOD(INT((R22-$A$4)/7),42)+1,WEEKDAY(R22,2)),"")</f>
        <v>T340__</v>
      </c>
      <c r="T22" s="2">
        <f t="shared" si="9"/>
        <v>42298</v>
      </c>
      <c r="U22" s="5" t="str">
        <f ca="1">IFERROR(OFFSET(grille!$A$1,MOD(INT((T22-$A$4)/7),42)+1,WEEKDAY(T22,2)),"")</f>
        <v>T720</v>
      </c>
      <c r="V22" s="3">
        <f t="shared" si="10"/>
        <v>42329</v>
      </c>
      <c r="W22" s="5" t="str">
        <f ca="1">IFERROR(OFFSET(grille!$A$1,MOD(INT((V22-$A$4)/7),42)+1,WEEKDAY(V22,2)),"")</f>
        <v>__T156</v>
      </c>
      <c r="X22" s="2">
        <f t="shared" si="11"/>
        <v>42359</v>
      </c>
      <c r="Y22" s="5" t="str">
        <f ca="1">IFERROR(OFFSET(grille!$A$1,MOD(INT((X22-$A$4)/7),42)+1,WEEKDAY(X22,2)),"")</f>
        <v>T420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T657__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T260</v>
      </c>
      <c r="J23" s="2">
        <f t="shared" si="4"/>
        <v>42146</v>
      </c>
      <c r="K23" s="5" t="str">
        <f ca="1">IFERROR(OFFSET(grille!$A$1,MOD(INT((J23-$A$4)/7),42)+1,WEEKDAY(J23,2)),"")</f>
        <v>__T450</v>
      </c>
      <c r="L23" s="2">
        <f t="shared" si="5"/>
        <v>42177</v>
      </c>
      <c r="M23" s="5" t="str">
        <f ca="1">IFERROR(OFFSET(grille!$A$1,MOD(INT((L23-$A$4)/7),42)+1,WEEKDAY(L23,2)),"")</f>
        <v>T320__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__T350</v>
      </c>
      <c r="T23" s="2">
        <f t="shared" si="9"/>
        <v>42299</v>
      </c>
      <c r="U23" s="5" t="str">
        <f ca="1">IFERROR(OFFSET(grille!$A$1,MOD(INT((T23-$A$4)/7),42)+1,WEEKDAY(T23,2)),"")</f>
        <v>T630__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T630__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T410</v>
      </c>
      <c r="D24" s="2">
        <f t="shared" si="1"/>
        <v>42058</v>
      </c>
      <c r="E24" s="5" t="str">
        <f ca="1">IFERROR(OFFSET(grille!$A$1,MOD(INT((D24-$A$4)/7),42)+1,WEEKDAY(D24,2)),"")</f>
        <v>__T661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__T330</v>
      </c>
      <c r="N24" s="3">
        <f t="shared" si="6"/>
        <v>42208</v>
      </c>
      <c r="O24" s="5" t="str">
        <f ca="1">IFERROR(OFFSET(grille!$A$1,MOD(INT((N24-$A$4)/7),42)+1,WEEKDAY(N24,2)),"")</f>
        <v>T410</v>
      </c>
      <c r="P24" s="2">
        <f t="shared" si="7"/>
        <v>42239</v>
      </c>
      <c r="Q24" s="5" t="str">
        <f ca="1">IFERROR(OFFSET(grille!$A$1,MOD(INT((P24-$A$4)/7),42)+1,WEEKDAY(P24,2)),"")</f>
        <v>T347__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__T640</v>
      </c>
      <c r="V24" s="3">
        <f t="shared" si="10"/>
        <v>42331</v>
      </c>
      <c r="W24" s="5" t="str">
        <f ca="1">IFERROR(OFFSET(grille!$A$1,MOD(INT((V24-$A$4)/7),42)+1,WEEKDAY(V24,2)),"")</f>
        <v>RP</v>
      </c>
      <c r="X24" s="2">
        <f t="shared" si="11"/>
        <v>42361</v>
      </c>
      <c r="Y24" s="5" t="str">
        <f ca="1">IFERROR(OFFSET(grille!$A$1,MOD(INT((X24-$A$4)/7),42)+1,WEEKDAY(X24,2)),"")</f>
        <v>__T640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T146__</v>
      </c>
      <c r="D25" s="2">
        <f t="shared" si="1"/>
        <v>42059</v>
      </c>
      <c r="E25" s="5" t="str">
        <f ca="1">IFERROR(OFFSET(grille!$A$1,MOD(INT((D25-$A$4)/7),42)+1,WEEKDAY(D25,2)),"")</f>
        <v>T240__</v>
      </c>
      <c r="F25" s="2">
        <f t="shared" si="2"/>
        <v>42087</v>
      </c>
      <c r="G25" s="5" t="str">
        <f ca="1">IFERROR(OFFSET(grille!$A$1,MOD(INT((F25-$A$4)/7),42)+1,WEEKDAY(F25,2)),"")</f>
        <v>T840__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T420</v>
      </c>
      <c r="N25" s="3">
        <f t="shared" si="6"/>
        <v>42209</v>
      </c>
      <c r="O25" s="5" t="str">
        <f ca="1">IFERROR(OFFSET(grille!$A$1,MOD(INT((N25-$A$4)/7),42)+1,WEEKDAY(N25,2)),"")</f>
        <v>T710</v>
      </c>
      <c r="P25" s="2">
        <f t="shared" si="7"/>
        <v>42240</v>
      </c>
      <c r="Q25" s="5" t="str">
        <f ca="1">IFERROR(OFFSET(grille!$A$1,MOD(INT((P25-$A$4)/7),42)+1,WEEKDAY(P25,2)),"")</f>
        <v>__T350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T820__</v>
      </c>
      <c r="X25" s="2">
        <f t="shared" si="11"/>
        <v>42362</v>
      </c>
      <c r="Y25" s="5" t="str">
        <f ca="1">IFERROR(OFFSET(grille!$A$1,MOD(INT((X25-$A$4)/7),42)+1,WEEKDAY(X25,2)),"")</f>
        <v>D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__T157</v>
      </c>
      <c r="D26" s="2">
        <f t="shared" si="1"/>
        <v>42060</v>
      </c>
      <c r="E26" s="5" t="str">
        <f ca="1">IFERROR(OFFSET(grille!$A$1,MOD(INT((D26-$A$4)/7),42)+1,WEEKDAY(D26,2)),"")</f>
        <v>__T250</v>
      </c>
      <c r="F26" s="2">
        <f t="shared" si="2"/>
        <v>42088</v>
      </c>
      <c r="G26" s="5" t="str">
        <f ca="1">IFERROR(OFFSET(grille!$A$1,MOD(INT((F26-$A$4)/7),42)+1,WEEKDAY(F26,2)),"")</f>
        <v>__T850</v>
      </c>
      <c r="H26" s="2">
        <f t="shared" si="3"/>
        <v>42119</v>
      </c>
      <c r="I26" s="5" t="str">
        <f ca="1">IFERROR(OFFSET(grille!$A$1,MOD(INT((H26-$A$4)/7),42)+1,WEEKDAY(H26,2)),"")</f>
        <v>T326__</v>
      </c>
      <c r="J26" s="2">
        <f t="shared" si="4"/>
        <v>42149</v>
      </c>
      <c r="K26" s="5" t="str">
        <f ca="1">IFERROR(OFFSET(grille!$A$1,MOD(INT((J26-$A$4)/7),42)+1,WEEKDAY(J26,2)),"")</f>
        <v>T820__</v>
      </c>
      <c r="L26" s="2">
        <f t="shared" si="5"/>
        <v>42180</v>
      </c>
      <c r="M26" s="5" t="str">
        <f ca="1">IFERROR(OFFSET(grille!$A$1,MOD(INT((L26-$A$4)/7),42)+1,WEEKDAY(L26,2)),"")</f>
        <v>T840__</v>
      </c>
      <c r="N26" s="3">
        <f t="shared" si="6"/>
        <v>42210</v>
      </c>
      <c r="O26" s="5" t="str">
        <f ca="1">IFERROR(OFFSET(grille!$A$1,MOD(INT((N26-$A$4)/7),42)+1,WEEKDAY(N26,2)),"")</f>
        <v>T246__</v>
      </c>
      <c r="P26" s="2">
        <f t="shared" si="7"/>
        <v>42241</v>
      </c>
      <c r="Q26" s="5" t="str">
        <f ca="1">IFERROR(OFFSET(grille!$A$1,MOD(INT((P26-$A$4)/7),42)+1,WEEKDAY(P26,2)),"")</f>
        <v>T340__</v>
      </c>
      <c r="R26" s="2">
        <f t="shared" si="8"/>
        <v>42272</v>
      </c>
      <c r="S26" s="5" t="str">
        <f ca="1">IFERROR(OFFSET(grille!$A$1,MOD(INT((R26-$A$4)/7),42)+1,WEEKDAY(R26,2)),"")</f>
        <v>T515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__T830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T260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T110</v>
      </c>
      <c r="H27" s="2">
        <f t="shared" si="3"/>
        <v>42120</v>
      </c>
      <c r="I27" s="5" t="str">
        <f ca="1">IFERROR(OFFSET(grille!$A$1,MOD(INT((H27-$A$4)/7),42)+1,WEEKDAY(H27,2)),"")</f>
        <v>__T337</v>
      </c>
      <c r="J27" s="2">
        <f t="shared" si="4"/>
        <v>42150</v>
      </c>
      <c r="K27" s="5" t="str">
        <f ca="1">IFERROR(OFFSET(grille!$A$1,MOD(INT((J27-$A$4)/7),42)+1,WEEKDAY(J27,2)),"")</f>
        <v>__T830</v>
      </c>
      <c r="L27" s="2">
        <f t="shared" si="5"/>
        <v>42181</v>
      </c>
      <c r="M27" s="5" t="str">
        <f ca="1">IFERROR(OFFSET(grille!$A$1,MOD(INT((L27-$A$4)/7),42)+1,WEEKDAY(L27,2)),"")</f>
        <v>__T850</v>
      </c>
      <c r="N27" s="3">
        <f t="shared" si="6"/>
        <v>42211</v>
      </c>
      <c r="O27" s="5" t="str">
        <f ca="1">IFERROR(OFFSET(grille!$A$1,MOD(INT((N27-$A$4)/7),42)+1,WEEKDAY(N27,2)),"")</f>
        <v>__T257</v>
      </c>
      <c r="P27" s="2">
        <f t="shared" si="7"/>
        <v>42242</v>
      </c>
      <c r="Q27" s="5" t="str">
        <f ca="1">IFERROR(OFFSET(grille!$A$1,MOD(INT((P27-$A$4)/7),42)+1,WEEKDAY(P27,2)),"")</f>
        <v>__T350</v>
      </c>
      <c r="R27" s="2">
        <f t="shared" si="8"/>
        <v>42273</v>
      </c>
      <c r="S27" s="5" t="str">
        <f ca="1">IFERROR(OFFSET(grille!$A$1,MOD(INT((R27-$A$4)/7),42)+1,WEEKDAY(R27,2)),"")</f>
        <v>T446__</v>
      </c>
      <c r="T27" s="2">
        <f t="shared" si="9"/>
        <v>42303</v>
      </c>
      <c r="U27" s="5" t="str">
        <f ca="1">IFERROR(OFFSET(grille!$A$1,MOD(INT((T27-$A$4)/7),42)+1,WEEKDAY(T27,2)),"")</f>
        <v>T840__</v>
      </c>
      <c r="V27" s="3">
        <f t="shared" si="10"/>
        <v>42334</v>
      </c>
      <c r="W27" s="5" t="str">
        <f ca="1">IFERROR(OFFSET(grille!$A$1,MOD(INT((V27-$A$4)/7),42)+1,WEEKDAY(V27,2)),"")</f>
        <v>T650__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T630__</v>
      </c>
      <c r="H28" s="2">
        <f t="shared" si="3"/>
        <v>42121</v>
      </c>
      <c r="I28" s="5" t="str">
        <f ca="1">IFERROR(OFFSET(grille!$A$1,MOD(INT((H28-$A$4)/7),42)+1,WEEKDAY(H28,2)),"")</f>
        <v>T510</v>
      </c>
      <c r="J28" s="2">
        <f t="shared" si="4"/>
        <v>42151</v>
      </c>
      <c r="K28" s="5" t="str">
        <f ca="1">IFERROR(OFFSET(grille!$A$1,MOD(INT((J28-$A$4)/7),42)+1,WEEKDAY(J28,2)),"")</f>
        <v>RP</v>
      </c>
      <c r="L28" s="2">
        <f t="shared" si="5"/>
        <v>42182</v>
      </c>
      <c r="M28" s="5" t="str">
        <f ca="1">IFERROR(OFFSET(grille!$A$1,MOD(INT((L28-$A$4)/7),42)+1,WEEKDAY(L28,2)),"")</f>
        <v>D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__T457</v>
      </c>
      <c r="T28" s="2">
        <f t="shared" si="9"/>
        <v>42304</v>
      </c>
      <c r="U28" s="5" t="str">
        <f ca="1">IFERROR(OFFSET(grille!$A$1,MOD(INT((T28-$A$4)/7),42)+1,WEEKDAY(T28,2)),"")</f>
        <v>__T850</v>
      </c>
      <c r="V28" s="3">
        <f t="shared" si="10"/>
        <v>42335</v>
      </c>
      <c r="W28" s="5" t="str">
        <f ca="1">IFERROR(OFFSET(grille!$A$1,MOD(INT((V28-$A$4)/7),42)+1,WEEKDAY(V28,2)),"")</f>
        <v>__T660</v>
      </c>
      <c r="X28" s="2">
        <f t="shared" si="11"/>
        <v>42365</v>
      </c>
      <c r="Y28" s="5" t="str">
        <f ca="1">IFERROR(OFFSET(grille!$A$1,MOD(INT((X28-$A$4)/7),42)+1,WEEKDAY(X28,2)),"")</f>
        <v>T637__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T656__</v>
      </c>
      <c r="F29" s="2">
        <f t="shared" si="2"/>
        <v>42091</v>
      </c>
      <c r="G29" s="5" t="str">
        <f ca="1">IFERROR(OFFSET(grille!$A$1,MOD(INT((F29-$A$4)/7),42)+1,WEEKDAY(F29,2)),"")</f>
        <v>__T646</v>
      </c>
      <c r="H29" s="2">
        <f t="shared" si="3"/>
        <v>42122</v>
      </c>
      <c r="I29" s="5" t="str">
        <f ca="1">IFERROR(OFFSET(grille!$A$1,MOD(INT((H29-$A$4)/7),42)+1,WEEKDAY(H29,2)),"")</f>
        <v>T220__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T240__</v>
      </c>
      <c r="T29" s="2">
        <f t="shared" si="9"/>
        <v>42305</v>
      </c>
      <c r="U29" s="5" t="str">
        <f ca="1">IFERROR(OFFSET(grille!$A$1,MOD(INT((T29-$A$4)/7),42)+1,WEEKDAY(T29,2)),"")</f>
        <v>T410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__T640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T210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__T230</v>
      </c>
      <c r="J30" s="2">
        <f t="shared" si="4"/>
        <v>42153</v>
      </c>
      <c r="K30" s="5" t="str">
        <f ca="1">IFERROR(OFFSET(grille!$A$1,MOD(INT((J30-$A$4)/7),42)+1,WEEKDAY(J30,2)),"")</f>
        <v>T925__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T320__</v>
      </c>
      <c r="P30" s="2">
        <f t="shared" si="7"/>
        <v>42245</v>
      </c>
      <c r="Q30" s="5" t="str">
        <f ca="1">IFERROR(OFFSET(grille!$A$1,MOD(INT((P30-$A$4)/7),42)+1,WEEKDAY(P30,2)),"")</f>
        <v>T736__</v>
      </c>
      <c r="R30" s="2">
        <f t="shared" si="8"/>
        <v>42276</v>
      </c>
      <c r="S30" s="5" t="str">
        <f ca="1">IFERROR(OFFSET(grille!$A$1,MOD(INT((R30-$A$4)/7),42)+1,WEEKDAY(R30,2)),"")</f>
        <v>__T250</v>
      </c>
      <c r="T30" s="2">
        <f t="shared" si="9"/>
        <v>42306</v>
      </c>
      <c r="U30" s="5" t="str">
        <f ca="1">IFERROR(OFFSET(grille!$A$1,MOD(INT((T30-$A$4)/7),42)+1,WEEKDAY(T30,2)),"")</f>
        <v>T220__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T430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T140__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D</v>
      </c>
      <c r="J31" s="2">
        <f t="shared" si="4"/>
        <v>42154</v>
      </c>
      <c r="K31" s="5" t="str">
        <f ca="1">IFERROR(OFFSET(grille!$A$1,MOD(INT((J31-$A$4)/7),42)+1,WEEKDAY(J31,2)),"")</f>
        <v>__T936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__T330</v>
      </c>
      <c r="P31" s="2">
        <f t="shared" si="7"/>
        <v>42246</v>
      </c>
      <c r="Q31" s="5" t="str">
        <f ca="1">IFERROR(OFFSET(grille!$A$1,MOD(INT((P31-$A$4)/7),42)+1,WEEKDAY(P31,2)),"")</f>
        <v>__T747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__T230</v>
      </c>
      <c r="V31" s="3">
        <f t="shared" si="10"/>
        <v>42338</v>
      </c>
      <c r="W31" s="5" t="str">
        <f ca="1">IFERROR(OFFSET(grille!$A$1,MOD(INT((V31-$A$4)/7),42)+1,WEEKDAY(V31,2)),"")</f>
        <v>T410</v>
      </c>
      <c r="X31" s="2">
        <f t="shared" si="11"/>
        <v>42368</v>
      </c>
      <c r="Y31" s="5" t="str">
        <f ca="1">IFERROR(OFFSET(grille!$A$1,MOD(INT((X31-$A$4)/7),42)+1,WEEKDAY(X31,2)),"")</f>
        <v>T820__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__T156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T440__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T907__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T905__</v>
      </c>
      <c r="P32" s="2">
        <f t="shared" si="7"/>
        <v>42247</v>
      </c>
      <c r="Q32" s="5" t="str">
        <f ca="1">IFERROR(OFFSET(grille!$A$1,MOD(INT((P32-$A$4)/7),42)+1,WEEKDAY(P32,2)),"")</f>
        <v>T130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__T830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36" priority="6" stopIfTrue="1">
      <formula>AND(WEEKDAY(B2,2)&gt;5,B2&lt;&gt;"")</formula>
    </cfRule>
  </conditionalFormatting>
  <conditionalFormatting sqref="E10">
    <cfRule type="expression" dxfId="35" priority="5" stopIfTrue="1">
      <formula>AND(WEEKDAY(E10,2)&gt;5,E10&lt;&gt;"")</formula>
    </cfRule>
  </conditionalFormatting>
  <conditionalFormatting sqref="E10">
    <cfRule type="expression" dxfId="34" priority="4" stopIfTrue="1">
      <formula>AND(WEEKDAY(E10,2)&gt;5,E10&lt;&gt;"")</formula>
    </cfRule>
  </conditionalFormatting>
  <conditionalFormatting sqref="E10">
    <cfRule type="expression" dxfId="33" priority="3" stopIfTrue="1">
      <formula>AND(WEEKDAY(E10,2)&gt;5,E10&lt;&gt;"")</formula>
    </cfRule>
  </conditionalFormatting>
  <conditionalFormatting sqref="E10">
    <cfRule type="expression" dxfId="32" priority="2" stopIfTrue="1">
      <formula>AND(WEEKDAY(E10,2)&gt;5,E10&lt;&gt;"")</formula>
    </cfRule>
  </conditionalFormatting>
  <conditionalFormatting sqref="E24">
    <cfRule type="expression" dxfId="3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Feuil38</v>
      </c>
      <c r="B2" s="2">
        <f>DATE($A$1,COLUMN()-1,ROW()-1)</f>
        <v>42005</v>
      </c>
      <c r="C2" s="5" t="str">
        <f ca="1">IFERROR(OFFSET(grille!$A$1,MOD(INT((B2-$A$4)/7),42)+1,WEEKDAY(B2,2)),"")</f>
        <v>__T850</v>
      </c>
      <c r="D2" s="2">
        <f>DATE($A$1,COLUMN()-2,ROW()-1)</f>
        <v>42036</v>
      </c>
      <c r="E2" s="5" t="str">
        <f ca="1">IFERROR(OFFSET(grille!$A$1,MOD(INT((D2-$A$4)/7),42)+1,WEEKDAY(D2,2)),"")</f>
        <v>__T157</v>
      </c>
      <c r="F2" s="2">
        <f>DATE($A$1,COLUMN()-3,ROW()-1)</f>
        <v>42064</v>
      </c>
      <c r="G2" s="5" t="str">
        <f ca="1">IFERROR(OFFSET(grille!$A$1,MOD(INT((F2-$A$4)/7),42)+1,WEEKDAY(F2,2)),"")</f>
        <v>T657__</v>
      </c>
      <c r="H2" s="2">
        <f>DATE($A$1,COLUMN()-4,ROW()-1)</f>
        <v>42095</v>
      </c>
      <c r="I2" s="5" t="str">
        <f ca="1">IFERROR(OFFSET(grille!$A$1,MOD(INT((H2-$A$4)/7),42)+1,WEEKDAY(H2,2)),"")</f>
        <v>__T850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T820__</v>
      </c>
      <c r="N2" s="3">
        <f>DATE($A$1,COLUMN()-7,ROW()-1)</f>
        <v>42186</v>
      </c>
      <c r="O2" s="5" t="str">
        <f ca="1">IFERROR(OFFSET(grille!$A$1,MOD(INT((N2-$A$4)/7),42)+1,WEEKDAY(N2,2)),"")</f>
        <v>T420</v>
      </c>
      <c r="P2" s="2">
        <f>DATE($A$1,COLUMN()-8,ROW()-1)</f>
        <v>42217</v>
      </c>
      <c r="Q2" s="5" t="str">
        <f ca="1">IFERROR(OFFSET(grille!$A$1,MOD(INT((P2-$A$4)/7),42)+1,WEEKDAY(P2,2)),"")</f>
        <v>T246__</v>
      </c>
      <c r="R2" s="2">
        <f>DATE($A$1,COLUMN()-9,ROW()-1)</f>
        <v>42248</v>
      </c>
      <c r="S2" s="5" t="str">
        <f ca="1">IFERROR(OFFSET(grille!$A$1,MOD(INT((R2-$A$4)/7),42)+1,WEEKDAY(R2,2)),"")</f>
        <v>T340__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T820__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Fac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T260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__T661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T110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T326__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__T830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T840__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__T257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__T350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T515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T840__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__T830</v>
      </c>
    </row>
    <row r="4" spans="1:25" x14ac:dyDescent="0.35">
      <c r="A4" s="14">
        <f ca="1">IFERROR(VLOOKUP(A2,parametres!B:D,3,0),(VLOOKUP(A2,parametres!A:D,4,0)))</f>
        <v>42261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RP</v>
      </c>
      <c r="F4" s="2">
        <f t="shared" si="2"/>
        <v>42066</v>
      </c>
      <c r="G4" s="5" t="str">
        <f ca="1">IFERROR(OFFSET(grille!$A$1,MOD(INT((F4-$A$4)/7),42)+1,WEEKDAY(F4,2)),"")</f>
        <v>T240__</v>
      </c>
      <c r="H4" s="2">
        <f t="shared" si="3"/>
        <v>42097</v>
      </c>
      <c r="I4" s="5" t="str">
        <f ca="1">IFERROR(OFFSET(grille!$A$1,MOD(INT((H4-$A$4)/7),42)+1,WEEKDAY(H4,2)),"")</f>
        <v>T630__</v>
      </c>
      <c r="J4" s="2">
        <f t="shared" si="4"/>
        <v>42127</v>
      </c>
      <c r="K4" s="5" t="str">
        <f ca="1">IFERROR(OFFSET(grille!$A$1,MOD(INT((J4-$A$4)/7),42)+1,WEEKDAY(J4,2)),"")</f>
        <v>__T337</v>
      </c>
      <c r="L4" s="2">
        <f t="shared" si="5"/>
        <v>42158</v>
      </c>
      <c r="M4" s="5" t="str">
        <f ca="1">IFERROR(OFFSET(grille!$A$1,MOD(INT((L4-$A$4)/7),42)+1,WEEKDAY(L4,2)),"")</f>
        <v>RP</v>
      </c>
      <c r="N4" s="3">
        <f t="shared" si="6"/>
        <v>42188</v>
      </c>
      <c r="O4" s="5" t="str">
        <f ca="1">IFERROR(OFFSET(grille!$A$1,MOD(INT((N4-$A$4)/7),42)+1,WEEKDAY(N4,2)),"")</f>
        <v>__T850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RP</v>
      </c>
      <c r="T4" s="2">
        <f t="shared" si="9"/>
        <v>42280</v>
      </c>
      <c r="U4" s="5" t="str">
        <f ca="1">IFERROR(OFFSET(grille!$A$1,MOD(INT((T4-$A$4)/7),42)+1,WEEKDAY(T4,2)),"")</f>
        <v>T446__</v>
      </c>
      <c r="V4" s="3">
        <f t="shared" si="10"/>
        <v>42311</v>
      </c>
      <c r="W4" s="5" t="str">
        <f ca="1">IFERROR(OFFSET(grille!$A$1,MOD(INT((V4-$A$4)/7),42)+1,WEEKDAY(V4,2)),"")</f>
        <v>__T850</v>
      </c>
      <c r="X4" s="2">
        <f t="shared" si="11"/>
        <v>42341</v>
      </c>
      <c r="Y4" s="5" t="str">
        <f ca="1">IFERROR(OFFSET(grille!$A$1,MOD(INT((X4-$A$4)/7),42)+1,WEEKDAY(X4,2)),"")</f>
        <v>T650__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__T250</v>
      </c>
      <c r="H5" s="2">
        <f t="shared" si="3"/>
        <v>42098</v>
      </c>
      <c r="I5" s="5" t="str">
        <f ca="1">IFERROR(OFFSET(grille!$A$1,MOD(INT((H5-$A$4)/7),42)+1,WEEKDAY(H5,2)),"")</f>
        <v>__T646</v>
      </c>
      <c r="J5" s="2">
        <f t="shared" si="4"/>
        <v>42128</v>
      </c>
      <c r="K5" s="5" t="str">
        <f ca="1">IFERROR(OFFSET(grille!$A$1,MOD(INT((J5-$A$4)/7),42)+1,WEEKDAY(J5,2)),"")</f>
        <v>T510</v>
      </c>
      <c r="L5" s="2">
        <f t="shared" si="5"/>
        <v>42159</v>
      </c>
      <c r="M5" s="5" t="str">
        <f ca="1">IFERROR(OFFSET(grille!$A$1,MOD(INT((L5-$A$4)/7),42)+1,WEEKDAY(L5,2)),"")</f>
        <v>RP</v>
      </c>
      <c r="N5" s="3">
        <f t="shared" si="6"/>
        <v>42189</v>
      </c>
      <c r="O5" s="5" t="str">
        <f ca="1">IFERROR(OFFSET(grille!$A$1,MOD(INT((N5-$A$4)/7),42)+1,WEEKDAY(N5,2)),"")</f>
        <v>D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__T457</v>
      </c>
      <c r="V5" s="3">
        <f t="shared" si="10"/>
        <v>42312</v>
      </c>
      <c r="W5" s="5" t="str">
        <f ca="1">IFERROR(OFFSET(grille!$A$1,MOD(INT((V5-$A$4)/7),42)+1,WEEKDAY(V5,2)),"")</f>
        <v>T410</v>
      </c>
      <c r="X5" s="2">
        <f t="shared" si="11"/>
        <v>42342</v>
      </c>
      <c r="Y5" s="5" t="str">
        <f ca="1">IFERROR(OFFSET(grille!$A$1,MOD(INT((X5-$A$4)/7),42)+1,WEEKDAY(X5,2)),"")</f>
        <v>__T660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T120</v>
      </c>
      <c r="D6" s="2">
        <f t="shared" si="1"/>
        <v>42040</v>
      </c>
      <c r="E6" s="5" t="str">
        <f ca="1">IFERROR(OFFSET(grille!$A$1,MOD(INT((D6-$A$4)/7),42)+1,WEEKDAY(D6,2)),"")</f>
        <v>T210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T220__</v>
      </c>
      <c r="L6" s="2">
        <f t="shared" si="5"/>
        <v>42160</v>
      </c>
      <c r="M6" s="5" t="str">
        <f ca="1">IFERROR(OFFSET(grille!$A$1,MOD(INT((L6-$A$4)/7),42)+1,WEEKDAY(L6,2)),"")</f>
        <v>T925__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T320__</v>
      </c>
      <c r="R6" s="2">
        <f t="shared" si="8"/>
        <v>42252</v>
      </c>
      <c r="S6" s="5" t="str">
        <f ca="1">IFERROR(OFFSET(grille!$A$1,MOD(INT((R6-$A$4)/7),42)+1,WEEKDAY(R6,2)),"")</f>
        <v>T736__</v>
      </c>
      <c r="T6" s="2">
        <f t="shared" si="9"/>
        <v>42282</v>
      </c>
      <c r="U6" s="5" t="str">
        <f ca="1">IFERROR(OFFSET(grille!$A$1,MOD(INT((T6-$A$4)/7),42)+1,WEEKDAY(T6,2)),"")</f>
        <v>T240__</v>
      </c>
      <c r="V6" s="3">
        <f t="shared" si="10"/>
        <v>42313</v>
      </c>
      <c r="W6" s="5" t="str">
        <f ca="1">IFERROR(OFFSET(grille!$A$1,MOD(INT((V6-$A$4)/7),42)+1,WEEKDAY(V6,2)),"")</f>
        <v>T220__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T110</v>
      </c>
      <c r="D7" s="2">
        <f t="shared" si="1"/>
        <v>42041</v>
      </c>
      <c r="E7" s="5" t="str">
        <f ca="1">IFERROR(OFFSET(grille!$A$1,MOD(INT((D7-$A$4)/7),42)+1,WEEKDAY(D7,2)),"")</f>
        <v>T140__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__T230</v>
      </c>
      <c r="L7" s="2">
        <f t="shared" si="5"/>
        <v>42161</v>
      </c>
      <c r="M7" s="5" t="str">
        <f ca="1">IFERROR(OFFSET(grille!$A$1,MOD(INT((L7-$A$4)/7),42)+1,WEEKDAY(L7,2)),"")</f>
        <v>__T936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__T330</v>
      </c>
      <c r="R7" s="2">
        <f t="shared" si="8"/>
        <v>42253</v>
      </c>
      <c r="S7" s="5" t="str">
        <f ca="1">IFERROR(OFFSET(grille!$A$1,MOD(INT((R7-$A$4)/7),42)+1,WEEKDAY(R7,2)),"")</f>
        <v>__T747</v>
      </c>
      <c r="T7" s="2">
        <f t="shared" si="9"/>
        <v>42283</v>
      </c>
      <c r="U7" s="5" t="str">
        <f ca="1">IFERROR(OFFSET(grille!$A$1,MOD(INT((T7-$A$4)/7),42)+1,WEEKDAY(T7,2)),"")</f>
        <v>__T250</v>
      </c>
      <c r="V7" s="3">
        <f t="shared" si="10"/>
        <v>42314</v>
      </c>
      <c r="W7" s="5" t="str">
        <f ca="1">IFERROR(OFFSET(grille!$A$1,MOD(INT((V7-$A$4)/7),42)+1,WEEKDAY(V7,2)),"")</f>
        <v>__T230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T720</v>
      </c>
      <c r="D8" s="2">
        <f t="shared" si="1"/>
        <v>42042</v>
      </c>
      <c r="E8" s="5" t="str">
        <f ca="1">IFERROR(OFFSET(grille!$A$1,MOD(INT((D8-$A$4)/7),42)+1,WEEKDAY(D8,2)),"")</f>
        <v>__T156</v>
      </c>
      <c r="F8" s="2">
        <f t="shared" si="2"/>
        <v>42070</v>
      </c>
      <c r="G8" s="5" t="str">
        <f ca="1">IFERROR(OFFSET(grille!$A$1,MOD(INT((F8-$A$4)/7),42)+1,WEEKDAY(F8,2)),"")</f>
        <v>T656__</v>
      </c>
      <c r="H8" s="2">
        <f t="shared" si="3"/>
        <v>42101</v>
      </c>
      <c r="I8" s="5" t="str">
        <f ca="1">IFERROR(OFFSET(grille!$A$1,MOD(INT((H8-$A$4)/7),42)+1,WEEKDAY(H8,2)),"")</f>
        <v>T440__</v>
      </c>
      <c r="J8" s="2">
        <f t="shared" si="4"/>
        <v>42131</v>
      </c>
      <c r="K8" s="5" t="str">
        <f ca="1">IFERROR(OFFSET(grille!$A$1,MOD(INT((J8-$A$4)/7),42)+1,WEEKDAY(J8,2)),"")</f>
        <v>D</v>
      </c>
      <c r="L8" s="2">
        <f t="shared" si="5"/>
        <v>42162</v>
      </c>
      <c r="M8" s="5" t="str">
        <f ca="1">IFERROR(OFFSET(grille!$A$1,MOD(INT((L8-$A$4)/7),42)+1,WEEKDAY(L8,2)),"")</f>
        <v>T907__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T905__</v>
      </c>
      <c r="R8" s="2">
        <f t="shared" si="8"/>
        <v>42254</v>
      </c>
      <c r="S8" s="5" t="str">
        <f ca="1">IFERROR(OFFSET(grille!$A$1,MOD(INT((R8-$A$4)/7),42)+1,WEEKDAY(R8,2)),"")</f>
        <v>T130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T410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T630__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__T667</v>
      </c>
      <c r="H9" s="2">
        <f t="shared" si="3"/>
        <v>42102</v>
      </c>
      <c r="I9" s="5" t="str">
        <f ca="1">IFERROR(OFFSET(grille!$A$1,MOD(INT((H9-$A$4)/7),42)+1,WEEKDAY(H9,2)),"")</f>
        <v>__T450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__T911</v>
      </c>
      <c r="N9" s="3">
        <f t="shared" si="6"/>
        <v>42193</v>
      </c>
      <c r="O9" s="5" t="str">
        <f ca="1">IFERROR(OFFSET(grille!$A$1,MOD(INT((N9-$A$4)/7),42)+1,WEEKDAY(N9,2)),"")</f>
        <v>T730__</v>
      </c>
      <c r="P9" s="2">
        <f t="shared" si="7"/>
        <v>42224</v>
      </c>
      <c r="Q9" s="5" t="str">
        <f ca="1">IFERROR(OFFSET(grille!$A$1,MOD(INT((P9-$A$4)/7),42)+1,WEEKDAY(P9,2)),"")</f>
        <v>__T916</v>
      </c>
      <c r="R9" s="2">
        <f t="shared" si="8"/>
        <v>42255</v>
      </c>
      <c r="S9" s="5" t="str">
        <f ca="1">IFERROR(OFFSET(grille!$A$1,MOD(INT((R9-$A$4)/7),42)+1,WEEKDAY(R9,2)),"")</f>
        <v>T140__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T720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__T640</v>
      </c>
      <c r="D10" s="2">
        <f t="shared" si="1"/>
        <v>42044</v>
      </c>
      <c r="E10" s="5" t="str">
        <f ca="1">IFERROR(OFFSET(grille!$A$1,MOD(INT((D10-$A$4)/7),42)+1,WEEKDAY(D10,2)),"")</f>
        <v>RP</v>
      </c>
      <c r="F10" s="2">
        <f t="shared" si="2"/>
        <v>42072</v>
      </c>
      <c r="G10" s="5" t="str">
        <f ca="1">IFERROR(OFFSET(grille!$A$1,MOD(INT((F10-$A$4)/7),42)+1,WEEKDAY(F10,2)),"")</f>
        <v>T420</v>
      </c>
      <c r="H10" s="2">
        <f t="shared" si="3"/>
        <v>42103</v>
      </c>
      <c r="I10" s="5" t="str">
        <f ca="1">IFERROR(OFFSET(grille!$A$1,MOD(INT((H10-$A$4)/7),42)+1,WEEKDAY(H10,2)),"")</f>
        <v>T240__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RP</v>
      </c>
      <c r="N10" s="3">
        <f t="shared" si="6"/>
        <v>42194</v>
      </c>
      <c r="O10" s="5" t="str">
        <f ca="1">IFERROR(OFFSET(grille!$A$1,MOD(INT((N10-$A$4)/7),42)+1,WEEKDAY(N10,2)),"")</f>
        <v>__T740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__T150</v>
      </c>
      <c r="T10" s="2">
        <f t="shared" si="9"/>
        <v>42286</v>
      </c>
      <c r="U10" s="5" t="str">
        <f ca="1">IFERROR(OFFSET(grille!$A$1,MOD(INT((T10-$A$4)/7),42)+1,WEEKDAY(T10,2)),"")</f>
        <v>T345__</v>
      </c>
      <c r="V10" s="3">
        <f t="shared" si="10"/>
        <v>42317</v>
      </c>
      <c r="W10" s="5" t="str">
        <f ca="1">IFERROR(OFFSET(grille!$A$1,MOD(INT((V10-$A$4)/7),42)+1,WEEKDAY(V10,2)),"")</f>
        <v>T220__</v>
      </c>
      <c r="X10" s="2">
        <f t="shared" si="11"/>
        <v>42347</v>
      </c>
      <c r="Y10" s="5" t="str">
        <f ca="1">IFERROR(OFFSET(grille!$A$1,MOD(INT((X10-$A$4)/7),42)+1,WEEKDAY(X10,2)),"")</f>
        <v>T510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T820__</v>
      </c>
      <c r="F11" s="2">
        <f t="shared" si="2"/>
        <v>42073</v>
      </c>
      <c r="G11" s="5" t="str">
        <f ca="1">IFERROR(OFFSET(grille!$A$1,MOD(INT((F11-$A$4)/7),42)+1,WEEKDAY(F11,2)),"")</f>
        <v>T630__</v>
      </c>
      <c r="H11" s="2">
        <f t="shared" si="3"/>
        <v>42104</v>
      </c>
      <c r="I11" s="5" t="str">
        <f ca="1">IFERROR(OFFSET(grille!$A$1,MOD(INT((H11-$A$4)/7),42)+1,WEEKDAY(H11,2)),"")</f>
        <v>__T250</v>
      </c>
      <c r="J11" s="2">
        <f t="shared" si="4"/>
        <v>42134</v>
      </c>
      <c r="K11" s="5" t="str">
        <f ca="1">IFERROR(OFFSET(grille!$A$1,MOD(INT((J11-$A$4)/7),42)+1,WEEKDAY(J11,2)),"")</f>
        <v>T327__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T240__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D</v>
      </c>
      <c r="T11" s="2">
        <f t="shared" si="9"/>
        <v>42287</v>
      </c>
      <c r="U11" s="5" t="str">
        <f ca="1">IFERROR(OFFSET(grille!$A$1,MOD(INT((T11-$A$4)/7),42)+1,WEEKDAY(T11,2)),"")</f>
        <v>__T356</v>
      </c>
      <c r="V11" s="3">
        <f t="shared" si="10"/>
        <v>42318</v>
      </c>
      <c r="W11" s="5" t="str">
        <f ca="1">IFERROR(OFFSET(grille!$A$1,MOD(INT((V11-$A$4)/7),42)+1,WEEKDAY(V11,2)),"")</f>
        <v>__T230</v>
      </c>
      <c r="X11" s="2">
        <f t="shared" si="11"/>
        <v>42348</v>
      </c>
      <c r="Y11" s="5" t="str">
        <f ca="1">IFERROR(OFFSET(grille!$A$1,MOD(INT((X11-$A$4)/7),42)+1,WEEKDAY(X11,2)),"")</f>
        <v>T140__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__T830</v>
      </c>
      <c r="F12" s="2">
        <f t="shared" si="2"/>
        <v>42074</v>
      </c>
      <c r="G12" s="5" t="str">
        <f ca="1">IFERROR(OFFSET(grille!$A$1,MOD(INT((F12-$A$4)/7),42)+1,WEEKDAY(F12,2)),"")</f>
        <v>__T640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__T330</v>
      </c>
      <c r="L12" s="2">
        <f t="shared" si="5"/>
        <v>42166</v>
      </c>
      <c r="M12" s="5" t="str">
        <f ca="1">IFERROR(OFFSET(grille!$A$1,MOD(INT((L12-$A$4)/7),42)+1,WEEKDAY(L12,2)),"")</f>
        <v>T720</v>
      </c>
      <c r="N12" s="3">
        <f t="shared" si="6"/>
        <v>42196</v>
      </c>
      <c r="O12" s="5" t="str">
        <f ca="1">IFERROR(OFFSET(grille!$A$1,MOD(INT((N12-$A$4)/7),42)+1,WEEKDAY(N12,2)),"")</f>
        <v>__T256</v>
      </c>
      <c r="P12" s="2">
        <f t="shared" si="7"/>
        <v>42227</v>
      </c>
      <c r="Q12" s="5" t="str">
        <f ca="1">IFERROR(OFFSET(grille!$A$1,MOD(INT((P12-$A$4)/7),42)+1,WEEKDAY(P12,2)),"")</f>
        <v>T320__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T247__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__T150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T840__</v>
      </c>
      <c r="D13" s="2">
        <f t="shared" si="1"/>
        <v>42047</v>
      </c>
      <c r="E13" s="5" t="str">
        <f ca="1">IFERROR(OFFSET(grille!$A$1,MOD(INT((D13-$A$4)/7),42)+1,WEEKDAY(D13,2)),"")</f>
        <v>T650__</v>
      </c>
      <c r="F13" s="2">
        <f t="shared" si="2"/>
        <v>42075</v>
      </c>
      <c r="G13" s="5" t="str">
        <f ca="1">IFERROR(OFFSET(grille!$A$1,MOD(INT((F13-$A$4)/7),42)+1,WEEKDAY(F13,2)),"")</f>
        <v>D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T810</v>
      </c>
      <c r="L13" s="2">
        <f t="shared" si="5"/>
        <v>42167</v>
      </c>
      <c r="M13" s="5" t="str">
        <f ca="1">IFERROR(OFFSET(grille!$A$1,MOD(INT((L13-$A$4)/7),42)+1,WEEKDAY(L13,2)),"")</f>
        <v>T730__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__T330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__T250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__T850</v>
      </c>
      <c r="D14" s="2">
        <f t="shared" si="1"/>
        <v>42048</v>
      </c>
      <c r="E14" s="5" t="str">
        <f ca="1">IFERROR(OFFSET(grille!$A$1,MOD(INT((D14-$A$4)/7),42)+1,WEEKDAY(D14,2)),"")</f>
        <v>__T660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T710</v>
      </c>
      <c r="J14" s="2">
        <f t="shared" si="4"/>
        <v>42137</v>
      </c>
      <c r="K14" s="5" t="str">
        <f ca="1">IFERROR(OFFSET(grille!$A$1,MOD(INT((J14-$A$4)/7),42)+1,WEEKDAY(J14,2)),"")</f>
        <v>T140__</v>
      </c>
      <c r="L14" s="2">
        <f t="shared" si="5"/>
        <v>42168</v>
      </c>
      <c r="M14" s="5" t="str">
        <f ca="1">IFERROR(OFFSET(grille!$A$1,MOD(INT((L14-$A$4)/7),42)+1,WEEKDAY(L14,2)),"")</f>
        <v>__T746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T340__</v>
      </c>
      <c r="R14" s="2">
        <f t="shared" si="8"/>
        <v>42260</v>
      </c>
      <c r="S14" s="5" t="str">
        <f ca="1">IFERROR(OFFSET(grille!$A$1,MOD(INT((R14-$A$4)/7),42)+1,WEEKDAY(R14,2)),"")</f>
        <v>T737__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T320__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T410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T120</v>
      </c>
      <c r="J15" s="2">
        <f t="shared" si="4"/>
        <v>42138</v>
      </c>
      <c r="K15" s="5" t="str">
        <f ca="1">IFERROR(OFFSET(grille!$A$1,MOD(INT((J15-$A$4)/7),42)+1,WEEKDAY(J15,2)),"")</f>
        <v>__T150</v>
      </c>
      <c r="L15" s="2">
        <f t="shared" si="5"/>
        <v>42169</v>
      </c>
      <c r="M15" s="5" t="str">
        <f ca="1">IFERROR(OFFSET(grille!$A$1,MOD(INT((L15-$A$4)/7),42)+1,WEEKDAY(L15,2)),"")</f>
        <v>T147__</v>
      </c>
      <c r="N15" s="3">
        <f t="shared" si="6"/>
        <v>42199</v>
      </c>
      <c r="O15" s="5" t="str">
        <f ca="1">IFERROR(OFFSET(grille!$A$1,MOD(INT((N15-$A$4)/7),42)+1,WEEKDAY(N15,2)),"")</f>
        <v>T510</v>
      </c>
      <c r="P15" s="2">
        <f t="shared" si="7"/>
        <v>42230</v>
      </c>
      <c r="Q15" s="5" t="str">
        <f ca="1">IFERROR(OFFSET(grille!$A$1,MOD(INT((P15-$A$4)/7),42)+1,WEEKDAY(P15,2)),"")</f>
        <v>__T350</v>
      </c>
      <c r="R15" s="2">
        <f t="shared" si="8"/>
        <v>42261</v>
      </c>
      <c r="S15" s="5" t="str">
        <f ca="1">IFERROR(OFFSET(grille!$A$1,MOD(INT((R15-$A$4)/7),42)+1,WEEKDAY(R15,2)),"")</f>
        <v>__T740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__T336</v>
      </c>
      <c r="X15" s="2">
        <f t="shared" si="11"/>
        <v>42352</v>
      </c>
      <c r="Y15" s="5" t="str">
        <f ca="1">IFERROR(OFFSET(grille!$A$1,MOD(INT((X15-$A$4)/7),42)+1,WEEKDAY(X15,2)),"")</f>
        <v>T440__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T220__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T637__</v>
      </c>
      <c r="H16" s="2">
        <f t="shared" si="3"/>
        <v>42109</v>
      </c>
      <c r="I16" s="5" t="str">
        <f ca="1">IFERROR(OFFSET(grille!$A$1,MOD(INT((H16-$A$4)/7),42)+1,WEEKDAY(H16,2)),"")</f>
        <v>T440__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__T151</v>
      </c>
      <c r="N16" s="3">
        <f t="shared" si="6"/>
        <v>42200</v>
      </c>
      <c r="O16" s="5" t="str">
        <f ca="1">IFERROR(OFFSET(grille!$A$1,MOD(INT((N16-$A$4)/7),42)+1,WEEKDAY(N16,2)),"")</f>
        <v>T110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T650__</v>
      </c>
      <c r="T16" s="2">
        <f t="shared" si="9"/>
        <v>42292</v>
      </c>
      <c r="U16" s="5" t="str">
        <f ca="1">IFERROR(OFFSET(grille!$A$1,MOD(INT((T16-$A$4)/7),42)+1,WEEKDAY(T16,2)),"")</f>
        <v>T120</v>
      </c>
      <c r="V16" s="3">
        <f t="shared" si="10"/>
        <v>42323</v>
      </c>
      <c r="W16" s="5" t="str">
        <f ca="1">IFERROR(OFFSET(grille!$A$1,MOD(INT((V16-$A$4)/7),42)+1,WEEKDAY(V16,2)),"")</f>
        <v>T227__</v>
      </c>
      <c r="X16" s="2">
        <f t="shared" si="11"/>
        <v>42353</v>
      </c>
      <c r="Y16" s="5" t="str">
        <f ca="1">IFERROR(OFFSET(grille!$A$1,MOD(INT((X16-$A$4)/7),42)+1,WEEKDAY(X16,2)),"")</f>
        <v>__T450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__T230</v>
      </c>
      <c r="D17" s="2">
        <f t="shared" si="1"/>
        <v>42051</v>
      </c>
      <c r="E17" s="5" t="str">
        <f ca="1">IFERROR(OFFSET(grille!$A$1,MOD(INT((D17-$A$4)/7),42)+1,WEEKDAY(D17,2)),"")</f>
        <v>T410</v>
      </c>
      <c r="F17" s="2">
        <f t="shared" si="2"/>
        <v>42079</v>
      </c>
      <c r="G17" s="5" t="str">
        <f ca="1">IFERROR(OFFSET(grille!$A$1,MOD(INT((F17-$A$4)/7),42)+1,WEEKDAY(F17,2)),"")</f>
        <v>__T640</v>
      </c>
      <c r="H17" s="2">
        <f t="shared" si="3"/>
        <v>42110</v>
      </c>
      <c r="I17" s="5" t="str">
        <f ca="1">IFERROR(OFFSET(grille!$A$1,MOD(INT((H17-$A$4)/7),42)+1,WEEKDAY(H17,2)),"")</f>
        <v>__T450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T710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__T660</v>
      </c>
      <c r="T17" s="2">
        <f t="shared" si="9"/>
        <v>42293</v>
      </c>
      <c r="U17" s="5" t="str">
        <f ca="1">IFERROR(OFFSET(grille!$A$1,MOD(INT((T17-$A$4)/7),42)+1,WEEKDAY(T17,2)),"")</f>
        <v>T720</v>
      </c>
      <c r="V17" s="3">
        <f t="shared" si="10"/>
        <v>42324</v>
      </c>
      <c r="W17" s="5" t="str">
        <f ca="1">IFERROR(OFFSET(grille!$A$1,MOD(INT((V17-$A$4)/7),42)+1,WEEKDAY(V17,2)),"")</f>
        <v>__T230</v>
      </c>
      <c r="X17" s="2">
        <f t="shared" si="11"/>
        <v>42354</v>
      </c>
      <c r="Y17" s="5" t="str">
        <f ca="1">IFERROR(OFFSET(grille!$A$1,MOD(INT((X17-$A$4)/7),42)+1,WEEKDAY(X17,2)),"")</f>
        <v>T240__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T720</v>
      </c>
      <c r="F18" s="2">
        <f t="shared" si="2"/>
        <v>42080</v>
      </c>
      <c r="G18" s="5" t="str">
        <f ca="1">IFERROR(OFFSET(grille!$A$1,MOD(INT((F18-$A$4)/7),42)+1,WEEKDAY(F18,2)),"")</f>
        <v>T430</v>
      </c>
      <c r="H18" s="2">
        <f t="shared" si="3"/>
        <v>42111</v>
      </c>
      <c r="I18" s="5" t="str">
        <f ca="1">IFERROR(OFFSET(grille!$A$1,MOD(INT((H18-$A$4)/7),42)+1,WEEKDAY(H18,2)),"")</f>
        <v>T945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T655__</v>
      </c>
      <c r="P18" s="2">
        <f t="shared" si="7"/>
        <v>42233</v>
      </c>
      <c r="Q18" s="5" t="str">
        <f ca="1">IFERROR(OFFSET(grille!$A$1,MOD(INT((P18-$A$4)/7),42)+1,WEEKDAY(P18,2)),"")</f>
        <v>T630__</v>
      </c>
      <c r="R18" s="2">
        <f t="shared" si="8"/>
        <v>42264</v>
      </c>
      <c r="S18" s="5" t="str">
        <f ca="1">IFERROR(OFFSET(grille!$A$1,MOD(INT((R18-$A$4)/7),42)+1,WEEKDAY(R18,2)),"")</f>
        <v>T260</v>
      </c>
      <c r="T18" s="2">
        <f t="shared" si="9"/>
        <v>42294</v>
      </c>
      <c r="U18" s="5" t="str">
        <f ca="1">IFERROR(OFFSET(grille!$A$1,MOD(INT((T18-$A$4)/7),42)+1,WEEKDAY(T18,2)),"")</f>
        <v>T346__</v>
      </c>
      <c r="V18" s="3">
        <f t="shared" si="10"/>
        <v>42325</v>
      </c>
      <c r="W18" s="5" t="str">
        <f ca="1">IFERROR(OFFSET(grille!$A$1,MOD(INT((V18-$A$4)/7),42)+1,WEEKDAY(V18,2)),"")</f>
        <v>T260</v>
      </c>
      <c r="X18" s="2">
        <f t="shared" si="11"/>
        <v>42355</v>
      </c>
      <c r="Y18" s="5" t="str">
        <f ca="1">IFERROR(OFFSET(grille!$A$1,MOD(INT((X18-$A$4)/7),42)+1,WEEKDAY(X18,2)),"")</f>
        <v>__T250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T510</v>
      </c>
      <c r="F19" s="2">
        <f t="shared" si="2"/>
        <v>42081</v>
      </c>
      <c r="G19" s="5" t="str">
        <f ca="1">IFERROR(OFFSET(grille!$A$1,MOD(INT((F19-$A$4)/7),42)+1,WEEKDAY(F19,2)),"")</f>
        <v>T820__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T720</v>
      </c>
      <c r="L19" s="2">
        <f t="shared" si="5"/>
        <v>42173</v>
      </c>
      <c r="M19" s="5" t="str">
        <f ca="1">IFERROR(OFFSET(grille!$A$1,MOD(INT((L19-$A$4)/7),42)+1,WEEKDAY(L19,2)),"")</f>
        <v>T130</v>
      </c>
      <c r="N19" s="3">
        <f t="shared" si="6"/>
        <v>42203</v>
      </c>
      <c r="O19" s="5" t="str">
        <f ca="1">IFERROR(OFFSET(grille!$A$1,MOD(INT((N19-$A$4)/7),42)+1,WEEKDAY(N19,2)),"")</f>
        <v>__T666</v>
      </c>
      <c r="P19" s="2">
        <f t="shared" si="7"/>
        <v>42234</v>
      </c>
      <c r="Q19" s="5" t="str">
        <f ca="1">IFERROR(OFFSET(grille!$A$1,MOD(INT((P19-$A$4)/7),42)+1,WEEKDAY(P19,2)),"")</f>
        <v>__T640</v>
      </c>
      <c r="R19" s="2">
        <f t="shared" si="8"/>
        <v>42265</v>
      </c>
      <c r="S19" s="5" t="str">
        <f ca="1">IFERROR(OFFSET(grille!$A$1,MOD(INT((R19-$A$4)/7),42)+1,WEEKDAY(R19,2)),"")</f>
        <v>D</v>
      </c>
      <c r="T19" s="2">
        <f t="shared" si="9"/>
        <v>42295</v>
      </c>
      <c r="U19" s="5" t="str">
        <f ca="1">IFERROR(OFFSET(grille!$A$1,MOD(INT((T19-$A$4)/7),42)+1,WEEKDAY(T19,2)),"")</f>
        <v>__T357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RP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T220__</v>
      </c>
      <c r="D20" s="2">
        <f t="shared" si="1"/>
        <v>42054</v>
      </c>
      <c r="E20" s="5" t="str">
        <f ca="1">IFERROR(OFFSET(grille!$A$1,MOD(INT((D20-$A$4)/7),42)+1,WEEKDAY(D20,2)),"")</f>
        <v>T140__</v>
      </c>
      <c r="F20" s="2">
        <f t="shared" si="2"/>
        <v>42082</v>
      </c>
      <c r="G20" s="5" t="str">
        <f ca="1">IFERROR(OFFSET(grille!$A$1,MOD(INT((F20-$A$4)/7),42)+1,WEEKDAY(F20,2)),"")</f>
        <v>__T830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T710</v>
      </c>
      <c r="L20" s="2">
        <f t="shared" si="5"/>
        <v>42174</v>
      </c>
      <c r="M20" s="5" t="str">
        <f ca="1">IFERROR(OFFSET(grille!$A$1,MOD(INT((L20-$A$4)/7),42)+1,WEEKDAY(L20,2)),"")</f>
        <v>T420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T340__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__T230</v>
      </c>
      <c r="D21" s="2">
        <f t="shared" si="1"/>
        <v>42055</v>
      </c>
      <c r="E21" s="5" t="str">
        <f ca="1">IFERROR(OFFSET(grille!$A$1,MOD(INT((D21-$A$4)/7),42)+1,WEEKDAY(D21,2)),"")</f>
        <v>__T150</v>
      </c>
      <c r="F21" s="2">
        <f t="shared" si="2"/>
        <v>42083</v>
      </c>
      <c r="G21" s="5" t="str">
        <f ca="1">IFERROR(OFFSET(grille!$A$1,MOD(INT((F21-$A$4)/7),42)+1,WEEKDAY(F21,2)),"")</f>
        <v>D</v>
      </c>
      <c r="H21" s="2">
        <f t="shared" si="3"/>
        <v>42114</v>
      </c>
      <c r="I21" s="5" t="str">
        <f ca="1">IFERROR(OFFSET(grille!$A$1,MOD(INT((H21-$A$4)/7),42)+1,WEEKDAY(H21,2)),"")</f>
        <v>T730__</v>
      </c>
      <c r="J21" s="2">
        <f t="shared" si="4"/>
        <v>42144</v>
      </c>
      <c r="K21" s="5" t="str">
        <f ca="1">IFERROR(OFFSET(grille!$A$1,MOD(INT((J21-$A$4)/7),42)+1,WEEKDAY(J21,2)),"")</f>
        <v>T630__</v>
      </c>
      <c r="L21" s="2">
        <f t="shared" si="5"/>
        <v>42175</v>
      </c>
      <c r="M21" s="5" t="str">
        <f ca="1">IFERROR(OFFSET(grille!$A$1,MOD(INT((L21-$A$4)/7),42)+1,WEEKDAY(L21,2)),"")</f>
        <v>T226__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__T350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T410</v>
      </c>
      <c r="X21" s="2">
        <f t="shared" si="11"/>
        <v>42358</v>
      </c>
      <c r="Y21" s="5" t="str">
        <f ca="1">IFERROR(OFFSET(grille!$A$1,MOD(INT((X21-$A$4)/7),42)+1,WEEKDAY(X21,2)),"")</f>
        <v>T657__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__T740</v>
      </c>
      <c r="J22" s="2">
        <f t="shared" si="4"/>
        <v>42145</v>
      </c>
      <c r="K22" s="5" t="str">
        <f ca="1">IFERROR(OFFSET(grille!$A$1,MOD(INT((J22-$A$4)/7),42)+1,WEEKDAY(J22,2)),"")</f>
        <v>__T640</v>
      </c>
      <c r="L22" s="2">
        <f t="shared" si="5"/>
        <v>42176</v>
      </c>
      <c r="M22" s="5" t="str">
        <f ca="1">IFERROR(OFFSET(grille!$A$1,MOD(INT((L22-$A$4)/7),42)+1,WEEKDAY(L22,2)),"")</f>
        <v>__T237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D</v>
      </c>
      <c r="R22" s="2">
        <f t="shared" si="8"/>
        <v>42268</v>
      </c>
      <c r="S22" s="5" t="str">
        <f ca="1">IFERROR(OFFSET(grille!$A$1,MOD(INT((R22-$A$4)/7),42)+1,WEEKDAY(R22,2)),"")</f>
        <v>T210</v>
      </c>
      <c r="T22" s="2">
        <f t="shared" si="9"/>
        <v>42298</v>
      </c>
      <c r="U22" s="5" t="str">
        <f ca="1">IFERROR(OFFSET(grille!$A$1,MOD(INT((T22-$A$4)/7),42)+1,WEEKDAY(T22,2)),"")</f>
        <v>T840__</v>
      </c>
      <c r="V22" s="3">
        <f t="shared" si="10"/>
        <v>42329</v>
      </c>
      <c r="W22" s="5" t="str">
        <f ca="1">IFERROR(OFFSET(grille!$A$1,MOD(INT((V22-$A$4)/7),42)+1,WEEKDAY(V22,2)),"")</f>
        <v>T146__</v>
      </c>
      <c r="X22" s="2">
        <f t="shared" si="11"/>
        <v>42359</v>
      </c>
      <c r="Y22" s="5" t="str">
        <f ca="1">IFERROR(OFFSET(grille!$A$1,MOD(INT((X22-$A$4)/7),42)+1,WEEKDAY(X22,2)),"")</f>
        <v>__T661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T650__</v>
      </c>
      <c r="J23" s="2">
        <f t="shared" si="4"/>
        <v>42146</v>
      </c>
      <c r="K23" s="5" t="str">
        <f ca="1">IFERROR(OFFSET(grille!$A$1,MOD(INT((J23-$A$4)/7),42)+1,WEEKDAY(J23,2)),"")</f>
        <v>D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D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T410</v>
      </c>
      <c r="T23" s="2">
        <f t="shared" si="9"/>
        <v>42299</v>
      </c>
      <c r="U23" s="5" t="str">
        <f ca="1">IFERROR(OFFSET(grille!$A$1,MOD(INT((T23-$A$4)/7),42)+1,WEEKDAY(T23,2)),"")</f>
        <v>__T850</v>
      </c>
      <c r="V23" s="3">
        <f t="shared" si="10"/>
        <v>42330</v>
      </c>
      <c r="W23" s="5" t="str">
        <f ca="1">IFERROR(OFFSET(grille!$A$1,MOD(INT((V23-$A$4)/7),42)+1,WEEKDAY(V23,2)),"")</f>
        <v>__T157</v>
      </c>
      <c r="X23" s="2">
        <f t="shared" si="11"/>
        <v>42360</v>
      </c>
      <c r="Y23" s="5" t="str">
        <f ca="1">IFERROR(OFFSET(grille!$A$1,MOD(INT((X23-$A$4)/7),42)+1,WEEKDAY(X23,2)),"")</f>
        <v>T240__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T320__</v>
      </c>
      <c r="D24" s="2">
        <f t="shared" si="1"/>
        <v>42058</v>
      </c>
      <c r="E24" s="5" t="str">
        <f ca="1">IFERROR(OFFSET(grille!$A$1,MOD(INT((D24-$A$4)/7),42)+1,WEEKDAY(D24,2)),"")</f>
        <v>T440__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__T660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T510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T810</v>
      </c>
      <c r="T24" s="2">
        <f t="shared" si="9"/>
        <v>42300</v>
      </c>
      <c r="U24" s="5" t="str">
        <f ca="1">IFERROR(OFFSET(grille!$A$1,MOD(INT((T24-$A$4)/7),42)+1,WEEKDAY(T24,2)),"")</f>
        <v>Fac</v>
      </c>
      <c r="V24" s="3">
        <f t="shared" si="10"/>
        <v>42331</v>
      </c>
      <c r="W24" s="5" t="str">
        <f ca="1">IFERROR(OFFSET(grille!$A$1,MOD(INT((V24-$A$4)/7),42)+1,WEEKDAY(V24,2)),"")</f>
        <v>T260</v>
      </c>
      <c r="X24" s="2">
        <f t="shared" si="11"/>
        <v>42361</v>
      </c>
      <c r="Y24" s="5" t="str">
        <f ca="1">IFERROR(OFFSET(grille!$A$1,MOD(INT((X24-$A$4)/7),42)+1,WEEKDAY(X24,2)),"")</f>
        <v>__T250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__T336</v>
      </c>
      <c r="D25" s="2">
        <f t="shared" si="1"/>
        <v>42059</v>
      </c>
      <c r="E25" s="5" t="str">
        <f ca="1">IFERROR(OFFSET(grille!$A$1,MOD(INT((D25-$A$4)/7),42)+1,WEEKDAY(D25,2)),"")</f>
        <v>__T450</v>
      </c>
      <c r="F25" s="2">
        <f t="shared" si="2"/>
        <v>42087</v>
      </c>
      <c r="G25" s="5" t="str">
        <f ca="1">IFERROR(OFFSET(grille!$A$1,MOD(INT((F25-$A$4)/7),42)+1,WEEKDAY(F25,2)),"")</f>
        <v>T730__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T710</v>
      </c>
      <c r="N25" s="3">
        <f t="shared" si="6"/>
        <v>42209</v>
      </c>
      <c r="O25" s="5" t="str">
        <f ca="1">IFERROR(OFFSET(grille!$A$1,MOD(INT((N25-$A$4)/7),42)+1,WEEKDAY(N25,2)),"")</f>
        <v>T445__</v>
      </c>
      <c r="P25" s="2">
        <f t="shared" si="7"/>
        <v>42240</v>
      </c>
      <c r="Q25" s="5" t="str">
        <f ca="1">IFERROR(OFFSET(grille!$A$1,MOD(INT((P25-$A$4)/7),42)+1,WEEKDAY(P25,2)),"")</f>
        <v>T110</v>
      </c>
      <c r="R25" s="2">
        <f t="shared" si="8"/>
        <v>42271</v>
      </c>
      <c r="S25" s="5" t="str">
        <f ca="1">IFERROR(OFFSET(grille!$A$1,MOD(INT((R25-$A$4)/7),42)+1,WEEKDAY(R25,2)),"")</f>
        <v>T320__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RP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T227__</v>
      </c>
      <c r="D26" s="2">
        <f t="shared" si="1"/>
        <v>42060</v>
      </c>
      <c r="E26" s="5" t="str">
        <f ca="1">IFERROR(OFFSET(grille!$A$1,MOD(INT((D26-$A$4)/7),42)+1,WEEKDAY(D26,2)),"")</f>
        <v>T240__</v>
      </c>
      <c r="F26" s="2">
        <f t="shared" si="2"/>
        <v>42088</v>
      </c>
      <c r="G26" s="5" t="str">
        <f ca="1">IFERROR(OFFSET(grille!$A$1,MOD(INT((F26-$A$4)/7),42)+1,WEEKDAY(F26,2)),"")</f>
        <v>__T740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T140__</v>
      </c>
      <c r="L26" s="2">
        <f t="shared" si="5"/>
        <v>42180</v>
      </c>
      <c r="M26" s="5" t="str">
        <f ca="1">IFERROR(OFFSET(grille!$A$1,MOD(INT((L26-$A$4)/7),42)+1,WEEKDAY(L26,2)),"")</f>
        <v>T730__</v>
      </c>
      <c r="N26" s="3">
        <f t="shared" si="6"/>
        <v>42210</v>
      </c>
      <c r="O26" s="5" t="str">
        <f ca="1">IFERROR(OFFSET(grille!$A$1,MOD(INT((N26-$A$4)/7),42)+1,WEEKDAY(N26,2)),"")</f>
        <v>__T456</v>
      </c>
      <c r="P26" s="2">
        <f t="shared" si="7"/>
        <v>42241</v>
      </c>
      <c r="Q26" s="5" t="str">
        <f ca="1">IFERROR(OFFSET(grille!$A$1,MOD(INT((P26-$A$4)/7),42)+1,WEEKDAY(P26,2)),"")</f>
        <v>T420</v>
      </c>
      <c r="R26" s="2">
        <f t="shared" si="8"/>
        <v>42272</v>
      </c>
      <c r="S26" s="5" t="str">
        <f ca="1">IFERROR(OFFSET(grille!$A$1,MOD(INT((R26-$A$4)/7),42)+1,WEEKDAY(R26,2)),"")</f>
        <v>__T335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__T230</v>
      </c>
      <c r="D27" s="2">
        <f t="shared" si="1"/>
        <v>42061</v>
      </c>
      <c r="E27" s="5" t="str">
        <f ca="1">IFERROR(OFFSET(grille!$A$1,MOD(INT((D27-$A$4)/7),42)+1,WEEKDAY(D27,2)),"")</f>
        <v>__T250</v>
      </c>
      <c r="F27" s="2">
        <f t="shared" si="2"/>
        <v>42089</v>
      </c>
      <c r="G27" s="5" t="str">
        <f ca="1">IFERROR(OFFSET(grille!$A$1,MOD(INT((F27-$A$4)/7),42)+1,WEEKDAY(F27,2)),"")</f>
        <v>T610</v>
      </c>
      <c r="H27" s="2">
        <f t="shared" si="3"/>
        <v>42120</v>
      </c>
      <c r="I27" s="5" t="str">
        <f ca="1">IFERROR(OFFSET(grille!$A$1,MOD(INT((H27-$A$4)/7),42)+1,WEEKDAY(H27,2)),"")</f>
        <v>T410</v>
      </c>
      <c r="J27" s="2">
        <f t="shared" si="4"/>
        <v>42150</v>
      </c>
      <c r="K27" s="5" t="str">
        <f ca="1">IFERROR(OFFSET(grille!$A$1,MOD(INT((J27-$A$4)/7),42)+1,WEEKDAY(J27,2)),"")</f>
        <v>__T150</v>
      </c>
      <c r="L27" s="2">
        <f t="shared" si="5"/>
        <v>42181</v>
      </c>
      <c r="M27" s="5" t="str">
        <f ca="1">IFERROR(OFFSET(grille!$A$1,MOD(INT((L27-$A$4)/7),42)+1,WEEKDAY(L27,2)),"")</f>
        <v>__T740</v>
      </c>
      <c r="N27" s="3">
        <f t="shared" si="6"/>
        <v>42211</v>
      </c>
      <c r="O27" s="5" t="str">
        <f ca="1">IFERROR(OFFSET(grille!$A$1,MOD(INT((N27-$A$4)/7),42)+1,WEEKDAY(N27,2)),"")</f>
        <v>T447__</v>
      </c>
      <c r="P27" s="2">
        <f t="shared" si="7"/>
        <v>42242</v>
      </c>
      <c r="Q27" s="5" t="str">
        <f ca="1">IFERROR(OFFSET(grille!$A$1,MOD(INT((P27-$A$4)/7),42)+1,WEEKDAY(P27,2)),"")</f>
        <v>T220__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T120</v>
      </c>
      <c r="V27" s="3">
        <f t="shared" si="10"/>
        <v>42334</v>
      </c>
      <c r="W27" s="5" t="str">
        <f ca="1">IFERROR(OFFSET(grille!$A$1,MOD(INT((V27-$A$4)/7),42)+1,WEEKDAY(V27,2)),"")</f>
        <v>T210</v>
      </c>
      <c r="X27" s="2">
        <f t="shared" si="11"/>
        <v>42364</v>
      </c>
      <c r="Y27" s="5" t="str">
        <f ca="1">IFERROR(OFFSET(grille!$A$1,MOD(INT((X27-$A$4)/7),42)+1,WEEKDAY(X27,2)),"")</f>
        <v>T656__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T260</v>
      </c>
      <c r="D28" s="2">
        <f t="shared" si="1"/>
        <v>42062</v>
      </c>
      <c r="E28" s="5" t="str">
        <f ca="1">IFERROR(OFFSET(grille!$A$1,MOD(INT((D28-$A$4)/7),42)+1,WEEKDAY(D28,2)),"")</f>
        <v>RP</v>
      </c>
      <c r="F28" s="2">
        <f t="shared" si="2"/>
        <v>42090</v>
      </c>
      <c r="G28" s="5" t="str">
        <f ca="1">IFERROR(OFFSET(grille!$A$1,MOD(INT((F28-$A$4)/7),42)+1,WEEKDAY(F28,2)),"")</f>
        <v>T220__</v>
      </c>
      <c r="H28" s="2">
        <f t="shared" si="3"/>
        <v>42121</v>
      </c>
      <c r="I28" s="5" t="str">
        <f ca="1">IFERROR(OFFSET(grille!$A$1,MOD(INT((H28-$A$4)/7),42)+1,WEEKDAY(H28,2)),"")</f>
        <v>T650__</v>
      </c>
      <c r="J28" s="2">
        <f t="shared" si="4"/>
        <v>42151</v>
      </c>
      <c r="K28" s="5" t="str">
        <f ca="1">IFERROR(OFFSET(grille!$A$1,MOD(INT((J28-$A$4)/7),42)+1,WEEKDAY(J28,2)),"")</f>
        <v>T210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__T451</v>
      </c>
      <c r="P28" s="2">
        <f t="shared" si="7"/>
        <v>42243</v>
      </c>
      <c r="Q28" s="5" t="str">
        <f ca="1">IFERROR(OFFSET(grille!$A$1,MOD(INT((P28-$A$4)/7),42)+1,WEEKDAY(P28,2)),"")</f>
        <v>__T230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T110</v>
      </c>
      <c r="V28" s="3">
        <f t="shared" si="10"/>
        <v>42335</v>
      </c>
      <c r="W28" s="5" t="str">
        <f ca="1">IFERROR(OFFSET(grille!$A$1,MOD(INT((V28-$A$4)/7),42)+1,WEEKDAY(V28,2)),"")</f>
        <v>T140__</v>
      </c>
      <c r="X28" s="2">
        <f t="shared" si="11"/>
        <v>42365</v>
      </c>
      <c r="Y28" s="5" t="str">
        <f ca="1">IFERROR(OFFSET(grille!$A$1,MOD(INT((X28-$A$4)/7),42)+1,WEEKDAY(X28,2)),"")</f>
        <v>__T667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__T236</v>
      </c>
      <c r="H29" s="2">
        <f t="shared" si="3"/>
        <v>42122</v>
      </c>
      <c r="I29" s="5" t="str">
        <f ca="1">IFERROR(OFFSET(grille!$A$1,MOD(INT((H29-$A$4)/7),42)+1,WEEKDAY(H29,2)),"")</f>
        <v>__T660</v>
      </c>
      <c r="J29" s="2">
        <f t="shared" si="4"/>
        <v>42152</v>
      </c>
      <c r="K29" s="5" t="str">
        <f ca="1">IFERROR(OFFSET(grille!$A$1,MOD(INT((J29-$A$4)/7),42)+1,WEEKDAY(J29,2)),"")</f>
        <v>T440__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RP</v>
      </c>
      <c r="R29" s="2">
        <f t="shared" si="8"/>
        <v>42275</v>
      </c>
      <c r="S29" s="5" t="str">
        <f ca="1">IFERROR(OFFSET(grille!$A$1,MOD(INT((R29-$A$4)/7),42)+1,WEEKDAY(R29,2)),"")</f>
        <v>T340__</v>
      </c>
      <c r="T29" s="2">
        <f t="shared" si="9"/>
        <v>42305</v>
      </c>
      <c r="U29" s="5" t="str">
        <f ca="1">IFERROR(OFFSET(grille!$A$1,MOD(INT((T29-$A$4)/7),42)+1,WEEKDAY(T29,2)),"")</f>
        <v>T720</v>
      </c>
      <c r="V29" s="3">
        <f t="shared" si="10"/>
        <v>42336</v>
      </c>
      <c r="W29" s="5" t="str">
        <f ca="1">IFERROR(OFFSET(grille!$A$1,MOD(INT((V29-$A$4)/7),42)+1,WEEKDAY(V29,2)),"")</f>
        <v>__T156</v>
      </c>
      <c r="X29" s="2">
        <f t="shared" si="11"/>
        <v>42366</v>
      </c>
      <c r="Y29" s="5" t="str">
        <f ca="1">IFERROR(OFFSET(grille!$A$1,MOD(INT((X29-$A$4)/7),42)+1,WEEKDAY(X29,2)),"")</f>
        <v>T420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T260</v>
      </c>
      <c r="J30" s="2">
        <f t="shared" si="4"/>
        <v>42153</v>
      </c>
      <c r="K30" s="5" t="str">
        <f ca="1">IFERROR(OFFSET(grille!$A$1,MOD(INT((J30-$A$4)/7),42)+1,WEEKDAY(J30,2)),"")</f>
        <v>__T450</v>
      </c>
      <c r="L30" s="2">
        <f t="shared" si="5"/>
        <v>42184</v>
      </c>
      <c r="M30" s="5" t="str">
        <f ca="1">IFERROR(OFFSET(grille!$A$1,MOD(INT((L30-$A$4)/7),42)+1,WEEKDAY(L30,2)),"")</f>
        <v>T320__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__T350</v>
      </c>
      <c r="T30" s="2">
        <f t="shared" si="9"/>
        <v>42306</v>
      </c>
      <c r="U30" s="5" t="str">
        <f ca="1">IFERROR(OFFSET(grille!$A$1,MOD(INT((T30-$A$4)/7),42)+1,WEEKDAY(T30,2)),"")</f>
        <v>T630__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T630__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T410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__T330</v>
      </c>
      <c r="N31" s="2">
        <f t="shared" si="6"/>
        <v>42215</v>
      </c>
      <c r="O31" s="5" t="str">
        <f ca="1">IFERROR(OFFSET(grille!$A$1,MOD(INT((N31-$A$4)/7),42)+1,WEEKDAY(N31,2)),"")</f>
        <v>T410</v>
      </c>
      <c r="P31" s="2">
        <f t="shared" si="7"/>
        <v>42246</v>
      </c>
      <c r="Q31" s="5" t="str">
        <f ca="1">IFERROR(OFFSET(grille!$A$1,MOD(INT((P31-$A$4)/7),42)+1,WEEKDAY(P31,2)),"")</f>
        <v>T347__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__T640</v>
      </c>
      <c r="V31" s="3">
        <f t="shared" si="10"/>
        <v>42338</v>
      </c>
      <c r="W31" s="5" t="str">
        <f ca="1">IFERROR(OFFSET(grille!$A$1,MOD(INT((V31-$A$4)/7),42)+1,WEEKDAY(V31,2)),"")</f>
        <v>RP</v>
      </c>
      <c r="X31" s="2">
        <f t="shared" si="11"/>
        <v>42368</v>
      </c>
      <c r="Y31" s="5" t="str">
        <f ca="1">IFERROR(OFFSET(grille!$A$1,MOD(INT((X31-$A$4)/7),42)+1,WEEKDAY(X31,2)),"")</f>
        <v>__T640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T146__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T840__</v>
      </c>
      <c r="H32" s="1"/>
      <c r="I32" s="5" t="str">
        <f ca="1">IFERROR(OFFSET(grille!$A$1,MOD(INT((H32-$A$4)/7),42)+1,WEEKDAY(H32,2)),"")</f>
        <v>__T156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__T156</v>
      </c>
      <c r="N32" s="2">
        <f t="shared" si="6"/>
        <v>42216</v>
      </c>
      <c r="O32" s="5" t="str">
        <f ca="1">IFERROR(OFFSET(grille!$A$1,MOD(INT((N32-$A$4)/7),42)+1,WEEKDAY(N32,2)),"")</f>
        <v>T710</v>
      </c>
      <c r="P32" s="2">
        <f t="shared" si="7"/>
        <v>42247</v>
      </c>
      <c r="Q32" s="5" t="str">
        <f ca="1">IFERROR(OFFSET(grille!$A$1,MOD(INT((P32-$A$4)/7),42)+1,WEEKDAY(P32,2)),"")</f>
        <v>__T350</v>
      </c>
      <c r="R32" s="1"/>
      <c r="S32" s="5" t="str">
        <f ca="1">IFERROR(OFFSET(grille!$A$1,MOD(INT((R32-$A$4)/7),42)+1,WEEKDAY(R32,2)),"")</f>
        <v>__T156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__T156</v>
      </c>
      <c r="X32" s="2">
        <f t="shared" si="11"/>
        <v>42369</v>
      </c>
      <c r="Y32" s="5" t="str">
        <f ca="1">IFERROR(OFFSET(grille!$A$1,MOD(INT((X32-$A$4)/7),42)+1,WEEKDAY(X32,2)),"")</f>
        <v>D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30" priority="6" stopIfTrue="1">
      <formula>AND(WEEKDAY(B2,2)&gt;5,B2&lt;&gt;"")</formula>
    </cfRule>
  </conditionalFormatting>
  <conditionalFormatting sqref="E10">
    <cfRule type="expression" dxfId="29" priority="5" stopIfTrue="1">
      <formula>AND(WEEKDAY(E10,2)&gt;5,E10&lt;&gt;"")</formula>
    </cfRule>
  </conditionalFormatting>
  <conditionalFormatting sqref="E10">
    <cfRule type="expression" dxfId="28" priority="4" stopIfTrue="1">
      <formula>AND(WEEKDAY(E10,2)&gt;5,E10&lt;&gt;"")</formula>
    </cfRule>
  </conditionalFormatting>
  <conditionalFormatting sqref="E10">
    <cfRule type="expression" dxfId="27" priority="3" stopIfTrue="1">
      <formula>AND(WEEKDAY(E10,2)&gt;5,E10&lt;&gt;"")</formula>
    </cfRule>
  </conditionalFormatting>
  <conditionalFormatting sqref="E10">
    <cfRule type="expression" dxfId="26" priority="2" stopIfTrue="1">
      <formula>AND(WEEKDAY(E10,2)&gt;5,E10&lt;&gt;"")</formula>
    </cfRule>
  </conditionalFormatting>
  <conditionalFormatting sqref="E24">
    <cfRule type="expression" dxfId="25" priority="1" stopIfTrue="1">
      <formula>AND(WEEKDAY(E24,2)&gt;5,E24&lt;&gt;"")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__T457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__T830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T710</v>
      </c>
      <c r="N2" s="3">
        <f>DATE($A$1,COLUMN()-7,ROW()-1)</f>
        <v>42186</v>
      </c>
      <c r="O2" s="5" t="str">
        <f ca="1">IFERROR(OFFSET(grille!$A$1,MOD(INT((N2-$A$4)/7),42)+1,WEEKDAY(N2,2)),"")</f>
        <v>T140__</v>
      </c>
      <c r="P2" s="2">
        <f>DATE($A$1,COLUMN()-8,ROW()-1)</f>
        <v>42217</v>
      </c>
      <c r="Q2" s="5" t="str">
        <f ca="1">IFERROR(OFFSET(grille!$A$1,MOD(INT((P2-$A$4)/7),42)+1,WEEKDAY(P2,2)),"")</f>
        <v>__T746</v>
      </c>
      <c r="R2" s="2">
        <f>DATE($A$1,COLUMN()-9,ROW()-1)</f>
        <v>42248</v>
      </c>
      <c r="S2" s="5" t="str">
        <f ca="1">IFERROR(OFFSET(grille!$A$1,MOD(INT((R2-$A$4)/7),42)+1,WEEKDAY(R2,2)),"")</f>
        <v>T510</v>
      </c>
      <c r="T2" s="2">
        <f>DATE($A$1,COLUMN()-10,ROW()-1)</f>
        <v>42278</v>
      </c>
      <c r="U2" s="5" t="str">
        <f ca="1">IFERROR(OFFSET(grille!$A$1,MOD(INT((T2-$A$4)/7),42)+1,WEEKDAY(T2,2)),"")</f>
        <v>T340__</v>
      </c>
      <c r="V2" s="3">
        <f>DATE($A$1,COLUMN()-11,ROW()-1)</f>
        <v>42309</v>
      </c>
      <c r="W2" s="5" t="str">
        <f ca="1">IFERROR(OFFSET(grille!$A$1,MOD(INT((V2-$A$4)/7),42)+1,WEEKDAY(V2,2)),"")</f>
        <v>T737__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T240__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T840__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T650__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T120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__T150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T147__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T110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__T350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__T740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42016</v>
      </c>
      <c r="B4" s="3">
        <f t="shared" si="0"/>
        <v>42007</v>
      </c>
      <c r="C4" s="5" t="str">
        <f ca="1">IFERROR(OFFSET(grille!$A$1,MOD(INT((B4-$A$4)/7),42)+1,WEEKDAY(B4,2)),"")</f>
        <v>T736__</v>
      </c>
      <c r="D4" s="2">
        <f t="shared" si="1"/>
        <v>42038</v>
      </c>
      <c r="E4" s="5" t="str">
        <f ca="1">IFERROR(OFFSET(grille!$A$1,MOD(INT((D4-$A$4)/7),42)+1,WEEKDAY(D4,2)),"")</f>
        <v>__T250</v>
      </c>
      <c r="F4" s="2">
        <f t="shared" si="2"/>
        <v>42066</v>
      </c>
      <c r="G4" s="5" t="str">
        <f ca="1">IFERROR(OFFSET(grille!$A$1,MOD(INT((F4-$A$4)/7),42)+1,WEEKDAY(F4,2)),"")</f>
        <v>__T850</v>
      </c>
      <c r="H4" s="2">
        <f t="shared" si="3"/>
        <v>42097</v>
      </c>
      <c r="I4" s="5" t="str">
        <f ca="1">IFERROR(OFFSET(grille!$A$1,MOD(INT((H4-$A$4)/7),42)+1,WEEKDAY(H4,2)),"")</f>
        <v>__T660</v>
      </c>
      <c r="J4" s="2">
        <f t="shared" si="4"/>
        <v>42127</v>
      </c>
      <c r="K4" s="5" t="str">
        <f ca="1">IFERROR(OFFSET(grille!$A$1,MOD(INT((J4-$A$4)/7),42)+1,WEEKDAY(J4,2)),"")</f>
        <v>T637__</v>
      </c>
      <c r="L4" s="2">
        <f t="shared" si="5"/>
        <v>42158</v>
      </c>
      <c r="M4" s="5" t="str">
        <f ca="1">IFERROR(OFFSET(grille!$A$1,MOD(INT((L4-$A$4)/7),42)+1,WEEKDAY(L4,2)),"")</f>
        <v>T440__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__T151</v>
      </c>
      <c r="R4" s="2">
        <f t="shared" si="8"/>
        <v>42250</v>
      </c>
      <c r="S4" s="5" t="str">
        <f ca="1">IFERROR(OFFSET(grille!$A$1,MOD(INT((R4-$A$4)/7),42)+1,WEEKDAY(R4,2)),"")</f>
        <v>T710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T650__</v>
      </c>
      <c r="X4" s="2">
        <f t="shared" si="11"/>
        <v>42341</v>
      </c>
      <c r="Y4" s="5" t="str">
        <f ca="1">IFERROR(OFFSET(grille!$A$1,MOD(INT((X4-$A$4)/7),42)+1,WEEKDAY(X4,2)),"")</f>
        <v>T120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__T747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T410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__T640</v>
      </c>
      <c r="L5" s="2">
        <f t="shared" si="5"/>
        <v>42159</v>
      </c>
      <c r="M5" s="5" t="str">
        <f ca="1">IFERROR(OFFSET(grille!$A$1,MOD(INT((L5-$A$4)/7),42)+1,WEEKDAY(L5,2)),"")</f>
        <v>__T450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T655__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__T660</v>
      </c>
      <c r="X5" s="2">
        <f t="shared" si="11"/>
        <v>42342</v>
      </c>
      <c r="Y5" s="5" t="str">
        <f ca="1">IFERROR(OFFSET(grille!$A$1,MOD(INT((X5-$A$4)/7),42)+1,WEEKDAY(X5,2)),"")</f>
        <v>T720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T130</v>
      </c>
      <c r="D6" s="2">
        <f t="shared" si="1"/>
        <v>42040</v>
      </c>
      <c r="E6" s="5" t="str">
        <f ca="1">IFERROR(OFFSET(grille!$A$1,MOD(INT((D6-$A$4)/7),42)+1,WEEKDAY(D6,2)),"")</f>
        <v>RP</v>
      </c>
      <c r="F6" s="2">
        <f t="shared" si="2"/>
        <v>42068</v>
      </c>
      <c r="G6" s="5" t="str">
        <f ca="1">IFERROR(OFFSET(grille!$A$1,MOD(INT((F6-$A$4)/7),42)+1,WEEKDAY(F6,2)),"")</f>
        <v>T220__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T430</v>
      </c>
      <c r="L6" s="2">
        <f t="shared" si="5"/>
        <v>42160</v>
      </c>
      <c r="M6" s="5" t="str">
        <f ca="1">IFERROR(OFFSET(grille!$A$1,MOD(INT((L6-$A$4)/7),42)+1,WEEKDAY(L6,2)),"")</f>
        <v>T945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__T666</v>
      </c>
      <c r="T6" s="2">
        <f t="shared" si="9"/>
        <v>42282</v>
      </c>
      <c r="U6" s="5" t="str">
        <f ca="1">IFERROR(OFFSET(grille!$A$1,MOD(INT((T6-$A$4)/7),42)+1,WEEKDAY(T6,2)),"")</f>
        <v>T630__</v>
      </c>
      <c r="V6" s="3">
        <f t="shared" si="10"/>
        <v>42313</v>
      </c>
      <c r="W6" s="5" t="str">
        <f ca="1">IFERROR(OFFSET(grille!$A$1,MOD(INT((V6-$A$4)/7),42)+1,WEEKDAY(V6,2)),"")</f>
        <v>T260</v>
      </c>
      <c r="X6" s="2">
        <f t="shared" si="11"/>
        <v>42343</v>
      </c>
      <c r="Y6" s="5" t="str">
        <f ca="1">IFERROR(OFFSET(grille!$A$1,MOD(INT((X6-$A$4)/7),42)+1,WEEKDAY(X6,2)),"")</f>
        <v>T346__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T140__</v>
      </c>
      <c r="D7" s="2">
        <f t="shared" si="1"/>
        <v>42041</v>
      </c>
      <c r="E7" s="5" t="str">
        <f ca="1">IFERROR(OFFSET(grille!$A$1,MOD(INT((D7-$A$4)/7),42)+1,WEEKDAY(D7,2)),"")</f>
        <v>T345__</v>
      </c>
      <c r="F7" s="2">
        <f t="shared" si="2"/>
        <v>42069</v>
      </c>
      <c r="G7" s="5" t="str">
        <f ca="1">IFERROR(OFFSET(grille!$A$1,MOD(INT((F7-$A$4)/7),42)+1,WEEKDAY(F7,2)),"")</f>
        <v>__T230</v>
      </c>
      <c r="H7" s="2">
        <f t="shared" si="3"/>
        <v>42100</v>
      </c>
      <c r="I7" s="5" t="str">
        <f ca="1">IFERROR(OFFSET(grille!$A$1,MOD(INT((H7-$A$4)/7),42)+1,WEEKDAY(H7,2)),"")</f>
        <v>T410</v>
      </c>
      <c r="J7" s="2">
        <f t="shared" si="4"/>
        <v>42130</v>
      </c>
      <c r="K7" s="5" t="str">
        <f ca="1">IFERROR(OFFSET(grille!$A$1,MOD(INT((J7-$A$4)/7),42)+1,WEEKDAY(J7,2)),"")</f>
        <v>T820__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T720</v>
      </c>
      <c r="P7" s="2">
        <f t="shared" si="7"/>
        <v>42222</v>
      </c>
      <c r="Q7" s="5" t="str">
        <f ca="1">IFERROR(OFFSET(grille!$A$1,MOD(INT((P7-$A$4)/7),42)+1,WEEKDAY(P7,2)),"")</f>
        <v>T130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__T640</v>
      </c>
      <c r="V7" s="3">
        <f t="shared" si="10"/>
        <v>42314</v>
      </c>
      <c r="W7" s="5" t="str">
        <f ca="1">IFERROR(OFFSET(grille!$A$1,MOD(INT((V7-$A$4)/7),42)+1,WEEKDAY(V7,2)),"")</f>
        <v>D</v>
      </c>
      <c r="X7" s="2">
        <f t="shared" si="11"/>
        <v>42344</v>
      </c>
      <c r="Y7" s="5" t="str">
        <f ca="1">IFERROR(OFFSET(grille!$A$1,MOD(INT((X7-$A$4)/7),42)+1,WEEKDAY(X7,2)),"")</f>
        <v>__T357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__T150</v>
      </c>
      <c r="D8" s="2">
        <f t="shared" si="1"/>
        <v>42042</v>
      </c>
      <c r="E8" s="5" t="str">
        <f ca="1">IFERROR(OFFSET(grille!$A$1,MOD(INT((D8-$A$4)/7),42)+1,WEEKDAY(D8,2)),"")</f>
        <v>__T356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T720</v>
      </c>
      <c r="J8" s="2">
        <f t="shared" si="4"/>
        <v>42131</v>
      </c>
      <c r="K8" s="5" t="str">
        <f ca="1">IFERROR(OFFSET(grille!$A$1,MOD(INT((J8-$A$4)/7),42)+1,WEEKDAY(J8,2)),"")</f>
        <v>__T830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T710</v>
      </c>
      <c r="P8" s="2">
        <f t="shared" si="7"/>
        <v>42223</v>
      </c>
      <c r="Q8" s="5" t="str">
        <f ca="1">IFERROR(OFFSET(grille!$A$1,MOD(INT((P8-$A$4)/7),42)+1,WEEKDAY(P8,2)),"")</f>
        <v>T420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T340__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D</v>
      </c>
      <c r="D9" s="2">
        <f t="shared" si="1"/>
        <v>42043</v>
      </c>
      <c r="E9" s="5" t="str">
        <f ca="1">IFERROR(OFFSET(grille!$A$1,MOD(INT((D9-$A$4)/7),42)+1,WEEKDAY(D9,2)),"")</f>
        <v>T247__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T510</v>
      </c>
      <c r="J9" s="2">
        <f t="shared" si="4"/>
        <v>42132</v>
      </c>
      <c r="K9" s="5" t="str">
        <f ca="1">IFERROR(OFFSET(grille!$A$1,MOD(INT((J9-$A$4)/7),42)+1,WEEKDAY(J9,2)),"")</f>
        <v>D</v>
      </c>
      <c r="L9" s="2">
        <f t="shared" si="5"/>
        <v>42163</v>
      </c>
      <c r="M9" s="5" t="str">
        <f ca="1">IFERROR(OFFSET(grille!$A$1,MOD(INT((L9-$A$4)/7),42)+1,WEEKDAY(L9,2)),"")</f>
        <v>T730__</v>
      </c>
      <c r="N9" s="3">
        <f t="shared" si="6"/>
        <v>42193</v>
      </c>
      <c r="O9" s="5" t="str">
        <f ca="1">IFERROR(OFFSET(grille!$A$1,MOD(INT((N9-$A$4)/7),42)+1,WEEKDAY(N9,2)),"")</f>
        <v>T630__</v>
      </c>
      <c r="P9" s="2">
        <f t="shared" si="7"/>
        <v>42224</v>
      </c>
      <c r="Q9" s="5" t="str">
        <f ca="1">IFERROR(OFFSET(grille!$A$1,MOD(INT((P9-$A$4)/7),42)+1,WEEKDAY(P9,2)),"")</f>
        <v>T226__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__T350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__T250</v>
      </c>
      <c r="F10" s="2">
        <f t="shared" si="2"/>
        <v>42072</v>
      </c>
      <c r="G10" s="5" t="str">
        <f ca="1">IFERROR(OFFSET(grille!$A$1,MOD(INT((F10-$A$4)/7),42)+1,WEEKDAY(F10,2)),"")</f>
        <v>T220__</v>
      </c>
      <c r="H10" s="2">
        <f t="shared" si="3"/>
        <v>42103</v>
      </c>
      <c r="I10" s="5" t="str">
        <f ca="1">IFERROR(OFFSET(grille!$A$1,MOD(INT((H10-$A$4)/7),42)+1,WEEKDAY(H10,2)),"")</f>
        <v>T140__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__T740</v>
      </c>
      <c r="N10" s="3">
        <f t="shared" si="6"/>
        <v>42194</v>
      </c>
      <c r="O10" s="5" t="str">
        <f ca="1">IFERROR(OFFSET(grille!$A$1,MOD(INT((N10-$A$4)/7),42)+1,WEEKDAY(N10,2)),"")</f>
        <v>__T640</v>
      </c>
      <c r="P10" s="2">
        <f t="shared" si="7"/>
        <v>42225</v>
      </c>
      <c r="Q10" s="5" t="str">
        <f ca="1">IFERROR(OFFSET(grille!$A$1,MOD(INT((P10-$A$4)/7),42)+1,WEEKDAY(P10,2)),"")</f>
        <v>__T237</v>
      </c>
      <c r="R10" s="2">
        <f t="shared" si="8"/>
        <v>42256</v>
      </c>
      <c r="S10" s="5" t="str">
        <f ca="1">IFERROR(OFFSET(grille!$A$1,MOD(INT((R10-$A$4)/7),42)+1,WEEKDAY(R10,2)),"")</f>
        <v>D</v>
      </c>
      <c r="T10" s="2">
        <f t="shared" si="9"/>
        <v>42286</v>
      </c>
      <c r="U10" s="5" t="str">
        <f ca="1">IFERROR(OFFSET(grille!$A$1,MOD(INT((T10-$A$4)/7),42)+1,WEEKDAY(T10,2)),"")</f>
        <v>D</v>
      </c>
      <c r="V10" s="3">
        <f t="shared" si="10"/>
        <v>42317</v>
      </c>
      <c r="W10" s="5" t="str">
        <f ca="1">IFERROR(OFFSET(grille!$A$1,MOD(INT((V10-$A$4)/7),42)+1,WEEKDAY(V10,2)),"")</f>
        <v>T210</v>
      </c>
      <c r="X10" s="2">
        <f t="shared" si="11"/>
        <v>42347</v>
      </c>
      <c r="Y10" s="5" t="str">
        <f ca="1">IFERROR(OFFSET(grille!$A$1,MOD(INT((X10-$A$4)/7),42)+1,WEEKDAY(X10,2)),"")</f>
        <v>T840__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__T230</v>
      </c>
      <c r="H11" s="2">
        <f t="shared" si="3"/>
        <v>42104</v>
      </c>
      <c r="I11" s="5" t="str">
        <f ca="1">IFERROR(OFFSET(grille!$A$1,MOD(INT((H11-$A$4)/7),42)+1,WEEKDAY(H11,2)),"")</f>
        <v>__T150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T650__</v>
      </c>
      <c r="N11" s="3">
        <f t="shared" si="6"/>
        <v>42195</v>
      </c>
      <c r="O11" s="5" t="str">
        <f ca="1">IFERROR(OFFSET(grille!$A$1,MOD(INT((N11-$A$4)/7),42)+1,WEEKDAY(N11,2)),"")</f>
        <v>D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T510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T410</v>
      </c>
      <c r="X11" s="2">
        <f t="shared" si="11"/>
        <v>42348</v>
      </c>
      <c r="Y11" s="5" t="str">
        <f ca="1">IFERROR(OFFSET(grille!$A$1,MOD(INT((X11-$A$4)/7),42)+1,WEEKDAY(X11,2)),"")</f>
        <v>__T850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T737__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RP</v>
      </c>
      <c r="L12" s="2">
        <f t="shared" si="5"/>
        <v>42166</v>
      </c>
      <c r="M12" s="5" t="str">
        <f ca="1">IFERROR(OFFSET(grille!$A$1,MOD(INT((L12-$A$4)/7),42)+1,WEEKDAY(L12,2)),"")</f>
        <v>__T660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T445__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T810</v>
      </c>
      <c r="X12" s="2">
        <f t="shared" si="11"/>
        <v>42349</v>
      </c>
      <c r="Y12" s="5" t="str">
        <f ca="1">IFERROR(OFFSET(grille!$A$1,MOD(INT((X12-$A$4)/7),42)+1,WEEKDAY(X12,2)),"")</f>
        <v>Fac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__T740</v>
      </c>
      <c r="D13" s="2">
        <f t="shared" si="1"/>
        <v>42047</v>
      </c>
      <c r="E13" s="5" t="str">
        <f ca="1">IFERROR(OFFSET(grille!$A$1,MOD(INT((D13-$A$4)/7),42)+1,WEEKDAY(D13,2)),"")</f>
        <v>T120</v>
      </c>
      <c r="F13" s="2">
        <f t="shared" si="2"/>
        <v>42075</v>
      </c>
      <c r="G13" s="5" t="str">
        <f ca="1">IFERROR(OFFSET(grille!$A$1,MOD(INT((F13-$A$4)/7),42)+1,WEEKDAY(F13,2)),"")</f>
        <v>RP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T730__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T710</v>
      </c>
      <c r="R13" s="2">
        <f t="shared" si="8"/>
        <v>42259</v>
      </c>
      <c r="S13" s="5" t="str">
        <f ca="1">IFERROR(OFFSET(grille!$A$1,MOD(INT((R13-$A$4)/7),42)+1,WEEKDAY(R13,2)),"")</f>
        <v>__T456</v>
      </c>
      <c r="T13" s="2">
        <f t="shared" si="9"/>
        <v>42289</v>
      </c>
      <c r="U13" s="5" t="str">
        <f ca="1">IFERROR(OFFSET(grille!$A$1,MOD(INT((T13-$A$4)/7),42)+1,WEEKDAY(T13,2)),"")</f>
        <v>T110</v>
      </c>
      <c r="V13" s="3">
        <f t="shared" si="10"/>
        <v>42320</v>
      </c>
      <c r="W13" s="5" t="str">
        <f ca="1">IFERROR(OFFSET(grille!$A$1,MOD(INT((V13-$A$4)/7),42)+1,WEEKDAY(V13,2)),"")</f>
        <v>T320__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T650__</v>
      </c>
      <c r="D14" s="2">
        <f t="shared" si="1"/>
        <v>42048</v>
      </c>
      <c r="E14" s="5" t="str">
        <f ca="1">IFERROR(OFFSET(grille!$A$1,MOD(INT((D14-$A$4)/7),42)+1,WEEKDAY(D14,2)),"")</f>
        <v>T720</v>
      </c>
      <c r="F14" s="2">
        <f t="shared" si="2"/>
        <v>42076</v>
      </c>
      <c r="G14" s="5" t="str">
        <f ca="1">IFERROR(OFFSET(grille!$A$1,MOD(INT((F14-$A$4)/7),42)+1,WEEKDAY(F14,2)),"")</f>
        <v>T320__</v>
      </c>
      <c r="H14" s="2">
        <f t="shared" si="3"/>
        <v>42107</v>
      </c>
      <c r="I14" s="5" t="str">
        <f ca="1">IFERROR(OFFSET(grille!$A$1,MOD(INT((H14-$A$4)/7),42)+1,WEEKDAY(H14,2)),"")</f>
        <v>T440__</v>
      </c>
      <c r="J14" s="2">
        <f t="shared" si="4"/>
        <v>42137</v>
      </c>
      <c r="K14" s="5" t="str">
        <f ca="1">IFERROR(OFFSET(grille!$A$1,MOD(INT((J14-$A$4)/7),42)+1,WEEKDAY(J14,2)),"")</f>
        <v>__T740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T140__</v>
      </c>
      <c r="P14" s="2">
        <f t="shared" si="7"/>
        <v>42229</v>
      </c>
      <c r="Q14" s="5" t="str">
        <f ca="1">IFERROR(OFFSET(grille!$A$1,MOD(INT((P14-$A$4)/7),42)+1,WEEKDAY(P14,2)),"")</f>
        <v>T730__</v>
      </c>
      <c r="R14" s="2">
        <f t="shared" si="8"/>
        <v>42260</v>
      </c>
      <c r="S14" s="5" t="str">
        <f ca="1">IFERROR(OFFSET(grille!$A$1,MOD(INT((R14-$A$4)/7),42)+1,WEEKDAY(R14,2)),"")</f>
        <v>T447__</v>
      </c>
      <c r="T14" s="2">
        <f t="shared" si="9"/>
        <v>42290</v>
      </c>
      <c r="U14" s="5" t="str">
        <f ca="1">IFERROR(OFFSET(grille!$A$1,MOD(INT((T14-$A$4)/7),42)+1,WEEKDAY(T14,2)),"")</f>
        <v>T420</v>
      </c>
      <c r="V14" s="3">
        <f t="shared" si="10"/>
        <v>42321</v>
      </c>
      <c r="W14" s="5" t="str">
        <f ca="1">IFERROR(OFFSET(grille!$A$1,MOD(INT((V14-$A$4)/7),42)+1,WEEKDAY(V14,2)),"")</f>
        <v>__T335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__T660</v>
      </c>
      <c r="D15" s="2">
        <f t="shared" si="1"/>
        <v>42049</v>
      </c>
      <c r="E15" s="5" t="str">
        <f ca="1">IFERROR(OFFSET(grille!$A$1,MOD(INT((D15-$A$4)/7),42)+1,WEEKDAY(D15,2)),"")</f>
        <v>T346__</v>
      </c>
      <c r="F15" s="2">
        <f t="shared" si="2"/>
        <v>42077</v>
      </c>
      <c r="G15" s="5" t="str">
        <f ca="1">IFERROR(OFFSET(grille!$A$1,MOD(INT((F15-$A$4)/7),42)+1,WEEKDAY(F15,2)),"")</f>
        <v>__T336</v>
      </c>
      <c r="H15" s="2">
        <f t="shared" si="3"/>
        <v>42108</v>
      </c>
      <c r="I15" s="5" t="str">
        <f ca="1">IFERROR(OFFSET(grille!$A$1,MOD(INT((H15-$A$4)/7),42)+1,WEEKDAY(H15,2)),"")</f>
        <v>__T450</v>
      </c>
      <c r="J15" s="2">
        <f t="shared" si="4"/>
        <v>42138</v>
      </c>
      <c r="K15" s="5" t="str">
        <f ca="1">IFERROR(OFFSET(grille!$A$1,MOD(INT((J15-$A$4)/7),42)+1,WEEKDAY(J15,2)),"")</f>
        <v>T610</v>
      </c>
      <c r="L15" s="2">
        <f t="shared" si="5"/>
        <v>42169</v>
      </c>
      <c r="M15" s="5" t="str">
        <f ca="1">IFERROR(OFFSET(grille!$A$1,MOD(INT((L15-$A$4)/7),42)+1,WEEKDAY(L15,2)),"")</f>
        <v>T410</v>
      </c>
      <c r="N15" s="3">
        <f t="shared" si="6"/>
        <v>42199</v>
      </c>
      <c r="O15" s="5" t="str">
        <f ca="1">IFERROR(OFFSET(grille!$A$1,MOD(INT((N15-$A$4)/7),42)+1,WEEKDAY(N15,2)),"")</f>
        <v>__T150</v>
      </c>
      <c r="P15" s="2">
        <f t="shared" si="7"/>
        <v>42230</v>
      </c>
      <c r="Q15" s="5" t="str">
        <f ca="1">IFERROR(OFFSET(grille!$A$1,MOD(INT((P15-$A$4)/7),42)+1,WEEKDAY(P15,2)),"")</f>
        <v>__T740</v>
      </c>
      <c r="R15" s="2">
        <f t="shared" si="8"/>
        <v>42261</v>
      </c>
      <c r="S15" s="5" t="str">
        <f ca="1">IFERROR(OFFSET(grille!$A$1,MOD(INT((R15-$A$4)/7),42)+1,WEEKDAY(R15,2)),"")</f>
        <v>__T451</v>
      </c>
      <c r="T15" s="2">
        <f t="shared" si="9"/>
        <v>42291</v>
      </c>
      <c r="U15" s="5" t="str">
        <f ca="1">IFERROR(OFFSET(grille!$A$1,MOD(INT((T15-$A$4)/7),42)+1,WEEKDAY(T15,2)),"")</f>
        <v>T220__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T120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T260</v>
      </c>
      <c r="D16" s="2">
        <f t="shared" si="1"/>
        <v>42050</v>
      </c>
      <c r="E16" s="5" t="str">
        <f ca="1">IFERROR(OFFSET(grille!$A$1,MOD(INT((D16-$A$4)/7),42)+1,WEEKDAY(D16,2)),"")</f>
        <v>__T357</v>
      </c>
      <c r="F16" s="2">
        <f t="shared" si="2"/>
        <v>42078</v>
      </c>
      <c r="G16" s="5" t="str">
        <f ca="1">IFERROR(OFFSET(grille!$A$1,MOD(INT((F16-$A$4)/7),42)+1,WEEKDAY(F16,2)),"")</f>
        <v>T227__</v>
      </c>
      <c r="H16" s="2">
        <f t="shared" si="3"/>
        <v>42109</v>
      </c>
      <c r="I16" s="5" t="str">
        <f ca="1">IFERROR(OFFSET(grille!$A$1,MOD(INT((H16-$A$4)/7),42)+1,WEEKDAY(H16,2)),"")</f>
        <v>T240__</v>
      </c>
      <c r="J16" s="2">
        <f t="shared" si="4"/>
        <v>42139</v>
      </c>
      <c r="K16" s="5" t="str">
        <f ca="1">IFERROR(OFFSET(grille!$A$1,MOD(INT((J16-$A$4)/7),42)+1,WEEKDAY(J16,2)),"")</f>
        <v>T220__</v>
      </c>
      <c r="L16" s="2">
        <f t="shared" si="5"/>
        <v>42170</v>
      </c>
      <c r="M16" s="5" t="str">
        <f ca="1">IFERROR(OFFSET(grille!$A$1,MOD(INT((L16-$A$4)/7),42)+1,WEEKDAY(L16,2)),"")</f>
        <v>T650__</v>
      </c>
      <c r="N16" s="3">
        <f t="shared" si="6"/>
        <v>42200</v>
      </c>
      <c r="O16" s="5" t="str">
        <f ca="1">IFERROR(OFFSET(grille!$A$1,MOD(INT((N16-$A$4)/7),42)+1,WEEKDAY(N16,2)),"")</f>
        <v>T210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__T230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T110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D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__T230</v>
      </c>
      <c r="H17" s="2">
        <f t="shared" si="3"/>
        <v>42110</v>
      </c>
      <c r="I17" s="5" t="str">
        <f ca="1">IFERROR(OFFSET(grille!$A$1,MOD(INT((H17-$A$4)/7),42)+1,WEEKDAY(H17,2)),"")</f>
        <v>__T250</v>
      </c>
      <c r="J17" s="2">
        <f t="shared" si="4"/>
        <v>42140</v>
      </c>
      <c r="K17" s="5" t="str">
        <f ca="1">IFERROR(OFFSET(grille!$A$1,MOD(INT((J17-$A$4)/7),42)+1,WEEKDAY(J17,2)),"")</f>
        <v>__T236</v>
      </c>
      <c r="L17" s="2">
        <f t="shared" si="5"/>
        <v>42171</v>
      </c>
      <c r="M17" s="5" t="str">
        <f ca="1">IFERROR(OFFSET(grille!$A$1,MOD(INT((L17-$A$4)/7),42)+1,WEEKDAY(L17,2)),"")</f>
        <v>__T660</v>
      </c>
      <c r="N17" s="3">
        <f t="shared" si="6"/>
        <v>42201</v>
      </c>
      <c r="O17" s="5" t="str">
        <f ca="1">IFERROR(OFFSET(grille!$A$1,MOD(INT((N17-$A$4)/7),42)+1,WEEKDAY(N17,2)),"")</f>
        <v>T440__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RP</v>
      </c>
      <c r="T17" s="2">
        <f t="shared" si="9"/>
        <v>42293</v>
      </c>
      <c r="U17" s="5" t="str">
        <f ca="1">IFERROR(OFFSET(grille!$A$1,MOD(INT((T17-$A$4)/7),42)+1,WEEKDAY(T17,2)),"")</f>
        <v>RP</v>
      </c>
      <c r="V17" s="3">
        <f t="shared" si="10"/>
        <v>42324</v>
      </c>
      <c r="W17" s="5" t="str">
        <f ca="1">IFERROR(OFFSET(grille!$A$1,MOD(INT((V17-$A$4)/7),42)+1,WEEKDAY(V17,2)),"")</f>
        <v>T340__</v>
      </c>
      <c r="X17" s="2">
        <f t="shared" si="11"/>
        <v>42354</v>
      </c>
      <c r="Y17" s="5" t="str">
        <f ca="1">IFERROR(OFFSET(grille!$A$1,MOD(INT((X17-$A$4)/7),42)+1,WEEKDAY(X17,2)),"")</f>
        <v>T720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T260</v>
      </c>
      <c r="H18" s="2">
        <f t="shared" si="3"/>
        <v>42111</v>
      </c>
      <c r="I18" s="5" t="str">
        <f ca="1">IFERROR(OFFSET(grille!$A$1,MOD(INT((H18-$A$4)/7),42)+1,WEEKDAY(H18,2)),"")</f>
        <v>RP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T260</v>
      </c>
      <c r="N18" s="3">
        <f t="shared" si="6"/>
        <v>42202</v>
      </c>
      <c r="O18" s="5" t="str">
        <f ca="1">IFERROR(OFFSET(grille!$A$1,MOD(INT((N18-$A$4)/7),42)+1,WEEKDAY(N18,2)),"")</f>
        <v>__T450</v>
      </c>
      <c r="P18" s="2">
        <f t="shared" si="7"/>
        <v>42233</v>
      </c>
      <c r="Q18" s="5" t="str">
        <f ca="1">IFERROR(OFFSET(grille!$A$1,MOD(INT((P18-$A$4)/7),42)+1,WEEKDAY(P18,2)),"")</f>
        <v>T320__</v>
      </c>
      <c r="R18" s="2">
        <f t="shared" si="8"/>
        <v>42264</v>
      </c>
      <c r="S18" s="5" t="str">
        <f ca="1">IFERROR(OFFSET(grille!$A$1,MOD(INT((R18-$A$4)/7),42)+1,WEEKDAY(R18,2)),"")</f>
        <v>T410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__T350</v>
      </c>
      <c r="X18" s="2">
        <f t="shared" si="11"/>
        <v>42355</v>
      </c>
      <c r="Y18" s="5" t="str">
        <f ca="1">IFERROR(OFFSET(grille!$A$1,MOD(INT((X18-$A$4)/7),42)+1,WEEKDAY(X18,2)),"")</f>
        <v>T630__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T840__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__T330</v>
      </c>
      <c r="R19" s="2">
        <f t="shared" si="8"/>
        <v>42265</v>
      </c>
      <c r="S19" s="5" t="str">
        <f ca="1">IFERROR(OFFSET(grille!$A$1,MOD(INT((R19-$A$4)/7),42)+1,WEEKDAY(R19,2)),"")</f>
        <v>T710</v>
      </c>
      <c r="T19" s="2">
        <f t="shared" si="9"/>
        <v>42295</v>
      </c>
      <c r="U19" s="5" t="str">
        <f ca="1">IFERROR(OFFSET(grille!$A$1,MOD(INT((T19-$A$4)/7),42)+1,WEEKDAY(T19,2)),"")</f>
        <v>T347__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__T640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T210</v>
      </c>
      <c r="D20" s="2">
        <f t="shared" si="1"/>
        <v>42054</v>
      </c>
      <c r="E20" s="5" t="str">
        <f ca="1">IFERROR(OFFSET(grille!$A$1,MOD(INT((D20-$A$4)/7),42)+1,WEEKDAY(D20,2)),"")</f>
        <v>__T850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T657__</v>
      </c>
      <c r="J20" s="2">
        <f t="shared" si="4"/>
        <v>42143</v>
      </c>
      <c r="K20" s="5" t="str">
        <f ca="1">IFERROR(OFFSET(grille!$A$1,MOD(INT((J20-$A$4)/7),42)+1,WEEKDAY(J20,2)),"")</f>
        <v>T840__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T420</v>
      </c>
      <c r="R20" s="2">
        <f t="shared" si="8"/>
        <v>42266</v>
      </c>
      <c r="S20" s="5" t="str">
        <f ca="1">IFERROR(OFFSET(grille!$A$1,MOD(INT((R20-$A$4)/7),42)+1,WEEKDAY(R20,2)),"")</f>
        <v>T246__</v>
      </c>
      <c r="T20" s="2">
        <f t="shared" si="9"/>
        <v>42296</v>
      </c>
      <c r="U20" s="5" t="str">
        <f ca="1">IFERROR(OFFSET(grille!$A$1,MOD(INT((T20-$A$4)/7),42)+1,WEEKDAY(T20,2)),"")</f>
        <v>__T350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T410</v>
      </c>
      <c r="D21" s="2">
        <f t="shared" si="1"/>
        <v>42055</v>
      </c>
      <c r="E21" s="5" t="str">
        <f ca="1">IFERROR(OFFSET(grille!$A$1,MOD(INT((D21-$A$4)/7),42)+1,WEEKDAY(D21,2)),"")</f>
        <v>Fac</v>
      </c>
      <c r="F21" s="2">
        <f t="shared" si="2"/>
        <v>42083</v>
      </c>
      <c r="G21" s="5" t="str">
        <f ca="1">IFERROR(OFFSET(grille!$A$1,MOD(INT((F21-$A$4)/7),42)+1,WEEKDAY(F21,2)),"")</f>
        <v>T410</v>
      </c>
      <c r="H21" s="2">
        <f t="shared" si="3"/>
        <v>42114</v>
      </c>
      <c r="I21" s="5" t="str">
        <f ca="1">IFERROR(OFFSET(grille!$A$1,MOD(INT((H21-$A$4)/7),42)+1,WEEKDAY(H21,2)),"")</f>
        <v>__T661</v>
      </c>
      <c r="J21" s="2">
        <f t="shared" si="4"/>
        <v>42144</v>
      </c>
      <c r="K21" s="5" t="str">
        <f ca="1">IFERROR(OFFSET(grille!$A$1,MOD(INT((J21-$A$4)/7),42)+1,WEEKDAY(J21,2)),"")</f>
        <v>__T850</v>
      </c>
      <c r="L21" s="2">
        <f t="shared" si="5"/>
        <v>42175</v>
      </c>
      <c r="M21" s="5" t="str">
        <f ca="1">IFERROR(OFFSET(grille!$A$1,MOD(INT((L21-$A$4)/7),42)+1,WEEKDAY(L21,2)),"")</f>
        <v>T326__</v>
      </c>
      <c r="N21" s="3">
        <f t="shared" si="6"/>
        <v>42205</v>
      </c>
      <c r="O21" s="5" t="str">
        <f ca="1">IFERROR(OFFSET(grille!$A$1,MOD(INT((N21-$A$4)/7),42)+1,WEEKDAY(N21,2)),"")</f>
        <v>T820__</v>
      </c>
      <c r="P21" s="2">
        <f t="shared" si="7"/>
        <v>42236</v>
      </c>
      <c r="Q21" s="5" t="str">
        <f ca="1">IFERROR(OFFSET(grille!$A$1,MOD(INT((P21-$A$4)/7),42)+1,WEEKDAY(P21,2)),"")</f>
        <v>T840__</v>
      </c>
      <c r="R21" s="2">
        <f t="shared" si="8"/>
        <v>42267</v>
      </c>
      <c r="S21" s="5" t="str">
        <f ca="1">IFERROR(OFFSET(grille!$A$1,MOD(INT((R21-$A$4)/7),42)+1,WEEKDAY(R21,2)),"")</f>
        <v>__T257</v>
      </c>
      <c r="T21" s="2">
        <f t="shared" si="9"/>
        <v>42297</v>
      </c>
      <c r="U21" s="5" t="str">
        <f ca="1">IFERROR(OFFSET(grille!$A$1,MOD(INT((T21-$A$4)/7),42)+1,WEEKDAY(T21,2)),"")</f>
        <v>T340__</v>
      </c>
      <c r="V21" s="3">
        <f t="shared" si="10"/>
        <v>42328</v>
      </c>
      <c r="W21" s="5" t="str">
        <f ca="1">IFERROR(OFFSET(grille!$A$1,MOD(INT((V21-$A$4)/7),42)+1,WEEKDAY(V21,2)),"")</f>
        <v>T515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T810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T146__</v>
      </c>
      <c r="H22" s="2">
        <f t="shared" si="3"/>
        <v>42115</v>
      </c>
      <c r="I22" s="5" t="str">
        <f ca="1">IFERROR(OFFSET(grille!$A$1,MOD(INT((H22-$A$4)/7),42)+1,WEEKDAY(H22,2)),"")</f>
        <v>T240__</v>
      </c>
      <c r="J22" s="2">
        <f t="shared" si="4"/>
        <v>42145</v>
      </c>
      <c r="K22" s="5" t="str">
        <f ca="1">IFERROR(OFFSET(grille!$A$1,MOD(INT((J22-$A$4)/7),42)+1,WEEKDAY(J22,2)),"")</f>
        <v>T110</v>
      </c>
      <c r="L22" s="2">
        <f t="shared" si="5"/>
        <v>42176</v>
      </c>
      <c r="M22" s="5" t="str">
        <f ca="1">IFERROR(OFFSET(grille!$A$1,MOD(INT((L22-$A$4)/7),42)+1,WEEKDAY(L22,2)),"")</f>
        <v>__T337</v>
      </c>
      <c r="N22" s="3">
        <f t="shared" si="6"/>
        <v>42206</v>
      </c>
      <c r="O22" s="5" t="str">
        <f ca="1">IFERROR(OFFSET(grille!$A$1,MOD(INT((N22-$A$4)/7),42)+1,WEEKDAY(N22,2)),"")</f>
        <v>__T830</v>
      </c>
      <c r="P22" s="2">
        <f t="shared" si="7"/>
        <v>42237</v>
      </c>
      <c r="Q22" s="5" t="str">
        <f ca="1">IFERROR(OFFSET(grille!$A$1,MOD(INT((P22-$A$4)/7),42)+1,WEEKDAY(P22,2)),"")</f>
        <v>__T850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__T350</v>
      </c>
      <c r="V22" s="3">
        <f t="shared" si="10"/>
        <v>42329</v>
      </c>
      <c r="W22" s="5" t="str">
        <f ca="1">IFERROR(OFFSET(grille!$A$1,MOD(INT((V22-$A$4)/7),42)+1,WEEKDAY(V22,2)),"")</f>
        <v>T446__</v>
      </c>
      <c r="X22" s="2">
        <f t="shared" si="11"/>
        <v>42359</v>
      </c>
      <c r="Y22" s="5" t="str">
        <f ca="1">IFERROR(OFFSET(grille!$A$1,MOD(INT((X22-$A$4)/7),42)+1,WEEKDAY(X22,2)),"")</f>
        <v>T840__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T320__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__T157</v>
      </c>
      <c r="H23" s="2">
        <f t="shared" si="3"/>
        <v>42116</v>
      </c>
      <c r="I23" s="5" t="str">
        <f ca="1">IFERROR(OFFSET(grille!$A$1,MOD(INT((H23-$A$4)/7),42)+1,WEEKDAY(H23,2)),"")</f>
        <v>__T250</v>
      </c>
      <c r="J23" s="2">
        <f t="shared" si="4"/>
        <v>42146</v>
      </c>
      <c r="K23" s="5" t="str">
        <f ca="1">IFERROR(OFFSET(grille!$A$1,MOD(INT((J23-$A$4)/7),42)+1,WEEKDAY(J23,2)),"")</f>
        <v>T630__</v>
      </c>
      <c r="L23" s="2">
        <f t="shared" si="5"/>
        <v>42177</v>
      </c>
      <c r="M23" s="5" t="str">
        <f ca="1">IFERROR(OFFSET(grille!$A$1,MOD(INT((L23-$A$4)/7),42)+1,WEEKDAY(L23,2)),"")</f>
        <v>T510</v>
      </c>
      <c r="N23" s="3">
        <f t="shared" si="6"/>
        <v>42207</v>
      </c>
      <c r="O23" s="5" t="str">
        <f ca="1">IFERROR(OFFSET(grille!$A$1,MOD(INT((N23-$A$4)/7),42)+1,WEEKDAY(N23,2)),"")</f>
        <v>RP</v>
      </c>
      <c r="P23" s="2">
        <f t="shared" si="7"/>
        <v>42238</v>
      </c>
      <c r="Q23" s="5" t="str">
        <f ca="1">IFERROR(OFFSET(grille!$A$1,MOD(INT((P23-$A$4)/7),42)+1,WEEKDAY(P23,2)),"")</f>
        <v>D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__T457</v>
      </c>
      <c r="X23" s="2">
        <f t="shared" si="11"/>
        <v>42360</v>
      </c>
      <c r="Y23" s="5" t="str">
        <f ca="1">IFERROR(OFFSET(grille!$A$1,MOD(INT((X23-$A$4)/7),42)+1,WEEKDAY(X23,2)),"")</f>
        <v>__T850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__T335</v>
      </c>
      <c r="D24" s="2">
        <f t="shared" si="1"/>
        <v>42058</v>
      </c>
      <c r="E24" s="5" t="str">
        <f ca="1">IFERROR(OFFSET(grille!$A$1,MOD(INT((D24-$A$4)/7),42)+1,WEEKDAY(D24,2)),"")</f>
        <v>T120</v>
      </c>
      <c r="F24" s="2">
        <f t="shared" si="2"/>
        <v>42086</v>
      </c>
      <c r="G24" s="5" t="str">
        <f ca="1">IFERROR(OFFSET(grille!$A$1,MOD(INT((F24-$A$4)/7),42)+1,WEEKDAY(F24,2)),"")</f>
        <v>T260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__T646</v>
      </c>
      <c r="L24" s="2">
        <f t="shared" si="5"/>
        <v>42178</v>
      </c>
      <c r="M24" s="5" t="str">
        <f ca="1">IFERROR(OFFSET(grille!$A$1,MOD(INT((L24-$A$4)/7),42)+1,WEEKDAY(L24,2)),"")</f>
        <v>T220__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T320__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T240__</v>
      </c>
      <c r="X24" s="2">
        <f t="shared" si="11"/>
        <v>42361</v>
      </c>
      <c r="Y24" s="5" t="str">
        <f ca="1">IFERROR(OFFSET(grille!$A$1,MOD(INT((X24-$A$4)/7),42)+1,WEEKDAY(X24,2)),"")</f>
        <v>T410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T110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__T230</v>
      </c>
      <c r="N25" s="3">
        <f t="shared" si="6"/>
        <v>42209</v>
      </c>
      <c r="O25" s="5" t="str">
        <f ca="1">IFERROR(OFFSET(grille!$A$1,MOD(INT((N25-$A$4)/7),42)+1,WEEKDAY(N25,2)),"")</f>
        <v>T925__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__T330</v>
      </c>
      <c r="T25" s="2">
        <f t="shared" si="9"/>
        <v>42301</v>
      </c>
      <c r="U25" s="5" t="str">
        <f ca="1">IFERROR(OFFSET(grille!$A$1,MOD(INT((T25-$A$4)/7),42)+1,WEEKDAY(T25,2)),"")</f>
        <v>T736__</v>
      </c>
      <c r="V25" s="3">
        <f t="shared" si="10"/>
        <v>42332</v>
      </c>
      <c r="W25" s="5" t="str">
        <f ca="1">IFERROR(OFFSET(grille!$A$1,MOD(INT((V25-$A$4)/7),42)+1,WEEKDAY(V25,2)),"")</f>
        <v>__T250</v>
      </c>
      <c r="X25" s="2">
        <f t="shared" si="11"/>
        <v>42362</v>
      </c>
      <c r="Y25" s="5" t="str">
        <f ca="1">IFERROR(OFFSET(grille!$A$1,MOD(INT((X25-$A$4)/7),42)+1,WEEKDAY(X25,2)),"")</f>
        <v>T220__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T720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T656__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D</v>
      </c>
      <c r="N26" s="3">
        <f t="shared" si="6"/>
        <v>42210</v>
      </c>
      <c r="O26" s="5" t="str">
        <f ca="1">IFERROR(OFFSET(grille!$A$1,MOD(INT((N26-$A$4)/7),42)+1,WEEKDAY(N26,2)),"")</f>
        <v>__T936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T905__</v>
      </c>
      <c r="T26" s="2">
        <f t="shared" si="9"/>
        <v>42302</v>
      </c>
      <c r="U26" s="5" t="str">
        <f ca="1">IFERROR(OFFSET(grille!$A$1,MOD(INT((T26-$A$4)/7),42)+1,WEEKDAY(T26,2)),"")</f>
        <v>__T747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__T230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T340__</v>
      </c>
      <c r="D27" s="2">
        <f t="shared" si="1"/>
        <v>42061</v>
      </c>
      <c r="E27" s="5" t="str">
        <f ca="1">IFERROR(OFFSET(grille!$A$1,MOD(INT((D27-$A$4)/7),42)+1,WEEKDAY(D27,2)),"")</f>
        <v>T630__</v>
      </c>
      <c r="F27" s="2">
        <f t="shared" si="2"/>
        <v>42089</v>
      </c>
      <c r="G27" s="5" t="str">
        <f ca="1">IFERROR(OFFSET(grille!$A$1,MOD(INT((F27-$A$4)/7),42)+1,WEEKDAY(F27,2)),"")</f>
        <v>T210</v>
      </c>
      <c r="H27" s="2">
        <f t="shared" si="3"/>
        <v>42120</v>
      </c>
      <c r="I27" s="5" t="str">
        <f ca="1">IFERROR(OFFSET(grille!$A$1,MOD(INT((H27-$A$4)/7),42)+1,WEEKDAY(H27,2)),"")</f>
        <v>__T667</v>
      </c>
      <c r="J27" s="2">
        <f t="shared" si="4"/>
        <v>42150</v>
      </c>
      <c r="K27" s="5" t="str">
        <f ca="1">IFERROR(OFFSET(grille!$A$1,MOD(INT((J27-$A$4)/7),42)+1,WEEKDAY(J27,2)),"")</f>
        <v>T440__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T907__</v>
      </c>
      <c r="P27" s="2">
        <f t="shared" si="7"/>
        <v>42242</v>
      </c>
      <c r="Q27" s="5" t="str">
        <f ca="1">IFERROR(OFFSET(grille!$A$1,MOD(INT((P27-$A$4)/7),42)+1,WEEKDAY(P27,2)),"")</f>
        <v>T730__</v>
      </c>
      <c r="R27" s="2">
        <f t="shared" si="8"/>
        <v>42273</v>
      </c>
      <c r="S27" s="5" t="str">
        <f ca="1">IFERROR(OFFSET(grille!$A$1,MOD(INT((R27-$A$4)/7),42)+1,WEEKDAY(R27,2)),"")</f>
        <v>__T916</v>
      </c>
      <c r="T27" s="2">
        <f t="shared" si="9"/>
        <v>42303</v>
      </c>
      <c r="U27" s="5" t="str">
        <f ca="1">IFERROR(OFFSET(grille!$A$1,MOD(INT((T27-$A$4)/7),42)+1,WEEKDAY(T27,2)),"")</f>
        <v>T130</v>
      </c>
      <c r="V27" s="3">
        <f t="shared" si="10"/>
        <v>42334</v>
      </c>
      <c r="W27" s="5" t="str">
        <f ca="1">IFERROR(OFFSET(grille!$A$1,MOD(INT((V27-$A$4)/7),42)+1,WEEKDAY(V27,2)),"")</f>
        <v>RP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__T350</v>
      </c>
      <c r="D28" s="2">
        <f t="shared" si="1"/>
        <v>42062</v>
      </c>
      <c r="E28" s="5" t="str">
        <f ca="1">IFERROR(OFFSET(grille!$A$1,MOD(INT((D28-$A$4)/7),42)+1,WEEKDAY(D28,2)),"")</f>
        <v>__T640</v>
      </c>
      <c r="F28" s="2">
        <f t="shared" si="2"/>
        <v>42090</v>
      </c>
      <c r="G28" s="5" t="str">
        <f ca="1">IFERROR(OFFSET(grille!$A$1,MOD(INT((F28-$A$4)/7),42)+1,WEEKDAY(F28,2)),"")</f>
        <v>T140__</v>
      </c>
      <c r="H28" s="2">
        <f t="shared" si="3"/>
        <v>42121</v>
      </c>
      <c r="I28" s="5" t="str">
        <f ca="1">IFERROR(OFFSET(grille!$A$1,MOD(INT((H28-$A$4)/7),42)+1,WEEKDAY(H28,2)),"")</f>
        <v>T420</v>
      </c>
      <c r="J28" s="2">
        <f t="shared" si="4"/>
        <v>42151</v>
      </c>
      <c r="K28" s="5" t="str">
        <f ca="1">IFERROR(OFFSET(grille!$A$1,MOD(INT((J28-$A$4)/7),42)+1,WEEKDAY(J28,2)),"")</f>
        <v>__T450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__T911</v>
      </c>
      <c r="P28" s="2">
        <f t="shared" si="7"/>
        <v>42243</v>
      </c>
      <c r="Q28" s="5" t="str">
        <f ca="1">IFERROR(OFFSET(grille!$A$1,MOD(INT((P28-$A$4)/7),42)+1,WEEKDAY(P28,2)),"")</f>
        <v>__T740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T140__</v>
      </c>
      <c r="V28" s="3">
        <f t="shared" si="10"/>
        <v>42335</v>
      </c>
      <c r="W28" s="5" t="str">
        <f ca="1">IFERROR(OFFSET(grille!$A$1,MOD(INT((V28-$A$4)/7),42)+1,WEEKDAY(V28,2)),"")</f>
        <v>T345__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__T156</v>
      </c>
      <c r="H29" s="2">
        <f t="shared" si="3"/>
        <v>42122</v>
      </c>
      <c r="I29" s="5" t="str">
        <f ca="1">IFERROR(OFFSET(grille!$A$1,MOD(INT((H29-$A$4)/7),42)+1,WEEKDAY(H29,2)),"")</f>
        <v>T630__</v>
      </c>
      <c r="J29" s="2">
        <f t="shared" si="4"/>
        <v>42152</v>
      </c>
      <c r="K29" s="5" t="str">
        <f ca="1">IFERROR(OFFSET(grille!$A$1,MOD(INT((J29-$A$4)/7),42)+1,WEEKDAY(J29,2)),"")</f>
        <v>T240__</v>
      </c>
      <c r="L29" s="2">
        <f t="shared" si="5"/>
        <v>42183</v>
      </c>
      <c r="M29" s="5" t="str">
        <f ca="1">IFERROR(OFFSET(grille!$A$1,MOD(INT((L29-$A$4)/7),42)+1,WEEKDAY(L29,2)),"")</f>
        <v>T327__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T240__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__T150</v>
      </c>
      <c r="V29" s="3">
        <f t="shared" si="10"/>
        <v>42336</v>
      </c>
      <c r="W29" s="5" t="str">
        <f ca="1">IFERROR(OFFSET(grille!$A$1,MOD(INT((V29-$A$4)/7),42)+1,WEEKDAY(V29,2)),"")</f>
        <v>__T356</v>
      </c>
      <c r="X29" s="2">
        <f t="shared" si="11"/>
        <v>42366</v>
      </c>
      <c r="Y29" s="5" t="str">
        <f ca="1">IFERROR(OFFSET(grille!$A$1,MOD(INT((X29-$A$4)/7),42)+1,WEEKDAY(X29,2)),"")</f>
        <v>T220__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__T640</v>
      </c>
      <c r="J30" s="2">
        <f t="shared" si="4"/>
        <v>42153</v>
      </c>
      <c r="K30" s="5" t="str">
        <f ca="1">IFERROR(OFFSET(grille!$A$1,MOD(INT((J30-$A$4)/7),42)+1,WEEKDAY(J30,2)),"")</f>
        <v>__T250</v>
      </c>
      <c r="L30" s="2">
        <f t="shared" si="5"/>
        <v>42184</v>
      </c>
      <c r="M30" s="5" t="str">
        <f ca="1">IFERROR(OFFSET(grille!$A$1,MOD(INT((L30-$A$4)/7),42)+1,WEEKDAY(L30,2)),"")</f>
        <v>__T330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__T256</v>
      </c>
      <c r="R30" s="2">
        <f t="shared" si="8"/>
        <v>42276</v>
      </c>
      <c r="S30" s="5" t="str">
        <f ca="1">IFERROR(OFFSET(grille!$A$1,MOD(INT((R30-$A$4)/7),42)+1,WEEKDAY(R30,2)),"")</f>
        <v>T320__</v>
      </c>
      <c r="T30" s="2">
        <f t="shared" si="9"/>
        <v>42306</v>
      </c>
      <c r="U30" s="5" t="str">
        <f ca="1">IFERROR(OFFSET(grille!$A$1,MOD(INT((T30-$A$4)/7),42)+1,WEEKDAY(T30,2)),"")</f>
        <v>D</v>
      </c>
      <c r="V30" s="3">
        <f t="shared" si="10"/>
        <v>42337</v>
      </c>
      <c r="W30" s="5" t="str">
        <f ca="1">IFERROR(OFFSET(grille!$A$1,MOD(INT((V30-$A$4)/7),42)+1,WEEKDAY(V30,2)),"")</f>
        <v>T247__</v>
      </c>
      <c r="X30" s="2">
        <f t="shared" si="11"/>
        <v>42367</v>
      </c>
      <c r="Y30" s="5" t="str">
        <f ca="1">IFERROR(OFFSET(grille!$A$1,MOD(INT((X30-$A$4)/7),42)+1,WEEKDAY(X30,2)),"")</f>
        <v>__T230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T515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D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T810</v>
      </c>
      <c r="N31" s="2">
        <f t="shared" si="6"/>
        <v>42215</v>
      </c>
      <c r="O31" s="5" t="str">
        <f ca="1">IFERROR(OFFSET(grille!$A$1,MOD(INT((N31-$A$4)/7),42)+1,WEEKDAY(N31,2)),"")</f>
        <v>T720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__T330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__T250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T446__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T820__</v>
      </c>
      <c r="H32" s="1"/>
      <c r="I32" s="5" t="str">
        <f ca="1">IFERROR(OFFSET(grille!$A$1,MOD(INT((H32-$A$4)/7),42)+1,WEEKDAY(H32,2)),"")</f>
        <v>__T356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__T356</v>
      </c>
      <c r="N32" s="2">
        <f t="shared" si="6"/>
        <v>42216</v>
      </c>
      <c r="O32" s="5" t="str">
        <f ca="1">IFERROR(OFFSET(grille!$A$1,MOD(INT((N32-$A$4)/7),42)+1,WEEKDAY(N32,2)),"")</f>
        <v>T730__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__T356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__T356</v>
      </c>
      <c r="X32" s="2">
        <f t="shared" si="11"/>
        <v>42369</v>
      </c>
      <c r="Y32" s="5" t="str">
        <f ca="1">IFERROR(OFFSET(grille!$A$1,MOD(INT((X32-$A$4)/7),42)+1,WEEKDAY(X32,2)),"")</f>
        <v>RP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40" priority="6" stopIfTrue="1">
      <formula>AND(WEEKDAY(B2,2)&gt;5,B2&lt;&gt;"")</formula>
    </cfRule>
  </conditionalFormatting>
  <conditionalFormatting sqref="E10">
    <cfRule type="expression" dxfId="239" priority="5" stopIfTrue="1">
      <formula>AND(WEEKDAY(E10,2)&gt;5,E10&lt;&gt;"")</formula>
    </cfRule>
  </conditionalFormatting>
  <conditionalFormatting sqref="E10">
    <cfRule type="expression" dxfId="238" priority="4" stopIfTrue="1">
      <formula>AND(WEEKDAY(E10,2)&gt;5,E10&lt;&gt;"")</formula>
    </cfRule>
  </conditionalFormatting>
  <conditionalFormatting sqref="E10">
    <cfRule type="expression" dxfId="237" priority="3" stopIfTrue="1">
      <formula>AND(WEEKDAY(E10,2)&gt;5,E10&lt;&gt;"")</formula>
    </cfRule>
  </conditionalFormatting>
  <conditionalFormatting sqref="E10">
    <cfRule type="expression" dxfId="236" priority="2" stopIfTrue="1">
      <formula>AND(WEEKDAY(E10,2)&gt;5,E10&lt;&gt;"")</formula>
    </cfRule>
  </conditionalFormatting>
  <conditionalFormatting sqref="E24">
    <cfRule type="expression" dxfId="235" priority="1" stopIfTrue="1">
      <formula>AND(WEEKDAY(E24,2)&gt;5,E24&lt;&gt;"")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Feuil39</v>
      </c>
      <c r="B2" s="2">
        <f>DATE($A$1,COLUMN()-1,ROW()-1)</f>
        <v>42005</v>
      </c>
      <c r="C2" s="5" t="str">
        <f ca="1">IFERROR(OFFSET(grille!$A$1,MOD(INT((B2-$A$4)/7),42)+1,WEEKDAY(B2,2)),"")</f>
        <v>T120</v>
      </c>
      <c r="D2" s="2">
        <f>DATE($A$1,COLUMN()-2,ROW()-1)</f>
        <v>42036</v>
      </c>
      <c r="E2" s="5" t="str">
        <f ca="1">IFERROR(OFFSET(grille!$A$1,MOD(INT((D2-$A$4)/7),42)+1,WEEKDAY(D2,2)),"")</f>
        <v>T227__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__T740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T140__</v>
      </c>
      <c r="N2" s="3">
        <f>DATE($A$1,COLUMN()-7,ROW()-1)</f>
        <v>42186</v>
      </c>
      <c r="O2" s="5" t="str">
        <f ca="1">IFERROR(OFFSET(grille!$A$1,MOD(INT((N2-$A$4)/7),42)+1,WEEKDAY(N2,2)),"")</f>
        <v>T710</v>
      </c>
      <c r="P2" s="2">
        <f>DATE($A$1,COLUMN()-8,ROW()-1)</f>
        <v>42217</v>
      </c>
      <c r="Q2" s="5" t="str">
        <f ca="1">IFERROR(OFFSET(grille!$A$1,MOD(INT((P2-$A$4)/7),42)+1,WEEKDAY(P2,2)),"")</f>
        <v>__T456</v>
      </c>
      <c r="R2" s="2">
        <f>DATE($A$1,COLUMN()-9,ROW()-1)</f>
        <v>42248</v>
      </c>
      <c r="S2" s="5" t="str">
        <f ca="1">IFERROR(OFFSET(grille!$A$1,MOD(INT((R2-$A$4)/7),42)+1,WEEKDAY(R2,2)),"")</f>
        <v>T420</v>
      </c>
      <c r="T2" s="2">
        <f>DATE($A$1,COLUMN()-10,ROW()-1)</f>
        <v>42278</v>
      </c>
      <c r="U2" s="5" t="str">
        <f ca="1">IFERROR(OFFSET(grille!$A$1,MOD(INT((T2-$A$4)/7),42)+1,WEEKDAY(T2,2)),"")</f>
        <v>T320__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RP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T720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__T230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T440__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T610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__T150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T730__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T447__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T220__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__T335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T120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42268</v>
      </c>
      <c r="B4" s="3">
        <f t="shared" si="0"/>
        <v>42007</v>
      </c>
      <c r="C4" s="5" t="str">
        <f ca="1">IFERROR(OFFSET(grille!$A$1,MOD(INT((B4-$A$4)/7),42)+1,WEEKDAY(B4,2)),"")</f>
        <v>T346__</v>
      </c>
      <c r="D4" s="2">
        <f t="shared" si="1"/>
        <v>42038</v>
      </c>
      <c r="E4" s="5" t="str">
        <f ca="1">IFERROR(OFFSET(grille!$A$1,MOD(INT((D4-$A$4)/7),42)+1,WEEKDAY(D4,2)),"")</f>
        <v>T260</v>
      </c>
      <c r="F4" s="2">
        <f t="shared" si="2"/>
        <v>42066</v>
      </c>
      <c r="G4" s="5" t="str">
        <f ca="1">IFERROR(OFFSET(grille!$A$1,MOD(INT((F4-$A$4)/7),42)+1,WEEKDAY(F4,2)),"")</f>
        <v>__T450</v>
      </c>
      <c r="H4" s="2">
        <f t="shared" si="3"/>
        <v>42097</v>
      </c>
      <c r="I4" s="5" t="str">
        <f ca="1">IFERROR(OFFSET(grille!$A$1,MOD(INT((H4-$A$4)/7),42)+1,WEEKDAY(H4,2)),"")</f>
        <v>T220__</v>
      </c>
      <c r="J4" s="2">
        <f t="shared" si="4"/>
        <v>42127</v>
      </c>
      <c r="K4" s="5" t="str">
        <f ca="1">IFERROR(OFFSET(grille!$A$1,MOD(INT((J4-$A$4)/7),42)+1,WEEKDAY(J4,2)),"")</f>
        <v>T410</v>
      </c>
      <c r="L4" s="2">
        <f t="shared" si="5"/>
        <v>42158</v>
      </c>
      <c r="M4" s="5" t="str">
        <f ca="1">IFERROR(OFFSET(grille!$A$1,MOD(INT((L4-$A$4)/7),42)+1,WEEKDAY(L4,2)),"")</f>
        <v>T210</v>
      </c>
      <c r="N4" s="3">
        <f t="shared" si="6"/>
        <v>42188</v>
      </c>
      <c r="O4" s="5" t="str">
        <f ca="1">IFERROR(OFFSET(grille!$A$1,MOD(INT((N4-$A$4)/7),42)+1,WEEKDAY(N4,2)),"")</f>
        <v>__T740</v>
      </c>
      <c r="P4" s="2">
        <f t="shared" si="7"/>
        <v>42219</v>
      </c>
      <c r="Q4" s="5" t="str">
        <f ca="1">IFERROR(OFFSET(grille!$A$1,MOD(INT((P4-$A$4)/7),42)+1,WEEKDAY(P4,2)),"")</f>
        <v>__T451</v>
      </c>
      <c r="R4" s="2">
        <f t="shared" si="8"/>
        <v>42250</v>
      </c>
      <c r="S4" s="5" t="str">
        <f ca="1">IFERROR(OFFSET(grille!$A$1,MOD(INT((R4-$A$4)/7),42)+1,WEEKDAY(R4,2)),"")</f>
        <v>__T230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T110</v>
      </c>
      <c r="X4" s="2">
        <f t="shared" si="11"/>
        <v>42341</v>
      </c>
      <c r="Y4" s="5" t="str">
        <f ca="1">IFERROR(OFFSET(grille!$A$1,MOD(INT((X4-$A$4)/7),42)+1,WEEKDAY(X4,2)),"")</f>
        <v>T210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__T357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T240__</v>
      </c>
      <c r="H5" s="2">
        <f t="shared" si="3"/>
        <v>42098</v>
      </c>
      <c r="I5" s="5" t="str">
        <f ca="1">IFERROR(OFFSET(grille!$A$1,MOD(INT((H5-$A$4)/7),42)+1,WEEKDAY(H5,2)),"")</f>
        <v>__T236</v>
      </c>
      <c r="J5" s="2">
        <f t="shared" si="4"/>
        <v>42128</v>
      </c>
      <c r="K5" s="5" t="str">
        <f ca="1">IFERROR(OFFSET(grille!$A$1,MOD(INT((J5-$A$4)/7),42)+1,WEEKDAY(J5,2)),"")</f>
        <v>T650__</v>
      </c>
      <c r="L5" s="2">
        <f t="shared" si="5"/>
        <v>42159</v>
      </c>
      <c r="M5" s="5" t="str">
        <f ca="1">IFERROR(OFFSET(grille!$A$1,MOD(INT((L5-$A$4)/7),42)+1,WEEKDAY(L5,2)),"")</f>
        <v>T440__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RP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T720</v>
      </c>
      <c r="X5" s="2">
        <f t="shared" si="11"/>
        <v>42342</v>
      </c>
      <c r="Y5" s="5" t="str">
        <f ca="1">IFERROR(OFFSET(grille!$A$1,MOD(INT((X5-$A$4)/7),42)+1,WEEKDAY(X5,2)),"")</f>
        <v>T140__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RP</v>
      </c>
      <c r="F6" s="2">
        <f t="shared" si="2"/>
        <v>42068</v>
      </c>
      <c r="G6" s="5" t="str">
        <f ca="1">IFERROR(OFFSET(grille!$A$1,MOD(INT((F6-$A$4)/7),42)+1,WEEKDAY(F6,2)),"")</f>
        <v>__T250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__T660</v>
      </c>
      <c r="L6" s="2">
        <f t="shared" si="5"/>
        <v>42160</v>
      </c>
      <c r="M6" s="5" t="str">
        <f ca="1">IFERROR(OFFSET(grille!$A$1,MOD(INT((L6-$A$4)/7),42)+1,WEEKDAY(L6,2)),"")</f>
        <v>__T450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T340__</v>
      </c>
      <c r="V6" s="3">
        <f t="shared" si="10"/>
        <v>42313</v>
      </c>
      <c r="W6" s="5" t="str">
        <f ca="1">IFERROR(OFFSET(grille!$A$1,MOD(INT((V6-$A$4)/7),42)+1,WEEKDAY(V6,2)),"")</f>
        <v>T630__</v>
      </c>
      <c r="X6" s="2">
        <f t="shared" si="11"/>
        <v>42343</v>
      </c>
      <c r="Y6" s="5" t="str">
        <f ca="1">IFERROR(OFFSET(grille!$A$1,MOD(INT((X6-$A$4)/7),42)+1,WEEKDAY(X6,2)),"")</f>
        <v>__T156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T410</v>
      </c>
      <c r="F7" s="2">
        <f t="shared" si="2"/>
        <v>42069</v>
      </c>
      <c r="G7" s="5" t="str">
        <f ca="1">IFERROR(OFFSET(grille!$A$1,MOD(INT((F7-$A$4)/7),42)+1,WEEKDAY(F7,2)),"")</f>
        <v>RP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T260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T320__</v>
      </c>
      <c r="P7" s="2">
        <f t="shared" si="7"/>
        <v>42222</v>
      </c>
      <c r="Q7" s="5" t="str">
        <f ca="1">IFERROR(OFFSET(grille!$A$1,MOD(INT((P7-$A$4)/7),42)+1,WEEKDAY(P7,2)),"")</f>
        <v>T410</v>
      </c>
      <c r="R7" s="2">
        <f t="shared" si="8"/>
        <v>42253</v>
      </c>
      <c r="S7" s="5" t="str">
        <f ca="1">IFERROR(OFFSET(grille!$A$1,MOD(INT((R7-$A$4)/7),42)+1,WEEKDAY(R7,2)),"")</f>
        <v>T347__</v>
      </c>
      <c r="T7" s="2">
        <f t="shared" si="9"/>
        <v>42283</v>
      </c>
      <c r="U7" s="5" t="str">
        <f ca="1">IFERROR(OFFSET(grille!$A$1,MOD(INT((T7-$A$4)/7),42)+1,WEEKDAY(T7,2)),"")</f>
        <v>__T350</v>
      </c>
      <c r="V7" s="3">
        <f t="shared" si="10"/>
        <v>42314</v>
      </c>
      <c r="W7" s="5" t="str">
        <f ca="1">IFERROR(OFFSET(grille!$A$1,MOD(INT((V7-$A$4)/7),42)+1,WEEKDAY(V7,2)),"")</f>
        <v>__T640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T840__</v>
      </c>
      <c r="D8" s="2">
        <f t="shared" si="1"/>
        <v>42042</v>
      </c>
      <c r="E8" s="5" t="str">
        <f ca="1">IFERROR(OFFSET(grille!$A$1,MOD(INT((D8-$A$4)/7),42)+1,WEEKDAY(D8,2)),"")</f>
        <v>T146__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T840__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__T330</v>
      </c>
      <c r="P8" s="2">
        <f t="shared" si="7"/>
        <v>42223</v>
      </c>
      <c r="Q8" s="5" t="str">
        <f ca="1">IFERROR(OFFSET(grille!$A$1,MOD(INT((P8-$A$4)/7),42)+1,WEEKDAY(P8,2)),"")</f>
        <v>T710</v>
      </c>
      <c r="R8" s="2">
        <f t="shared" si="8"/>
        <v>42254</v>
      </c>
      <c r="S8" s="5" t="str">
        <f ca="1">IFERROR(OFFSET(grille!$A$1,MOD(INT((R8-$A$4)/7),42)+1,WEEKDAY(R8,2)),"")</f>
        <v>__T350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RP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__T850</v>
      </c>
      <c r="D9" s="2">
        <f t="shared" si="1"/>
        <v>42043</v>
      </c>
      <c r="E9" s="5" t="str">
        <f ca="1">IFERROR(OFFSET(grille!$A$1,MOD(INT((D9-$A$4)/7),42)+1,WEEKDAY(D9,2)),"")</f>
        <v>__T157</v>
      </c>
      <c r="F9" s="2">
        <f t="shared" si="2"/>
        <v>42071</v>
      </c>
      <c r="G9" s="5" t="str">
        <f ca="1">IFERROR(OFFSET(grille!$A$1,MOD(INT((F9-$A$4)/7),42)+1,WEEKDAY(F9,2)),"")</f>
        <v>T657__</v>
      </c>
      <c r="H9" s="2">
        <f t="shared" si="3"/>
        <v>42102</v>
      </c>
      <c r="I9" s="5" t="str">
        <f ca="1">IFERROR(OFFSET(grille!$A$1,MOD(INT((H9-$A$4)/7),42)+1,WEEKDAY(H9,2)),"")</f>
        <v>__T850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T820__</v>
      </c>
      <c r="N9" s="3">
        <f t="shared" si="6"/>
        <v>42193</v>
      </c>
      <c r="O9" s="5" t="str">
        <f ca="1">IFERROR(OFFSET(grille!$A$1,MOD(INT((N9-$A$4)/7),42)+1,WEEKDAY(N9,2)),"")</f>
        <v>T420</v>
      </c>
      <c r="P9" s="2">
        <f t="shared" si="7"/>
        <v>42224</v>
      </c>
      <c r="Q9" s="5" t="str">
        <f ca="1">IFERROR(OFFSET(grille!$A$1,MOD(INT((P9-$A$4)/7),42)+1,WEEKDAY(P9,2)),"")</f>
        <v>T246__</v>
      </c>
      <c r="R9" s="2">
        <f t="shared" si="8"/>
        <v>42255</v>
      </c>
      <c r="S9" s="5" t="str">
        <f ca="1">IFERROR(OFFSET(grille!$A$1,MOD(INT((R9-$A$4)/7),42)+1,WEEKDAY(R9,2)),"")</f>
        <v>T340__</v>
      </c>
      <c r="T9" s="2">
        <f t="shared" si="9"/>
        <v>42285</v>
      </c>
      <c r="U9" s="5" t="str">
        <f ca="1">IFERROR(OFFSET(grille!$A$1,MOD(INT((T9-$A$4)/7),42)+1,WEEKDAY(T9,2)),"")</f>
        <v>RP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T820__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Fac</v>
      </c>
      <c r="D10" s="2">
        <f t="shared" si="1"/>
        <v>42044</v>
      </c>
      <c r="E10" s="5" t="str">
        <f ca="1">IFERROR(OFFSET(grille!$A$1,MOD(INT((D10-$A$4)/7),42)+1,WEEKDAY(D10,2)),"")</f>
        <v>T260</v>
      </c>
      <c r="F10" s="2">
        <f t="shared" si="2"/>
        <v>42072</v>
      </c>
      <c r="G10" s="5" t="str">
        <f ca="1">IFERROR(OFFSET(grille!$A$1,MOD(INT((F10-$A$4)/7),42)+1,WEEKDAY(F10,2)),"")</f>
        <v>__T661</v>
      </c>
      <c r="H10" s="2">
        <f t="shared" si="3"/>
        <v>42103</v>
      </c>
      <c r="I10" s="5" t="str">
        <f ca="1">IFERROR(OFFSET(grille!$A$1,MOD(INT((H10-$A$4)/7),42)+1,WEEKDAY(H10,2)),"")</f>
        <v>T110</v>
      </c>
      <c r="J10" s="2">
        <f t="shared" si="4"/>
        <v>42133</v>
      </c>
      <c r="K10" s="5" t="str">
        <f ca="1">IFERROR(OFFSET(grille!$A$1,MOD(INT((J10-$A$4)/7),42)+1,WEEKDAY(J10,2)),"")</f>
        <v>T326__</v>
      </c>
      <c r="L10" s="2">
        <f t="shared" si="5"/>
        <v>42164</v>
      </c>
      <c r="M10" s="5" t="str">
        <f ca="1">IFERROR(OFFSET(grille!$A$1,MOD(INT((L10-$A$4)/7),42)+1,WEEKDAY(L10,2)),"")</f>
        <v>__T830</v>
      </c>
      <c r="N10" s="3">
        <f t="shared" si="6"/>
        <v>42194</v>
      </c>
      <c r="O10" s="5" t="str">
        <f ca="1">IFERROR(OFFSET(grille!$A$1,MOD(INT((N10-$A$4)/7),42)+1,WEEKDAY(N10,2)),"")</f>
        <v>T840__</v>
      </c>
      <c r="P10" s="2">
        <f t="shared" si="7"/>
        <v>42225</v>
      </c>
      <c r="Q10" s="5" t="str">
        <f ca="1">IFERROR(OFFSET(grille!$A$1,MOD(INT((P10-$A$4)/7),42)+1,WEEKDAY(P10,2)),"")</f>
        <v>__T257</v>
      </c>
      <c r="R10" s="2">
        <f t="shared" si="8"/>
        <v>42256</v>
      </c>
      <c r="S10" s="5" t="str">
        <f ca="1">IFERROR(OFFSET(grille!$A$1,MOD(INT((R10-$A$4)/7),42)+1,WEEKDAY(R10,2)),"")</f>
        <v>__T350</v>
      </c>
      <c r="T10" s="2">
        <f t="shared" si="9"/>
        <v>42286</v>
      </c>
      <c r="U10" s="5" t="str">
        <f ca="1">IFERROR(OFFSET(grille!$A$1,MOD(INT((T10-$A$4)/7),42)+1,WEEKDAY(T10,2)),"")</f>
        <v>T515</v>
      </c>
      <c r="V10" s="3">
        <f t="shared" si="10"/>
        <v>42317</v>
      </c>
      <c r="W10" s="5" t="str">
        <f ca="1">IFERROR(OFFSET(grille!$A$1,MOD(INT((V10-$A$4)/7),42)+1,WEEKDAY(V10,2)),"")</f>
        <v>T840__</v>
      </c>
      <c r="X10" s="2">
        <f t="shared" si="11"/>
        <v>42347</v>
      </c>
      <c r="Y10" s="5" t="str">
        <f ca="1">IFERROR(OFFSET(grille!$A$1,MOD(INT((X10-$A$4)/7),42)+1,WEEKDAY(X10,2)),"")</f>
        <v>__T830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RP</v>
      </c>
      <c r="F11" s="2">
        <f t="shared" si="2"/>
        <v>42073</v>
      </c>
      <c r="G11" s="5" t="str">
        <f ca="1">IFERROR(OFFSET(grille!$A$1,MOD(INT((F11-$A$4)/7),42)+1,WEEKDAY(F11,2)),"")</f>
        <v>T240__</v>
      </c>
      <c r="H11" s="2">
        <f t="shared" si="3"/>
        <v>42104</v>
      </c>
      <c r="I11" s="5" t="str">
        <f ca="1">IFERROR(OFFSET(grille!$A$1,MOD(INT((H11-$A$4)/7),42)+1,WEEKDAY(H11,2)),"")</f>
        <v>T630__</v>
      </c>
      <c r="J11" s="2">
        <f t="shared" si="4"/>
        <v>42134</v>
      </c>
      <c r="K11" s="5" t="str">
        <f ca="1">IFERROR(OFFSET(grille!$A$1,MOD(INT((J11-$A$4)/7),42)+1,WEEKDAY(J11,2)),"")</f>
        <v>__T337</v>
      </c>
      <c r="L11" s="2">
        <f t="shared" si="5"/>
        <v>42165</v>
      </c>
      <c r="M11" s="5" t="str">
        <f ca="1">IFERROR(OFFSET(grille!$A$1,MOD(INT((L11-$A$4)/7),42)+1,WEEKDAY(L11,2)),"")</f>
        <v>RP</v>
      </c>
      <c r="N11" s="3">
        <f t="shared" si="6"/>
        <v>42195</v>
      </c>
      <c r="O11" s="5" t="str">
        <f ca="1">IFERROR(OFFSET(grille!$A$1,MOD(INT((N11-$A$4)/7),42)+1,WEEKDAY(N11,2)),"")</f>
        <v>__T850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RP</v>
      </c>
      <c r="T11" s="2">
        <f t="shared" si="9"/>
        <v>42287</v>
      </c>
      <c r="U11" s="5" t="str">
        <f ca="1">IFERROR(OFFSET(grille!$A$1,MOD(INT((T11-$A$4)/7),42)+1,WEEKDAY(T11,2)),"")</f>
        <v>T446__</v>
      </c>
      <c r="V11" s="3">
        <f t="shared" si="10"/>
        <v>42318</v>
      </c>
      <c r="W11" s="5" t="str">
        <f ca="1">IFERROR(OFFSET(grille!$A$1,MOD(INT((V11-$A$4)/7),42)+1,WEEKDAY(V11,2)),"")</f>
        <v>__T850</v>
      </c>
      <c r="X11" s="2">
        <f t="shared" si="11"/>
        <v>42348</v>
      </c>
      <c r="Y11" s="5" t="str">
        <f ca="1">IFERROR(OFFSET(grille!$A$1,MOD(INT((X11-$A$4)/7),42)+1,WEEKDAY(X11,2)),"")</f>
        <v>T650__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__T250</v>
      </c>
      <c r="H12" s="2">
        <f t="shared" si="3"/>
        <v>42105</v>
      </c>
      <c r="I12" s="5" t="str">
        <f ca="1">IFERROR(OFFSET(grille!$A$1,MOD(INT((H12-$A$4)/7),42)+1,WEEKDAY(H12,2)),"")</f>
        <v>__T646</v>
      </c>
      <c r="J12" s="2">
        <f t="shared" si="4"/>
        <v>42135</v>
      </c>
      <c r="K12" s="5" t="str">
        <f ca="1">IFERROR(OFFSET(grille!$A$1,MOD(INT((J12-$A$4)/7),42)+1,WEEKDAY(J12,2)),"")</f>
        <v>T510</v>
      </c>
      <c r="L12" s="2">
        <f t="shared" si="5"/>
        <v>42166</v>
      </c>
      <c r="M12" s="5" t="str">
        <f ca="1">IFERROR(OFFSET(grille!$A$1,MOD(INT((L12-$A$4)/7),42)+1,WEEKDAY(L12,2)),"")</f>
        <v>RP</v>
      </c>
      <c r="N12" s="3">
        <f t="shared" si="6"/>
        <v>42196</v>
      </c>
      <c r="O12" s="5" t="str">
        <f ca="1">IFERROR(OFFSET(grille!$A$1,MOD(INT((N12-$A$4)/7),42)+1,WEEKDAY(N12,2)),"")</f>
        <v>D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__T457</v>
      </c>
      <c r="V12" s="3">
        <f t="shared" si="10"/>
        <v>42319</v>
      </c>
      <c r="W12" s="5" t="str">
        <f ca="1">IFERROR(OFFSET(grille!$A$1,MOD(INT((V12-$A$4)/7),42)+1,WEEKDAY(V12,2)),"")</f>
        <v>T410</v>
      </c>
      <c r="X12" s="2">
        <f t="shared" si="11"/>
        <v>42349</v>
      </c>
      <c r="Y12" s="5" t="str">
        <f ca="1">IFERROR(OFFSET(grille!$A$1,MOD(INT((X12-$A$4)/7),42)+1,WEEKDAY(X12,2)),"")</f>
        <v>__T660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T120</v>
      </c>
      <c r="D13" s="2">
        <f t="shared" si="1"/>
        <v>42047</v>
      </c>
      <c r="E13" s="5" t="str">
        <f ca="1">IFERROR(OFFSET(grille!$A$1,MOD(INT((D13-$A$4)/7),42)+1,WEEKDAY(D13,2)),"")</f>
        <v>T210</v>
      </c>
      <c r="F13" s="2">
        <f t="shared" si="2"/>
        <v>42075</v>
      </c>
      <c r="G13" s="5" t="str">
        <f ca="1">IFERROR(OFFSET(grille!$A$1,MOD(INT((F13-$A$4)/7),42)+1,WEEKDAY(F13,2)),"")</f>
        <v>RP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T220__</v>
      </c>
      <c r="L13" s="2">
        <f t="shared" si="5"/>
        <v>42167</v>
      </c>
      <c r="M13" s="5" t="str">
        <f ca="1">IFERROR(OFFSET(grille!$A$1,MOD(INT((L13-$A$4)/7),42)+1,WEEKDAY(L13,2)),"")</f>
        <v>T925__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T320__</v>
      </c>
      <c r="R13" s="2">
        <f t="shared" si="8"/>
        <v>42259</v>
      </c>
      <c r="S13" s="5" t="str">
        <f ca="1">IFERROR(OFFSET(grille!$A$1,MOD(INT((R13-$A$4)/7),42)+1,WEEKDAY(R13,2)),"")</f>
        <v>T736__</v>
      </c>
      <c r="T13" s="2">
        <f t="shared" si="9"/>
        <v>42289</v>
      </c>
      <c r="U13" s="5" t="str">
        <f ca="1">IFERROR(OFFSET(grille!$A$1,MOD(INT((T13-$A$4)/7),42)+1,WEEKDAY(T13,2)),"")</f>
        <v>T240__</v>
      </c>
      <c r="V13" s="3">
        <f t="shared" si="10"/>
        <v>42320</v>
      </c>
      <c r="W13" s="5" t="str">
        <f ca="1">IFERROR(OFFSET(grille!$A$1,MOD(INT((V13-$A$4)/7),42)+1,WEEKDAY(V13,2)),"")</f>
        <v>T220__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T110</v>
      </c>
      <c r="D14" s="2">
        <f t="shared" si="1"/>
        <v>42048</v>
      </c>
      <c r="E14" s="5" t="str">
        <f ca="1">IFERROR(OFFSET(grille!$A$1,MOD(INT((D14-$A$4)/7),42)+1,WEEKDAY(D14,2)),"")</f>
        <v>T140__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__T230</v>
      </c>
      <c r="L14" s="2">
        <f t="shared" si="5"/>
        <v>42168</v>
      </c>
      <c r="M14" s="5" t="str">
        <f ca="1">IFERROR(OFFSET(grille!$A$1,MOD(INT((L14-$A$4)/7),42)+1,WEEKDAY(L14,2)),"")</f>
        <v>__T936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__T330</v>
      </c>
      <c r="R14" s="2">
        <f t="shared" si="8"/>
        <v>42260</v>
      </c>
      <c r="S14" s="5" t="str">
        <f ca="1">IFERROR(OFFSET(grille!$A$1,MOD(INT((R14-$A$4)/7),42)+1,WEEKDAY(R14,2)),"")</f>
        <v>__T747</v>
      </c>
      <c r="T14" s="2">
        <f t="shared" si="9"/>
        <v>42290</v>
      </c>
      <c r="U14" s="5" t="str">
        <f ca="1">IFERROR(OFFSET(grille!$A$1,MOD(INT((T14-$A$4)/7),42)+1,WEEKDAY(T14,2)),"")</f>
        <v>__T250</v>
      </c>
      <c r="V14" s="3">
        <f t="shared" si="10"/>
        <v>42321</v>
      </c>
      <c r="W14" s="5" t="str">
        <f ca="1">IFERROR(OFFSET(grille!$A$1,MOD(INT((V14-$A$4)/7),42)+1,WEEKDAY(V14,2)),"")</f>
        <v>__T230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T720</v>
      </c>
      <c r="D15" s="2">
        <f t="shared" si="1"/>
        <v>42049</v>
      </c>
      <c r="E15" s="5" t="str">
        <f ca="1">IFERROR(OFFSET(grille!$A$1,MOD(INT((D15-$A$4)/7),42)+1,WEEKDAY(D15,2)),"")</f>
        <v>__T156</v>
      </c>
      <c r="F15" s="2">
        <f t="shared" si="2"/>
        <v>42077</v>
      </c>
      <c r="G15" s="5" t="str">
        <f ca="1">IFERROR(OFFSET(grille!$A$1,MOD(INT((F15-$A$4)/7),42)+1,WEEKDAY(F15,2)),"")</f>
        <v>T656__</v>
      </c>
      <c r="H15" s="2">
        <f t="shared" si="3"/>
        <v>42108</v>
      </c>
      <c r="I15" s="5" t="str">
        <f ca="1">IFERROR(OFFSET(grille!$A$1,MOD(INT((H15-$A$4)/7),42)+1,WEEKDAY(H15,2)),"")</f>
        <v>T440__</v>
      </c>
      <c r="J15" s="2">
        <f t="shared" si="4"/>
        <v>42138</v>
      </c>
      <c r="K15" s="5" t="str">
        <f ca="1">IFERROR(OFFSET(grille!$A$1,MOD(INT((J15-$A$4)/7),42)+1,WEEKDAY(J15,2)),"")</f>
        <v>D</v>
      </c>
      <c r="L15" s="2">
        <f t="shared" si="5"/>
        <v>42169</v>
      </c>
      <c r="M15" s="5" t="str">
        <f ca="1">IFERROR(OFFSET(grille!$A$1,MOD(INT((L15-$A$4)/7),42)+1,WEEKDAY(L15,2)),"")</f>
        <v>T907__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T905__</v>
      </c>
      <c r="R15" s="2">
        <f t="shared" si="8"/>
        <v>42261</v>
      </c>
      <c r="S15" s="5" t="str">
        <f ca="1">IFERROR(OFFSET(grille!$A$1,MOD(INT((R15-$A$4)/7),42)+1,WEEKDAY(R15,2)),"")</f>
        <v>T130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T410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T630__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__T667</v>
      </c>
      <c r="H16" s="2">
        <f t="shared" si="3"/>
        <v>42109</v>
      </c>
      <c r="I16" s="5" t="str">
        <f ca="1">IFERROR(OFFSET(grille!$A$1,MOD(INT((H16-$A$4)/7),42)+1,WEEKDAY(H16,2)),"")</f>
        <v>__T450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__T911</v>
      </c>
      <c r="N16" s="3">
        <f t="shared" si="6"/>
        <v>42200</v>
      </c>
      <c r="O16" s="5" t="str">
        <f ca="1">IFERROR(OFFSET(grille!$A$1,MOD(INT((N16-$A$4)/7),42)+1,WEEKDAY(N16,2)),"")</f>
        <v>T730__</v>
      </c>
      <c r="P16" s="2">
        <f t="shared" si="7"/>
        <v>42231</v>
      </c>
      <c r="Q16" s="5" t="str">
        <f ca="1">IFERROR(OFFSET(grille!$A$1,MOD(INT((P16-$A$4)/7),42)+1,WEEKDAY(P16,2)),"")</f>
        <v>__T916</v>
      </c>
      <c r="R16" s="2">
        <f t="shared" si="8"/>
        <v>42262</v>
      </c>
      <c r="S16" s="5" t="str">
        <f ca="1">IFERROR(OFFSET(grille!$A$1,MOD(INT((R16-$A$4)/7),42)+1,WEEKDAY(R16,2)),"")</f>
        <v>T140__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T720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__T640</v>
      </c>
      <c r="D17" s="2">
        <f t="shared" si="1"/>
        <v>42051</v>
      </c>
      <c r="E17" s="5" t="str">
        <f ca="1">IFERROR(OFFSET(grille!$A$1,MOD(INT((D17-$A$4)/7),42)+1,WEEKDAY(D17,2)),"")</f>
        <v>RP</v>
      </c>
      <c r="F17" s="2">
        <f t="shared" si="2"/>
        <v>42079</v>
      </c>
      <c r="G17" s="5" t="str">
        <f ca="1">IFERROR(OFFSET(grille!$A$1,MOD(INT((F17-$A$4)/7),42)+1,WEEKDAY(F17,2)),"")</f>
        <v>T420</v>
      </c>
      <c r="H17" s="2">
        <f t="shared" si="3"/>
        <v>42110</v>
      </c>
      <c r="I17" s="5" t="str">
        <f ca="1">IFERROR(OFFSET(grille!$A$1,MOD(INT((H17-$A$4)/7),42)+1,WEEKDAY(H17,2)),"")</f>
        <v>T240__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RP</v>
      </c>
      <c r="N17" s="3">
        <f t="shared" si="6"/>
        <v>42201</v>
      </c>
      <c r="O17" s="5" t="str">
        <f ca="1">IFERROR(OFFSET(grille!$A$1,MOD(INT((N17-$A$4)/7),42)+1,WEEKDAY(N17,2)),"")</f>
        <v>__T740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__T150</v>
      </c>
      <c r="T17" s="2">
        <f t="shared" si="9"/>
        <v>42293</v>
      </c>
      <c r="U17" s="5" t="str">
        <f ca="1">IFERROR(OFFSET(grille!$A$1,MOD(INT((T17-$A$4)/7),42)+1,WEEKDAY(T17,2)),"")</f>
        <v>T345__</v>
      </c>
      <c r="V17" s="3">
        <f t="shared" si="10"/>
        <v>42324</v>
      </c>
      <c r="W17" s="5" t="str">
        <f ca="1">IFERROR(OFFSET(grille!$A$1,MOD(INT((V17-$A$4)/7),42)+1,WEEKDAY(V17,2)),"")</f>
        <v>T220__</v>
      </c>
      <c r="X17" s="2">
        <f t="shared" si="11"/>
        <v>42354</v>
      </c>
      <c r="Y17" s="5" t="str">
        <f ca="1">IFERROR(OFFSET(grille!$A$1,MOD(INT((X17-$A$4)/7),42)+1,WEEKDAY(X17,2)),"")</f>
        <v>T510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T820__</v>
      </c>
      <c r="F18" s="2">
        <f t="shared" si="2"/>
        <v>42080</v>
      </c>
      <c r="G18" s="5" t="str">
        <f ca="1">IFERROR(OFFSET(grille!$A$1,MOD(INT((F18-$A$4)/7),42)+1,WEEKDAY(F18,2)),"")</f>
        <v>T630__</v>
      </c>
      <c r="H18" s="2">
        <f t="shared" si="3"/>
        <v>42111</v>
      </c>
      <c r="I18" s="5" t="str">
        <f ca="1">IFERROR(OFFSET(grille!$A$1,MOD(INT((H18-$A$4)/7),42)+1,WEEKDAY(H18,2)),"")</f>
        <v>__T250</v>
      </c>
      <c r="J18" s="2">
        <f t="shared" si="4"/>
        <v>42141</v>
      </c>
      <c r="K18" s="5" t="str">
        <f ca="1">IFERROR(OFFSET(grille!$A$1,MOD(INT((J18-$A$4)/7),42)+1,WEEKDAY(J18,2)),"")</f>
        <v>T327__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T240__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D</v>
      </c>
      <c r="T18" s="2">
        <f t="shared" si="9"/>
        <v>42294</v>
      </c>
      <c r="U18" s="5" t="str">
        <f ca="1">IFERROR(OFFSET(grille!$A$1,MOD(INT((T18-$A$4)/7),42)+1,WEEKDAY(T18,2)),"")</f>
        <v>__T356</v>
      </c>
      <c r="V18" s="3">
        <f t="shared" si="10"/>
        <v>42325</v>
      </c>
      <c r="W18" s="5" t="str">
        <f ca="1">IFERROR(OFFSET(grille!$A$1,MOD(INT((V18-$A$4)/7),42)+1,WEEKDAY(V18,2)),"")</f>
        <v>__T230</v>
      </c>
      <c r="X18" s="2">
        <f t="shared" si="11"/>
        <v>42355</v>
      </c>
      <c r="Y18" s="5" t="str">
        <f ca="1">IFERROR(OFFSET(grille!$A$1,MOD(INT((X18-$A$4)/7),42)+1,WEEKDAY(X18,2)),"")</f>
        <v>T140__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__T830</v>
      </c>
      <c r="F19" s="2">
        <f t="shared" si="2"/>
        <v>42081</v>
      </c>
      <c r="G19" s="5" t="str">
        <f ca="1">IFERROR(OFFSET(grille!$A$1,MOD(INT((F19-$A$4)/7),42)+1,WEEKDAY(F19,2)),"")</f>
        <v>__T640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__T330</v>
      </c>
      <c r="L19" s="2">
        <f t="shared" si="5"/>
        <v>42173</v>
      </c>
      <c r="M19" s="5" t="str">
        <f ca="1">IFERROR(OFFSET(grille!$A$1,MOD(INT((L19-$A$4)/7),42)+1,WEEKDAY(L19,2)),"")</f>
        <v>T720</v>
      </c>
      <c r="N19" s="3">
        <f t="shared" si="6"/>
        <v>42203</v>
      </c>
      <c r="O19" s="5" t="str">
        <f ca="1">IFERROR(OFFSET(grille!$A$1,MOD(INT((N19-$A$4)/7),42)+1,WEEKDAY(N19,2)),"")</f>
        <v>__T256</v>
      </c>
      <c r="P19" s="2">
        <f t="shared" si="7"/>
        <v>42234</v>
      </c>
      <c r="Q19" s="5" t="str">
        <f ca="1">IFERROR(OFFSET(grille!$A$1,MOD(INT((P19-$A$4)/7),42)+1,WEEKDAY(P19,2)),"")</f>
        <v>T320__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T247__</v>
      </c>
      <c r="V19" s="3">
        <f t="shared" si="10"/>
        <v>42326</v>
      </c>
      <c r="W19" s="5" t="str">
        <f ca="1">IFERROR(OFFSET(grille!$A$1,MOD(INT((V19-$A$4)/7),42)+1,WEEKDAY(V19,2)),"")</f>
        <v>RP</v>
      </c>
      <c r="X19" s="2">
        <f t="shared" si="11"/>
        <v>42356</v>
      </c>
      <c r="Y19" s="5" t="str">
        <f ca="1">IFERROR(OFFSET(grille!$A$1,MOD(INT((X19-$A$4)/7),42)+1,WEEKDAY(X19,2)),"")</f>
        <v>__T150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T840__</v>
      </c>
      <c r="D20" s="2">
        <f t="shared" si="1"/>
        <v>42054</v>
      </c>
      <c r="E20" s="5" t="str">
        <f ca="1">IFERROR(OFFSET(grille!$A$1,MOD(INT((D20-$A$4)/7),42)+1,WEEKDAY(D20,2)),"")</f>
        <v>T650__</v>
      </c>
      <c r="F20" s="2">
        <f t="shared" si="2"/>
        <v>42082</v>
      </c>
      <c r="G20" s="5" t="str">
        <f ca="1">IFERROR(OFFSET(grille!$A$1,MOD(INT((F20-$A$4)/7),42)+1,WEEKDAY(F20,2)),"")</f>
        <v>D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T810</v>
      </c>
      <c r="L20" s="2">
        <f t="shared" si="5"/>
        <v>42174</v>
      </c>
      <c r="M20" s="5" t="str">
        <f ca="1">IFERROR(OFFSET(grille!$A$1,MOD(INT((L20-$A$4)/7),42)+1,WEEKDAY(L20,2)),"")</f>
        <v>T730__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__T330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__T250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__T850</v>
      </c>
      <c r="D21" s="2">
        <f t="shared" si="1"/>
        <v>42055</v>
      </c>
      <c r="E21" s="5" t="str">
        <f ca="1">IFERROR(OFFSET(grille!$A$1,MOD(INT((D21-$A$4)/7),42)+1,WEEKDAY(D21,2)),"")</f>
        <v>__T660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T710</v>
      </c>
      <c r="J21" s="2">
        <f t="shared" si="4"/>
        <v>42144</v>
      </c>
      <c r="K21" s="5" t="str">
        <f ca="1">IFERROR(OFFSET(grille!$A$1,MOD(INT((J21-$A$4)/7),42)+1,WEEKDAY(J21,2)),"")</f>
        <v>T140__</v>
      </c>
      <c r="L21" s="2">
        <f t="shared" si="5"/>
        <v>42175</v>
      </c>
      <c r="M21" s="5" t="str">
        <f ca="1">IFERROR(OFFSET(grille!$A$1,MOD(INT((L21-$A$4)/7),42)+1,WEEKDAY(L21,2)),"")</f>
        <v>__T746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T340__</v>
      </c>
      <c r="R21" s="2">
        <f t="shared" si="8"/>
        <v>42267</v>
      </c>
      <c r="S21" s="5" t="str">
        <f ca="1">IFERROR(OFFSET(grille!$A$1,MOD(INT((R21-$A$4)/7),42)+1,WEEKDAY(R21,2)),"")</f>
        <v>T737__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T320__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T410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T120</v>
      </c>
      <c r="J22" s="2">
        <f t="shared" si="4"/>
        <v>42145</v>
      </c>
      <c r="K22" s="5" t="str">
        <f ca="1">IFERROR(OFFSET(grille!$A$1,MOD(INT((J22-$A$4)/7),42)+1,WEEKDAY(J22,2)),"")</f>
        <v>__T150</v>
      </c>
      <c r="L22" s="2">
        <f t="shared" si="5"/>
        <v>42176</v>
      </c>
      <c r="M22" s="5" t="str">
        <f ca="1">IFERROR(OFFSET(grille!$A$1,MOD(INT((L22-$A$4)/7),42)+1,WEEKDAY(L22,2)),"")</f>
        <v>T147__</v>
      </c>
      <c r="N22" s="3">
        <f t="shared" si="6"/>
        <v>42206</v>
      </c>
      <c r="O22" s="5" t="str">
        <f ca="1">IFERROR(OFFSET(grille!$A$1,MOD(INT((N22-$A$4)/7),42)+1,WEEKDAY(N22,2)),"")</f>
        <v>T510</v>
      </c>
      <c r="P22" s="2">
        <f t="shared" si="7"/>
        <v>42237</v>
      </c>
      <c r="Q22" s="5" t="str">
        <f ca="1">IFERROR(OFFSET(grille!$A$1,MOD(INT((P22-$A$4)/7),42)+1,WEEKDAY(P22,2)),"")</f>
        <v>__T350</v>
      </c>
      <c r="R22" s="2">
        <f t="shared" si="8"/>
        <v>42268</v>
      </c>
      <c r="S22" s="5" t="str">
        <f ca="1">IFERROR(OFFSET(grille!$A$1,MOD(INT((R22-$A$4)/7),42)+1,WEEKDAY(R22,2)),"")</f>
        <v>__T740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__T336</v>
      </c>
      <c r="X22" s="2">
        <f t="shared" si="11"/>
        <v>42359</v>
      </c>
      <c r="Y22" s="5" t="str">
        <f ca="1">IFERROR(OFFSET(grille!$A$1,MOD(INT((X22-$A$4)/7),42)+1,WEEKDAY(X22,2)),"")</f>
        <v>T440__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T220__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T637__</v>
      </c>
      <c r="H23" s="2">
        <f t="shared" si="3"/>
        <v>42116</v>
      </c>
      <c r="I23" s="5" t="str">
        <f ca="1">IFERROR(OFFSET(grille!$A$1,MOD(INT((H23-$A$4)/7),42)+1,WEEKDAY(H23,2)),"")</f>
        <v>T440__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__T151</v>
      </c>
      <c r="N23" s="3">
        <f t="shared" si="6"/>
        <v>42207</v>
      </c>
      <c r="O23" s="5" t="str">
        <f ca="1">IFERROR(OFFSET(grille!$A$1,MOD(INT((N23-$A$4)/7),42)+1,WEEKDAY(N23,2)),"")</f>
        <v>T110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T650__</v>
      </c>
      <c r="T23" s="2">
        <f t="shared" si="9"/>
        <v>42299</v>
      </c>
      <c r="U23" s="5" t="str">
        <f ca="1">IFERROR(OFFSET(grille!$A$1,MOD(INT((T23-$A$4)/7),42)+1,WEEKDAY(T23,2)),"")</f>
        <v>T120</v>
      </c>
      <c r="V23" s="3">
        <f t="shared" si="10"/>
        <v>42330</v>
      </c>
      <c r="W23" s="5" t="str">
        <f ca="1">IFERROR(OFFSET(grille!$A$1,MOD(INT((V23-$A$4)/7),42)+1,WEEKDAY(V23,2)),"")</f>
        <v>T227__</v>
      </c>
      <c r="X23" s="2">
        <f t="shared" si="11"/>
        <v>42360</v>
      </c>
      <c r="Y23" s="5" t="str">
        <f ca="1">IFERROR(OFFSET(grille!$A$1,MOD(INT((X23-$A$4)/7),42)+1,WEEKDAY(X23,2)),"")</f>
        <v>__T450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__T230</v>
      </c>
      <c r="D24" s="2">
        <f t="shared" si="1"/>
        <v>42058</v>
      </c>
      <c r="E24" s="5" t="str">
        <f ca="1">IFERROR(OFFSET(grille!$A$1,MOD(INT((D24-$A$4)/7),42)+1,WEEKDAY(D24,2)),"")</f>
        <v>T410</v>
      </c>
      <c r="F24" s="2">
        <f t="shared" si="2"/>
        <v>42086</v>
      </c>
      <c r="G24" s="5" t="str">
        <f ca="1">IFERROR(OFFSET(grille!$A$1,MOD(INT((F24-$A$4)/7),42)+1,WEEKDAY(F24,2)),"")</f>
        <v>__T640</v>
      </c>
      <c r="H24" s="2">
        <f t="shared" si="3"/>
        <v>42117</v>
      </c>
      <c r="I24" s="5" t="str">
        <f ca="1">IFERROR(OFFSET(grille!$A$1,MOD(INT((H24-$A$4)/7),42)+1,WEEKDAY(H24,2)),"")</f>
        <v>__T450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T710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__T660</v>
      </c>
      <c r="T24" s="2">
        <f t="shared" si="9"/>
        <v>42300</v>
      </c>
      <c r="U24" s="5" t="str">
        <f ca="1">IFERROR(OFFSET(grille!$A$1,MOD(INT((T24-$A$4)/7),42)+1,WEEKDAY(T24,2)),"")</f>
        <v>T720</v>
      </c>
      <c r="V24" s="3">
        <f t="shared" si="10"/>
        <v>42331</v>
      </c>
      <c r="W24" s="5" t="str">
        <f ca="1">IFERROR(OFFSET(grille!$A$1,MOD(INT((V24-$A$4)/7),42)+1,WEEKDAY(V24,2)),"")</f>
        <v>__T230</v>
      </c>
      <c r="X24" s="2">
        <f t="shared" si="11"/>
        <v>42361</v>
      </c>
      <c r="Y24" s="5" t="str">
        <f ca="1">IFERROR(OFFSET(grille!$A$1,MOD(INT((X24-$A$4)/7),42)+1,WEEKDAY(X24,2)),"")</f>
        <v>T240__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T720</v>
      </c>
      <c r="F25" s="2">
        <f t="shared" si="2"/>
        <v>42087</v>
      </c>
      <c r="G25" s="5" t="str">
        <f ca="1">IFERROR(OFFSET(grille!$A$1,MOD(INT((F25-$A$4)/7),42)+1,WEEKDAY(F25,2)),"")</f>
        <v>T430</v>
      </c>
      <c r="H25" s="2">
        <f t="shared" si="3"/>
        <v>42118</v>
      </c>
      <c r="I25" s="5" t="str">
        <f ca="1">IFERROR(OFFSET(grille!$A$1,MOD(INT((H25-$A$4)/7),42)+1,WEEKDAY(H25,2)),"")</f>
        <v>T945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T655__</v>
      </c>
      <c r="P25" s="2">
        <f t="shared" si="7"/>
        <v>42240</v>
      </c>
      <c r="Q25" s="5" t="str">
        <f ca="1">IFERROR(OFFSET(grille!$A$1,MOD(INT((P25-$A$4)/7),42)+1,WEEKDAY(P25,2)),"")</f>
        <v>T630__</v>
      </c>
      <c r="R25" s="2">
        <f t="shared" si="8"/>
        <v>42271</v>
      </c>
      <c r="S25" s="5" t="str">
        <f ca="1">IFERROR(OFFSET(grille!$A$1,MOD(INT((R25-$A$4)/7),42)+1,WEEKDAY(R25,2)),"")</f>
        <v>T260</v>
      </c>
      <c r="T25" s="2">
        <f t="shared" si="9"/>
        <v>42301</v>
      </c>
      <c r="U25" s="5" t="str">
        <f ca="1">IFERROR(OFFSET(grille!$A$1,MOD(INT((T25-$A$4)/7),42)+1,WEEKDAY(T25,2)),"")</f>
        <v>T346__</v>
      </c>
      <c r="V25" s="3">
        <f t="shared" si="10"/>
        <v>42332</v>
      </c>
      <c r="W25" s="5" t="str">
        <f ca="1">IFERROR(OFFSET(grille!$A$1,MOD(INT((V25-$A$4)/7),42)+1,WEEKDAY(V25,2)),"")</f>
        <v>T260</v>
      </c>
      <c r="X25" s="2">
        <f t="shared" si="11"/>
        <v>42362</v>
      </c>
      <c r="Y25" s="5" t="str">
        <f ca="1">IFERROR(OFFSET(grille!$A$1,MOD(INT((X25-$A$4)/7),42)+1,WEEKDAY(X25,2)),"")</f>
        <v>__T250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T510</v>
      </c>
      <c r="F26" s="2">
        <f t="shared" si="2"/>
        <v>42088</v>
      </c>
      <c r="G26" s="5" t="str">
        <f ca="1">IFERROR(OFFSET(grille!$A$1,MOD(INT((F26-$A$4)/7),42)+1,WEEKDAY(F26,2)),"")</f>
        <v>T820__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T720</v>
      </c>
      <c r="L26" s="2">
        <f t="shared" si="5"/>
        <v>42180</v>
      </c>
      <c r="M26" s="5" t="str">
        <f ca="1">IFERROR(OFFSET(grille!$A$1,MOD(INT((L26-$A$4)/7),42)+1,WEEKDAY(L26,2)),"")</f>
        <v>T130</v>
      </c>
      <c r="N26" s="3">
        <f t="shared" si="6"/>
        <v>42210</v>
      </c>
      <c r="O26" s="5" t="str">
        <f ca="1">IFERROR(OFFSET(grille!$A$1,MOD(INT((N26-$A$4)/7),42)+1,WEEKDAY(N26,2)),"")</f>
        <v>__T666</v>
      </c>
      <c r="P26" s="2">
        <f t="shared" si="7"/>
        <v>42241</v>
      </c>
      <c r="Q26" s="5" t="str">
        <f ca="1">IFERROR(OFFSET(grille!$A$1,MOD(INT((P26-$A$4)/7),42)+1,WEEKDAY(P26,2)),"")</f>
        <v>__T640</v>
      </c>
      <c r="R26" s="2">
        <f t="shared" si="8"/>
        <v>42272</v>
      </c>
      <c r="S26" s="5" t="str">
        <f ca="1">IFERROR(OFFSET(grille!$A$1,MOD(INT((R26-$A$4)/7),42)+1,WEEKDAY(R26,2)),"")</f>
        <v>D</v>
      </c>
      <c r="T26" s="2">
        <f t="shared" si="9"/>
        <v>42302</v>
      </c>
      <c r="U26" s="5" t="str">
        <f ca="1">IFERROR(OFFSET(grille!$A$1,MOD(INT((T26-$A$4)/7),42)+1,WEEKDAY(T26,2)),"")</f>
        <v>__T357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RP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T220__</v>
      </c>
      <c r="D27" s="2">
        <f t="shared" si="1"/>
        <v>42061</v>
      </c>
      <c r="E27" s="5" t="str">
        <f ca="1">IFERROR(OFFSET(grille!$A$1,MOD(INT((D27-$A$4)/7),42)+1,WEEKDAY(D27,2)),"")</f>
        <v>T140__</v>
      </c>
      <c r="F27" s="2">
        <f t="shared" si="2"/>
        <v>42089</v>
      </c>
      <c r="G27" s="5" t="str">
        <f ca="1">IFERROR(OFFSET(grille!$A$1,MOD(INT((F27-$A$4)/7),42)+1,WEEKDAY(F27,2)),"")</f>
        <v>__T830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T710</v>
      </c>
      <c r="L27" s="2">
        <f t="shared" si="5"/>
        <v>42181</v>
      </c>
      <c r="M27" s="5" t="str">
        <f ca="1">IFERROR(OFFSET(grille!$A$1,MOD(INT((L27-$A$4)/7),42)+1,WEEKDAY(L27,2)),"")</f>
        <v>T420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T340__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RP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__T230</v>
      </c>
      <c r="D28" s="2">
        <f t="shared" si="1"/>
        <v>42062</v>
      </c>
      <c r="E28" s="5" t="str">
        <f ca="1">IFERROR(OFFSET(grille!$A$1,MOD(INT((D28-$A$4)/7),42)+1,WEEKDAY(D28,2)),"")</f>
        <v>__T150</v>
      </c>
      <c r="F28" s="2">
        <f t="shared" si="2"/>
        <v>42090</v>
      </c>
      <c r="G28" s="5" t="str">
        <f ca="1">IFERROR(OFFSET(grille!$A$1,MOD(INT((F28-$A$4)/7),42)+1,WEEKDAY(F28,2)),"")</f>
        <v>D</v>
      </c>
      <c r="H28" s="2">
        <f t="shared" si="3"/>
        <v>42121</v>
      </c>
      <c r="I28" s="5" t="str">
        <f ca="1">IFERROR(OFFSET(grille!$A$1,MOD(INT((H28-$A$4)/7),42)+1,WEEKDAY(H28,2)),"")</f>
        <v>T730__</v>
      </c>
      <c r="J28" s="2">
        <f t="shared" si="4"/>
        <v>42151</v>
      </c>
      <c r="K28" s="5" t="str">
        <f ca="1">IFERROR(OFFSET(grille!$A$1,MOD(INT((J28-$A$4)/7),42)+1,WEEKDAY(J28,2)),"")</f>
        <v>T630__</v>
      </c>
      <c r="L28" s="2">
        <f t="shared" si="5"/>
        <v>42182</v>
      </c>
      <c r="M28" s="5" t="str">
        <f ca="1">IFERROR(OFFSET(grille!$A$1,MOD(INT((L28-$A$4)/7),42)+1,WEEKDAY(L28,2)),"")</f>
        <v>T226__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__T350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T410</v>
      </c>
      <c r="X28" s="2">
        <f t="shared" si="11"/>
        <v>42365</v>
      </c>
      <c r="Y28" s="5" t="str">
        <f ca="1">IFERROR(OFFSET(grille!$A$1,MOD(INT((X28-$A$4)/7),42)+1,WEEKDAY(X28,2)),"")</f>
        <v>T657__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RP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__T740</v>
      </c>
      <c r="J29" s="2">
        <f t="shared" si="4"/>
        <v>42152</v>
      </c>
      <c r="K29" s="5" t="str">
        <f ca="1">IFERROR(OFFSET(grille!$A$1,MOD(INT((J29-$A$4)/7),42)+1,WEEKDAY(J29,2)),"")</f>
        <v>__T640</v>
      </c>
      <c r="L29" s="2">
        <f t="shared" si="5"/>
        <v>42183</v>
      </c>
      <c r="M29" s="5" t="str">
        <f ca="1">IFERROR(OFFSET(grille!$A$1,MOD(INT((L29-$A$4)/7),42)+1,WEEKDAY(L29,2)),"")</f>
        <v>__T237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D</v>
      </c>
      <c r="R29" s="2">
        <f t="shared" si="8"/>
        <v>42275</v>
      </c>
      <c r="S29" s="5" t="str">
        <f ca="1">IFERROR(OFFSET(grille!$A$1,MOD(INT((R29-$A$4)/7),42)+1,WEEKDAY(R29,2)),"")</f>
        <v>T210</v>
      </c>
      <c r="T29" s="2">
        <f t="shared" si="9"/>
        <v>42305</v>
      </c>
      <c r="U29" s="5" t="str">
        <f ca="1">IFERROR(OFFSET(grille!$A$1,MOD(INT((T29-$A$4)/7),42)+1,WEEKDAY(T29,2)),"")</f>
        <v>T840__</v>
      </c>
      <c r="V29" s="3">
        <f t="shared" si="10"/>
        <v>42336</v>
      </c>
      <c r="W29" s="5" t="str">
        <f ca="1">IFERROR(OFFSET(grille!$A$1,MOD(INT((V29-$A$4)/7),42)+1,WEEKDAY(V29,2)),"")</f>
        <v>T146__</v>
      </c>
      <c r="X29" s="2">
        <f t="shared" si="11"/>
        <v>42366</v>
      </c>
      <c r="Y29" s="5" t="str">
        <f ca="1">IFERROR(OFFSET(grille!$A$1,MOD(INT((X29-$A$4)/7),42)+1,WEEKDAY(X29,2)),"")</f>
        <v>__T661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T650__</v>
      </c>
      <c r="J30" s="2">
        <f t="shared" si="4"/>
        <v>42153</v>
      </c>
      <c r="K30" s="5" t="str">
        <f ca="1">IFERROR(OFFSET(grille!$A$1,MOD(INT((J30-$A$4)/7),42)+1,WEEKDAY(J30,2)),"")</f>
        <v>D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D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T410</v>
      </c>
      <c r="T30" s="2">
        <f t="shared" si="9"/>
        <v>42306</v>
      </c>
      <c r="U30" s="5" t="str">
        <f ca="1">IFERROR(OFFSET(grille!$A$1,MOD(INT((T30-$A$4)/7),42)+1,WEEKDAY(T30,2)),"")</f>
        <v>__T850</v>
      </c>
      <c r="V30" s="3">
        <f t="shared" si="10"/>
        <v>42337</v>
      </c>
      <c r="W30" s="5" t="str">
        <f ca="1">IFERROR(OFFSET(grille!$A$1,MOD(INT((V30-$A$4)/7),42)+1,WEEKDAY(V30,2)),"")</f>
        <v>__T157</v>
      </c>
      <c r="X30" s="2">
        <f t="shared" si="11"/>
        <v>42367</v>
      </c>
      <c r="Y30" s="5" t="str">
        <f ca="1">IFERROR(OFFSET(grille!$A$1,MOD(INT((X30-$A$4)/7),42)+1,WEEKDAY(X30,2)),"")</f>
        <v>T240__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T320__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RP</v>
      </c>
      <c r="H31" s="2">
        <f t="shared" si="3"/>
        <v>42124</v>
      </c>
      <c r="I31" s="5" t="str">
        <f ca="1">IFERROR(OFFSET(grille!$A$1,MOD(INT((H31-$A$4)/7),42)+1,WEEKDAY(H31,2)),"")</f>
        <v>__T660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T510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T810</v>
      </c>
      <c r="T31" s="2">
        <f t="shared" si="9"/>
        <v>42307</v>
      </c>
      <c r="U31" s="5" t="str">
        <f ca="1">IFERROR(OFFSET(grille!$A$1,MOD(INT((T31-$A$4)/7),42)+1,WEEKDAY(T31,2)),"")</f>
        <v>Fac</v>
      </c>
      <c r="V31" s="3">
        <f t="shared" si="10"/>
        <v>42338</v>
      </c>
      <c r="W31" s="5" t="str">
        <f ca="1">IFERROR(OFFSET(grille!$A$1,MOD(INT((V31-$A$4)/7),42)+1,WEEKDAY(V31,2)),"")</f>
        <v>T260</v>
      </c>
      <c r="X31" s="2">
        <f t="shared" si="11"/>
        <v>42368</v>
      </c>
      <c r="Y31" s="5" t="str">
        <f ca="1">IFERROR(OFFSET(grille!$A$1,MOD(INT((X31-$A$4)/7),42)+1,WEEKDAY(X31,2)),"")</f>
        <v>__T250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__T336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T730__</v>
      </c>
      <c r="H32" s="1"/>
      <c r="I32" s="5" t="str">
        <f ca="1">IFERROR(OFFSET(grille!$A$1,MOD(INT((H32-$A$4)/7),42)+1,WEEKDAY(H32,2)),"")</f>
        <v>T146__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T146__</v>
      </c>
      <c r="N32" s="2">
        <f t="shared" si="6"/>
        <v>42216</v>
      </c>
      <c r="O32" s="5" t="str">
        <f ca="1">IFERROR(OFFSET(grille!$A$1,MOD(INT((N32-$A$4)/7),42)+1,WEEKDAY(N32,2)),"")</f>
        <v>T445__</v>
      </c>
      <c r="P32" s="2">
        <f t="shared" si="7"/>
        <v>42247</v>
      </c>
      <c r="Q32" s="5" t="str">
        <f ca="1">IFERROR(OFFSET(grille!$A$1,MOD(INT((P32-$A$4)/7),42)+1,WEEKDAY(P32,2)),"")</f>
        <v>T110</v>
      </c>
      <c r="R32" s="1"/>
      <c r="S32" s="5" t="str">
        <f ca="1">IFERROR(OFFSET(grille!$A$1,MOD(INT((R32-$A$4)/7),42)+1,WEEKDAY(R32,2)),"")</f>
        <v>T146__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T146__</v>
      </c>
      <c r="X32" s="2">
        <f t="shared" si="11"/>
        <v>42369</v>
      </c>
      <c r="Y32" s="5" t="str">
        <f ca="1">IFERROR(OFFSET(grille!$A$1,MOD(INT((X32-$A$4)/7),42)+1,WEEKDAY(X32,2)),"")</f>
        <v>RP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4" priority="6" stopIfTrue="1">
      <formula>AND(WEEKDAY(B2,2)&gt;5,B2&lt;&gt;"")</formula>
    </cfRule>
  </conditionalFormatting>
  <conditionalFormatting sqref="E10">
    <cfRule type="expression" dxfId="23" priority="5" stopIfTrue="1">
      <formula>AND(WEEKDAY(E10,2)&gt;5,E10&lt;&gt;"")</formula>
    </cfRule>
  </conditionalFormatting>
  <conditionalFormatting sqref="E10">
    <cfRule type="expression" dxfId="22" priority="4" stopIfTrue="1">
      <formula>AND(WEEKDAY(E10,2)&gt;5,E10&lt;&gt;"")</formula>
    </cfRule>
  </conditionalFormatting>
  <conditionalFormatting sqref="E10">
    <cfRule type="expression" dxfId="21" priority="3" stopIfTrue="1">
      <formula>AND(WEEKDAY(E10,2)&gt;5,E10&lt;&gt;"")</formula>
    </cfRule>
  </conditionalFormatting>
  <conditionalFormatting sqref="E10">
    <cfRule type="expression" dxfId="20" priority="2" stopIfTrue="1">
      <formula>AND(WEEKDAY(E10,2)&gt;5,E10&lt;&gt;"")</formula>
    </cfRule>
  </conditionalFormatting>
  <conditionalFormatting sqref="E24">
    <cfRule type="expression" dxfId="1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Feuil40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T820__</v>
      </c>
      <c r="J2" s="2">
        <f>DATE($A$1,COLUMN()-5,ROW()-1)</f>
        <v>42125</v>
      </c>
      <c r="K2" s="5" t="str">
        <f ca="1">IFERROR(OFFSET(grille!$A$1,MOD(INT((J2-$A$4)/7),42)+1,WEEKDAY(J2,2)),"")</f>
        <v>T945</v>
      </c>
      <c r="L2" s="2">
        <f>DATE($A$1,COLUMN()-6,ROW()-1)</f>
        <v>42156</v>
      </c>
      <c r="M2" s="5" t="str">
        <f ca="1">IFERROR(OFFSET(grille!$A$1,MOD(INT((L2-$A$4)/7),42)+1,WEEKDAY(L2,2)),"")</f>
        <v>T720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__T666</v>
      </c>
      <c r="R2" s="2">
        <f>DATE($A$1,COLUMN()-9,ROW()-1)</f>
        <v>42248</v>
      </c>
      <c r="S2" s="5" t="str">
        <f ca="1">IFERROR(OFFSET(grille!$A$1,MOD(INT((R2-$A$4)/7),42)+1,WEEKDAY(R2,2)),"")</f>
        <v>__T640</v>
      </c>
      <c r="T2" s="2">
        <f>DATE($A$1,COLUMN()-10,ROW()-1)</f>
        <v>42278</v>
      </c>
      <c r="U2" s="5" t="str">
        <f ca="1">IFERROR(OFFSET(grille!$A$1,MOD(INT((T2-$A$4)/7),42)+1,WEEKDAY(T2,2)),"")</f>
        <v>T260</v>
      </c>
      <c r="V2" s="3">
        <f>DATE($A$1,COLUMN()-11,ROW()-1)</f>
        <v>42309</v>
      </c>
      <c r="W2" s="5" t="str">
        <f ca="1">IFERROR(OFFSET(grille!$A$1,MOD(INT((V2-$A$4)/7),42)+1,WEEKDAY(V2,2)),"")</f>
        <v>__T357</v>
      </c>
      <c r="X2" s="2">
        <f>DATE($A$1,COLUMN()-12,ROW()-1)</f>
        <v>42339</v>
      </c>
      <c r="Y2" s="5" t="str">
        <f ca="1">IFERROR(OFFSET(grille!$A$1,MOD(INT((X2-$A$4)/7),42)+1,WEEKDAY(X2,2)),"")</f>
        <v>T260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T345__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T220__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T410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__T830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T710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T130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T340__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D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42275</v>
      </c>
      <c r="B4" s="3">
        <f t="shared" si="0"/>
        <v>42007</v>
      </c>
      <c r="C4" s="5" t="str">
        <f ca="1">IFERROR(OFFSET(grille!$A$1,MOD(INT((B4-$A$4)/7),42)+1,WEEKDAY(B4,2)),"")</f>
        <v>__T356</v>
      </c>
      <c r="D4" s="2">
        <f t="shared" si="1"/>
        <v>42038</v>
      </c>
      <c r="E4" s="5" t="str">
        <f ca="1">IFERROR(OFFSET(grille!$A$1,MOD(INT((D4-$A$4)/7),42)+1,WEEKDAY(D4,2)),"")</f>
        <v>__T230</v>
      </c>
      <c r="F4" s="2">
        <f t="shared" si="2"/>
        <v>42066</v>
      </c>
      <c r="G4" s="5" t="str">
        <f ca="1">IFERROR(OFFSET(grille!$A$1,MOD(INT((F4-$A$4)/7),42)+1,WEEKDAY(F4,2)),"")</f>
        <v>T720</v>
      </c>
      <c r="H4" s="2">
        <f t="shared" si="3"/>
        <v>42097</v>
      </c>
      <c r="I4" s="5" t="str">
        <f ca="1">IFERROR(OFFSET(grille!$A$1,MOD(INT((H4-$A$4)/7),42)+1,WEEKDAY(H4,2)),"")</f>
        <v>D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T630__</v>
      </c>
      <c r="N4" s="3">
        <f t="shared" si="6"/>
        <v>42188</v>
      </c>
      <c r="O4" s="5" t="str">
        <f ca="1">IFERROR(OFFSET(grille!$A$1,MOD(INT((N4-$A$4)/7),42)+1,WEEKDAY(N4,2)),"")</f>
        <v>T420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__T350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T247__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T510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T730__</v>
      </c>
      <c r="L5" s="2">
        <f t="shared" si="5"/>
        <v>42159</v>
      </c>
      <c r="M5" s="5" t="str">
        <f ca="1">IFERROR(OFFSET(grille!$A$1,MOD(INT((L5-$A$4)/7),42)+1,WEEKDAY(L5,2)),"")</f>
        <v>__T640</v>
      </c>
      <c r="N5" s="3">
        <f t="shared" si="6"/>
        <v>42189</v>
      </c>
      <c r="O5" s="5" t="str">
        <f ca="1">IFERROR(OFFSET(grille!$A$1,MOD(INT((N5-$A$4)/7),42)+1,WEEKDAY(N5,2)),"")</f>
        <v>T226__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D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T840__</v>
      </c>
      <c r="X5" s="2">
        <f t="shared" si="11"/>
        <v>42342</v>
      </c>
      <c r="Y5" s="5" t="str">
        <f ca="1">IFERROR(OFFSET(grille!$A$1,MOD(INT((X5-$A$4)/7),42)+1,WEEKDAY(X5,2)),"")</f>
        <v>T410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__T250</v>
      </c>
      <c r="D6" s="2">
        <f t="shared" si="1"/>
        <v>42040</v>
      </c>
      <c r="E6" s="5" t="str">
        <f ca="1">IFERROR(OFFSET(grille!$A$1,MOD(INT((D6-$A$4)/7),42)+1,WEEKDAY(D6,2)),"")</f>
        <v>RP</v>
      </c>
      <c r="F6" s="2">
        <f t="shared" si="2"/>
        <v>42068</v>
      </c>
      <c r="G6" s="5" t="str">
        <f ca="1">IFERROR(OFFSET(grille!$A$1,MOD(INT((F6-$A$4)/7),42)+1,WEEKDAY(F6,2)),"")</f>
        <v>T140__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__T740</v>
      </c>
      <c r="L6" s="2">
        <f t="shared" si="5"/>
        <v>42160</v>
      </c>
      <c r="M6" s="5" t="str">
        <f ca="1">IFERROR(OFFSET(grille!$A$1,MOD(INT((L6-$A$4)/7),42)+1,WEEKDAY(L6,2)),"")</f>
        <v>D</v>
      </c>
      <c r="N6" s="3">
        <f t="shared" si="6"/>
        <v>42190</v>
      </c>
      <c r="O6" s="5" t="str">
        <f ca="1">IFERROR(OFFSET(grille!$A$1,MOD(INT((N6-$A$4)/7),42)+1,WEEKDAY(N6,2)),"")</f>
        <v>__T237</v>
      </c>
      <c r="P6" s="2">
        <f t="shared" si="7"/>
        <v>42221</v>
      </c>
      <c r="Q6" s="5" t="str">
        <f ca="1">IFERROR(OFFSET(grille!$A$1,MOD(INT((P6-$A$4)/7),42)+1,WEEKDAY(P6,2)),"")</f>
        <v>D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T210</v>
      </c>
      <c r="V6" s="3">
        <f t="shared" si="10"/>
        <v>42313</v>
      </c>
      <c r="W6" s="5" t="str">
        <f ca="1">IFERROR(OFFSET(grille!$A$1,MOD(INT((V6-$A$4)/7),42)+1,WEEKDAY(V6,2)),"")</f>
        <v>__T850</v>
      </c>
      <c r="X6" s="2">
        <f t="shared" si="11"/>
        <v>42343</v>
      </c>
      <c r="Y6" s="5" t="str">
        <f ca="1">IFERROR(OFFSET(grille!$A$1,MOD(INT((X6-$A$4)/7),42)+1,WEEKDAY(X6,2)),"")</f>
        <v>T146__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T320__</v>
      </c>
      <c r="F7" s="2">
        <f t="shared" si="2"/>
        <v>42069</v>
      </c>
      <c r="G7" s="5" t="str">
        <f ca="1">IFERROR(OFFSET(grille!$A$1,MOD(INT((F7-$A$4)/7),42)+1,WEEKDAY(F7,2)),"")</f>
        <v>__T150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T650__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RP</v>
      </c>
      <c r="P7" s="2">
        <f t="shared" si="7"/>
        <v>42222</v>
      </c>
      <c r="Q7" s="5" t="str">
        <f ca="1">IFERROR(OFFSET(grille!$A$1,MOD(INT((P7-$A$4)/7),42)+1,WEEKDAY(P7,2)),"")</f>
        <v>T510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T410</v>
      </c>
      <c r="V7" s="3">
        <f t="shared" si="10"/>
        <v>42314</v>
      </c>
      <c r="W7" s="5" t="str">
        <f ca="1">IFERROR(OFFSET(grille!$A$1,MOD(INT((V7-$A$4)/7),42)+1,WEEKDAY(V7,2)),"")</f>
        <v>Fac</v>
      </c>
      <c r="X7" s="2">
        <f t="shared" si="11"/>
        <v>42344</v>
      </c>
      <c r="Y7" s="5" t="str">
        <f ca="1">IFERROR(OFFSET(grille!$A$1,MOD(INT((X7-$A$4)/7),42)+1,WEEKDAY(X7,2)),"")</f>
        <v>__T157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__T336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T730__</v>
      </c>
      <c r="J8" s="2">
        <f t="shared" si="4"/>
        <v>42131</v>
      </c>
      <c r="K8" s="5" t="str">
        <f ca="1">IFERROR(OFFSET(grille!$A$1,MOD(INT((J8-$A$4)/7),42)+1,WEEKDAY(J8,2)),"")</f>
        <v>__T660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T445__</v>
      </c>
      <c r="R8" s="2">
        <f t="shared" si="8"/>
        <v>42254</v>
      </c>
      <c r="S8" s="5" t="str">
        <f ca="1">IFERROR(OFFSET(grille!$A$1,MOD(INT((R8-$A$4)/7),42)+1,WEEKDAY(R8,2)),"")</f>
        <v>T110</v>
      </c>
      <c r="T8" s="2">
        <f t="shared" si="9"/>
        <v>42284</v>
      </c>
      <c r="U8" s="5" t="str">
        <f ca="1">IFERROR(OFFSET(grille!$A$1,MOD(INT((T8-$A$4)/7),42)+1,WEEKDAY(T8,2)),"")</f>
        <v>T810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T260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T120</v>
      </c>
      <c r="D9" s="2">
        <f t="shared" si="1"/>
        <v>42043</v>
      </c>
      <c r="E9" s="5" t="str">
        <f ca="1">IFERROR(OFFSET(grille!$A$1,MOD(INT((D9-$A$4)/7),42)+1,WEEKDAY(D9,2)),"")</f>
        <v>T227__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__T740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T140__</v>
      </c>
      <c r="N9" s="3">
        <f t="shared" si="6"/>
        <v>42193</v>
      </c>
      <c r="O9" s="5" t="str">
        <f ca="1">IFERROR(OFFSET(grille!$A$1,MOD(INT((N9-$A$4)/7),42)+1,WEEKDAY(N9,2)),"")</f>
        <v>T710</v>
      </c>
      <c r="P9" s="2">
        <f t="shared" si="7"/>
        <v>42224</v>
      </c>
      <c r="Q9" s="5" t="str">
        <f ca="1">IFERROR(OFFSET(grille!$A$1,MOD(INT((P9-$A$4)/7),42)+1,WEEKDAY(P9,2)),"")</f>
        <v>__T456</v>
      </c>
      <c r="R9" s="2">
        <f t="shared" si="8"/>
        <v>42255</v>
      </c>
      <c r="S9" s="5" t="str">
        <f ca="1">IFERROR(OFFSET(grille!$A$1,MOD(INT((R9-$A$4)/7),42)+1,WEEKDAY(R9,2)),"")</f>
        <v>T420</v>
      </c>
      <c r="T9" s="2">
        <f t="shared" si="9"/>
        <v>42285</v>
      </c>
      <c r="U9" s="5" t="str">
        <f ca="1">IFERROR(OFFSET(grille!$A$1,MOD(INT((T9-$A$4)/7),42)+1,WEEKDAY(T9,2)),"")</f>
        <v>T320__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T720</v>
      </c>
      <c r="D10" s="2">
        <f t="shared" si="1"/>
        <v>42044</v>
      </c>
      <c r="E10" s="5" t="str">
        <f ca="1">IFERROR(OFFSET(grille!$A$1,MOD(INT((D10-$A$4)/7),42)+1,WEEKDAY(D10,2)),"")</f>
        <v>__T230</v>
      </c>
      <c r="F10" s="2">
        <f t="shared" si="2"/>
        <v>42072</v>
      </c>
      <c r="G10" s="5" t="str">
        <f ca="1">IFERROR(OFFSET(grille!$A$1,MOD(INT((F10-$A$4)/7),42)+1,WEEKDAY(F10,2)),"")</f>
        <v>T440__</v>
      </c>
      <c r="H10" s="2">
        <f t="shared" si="3"/>
        <v>42103</v>
      </c>
      <c r="I10" s="5" t="str">
        <f ca="1">IFERROR(OFFSET(grille!$A$1,MOD(INT((H10-$A$4)/7),42)+1,WEEKDAY(H10,2)),"")</f>
        <v>T610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__T150</v>
      </c>
      <c r="N10" s="3">
        <f t="shared" si="6"/>
        <v>42194</v>
      </c>
      <c r="O10" s="5" t="str">
        <f ca="1">IFERROR(OFFSET(grille!$A$1,MOD(INT((N10-$A$4)/7),42)+1,WEEKDAY(N10,2)),"")</f>
        <v>T730__</v>
      </c>
      <c r="P10" s="2">
        <f t="shared" si="7"/>
        <v>42225</v>
      </c>
      <c r="Q10" s="5" t="str">
        <f ca="1">IFERROR(OFFSET(grille!$A$1,MOD(INT((P10-$A$4)/7),42)+1,WEEKDAY(P10,2)),"")</f>
        <v>T447__</v>
      </c>
      <c r="R10" s="2">
        <f t="shared" si="8"/>
        <v>42256</v>
      </c>
      <c r="S10" s="5" t="str">
        <f ca="1">IFERROR(OFFSET(grille!$A$1,MOD(INT((R10-$A$4)/7),42)+1,WEEKDAY(R10,2)),"")</f>
        <v>T220__</v>
      </c>
      <c r="T10" s="2">
        <f t="shared" si="9"/>
        <v>42286</v>
      </c>
      <c r="U10" s="5" t="str">
        <f ca="1">IFERROR(OFFSET(grille!$A$1,MOD(INT((T10-$A$4)/7),42)+1,WEEKDAY(T10,2)),"")</f>
        <v>__T335</v>
      </c>
      <c r="V10" s="3">
        <f t="shared" si="10"/>
        <v>42317</v>
      </c>
      <c r="W10" s="5" t="str">
        <f ca="1">IFERROR(OFFSET(grille!$A$1,MOD(INT((V10-$A$4)/7),42)+1,WEEKDAY(V10,2)),"")</f>
        <v>T120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T346__</v>
      </c>
      <c r="D11" s="2">
        <f t="shared" si="1"/>
        <v>42045</v>
      </c>
      <c r="E11" s="5" t="str">
        <f ca="1">IFERROR(OFFSET(grille!$A$1,MOD(INT((D11-$A$4)/7),42)+1,WEEKDAY(D11,2)),"")</f>
        <v>T260</v>
      </c>
      <c r="F11" s="2">
        <f t="shared" si="2"/>
        <v>42073</v>
      </c>
      <c r="G11" s="5" t="str">
        <f ca="1">IFERROR(OFFSET(grille!$A$1,MOD(INT((F11-$A$4)/7),42)+1,WEEKDAY(F11,2)),"")</f>
        <v>__T450</v>
      </c>
      <c r="H11" s="2">
        <f t="shared" si="3"/>
        <v>42104</v>
      </c>
      <c r="I11" s="5" t="str">
        <f ca="1">IFERROR(OFFSET(grille!$A$1,MOD(INT((H11-$A$4)/7),42)+1,WEEKDAY(H11,2)),"")</f>
        <v>T220__</v>
      </c>
      <c r="J11" s="2">
        <f t="shared" si="4"/>
        <v>42134</v>
      </c>
      <c r="K11" s="5" t="str">
        <f ca="1">IFERROR(OFFSET(grille!$A$1,MOD(INT((J11-$A$4)/7),42)+1,WEEKDAY(J11,2)),"")</f>
        <v>T410</v>
      </c>
      <c r="L11" s="2">
        <f t="shared" si="5"/>
        <v>42165</v>
      </c>
      <c r="M11" s="5" t="str">
        <f ca="1">IFERROR(OFFSET(grille!$A$1,MOD(INT((L11-$A$4)/7),42)+1,WEEKDAY(L11,2)),"")</f>
        <v>T210</v>
      </c>
      <c r="N11" s="3">
        <f t="shared" si="6"/>
        <v>42195</v>
      </c>
      <c r="O11" s="5" t="str">
        <f ca="1">IFERROR(OFFSET(grille!$A$1,MOD(INT((N11-$A$4)/7),42)+1,WEEKDAY(N11,2)),"")</f>
        <v>__T740</v>
      </c>
      <c r="P11" s="2">
        <f t="shared" si="7"/>
        <v>42226</v>
      </c>
      <c r="Q11" s="5" t="str">
        <f ca="1">IFERROR(OFFSET(grille!$A$1,MOD(INT((P11-$A$4)/7),42)+1,WEEKDAY(P11,2)),"")</f>
        <v>__T451</v>
      </c>
      <c r="R11" s="2">
        <f t="shared" si="8"/>
        <v>42257</v>
      </c>
      <c r="S11" s="5" t="str">
        <f ca="1">IFERROR(OFFSET(grille!$A$1,MOD(INT((R11-$A$4)/7),42)+1,WEEKDAY(R11,2)),"")</f>
        <v>__T230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T110</v>
      </c>
      <c r="X11" s="2">
        <f t="shared" si="11"/>
        <v>42348</v>
      </c>
      <c r="Y11" s="5" t="str">
        <f ca="1">IFERROR(OFFSET(grille!$A$1,MOD(INT((X11-$A$4)/7),42)+1,WEEKDAY(X11,2)),"")</f>
        <v>T210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__T357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T240__</v>
      </c>
      <c r="H12" s="2">
        <f t="shared" si="3"/>
        <v>42105</v>
      </c>
      <c r="I12" s="5" t="str">
        <f ca="1">IFERROR(OFFSET(grille!$A$1,MOD(INT((H12-$A$4)/7),42)+1,WEEKDAY(H12,2)),"")</f>
        <v>__T236</v>
      </c>
      <c r="J12" s="2">
        <f t="shared" si="4"/>
        <v>42135</v>
      </c>
      <c r="K12" s="5" t="str">
        <f ca="1">IFERROR(OFFSET(grille!$A$1,MOD(INT((J12-$A$4)/7),42)+1,WEEKDAY(J12,2)),"")</f>
        <v>T650__</v>
      </c>
      <c r="L12" s="2">
        <f t="shared" si="5"/>
        <v>42166</v>
      </c>
      <c r="M12" s="5" t="str">
        <f ca="1">IFERROR(OFFSET(grille!$A$1,MOD(INT((L12-$A$4)/7),42)+1,WEEKDAY(L12,2)),"")</f>
        <v>T440__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RP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T720</v>
      </c>
      <c r="X12" s="2">
        <f t="shared" si="11"/>
        <v>42349</v>
      </c>
      <c r="Y12" s="5" t="str">
        <f ca="1">IFERROR(OFFSET(grille!$A$1,MOD(INT((X12-$A$4)/7),42)+1,WEEKDAY(X12,2)),"")</f>
        <v>T140__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__T250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__T660</v>
      </c>
      <c r="L13" s="2">
        <f t="shared" si="5"/>
        <v>42167</v>
      </c>
      <c r="M13" s="5" t="str">
        <f ca="1">IFERROR(OFFSET(grille!$A$1,MOD(INT((L13-$A$4)/7),42)+1,WEEKDAY(L13,2)),"")</f>
        <v>__T450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T340__</v>
      </c>
      <c r="V13" s="3">
        <f t="shared" si="10"/>
        <v>42320</v>
      </c>
      <c r="W13" s="5" t="str">
        <f ca="1">IFERROR(OFFSET(grille!$A$1,MOD(INT((V13-$A$4)/7),42)+1,WEEKDAY(V13,2)),"")</f>
        <v>T630__</v>
      </c>
      <c r="X13" s="2">
        <f t="shared" si="11"/>
        <v>42350</v>
      </c>
      <c r="Y13" s="5" t="str">
        <f ca="1">IFERROR(OFFSET(grille!$A$1,MOD(INT((X13-$A$4)/7),42)+1,WEEKDAY(X13,2)),"")</f>
        <v>__T156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T410</v>
      </c>
      <c r="F14" s="2">
        <f t="shared" si="2"/>
        <v>42076</v>
      </c>
      <c r="G14" s="5" t="str">
        <f ca="1">IFERROR(OFFSET(grille!$A$1,MOD(INT((F14-$A$4)/7),42)+1,WEEKDAY(F14,2)),"")</f>
        <v>RP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T260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T320__</v>
      </c>
      <c r="P14" s="2">
        <f t="shared" si="7"/>
        <v>42229</v>
      </c>
      <c r="Q14" s="5" t="str">
        <f ca="1">IFERROR(OFFSET(grille!$A$1,MOD(INT((P14-$A$4)/7),42)+1,WEEKDAY(P14,2)),"")</f>
        <v>T410</v>
      </c>
      <c r="R14" s="2">
        <f t="shared" si="8"/>
        <v>42260</v>
      </c>
      <c r="S14" s="5" t="str">
        <f ca="1">IFERROR(OFFSET(grille!$A$1,MOD(INT((R14-$A$4)/7),42)+1,WEEKDAY(R14,2)),"")</f>
        <v>T347__</v>
      </c>
      <c r="T14" s="2">
        <f t="shared" si="9"/>
        <v>42290</v>
      </c>
      <c r="U14" s="5" t="str">
        <f ca="1">IFERROR(OFFSET(grille!$A$1,MOD(INT((T14-$A$4)/7),42)+1,WEEKDAY(T14,2)),"")</f>
        <v>__T350</v>
      </c>
      <c r="V14" s="3">
        <f t="shared" si="10"/>
        <v>42321</v>
      </c>
      <c r="W14" s="5" t="str">
        <f ca="1">IFERROR(OFFSET(grille!$A$1,MOD(INT((V14-$A$4)/7),42)+1,WEEKDAY(V14,2)),"")</f>
        <v>__T640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T840__</v>
      </c>
      <c r="D15" s="2">
        <f t="shared" si="1"/>
        <v>42049</v>
      </c>
      <c r="E15" s="5" t="str">
        <f ca="1">IFERROR(OFFSET(grille!$A$1,MOD(INT((D15-$A$4)/7),42)+1,WEEKDAY(D15,2)),"")</f>
        <v>T146__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T840__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__T330</v>
      </c>
      <c r="P15" s="2">
        <f t="shared" si="7"/>
        <v>42230</v>
      </c>
      <c r="Q15" s="5" t="str">
        <f ca="1">IFERROR(OFFSET(grille!$A$1,MOD(INT((P15-$A$4)/7),42)+1,WEEKDAY(P15,2)),"")</f>
        <v>T710</v>
      </c>
      <c r="R15" s="2">
        <f t="shared" si="8"/>
        <v>42261</v>
      </c>
      <c r="S15" s="5" t="str">
        <f ca="1">IFERROR(OFFSET(grille!$A$1,MOD(INT((R15-$A$4)/7),42)+1,WEEKDAY(R15,2)),"")</f>
        <v>__T350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__T850</v>
      </c>
      <c r="D16" s="2">
        <f t="shared" si="1"/>
        <v>42050</v>
      </c>
      <c r="E16" s="5" t="str">
        <f ca="1">IFERROR(OFFSET(grille!$A$1,MOD(INT((D16-$A$4)/7),42)+1,WEEKDAY(D16,2)),"")</f>
        <v>__T157</v>
      </c>
      <c r="F16" s="2">
        <f t="shared" si="2"/>
        <v>42078</v>
      </c>
      <c r="G16" s="5" t="str">
        <f ca="1">IFERROR(OFFSET(grille!$A$1,MOD(INT((F16-$A$4)/7),42)+1,WEEKDAY(F16,2)),"")</f>
        <v>T657__</v>
      </c>
      <c r="H16" s="2">
        <f t="shared" si="3"/>
        <v>42109</v>
      </c>
      <c r="I16" s="5" t="str">
        <f ca="1">IFERROR(OFFSET(grille!$A$1,MOD(INT((H16-$A$4)/7),42)+1,WEEKDAY(H16,2)),"")</f>
        <v>__T850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T820__</v>
      </c>
      <c r="N16" s="3">
        <f t="shared" si="6"/>
        <v>42200</v>
      </c>
      <c r="O16" s="5" t="str">
        <f ca="1">IFERROR(OFFSET(grille!$A$1,MOD(INT((N16-$A$4)/7),42)+1,WEEKDAY(N16,2)),"")</f>
        <v>T420</v>
      </c>
      <c r="P16" s="2">
        <f t="shared" si="7"/>
        <v>42231</v>
      </c>
      <c r="Q16" s="5" t="str">
        <f ca="1">IFERROR(OFFSET(grille!$A$1,MOD(INT((P16-$A$4)/7),42)+1,WEEKDAY(P16,2)),"")</f>
        <v>T246__</v>
      </c>
      <c r="R16" s="2">
        <f t="shared" si="8"/>
        <v>42262</v>
      </c>
      <c r="S16" s="5" t="str">
        <f ca="1">IFERROR(OFFSET(grille!$A$1,MOD(INT((R16-$A$4)/7),42)+1,WEEKDAY(R16,2)),"")</f>
        <v>T340__</v>
      </c>
      <c r="T16" s="2">
        <f t="shared" si="9"/>
        <v>42292</v>
      </c>
      <c r="U16" s="5" t="str">
        <f ca="1">IFERROR(OFFSET(grille!$A$1,MOD(INT((T16-$A$4)/7),42)+1,WEEKDAY(T16,2)),"")</f>
        <v>RP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T820__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Fac</v>
      </c>
      <c r="D17" s="2">
        <f t="shared" si="1"/>
        <v>42051</v>
      </c>
      <c r="E17" s="5" t="str">
        <f ca="1">IFERROR(OFFSET(grille!$A$1,MOD(INT((D17-$A$4)/7),42)+1,WEEKDAY(D17,2)),"")</f>
        <v>T260</v>
      </c>
      <c r="F17" s="2">
        <f t="shared" si="2"/>
        <v>42079</v>
      </c>
      <c r="G17" s="5" t="str">
        <f ca="1">IFERROR(OFFSET(grille!$A$1,MOD(INT((F17-$A$4)/7),42)+1,WEEKDAY(F17,2)),"")</f>
        <v>__T661</v>
      </c>
      <c r="H17" s="2">
        <f t="shared" si="3"/>
        <v>42110</v>
      </c>
      <c r="I17" s="5" t="str">
        <f ca="1">IFERROR(OFFSET(grille!$A$1,MOD(INT((H17-$A$4)/7),42)+1,WEEKDAY(H17,2)),"")</f>
        <v>T110</v>
      </c>
      <c r="J17" s="2">
        <f t="shared" si="4"/>
        <v>42140</v>
      </c>
      <c r="K17" s="5" t="str">
        <f ca="1">IFERROR(OFFSET(grille!$A$1,MOD(INT((J17-$A$4)/7),42)+1,WEEKDAY(J17,2)),"")</f>
        <v>T326__</v>
      </c>
      <c r="L17" s="2">
        <f t="shared" si="5"/>
        <v>42171</v>
      </c>
      <c r="M17" s="5" t="str">
        <f ca="1">IFERROR(OFFSET(grille!$A$1,MOD(INT((L17-$A$4)/7),42)+1,WEEKDAY(L17,2)),"")</f>
        <v>__T830</v>
      </c>
      <c r="N17" s="3">
        <f t="shared" si="6"/>
        <v>42201</v>
      </c>
      <c r="O17" s="5" t="str">
        <f ca="1">IFERROR(OFFSET(grille!$A$1,MOD(INT((N17-$A$4)/7),42)+1,WEEKDAY(N17,2)),"")</f>
        <v>T840__</v>
      </c>
      <c r="P17" s="2">
        <f t="shared" si="7"/>
        <v>42232</v>
      </c>
      <c r="Q17" s="5" t="str">
        <f ca="1">IFERROR(OFFSET(grille!$A$1,MOD(INT((P17-$A$4)/7),42)+1,WEEKDAY(P17,2)),"")</f>
        <v>__T257</v>
      </c>
      <c r="R17" s="2">
        <f t="shared" si="8"/>
        <v>42263</v>
      </c>
      <c r="S17" s="5" t="str">
        <f ca="1">IFERROR(OFFSET(grille!$A$1,MOD(INT((R17-$A$4)/7),42)+1,WEEKDAY(R17,2)),"")</f>
        <v>__T350</v>
      </c>
      <c r="T17" s="2">
        <f t="shared" si="9"/>
        <v>42293</v>
      </c>
      <c r="U17" s="5" t="str">
        <f ca="1">IFERROR(OFFSET(grille!$A$1,MOD(INT((T17-$A$4)/7),42)+1,WEEKDAY(T17,2)),"")</f>
        <v>T515</v>
      </c>
      <c r="V17" s="3">
        <f t="shared" si="10"/>
        <v>42324</v>
      </c>
      <c r="W17" s="5" t="str">
        <f ca="1">IFERROR(OFFSET(grille!$A$1,MOD(INT((V17-$A$4)/7),42)+1,WEEKDAY(V17,2)),"")</f>
        <v>T840__</v>
      </c>
      <c r="X17" s="2">
        <f t="shared" si="11"/>
        <v>42354</v>
      </c>
      <c r="Y17" s="5" t="str">
        <f ca="1">IFERROR(OFFSET(grille!$A$1,MOD(INT((X17-$A$4)/7),42)+1,WEEKDAY(X17,2)),"")</f>
        <v>__T830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T240__</v>
      </c>
      <c r="H18" s="2">
        <f t="shared" si="3"/>
        <v>42111</v>
      </c>
      <c r="I18" s="5" t="str">
        <f ca="1">IFERROR(OFFSET(grille!$A$1,MOD(INT((H18-$A$4)/7),42)+1,WEEKDAY(H18,2)),"")</f>
        <v>T630__</v>
      </c>
      <c r="J18" s="2">
        <f t="shared" si="4"/>
        <v>42141</v>
      </c>
      <c r="K18" s="5" t="str">
        <f ca="1">IFERROR(OFFSET(grille!$A$1,MOD(INT((J18-$A$4)/7),42)+1,WEEKDAY(J18,2)),"")</f>
        <v>__T337</v>
      </c>
      <c r="L18" s="2">
        <f t="shared" si="5"/>
        <v>42172</v>
      </c>
      <c r="M18" s="5" t="str">
        <f ca="1">IFERROR(OFFSET(grille!$A$1,MOD(INT((L18-$A$4)/7),42)+1,WEEKDAY(L18,2)),"")</f>
        <v>RP</v>
      </c>
      <c r="N18" s="3">
        <f t="shared" si="6"/>
        <v>42202</v>
      </c>
      <c r="O18" s="5" t="str">
        <f ca="1">IFERROR(OFFSET(grille!$A$1,MOD(INT((N18-$A$4)/7),42)+1,WEEKDAY(N18,2)),"")</f>
        <v>__T850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RP</v>
      </c>
      <c r="T18" s="2">
        <f t="shared" si="9"/>
        <v>42294</v>
      </c>
      <c r="U18" s="5" t="str">
        <f ca="1">IFERROR(OFFSET(grille!$A$1,MOD(INT((T18-$A$4)/7),42)+1,WEEKDAY(T18,2)),"")</f>
        <v>T446__</v>
      </c>
      <c r="V18" s="3">
        <f t="shared" si="10"/>
        <v>42325</v>
      </c>
      <c r="W18" s="5" t="str">
        <f ca="1">IFERROR(OFFSET(grille!$A$1,MOD(INT((V18-$A$4)/7),42)+1,WEEKDAY(V18,2)),"")</f>
        <v>__T850</v>
      </c>
      <c r="X18" s="2">
        <f t="shared" si="11"/>
        <v>42355</v>
      </c>
      <c r="Y18" s="5" t="str">
        <f ca="1">IFERROR(OFFSET(grille!$A$1,MOD(INT((X18-$A$4)/7),42)+1,WEEKDAY(X18,2)),"")</f>
        <v>T650__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__T250</v>
      </c>
      <c r="H19" s="2">
        <f t="shared" si="3"/>
        <v>42112</v>
      </c>
      <c r="I19" s="5" t="str">
        <f ca="1">IFERROR(OFFSET(grille!$A$1,MOD(INT((H19-$A$4)/7),42)+1,WEEKDAY(H19,2)),"")</f>
        <v>__T646</v>
      </c>
      <c r="J19" s="2">
        <f t="shared" si="4"/>
        <v>42142</v>
      </c>
      <c r="K19" s="5" t="str">
        <f ca="1">IFERROR(OFFSET(grille!$A$1,MOD(INT((J19-$A$4)/7),42)+1,WEEKDAY(J19,2)),"")</f>
        <v>T510</v>
      </c>
      <c r="L19" s="2">
        <f t="shared" si="5"/>
        <v>42173</v>
      </c>
      <c r="M19" s="5" t="str">
        <f ca="1">IFERROR(OFFSET(grille!$A$1,MOD(INT((L19-$A$4)/7),42)+1,WEEKDAY(L19,2)),"")</f>
        <v>RP</v>
      </c>
      <c r="N19" s="3">
        <f t="shared" si="6"/>
        <v>42203</v>
      </c>
      <c r="O19" s="5" t="str">
        <f ca="1">IFERROR(OFFSET(grille!$A$1,MOD(INT((N19-$A$4)/7),42)+1,WEEKDAY(N19,2)),"")</f>
        <v>D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__T457</v>
      </c>
      <c r="V19" s="3">
        <f t="shared" si="10"/>
        <v>42326</v>
      </c>
      <c r="W19" s="5" t="str">
        <f ca="1">IFERROR(OFFSET(grille!$A$1,MOD(INT((V19-$A$4)/7),42)+1,WEEKDAY(V19,2)),"")</f>
        <v>T410</v>
      </c>
      <c r="X19" s="2">
        <f t="shared" si="11"/>
        <v>42356</v>
      </c>
      <c r="Y19" s="5" t="str">
        <f ca="1">IFERROR(OFFSET(grille!$A$1,MOD(INT((X19-$A$4)/7),42)+1,WEEKDAY(X19,2)),"")</f>
        <v>__T660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T120</v>
      </c>
      <c r="D20" s="2">
        <f t="shared" si="1"/>
        <v>42054</v>
      </c>
      <c r="E20" s="5" t="str">
        <f ca="1">IFERROR(OFFSET(grille!$A$1,MOD(INT((D20-$A$4)/7),42)+1,WEEKDAY(D20,2)),"")</f>
        <v>T210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T220__</v>
      </c>
      <c r="L20" s="2">
        <f t="shared" si="5"/>
        <v>42174</v>
      </c>
      <c r="M20" s="5" t="str">
        <f ca="1">IFERROR(OFFSET(grille!$A$1,MOD(INT((L20-$A$4)/7),42)+1,WEEKDAY(L20,2)),"")</f>
        <v>T925__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T320__</v>
      </c>
      <c r="R20" s="2">
        <f t="shared" si="8"/>
        <v>42266</v>
      </c>
      <c r="S20" s="5" t="str">
        <f ca="1">IFERROR(OFFSET(grille!$A$1,MOD(INT((R20-$A$4)/7),42)+1,WEEKDAY(R20,2)),"")</f>
        <v>T736__</v>
      </c>
      <c r="T20" s="2">
        <f t="shared" si="9"/>
        <v>42296</v>
      </c>
      <c r="U20" s="5" t="str">
        <f ca="1">IFERROR(OFFSET(grille!$A$1,MOD(INT((T20-$A$4)/7),42)+1,WEEKDAY(T20,2)),"")</f>
        <v>T240__</v>
      </c>
      <c r="V20" s="3">
        <f t="shared" si="10"/>
        <v>42327</v>
      </c>
      <c r="W20" s="5" t="str">
        <f ca="1">IFERROR(OFFSET(grille!$A$1,MOD(INT((V20-$A$4)/7),42)+1,WEEKDAY(V20,2)),"")</f>
        <v>T220__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T110</v>
      </c>
      <c r="D21" s="2">
        <f t="shared" si="1"/>
        <v>42055</v>
      </c>
      <c r="E21" s="5" t="str">
        <f ca="1">IFERROR(OFFSET(grille!$A$1,MOD(INT((D21-$A$4)/7),42)+1,WEEKDAY(D21,2)),"")</f>
        <v>T140__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__T230</v>
      </c>
      <c r="L21" s="2">
        <f t="shared" si="5"/>
        <v>42175</v>
      </c>
      <c r="M21" s="5" t="str">
        <f ca="1">IFERROR(OFFSET(grille!$A$1,MOD(INT((L21-$A$4)/7),42)+1,WEEKDAY(L21,2)),"")</f>
        <v>__T936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__T330</v>
      </c>
      <c r="R21" s="2">
        <f t="shared" si="8"/>
        <v>42267</v>
      </c>
      <c r="S21" s="5" t="str">
        <f ca="1">IFERROR(OFFSET(grille!$A$1,MOD(INT((R21-$A$4)/7),42)+1,WEEKDAY(R21,2)),"")</f>
        <v>__T747</v>
      </c>
      <c r="T21" s="2">
        <f t="shared" si="9"/>
        <v>42297</v>
      </c>
      <c r="U21" s="5" t="str">
        <f ca="1">IFERROR(OFFSET(grille!$A$1,MOD(INT((T21-$A$4)/7),42)+1,WEEKDAY(T21,2)),"")</f>
        <v>__T250</v>
      </c>
      <c r="V21" s="3">
        <f t="shared" si="10"/>
        <v>42328</v>
      </c>
      <c r="W21" s="5" t="str">
        <f ca="1">IFERROR(OFFSET(grille!$A$1,MOD(INT((V21-$A$4)/7),42)+1,WEEKDAY(V21,2)),"")</f>
        <v>__T230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T720</v>
      </c>
      <c r="D22" s="2">
        <f t="shared" si="1"/>
        <v>42056</v>
      </c>
      <c r="E22" s="5" t="str">
        <f ca="1">IFERROR(OFFSET(grille!$A$1,MOD(INT((D22-$A$4)/7),42)+1,WEEKDAY(D22,2)),"")</f>
        <v>__T156</v>
      </c>
      <c r="F22" s="2">
        <f t="shared" si="2"/>
        <v>42084</v>
      </c>
      <c r="G22" s="5" t="str">
        <f ca="1">IFERROR(OFFSET(grille!$A$1,MOD(INT((F22-$A$4)/7),42)+1,WEEKDAY(F22,2)),"")</f>
        <v>T656__</v>
      </c>
      <c r="H22" s="2">
        <f t="shared" si="3"/>
        <v>42115</v>
      </c>
      <c r="I22" s="5" t="str">
        <f ca="1">IFERROR(OFFSET(grille!$A$1,MOD(INT((H22-$A$4)/7),42)+1,WEEKDAY(H22,2)),"")</f>
        <v>T440__</v>
      </c>
      <c r="J22" s="2">
        <f t="shared" si="4"/>
        <v>42145</v>
      </c>
      <c r="K22" s="5" t="str">
        <f ca="1">IFERROR(OFFSET(grille!$A$1,MOD(INT((J22-$A$4)/7),42)+1,WEEKDAY(J22,2)),"")</f>
        <v>D</v>
      </c>
      <c r="L22" s="2">
        <f t="shared" si="5"/>
        <v>42176</v>
      </c>
      <c r="M22" s="5" t="str">
        <f ca="1">IFERROR(OFFSET(grille!$A$1,MOD(INT((L22-$A$4)/7),42)+1,WEEKDAY(L22,2)),"")</f>
        <v>T907__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T905__</v>
      </c>
      <c r="R22" s="2">
        <f t="shared" si="8"/>
        <v>42268</v>
      </c>
      <c r="S22" s="5" t="str">
        <f ca="1">IFERROR(OFFSET(grille!$A$1,MOD(INT((R22-$A$4)/7),42)+1,WEEKDAY(R22,2)),"")</f>
        <v>T130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T410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T630__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__T667</v>
      </c>
      <c r="H23" s="2">
        <f t="shared" si="3"/>
        <v>42116</v>
      </c>
      <c r="I23" s="5" t="str">
        <f ca="1">IFERROR(OFFSET(grille!$A$1,MOD(INT((H23-$A$4)/7),42)+1,WEEKDAY(H23,2)),"")</f>
        <v>__T450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__T911</v>
      </c>
      <c r="N23" s="3">
        <f t="shared" si="6"/>
        <v>42207</v>
      </c>
      <c r="O23" s="5" t="str">
        <f ca="1">IFERROR(OFFSET(grille!$A$1,MOD(INT((N23-$A$4)/7),42)+1,WEEKDAY(N23,2)),"")</f>
        <v>T730__</v>
      </c>
      <c r="P23" s="2">
        <f t="shared" si="7"/>
        <v>42238</v>
      </c>
      <c r="Q23" s="5" t="str">
        <f ca="1">IFERROR(OFFSET(grille!$A$1,MOD(INT((P23-$A$4)/7),42)+1,WEEKDAY(P23,2)),"")</f>
        <v>__T916</v>
      </c>
      <c r="R23" s="2">
        <f t="shared" si="8"/>
        <v>42269</v>
      </c>
      <c r="S23" s="5" t="str">
        <f ca="1">IFERROR(OFFSET(grille!$A$1,MOD(INT((R23-$A$4)/7),42)+1,WEEKDAY(R23,2)),"")</f>
        <v>T140__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T720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__T640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T420</v>
      </c>
      <c r="H24" s="2">
        <f t="shared" si="3"/>
        <v>42117</v>
      </c>
      <c r="I24" s="5" t="str">
        <f ca="1">IFERROR(OFFSET(grille!$A$1,MOD(INT((H24-$A$4)/7),42)+1,WEEKDAY(H24,2)),"")</f>
        <v>T240__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RP</v>
      </c>
      <c r="N24" s="3">
        <f t="shared" si="6"/>
        <v>42208</v>
      </c>
      <c r="O24" s="5" t="str">
        <f ca="1">IFERROR(OFFSET(grille!$A$1,MOD(INT((N24-$A$4)/7),42)+1,WEEKDAY(N24,2)),"")</f>
        <v>__T740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__T150</v>
      </c>
      <c r="T24" s="2">
        <f t="shared" si="9"/>
        <v>42300</v>
      </c>
      <c r="U24" s="5" t="str">
        <f ca="1">IFERROR(OFFSET(grille!$A$1,MOD(INT((T24-$A$4)/7),42)+1,WEEKDAY(T24,2)),"")</f>
        <v>T345__</v>
      </c>
      <c r="V24" s="3">
        <f t="shared" si="10"/>
        <v>42331</v>
      </c>
      <c r="W24" s="5" t="str">
        <f ca="1">IFERROR(OFFSET(grille!$A$1,MOD(INT((V24-$A$4)/7),42)+1,WEEKDAY(V24,2)),"")</f>
        <v>T220__</v>
      </c>
      <c r="X24" s="2">
        <f t="shared" si="11"/>
        <v>42361</v>
      </c>
      <c r="Y24" s="5" t="str">
        <f ca="1">IFERROR(OFFSET(grille!$A$1,MOD(INT((X24-$A$4)/7),42)+1,WEEKDAY(X24,2)),"")</f>
        <v>T510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T820__</v>
      </c>
      <c r="F25" s="2">
        <f t="shared" si="2"/>
        <v>42087</v>
      </c>
      <c r="G25" s="5" t="str">
        <f ca="1">IFERROR(OFFSET(grille!$A$1,MOD(INT((F25-$A$4)/7),42)+1,WEEKDAY(F25,2)),"")</f>
        <v>T630__</v>
      </c>
      <c r="H25" s="2">
        <f t="shared" si="3"/>
        <v>42118</v>
      </c>
      <c r="I25" s="5" t="str">
        <f ca="1">IFERROR(OFFSET(grille!$A$1,MOD(INT((H25-$A$4)/7),42)+1,WEEKDAY(H25,2)),"")</f>
        <v>__T250</v>
      </c>
      <c r="J25" s="2">
        <f t="shared" si="4"/>
        <v>42148</v>
      </c>
      <c r="K25" s="5" t="str">
        <f ca="1">IFERROR(OFFSET(grille!$A$1,MOD(INT((J25-$A$4)/7),42)+1,WEEKDAY(J25,2)),"")</f>
        <v>T327__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T240__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D</v>
      </c>
      <c r="T25" s="2">
        <f t="shared" si="9"/>
        <v>42301</v>
      </c>
      <c r="U25" s="5" t="str">
        <f ca="1">IFERROR(OFFSET(grille!$A$1,MOD(INT((T25-$A$4)/7),42)+1,WEEKDAY(T25,2)),"")</f>
        <v>__T356</v>
      </c>
      <c r="V25" s="3">
        <f t="shared" si="10"/>
        <v>42332</v>
      </c>
      <c r="W25" s="5" t="str">
        <f ca="1">IFERROR(OFFSET(grille!$A$1,MOD(INT((V25-$A$4)/7),42)+1,WEEKDAY(V25,2)),"")</f>
        <v>__T230</v>
      </c>
      <c r="X25" s="2">
        <f t="shared" si="11"/>
        <v>42362</v>
      </c>
      <c r="Y25" s="5" t="str">
        <f ca="1">IFERROR(OFFSET(grille!$A$1,MOD(INT((X25-$A$4)/7),42)+1,WEEKDAY(X25,2)),"")</f>
        <v>T140__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__T830</v>
      </c>
      <c r="F26" s="2">
        <f t="shared" si="2"/>
        <v>42088</v>
      </c>
      <c r="G26" s="5" t="str">
        <f ca="1">IFERROR(OFFSET(grille!$A$1,MOD(INT((F26-$A$4)/7),42)+1,WEEKDAY(F26,2)),"")</f>
        <v>__T640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__T330</v>
      </c>
      <c r="L26" s="2">
        <f t="shared" si="5"/>
        <v>42180</v>
      </c>
      <c r="M26" s="5" t="str">
        <f ca="1">IFERROR(OFFSET(grille!$A$1,MOD(INT((L26-$A$4)/7),42)+1,WEEKDAY(L26,2)),"")</f>
        <v>T720</v>
      </c>
      <c r="N26" s="3">
        <f t="shared" si="6"/>
        <v>42210</v>
      </c>
      <c r="O26" s="5" t="str">
        <f ca="1">IFERROR(OFFSET(grille!$A$1,MOD(INT((N26-$A$4)/7),42)+1,WEEKDAY(N26,2)),"")</f>
        <v>__T256</v>
      </c>
      <c r="P26" s="2">
        <f t="shared" si="7"/>
        <v>42241</v>
      </c>
      <c r="Q26" s="5" t="str">
        <f ca="1">IFERROR(OFFSET(grille!$A$1,MOD(INT((P26-$A$4)/7),42)+1,WEEKDAY(P26,2)),"")</f>
        <v>T320__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T247__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__T150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T840__</v>
      </c>
      <c r="D27" s="2">
        <f t="shared" si="1"/>
        <v>42061</v>
      </c>
      <c r="E27" s="5" t="str">
        <f ca="1">IFERROR(OFFSET(grille!$A$1,MOD(INT((D27-$A$4)/7),42)+1,WEEKDAY(D27,2)),"")</f>
        <v>T650__</v>
      </c>
      <c r="F27" s="2">
        <f t="shared" si="2"/>
        <v>42089</v>
      </c>
      <c r="G27" s="5" t="str">
        <f ca="1">IFERROR(OFFSET(grille!$A$1,MOD(INT((F27-$A$4)/7),42)+1,WEEKDAY(F27,2)),"")</f>
        <v>D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T810</v>
      </c>
      <c r="L27" s="2">
        <f t="shared" si="5"/>
        <v>42181</v>
      </c>
      <c r="M27" s="5" t="str">
        <f ca="1">IFERROR(OFFSET(grille!$A$1,MOD(INT((L27-$A$4)/7),42)+1,WEEKDAY(L27,2)),"")</f>
        <v>T730__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__T330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__T250</v>
      </c>
      <c r="V27" s="3">
        <f t="shared" si="10"/>
        <v>42334</v>
      </c>
      <c r="W27" s="5" t="str">
        <f ca="1">IFERROR(OFFSET(grille!$A$1,MOD(INT((V27-$A$4)/7),42)+1,WEEKDAY(V27,2)),"")</f>
        <v>RP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__T850</v>
      </c>
      <c r="D28" s="2">
        <f t="shared" si="1"/>
        <v>42062</v>
      </c>
      <c r="E28" s="5" t="str">
        <f ca="1">IFERROR(OFFSET(grille!$A$1,MOD(INT((D28-$A$4)/7),42)+1,WEEKDAY(D28,2)),"")</f>
        <v>__T660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T710</v>
      </c>
      <c r="J28" s="2">
        <f t="shared" si="4"/>
        <v>42151</v>
      </c>
      <c r="K28" s="5" t="str">
        <f ca="1">IFERROR(OFFSET(grille!$A$1,MOD(INT((J28-$A$4)/7),42)+1,WEEKDAY(J28,2)),"")</f>
        <v>T140__</v>
      </c>
      <c r="L28" s="2">
        <f t="shared" si="5"/>
        <v>42182</v>
      </c>
      <c r="M28" s="5" t="str">
        <f ca="1">IFERROR(OFFSET(grille!$A$1,MOD(INT((L28-$A$4)/7),42)+1,WEEKDAY(L28,2)),"")</f>
        <v>__T746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T340__</v>
      </c>
      <c r="R28" s="2">
        <f t="shared" si="8"/>
        <v>42274</v>
      </c>
      <c r="S28" s="5" t="str">
        <f ca="1">IFERROR(OFFSET(grille!$A$1,MOD(INT((R28-$A$4)/7),42)+1,WEEKDAY(R28,2)),"")</f>
        <v>T737__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T320__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T410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T120</v>
      </c>
      <c r="J29" s="2">
        <f t="shared" si="4"/>
        <v>42152</v>
      </c>
      <c r="K29" s="5" t="str">
        <f ca="1">IFERROR(OFFSET(grille!$A$1,MOD(INT((J29-$A$4)/7),42)+1,WEEKDAY(J29,2)),"")</f>
        <v>__T150</v>
      </c>
      <c r="L29" s="2">
        <f t="shared" si="5"/>
        <v>42183</v>
      </c>
      <c r="M29" s="5" t="str">
        <f ca="1">IFERROR(OFFSET(grille!$A$1,MOD(INT((L29-$A$4)/7),42)+1,WEEKDAY(L29,2)),"")</f>
        <v>T147__</v>
      </c>
      <c r="N29" s="3">
        <f t="shared" si="6"/>
        <v>42213</v>
      </c>
      <c r="O29" s="5" t="str">
        <f ca="1">IFERROR(OFFSET(grille!$A$1,MOD(INT((N29-$A$4)/7),42)+1,WEEKDAY(N29,2)),"")</f>
        <v>T510</v>
      </c>
      <c r="P29" s="2">
        <f t="shared" si="7"/>
        <v>42244</v>
      </c>
      <c r="Q29" s="5" t="str">
        <f ca="1">IFERROR(OFFSET(grille!$A$1,MOD(INT((P29-$A$4)/7),42)+1,WEEKDAY(P29,2)),"")</f>
        <v>__T350</v>
      </c>
      <c r="R29" s="2">
        <f t="shared" si="8"/>
        <v>42275</v>
      </c>
      <c r="S29" s="5" t="str">
        <f ca="1">IFERROR(OFFSET(grille!$A$1,MOD(INT((R29-$A$4)/7),42)+1,WEEKDAY(R29,2)),"")</f>
        <v>__T740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__T336</v>
      </c>
      <c r="X29" s="2">
        <f t="shared" si="11"/>
        <v>42366</v>
      </c>
      <c r="Y29" s="5" t="str">
        <f ca="1">IFERROR(OFFSET(grille!$A$1,MOD(INT((X29-$A$4)/7),42)+1,WEEKDAY(X29,2)),"")</f>
        <v>T440__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T220__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T637__</v>
      </c>
      <c r="H30" s="2">
        <f t="shared" si="3"/>
        <v>42123</v>
      </c>
      <c r="I30" s="5" t="str">
        <f ca="1">IFERROR(OFFSET(grille!$A$1,MOD(INT((H30-$A$4)/7),42)+1,WEEKDAY(H30,2)),"")</f>
        <v>T440__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__T151</v>
      </c>
      <c r="N30" s="2">
        <f t="shared" si="6"/>
        <v>42214</v>
      </c>
      <c r="O30" s="5" t="str">
        <f ca="1">IFERROR(OFFSET(grille!$A$1,MOD(INT((N30-$A$4)/7),42)+1,WEEKDAY(N30,2)),"")</f>
        <v>T110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T650__</v>
      </c>
      <c r="T30" s="2">
        <f t="shared" si="9"/>
        <v>42306</v>
      </c>
      <c r="U30" s="5" t="str">
        <f ca="1">IFERROR(OFFSET(grille!$A$1,MOD(INT((T30-$A$4)/7),42)+1,WEEKDAY(T30,2)),"")</f>
        <v>T120</v>
      </c>
      <c r="V30" s="3">
        <f t="shared" si="10"/>
        <v>42337</v>
      </c>
      <c r="W30" s="5" t="str">
        <f ca="1">IFERROR(OFFSET(grille!$A$1,MOD(INT((V30-$A$4)/7),42)+1,WEEKDAY(V30,2)),"")</f>
        <v>T227__</v>
      </c>
      <c r="X30" s="2">
        <f t="shared" si="11"/>
        <v>42367</v>
      </c>
      <c r="Y30" s="5" t="str">
        <f ca="1">IFERROR(OFFSET(grille!$A$1,MOD(INT((X30-$A$4)/7),42)+1,WEEKDAY(X30,2)),"")</f>
        <v>__T450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__T230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__T640</v>
      </c>
      <c r="H31" s="2">
        <f t="shared" si="3"/>
        <v>42124</v>
      </c>
      <c r="I31" s="5" t="str">
        <f ca="1">IFERROR(OFFSET(grille!$A$1,MOD(INT((H31-$A$4)/7),42)+1,WEEKDAY(H31,2)),"")</f>
        <v>__T450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T710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__T660</v>
      </c>
      <c r="T31" s="2">
        <f t="shared" si="9"/>
        <v>42307</v>
      </c>
      <c r="U31" s="5" t="str">
        <f ca="1">IFERROR(OFFSET(grille!$A$1,MOD(INT((T31-$A$4)/7),42)+1,WEEKDAY(T31,2)),"")</f>
        <v>T720</v>
      </c>
      <c r="V31" s="3">
        <f t="shared" si="10"/>
        <v>42338</v>
      </c>
      <c r="W31" s="5" t="str">
        <f ca="1">IFERROR(OFFSET(grille!$A$1,MOD(INT((V31-$A$4)/7),42)+1,WEEKDAY(V31,2)),"")</f>
        <v>__T230</v>
      </c>
      <c r="X31" s="2">
        <f t="shared" si="11"/>
        <v>42368</v>
      </c>
      <c r="Y31" s="5" t="str">
        <f ca="1">IFERROR(OFFSET(grille!$A$1,MOD(INT((X31-$A$4)/7),42)+1,WEEKDAY(X31,2)),"")</f>
        <v>T240__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T430</v>
      </c>
      <c r="H32" s="1"/>
      <c r="I32" s="5" t="str">
        <f ca="1">IFERROR(OFFSET(grille!$A$1,MOD(INT((H32-$A$4)/7),42)+1,WEEKDAY(H32,2)),"")</f>
        <v>__T336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__T336</v>
      </c>
      <c r="N32" s="2">
        <f t="shared" si="6"/>
        <v>42216</v>
      </c>
      <c r="O32" s="5" t="str">
        <f ca="1">IFERROR(OFFSET(grille!$A$1,MOD(INT((N32-$A$4)/7),42)+1,WEEKDAY(N32,2)),"")</f>
        <v>T655__</v>
      </c>
      <c r="P32" s="2">
        <f t="shared" si="7"/>
        <v>42247</v>
      </c>
      <c r="Q32" s="5" t="str">
        <f ca="1">IFERROR(OFFSET(grille!$A$1,MOD(INT((P32-$A$4)/7),42)+1,WEEKDAY(P32,2)),"")</f>
        <v>T630__</v>
      </c>
      <c r="R32" s="1"/>
      <c r="S32" s="5" t="str">
        <f ca="1">IFERROR(OFFSET(grille!$A$1,MOD(INT((R32-$A$4)/7),42)+1,WEEKDAY(R32,2)),"")</f>
        <v>__T336</v>
      </c>
      <c r="T32" s="2">
        <f t="shared" si="9"/>
        <v>42308</v>
      </c>
      <c r="U32" s="5" t="str">
        <f ca="1">IFERROR(OFFSET(grille!$A$1,MOD(INT((T32-$A$4)/7),42)+1,WEEKDAY(T32,2)),"")</f>
        <v>T346__</v>
      </c>
      <c r="V32" s="1"/>
      <c r="W32" s="5" t="str">
        <f ca="1">IFERROR(OFFSET(grille!$A$1,MOD(INT((V32-$A$4)/7),42)+1,WEEKDAY(V32,2)),"")</f>
        <v>__T336</v>
      </c>
      <c r="X32" s="2">
        <f t="shared" si="11"/>
        <v>42369</v>
      </c>
      <c r="Y32" s="5" t="str">
        <f ca="1">IFERROR(OFFSET(grille!$A$1,MOD(INT((X32-$A$4)/7),42)+1,WEEKDAY(X32,2)),"")</f>
        <v>__T250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8" priority="6" stopIfTrue="1">
      <formula>AND(WEEKDAY(B2,2)&gt;5,B2&lt;&gt;"")</formula>
    </cfRule>
  </conditionalFormatting>
  <conditionalFormatting sqref="E10">
    <cfRule type="expression" dxfId="17" priority="5" stopIfTrue="1">
      <formula>AND(WEEKDAY(E10,2)&gt;5,E10&lt;&gt;"")</formula>
    </cfRule>
  </conditionalFormatting>
  <conditionalFormatting sqref="E10">
    <cfRule type="expression" dxfId="16" priority="4" stopIfTrue="1">
      <formula>AND(WEEKDAY(E10,2)&gt;5,E10&lt;&gt;"")</formula>
    </cfRule>
  </conditionalFormatting>
  <conditionalFormatting sqref="E10">
    <cfRule type="expression" dxfId="15" priority="3" stopIfTrue="1">
      <formula>AND(WEEKDAY(E10,2)&gt;5,E10&lt;&gt;"")</formula>
    </cfRule>
  </conditionalFormatting>
  <conditionalFormatting sqref="E10">
    <cfRule type="expression" dxfId="14" priority="2" stopIfTrue="1">
      <formula>AND(WEEKDAY(E10,2)&gt;5,E10&lt;&gt;"")</formula>
    </cfRule>
  </conditionalFormatting>
  <conditionalFormatting sqref="E24">
    <cfRule type="expression" dxfId="1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Feuil41</v>
      </c>
      <c r="B2" s="2">
        <f>DATE($A$1,COLUMN()-1,ROW()-1)</f>
        <v>42005</v>
      </c>
      <c r="C2" s="5" t="str">
        <f ca="1">IFERROR(OFFSET(grille!$A$1,MOD(INT((B2-$A$4)/7),42)+1,WEEKDAY(B2,2)),"")</f>
        <v>RP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__T640</v>
      </c>
      <c r="J2" s="2">
        <f>DATE($A$1,COLUMN()-5,ROW()-1)</f>
        <v>42125</v>
      </c>
      <c r="K2" s="5" t="str">
        <f ca="1">IFERROR(OFFSET(grille!$A$1,MOD(INT((J2-$A$4)/7),42)+1,WEEKDAY(J2,2)),"")</f>
        <v>__T250</v>
      </c>
      <c r="L2" s="2">
        <f>DATE($A$1,COLUMN()-6,ROW()-1)</f>
        <v>42156</v>
      </c>
      <c r="M2" s="5" t="str">
        <f ca="1">IFERROR(OFFSET(grille!$A$1,MOD(INT((L2-$A$4)/7),42)+1,WEEKDAY(L2,2)),"")</f>
        <v>__T330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__T256</v>
      </c>
      <c r="R2" s="2">
        <f>DATE($A$1,COLUMN()-9,ROW()-1)</f>
        <v>42248</v>
      </c>
      <c r="S2" s="5" t="str">
        <f ca="1">IFERROR(OFFSET(grille!$A$1,MOD(INT((R2-$A$4)/7),42)+1,WEEKDAY(R2,2)),"")</f>
        <v>T320__</v>
      </c>
      <c r="T2" s="2">
        <f>DATE($A$1,COLUMN()-10,ROW()-1)</f>
        <v>42278</v>
      </c>
      <c r="U2" s="5" t="str">
        <f ca="1">IFERROR(OFFSET(grille!$A$1,MOD(INT((T2-$A$4)/7),42)+1,WEEKDAY(T2,2)),"")</f>
        <v>D</v>
      </c>
      <c r="V2" s="3">
        <f>DATE($A$1,COLUMN()-11,ROW()-1)</f>
        <v>42309</v>
      </c>
      <c r="W2" s="5" t="str">
        <f ca="1">IFERROR(OFFSET(grille!$A$1,MOD(INT((V2-$A$4)/7),42)+1,WEEKDAY(V2,2)),"")</f>
        <v>T247__</v>
      </c>
      <c r="X2" s="2">
        <f>DATE($A$1,COLUMN()-12,ROW()-1)</f>
        <v>42339</v>
      </c>
      <c r="Y2" s="5" t="str">
        <f ca="1">IFERROR(OFFSET(grille!$A$1,MOD(INT((X2-$A$4)/7),42)+1,WEEKDAY(X2,2)),"")</f>
        <v>__T230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T515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T840__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D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T810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T720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__T330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__T250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42282</v>
      </c>
      <c r="B4" s="3">
        <f t="shared" si="0"/>
        <v>42007</v>
      </c>
      <c r="C4" s="5" t="str">
        <f ca="1">IFERROR(OFFSET(grille!$A$1,MOD(INT((B4-$A$4)/7),42)+1,WEEKDAY(B4,2)),"")</f>
        <v>T446__</v>
      </c>
      <c r="D4" s="2">
        <f t="shared" si="1"/>
        <v>42038</v>
      </c>
      <c r="E4" s="5" t="str">
        <f ca="1">IFERROR(OFFSET(grille!$A$1,MOD(INT((D4-$A$4)/7),42)+1,WEEKDAY(D4,2)),"")</f>
        <v>__T850</v>
      </c>
      <c r="F4" s="2">
        <f t="shared" si="2"/>
        <v>42066</v>
      </c>
      <c r="G4" s="5" t="str">
        <f ca="1">IFERROR(OFFSET(grille!$A$1,MOD(INT((F4-$A$4)/7),42)+1,WEEKDAY(F4,2)),"")</f>
        <v>T820__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T140__</v>
      </c>
      <c r="N4" s="3">
        <f t="shared" si="6"/>
        <v>42188</v>
      </c>
      <c r="O4" s="5" t="str">
        <f ca="1">IFERROR(OFFSET(grille!$A$1,MOD(INT((N4-$A$4)/7),42)+1,WEEKDAY(N4,2)),"")</f>
        <v>T730__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T340__</v>
      </c>
      <c r="T4" s="2">
        <f t="shared" si="9"/>
        <v>42280</v>
      </c>
      <c r="U4" s="5" t="str">
        <f ca="1">IFERROR(OFFSET(grille!$A$1,MOD(INT((T4-$A$4)/7),42)+1,WEEKDAY(T4,2)),"")</f>
        <v>RP</v>
      </c>
      <c r="V4" s="3">
        <f t="shared" si="10"/>
        <v>42311</v>
      </c>
      <c r="W4" s="5" t="str">
        <f ca="1">IFERROR(OFFSET(grille!$A$1,MOD(INT((V4-$A$4)/7),42)+1,WEEKDAY(V4,2)),"")</f>
        <v>RP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__T457</v>
      </c>
      <c r="D5" s="2">
        <f t="shared" si="1"/>
        <v>42039</v>
      </c>
      <c r="E5" s="5" t="str">
        <f ca="1">IFERROR(OFFSET(grille!$A$1,MOD(INT((D5-$A$4)/7),42)+1,WEEKDAY(D5,2)),"")</f>
        <v>T410</v>
      </c>
      <c r="F5" s="2">
        <f t="shared" si="2"/>
        <v>42067</v>
      </c>
      <c r="G5" s="5" t="str">
        <f ca="1">IFERROR(OFFSET(grille!$A$1,MOD(INT((F5-$A$4)/7),42)+1,WEEKDAY(F5,2)),"")</f>
        <v>__T830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T710</v>
      </c>
      <c r="L5" s="2">
        <f t="shared" si="5"/>
        <v>42159</v>
      </c>
      <c r="M5" s="5" t="str">
        <f ca="1">IFERROR(OFFSET(grille!$A$1,MOD(INT((L5-$A$4)/7),42)+1,WEEKDAY(L5,2)),"")</f>
        <v>__T150</v>
      </c>
      <c r="N5" s="3">
        <f t="shared" si="6"/>
        <v>42189</v>
      </c>
      <c r="O5" s="5" t="str">
        <f ca="1">IFERROR(OFFSET(grille!$A$1,MOD(INT((N5-$A$4)/7),42)+1,WEEKDAY(N5,2)),"")</f>
        <v>__T746</v>
      </c>
      <c r="P5" s="2">
        <f t="shared" si="7"/>
        <v>42220</v>
      </c>
      <c r="Q5" s="5" t="str">
        <f ca="1">IFERROR(OFFSET(grille!$A$1,MOD(INT((P5-$A$4)/7),42)+1,WEEKDAY(P5,2)),"")</f>
        <v>T510</v>
      </c>
      <c r="R5" s="2">
        <f t="shared" si="8"/>
        <v>42251</v>
      </c>
      <c r="S5" s="5" t="str">
        <f ca="1">IFERROR(OFFSET(grille!$A$1,MOD(INT((R5-$A$4)/7),42)+1,WEEKDAY(R5,2)),"")</f>
        <v>__T350</v>
      </c>
      <c r="T5" s="2">
        <f t="shared" si="9"/>
        <v>42281</v>
      </c>
      <c r="U5" s="5" t="str">
        <f ca="1">IFERROR(OFFSET(grille!$A$1,MOD(INT((T5-$A$4)/7),42)+1,WEEKDAY(T5,2)),"")</f>
        <v>T737__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T320__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T240__</v>
      </c>
      <c r="D6" s="2">
        <f t="shared" si="1"/>
        <v>42040</v>
      </c>
      <c r="E6" s="5" t="str">
        <f ca="1">IFERROR(OFFSET(grille!$A$1,MOD(INT((D6-$A$4)/7),42)+1,WEEKDAY(D6,2)),"")</f>
        <v>T220__</v>
      </c>
      <c r="F6" s="2">
        <f t="shared" si="2"/>
        <v>42068</v>
      </c>
      <c r="G6" s="5" t="str">
        <f ca="1">IFERROR(OFFSET(grille!$A$1,MOD(INT((F6-$A$4)/7),42)+1,WEEKDAY(F6,2)),"")</f>
        <v>T650__</v>
      </c>
      <c r="H6" s="2">
        <f t="shared" si="3"/>
        <v>42099</v>
      </c>
      <c r="I6" s="5" t="str">
        <f ca="1">IFERROR(OFFSET(grille!$A$1,MOD(INT((H6-$A$4)/7),42)+1,WEEKDAY(H6,2)),"")</f>
        <v>T637__</v>
      </c>
      <c r="J6" s="2">
        <f t="shared" si="4"/>
        <v>42129</v>
      </c>
      <c r="K6" s="5" t="str">
        <f ca="1">IFERROR(OFFSET(grille!$A$1,MOD(INT((J6-$A$4)/7),42)+1,WEEKDAY(J6,2)),"")</f>
        <v>T120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T147__</v>
      </c>
      <c r="P6" s="2">
        <f t="shared" si="7"/>
        <v>42221</v>
      </c>
      <c r="Q6" s="5" t="str">
        <f ca="1">IFERROR(OFFSET(grille!$A$1,MOD(INT((P6-$A$4)/7),42)+1,WEEKDAY(P6,2)),"")</f>
        <v>T110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__T740</v>
      </c>
      <c r="V6" s="3">
        <f t="shared" si="10"/>
        <v>42313</v>
      </c>
      <c r="W6" s="5" t="str">
        <f ca="1">IFERROR(OFFSET(grille!$A$1,MOD(INT((V6-$A$4)/7),42)+1,WEEKDAY(V6,2)),"")</f>
        <v>T120</v>
      </c>
      <c r="X6" s="2">
        <f t="shared" si="11"/>
        <v>42343</v>
      </c>
      <c r="Y6" s="5" t="str">
        <f ca="1">IFERROR(OFFSET(grille!$A$1,MOD(INT((X6-$A$4)/7),42)+1,WEEKDAY(X6,2)),"")</f>
        <v>__T336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__T250</v>
      </c>
      <c r="D7" s="2">
        <f t="shared" si="1"/>
        <v>42041</v>
      </c>
      <c r="E7" s="5" t="str">
        <f ca="1">IFERROR(OFFSET(grille!$A$1,MOD(INT((D7-$A$4)/7),42)+1,WEEKDAY(D7,2)),"")</f>
        <v>__T230</v>
      </c>
      <c r="F7" s="2">
        <f t="shared" si="2"/>
        <v>42069</v>
      </c>
      <c r="G7" s="5" t="str">
        <f ca="1">IFERROR(OFFSET(grille!$A$1,MOD(INT((F7-$A$4)/7),42)+1,WEEKDAY(F7,2)),"")</f>
        <v>__T660</v>
      </c>
      <c r="H7" s="2">
        <f t="shared" si="3"/>
        <v>42100</v>
      </c>
      <c r="I7" s="5" t="str">
        <f ca="1">IFERROR(OFFSET(grille!$A$1,MOD(INT((H7-$A$4)/7),42)+1,WEEKDAY(H7,2)),"")</f>
        <v>__T640</v>
      </c>
      <c r="J7" s="2">
        <f t="shared" si="4"/>
        <v>42130</v>
      </c>
      <c r="K7" s="5" t="str">
        <f ca="1">IFERROR(OFFSET(grille!$A$1,MOD(INT((J7-$A$4)/7),42)+1,WEEKDAY(J7,2)),"")</f>
        <v>T440__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__T151</v>
      </c>
      <c r="P7" s="2">
        <f t="shared" si="7"/>
        <v>42222</v>
      </c>
      <c r="Q7" s="5" t="str">
        <f ca="1">IFERROR(OFFSET(grille!$A$1,MOD(INT((P7-$A$4)/7),42)+1,WEEKDAY(P7,2)),"")</f>
        <v>T710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T650__</v>
      </c>
      <c r="V7" s="3">
        <f t="shared" si="10"/>
        <v>42314</v>
      </c>
      <c r="W7" s="5" t="str">
        <f ca="1">IFERROR(OFFSET(grille!$A$1,MOD(INT((V7-$A$4)/7),42)+1,WEEKDAY(V7,2)),"")</f>
        <v>T720</v>
      </c>
      <c r="X7" s="2">
        <f t="shared" si="11"/>
        <v>42344</v>
      </c>
      <c r="Y7" s="5" t="str">
        <f ca="1">IFERROR(OFFSET(grille!$A$1,MOD(INT((X7-$A$4)/7),42)+1,WEEKDAY(X7,2)),"")</f>
        <v>T227__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T430</v>
      </c>
      <c r="J8" s="2">
        <f t="shared" si="4"/>
        <v>42131</v>
      </c>
      <c r="K8" s="5" t="str">
        <f ca="1">IFERROR(OFFSET(grille!$A$1,MOD(INT((J8-$A$4)/7),42)+1,WEEKDAY(J8,2)),"")</f>
        <v>__T450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T655__</v>
      </c>
      <c r="R8" s="2">
        <f t="shared" si="8"/>
        <v>42254</v>
      </c>
      <c r="S8" s="5" t="str">
        <f ca="1">IFERROR(OFFSET(grille!$A$1,MOD(INT((R8-$A$4)/7),42)+1,WEEKDAY(R8,2)),"")</f>
        <v>T630__</v>
      </c>
      <c r="T8" s="2">
        <f t="shared" si="9"/>
        <v>42284</v>
      </c>
      <c r="U8" s="5" t="str">
        <f ca="1">IFERROR(OFFSET(grille!$A$1,MOD(INT((T8-$A$4)/7),42)+1,WEEKDAY(T8,2)),"")</f>
        <v>__T660</v>
      </c>
      <c r="V8" s="3">
        <f t="shared" si="10"/>
        <v>42315</v>
      </c>
      <c r="W8" s="5" t="str">
        <f ca="1">IFERROR(OFFSET(grille!$A$1,MOD(INT((V8-$A$4)/7),42)+1,WEEKDAY(V8,2)),"")</f>
        <v>T346__</v>
      </c>
      <c r="X8" s="2">
        <f t="shared" si="11"/>
        <v>42345</v>
      </c>
      <c r="Y8" s="5" t="str">
        <f ca="1">IFERROR(OFFSET(grille!$A$1,MOD(INT((X8-$A$4)/7),42)+1,WEEKDAY(X8,2)),"")</f>
        <v>__T230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RP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T820__</v>
      </c>
      <c r="J9" s="2">
        <f t="shared" si="4"/>
        <v>42132</v>
      </c>
      <c r="K9" s="5" t="str">
        <f ca="1">IFERROR(OFFSET(grille!$A$1,MOD(INT((J9-$A$4)/7),42)+1,WEEKDAY(J9,2)),"")</f>
        <v>T945</v>
      </c>
      <c r="L9" s="2">
        <f t="shared" si="5"/>
        <v>42163</v>
      </c>
      <c r="M9" s="5" t="str">
        <f ca="1">IFERROR(OFFSET(grille!$A$1,MOD(INT((L9-$A$4)/7),42)+1,WEEKDAY(L9,2)),"")</f>
        <v>T720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__T666</v>
      </c>
      <c r="R9" s="2">
        <f t="shared" si="8"/>
        <v>42255</v>
      </c>
      <c r="S9" s="5" t="str">
        <f ca="1">IFERROR(OFFSET(grille!$A$1,MOD(INT((R9-$A$4)/7),42)+1,WEEKDAY(R9,2)),"")</f>
        <v>__T640</v>
      </c>
      <c r="T9" s="2">
        <f t="shared" si="9"/>
        <v>42285</v>
      </c>
      <c r="U9" s="5" t="str">
        <f ca="1">IFERROR(OFFSET(grille!$A$1,MOD(INT((T9-$A$4)/7),42)+1,WEEKDAY(T9,2)),"")</f>
        <v>T260</v>
      </c>
      <c r="V9" s="3">
        <f t="shared" si="10"/>
        <v>42316</v>
      </c>
      <c r="W9" s="5" t="str">
        <f ca="1">IFERROR(OFFSET(grille!$A$1,MOD(INT((V9-$A$4)/7),42)+1,WEEKDAY(V9,2)),"")</f>
        <v>__T357</v>
      </c>
      <c r="X9" s="2">
        <f t="shared" si="11"/>
        <v>42346</v>
      </c>
      <c r="Y9" s="5" t="str">
        <f ca="1">IFERROR(OFFSET(grille!$A$1,MOD(INT((X9-$A$4)/7),42)+1,WEEKDAY(X9,2)),"")</f>
        <v>T260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T345__</v>
      </c>
      <c r="D10" s="2">
        <f t="shared" si="1"/>
        <v>42044</v>
      </c>
      <c r="E10" s="5" t="str">
        <f ca="1">IFERROR(OFFSET(grille!$A$1,MOD(INT((D10-$A$4)/7),42)+1,WEEKDAY(D10,2)),"")</f>
        <v>T220__</v>
      </c>
      <c r="F10" s="2">
        <f t="shared" si="2"/>
        <v>42072</v>
      </c>
      <c r="G10" s="5" t="str">
        <f ca="1">IFERROR(OFFSET(grille!$A$1,MOD(INT((F10-$A$4)/7),42)+1,WEEKDAY(F10,2)),"")</f>
        <v>T410</v>
      </c>
      <c r="H10" s="2">
        <f t="shared" si="3"/>
        <v>42103</v>
      </c>
      <c r="I10" s="5" t="str">
        <f ca="1">IFERROR(OFFSET(grille!$A$1,MOD(INT((H10-$A$4)/7),42)+1,WEEKDAY(H10,2)),"")</f>
        <v>__T830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T710</v>
      </c>
      <c r="N10" s="3">
        <f t="shared" si="6"/>
        <v>42194</v>
      </c>
      <c r="O10" s="5" t="str">
        <f ca="1">IFERROR(OFFSET(grille!$A$1,MOD(INT((N10-$A$4)/7),42)+1,WEEKDAY(N10,2)),"")</f>
        <v>T130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T340__</v>
      </c>
      <c r="T10" s="2">
        <f t="shared" si="9"/>
        <v>42286</v>
      </c>
      <c r="U10" s="5" t="str">
        <f ca="1">IFERROR(OFFSET(grille!$A$1,MOD(INT((T10-$A$4)/7),42)+1,WEEKDAY(T10,2)),"")</f>
        <v>D</v>
      </c>
      <c r="V10" s="3">
        <f t="shared" si="10"/>
        <v>42317</v>
      </c>
      <c r="W10" s="5" t="str">
        <f ca="1">IFERROR(OFFSET(grille!$A$1,MOD(INT((V10-$A$4)/7),42)+1,WEEKDAY(V10,2)),"")</f>
        <v>RP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__T356</v>
      </c>
      <c r="D11" s="2">
        <f t="shared" si="1"/>
        <v>42045</v>
      </c>
      <c r="E11" s="5" t="str">
        <f ca="1">IFERROR(OFFSET(grille!$A$1,MOD(INT((D11-$A$4)/7),42)+1,WEEKDAY(D11,2)),"")</f>
        <v>__T230</v>
      </c>
      <c r="F11" s="2">
        <f t="shared" si="2"/>
        <v>42073</v>
      </c>
      <c r="G11" s="5" t="str">
        <f ca="1">IFERROR(OFFSET(grille!$A$1,MOD(INT((F11-$A$4)/7),42)+1,WEEKDAY(F11,2)),"")</f>
        <v>T720</v>
      </c>
      <c r="H11" s="2">
        <f t="shared" si="3"/>
        <v>42104</v>
      </c>
      <c r="I11" s="5" t="str">
        <f ca="1">IFERROR(OFFSET(grille!$A$1,MOD(INT((H11-$A$4)/7),42)+1,WEEKDAY(H11,2)),"")</f>
        <v>D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T630__</v>
      </c>
      <c r="N11" s="3">
        <f t="shared" si="6"/>
        <v>42195</v>
      </c>
      <c r="O11" s="5" t="str">
        <f ca="1">IFERROR(OFFSET(grille!$A$1,MOD(INT((N11-$A$4)/7),42)+1,WEEKDAY(N11,2)),"")</f>
        <v>T420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__T350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T247__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T510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T730__</v>
      </c>
      <c r="L12" s="2">
        <f t="shared" si="5"/>
        <v>42166</v>
      </c>
      <c r="M12" s="5" t="str">
        <f ca="1">IFERROR(OFFSET(grille!$A$1,MOD(INT((L12-$A$4)/7),42)+1,WEEKDAY(L12,2)),"")</f>
        <v>__T640</v>
      </c>
      <c r="N12" s="3">
        <f t="shared" si="6"/>
        <v>42196</v>
      </c>
      <c r="O12" s="5" t="str">
        <f ca="1">IFERROR(OFFSET(grille!$A$1,MOD(INT((N12-$A$4)/7),42)+1,WEEKDAY(N12,2)),"")</f>
        <v>T226__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D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T840__</v>
      </c>
      <c r="X12" s="2">
        <f t="shared" si="11"/>
        <v>42349</v>
      </c>
      <c r="Y12" s="5" t="str">
        <f ca="1">IFERROR(OFFSET(grille!$A$1,MOD(INT((X12-$A$4)/7),42)+1,WEEKDAY(X12,2)),"")</f>
        <v>T410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__T250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T140__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__T740</v>
      </c>
      <c r="L13" s="2">
        <f t="shared" si="5"/>
        <v>42167</v>
      </c>
      <c r="M13" s="5" t="str">
        <f ca="1">IFERROR(OFFSET(grille!$A$1,MOD(INT((L13-$A$4)/7),42)+1,WEEKDAY(L13,2)),"")</f>
        <v>D</v>
      </c>
      <c r="N13" s="3">
        <f t="shared" si="6"/>
        <v>42197</v>
      </c>
      <c r="O13" s="5" t="str">
        <f ca="1">IFERROR(OFFSET(grille!$A$1,MOD(INT((N13-$A$4)/7),42)+1,WEEKDAY(N13,2)),"")</f>
        <v>__T237</v>
      </c>
      <c r="P13" s="2">
        <f t="shared" si="7"/>
        <v>42228</v>
      </c>
      <c r="Q13" s="5" t="str">
        <f ca="1">IFERROR(OFFSET(grille!$A$1,MOD(INT((P13-$A$4)/7),42)+1,WEEKDAY(P13,2)),"")</f>
        <v>D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T210</v>
      </c>
      <c r="V13" s="3">
        <f t="shared" si="10"/>
        <v>42320</v>
      </c>
      <c r="W13" s="5" t="str">
        <f ca="1">IFERROR(OFFSET(grille!$A$1,MOD(INT((V13-$A$4)/7),42)+1,WEEKDAY(V13,2)),"")</f>
        <v>__T850</v>
      </c>
      <c r="X13" s="2">
        <f t="shared" si="11"/>
        <v>42350</v>
      </c>
      <c r="Y13" s="5" t="str">
        <f ca="1">IFERROR(OFFSET(grille!$A$1,MOD(INT((X13-$A$4)/7),42)+1,WEEKDAY(X13,2)),"")</f>
        <v>T146__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RP</v>
      </c>
      <c r="D14" s="2">
        <f t="shared" si="1"/>
        <v>42048</v>
      </c>
      <c r="E14" s="5" t="str">
        <f ca="1">IFERROR(OFFSET(grille!$A$1,MOD(INT((D14-$A$4)/7),42)+1,WEEKDAY(D14,2)),"")</f>
        <v>T320__</v>
      </c>
      <c r="F14" s="2">
        <f t="shared" si="2"/>
        <v>42076</v>
      </c>
      <c r="G14" s="5" t="str">
        <f ca="1">IFERROR(OFFSET(grille!$A$1,MOD(INT((F14-$A$4)/7),42)+1,WEEKDAY(F14,2)),"")</f>
        <v>__T150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T650__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RP</v>
      </c>
      <c r="P14" s="2">
        <f t="shared" si="7"/>
        <v>42229</v>
      </c>
      <c r="Q14" s="5" t="str">
        <f ca="1">IFERROR(OFFSET(grille!$A$1,MOD(INT((P14-$A$4)/7),42)+1,WEEKDAY(P14,2)),"")</f>
        <v>T510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T410</v>
      </c>
      <c r="V14" s="3">
        <f t="shared" si="10"/>
        <v>42321</v>
      </c>
      <c r="W14" s="5" t="str">
        <f ca="1">IFERROR(OFFSET(grille!$A$1,MOD(INT((V14-$A$4)/7),42)+1,WEEKDAY(V14,2)),"")</f>
        <v>Fac</v>
      </c>
      <c r="X14" s="2">
        <f t="shared" si="11"/>
        <v>42351</v>
      </c>
      <c r="Y14" s="5" t="str">
        <f ca="1">IFERROR(OFFSET(grille!$A$1,MOD(INT((X14-$A$4)/7),42)+1,WEEKDAY(X14,2)),"")</f>
        <v>__T157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__T336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T730__</v>
      </c>
      <c r="J15" s="2">
        <f t="shared" si="4"/>
        <v>42138</v>
      </c>
      <c r="K15" s="5" t="str">
        <f ca="1">IFERROR(OFFSET(grille!$A$1,MOD(INT((J15-$A$4)/7),42)+1,WEEKDAY(J15,2)),"")</f>
        <v>__T660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T445__</v>
      </c>
      <c r="R15" s="2">
        <f t="shared" si="8"/>
        <v>42261</v>
      </c>
      <c r="S15" s="5" t="str">
        <f ca="1">IFERROR(OFFSET(grille!$A$1,MOD(INT((R15-$A$4)/7),42)+1,WEEKDAY(R15,2)),"")</f>
        <v>T110</v>
      </c>
      <c r="T15" s="2">
        <f t="shared" si="9"/>
        <v>42291</v>
      </c>
      <c r="U15" s="5" t="str">
        <f ca="1">IFERROR(OFFSET(grille!$A$1,MOD(INT((T15-$A$4)/7),42)+1,WEEKDAY(T15,2)),"")</f>
        <v>T810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T260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T120</v>
      </c>
      <c r="D16" s="2">
        <f t="shared" si="1"/>
        <v>42050</v>
      </c>
      <c r="E16" s="5" t="str">
        <f ca="1">IFERROR(OFFSET(grille!$A$1,MOD(INT((D16-$A$4)/7),42)+1,WEEKDAY(D16,2)),"")</f>
        <v>T227__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__T740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T140__</v>
      </c>
      <c r="N16" s="3">
        <f t="shared" si="6"/>
        <v>42200</v>
      </c>
      <c r="O16" s="5" t="str">
        <f ca="1">IFERROR(OFFSET(grille!$A$1,MOD(INT((N16-$A$4)/7),42)+1,WEEKDAY(N16,2)),"")</f>
        <v>T710</v>
      </c>
      <c r="P16" s="2">
        <f t="shared" si="7"/>
        <v>42231</v>
      </c>
      <c r="Q16" s="5" t="str">
        <f ca="1">IFERROR(OFFSET(grille!$A$1,MOD(INT((P16-$A$4)/7),42)+1,WEEKDAY(P16,2)),"")</f>
        <v>__T456</v>
      </c>
      <c r="R16" s="2">
        <f t="shared" si="8"/>
        <v>42262</v>
      </c>
      <c r="S16" s="5" t="str">
        <f ca="1">IFERROR(OFFSET(grille!$A$1,MOD(INT((R16-$A$4)/7),42)+1,WEEKDAY(R16,2)),"")</f>
        <v>T420</v>
      </c>
      <c r="T16" s="2">
        <f t="shared" si="9"/>
        <v>42292</v>
      </c>
      <c r="U16" s="5" t="str">
        <f ca="1">IFERROR(OFFSET(grille!$A$1,MOD(INT((T16-$A$4)/7),42)+1,WEEKDAY(T16,2)),"")</f>
        <v>T320__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T720</v>
      </c>
      <c r="D17" s="2">
        <f t="shared" si="1"/>
        <v>42051</v>
      </c>
      <c r="E17" s="5" t="str">
        <f ca="1">IFERROR(OFFSET(grille!$A$1,MOD(INT((D17-$A$4)/7),42)+1,WEEKDAY(D17,2)),"")</f>
        <v>__T230</v>
      </c>
      <c r="F17" s="2">
        <f t="shared" si="2"/>
        <v>42079</v>
      </c>
      <c r="G17" s="5" t="str">
        <f ca="1">IFERROR(OFFSET(grille!$A$1,MOD(INT((F17-$A$4)/7),42)+1,WEEKDAY(F17,2)),"")</f>
        <v>T440__</v>
      </c>
      <c r="H17" s="2">
        <f t="shared" si="3"/>
        <v>42110</v>
      </c>
      <c r="I17" s="5" t="str">
        <f ca="1">IFERROR(OFFSET(grille!$A$1,MOD(INT((H17-$A$4)/7),42)+1,WEEKDAY(H17,2)),"")</f>
        <v>T610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__T150</v>
      </c>
      <c r="N17" s="3">
        <f t="shared" si="6"/>
        <v>42201</v>
      </c>
      <c r="O17" s="5" t="str">
        <f ca="1">IFERROR(OFFSET(grille!$A$1,MOD(INT((N17-$A$4)/7),42)+1,WEEKDAY(N17,2)),"")</f>
        <v>T730__</v>
      </c>
      <c r="P17" s="2">
        <f t="shared" si="7"/>
        <v>42232</v>
      </c>
      <c r="Q17" s="5" t="str">
        <f ca="1">IFERROR(OFFSET(grille!$A$1,MOD(INT((P17-$A$4)/7),42)+1,WEEKDAY(P17,2)),"")</f>
        <v>T447__</v>
      </c>
      <c r="R17" s="2">
        <f t="shared" si="8"/>
        <v>42263</v>
      </c>
      <c r="S17" s="5" t="str">
        <f ca="1">IFERROR(OFFSET(grille!$A$1,MOD(INT((R17-$A$4)/7),42)+1,WEEKDAY(R17,2)),"")</f>
        <v>T220__</v>
      </c>
      <c r="T17" s="2">
        <f t="shared" si="9"/>
        <v>42293</v>
      </c>
      <c r="U17" s="5" t="str">
        <f ca="1">IFERROR(OFFSET(grille!$A$1,MOD(INT((T17-$A$4)/7),42)+1,WEEKDAY(T17,2)),"")</f>
        <v>__T335</v>
      </c>
      <c r="V17" s="3">
        <f t="shared" si="10"/>
        <v>42324</v>
      </c>
      <c r="W17" s="5" t="str">
        <f ca="1">IFERROR(OFFSET(grille!$A$1,MOD(INT((V17-$A$4)/7),42)+1,WEEKDAY(V17,2)),"")</f>
        <v>T120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T346__</v>
      </c>
      <c r="D18" s="2">
        <f t="shared" si="1"/>
        <v>42052</v>
      </c>
      <c r="E18" s="5" t="str">
        <f ca="1">IFERROR(OFFSET(grille!$A$1,MOD(INT((D18-$A$4)/7),42)+1,WEEKDAY(D18,2)),"")</f>
        <v>T260</v>
      </c>
      <c r="F18" s="2">
        <f t="shared" si="2"/>
        <v>42080</v>
      </c>
      <c r="G18" s="5" t="str">
        <f ca="1">IFERROR(OFFSET(grille!$A$1,MOD(INT((F18-$A$4)/7),42)+1,WEEKDAY(F18,2)),"")</f>
        <v>__T450</v>
      </c>
      <c r="H18" s="2">
        <f t="shared" si="3"/>
        <v>42111</v>
      </c>
      <c r="I18" s="5" t="str">
        <f ca="1">IFERROR(OFFSET(grille!$A$1,MOD(INT((H18-$A$4)/7),42)+1,WEEKDAY(H18,2)),"")</f>
        <v>T220__</v>
      </c>
      <c r="J18" s="2">
        <f t="shared" si="4"/>
        <v>42141</v>
      </c>
      <c r="K18" s="5" t="str">
        <f ca="1">IFERROR(OFFSET(grille!$A$1,MOD(INT((J18-$A$4)/7),42)+1,WEEKDAY(J18,2)),"")</f>
        <v>T410</v>
      </c>
      <c r="L18" s="2">
        <f t="shared" si="5"/>
        <v>42172</v>
      </c>
      <c r="M18" s="5" t="str">
        <f ca="1">IFERROR(OFFSET(grille!$A$1,MOD(INT((L18-$A$4)/7),42)+1,WEEKDAY(L18,2)),"")</f>
        <v>T210</v>
      </c>
      <c r="N18" s="3">
        <f t="shared" si="6"/>
        <v>42202</v>
      </c>
      <c r="O18" s="5" t="str">
        <f ca="1">IFERROR(OFFSET(grille!$A$1,MOD(INT((N18-$A$4)/7),42)+1,WEEKDAY(N18,2)),"")</f>
        <v>__T740</v>
      </c>
      <c r="P18" s="2">
        <f t="shared" si="7"/>
        <v>42233</v>
      </c>
      <c r="Q18" s="5" t="str">
        <f ca="1">IFERROR(OFFSET(grille!$A$1,MOD(INT((P18-$A$4)/7),42)+1,WEEKDAY(P18,2)),"")</f>
        <v>__T451</v>
      </c>
      <c r="R18" s="2">
        <f t="shared" si="8"/>
        <v>42264</v>
      </c>
      <c r="S18" s="5" t="str">
        <f ca="1">IFERROR(OFFSET(grille!$A$1,MOD(INT((R18-$A$4)/7),42)+1,WEEKDAY(R18,2)),"")</f>
        <v>__T230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T110</v>
      </c>
      <c r="X18" s="2">
        <f t="shared" si="11"/>
        <v>42355</v>
      </c>
      <c r="Y18" s="5" t="str">
        <f ca="1">IFERROR(OFFSET(grille!$A$1,MOD(INT((X18-$A$4)/7),42)+1,WEEKDAY(X18,2)),"")</f>
        <v>T210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__T357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T240__</v>
      </c>
      <c r="H19" s="2">
        <f t="shared" si="3"/>
        <v>42112</v>
      </c>
      <c r="I19" s="5" t="str">
        <f ca="1">IFERROR(OFFSET(grille!$A$1,MOD(INT((H19-$A$4)/7),42)+1,WEEKDAY(H19,2)),"")</f>
        <v>__T236</v>
      </c>
      <c r="J19" s="2">
        <f t="shared" si="4"/>
        <v>42142</v>
      </c>
      <c r="K19" s="5" t="str">
        <f ca="1">IFERROR(OFFSET(grille!$A$1,MOD(INT((J19-$A$4)/7),42)+1,WEEKDAY(J19,2)),"")</f>
        <v>T650__</v>
      </c>
      <c r="L19" s="2">
        <f t="shared" si="5"/>
        <v>42173</v>
      </c>
      <c r="M19" s="5" t="str">
        <f ca="1">IFERROR(OFFSET(grille!$A$1,MOD(INT((L19-$A$4)/7),42)+1,WEEKDAY(L19,2)),"")</f>
        <v>T440__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RP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T720</v>
      </c>
      <c r="X19" s="2">
        <f t="shared" si="11"/>
        <v>42356</v>
      </c>
      <c r="Y19" s="5" t="str">
        <f ca="1">IFERROR(OFFSET(grille!$A$1,MOD(INT((X19-$A$4)/7),42)+1,WEEKDAY(X19,2)),"")</f>
        <v>T140__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RP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__T250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__T660</v>
      </c>
      <c r="L20" s="2">
        <f t="shared" si="5"/>
        <v>42174</v>
      </c>
      <c r="M20" s="5" t="str">
        <f ca="1">IFERROR(OFFSET(grille!$A$1,MOD(INT((L20-$A$4)/7),42)+1,WEEKDAY(L20,2)),"")</f>
        <v>__T450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T340__</v>
      </c>
      <c r="V20" s="3">
        <f t="shared" si="10"/>
        <v>42327</v>
      </c>
      <c r="W20" s="5" t="str">
        <f ca="1">IFERROR(OFFSET(grille!$A$1,MOD(INT((V20-$A$4)/7),42)+1,WEEKDAY(V20,2)),"")</f>
        <v>T630__</v>
      </c>
      <c r="X20" s="2">
        <f t="shared" si="11"/>
        <v>42357</v>
      </c>
      <c r="Y20" s="5" t="str">
        <f ca="1">IFERROR(OFFSET(grille!$A$1,MOD(INT((X20-$A$4)/7),42)+1,WEEKDAY(X20,2)),"")</f>
        <v>__T156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T410</v>
      </c>
      <c r="F21" s="2">
        <f t="shared" si="2"/>
        <v>42083</v>
      </c>
      <c r="G21" s="5" t="str">
        <f ca="1">IFERROR(OFFSET(grille!$A$1,MOD(INT((F21-$A$4)/7),42)+1,WEEKDAY(F21,2)),"")</f>
        <v>RP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T260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T320__</v>
      </c>
      <c r="P21" s="2">
        <f t="shared" si="7"/>
        <v>42236</v>
      </c>
      <c r="Q21" s="5" t="str">
        <f ca="1">IFERROR(OFFSET(grille!$A$1,MOD(INT((P21-$A$4)/7),42)+1,WEEKDAY(P21,2)),"")</f>
        <v>T410</v>
      </c>
      <c r="R21" s="2">
        <f t="shared" si="8"/>
        <v>42267</v>
      </c>
      <c r="S21" s="5" t="str">
        <f ca="1">IFERROR(OFFSET(grille!$A$1,MOD(INT((R21-$A$4)/7),42)+1,WEEKDAY(R21,2)),"")</f>
        <v>T347__</v>
      </c>
      <c r="T21" s="2">
        <f t="shared" si="9"/>
        <v>42297</v>
      </c>
      <c r="U21" s="5" t="str">
        <f ca="1">IFERROR(OFFSET(grille!$A$1,MOD(INT((T21-$A$4)/7),42)+1,WEEKDAY(T21,2)),"")</f>
        <v>__T350</v>
      </c>
      <c r="V21" s="3">
        <f t="shared" si="10"/>
        <v>42328</v>
      </c>
      <c r="W21" s="5" t="str">
        <f ca="1">IFERROR(OFFSET(grille!$A$1,MOD(INT((V21-$A$4)/7),42)+1,WEEKDAY(V21,2)),"")</f>
        <v>__T640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T840__</v>
      </c>
      <c r="D22" s="2">
        <f t="shared" si="1"/>
        <v>42056</v>
      </c>
      <c r="E22" s="5" t="str">
        <f ca="1">IFERROR(OFFSET(grille!$A$1,MOD(INT((D22-$A$4)/7),42)+1,WEEKDAY(D22,2)),"")</f>
        <v>T146__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T840__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__T330</v>
      </c>
      <c r="P22" s="2">
        <f t="shared" si="7"/>
        <v>42237</v>
      </c>
      <c r="Q22" s="5" t="str">
        <f ca="1">IFERROR(OFFSET(grille!$A$1,MOD(INT((P22-$A$4)/7),42)+1,WEEKDAY(P22,2)),"")</f>
        <v>T710</v>
      </c>
      <c r="R22" s="2">
        <f t="shared" si="8"/>
        <v>42268</v>
      </c>
      <c r="S22" s="5" t="str">
        <f ca="1">IFERROR(OFFSET(grille!$A$1,MOD(INT((R22-$A$4)/7),42)+1,WEEKDAY(R22,2)),"")</f>
        <v>__T350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__T850</v>
      </c>
      <c r="D23" s="2">
        <f t="shared" si="1"/>
        <v>42057</v>
      </c>
      <c r="E23" s="5" t="str">
        <f ca="1">IFERROR(OFFSET(grille!$A$1,MOD(INT((D23-$A$4)/7),42)+1,WEEKDAY(D23,2)),"")</f>
        <v>__T157</v>
      </c>
      <c r="F23" s="2">
        <f t="shared" si="2"/>
        <v>42085</v>
      </c>
      <c r="G23" s="5" t="str">
        <f ca="1">IFERROR(OFFSET(grille!$A$1,MOD(INT((F23-$A$4)/7),42)+1,WEEKDAY(F23,2)),"")</f>
        <v>T657__</v>
      </c>
      <c r="H23" s="2">
        <f t="shared" si="3"/>
        <v>42116</v>
      </c>
      <c r="I23" s="5" t="str">
        <f ca="1">IFERROR(OFFSET(grille!$A$1,MOD(INT((H23-$A$4)/7),42)+1,WEEKDAY(H23,2)),"")</f>
        <v>__T850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T820__</v>
      </c>
      <c r="N23" s="3">
        <f t="shared" si="6"/>
        <v>42207</v>
      </c>
      <c r="O23" s="5" t="str">
        <f ca="1">IFERROR(OFFSET(grille!$A$1,MOD(INT((N23-$A$4)/7),42)+1,WEEKDAY(N23,2)),"")</f>
        <v>T420</v>
      </c>
      <c r="P23" s="2">
        <f t="shared" si="7"/>
        <v>42238</v>
      </c>
      <c r="Q23" s="5" t="str">
        <f ca="1">IFERROR(OFFSET(grille!$A$1,MOD(INT((P23-$A$4)/7),42)+1,WEEKDAY(P23,2)),"")</f>
        <v>T246__</v>
      </c>
      <c r="R23" s="2">
        <f t="shared" si="8"/>
        <v>42269</v>
      </c>
      <c r="S23" s="5" t="str">
        <f ca="1">IFERROR(OFFSET(grille!$A$1,MOD(INT((R23-$A$4)/7),42)+1,WEEKDAY(R23,2)),"")</f>
        <v>T340__</v>
      </c>
      <c r="T23" s="2">
        <f t="shared" si="9"/>
        <v>42299</v>
      </c>
      <c r="U23" s="5" t="str">
        <f ca="1">IFERROR(OFFSET(grille!$A$1,MOD(INT((T23-$A$4)/7),42)+1,WEEKDAY(T23,2)),"")</f>
        <v>RP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T820__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Fac</v>
      </c>
      <c r="D24" s="2">
        <f t="shared" si="1"/>
        <v>42058</v>
      </c>
      <c r="E24" s="5" t="str">
        <f ca="1">IFERROR(OFFSET(grille!$A$1,MOD(INT((D24-$A$4)/7),42)+1,WEEKDAY(D24,2)),"")</f>
        <v>T260</v>
      </c>
      <c r="F24" s="2">
        <f t="shared" si="2"/>
        <v>42086</v>
      </c>
      <c r="G24" s="5" t="str">
        <f ca="1">IFERROR(OFFSET(grille!$A$1,MOD(INT((F24-$A$4)/7),42)+1,WEEKDAY(F24,2)),"")</f>
        <v>__T661</v>
      </c>
      <c r="H24" s="2">
        <f t="shared" si="3"/>
        <v>42117</v>
      </c>
      <c r="I24" s="5" t="str">
        <f ca="1">IFERROR(OFFSET(grille!$A$1,MOD(INT((H24-$A$4)/7),42)+1,WEEKDAY(H24,2)),"")</f>
        <v>T110</v>
      </c>
      <c r="J24" s="2">
        <f t="shared" si="4"/>
        <v>42147</v>
      </c>
      <c r="K24" s="5" t="str">
        <f ca="1">IFERROR(OFFSET(grille!$A$1,MOD(INT((J24-$A$4)/7),42)+1,WEEKDAY(J24,2)),"")</f>
        <v>T326__</v>
      </c>
      <c r="L24" s="2">
        <f t="shared" si="5"/>
        <v>42178</v>
      </c>
      <c r="M24" s="5" t="str">
        <f ca="1">IFERROR(OFFSET(grille!$A$1,MOD(INT((L24-$A$4)/7),42)+1,WEEKDAY(L24,2)),"")</f>
        <v>__T830</v>
      </c>
      <c r="N24" s="3">
        <f t="shared" si="6"/>
        <v>42208</v>
      </c>
      <c r="O24" s="5" t="str">
        <f ca="1">IFERROR(OFFSET(grille!$A$1,MOD(INT((N24-$A$4)/7),42)+1,WEEKDAY(N24,2)),"")</f>
        <v>T840__</v>
      </c>
      <c r="P24" s="2">
        <f t="shared" si="7"/>
        <v>42239</v>
      </c>
      <c r="Q24" s="5" t="str">
        <f ca="1">IFERROR(OFFSET(grille!$A$1,MOD(INT((P24-$A$4)/7),42)+1,WEEKDAY(P24,2)),"")</f>
        <v>__T257</v>
      </c>
      <c r="R24" s="2">
        <f t="shared" si="8"/>
        <v>42270</v>
      </c>
      <c r="S24" s="5" t="str">
        <f ca="1">IFERROR(OFFSET(grille!$A$1,MOD(INT((R24-$A$4)/7),42)+1,WEEKDAY(R24,2)),"")</f>
        <v>__T350</v>
      </c>
      <c r="T24" s="2">
        <f t="shared" si="9"/>
        <v>42300</v>
      </c>
      <c r="U24" s="5" t="str">
        <f ca="1">IFERROR(OFFSET(grille!$A$1,MOD(INT((T24-$A$4)/7),42)+1,WEEKDAY(T24,2)),"")</f>
        <v>T515</v>
      </c>
      <c r="V24" s="3">
        <f t="shared" si="10"/>
        <v>42331</v>
      </c>
      <c r="W24" s="5" t="str">
        <f ca="1">IFERROR(OFFSET(grille!$A$1,MOD(INT((V24-$A$4)/7),42)+1,WEEKDAY(V24,2)),"")</f>
        <v>T840__</v>
      </c>
      <c r="X24" s="2">
        <f t="shared" si="11"/>
        <v>42361</v>
      </c>
      <c r="Y24" s="5" t="str">
        <f ca="1">IFERROR(OFFSET(grille!$A$1,MOD(INT((X24-$A$4)/7),42)+1,WEEKDAY(X24,2)),"")</f>
        <v>__T830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T240__</v>
      </c>
      <c r="H25" s="2">
        <f t="shared" si="3"/>
        <v>42118</v>
      </c>
      <c r="I25" s="5" t="str">
        <f ca="1">IFERROR(OFFSET(grille!$A$1,MOD(INT((H25-$A$4)/7),42)+1,WEEKDAY(H25,2)),"")</f>
        <v>T630__</v>
      </c>
      <c r="J25" s="2">
        <f t="shared" si="4"/>
        <v>42148</v>
      </c>
      <c r="K25" s="5" t="str">
        <f ca="1">IFERROR(OFFSET(grille!$A$1,MOD(INT((J25-$A$4)/7),42)+1,WEEKDAY(J25,2)),"")</f>
        <v>__T337</v>
      </c>
      <c r="L25" s="2">
        <f t="shared" si="5"/>
        <v>42179</v>
      </c>
      <c r="M25" s="5" t="str">
        <f ca="1">IFERROR(OFFSET(grille!$A$1,MOD(INT((L25-$A$4)/7),42)+1,WEEKDAY(L25,2)),"")</f>
        <v>RP</v>
      </c>
      <c r="N25" s="3">
        <f t="shared" si="6"/>
        <v>42209</v>
      </c>
      <c r="O25" s="5" t="str">
        <f ca="1">IFERROR(OFFSET(grille!$A$1,MOD(INT((N25-$A$4)/7),42)+1,WEEKDAY(N25,2)),"")</f>
        <v>__T850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RP</v>
      </c>
      <c r="T25" s="2">
        <f t="shared" si="9"/>
        <v>42301</v>
      </c>
      <c r="U25" s="5" t="str">
        <f ca="1">IFERROR(OFFSET(grille!$A$1,MOD(INT((T25-$A$4)/7),42)+1,WEEKDAY(T25,2)),"")</f>
        <v>T446__</v>
      </c>
      <c r="V25" s="3">
        <f t="shared" si="10"/>
        <v>42332</v>
      </c>
      <c r="W25" s="5" t="str">
        <f ca="1">IFERROR(OFFSET(grille!$A$1,MOD(INT((V25-$A$4)/7),42)+1,WEEKDAY(V25,2)),"")</f>
        <v>__T850</v>
      </c>
      <c r="X25" s="2">
        <f t="shared" si="11"/>
        <v>42362</v>
      </c>
      <c r="Y25" s="5" t="str">
        <f ca="1">IFERROR(OFFSET(grille!$A$1,MOD(INT((X25-$A$4)/7),42)+1,WEEKDAY(X25,2)),"")</f>
        <v>T650__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__T250</v>
      </c>
      <c r="H26" s="2">
        <f t="shared" si="3"/>
        <v>42119</v>
      </c>
      <c r="I26" s="5" t="str">
        <f ca="1">IFERROR(OFFSET(grille!$A$1,MOD(INT((H26-$A$4)/7),42)+1,WEEKDAY(H26,2)),"")</f>
        <v>__T646</v>
      </c>
      <c r="J26" s="2">
        <f t="shared" si="4"/>
        <v>42149</v>
      </c>
      <c r="K26" s="5" t="str">
        <f ca="1">IFERROR(OFFSET(grille!$A$1,MOD(INT((J26-$A$4)/7),42)+1,WEEKDAY(J26,2)),"")</f>
        <v>T510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D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__T457</v>
      </c>
      <c r="V26" s="3">
        <f t="shared" si="10"/>
        <v>42333</v>
      </c>
      <c r="W26" s="5" t="str">
        <f ca="1">IFERROR(OFFSET(grille!$A$1,MOD(INT((V26-$A$4)/7),42)+1,WEEKDAY(V26,2)),"")</f>
        <v>T410</v>
      </c>
      <c r="X26" s="2">
        <f t="shared" si="11"/>
        <v>42363</v>
      </c>
      <c r="Y26" s="5" t="str">
        <f ca="1">IFERROR(OFFSET(grille!$A$1,MOD(INT((X26-$A$4)/7),42)+1,WEEKDAY(X26,2)),"")</f>
        <v>__T660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T120</v>
      </c>
      <c r="D27" s="2">
        <f t="shared" si="1"/>
        <v>42061</v>
      </c>
      <c r="E27" s="5" t="str">
        <f ca="1">IFERROR(OFFSET(grille!$A$1,MOD(INT((D27-$A$4)/7),42)+1,WEEKDAY(D27,2)),"")</f>
        <v>T210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T220__</v>
      </c>
      <c r="L27" s="2">
        <f t="shared" si="5"/>
        <v>42181</v>
      </c>
      <c r="M27" s="5" t="str">
        <f ca="1">IFERROR(OFFSET(grille!$A$1,MOD(INT((L27-$A$4)/7),42)+1,WEEKDAY(L27,2)),"")</f>
        <v>T925__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T320__</v>
      </c>
      <c r="R27" s="2">
        <f t="shared" si="8"/>
        <v>42273</v>
      </c>
      <c r="S27" s="5" t="str">
        <f ca="1">IFERROR(OFFSET(grille!$A$1,MOD(INT((R27-$A$4)/7),42)+1,WEEKDAY(R27,2)),"")</f>
        <v>T736__</v>
      </c>
      <c r="T27" s="2">
        <f t="shared" si="9"/>
        <v>42303</v>
      </c>
      <c r="U27" s="5" t="str">
        <f ca="1">IFERROR(OFFSET(grille!$A$1,MOD(INT((T27-$A$4)/7),42)+1,WEEKDAY(T27,2)),"")</f>
        <v>T240__</v>
      </c>
      <c r="V27" s="3">
        <f t="shared" si="10"/>
        <v>42334</v>
      </c>
      <c r="W27" s="5" t="str">
        <f ca="1">IFERROR(OFFSET(grille!$A$1,MOD(INT((V27-$A$4)/7),42)+1,WEEKDAY(V27,2)),"")</f>
        <v>T220__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T110</v>
      </c>
      <c r="D28" s="2">
        <f t="shared" si="1"/>
        <v>42062</v>
      </c>
      <c r="E28" s="5" t="str">
        <f ca="1">IFERROR(OFFSET(grille!$A$1,MOD(INT((D28-$A$4)/7),42)+1,WEEKDAY(D28,2)),"")</f>
        <v>T140__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__T230</v>
      </c>
      <c r="L28" s="2">
        <f t="shared" si="5"/>
        <v>42182</v>
      </c>
      <c r="M28" s="5" t="str">
        <f ca="1">IFERROR(OFFSET(grille!$A$1,MOD(INT((L28-$A$4)/7),42)+1,WEEKDAY(L28,2)),"")</f>
        <v>__T936</v>
      </c>
      <c r="N28" s="3">
        <f t="shared" si="6"/>
        <v>42212</v>
      </c>
      <c r="O28" s="5" t="str">
        <f ca="1">IFERROR(OFFSET(grille!$A$1,MOD(INT((N28-$A$4)/7),42)+1,WEEKDAY(N28,2)),"")</f>
        <v>RP</v>
      </c>
      <c r="P28" s="2">
        <f t="shared" si="7"/>
        <v>42243</v>
      </c>
      <c r="Q28" s="5" t="str">
        <f ca="1">IFERROR(OFFSET(grille!$A$1,MOD(INT((P28-$A$4)/7),42)+1,WEEKDAY(P28,2)),"")</f>
        <v>__T330</v>
      </c>
      <c r="R28" s="2">
        <f t="shared" si="8"/>
        <v>42274</v>
      </c>
      <c r="S28" s="5" t="str">
        <f ca="1">IFERROR(OFFSET(grille!$A$1,MOD(INT((R28-$A$4)/7),42)+1,WEEKDAY(R28,2)),"")</f>
        <v>__T747</v>
      </c>
      <c r="T28" s="2">
        <f t="shared" si="9"/>
        <v>42304</v>
      </c>
      <c r="U28" s="5" t="str">
        <f ca="1">IFERROR(OFFSET(grille!$A$1,MOD(INT((T28-$A$4)/7),42)+1,WEEKDAY(T28,2)),"")</f>
        <v>__T250</v>
      </c>
      <c r="V28" s="3">
        <f t="shared" si="10"/>
        <v>42335</v>
      </c>
      <c r="W28" s="5" t="str">
        <f ca="1">IFERROR(OFFSET(grille!$A$1,MOD(INT((V28-$A$4)/7),42)+1,WEEKDAY(V28,2)),"")</f>
        <v>__T230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T720</v>
      </c>
      <c r="D29" s="2">
        <f t="shared" si="1"/>
        <v>42063</v>
      </c>
      <c r="E29" s="5" t="str">
        <f ca="1">IFERROR(OFFSET(grille!$A$1,MOD(INT((D29-$A$4)/7),42)+1,WEEKDAY(D29,2)),"")</f>
        <v>__T156</v>
      </c>
      <c r="F29" s="2">
        <f t="shared" si="2"/>
        <v>42091</v>
      </c>
      <c r="G29" s="5" t="str">
        <f ca="1">IFERROR(OFFSET(grille!$A$1,MOD(INT((F29-$A$4)/7),42)+1,WEEKDAY(F29,2)),"")</f>
        <v>T656__</v>
      </c>
      <c r="H29" s="2">
        <f t="shared" si="3"/>
        <v>42122</v>
      </c>
      <c r="I29" s="5" t="str">
        <f ca="1">IFERROR(OFFSET(grille!$A$1,MOD(INT((H29-$A$4)/7),42)+1,WEEKDAY(H29,2)),"")</f>
        <v>T440__</v>
      </c>
      <c r="J29" s="2">
        <f t="shared" si="4"/>
        <v>42152</v>
      </c>
      <c r="K29" s="5" t="str">
        <f ca="1">IFERROR(OFFSET(grille!$A$1,MOD(INT((J29-$A$4)/7),42)+1,WEEKDAY(J29,2)),"")</f>
        <v>D</v>
      </c>
      <c r="L29" s="2">
        <f t="shared" si="5"/>
        <v>42183</v>
      </c>
      <c r="M29" s="5" t="str">
        <f ca="1">IFERROR(OFFSET(grille!$A$1,MOD(INT((L29-$A$4)/7),42)+1,WEEKDAY(L29,2)),"")</f>
        <v>T907__</v>
      </c>
      <c r="N29" s="3">
        <f t="shared" si="6"/>
        <v>42213</v>
      </c>
      <c r="O29" s="5" t="str">
        <f ca="1">IFERROR(OFFSET(grille!$A$1,MOD(INT((N29-$A$4)/7),42)+1,WEEKDAY(N29,2)),"")</f>
        <v>RP</v>
      </c>
      <c r="P29" s="2">
        <f t="shared" si="7"/>
        <v>42244</v>
      </c>
      <c r="Q29" s="5" t="str">
        <f ca="1">IFERROR(OFFSET(grille!$A$1,MOD(INT((P29-$A$4)/7),42)+1,WEEKDAY(P29,2)),"")</f>
        <v>T905__</v>
      </c>
      <c r="R29" s="2">
        <f t="shared" si="8"/>
        <v>42275</v>
      </c>
      <c r="S29" s="5" t="str">
        <f ca="1">IFERROR(OFFSET(grille!$A$1,MOD(INT((R29-$A$4)/7),42)+1,WEEKDAY(R29,2)),"")</f>
        <v>T130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T410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T630__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__T667</v>
      </c>
      <c r="H30" s="2">
        <f t="shared" si="3"/>
        <v>42123</v>
      </c>
      <c r="I30" s="5" t="str">
        <f ca="1">IFERROR(OFFSET(grille!$A$1,MOD(INT((H30-$A$4)/7),42)+1,WEEKDAY(H30,2)),"")</f>
        <v>__T450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__T911</v>
      </c>
      <c r="N30" s="2">
        <f t="shared" si="6"/>
        <v>42214</v>
      </c>
      <c r="O30" s="5" t="str">
        <f ca="1">IFERROR(OFFSET(grille!$A$1,MOD(INT((N30-$A$4)/7),42)+1,WEEKDAY(N30,2)),"")</f>
        <v>T730__</v>
      </c>
      <c r="P30" s="2">
        <f t="shared" si="7"/>
        <v>42245</v>
      </c>
      <c r="Q30" s="5" t="str">
        <f ca="1">IFERROR(OFFSET(grille!$A$1,MOD(INT((P30-$A$4)/7),42)+1,WEEKDAY(P30,2)),"")</f>
        <v>__T916</v>
      </c>
      <c r="R30" s="2">
        <f t="shared" si="8"/>
        <v>42276</v>
      </c>
      <c r="S30" s="5" t="str">
        <f ca="1">IFERROR(OFFSET(grille!$A$1,MOD(INT((R30-$A$4)/7),42)+1,WEEKDAY(R30,2)),"")</f>
        <v>T140__</v>
      </c>
      <c r="T30" s="2">
        <f t="shared" si="9"/>
        <v>42306</v>
      </c>
      <c r="U30" s="5" t="str">
        <f ca="1">IFERROR(OFFSET(grille!$A$1,MOD(INT((T30-$A$4)/7),42)+1,WEEKDAY(T30,2)),"")</f>
        <v>RP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T720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__T640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T420</v>
      </c>
      <c r="H31" s="2">
        <f t="shared" si="3"/>
        <v>42124</v>
      </c>
      <c r="I31" s="5" t="str">
        <f ca="1">IFERROR(OFFSET(grille!$A$1,MOD(INT((H31-$A$4)/7),42)+1,WEEKDAY(H31,2)),"")</f>
        <v>T240__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RP</v>
      </c>
      <c r="N31" s="2">
        <f t="shared" si="6"/>
        <v>42215</v>
      </c>
      <c r="O31" s="5" t="str">
        <f ca="1">IFERROR(OFFSET(grille!$A$1,MOD(INT((N31-$A$4)/7),42)+1,WEEKDAY(N31,2)),"")</f>
        <v>__T740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__T150</v>
      </c>
      <c r="T31" s="2">
        <f t="shared" si="9"/>
        <v>42307</v>
      </c>
      <c r="U31" s="5" t="str">
        <f ca="1">IFERROR(OFFSET(grille!$A$1,MOD(INT((T31-$A$4)/7),42)+1,WEEKDAY(T31,2)),"")</f>
        <v>T345__</v>
      </c>
      <c r="V31" s="3">
        <f t="shared" si="10"/>
        <v>42338</v>
      </c>
      <c r="W31" s="5" t="str">
        <f ca="1">IFERROR(OFFSET(grille!$A$1,MOD(INT((V31-$A$4)/7),42)+1,WEEKDAY(V31,2)),"")</f>
        <v>T220__</v>
      </c>
      <c r="X31" s="2">
        <f t="shared" si="11"/>
        <v>42368</v>
      </c>
      <c r="Y31" s="5" t="str">
        <f ca="1">IFERROR(OFFSET(grille!$A$1,MOD(INT((X31-$A$4)/7),42)+1,WEEKDAY(X31,2)),"")</f>
        <v>T510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T630__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T327__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T240__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__T356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T140__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12" priority="6" stopIfTrue="1">
      <formula>AND(WEEKDAY(B2,2)&gt;5,B2&lt;&gt;"")</formula>
    </cfRule>
  </conditionalFormatting>
  <conditionalFormatting sqref="E10">
    <cfRule type="expression" dxfId="11" priority="5" stopIfTrue="1">
      <formula>AND(WEEKDAY(E10,2)&gt;5,E10&lt;&gt;"")</formula>
    </cfRule>
  </conditionalFormatting>
  <conditionalFormatting sqref="E10">
    <cfRule type="expression" dxfId="10" priority="4" stopIfTrue="1">
      <formula>AND(WEEKDAY(E10,2)&gt;5,E10&lt;&gt;"")</formula>
    </cfRule>
  </conditionalFormatting>
  <conditionalFormatting sqref="E10">
    <cfRule type="expression" dxfId="9" priority="3" stopIfTrue="1">
      <formula>AND(WEEKDAY(E10,2)&gt;5,E10&lt;&gt;"")</formula>
    </cfRule>
  </conditionalFormatting>
  <conditionalFormatting sqref="E10">
    <cfRule type="expression" dxfId="8" priority="2" stopIfTrue="1">
      <formula>AND(WEEKDAY(E10,2)&gt;5,E10&lt;&gt;"")</formula>
    </cfRule>
  </conditionalFormatting>
  <conditionalFormatting sqref="E24">
    <cfRule type="expression" dxfId="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Feuil42</v>
      </c>
      <c r="B2" s="2">
        <f>DATE($A$1,COLUMN()-1,ROW()-1)</f>
        <v>42005</v>
      </c>
      <c r="C2" s="5" t="str">
        <f ca="1">IFERROR(OFFSET(grille!$A$1,MOD(INT((B2-$A$4)/7),42)+1,WEEKDAY(B2,2)),"")</f>
        <v>T320__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__T157</v>
      </c>
      <c r="H2" s="2">
        <f>DATE($A$1,COLUMN()-4,ROW()-1)</f>
        <v>42095</v>
      </c>
      <c r="I2" s="5" t="str">
        <f ca="1">IFERROR(OFFSET(grille!$A$1,MOD(INT((H2-$A$4)/7),42)+1,WEEKDAY(H2,2)),"")</f>
        <v>__T250</v>
      </c>
      <c r="J2" s="2">
        <f>DATE($A$1,COLUMN()-5,ROW()-1)</f>
        <v>42125</v>
      </c>
      <c r="K2" s="5" t="str">
        <f ca="1">IFERROR(OFFSET(grille!$A$1,MOD(INT((J2-$A$4)/7),42)+1,WEEKDAY(J2,2)),"")</f>
        <v>T630__</v>
      </c>
      <c r="L2" s="2">
        <f>DATE($A$1,COLUMN()-6,ROW()-1)</f>
        <v>42156</v>
      </c>
      <c r="M2" s="5" t="str">
        <f ca="1">IFERROR(OFFSET(grille!$A$1,MOD(INT((L2-$A$4)/7),42)+1,WEEKDAY(L2,2)),"")</f>
        <v>T510</v>
      </c>
      <c r="N2" s="3">
        <f>DATE($A$1,COLUMN()-7,ROW()-1)</f>
        <v>42186</v>
      </c>
      <c r="O2" s="5" t="str">
        <f ca="1">IFERROR(OFFSET(grille!$A$1,MOD(INT((N2-$A$4)/7),42)+1,WEEKDAY(N2,2)),"")</f>
        <v>RP</v>
      </c>
      <c r="P2" s="2">
        <f>DATE($A$1,COLUMN()-8,ROW()-1)</f>
        <v>42217</v>
      </c>
      <c r="Q2" s="5" t="str">
        <f ca="1">IFERROR(OFFSET(grille!$A$1,MOD(INT((P2-$A$4)/7),42)+1,WEEKDAY(P2,2)),"")</f>
        <v>D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RP</v>
      </c>
      <c r="V2" s="3">
        <f>DATE($A$1,COLUMN()-11,ROW()-1)</f>
        <v>42309</v>
      </c>
      <c r="W2" s="5" t="str">
        <f ca="1">IFERROR(OFFSET(grille!$A$1,MOD(INT((V2-$A$4)/7),42)+1,WEEKDAY(V2,2)),"")</f>
        <v>__T457</v>
      </c>
      <c r="X2" s="2">
        <f>DATE($A$1,COLUMN()-12,ROW()-1)</f>
        <v>42339</v>
      </c>
      <c r="Y2" s="5" t="str">
        <f ca="1">IFERROR(OFFSET(grille!$A$1,MOD(INT((X2-$A$4)/7),42)+1,WEEKDAY(X2,2)),"")</f>
        <v>__T850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__T335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T120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T260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__T646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T220__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T320__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RP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T240__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T410</v>
      </c>
    </row>
    <row r="4" spans="1:25" x14ac:dyDescent="0.35">
      <c r="A4" s="14">
        <f ca="1">IFERROR(VLOOKUP(A2,parametres!B:D,3,0),(VLOOKUP(A2,parametres!A:D,4,0)))</f>
        <v>42289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T110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RP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__T230</v>
      </c>
      <c r="N4" s="3">
        <f t="shared" si="6"/>
        <v>42188</v>
      </c>
      <c r="O4" s="5" t="str">
        <f ca="1">IFERROR(OFFSET(grille!$A$1,MOD(INT((N4-$A$4)/7),42)+1,WEEKDAY(N4,2)),"")</f>
        <v>T925__</v>
      </c>
      <c r="P4" s="2">
        <f t="shared" si="7"/>
        <v>42219</v>
      </c>
      <c r="Q4" s="5" t="str">
        <f ca="1">IFERROR(OFFSET(grille!$A$1,MOD(INT((P4-$A$4)/7),42)+1,WEEKDAY(P4,2)),"")</f>
        <v>RP</v>
      </c>
      <c r="R4" s="2">
        <f t="shared" si="8"/>
        <v>42250</v>
      </c>
      <c r="S4" s="5" t="str">
        <f ca="1">IFERROR(OFFSET(grille!$A$1,MOD(INT((R4-$A$4)/7),42)+1,WEEKDAY(R4,2)),"")</f>
        <v>__T330</v>
      </c>
      <c r="T4" s="2">
        <f t="shared" si="9"/>
        <v>42280</v>
      </c>
      <c r="U4" s="5" t="str">
        <f ca="1">IFERROR(OFFSET(grille!$A$1,MOD(INT((T4-$A$4)/7),42)+1,WEEKDAY(T4,2)),"")</f>
        <v>T736__</v>
      </c>
      <c r="V4" s="3">
        <f t="shared" si="10"/>
        <v>42311</v>
      </c>
      <c r="W4" s="5" t="str">
        <f ca="1">IFERROR(OFFSET(grille!$A$1,MOD(INT((V4-$A$4)/7),42)+1,WEEKDAY(V4,2)),"")</f>
        <v>__T250</v>
      </c>
      <c r="X4" s="2">
        <f t="shared" si="11"/>
        <v>42341</v>
      </c>
      <c r="Y4" s="5" t="str">
        <f ca="1">IFERROR(OFFSET(grille!$A$1,MOD(INT((X4-$A$4)/7),42)+1,WEEKDAY(X4,2)),"")</f>
        <v>T220__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T720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T656__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D</v>
      </c>
      <c r="N5" s="3">
        <f t="shared" si="6"/>
        <v>42189</v>
      </c>
      <c r="O5" s="5" t="str">
        <f ca="1">IFERROR(OFFSET(grille!$A$1,MOD(INT((N5-$A$4)/7),42)+1,WEEKDAY(N5,2)),"")</f>
        <v>__T936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T905__</v>
      </c>
      <c r="T5" s="2">
        <f t="shared" si="9"/>
        <v>42281</v>
      </c>
      <c r="U5" s="5" t="str">
        <f ca="1">IFERROR(OFFSET(grille!$A$1,MOD(INT((T5-$A$4)/7),42)+1,WEEKDAY(T5,2)),"")</f>
        <v>__T747</v>
      </c>
      <c r="V5" s="3">
        <f t="shared" si="10"/>
        <v>42312</v>
      </c>
      <c r="W5" s="5" t="str">
        <f ca="1">IFERROR(OFFSET(grille!$A$1,MOD(INT((V5-$A$4)/7),42)+1,WEEKDAY(V5,2)),"")</f>
        <v>RP</v>
      </c>
      <c r="X5" s="2">
        <f t="shared" si="11"/>
        <v>42342</v>
      </c>
      <c r="Y5" s="5" t="str">
        <f ca="1">IFERROR(OFFSET(grille!$A$1,MOD(INT((X5-$A$4)/7),42)+1,WEEKDAY(X5,2)),"")</f>
        <v>__T230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T340__</v>
      </c>
      <c r="D6" s="2">
        <f t="shared" si="1"/>
        <v>42040</v>
      </c>
      <c r="E6" s="5" t="str">
        <f ca="1">IFERROR(OFFSET(grille!$A$1,MOD(INT((D6-$A$4)/7),42)+1,WEEKDAY(D6,2)),"")</f>
        <v>T630__</v>
      </c>
      <c r="F6" s="2">
        <f t="shared" si="2"/>
        <v>42068</v>
      </c>
      <c r="G6" s="5" t="str">
        <f ca="1">IFERROR(OFFSET(grille!$A$1,MOD(INT((F6-$A$4)/7),42)+1,WEEKDAY(F6,2)),"")</f>
        <v>T210</v>
      </c>
      <c r="H6" s="2">
        <f t="shared" si="3"/>
        <v>42099</v>
      </c>
      <c r="I6" s="5" t="str">
        <f ca="1">IFERROR(OFFSET(grille!$A$1,MOD(INT((H6-$A$4)/7),42)+1,WEEKDAY(H6,2)),"")</f>
        <v>__T667</v>
      </c>
      <c r="J6" s="2">
        <f t="shared" si="4"/>
        <v>42129</v>
      </c>
      <c r="K6" s="5" t="str">
        <f ca="1">IFERROR(OFFSET(grille!$A$1,MOD(INT((J6-$A$4)/7),42)+1,WEEKDAY(J6,2)),"")</f>
        <v>T440__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T907__</v>
      </c>
      <c r="P6" s="2">
        <f t="shared" si="7"/>
        <v>42221</v>
      </c>
      <c r="Q6" s="5" t="str">
        <f ca="1">IFERROR(OFFSET(grille!$A$1,MOD(INT((P6-$A$4)/7),42)+1,WEEKDAY(P6,2)),"")</f>
        <v>T730__</v>
      </c>
      <c r="R6" s="2">
        <f t="shared" si="8"/>
        <v>42252</v>
      </c>
      <c r="S6" s="5" t="str">
        <f ca="1">IFERROR(OFFSET(grille!$A$1,MOD(INT((R6-$A$4)/7),42)+1,WEEKDAY(R6,2)),"")</f>
        <v>__T916</v>
      </c>
      <c r="T6" s="2">
        <f t="shared" si="9"/>
        <v>42282</v>
      </c>
      <c r="U6" s="5" t="str">
        <f ca="1">IFERROR(OFFSET(grille!$A$1,MOD(INT((T6-$A$4)/7),42)+1,WEEKDAY(T6,2)),"")</f>
        <v>T130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__T350</v>
      </c>
      <c r="D7" s="2">
        <f t="shared" si="1"/>
        <v>42041</v>
      </c>
      <c r="E7" s="5" t="str">
        <f ca="1">IFERROR(OFFSET(grille!$A$1,MOD(INT((D7-$A$4)/7),42)+1,WEEKDAY(D7,2)),"")</f>
        <v>__T640</v>
      </c>
      <c r="F7" s="2">
        <f t="shared" si="2"/>
        <v>42069</v>
      </c>
      <c r="G7" s="5" t="str">
        <f ca="1">IFERROR(OFFSET(grille!$A$1,MOD(INT((F7-$A$4)/7),42)+1,WEEKDAY(F7,2)),"")</f>
        <v>T140__</v>
      </c>
      <c r="H7" s="2">
        <f t="shared" si="3"/>
        <v>42100</v>
      </c>
      <c r="I7" s="5" t="str">
        <f ca="1">IFERROR(OFFSET(grille!$A$1,MOD(INT((H7-$A$4)/7),42)+1,WEEKDAY(H7,2)),"")</f>
        <v>T420</v>
      </c>
      <c r="J7" s="2">
        <f t="shared" si="4"/>
        <v>42130</v>
      </c>
      <c r="K7" s="5" t="str">
        <f ca="1">IFERROR(OFFSET(grille!$A$1,MOD(INT((J7-$A$4)/7),42)+1,WEEKDAY(J7,2)),"")</f>
        <v>__T450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__T911</v>
      </c>
      <c r="P7" s="2">
        <f t="shared" si="7"/>
        <v>42222</v>
      </c>
      <c r="Q7" s="5" t="str">
        <f ca="1">IFERROR(OFFSET(grille!$A$1,MOD(INT((P7-$A$4)/7),42)+1,WEEKDAY(P7,2)),"")</f>
        <v>__T740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T140__</v>
      </c>
      <c r="V7" s="3">
        <f t="shared" si="10"/>
        <v>42314</v>
      </c>
      <c r="W7" s="5" t="str">
        <f ca="1">IFERROR(OFFSET(grille!$A$1,MOD(INT((V7-$A$4)/7),42)+1,WEEKDAY(V7,2)),"")</f>
        <v>T345__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RP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__T156</v>
      </c>
      <c r="H8" s="2">
        <f t="shared" si="3"/>
        <v>42101</v>
      </c>
      <c r="I8" s="5" t="str">
        <f ca="1">IFERROR(OFFSET(grille!$A$1,MOD(INT((H8-$A$4)/7),42)+1,WEEKDAY(H8,2)),"")</f>
        <v>T630__</v>
      </c>
      <c r="J8" s="2">
        <f t="shared" si="4"/>
        <v>42131</v>
      </c>
      <c r="K8" s="5" t="str">
        <f ca="1">IFERROR(OFFSET(grille!$A$1,MOD(INT((J8-$A$4)/7),42)+1,WEEKDAY(J8,2)),"")</f>
        <v>T240__</v>
      </c>
      <c r="L8" s="2">
        <f t="shared" si="5"/>
        <v>42162</v>
      </c>
      <c r="M8" s="5" t="str">
        <f ca="1">IFERROR(OFFSET(grille!$A$1,MOD(INT((L8-$A$4)/7),42)+1,WEEKDAY(L8,2)),"")</f>
        <v>T327__</v>
      </c>
      <c r="N8" s="3">
        <f t="shared" si="6"/>
        <v>42192</v>
      </c>
      <c r="O8" s="5" t="str">
        <f ca="1">IFERROR(OFFSET(grille!$A$1,MOD(INT((N8-$A$4)/7),42)+1,WEEKDAY(N8,2)),"")</f>
        <v>RP</v>
      </c>
      <c r="P8" s="2">
        <f t="shared" si="7"/>
        <v>42223</v>
      </c>
      <c r="Q8" s="5" t="str">
        <f ca="1">IFERROR(OFFSET(grille!$A$1,MOD(INT((P8-$A$4)/7),42)+1,WEEKDAY(P8,2)),"")</f>
        <v>T240__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__T150</v>
      </c>
      <c r="V8" s="3">
        <f t="shared" si="10"/>
        <v>42315</v>
      </c>
      <c r="W8" s="5" t="str">
        <f ca="1">IFERROR(OFFSET(grille!$A$1,MOD(INT((V8-$A$4)/7),42)+1,WEEKDAY(V8,2)),"")</f>
        <v>__T356</v>
      </c>
      <c r="X8" s="2">
        <f t="shared" si="11"/>
        <v>42345</v>
      </c>
      <c r="Y8" s="5" t="str">
        <f ca="1">IFERROR(OFFSET(grille!$A$1,MOD(INT((X8-$A$4)/7),42)+1,WEEKDAY(X8,2)),"")</f>
        <v>T220__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RP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__T640</v>
      </c>
      <c r="J9" s="2">
        <f t="shared" si="4"/>
        <v>42132</v>
      </c>
      <c r="K9" s="5" t="str">
        <f ca="1">IFERROR(OFFSET(grille!$A$1,MOD(INT((J9-$A$4)/7),42)+1,WEEKDAY(J9,2)),"")</f>
        <v>__T250</v>
      </c>
      <c r="L9" s="2">
        <f t="shared" si="5"/>
        <v>42163</v>
      </c>
      <c r="M9" s="5" t="str">
        <f ca="1">IFERROR(OFFSET(grille!$A$1,MOD(INT((L9-$A$4)/7),42)+1,WEEKDAY(L9,2)),"")</f>
        <v>__T330</v>
      </c>
      <c r="N9" s="3">
        <f t="shared" si="6"/>
        <v>42193</v>
      </c>
      <c r="O9" s="5" t="str">
        <f ca="1">IFERROR(OFFSET(grille!$A$1,MOD(INT((N9-$A$4)/7),42)+1,WEEKDAY(N9,2)),"")</f>
        <v>RP</v>
      </c>
      <c r="P9" s="2">
        <f t="shared" si="7"/>
        <v>42224</v>
      </c>
      <c r="Q9" s="5" t="str">
        <f ca="1">IFERROR(OFFSET(grille!$A$1,MOD(INT((P9-$A$4)/7),42)+1,WEEKDAY(P9,2)),"")</f>
        <v>__T256</v>
      </c>
      <c r="R9" s="2">
        <f t="shared" si="8"/>
        <v>42255</v>
      </c>
      <c r="S9" s="5" t="str">
        <f ca="1">IFERROR(OFFSET(grille!$A$1,MOD(INT((R9-$A$4)/7),42)+1,WEEKDAY(R9,2)),"")</f>
        <v>T320__</v>
      </c>
      <c r="T9" s="2">
        <f t="shared" si="9"/>
        <v>42285</v>
      </c>
      <c r="U9" s="5" t="str">
        <f ca="1">IFERROR(OFFSET(grille!$A$1,MOD(INT((T9-$A$4)/7),42)+1,WEEKDAY(T9,2)),"")</f>
        <v>D</v>
      </c>
      <c r="V9" s="3">
        <f t="shared" si="10"/>
        <v>42316</v>
      </c>
      <c r="W9" s="5" t="str">
        <f ca="1">IFERROR(OFFSET(grille!$A$1,MOD(INT((V9-$A$4)/7),42)+1,WEEKDAY(V9,2)),"")</f>
        <v>T247__</v>
      </c>
      <c r="X9" s="2">
        <f t="shared" si="11"/>
        <v>42346</v>
      </c>
      <c r="Y9" s="5" t="str">
        <f ca="1">IFERROR(OFFSET(grille!$A$1,MOD(INT((X9-$A$4)/7),42)+1,WEEKDAY(X9,2)),"")</f>
        <v>__T230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T515</v>
      </c>
      <c r="D10" s="2">
        <f t="shared" si="1"/>
        <v>42044</v>
      </c>
      <c r="E10" s="5" t="str">
        <f ca="1">IFERROR(OFFSET(grille!$A$1,MOD(INT((D10-$A$4)/7),42)+1,WEEKDAY(D10,2)),"")</f>
        <v>T840__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D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T810</v>
      </c>
      <c r="N10" s="3">
        <f t="shared" si="6"/>
        <v>42194</v>
      </c>
      <c r="O10" s="5" t="str">
        <f ca="1">IFERROR(OFFSET(grille!$A$1,MOD(INT((N10-$A$4)/7),42)+1,WEEKDAY(N10,2)),"")</f>
        <v>T720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__T330</v>
      </c>
      <c r="T10" s="2">
        <f t="shared" si="9"/>
        <v>42286</v>
      </c>
      <c r="U10" s="5" t="str">
        <f ca="1">IFERROR(OFFSET(grille!$A$1,MOD(INT((T10-$A$4)/7),42)+1,WEEKDAY(T10,2)),"")</f>
        <v>RP</v>
      </c>
      <c r="V10" s="3">
        <f t="shared" si="10"/>
        <v>42317</v>
      </c>
      <c r="W10" s="5" t="str">
        <f ca="1">IFERROR(OFFSET(grille!$A$1,MOD(INT((V10-$A$4)/7),42)+1,WEEKDAY(V10,2)),"")</f>
        <v>__T250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T446__</v>
      </c>
      <c r="D11" s="2">
        <f t="shared" si="1"/>
        <v>42045</v>
      </c>
      <c r="E11" s="5" t="str">
        <f ca="1">IFERROR(OFFSET(grille!$A$1,MOD(INT((D11-$A$4)/7),42)+1,WEEKDAY(D11,2)),"")</f>
        <v>__T850</v>
      </c>
      <c r="F11" s="2">
        <f t="shared" si="2"/>
        <v>42073</v>
      </c>
      <c r="G11" s="5" t="str">
        <f ca="1">IFERROR(OFFSET(grille!$A$1,MOD(INT((F11-$A$4)/7),42)+1,WEEKDAY(F11,2)),"")</f>
        <v>T820__</v>
      </c>
      <c r="H11" s="2">
        <f t="shared" si="3"/>
        <v>42104</v>
      </c>
      <c r="I11" s="5" t="str">
        <f ca="1">IFERROR(OFFSET(grille!$A$1,MOD(INT((H11-$A$4)/7),42)+1,WEEKDAY(H11,2)),"")</f>
        <v>RP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T140__</v>
      </c>
      <c r="N11" s="3">
        <f t="shared" si="6"/>
        <v>42195</v>
      </c>
      <c r="O11" s="5" t="str">
        <f ca="1">IFERROR(OFFSET(grille!$A$1,MOD(INT((N11-$A$4)/7),42)+1,WEEKDAY(N11,2)),"")</f>
        <v>T730__</v>
      </c>
      <c r="P11" s="2">
        <f t="shared" si="7"/>
        <v>42226</v>
      </c>
      <c r="Q11" s="5" t="str">
        <f ca="1">IFERROR(OFFSET(grille!$A$1,MOD(INT((P11-$A$4)/7),42)+1,WEEKDAY(P11,2)),"")</f>
        <v>RP</v>
      </c>
      <c r="R11" s="2">
        <f t="shared" si="8"/>
        <v>42257</v>
      </c>
      <c r="S11" s="5" t="str">
        <f ca="1">IFERROR(OFFSET(grille!$A$1,MOD(INT((R11-$A$4)/7),42)+1,WEEKDAY(R11,2)),"")</f>
        <v>T340__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RP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__T457</v>
      </c>
      <c r="D12" s="2">
        <f t="shared" si="1"/>
        <v>42046</v>
      </c>
      <c r="E12" s="5" t="str">
        <f ca="1">IFERROR(OFFSET(grille!$A$1,MOD(INT((D12-$A$4)/7),42)+1,WEEKDAY(D12,2)),"")</f>
        <v>T410</v>
      </c>
      <c r="F12" s="2">
        <f t="shared" si="2"/>
        <v>42074</v>
      </c>
      <c r="G12" s="5" t="str">
        <f ca="1">IFERROR(OFFSET(grille!$A$1,MOD(INT((F12-$A$4)/7),42)+1,WEEKDAY(F12,2)),"")</f>
        <v>__T830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T710</v>
      </c>
      <c r="L12" s="2">
        <f t="shared" si="5"/>
        <v>42166</v>
      </c>
      <c r="M12" s="5" t="str">
        <f ca="1">IFERROR(OFFSET(grille!$A$1,MOD(INT((L12-$A$4)/7),42)+1,WEEKDAY(L12,2)),"")</f>
        <v>__T150</v>
      </c>
      <c r="N12" s="3">
        <f t="shared" si="6"/>
        <v>42196</v>
      </c>
      <c r="O12" s="5" t="str">
        <f ca="1">IFERROR(OFFSET(grille!$A$1,MOD(INT((N12-$A$4)/7),42)+1,WEEKDAY(N12,2)),"")</f>
        <v>__T746</v>
      </c>
      <c r="P12" s="2">
        <f t="shared" si="7"/>
        <v>42227</v>
      </c>
      <c r="Q12" s="5" t="str">
        <f ca="1">IFERROR(OFFSET(grille!$A$1,MOD(INT((P12-$A$4)/7),42)+1,WEEKDAY(P12,2)),"")</f>
        <v>T510</v>
      </c>
      <c r="R12" s="2">
        <f t="shared" si="8"/>
        <v>42258</v>
      </c>
      <c r="S12" s="5" t="str">
        <f ca="1">IFERROR(OFFSET(grille!$A$1,MOD(INT((R12-$A$4)/7),42)+1,WEEKDAY(R12,2)),"")</f>
        <v>__T350</v>
      </c>
      <c r="T12" s="2">
        <f t="shared" si="9"/>
        <v>42288</v>
      </c>
      <c r="U12" s="5" t="str">
        <f ca="1">IFERROR(OFFSET(grille!$A$1,MOD(INT((T12-$A$4)/7),42)+1,WEEKDAY(T12,2)),"")</f>
        <v>T737__</v>
      </c>
      <c r="V12" s="3">
        <f t="shared" si="10"/>
        <v>42319</v>
      </c>
      <c r="W12" s="5" t="str">
        <f ca="1">IFERROR(OFFSET(grille!$A$1,MOD(INT((V12-$A$4)/7),42)+1,WEEKDAY(V12,2)),"")</f>
        <v>RP</v>
      </c>
      <c r="X12" s="2">
        <f t="shared" si="11"/>
        <v>42349</v>
      </c>
      <c r="Y12" s="5" t="str">
        <f ca="1">IFERROR(OFFSET(grille!$A$1,MOD(INT((X12-$A$4)/7),42)+1,WEEKDAY(X12,2)),"")</f>
        <v>T320__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T240__</v>
      </c>
      <c r="D13" s="2">
        <f t="shared" si="1"/>
        <v>42047</v>
      </c>
      <c r="E13" s="5" t="str">
        <f ca="1">IFERROR(OFFSET(grille!$A$1,MOD(INT((D13-$A$4)/7),42)+1,WEEKDAY(D13,2)),"")</f>
        <v>T220__</v>
      </c>
      <c r="F13" s="2">
        <f t="shared" si="2"/>
        <v>42075</v>
      </c>
      <c r="G13" s="5" t="str">
        <f ca="1">IFERROR(OFFSET(grille!$A$1,MOD(INT((F13-$A$4)/7),42)+1,WEEKDAY(F13,2)),"")</f>
        <v>T650__</v>
      </c>
      <c r="H13" s="2">
        <f t="shared" si="3"/>
        <v>42106</v>
      </c>
      <c r="I13" s="5" t="str">
        <f ca="1">IFERROR(OFFSET(grille!$A$1,MOD(INT((H13-$A$4)/7),42)+1,WEEKDAY(H13,2)),"")</f>
        <v>T637__</v>
      </c>
      <c r="J13" s="2">
        <f t="shared" si="4"/>
        <v>42136</v>
      </c>
      <c r="K13" s="5" t="str">
        <f ca="1">IFERROR(OFFSET(grille!$A$1,MOD(INT((J13-$A$4)/7),42)+1,WEEKDAY(J13,2)),"")</f>
        <v>T120</v>
      </c>
      <c r="L13" s="2">
        <f t="shared" si="5"/>
        <v>42167</v>
      </c>
      <c r="M13" s="5" t="str">
        <f ca="1">IFERROR(OFFSET(grille!$A$1,MOD(INT((L13-$A$4)/7),42)+1,WEEKDAY(L13,2)),"")</f>
        <v>RP</v>
      </c>
      <c r="N13" s="3">
        <f t="shared" si="6"/>
        <v>42197</v>
      </c>
      <c r="O13" s="5" t="str">
        <f ca="1">IFERROR(OFFSET(grille!$A$1,MOD(INT((N13-$A$4)/7),42)+1,WEEKDAY(N13,2)),"")</f>
        <v>T147__</v>
      </c>
      <c r="P13" s="2">
        <f t="shared" si="7"/>
        <v>42228</v>
      </c>
      <c r="Q13" s="5" t="str">
        <f ca="1">IFERROR(OFFSET(grille!$A$1,MOD(INT((P13-$A$4)/7),42)+1,WEEKDAY(P13,2)),"")</f>
        <v>T110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__T740</v>
      </c>
      <c r="V13" s="3">
        <f t="shared" si="10"/>
        <v>42320</v>
      </c>
      <c r="W13" s="5" t="str">
        <f ca="1">IFERROR(OFFSET(grille!$A$1,MOD(INT((V13-$A$4)/7),42)+1,WEEKDAY(V13,2)),"")</f>
        <v>T120</v>
      </c>
      <c r="X13" s="2">
        <f t="shared" si="11"/>
        <v>42350</v>
      </c>
      <c r="Y13" s="5" t="str">
        <f ca="1">IFERROR(OFFSET(grille!$A$1,MOD(INT((X13-$A$4)/7),42)+1,WEEKDAY(X13,2)),"")</f>
        <v>__T336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__T250</v>
      </c>
      <c r="D14" s="2">
        <f t="shared" si="1"/>
        <v>42048</v>
      </c>
      <c r="E14" s="5" t="str">
        <f ca="1">IFERROR(OFFSET(grille!$A$1,MOD(INT((D14-$A$4)/7),42)+1,WEEKDAY(D14,2)),"")</f>
        <v>__T230</v>
      </c>
      <c r="F14" s="2">
        <f t="shared" si="2"/>
        <v>42076</v>
      </c>
      <c r="G14" s="5" t="str">
        <f ca="1">IFERROR(OFFSET(grille!$A$1,MOD(INT((F14-$A$4)/7),42)+1,WEEKDAY(F14,2)),"")</f>
        <v>__T660</v>
      </c>
      <c r="H14" s="2">
        <f t="shared" si="3"/>
        <v>42107</v>
      </c>
      <c r="I14" s="5" t="str">
        <f ca="1">IFERROR(OFFSET(grille!$A$1,MOD(INT((H14-$A$4)/7),42)+1,WEEKDAY(H14,2)),"")</f>
        <v>__T640</v>
      </c>
      <c r="J14" s="2">
        <f t="shared" si="4"/>
        <v>42137</v>
      </c>
      <c r="K14" s="5" t="str">
        <f ca="1">IFERROR(OFFSET(grille!$A$1,MOD(INT((J14-$A$4)/7),42)+1,WEEKDAY(J14,2)),"")</f>
        <v>T440__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__T151</v>
      </c>
      <c r="P14" s="2">
        <f t="shared" si="7"/>
        <v>42229</v>
      </c>
      <c r="Q14" s="5" t="str">
        <f ca="1">IFERROR(OFFSET(grille!$A$1,MOD(INT((P14-$A$4)/7),42)+1,WEEKDAY(P14,2)),"")</f>
        <v>T710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T650__</v>
      </c>
      <c r="V14" s="3">
        <f t="shared" si="10"/>
        <v>42321</v>
      </c>
      <c r="W14" s="5" t="str">
        <f ca="1">IFERROR(OFFSET(grille!$A$1,MOD(INT((V14-$A$4)/7),42)+1,WEEKDAY(V14,2)),"")</f>
        <v>T720</v>
      </c>
      <c r="X14" s="2">
        <f t="shared" si="11"/>
        <v>42351</v>
      </c>
      <c r="Y14" s="5" t="str">
        <f ca="1">IFERROR(OFFSET(grille!$A$1,MOD(INT((X14-$A$4)/7),42)+1,WEEKDAY(X14,2)),"")</f>
        <v>T227__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RP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T430</v>
      </c>
      <c r="J15" s="2">
        <f t="shared" si="4"/>
        <v>42138</v>
      </c>
      <c r="K15" s="5" t="str">
        <f ca="1">IFERROR(OFFSET(grille!$A$1,MOD(INT((J15-$A$4)/7),42)+1,WEEKDAY(J15,2)),"")</f>
        <v>__T450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RP</v>
      </c>
      <c r="P15" s="2">
        <f t="shared" si="7"/>
        <v>42230</v>
      </c>
      <c r="Q15" s="5" t="str">
        <f ca="1">IFERROR(OFFSET(grille!$A$1,MOD(INT((P15-$A$4)/7),42)+1,WEEKDAY(P15,2)),"")</f>
        <v>T655__</v>
      </c>
      <c r="R15" s="2">
        <f t="shared" si="8"/>
        <v>42261</v>
      </c>
      <c r="S15" s="5" t="str">
        <f ca="1">IFERROR(OFFSET(grille!$A$1,MOD(INT((R15-$A$4)/7),42)+1,WEEKDAY(R15,2)),"")</f>
        <v>T630__</v>
      </c>
      <c r="T15" s="2">
        <f t="shared" si="9"/>
        <v>42291</v>
      </c>
      <c r="U15" s="5" t="str">
        <f ca="1">IFERROR(OFFSET(grille!$A$1,MOD(INT((T15-$A$4)/7),42)+1,WEEKDAY(T15,2)),"")</f>
        <v>__T660</v>
      </c>
      <c r="V15" s="3">
        <f t="shared" si="10"/>
        <v>42322</v>
      </c>
      <c r="W15" s="5" t="str">
        <f ca="1">IFERROR(OFFSET(grille!$A$1,MOD(INT((V15-$A$4)/7),42)+1,WEEKDAY(V15,2)),"")</f>
        <v>T346__</v>
      </c>
      <c r="X15" s="2">
        <f t="shared" si="11"/>
        <v>42352</v>
      </c>
      <c r="Y15" s="5" t="str">
        <f ca="1">IFERROR(OFFSET(grille!$A$1,MOD(INT((X15-$A$4)/7),42)+1,WEEKDAY(X15,2)),"")</f>
        <v>__T230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T820__</v>
      </c>
      <c r="J16" s="2">
        <f t="shared" si="4"/>
        <v>42139</v>
      </c>
      <c r="K16" s="5" t="str">
        <f ca="1">IFERROR(OFFSET(grille!$A$1,MOD(INT((J16-$A$4)/7),42)+1,WEEKDAY(J16,2)),"")</f>
        <v>T945</v>
      </c>
      <c r="L16" s="2">
        <f t="shared" si="5"/>
        <v>42170</v>
      </c>
      <c r="M16" s="5" t="str">
        <f ca="1">IFERROR(OFFSET(grille!$A$1,MOD(INT((L16-$A$4)/7),42)+1,WEEKDAY(L16,2)),"")</f>
        <v>T720</v>
      </c>
      <c r="N16" s="3">
        <f t="shared" si="6"/>
        <v>42200</v>
      </c>
      <c r="O16" s="5" t="str">
        <f ca="1">IFERROR(OFFSET(grille!$A$1,MOD(INT((N16-$A$4)/7),42)+1,WEEKDAY(N16,2)),"")</f>
        <v>RP</v>
      </c>
      <c r="P16" s="2">
        <f t="shared" si="7"/>
        <v>42231</v>
      </c>
      <c r="Q16" s="5" t="str">
        <f ca="1">IFERROR(OFFSET(grille!$A$1,MOD(INT((P16-$A$4)/7),42)+1,WEEKDAY(P16,2)),"")</f>
        <v>__T666</v>
      </c>
      <c r="R16" s="2">
        <f t="shared" si="8"/>
        <v>42262</v>
      </c>
      <c r="S16" s="5" t="str">
        <f ca="1">IFERROR(OFFSET(grille!$A$1,MOD(INT((R16-$A$4)/7),42)+1,WEEKDAY(R16,2)),"")</f>
        <v>__T640</v>
      </c>
      <c r="T16" s="2">
        <f t="shared" si="9"/>
        <v>42292</v>
      </c>
      <c r="U16" s="5" t="str">
        <f ca="1">IFERROR(OFFSET(grille!$A$1,MOD(INT((T16-$A$4)/7),42)+1,WEEKDAY(T16,2)),"")</f>
        <v>T260</v>
      </c>
      <c r="V16" s="3">
        <f t="shared" si="10"/>
        <v>42323</v>
      </c>
      <c r="W16" s="5" t="str">
        <f ca="1">IFERROR(OFFSET(grille!$A$1,MOD(INT((V16-$A$4)/7),42)+1,WEEKDAY(V16,2)),"")</f>
        <v>__T357</v>
      </c>
      <c r="X16" s="2">
        <f t="shared" si="11"/>
        <v>42353</v>
      </c>
      <c r="Y16" s="5" t="str">
        <f ca="1">IFERROR(OFFSET(grille!$A$1,MOD(INT((X16-$A$4)/7),42)+1,WEEKDAY(X16,2)),"")</f>
        <v>T260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T345__</v>
      </c>
      <c r="D17" s="2">
        <f t="shared" si="1"/>
        <v>42051</v>
      </c>
      <c r="E17" s="5" t="str">
        <f ca="1">IFERROR(OFFSET(grille!$A$1,MOD(INT((D17-$A$4)/7),42)+1,WEEKDAY(D17,2)),"")</f>
        <v>T220__</v>
      </c>
      <c r="F17" s="2">
        <f t="shared" si="2"/>
        <v>42079</v>
      </c>
      <c r="G17" s="5" t="str">
        <f ca="1">IFERROR(OFFSET(grille!$A$1,MOD(INT((F17-$A$4)/7),42)+1,WEEKDAY(F17,2)),"")</f>
        <v>T410</v>
      </c>
      <c r="H17" s="2">
        <f t="shared" si="3"/>
        <v>42110</v>
      </c>
      <c r="I17" s="5" t="str">
        <f ca="1">IFERROR(OFFSET(grille!$A$1,MOD(INT((H17-$A$4)/7),42)+1,WEEKDAY(H17,2)),"")</f>
        <v>__T830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T710</v>
      </c>
      <c r="N17" s="3">
        <f t="shared" si="6"/>
        <v>42201</v>
      </c>
      <c r="O17" s="5" t="str">
        <f ca="1">IFERROR(OFFSET(grille!$A$1,MOD(INT((N17-$A$4)/7),42)+1,WEEKDAY(N17,2)),"")</f>
        <v>T130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T340__</v>
      </c>
      <c r="T17" s="2">
        <f t="shared" si="9"/>
        <v>42293</v>
      </c>
      <c r="U17" s="5" t="str">
        <f ca="1">IFERROR(OFFSET(grille!$A$1,MOD(INT((T17-$A$4)/7),42)+1,WEEKDAY(T17,2)),"")</f>
        <v>D</v>
      </c>
      <c r="V17" s="3">
        <f t="shared" si="10"/>
        <v>42324</v>
      </c>
      <c r="W17" s="5" t="str">
        <f ca="1">IFERROR(OFFSET(grille!$A$1,MOD(INT((V17-$A$4)/7),42)+1,WEEKDAY(V17,2)),"")</f>
        <v>RP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__T356</v>
      </c>
      <c r="D18" s="2">
        <f t="shared" si="1"/>
        <v>42052</v>
      </c>
      <c r="E18" s="5" t="str">
        <f ca="1">IFERROR(OFFSET(grille!$A$1,MOD(INT((D18-$A$4)/7),42)+1,WEEKDAY(D18,2)),"")</f>
        <v>__T230</v>
      </c>
      <c r="F18" s="2">
        <f t="shared" si="2"/>
        <v>42080</v>
      </c>
      <c r="G18" s="5" t="str">
        <f ca="1">IFERROR(OFFSET(grille!$A$1,MOD(INT((F18-$A$4)/7),42)+1,WEEKDAY(F18,2)),"")</f>
        <v>T720</v>
      </c>
      <c r="H18" s="2">
        <f t="shared" si="3"/>
        <v>42111</v>
      </c>
      <c r="I18" s="5" t="str">
        <f ca="1">IFERROR(OFFSET(grille!$A$1,MOD(INT((H18-$A$4)/7),42)+1,WEEKDAY(H18,2)),"")</f>
        <v>D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T630__</v>
      </c>
      <c r="N18" s="3">
        <f t="shared" si="6"/>
        <v>42202</v>
      </c>
      <c r="O18" s="5" t="str">
        <f ca="1">IFERROR(OFFSET(grille!$A$1,MOD(INT((N18-$A$4)/7),42)+1,WEEKDAY(N18,2)),"")</f>
        <v>T420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__T350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RP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T247__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T510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T730__</v>
      </c>
      <c r="L19" s="2">
        <f t="shared" si="5"/>
        <v>42173</v>
      </c>
      <c r="M19" s="5" t="str">
        <f ca="1">IFERROR(OFFSET(grille!$A$1,MOD(INT((L19-$A$4)/7),42)+1,WEEKDAY(L19,2)),"")</f>
        <v>__T640</v>
      </c>
      <c r="N19" s="3">
        <f t="shared" si="6"/>
        <v>42203</v>
      </c>
      <c r="O19" s="5" t="str">
        <f ca="1">IFERROR(OFFSET(grille!$A$1,MOD(INT((N19-$A$4)/7),42)+1,WEEKDAY(N19,2)),"")</f>
        <v>T226__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D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T840__</v>
      </c>
      <c r="X19" s="2">
        <f t="shared" si="11"/>
        <v>42356</v>
      </c>
      <c r="Y19" s="5" t="str">
        <f ca="1">IFERROR(OFFSET(grille!$A$1,MOD(INT((X19-$A$4)/7),42)+1,WEEKDAY(X19,2)),"")</f>
        <v>T410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__T250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T140__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__T740</v>
      </c>
      <c r="L20" s="2">
        <f t="shared" si="5"/>
        <v>42174</v>
      </c>
      <c r="M20" s="5" t="str">
        <f ca="1">IFERROR(OFFSET(grille!$A$1,MOD(INT((L20-$A$4)/7),42)+1,WEEKDAY(L20,2)),"")</f>
        <v>D</v>
      </c>
      <c r="N20" s="3">
        <f t="shared" si="6"/>
        <v>42204</v>
      </c>
      <c r="O20" s="5" t="str">
        <f ca="1">IFERROR(OFFSET(grille!$A$1,MOD(INT((N20-$A$4)/7),42)+1,WEEKDAY(N20,2)),"")</f>
        <v>__T237</v>
      </c>
      <c r="P20" s="2">
        <f t="shared" si="7"/>
        <v>42235</v>
      </c>
      <c r="Q20" s="5" t="str">
        <f ca="1">IFERROR(OFFSET(grille!$A$1,MOD(INT((P20-$A$4)/7),42)+1,WEEKDAY(P20,2)),"")</f>
        <v>D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T210</v>
      </c>
      <c r="V20" s="3">
        <f t="shared" si="10"/>
        <v>42327</v>
      </c>
      <c r="W20" s="5" t="str">
        <f ca="1">IFERROR(OFFSET(grille!$A$1,MOD(INT((V20-$A$4)/7),42)+1,WEEKDAY(V20,2)),"")</f>
        <v>__T850</v>
      </c>
      <c r="X20" s="2">
        <f t="shared" si="11"/>
        <v>42357</v>
      </c>
      <c r="Y20" s="5" t="str">
        <f ca="1">IFERROR(OFFSET(grille!$A$1,MOD(INT((X20-$A$4)/7),42)+1,WEEKDAY(X20,2)),"")</f>
        <v>T146__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RP</v>
      </c>
      <c r="D21" s="2">
        <f t="shared" si="1"/>
        <v>42055</v>
      </c>
      <c r="E21" s="5" t="str">
        <f ca="1">IFERROR(OFFSET(grille!$A$1,MOD(INT((D21-$A$4)/7),42)+1,WEEKDAY(D21,2)),"")</f>
        <v>T320__</v>
      </c>
      <c r="F21" s="2">
        <f t="shared" si="2"/>
        <v>42083</v>
      </c>
      <c r="G21" s="5" t="str">
        <f ca="1">IFERROR(OFFSET(grille!$A$1,MOD(INT((F21-$A$4)/7),42)+1,WEEKDAY(F21,2)),"")</f>
        <v>__T150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T650__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RP</v>
      </c>
      <c r="P21" s="2">
        <f t="shared" si="7"/>
        <v>42236</v>
      </c>
      <c r="Q21" s="5" t="str">
        <f ca="1">IFERROR(OFFSET(grille!$A$1,MOD(INT((P21-$A$4)/7),42)+1,WEEKDAY(P21,2)),"")</f>
        <v>T510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T410</v>
      </c>
      <c r="V21" s="3">
        <f t="shared" si="10"/>
        <v>42328</v>
      </c>
      <c r="W21" s="5" t="str">
        <f ca="1">IFERROR(OFFSET(grille!$A$1,MOD(INT((V21-$A$4)/7),42)+1,WEEKDAY(V21,2)),"")</f>
        <v>Fac</v>
      </c>
      <c r="X21" s="2">
        <f t="shared" si="11"/>
        <v>42358</v>
      </c>
      <c r="Y21" s="5" t="str">
        <f ca="1">IFERROR(OFFSET(grille!$A$1,MOD(INT((X21-$A$4)/7),42)+1,WEEKDAY(X21,2)),"")</f>
        <v>__T157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RP</v>
      </c>
      <c r="D22" s="2">
        <f t="shared" si="1"/>
        <v>42056</v>
      </c>
      <c r="E22" s="5" t="str">
        <f ca="1">IFERROR(OFFSET(grille!$A$1,MOD(INT((D22-$A$4)/7),42)+1,WEEKDAY(D22,2)),"")</f>
        <v>__T336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T730__</v>
      </c>
      <c r="J22" s="2">
        <f t="shared" si="4"/>
        <v>42145</v>
      </c>
      <c r="K22" s="5" t="str">
        <f ca="1">IFERROR(OFFSET(grille!$A$1,MOD(INT((J22-$A$4)/7),42)+1,WEEKDAY(J22,2)),"")</f>
        <v>__T660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RP</v>
      </c>
      <c r="P22" s="2">
        <f t="shared" si="7"/>
        <v>42237</v>
      </c>
      <c r="Q22" s="5" t="str">
        <f ca="1">IFERROR(OFFSET(grille!$A$1,MOD(INT((P22-$A$4)/7),42)+1,WEEKDAY(P22,2)),"")</f>
        <v>T445__</v>
      </c>
      <c r="R22" s="2">
        <f t="shared" si="8"/>
        <v>42268</v>
      </c>
      <c r="S22" s="5" t="str">
        <f ca="1">IFERROR(OFFSET(grille!$A$1,MOD(INT((R22-$A$4)/7),42)+1,WEEKDAY(R22,2)),"")</f>
        <v>T110</v>
      </c>
      <c r="T22" s="2">
        <f t="shared" si="9"/>
        <v>42298</v>
      </c>
      <c r="U22" s="5" t="str">
        <f ca="1">IFERROR(OFFSET(grille!$A$1,MOD(INT((T22-$A$4)/7),42)+1,WEEKDAY(T22,2)),"")</f>
        <v>T810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T260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T120</v>
      </c>
      <c r="D23" s="2">
        <f t="shared" si="1"/>
        <v>42057</v>
      </c>
      <c r="E23" s="5" t="str">
        <f ca="1">IFERROR(OFFSET(grille!$A$1,MOD(INT((D23-$A$4)/7),42)+1,WEEKDAY(D23,2)),"")</f>
        <v>T227__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__T740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T140__</v>
      </c>
      <c r="N23" s="3">
        <f t="shared" si="6"/>
        <v>42207</v>
      </c>
      <c r="O23" s="5" t="str">
        <f ca="1">IFERROR(OFFSET(grille!$A$1,MOD(INT((N23-$A$4)/7),42)+1,WEEKDAY(N23,2)),"")</f>
        <v>T710</v>
      </c>
      <c r="P23" s="2">
        <f t="shared" si="7"/>
        <v>42238</v>
      </c>
      <c r="Q23" s="5" t="str">
        <f ca="1">IFERROR(OFFSET(grille!$A$1,MOD(INT((P23-$A$4)/7),42)+1,WEEKDAY(P23,2)),"")</f>
        <v>__T456</v>
      </c>
      <c r="R23" s="2">
        <f t="shared" si="8"/>
        <v>42269</v>
      </c>
      <c r="S23" s="5" t="str">
        <f ca="1">IFERROR(OFFSET(grille!$A$1,MOD(INT((R23-$A$4)/7),42)+1,WEEKDAY(R23,2)),"")</f>
        <v>T420</v>
      </c>
      <c r="T23" s="2">
        <f t="shared" si="9"/>
        <v>42299</v>
      </c>
      <c r="U23" s="5" t="str">
        <f ca="1">IFERROR(OFFSET(grille!$A$1,MOD(INT((T23-$A$4)/7),42)+1,WEEKDAY(T23,2)),"")</f>
        <v>T320__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T720</v>
      </c>
      <c r="D24" s="2">
        <f t="shared" si="1"/>
        <v>42058</v>
      </c>
      <c r="E24" s="5" t="str">
        <f ca="1">IFERROR(OFFSET(grille!$A$1,MOD(INT((D24-$A$4)/7),42)+1,WEEKDAY(D24,2)),"")</f>
        <v>__T230</v>
      </c>
      <c r="F24" s="2">
        <f t="shared" si="2"/>
        <v>42086</v>
      </c>
      <c r="G24" s="5" t="str">
        <f ca="1">IFERROR(OFFSET(grille!$A$1,MOD(INT((F24-$A$4)/7),42)+1,WEEKDAY(F24,2)),"")</f>
        <v>T440__</v>
      </c>
      <c r="H24" s="2">
        <f t="shared" si="3"/>
        <v>42117</v>
      </c>
      <c r="I24" s="5" t="str">
        <f ca="1">IFERROR(OFFSET(grille!$A$1,MOD(INT((H24-$A$4)/7),42)+1,WEEKDAY(H24,2)),"")</f>
        <v>T610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__T150</v>
      </c>
      <c r="N24" s="3">
        <f t="shared" si="6"/>
        <v>42208</v>
      </c>
      <c r="O24" s="5" t="str">
        <f ca="1">IFERROR(OFFSET(grille!$A$1,MOD(INT((N24-$A$4)/7),42)+1,WEEKDAY(N24,2)),"")</f>
        <v>T730__</v>
      </c>
      <c r="P24" s="2">
        <f t="shared" si="7"/>
        <v>42239</v>
      </c>
      <c r="Q24" s="5" t="str">
        <f ca="1">IFERROR(OFFSET(grille!$A$1,MOD(INT((P24-$A$4)/7),42)+1,WEEKDAY(P24,2)),"")</f>
        <v>T447__</v>
      </c>
      <c r="R24" s="2">
        <f t="shared" si="8"/>
        <v>42270</v>
      </c>
      <c r="S24" s="5" t="str">
        <f ca="1">IFERROR(OFFSET(grille!$A$1,MOD(INT((R24-$A$4)/7),42)+1,WEEKDAY(R24,2)),"")</f>
        <v>T220__</v>
      </c>
      <c r="T24" s="2">
        <f t="shared" si="9"/>
        <v>42300</v>
      </c>
      <c r="U24" s="5" t="str">
        <f ca="1">IFERROR(OFFSET(grille!$A$1,MOD(INT((T24-$A$4)/7),42)+1,WEEKDAY(T24,2)),"")</f>
        <v>__T335</v>
      </c>
      <c r="V24" s="3">
        <f t="shared" si="10"/>
        <v>42331</v>
      </c>
      <c r="W24" s="5" t="str">
        <f ca="1">IFERROR(OFFSET(grille!$A$1,MOD(INT((V24-$A$4)/7),42)+1,WEEKDAY(V24,2)),"")</f>
        <v>T120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T346__</v>
      </c>
      <c r="D25" s="2">
        <f t="shared" si="1"/>
        <v>42059</v>
      </c>
      <c r="E25" s="5" t="str">
        <f ca="1">IFERROR(OFFSET(grille!$A$1,MOD(INT((D25-$A$4)/7),42)+1,WEEKDAY(D25,2)),"")</f>
        <v>T260</v>
      </c>
      <c r="F25" s="2">
        <f t="shared" si="2"/>
        <v>42087</v>
      </c>
      <c r="G25" s="5" t="str">
        <f ca="1">IFERROR(OFFSET(grille!$A$1,MOD(INT((F25-$A$4)/7),42)+1,WEEKDAY(F25,2)),"")</f>
        <v>__T450</v>
      </c>
      <c r="H25" s="2">
        <f t="shared" si="3"/>
        <v>42118</v>
      </c>
      <c r="I25" s="5" t="str">
        <f ca="1">IFERROR(OFFSET(grille!$A$1,MOD(INT((H25-$A$4)/7),42)+1,WEEKDAY(H25,2)),"")</f>
        <v>T220__</v>
      </c>
      <c r="J25" s="2">
        <f t="shared" si="4"/>
        <v>42148</v>
      </c>
      <c r="K25" s="5" t="str">
        <f ca="1">IFERROR(OFFSET(grille!$A$1,MOD(INT((J25-$A$4)/7),42)+1,WEEKDAY(J25,2)),"")</f>
        <v>T410</v>
      </c>
      <c r="L25" s="2">
        <f t="shared" si="5"/>
        <v>42179</v>
      </c>
      <c r="M25" s="5" t="str">
        <f ca="1">IFERROR(OFFSET(grille!$A$1,MOD(INT((L25-$A$4)/7),42)+1,WEEKDAY(L25,2)),"")</f>
        <v>T210</v>
      </c>
      <c r="N25" s="3">
        <f t="shared" si="6"/>
        <v>42209</v>
      </c>
      <c r="O25" s="5" t="str">
        <f ca="1">IFERROR(OFFSET(grille!$A$1,MOD(INT((N25-$A$4)/7),42)+1,WEEKDAY(N25,2)),"")</f>
        <v>__T740</v>
      </c>
      <c r="P25" s="2">
        <f t="shared" si="7"/>
        <v>42240</v>
      </c>
      <c r="Q25" s="5" t="str">
        <f ca="1">IFERROR(OFFSET(grille!$A$1,MOD(INT((P25-$A$4)/7),42)+1,WEEKDAY(P25,2)),"")</f>
        <v>__T451</v>
      </c>
      <c r="R25" s="2">
        <f t="shared" si="8"/>
        <v>42271</v>
      </c>
      <c r="S25" s="5" t="str">
        <f ca="1">IFERROR(OFFSET(grille!$A$1,MOD(INT((R25-$A$4)/7),42)+1,WEEKDAY(R25,2)),"")</f>
        <v>__T230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T110</v>
      </c>
      <c r="X25" s="2">
        <f t="shared" si="11"/>
        <v>42362</v>
      </c>
      <c r="Y25" s="5" t="str">
        <f ca="1">IFERROR(OFFSET(grille!$A$1,MOD(INT((X25-$A$4)/7),42)+1,WEEKDAY(X25,2)),"")</f>
        <v>T210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__T357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T240__</v>
      </c>
      <c r="H26" s="2">
        <f t="shared" si="3"/>
        <v>42119</v>
      </c>
      <c r="I26" s="5" t="str">
        <f ca="1">IFERROR(OFFSET(grille!$A$1,MOD(INT((H26-$A$4)/7),42)+1,WEEKDAY(H26,2)),"")</f>
        <v>__T236</v>
      </c>
      <c r="J26" s="2">
        <f t="shared" si="4"/>
        <v>42149</v>
      </c>
      <c r="K26" s="5" t="str">
        <f ca="1">IFERROR(OFFSET(grille!$A$1,MOD(INT((J26-$A$4)/7),42)+1,WEEKDAY(J26,2)),"")</f>
        <v>T650__</v>
      </c>
      <c r="L26" s="2">
        <f t="shared" si="5"/>
        <v>42180</v>
      </c>
      <c r="M26" s="5" t="str">
        <f ca="1">IFERROR(OFFSET(grille!$A$1,MOD(INT((L26-$A$4)/7),42)+1,WEEKDAY(L26,2)),"")</f>
        <v>T440__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RP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T720</v>
      </c>
      <c r="X26" s="2">
        <f t="shared" si="11"/>
        <v>42363</v>
      </c>
      <c r="Y26" s="5" t="str">
        <f ca="1">IFERROR(OFFSET(grille!$A$1,MOD(INT((X26-$A$4)/7),42)+1,WEEKDAY(X26,2)),"")</f>
        <v>T140__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RP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__T250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__T660</v>
      </c>
      <c r="L27" s="2">
        <f t="shared" si="5"/>
        <v>42181</v>
      </c>
      <c r="M27" s="5" t="str">
        <f ca="1">IFERROR(OFFSET(grille!$A$1,MOD(INT((L27-$A$4)/7),42)+1,WEEKDAY(L27,2)),"")</f>
        <v>__T450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RP</v>
      </c>
      <c r="T27" s="2">
        <f t="shared" si="9"/>
        <v>42303</v>
      </c>
      <c r="U27" s="5" t="str">
        <f ca="1">IFERROR(OFFSET(grille!$A$1,MOD(INT((T27-$A$4)/7),42)+1,WEEKDAY(T27,2)),"")</f>
        <v>T340__</v>
      </c>
      <c r="V27" s="3">
        <f t="shared" si="10"/>
        <v>42334</v>
      </c>
      <c r="W27" s="5" t="str">
        <f ca="1">IFERROR(OFFSET(grille!$A$1,MOD(INT((V27-$A$4)/7),42)+1,WEEKDAY(V27,2)),"")</f>
        <v>T630__</v>
      </c>
      <c r="X27" s="2">
        <f t="shared" si="11"/>
        <v>42364</v>
      </c>
      <c r="Y27" s="5" t="str">
        <f ca="1">IFERROR(OFFSET(grille!$A$1,MOD(INT((X27-$A$4)/7),42)+1,WEEKDAY(X27,2)),"")</f>
        <v>__T156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RP</v>
      </c>
      <c r="D28" s="2">
        <f t="shared" si="1"/>
        <v>42062</v>
      </c>
      <c r="E28" s="5" t="str">
        <f ca="1">IFERROR(OFFSET(grille!$A$1,MOD(INT((D28-$A$4)/7),42)+1,WEEKDAY(D28,2)),"")</f>
        <v>T410</v>
      </c>
      <c r="F28" s="2">
        <f t="shared" si="2"/>
        <v>42090</v>
      </c>
      <c r="G28" s="5" t="str">
        <f ca="1">IFERROR(OFFSET(grille!$A$1,MOD(INT((F28-$A$4)/7),42)+1,WEEKDAY(F28,2)),"")</f>
        <v>RP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T260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T320__</v>
      </c>
      <c r="P28" s="2">
        <f t="shared" si="7"/>
        <v>42243</v>
      </c>
      <c r="Q28" s="5" t="str">
        <f ca="1">IFERROR(OFFSET(grille!$A$1,MOD(INT((P28-$A$4)/7),42)+1,WEEKDAY(P28,2)),"")</f>
        <v>T410</v>
      </c>
      <c r="R28" s="2">
        <f t="shared" si="8"/>
        <v>42274</v>
      </c>
      <c r="S28" s="5" t="str">
        <f ca="1">IFERROR(OFFSET(grille!$A$1,MOD(INT((R28-$A$4)/7),42)+1,WEEKDAY(R28,2)),"")</f>
        <v>T347__</v>
      </c>
      <c r="T28" s="2">
        <f t="shared" si="9"/>
        <v>42304</v>
      </c>
      <c r="U28" s="5" t="str">
        <f ca="1">IFERROR(OFFSET(grille!$A$1,MOD(INT((T28-$A$4)/7),42)+1,WEEKDAY(T28,2)),"")</f>
        <v>__T350</v>
      </c>
      <c r="V28" s="3">
        <f t="shared" si="10"/>
        <v>42335</v>
      </c>
      <c r="W28" s="5" t="str">
        <f ca="1">IFERROR(OFFSET(grille!$A$1,MOD(INT((V28-$A$4)/7),42)+1,WEEKDAY(V28,2)),"")</f>
        <v>__T640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T840__</v>
      </c>
      <c r="D29" s="2">
        <f t="shared" si="1"/>
        <v>42063</v>
      </c>
      <c r="E29" s="5" t="str">
        <f ca="1">IFERROR(OFFSET(grille!$A$1,MOD(INT((D29-$A$4)/7),42)+1,WEEKDAY(D29,2)),"")</f>
        <v>T146__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T840__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__T330</v>
      </c>
      <c r="P29" s="2">
        <f t="shared" si="7"/>
        <v>42244</v>
      </c>
      <c r="Q29" s="5" t="str">
        <f ca="1">IFERROR(OFFSET(grille!$A$1,MOD(INT((P29-$A$4)/7),42)+1,WEEKDAY(P29,2)),"")</f>
        <v>T710</v>
      </c>
      <c r="R29" s="2">
        <f t="shared" si="8"/>
        <v>42275</v>
      </c>
      <c r="S29" s="5" t="str">
        <f ca="1">IFERROR(OFFSET(grille!$A$1,MOD(INT((R29-$A$4)/7),42)+1,WEEKDAY(R29,2)),"")</f>
        <v>__T350</v>
      </c>
      <c r="T29" s="2">
        <f t="shared" si="9"/>
        <v>42305</v>
      </c>
      <c r="U29" s="5" t="str">
        <f ca="1">IFERROR(OFFSET(grille!$A$1,MOD(INT((T29-$A$4)/7),42)+1,WEEKDAY(T29,2)),"")</f>
        <v>RP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__T850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T657__</v>
      </c>
      <c r="H30" s="2">
        <f t="shared" si="3"/>
        <v>42123</v>
      </c>
      <c r="I30" s="5" t="str">
        <f ca="1">IFERROR(OFFSET(grille!$A$1,MOD(INT((H30-$A$4)/7),42)+1,WEEKDAY(H30,2)),"")</f>
        <v>__T850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T820__</v>
      </c>
      <c r="N30" s="2">
        <f t="shared" si="6"/>
        <v>42214</v>
      </c>
      <c r="O30" s="5" t="str">
        <f ca="1">IFERROR(OFFSET(grille!$A$1,MOD(INT((N30-$A$4)/7),42)+1,WEEKDAY(N30,2)),"")</f>
        <v>T420</v>
      </c>
      <c r="P30" s="2">
        <f t="shared" si="7"/>
        <v>42245</v>
      </c>
      <c r="Q30" s="5" t="str">
        <f ca="1">IFERROR(OFFSET(grille!$A$1,MOD(INT((P30-$A$4)/7),42)+1,WEEKDAY(P30,2)),"")</f>
        <v>T246__</v>
      </c>
      <c r="R30" s="2">
        <f t="shared" si="8"/>
        <v>42276</v>
      </c>
      <c r="S30" s="5" t="str">
        <f ca="1">IFERROR(OFFSET(grille!$A$1,MOD(INT((R30-$A$4)/7),42)+1,WEEKDAY(R30,2)),"")</f>
        <v>T340__</v>
      </c>
      <c r="T30" s="2">
        <f t="shared" si="9"/>
        <v>42306</v>
      </c>
      <c r="U30" s="5" t="str">
        <f ca="1">IFERROR(OFFSET(grille!$A$1,MOD(INT((T30-$A$4)/7),42)+1,WEEKDAY(T30,2)),"")</f>
        <v>RP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T820__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Fac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__T661</v>
      </c>
      <c r="H31" s="2">
        <f t="shared" si="3"/>
        <v>42124</v>
      </c>
      <c r="I31" s="5" t="str">
        <f ca="1">IFERROR(OFFSET(grille!$A$1,MOD(INT((H31-$A$4)/7),42)+1,WEEKDAY(H31,2)),"")</f>
        <v>T110</v>
      </c>
      <c r="J31" s="2">
        <f t="shared" si="4"/>
        <v>42154</v>
      </c>
      <c r="K31" s="5" t="str">
        <f ca="1">IFERROR(OFFSET(grille!$A$1,MOD(INT((J31-$A$4)/7),42)+1,WEEKDAY(J31,2)),"")</f>
        <v>T326__</v>
      </c>
      <c r="L31" s="2">
        <f t="shared" si="5"/>
        <v>42185</v>
      </c>
      <c r="M31" s="5" t="str">
        <f ca="1">IFERROR(OFFSET(grille!$A$1,MOD(INT((L31-$A$4)/7),42)+1,WEEKDAY(L31,2)),"")</f>
        <v>__T830</v>
      </c>
      <c r="N31" s="2">
        <f t="shared" si="6"/>
        <v>42215</v>
      </c>
      <c r="O31" s="5" t="str">
        <f ca="1">IFERROR(OFFSET(grille!$A$1,MOD(INT((N31-$A$4)/7),42)+1,WEEKDAY(N31,2)),"")</f>
        <v>T840__</v>
      </c>
      <c r="P31" s="2">
        <f t="shared" si="7"/>
        <v>42246</v>
      </c>
      <c r="Q31" s="5" t="str">
        <f ca="1">IFERROR(OFFSET(grille!$A$1,MOD(INT((P31-$A$4)/7),42)+1,WEEKDAY(P31,2)),"")</f>
        <v>__T257</v>
      </c>
      <c r="R31" s="2">
        <f t="shared" si="8"/>
        <v>42277</v>
      </c>
      <c r="S31" s="5" t="str">
        <f ca="1">IFERROR(OFFSET(grille!$A$1,MOD(INT((R31-$A$4)/7),42)+1,WEEKDAY(R31,2)),"")</f>
        <v>__T350</v>
      </c>
      <c r="T31" s="2">
        <f t="shared" si="9"/>
        <v>42307</v>
      </c>
      <c r="U31" s="5" t="str">
        <f ca="1">IFERROR(OFFSET(grille!$A$1,MOD(INT((T31-$A$4)/7),42)+1,WEEKDAY(T31,2)),"")</f>
        <v>T515</v>
      </c>
      <c r="V31" s="3">
        <f t="shared" si="10"/>
        <v>42338</v>
      </c>
      <c r="W31" s="5" t="str">
        <f ca="1">IFERROR(OFFSET(grille!$A$1,MOD(INT((V31-$A$4)/7),42)+1,WEEKDAY(V31,2)),"")</f>
        <v>T840__</v>
      </c>
      <c r="X31" s="2">
        <f t="shared" si="11"/>
        <v>42368</v>
      </c>
      <c r="Y31" s="5" t="str">
        <f ca="1">IFERROR(OFFSET(grille!$A$1,MOD(INT((X31-$A$4)/7),42)+1,WEEKDAY(X31,2)),"")</f>
        <v>__T830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T240__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__T337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__T850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T446__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T650__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6" priority="6" stopIfTrue="1">
      <formula>AND(WEEKDAY(B2,2)&gt;5,B2&lt;&gt;"")</formula>
    </cfRule>
  </conditionalFormatting>
  <conditionalFormatting sqref="E10">
    <cfRule type="expression" dxfId="5" priority="5" stopIfTrue="1">
      <formula>AND(WEEKDAY(E10,2)&gt;5,E10&lt;&gt;"")</formula>
    </cfRule>
  </conditionalFormatting>
  <conditionalFormatting sqref="E10">
    <cfRule type="expression" dxfId="4" priority="4" stopIfTrue="1">
      <formula>AND(WEEKDAY(E10,2)&gt;5,E10&lt;&gt;"")</formula>
    </cfRule>
  </conditionalFormatting>
  <conditionalFormatting sqref="E10">
    <cfRule type="expression" dxfId="3" priority="3" stopIfTrue="1">
      <formula>AND(WEEKDAY(E10,2)&gt;5,E10&lt;&gt;"")</formula>
    </cfRule>
  </conditionalFormatting>
  <conditionalFormatting sqref="E10">
    <cfRule type="expression" dxfId="2" priority="2" stopIfTrue="1">
      <formula>AND(WEEKDAY(E10,2)&gt;5,E10&lt;&gt;"")</formula>
    </cfRule>
  </conditionalFormatting>
  <conditionalFormatting sqref="E24">
    <cfRule type="expression" dxfId="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pane ySplit="1" topLeftCell="A26" activePane="bottomLeft" state="frozen"/>
      <selection pane="bottomLeft" activeCell="D41" sqref="D41"/>
    </sheetView>
  </sheetViews>
  <sheetFormatPr baseColWidth="10" defaultRowHeight="14.5" x14ac:dyDescent="0.35"/>
  <cols>
    <col min="1" max="2" width="22.08984375" style="10" customWidth="1"/>
    <col min="3" max="4" width="22.08984375" style="13" customWidth="1"/>
  </cols>
  <sheetData>
    <row r="1" spans="1:4" x14ac:dyDescent="0.35">
      <c r="A1" s="6" t="s">
        <v>143</v>
      </c>
      <c r="B1" s="11" t="s">
        <v>100</v>
      </c>
      <c r="C1" s="11" t="s">
        <v>63</v>
      </c>
      <c r="D1" s="11" t="s">
        <v>64</v>
      </c>
    </row>
    <row r="2" spans="1:4" x14ac:dyDescent="0.35">
      <c r="A2" t="s">
        <v>102</v>
      </c>
      <c r="B2"/>
      <c r="C2" s="12">
        <v>42005</v>
      </c>
      <c r="D2" s="12">
        <f t="shared" ref="D2:D43" si="0">IF(WEEKDAY(C2,2)=1,C2,C2-WEEKDAY(C2,2)+1)</f>
        <v>42002</v>
      </c>
    </row>
    <row r="3" spans="1:4" x14ac:dyDescent="0.35">
      <c r="A3" t="s">
        <v>103</v>
      </c>
      <c r="B3"/>
      <c r="C3" s="12">
        <v>42011</v>
      </c>
      <c r="D3" s="12">
        <f t="shared" si="0"/>
        <v>42009</v>
      </c>
    </row>
    <row r="4" spans="1:4" x14ac:dyDescent="0.35">
      <c r="A4" t="s">
        <v>104</v>
      </c>
      <c r="B4"/>
      <c r="C4" s="12">
        <v>42018</v>
      </c>
      <c r="D4" s="12">
        <f t="shared" si="0"/>
        <v>42016</v>
      </c>
    </row>
    <row r="5" spans="1:4" x14ac:dyDescent="0.35">
      <c r="A5" t="s">
        <v>105</v>
      </c>
      <c r="B5"/>
      <c r="C5" s="12">
        <v>42025</v>
      </c>
      <c r="D5" s="12">
        <f t="shared" si="0"/>
        <v>42023</v>
      </c>
    </row>
    <row r="6" spans="1:4" x14ac:dyDescent="0.35">
      <c r="A6" t="s">
        <v>106</v>
      </c>
      <c r="B6"/>
      <c r="C6" s="12">
        <v>42032</v>
      </c>
      <c r="D6" s="12">
        <f t="shared" si="0"/>
        <v>42030</v>
      </c>
    </row>
    <row r="7" spans="1:4" x14ac:dyDescent="0.35">
      <c r="A7" t="s">
        <v>107</v>
      </c>
      <c r="B7"/>
      <c r="C7" s="12">
        <v>42039</v>
      </c>
      <c r="D7" s="12">
        <f t="shared" si="0"/>
        <v>42037</v>
      </c>
    </row>
    <row r="8" spans="1:4" x14ac:dyDescent="0.35">
      <c r="A8" t="s">
        <v>108</v>
      </c>
      <c r="B8"/>
      <c r="C8" s="12">
        <v>42046</v>
      </c>
      <c r="D8" s="12">
        <f t="shared" si="0"/>
        <v>42044</v>
      </c>
    </row>
    <row r="9" spans="1:4" x14ac:dyDescent="0.35">
      <c r="A9" t="s">
        <v>109</v>
      </c>
      <c r="B9"/>
      <c r="C9" s="12">
        <v>42053</v>
      </c>
      <c r="D9" s="12">
        <f t="shared" si="0"/>
        <v>42051</v>
      </c>
    </row>
    <row r="10" spans="1:4" x14ac:dyDescent="0.35">
      <c r="A10" t="s">
        <v>110</v>
      </c>
      <c r="B10"/>
      <c r="C10" s="12">
        <v>42060</v>
      </c>
      <c r="D10" s="12">
        <f t="shared" si="0"/>
        <v>42058</v>
      </c>
    </row>
    <row r="11" spans="1:4" x14ac:dyDescent="0.35">
      <c r="A11" t="s">
        <v>111</v>
      </c>
      <c r="B11"/>
      <c r="C11" s="12">
        <v>42067</v>
      </c>
      <c r="D11" s="12">
        <f t="shared" si="0"/>
        <v>42065</v>
      </c>
    </row>
    <row r="12" spans="1:4" x14ac:dyDescent="0.35">
      <c r="A12" t="s">
        <v>112</v>
      </c>
      <c r="B12"/>
      <c r="C12" s="12">
        <v>42074</v>
      </c>
      <c r="D12" s="12">
        <f t="shared" si="0"/>
        <v>42072</v>
      </c>
    </row>
    <row r="13" spans="1:4" x14ac:dyDescent="0.35">
      <c r="A13" t="s">
        <v>113</v>
      </c>
      <c r="B13"/>
      <c r="C13" s="12">
        <v>42081</v>
      </c>
      <c r="D13" s="12">
        <f t="shared" si="0"/>
        <v>42079</v>
      </c>
    </row>
    <row r="14" spans="1:4" x14ac:dyDescent="0.35">
      <c r="A14" t="s">
        <v>114</v>
      </c>
      <c r="B14"/>
      <c r="C14" s="12">
        <v>42088</v>
      </c>
      <c r="D14" s="12">
        <f t="shared" si="0"/>
        <v>42086</v>
      </c>
    </row>
    <row r="15" spans="1:4" x14ac:dyDescent="0.35">
      <c r="A15" t="s">
        <v>115</v>
      </c>
      <c r="B15"/>
      <c r="C15" s="12">
        <v>42095</v>
      </c>
      <c r="D15" s="12">
        <f t="shared" si="0"/>
        <v>42093</v>
      </c>
    </row>
    <row r="16" spans="1:4" x14ac:dyDescent="0.35">
      <c r="A16" t="s">
        <v>116</v>
      </c>
      <c r="B16"/>
      <c r="C16" s="12">
        <v>42102</v>
      </c>
      <c r="D16" s="12">
        <f t="shared" si="0"/>
        <v>42100</v>
      </c>
    </row>
    <row r="17" spans="1:4" x14ac:dyDescent="0.35">
      <c r="A17" t="s">
        <v>117</v>
      </c>
      <c r="B17"/>
      <c r="C17" s="12">
        <v>42109</v>
      </c>
      <c r="D17" s="12">
        <f t="shared" si="0"/>
        <v>42107</v>
      </c>
    </row>
    <row r="18" spans="1:4" x14ac:dyDescent="0.35">
      <c r="A18" t="s">
        <v>118</v>
      </c>
      <c r="B18"/>
      <c r="C18" s="12">
        <v>42116</v>
      </c>
      <c r="D18" s="12">
        <f t="shared" si="0"/>
        <v>42114</v>
      </c>
    </row>
    <row r="19" spans="1:4" x14ac:dyDescent="0.35">
      <c r="A19" t="s">
        <v>119</v>
      </c>
      <c r="B19"/>
      <c r="C19" s="12">
        <v>42123</v>
      </c>
      <c r="D19" s="12">
        <f t="shared" si="0"/>
        <v>42121</v>
      </c>
    </row>
    <row r="20" spans="1:4" x14ac:dyDescent="0.35">
      <c r="A20" t="s">
        <v>120</v>
      </c>
      <c r="B20"/>
      <c r="C20" s="12">
        <v>42130</v>
      </c>
      <c r="D20" s="12">
        <f t="shared" si="0"/>
        <v>42128</v>
      </c>
    </row>
    <row r="21" spans="1:4" x14ac:dyDescent="0.35">
      <c r="A21" t="s">
        <v>121</v>
      </c>
      <c r="B21"/>
      <c r="C21" s="12">
        <v>42137</v>
      </c>
      <c r="D21" s="12">
        <f t="shared" si="0"/>
        <v>42135</v>
      </c>
    </row>
    <row r="22" spans="1:4" x14ac:dyDescent="0.35">
      <c r="A22" t="s">
        <v>122</v>
      </c>
      <c r="B22"/>
      <c r="C22" s="12">
        <v>42144</v>
      </c>
      <c r="D22" s="12">
        <f t="shared" si="0"/>
        <v>42142</v>
      </c>
    </row>
    <row r="23" spans="1:4" x14ac:dyDescent="0.35">
      <c r="A23" t="s">
        <v>123</v>
      </c>
      <c r="B23"/>
      <c r="C23" s="12">
        <v>42151</v>
      </c>
      <c r="D23" s="12">
        <f t="shared" si="0"/>
        <v>42149</v>
      </c>
    </row>
    <row r="24" spans="1:4" x14ac:dyDescent="0.35">
      <c r="A24" t="s">
        <v>140</v>
      </c>
      <c r="B24" s="9" t="s">
        <v>99</v>
      </c>
      <c r="C24" s="12">
        <v>42158</v>
      </c>
      <c r="D24" s="12">
        <f t="shared" si="0"/>
        <v>42156</v>
      </c>
    </row>
    <row r="25" spans="1:4" x14ac:dyDescent="0.35">
      <c r="A25" t="s">
        <v>124</v>
      </c>
      <c r="B25"/>
      <c r="C25" s="12">
        <v>42165</v>
      </c>
      <c r="D25" s="12">
        <f t="shared" si="0"/>
        <v>42163</v>
      </c>
    </row>
    <row r="26" spans="1:4" x14ac:dyDescent="0.35">
      <c r="A26" t="s">
        <v>141</v>
      </c>
      <c r="B26" s="9" t="s">
        <v>98</v>
      </c>
      <c r="C26" s="12">
        <v>42172</v>
      </c>
      <c r="D26" s="12">
        <f t="shared" si="0"/>
        <v>42170</v>
      </c>
    </row>
    <row r="27" spans="1:4" x14ac:dyDescent="0.35">
      <c r="A27" t="s">
        <v>125</v>
      </c>
      <c r="B27"/>
      <c r="C27" s="12">
        <v>42179</v>
      </c>
      <c r="D27" s="12">
        <f t="shared" si="0"/>
        <v>42177</v>
      </c>
    </row>
    <row r="28" spans="1:4" x14ac:dyDescent="0.35">
      <c r="A28" t="s">
        <v>142</v>
      </c>
      <c r="B28" s="10" t="s">
        <v>97</v>
      </c>
      <c r="C28" s="12">
        <v>42186</v>
      </c>
      <c r="D28" s="12">
        <f t="shared" si="0"/>
        <v>42184</v>
      </c>
    </row>
    <row r="29" spans="1:4" x14ac:dyDescent="0.35">
      <c r="A29" t="s">
        <v>126</v>
      </c>
      <c r="B29"/>
      <c r="C29" s="12">
        <v>42193</v>
      </c>
      <c r="D29" s="12">
        <f t="shared" si="0"/>
        <v>42191</v>
      </c>
    </row>
    <row r="30" spans="1:4" x14ac:dyDescent="0.35">
      <c r="A30" t="s">
        <v>127</v>
      </c>
      <c r="B30"/>
      <c r="C30" s="12">
        <v>42200</v>
      </c>
      <c r="D30" s="12">
        <f t="shared" si="0"/>
        <v>42198</v>
      </c>
    </row>
    <row r="31" spans="1:4" x14ac:dyDescent="0.35">
      <c r="A31" t="s">
        <v>128</v>
      </c>
      <c r="B31"/>
      <c r="C31" s="12">
        <v>42207</v>
      </c>
      <c r="D31" s="12">
        <f t="shared" si="0"/>
        <v>42205</v>
      </c>
    </row>
    <row r="32" spans="1:4" x14ac:dyDescent="0.35">
      <c r="A32" t="s">
        <v>129</v>
      </c>
      <c r="B32"/>
      <c r="C32" s="12">
        <v>42214</v>
      </c>
      <c r="D32" s="12">
        <f t="shared" si="0"/>
        <v>42212</v>
      </c>
    </row>
    <row r="33" spans="1:4" x14ac:dyDescent="0.35">
      <c r="A33" t="s">
        <v>130</v>
      </c>
      <c r="B33"/>
      <c r="C33" s="12">
        <v>42221</v>
      </c>
      <c r="D33" s="12">
        <f t="shared" si="0"/>
        <v>42219</v>
      </c>
    </row>
    <row r="34" spans="1:4" x14ac:dyDescent="0.35">
      <c r="A34" t="s">
        <v>131</v>
      </c>
      <c r="B34"/>
      <c r="C34" s="12">
        <v>42228</v>
      </c>
      <c r="D34" s="12">
        <f t="shared" si="0"/>
        <v>42226</v>
      </c>
    </row>
    <row r="35" spans="1:4" x14ac:dyDescent="0.35">
      <c r="A35" t="s">
        <v>132</v>
      </c>
      <c r="B35"/>
      <c r="C35" s="12">
        <v>42235</v>
      </c>
      <c r="D35" s="12">
        <f t="shared" si="0"/>
        <v>42233</v>
      </c>
    </row>
    <row r="36" spans="1:4" x14ac:dyDescent="0.35">
      <c r="A36" t="s">
        <v>133</v>
      </c>
      <c r="B36"/>
      <c r="C36" s="12">
        <v>42242</v>
      </c>
      <c r="D36" s="12">
        <f t="shared" si="0"/>
        <v>42240</v>
      </c>
    </row>
    <row r="37" spans="1:4" x14ac:dyDescent="0.35">
      <c r="A37" t="s">
        <v>134</v>
      </c>
      <c r="B37"/>
      <c r="C37" s="12">
        <v>42249</v>
      </c>
      <c r="D37" s="12">
        <f t="shared" si="0"/>
        <v>42247</v>
      </c>
    </row>
    <row r="38" spans="1:4" x14ac:dyDescent="0.35">
      <c r="A38" t="s">
        <v>144</v>
      </c>
      <c r="B38" s="10" t="s">
        <v>96</v>
      </c>
      <c r="C38" s="12">
        <v>42256</v>
      </c>
      <c r="D38" s="12">
        <f t="shared" si="0"/>
        <v>42254</v>
      </c>
    </row>
    <row r="39" spans="1:4" x14ac:dyDescent="0.35">
      <c r="A39" t="s">
        <v>135</v>
      </c>
      <c r="B39"/>
      <c r="C39" s="12">
        <v>42263</v>
      </c>
      <c r="D39" s="12">
        <f t="shared" si="0"/>
        <v>42261</v>
      </c>
    </row>
    <row r="40" spans="1:4" x14ac:dyDescent="0.35">
      <c r="A40" t="s">
        <v>136</v>
      </c>
      <c r="B40"/>
      <c r="C40" s="12">
        <v>42270</v>
      </c>
      <c r="D40" s="12">
        <f t="shared" si="0"/>
        <v>42268</v>
      </c>
    </row>
    <row r="41" spans="1:4" x14ac:dyDescent="0.35">
      <c r="A41" t="s">
        <v>137</v>
      </c>
      <c r="B41"/>
      <c r="C41" s="12">
        <v>42277</v>
      </c>
      <c r="D41" s="12">
        <f t="shared" si="0"/>
        <v>42275</v>
      </c>
    </row>
    <row r="42" spans="1:4" x14ac:dyDescent="0.35">
      <c r="A42" t="s">
        <v>138</v>
      </c>
      <c r="B42"/>
      <c r="C42" s="12">
        <v>42284</v>
      </c>
      <c r="D42" s="12">
        <f t="shared" si="0"/>
        <v>42282</v>
      </c>
    </row>
    <row r="43" spans="1:4" x14ac:dyDescent="0.35">
      <c r="A43" t="s">
        <v>139</v>
      </c>
      <c r="B43"/>
      <c r="C43" s="12">
        <v>42291</v>
      </c>
      <c r="D43" s="12">
        <f t="shared" si="0"/>
        <v>42289</v>
      </c>
    </row>
  </sheetData>
  <conditionalFormatting sqref="C2:D43">
    <cfRule type="expression" dxfId="0" priority="86" stopIfTrue="1">
      <formula>AND(WEEKDAY(C2,2)&gt;5,C2&lt;&gt;"")</formula>
    </cfRule>
  </conditionalFormatting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H43" sqref="H43"/>
    </sheetView>
  </sheetViews>
  <sheetFormatPr baseColWidth="10" defaultRowHeight="14.5" x14ac:dyDescent="0.35"/>
  <cols>
    <col min="1" max="1" width="4.1796875" customWidth="1"/>
  </cols>
  <sheetData>
    <row r="1" spans="1:8" x14ac:dyDescent="0.3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8" x14ac:dyDescent="0.35">
      <c r="A2" s="4">
        <v>1</v>
      </c>
      <c r="B2" s="4" t="s">
        <v>16</v>
      </c>
      <c r="C2" s="4" t="s">
        <v>17</v>
      </c>
      <c r="D2" s="4" t="s">
        <v>18</v>
      </c>
      <c r="E2" s="4" t="s">
        <v>7</v>
      </c>
      <c r="F2" s="4" t="s">
        <v>8</v>
      </c>
      <c r="G2" s="4" t="s">
        <v>9</v>
      </c>
      <c r="H2" s="4" t="s">
        <v>9</v>
      </c>
    </row>
    <row r="3" spans="1:8" x14ac:dyDescent="0.35">
      <c r="A3" s="4">
        <v>2</v>
      </c>
      <c r="B3" s="4" t="s">
        <v>10</v>
      </c>
      <c r="C3" s="4" t="s">
        <v>11</v>
      </c>
      <c r="D3" s="4" t="s">
        <v>12</v>
      </c>
      <c r="E3" s="4" t="s">
        <v>19</v>
      </c>
      <c r="F3" s="4" t="s">
        <v>20</v>
      </c>
      <c r="G3" s="4" t="s">
        <v>9</v>
      </c>
      <c r="H3" s="4" t="s">
        <v>9</v>
      </c>
    </row>
    <row r="4" spans="1:8" x14ac:dyDescent="0.35">
      <c r="A4" s="4">
        <v>3</v>
      </c>
      <c r="B4" s="4" t="s">
        <v>21</v>
      </c>
      <c r="C4" s="4" t="s">
        <v>22</v>
      </c>
      <c r="D4" s="4" t="s">
        <v>9</v>
      </c>
      <c r="E4" s="4" t="s">
        <v>9</v>
      </c>
      <c r="F4" s="4" t="s">
        <v>13</v>
      </c>
      <c r="G4" s="4" t="s">
        <v>14</v>
      </c>
      <c r="H4" s="4" t="s">
        <v>15</v>
      </c>
    </row>
    <row r="5" spans="1:8" x14ac:dyDescent="0.35">
      <c r="A5" s="4">
        <v>4</v>
      </c>
      <c r="B5" s="4" t="s">
        <v>23</v>
      </c>
      <c r="C5" s="4" t="s">
        <v>24</v>
      </c>
      <c r="D5" s="4" t="s">
        <v>9</v>
      </c>
      <c r="E5" s="4" t="s">
        <v>9</v>
      </c>
      <c r="F5" s="4" t="s">
        <v>25</v>
      </c>
      <c r="G5" s="4" t="s">
        <v>26</v>
      </c>
      <c r="H5" s="4" t="s">
        <v>27</v>
      </c>
    </row>
    <row r="6" spans="1:8" x14ac:dyDescent="0.35">
      <c r="A6" s="4">
        <v>5</v>
      </c>
      <c r="B6" s="4" t="s">
        <v>24</v>
      </c>
      <c r="C6" s="4" t="s">
        <v>9</v>
      </c>
      <c r="D6" s="4" t="s">
        <v>9</v>
      </c>
      <c r="E6" s="4" t="s">
        <v>28</v>
      </c>
      <c r="F6" s="4" t="s">
        <v>29</v>
      </c>
      <c r="G6" s="4" t="s">
        <v>30</v>
      </c>
      <c r="H6" s="4" t="s">
        <v>31</v>
      </c>
    </row>
    <row r="7" spans="1:8" x14ac:dyDescent="0.35">
      <c r="A7" s="4">
        <v>6</v>
      </c>
      <c r="B7" s="4" t="s">
        <v>9</v>
      </c>
      <c r="C7" s="4" t="s">
        <v>9</v>
      </c>
      <c r="D7" s="4" t="s">
        <v>32</v>
      </c>
      <c r="E7" s="4" t="s">
        <v>33</v>
      </c>
      <c r="F7" s="4" t="s">
        <v>34</v>
      </c>
      <c r="G7" s="4" t="s">
        <v>9</v>
      </c>
      <c r="H7" s="4" t="s">
        <v>9</v>
      </c>
    </row>
    <row r="8" spans="1:8" x14ac:dyDescent="0.35">
      <c r="A8" s="4">
        <v>7</v>
      </c>
      <c r="B8" s="4" t="s">
        <v>28</v>
      </c>
      <c r="C8" s="4" t="s">
        <v>35</v>
      </c>
      <c r="D8" s="4" t="s">
        <v>29</v>
      </c>
      <c r="E8" s="4" t="s">
        <v>36</v>
      </c>
      <c r="F8" s="4" t="s">
        <v>37</v>
      </c>
      <c r="G8" s="4" t="s">
        <v>9</v>
      </c>
      <c r="H8" s="4" t="s">
        <v>9</v>
      </c>
    </row>
    <row r="9" spans="1:8" x14ac:dyDescent="0.35">
      <c r="A9" s="4">
        <v>8</v>
      </c>
      <c r="B9" s="4" t="s">
        <v>32</v>
      </c>
      <c r="C9" s="4" t="s">
        <v>33</v>
      </c>
      <c r="D9" s="4" t="s">
        <v>11</v>
      </c>
      <c r="E9" s="4" t="s">
        <v>38</v>
      </c>
      <c r="F9" s="4" t="s">
        <v>39</v>
      </c>
      <c r="G9" s="4" t="s">
        <v>9</v>
      </c>
      <c r="H9" s="4" t="s">
        <v>9</v>
      </c>
    </row>
    <row r="10" spans="1:8" x14ac:dyDescent="0.35">
      <c r="A10" s="4">
        <v>9</v>
      </c>
      <c r="B10" s="4" t="s">
        <v>38</v>
      </c>
      <c r="C10" s="4" t="s">
        <v>39</v>
      </c>
      <c r="D10" s="4" t="s">
        <v>9</v>
      </c>
      <c r="E10" s="4" t="s">
        <v>9</v>
      </c>
      <c r="F10" s="4" t="s">
        <v>19</v>
      </c>
      <c r="G10" s="4" t="s">
        <v>40</v>
      </c>
      <c r="H10" s="4" t="s">
        <v>41</v>
      </c>
    </row>
    <row r="11" spans="1:8" x14ac:dyDescent="0.35">
      <c r="A11" s="4">
        <v>10</v>
      </c>
      <c r="B11" s="4" t="s">
        <v>39</v>
      </c>
      <c r="C11" s="4" t="s">
        <v>7</v>
      </c>
      <c r="D11" s="4" t="s">
        <v>9</v>
      </c>
      <c r="E11" s="4" t="s">
        <v>9</v>
      </c>
      <c r="F11" s="4" t="s">
        <v>11</v>
      </c>
      <c r="G11" s="4" t="s">
        <v>42</v>
      </c>
      <c r="H11" s="4" t="s">
        <v>43</v>
      </c>
    </row>
    <row r="12" spans="1:8" x14ac:dyDescent="0.35">
      <c r="A12" s="4">
        <v>11</v>
      </c>
      <c r="B12" s="4" t="s">
        <v>7</v>
      </c>
      <c r="C12" s="4" t="s">
        <v>9</v>
      </c>
      <c r="D12" s="4" t="s">
        <v>9</v>
      </c>
      <c r="E12" s="4" t="s">
        <v>10</v>
      </c>
      <c r="F12" s="4" t="s">
        <v>44</v>
      </c>
      <c r="G12" s="4" t="s">
        <v>46</v>
      </c>
      <c r="H12" s="4" t="s">
        <v>9</v>
      </c>
    </row>
    <row r="13" spans="1:8" x14ac:dyDescent="0.35">
      <c r="A13" s="4">
        <v>12</v>
      </c>
      <c r="B13" s="4" t="s">
        <v>9</v>
      </c>
      <c r="C13" s="4" t="s">
        <v>47</v>
      </c>
      <c r="D13" s="4" t="s">
        <v>48</v>
      </c>
      <c r="E13" s="4" t="s">
        <v>17</v>
      </c>
      <c r="F13" s="4" t="s">
        <v>18</v>
      </c>
      <c r="G13" s="4" t="s">
        <v>9</v>
      </c>
      <c r="H13" s="4" t="s">
        <v>9</v>
      </c>
    </row>
    <row r="14" spans="1:8" x14ac:dyDescent="0.35">
      <c r="A14" s="4">
        <v>13</v>
      </c>
      <c r="B14" s="4" t="s">
        <v>11</v>
      </c>
      <c r="C14" s="4" t="s">
        <v>29</v>
      </c>
      <c r="D14" s="4" t="s">
        <v>49</v>
      </c>
      <c r="E14" s="4" t="s">
        <v>44</v>
      </c>
      <c r="F14" s="4" t="s">
        <v>45</v>
      </c>
      <c r="G14" s="4" t="s">
        <v>9</v>
      </c>
      <c r="H14" s="4" t="s">
        <v>9</v>
      </c>
    </row>
    <row r="15" spans="1:8" x14ac:dyDescent="0.35">
      <c r="A15" s="4">
        <v>14</v>
      </c>
      <c r="B15" s="4" t="s">
        <v>50</v>
      </c>
      <c r="C15" s="4" t="s">
        <v>51</v>
      </c>
      <c r="D15" s="4" t="s">
        <v>23</v>
      </c>
      <c r="E15" s="4" t="s">
        <v>24</v>
      </c>
      <c r="F15" s="4" t="s">
        <v>9</v>
      </c>
      <c r="G15" s="4" t="s">
        <v>9</v>
      </c>
      <c r="H15" s="4" t="s">
        <v>52</v>
      </c>
    </row>
    <row r="16" spans="1:8" x14ac:dyDescent="0.35">
      <c r="A16" s="4">
        <v>15</v>
      </c>
      <c r="B16" s="4" t="s">
        <v>53</v>
      </c>
      <c r="C16" s="4" t="s">
        <v>23</v>
      </c>
      <c r="D16" s="4" t="s">
        <v>24</v>
      </c>
      <c r="E16" s="4" t="s">
        <v>9</v>
      </c>
      <c r="F16" s="4" t="s">
        <v>9</v>
      </c>
      <c r="G16" s="4" t="s">
        <v>54</v>
      </c>
      <c r="H16" s="4" t="s">
        <v>55</v>
      </c>
    </row>
    <row r="17" spans="1:9" x14ac:dyDescent="0.35">
      <c r="A17" s="4">
        <v>16</v>
      </c>
      <c r="B17" s="4" t="s">
        <v>56</v>
      </c>
      <c r="C17" s="4" t="s">
        <v>36</v>
      </c>
      <c r="D17" s="4" t="s">
        <v>37</v>
      </c>
      <c r="E17" s="4" t="s">
        <v>8</v>
      </c>
      <c r="F17" s="4" t="s">
        <v>9</v>
      </c>
      <c r="G17" s="4" t="s">
        <v>9</v>
      </c>
      <c r="H17" s="4" t="s">
        <v>57</v>
      </c>
    </row>
    <row r="18" spans="1:9" x14ac:dyDescent="0.35">
      <c r="A18" s="4">
        <v>17</v>
      </c>
      <c r="B18" s="4" t="s">
        <v>37</v>
      </c>
      <c r="C18" s="4" t="s">
        <v>58</v>
      </c>
      <c r="D18" s="4" t="s">
        <v>47</v>
      </c>
      <c r="E18" s="4" t="s">
        <v>48</v>
      </c>
      <c r="F18" s="4" t="s">
        <v>8</v>
      </c>
      <c r="G18" s="4" t="s">
        <v>9</v>
      </c>
      <c r="H18" s="4" t="s">
        <v>9</v>
      </c>
    </row>
    <row r="19" spans="1:9" x14ac:dyDescent="0.35">
      <c r="A19" s="4">
        <v>18</v>
      </c>
      <c r="B19" s="4" t="s">
        <v>9</v>
      </c>
      <c r="C19" s="4" t="s">
        <v>59</v>
      </c>
      <c r="D19" s="4" t="s">
        <v>16</v>
      </c>
      <c r="E19" s="4" t="s">
        <v>60</v>
      </c>
      <c r="F19" s="4" t="s">
        <v>38</v>
      </c>
      <c r="G19" s="4" t="s">
        <v>61</v>
      </c>
      <c r="H19" s="4" t="s">
        <v>9</v>
      </c>
    </row>
    <row r="20" spans="1:9" x14ac:dyDescent="0.35">
      <c r="A20" s="4">
        <v>19</v>
      </c>
      <c r="B20" s="4" t="s">
        <v>9</v>
      </c>
      <c r="C20" s="4" t="s">
        <v>32</v>
      </c>
      <c r="D20" s="4" t="s">
        <v>33</v>
      </c>
      <c r="E20" s="4" t="s">
        <v>35</v>
      </c>
      <c r="F20" s="4" t="s">
        <v>36</v>
      </c>
      <c r="G20" s="4" t="s">
        <v>62</v>
      </c>
      <c r="H20" s="4" t="s">
        <v>9</v>
      </c>
    </row>
    <row r="21" spans="1:9" x14ac:dyDescent="0.35">
      <c r="A21" s="4">
        <v>20</v>
      </c>
      <c r="B21" s="4" t="s">
        <v>9</v>
      </c>
      <c r="C21" s="4" t="s">
        <v>50</v>
      </c>
      <c r="D21" s="4" t="s">
        <v>51</v>
      </c>
      <c r="E21" s="4" t="s">
        <v>23</v>
      </c>
      <c r="F21" s="4" t="s">
        <v>24</v>
      </c>
      <c r="G21" s="4" t="s">
        <v>9</v>
      </c>
      <c r="H21" s="4" t="s">
        <v>9</v>
      </c>
    </row>
    <row r="22" spans="1:9" x14ac:dyDescent="0.35">
      <c r="A22" s="4">
        <v>21</v>
      </c>
      <c r="B22" s="4" t="s">
        <v>65</v>
      </c>
      <c r="C22" s="4" t="s">
        <v>28</v>
      </c>
      <c r="D22" s="4" t="s">
        <v>50</v>
      </c>
      <c r="E22" s="4" t="s">
        <v>51</v>
      </c>
      <c r="F22" s="4" t="s">
        <v>66</v>
      </c>
      <c r="G22" s="4" t="s">
        <v>9</v>
      </c>
      <c r="H22" s="4" t="s">
        <v>9</v>
      </c>
    </row>
    <row r="23" spans="1:9" x14ac:dyDescent="0.35">
      <c r="A23" s="4">
        <v>22</v>
      </c>
      <c r="B23" s="4" t="s">
        <v>59</v>
      </c>
      <c r="C23" s="4" t="s">
        <v>16</v>
      </c>
      <c r="D23" s="4" t="s">
        <v>17</v>
      </c>
      <c r="E23" s="4" t="s">
        <v>18</v>
      </c>
      <c r="F23" s="4" t="s">
        <v>9</v>
      </c>
      <c r="G23" s="4" t="s">
        <v>9</v>
      </c>
      <c r="H23" s="4" t="s">
        <v>11</v>
      </c>
    </row>
    <row r="24" spans="1:9" x14ac:dyDescent="0.35">
      <c r="A24" s="4">
        <v>23</v>
      </c>
      <c r="B24" s="4" t="s">
        <v>17</v>
      </c>
      <c r="C24" s="4" t="s">
        <v>18</v>
      </c>
      <c r="D24" s="4" t="s">
        <v>7</v>
      </c>
      <c r="E24" s="4" t="s">
        <v>9</v>
      </c>
      <c r="F24" s="4" t="s">
        <v>9</v>
      </c>
      <c r="G24" s="4" t="s">
        <v>67</v>
      </c>
      <c r="H24" s="4" t="s">
        <v>68</v>
      </c>
    </row>
    <row r="25" spans="1:9" x14ac:dyDescent="0.35">
      <c r="A25" s="4">
        <v>24</v>
      </c>
      <c r="B25" s="4" t="s">
        <v>49</v>
      </c>
      <c r="C25" s="4" t="s">
        <v>38</v>
      </c>
      <c r="D25" s="4" t="s">
        <v>39</v>
      </c>
      <c r="E25" s="4" t="s">
        <v>8</v>
      </c>
      <c r="F25" s="4" t="s">
        <v>9</v>
      </c>
      <c r="G25" s="4" t="s">
        <v>9</v>
      </c>
      <c r="H25" s="4" t="s">
        <v>69</v>
      </c>
    </row>
    <row r="26" spans="1:9" x14ac:dyDescent="0.35">
      <c r="A26" s="4">
        <v>25</v>
      </c>
      <c r="B26" s="4" t="s">
        <v>70</v>
      </c>
      <c r="C26" s="4" t="s">
        <v>12</v>
      </c>
      <c r="D26" s="4" t="s">
        <v>44</v>
      </c>
      <c r="E26" s="4" t="s">
        <v>45</v>
      </c>
      <c r="F26" s="4" t="s">
        <v>9</v>
      </c>
      <c r="G26" s="4" t="s">
        <v>9</v>
      </c>
      <c r="H26" s="4" t="s">
        <v>9</v>
      </c>
    </row>
    <row r="27" spans="1:9" x14ac:dyDescent="0.35">
      <c r="A27" s="4">
        <v>26</v>
      </c>
      <c r="B27" s="4" t="s">
        <v>29</v>
      </c>
      <c r="C27" s="4" t="s">
        <v>65</v>
      </c>
      <c r="D27" s="4" t="s">
        <v>36</v>
      </c>
      <c r="E27" s="4" t="s">
        <v>37</v>
      </c>
      <c r="F27" s="4" t="s">
        <v>8</v>
      </c>
      <c r="G27" s="4" t="s">
        <v>9</v>
      </c>
      <c r="H27" s="4" t="s">
        <v>9</v>
      </c>
    </row>
    <row r="28" spans="1:9" x14ac:dyDescent="0.35">
      <c r="A28" s="4">
        <v>27</v>
      </c>
      <c r="B28" s="4" t="s">
        <v>44</v>
      </c>
      <c r="C28" s="4" t="s">
        <v>45</v>
      </c>
      <c r="D28" s="4" t="s">
        <v>10</v>
      </c>
      <c r="E28" s="4" t="s">
        <v>50</v>
      </c>
      <c r="F28" s="4" t="s">
        <v>51</v>
      </c>
      <c r="G28" s="4" t="s">
        <v>9</v>
      </c>
      <c r="H28" s="4" t="s">
        <v>9</v>
      </c>
    </row>
    <row r="29" spans="1:9" x14ac:dyDescent="0.35">
      <c r="A29" s="4">
        <v>28</v>
      </c>
      <c r="B29" s="4" t="s">
        <v>47</v>
      </c>
      <c r="C29" s="4" t="s">
        <v>48</v>
      </c>
      <c r="D29" s="4" t="s">
        <v>9</v>
      </c>
      <c r="E29" s="4" t="s">
        <v>9</v>
      </c>
      <c r="F29" s="4" t="s">
        <v>71</v>
      </c>
      <c r="G29" s="4" t="s">
        <v>72</v>
      </c>
      <c r="H29" s="4" t="s">
        <v>73</v>
      </c>
    </row>
    <row r="30" spans="1:9" x14ac:dyDescent="0.35">
      <c r="A30" s="4">
        <v>29</v>
      </c>
      <c r="B30" s="4" t="s">
        <v>74</v>
      </c>
      <c r="C30" s="4" t="s">
        <v>9</v>
      </c>
      <c r="D30" s="4" t="s">
        <v>9</v>
      </c>
      <c r="E30" s="4" t="s">
        <v>29</v>
      </c>
      <c r="F30" s="4" t="s">
        <v>59</v>
      </c>
      <c r="G30" s="4" t="s">
        <v>75</v>
      </c>
      <c r="H30" s="4" t="s">
        <v>76</v>
      </c>
    </row>
    <row r="31" spans="1:9" x14ac:dyDescent="0.35">
      <c r="A31" s="4">
        <v>30</v>
      </c>
      <c r="B31" s="4" t="s">
        <v>77</v>
      </c>
      <c r="C31" s="4" t="s">
        <v>9</v>
      </c>
      <c r="D31" s="4" t="s">
        <v>9</v>
      </c>
      <c r="E31" s="4" t="s">
        <v>78</v>
      </c>
      <c r="F31" s="4" t="s">
        <v>56</v>
      </c>
      <c r="G31" s="4" t="s">
        <v>79</v>
      </c>
      <c r="H31" s="4" t="s">
        <v>80</v>
      </c>
      <c r="I31" s="7"/>
    </row>
    <row r="32" spans="1:9" x14ac:dyDescent="0.35">
      <c r="A32" s="4">
        <v>31</v>
      </c>
      <c r="B32" s="4" t="s">
        <v>9</v>
      </c>
      <c r="C32" s="4" t="s">
        <v>9</v>
      </c>
      <c r="D32" s="4" t="s">
        <v>65</v>
      </c>
      <c r="E32" s="4" t="s">
        <v>59</v>
      </c>
      <c r="F32" s="4" t="s">
        <v>16</v>
      </c>
      <c r="G32" s="4" t="s">
        <v>9</v>
      </c>
      <c r="H32" s="4" t="s">
        <v>9</v>
      </c>
    </row>
    <row r="33" spans="1:8" x14ac:dyDescent="0.35">
      <c r="A33" s="4">
        <v>32</v>
      </c>
      <c r="B33" s="4" t="s">
        <v>19</v>
      </c>
      <c r="C33" s="4" t="s">
        <v>70</v>
      </c>
      <c r="D33" s="4" t="s">
        <v>56</v>
      </c>
      <c r="E33" s="4" t="s">
        <v>32</v>
      </c>
      <c r="F33" s="4" t="s">
        <v>33</v>
      </c>
      <c r="G33" s="4" t="s">
        <v>8</v>
      </c>
      <c r="H33" s="4" t="s">
        <v>9</v>
      </c>
    </row>
    <row r="34" spans="1:8" x14ac:dyDescent="0.35">
      <c r="A34" s="4">
        <v>33</v>
      </c>
      <c r="B34" s="4" t="s">
        <v>9</v>
      </c>
      <c r="C34" s="4" t="s">
        <v>9</v>
      </c>
      <c r="D34" s="4" t="s">
        <v>59</v>
      </c>
      <c r="E34" s="4" t="s">
        <v>16</v>
      </c>
      <c r="F34" s="4" t="s">
        <v>23</v>
      </c>
      <c r="G34" s="4" t="s">
        <v>81</v>
      </c>
      <c r="H34" s="4" t="s">
        <v>9</v>
      </c>
    </row>
    <row r="35" spans="1:8" x14ac:dyDescent="0.35">
      <c r="A35" s="4">
        <v>34</v>
      </c>
      <c r="B35" s="4" t="s">
        <v>9</v>
      </c>
      <c r="C35" s="4" t="s">
        <v>49</v>
      </c>
      <c r="D35" s="4" t="s">
        <v>35</v>
      </c>
      <c r="E35" s="4" t="s">
        <v>65</v>
      </c>
      <c r="F35" s="4" t="s">
        <v>82</v>
      </c>
      <c r="G35" s="4" t="s">
        <v>83</v>
      </c>
      <c r="H35" s="4" t="s">
        <v>9</v>
      </c>
    </row>
    <row r="36" spans="1:8" x14ac:dyDescent="0.35">
      <c r="A36" s="4">
        <v>35</v>
      </c>
      <c r="B36" s="4" t="s">
        <v>9</v>
      </c>
      <c r="C36" s="4" t="s">
        <v>9</v>
      </c>
      <c r="D36" s="4" t="s">
        <v>8</v>
      </c>
      <c r="E36" s="4" t="s">
        <v>49</v>
      </c>
      <c r="F36" s="4" t="s">
        <v>84</v>
      </c>
      <c r="G36" s="4" t="s">
        <v>85</v>
      </c>
      <c r="H36" s="4" t="s">
        <v>86</v>
      </c>
    </row>
    <row r="37" spans="1:8" x14ac:dyDescent="0.35">
      <c r="A37" s="4">
        <v>36</v>
      </c>
      <c r="B37" s="4" t="s">
        <v>87</v>
      </c>
      <c r="C37" s="4" t="s">
        <v>9</v>
      </c>
      <c r="D37" s="4" t="s">
        <v>9</v>
      </c>
      <c r="E37" s="4" t="s">
        <v>11</v>
      </c>
      <c r="F37" s="4" t="s">
        <v>65</v>
      </c>
      <c r="G37" s="4" t="s">
        <v>88</v>
      </c>
      <c r="H37" s="4" t="s">
        <v>89</v>
      </c>
    </row>
    <row r="38" spans="1:8" x14ac:dyDescent="0.35">
      <c r="A38" s="4">
        <v>37</v>
      </c>
      <c r="B38" s="4" t="s">
        <v>9</v>
      </c>
      <c r="C38" s="4" t="s">
        <v>9</v>
      </c>
      <c r="D38" s="4" t="s">
        <v>19</v>
      </c>
      <c r="E38" s="4" t="s">
        <v>70</v>
      </c>
      <c r="F38" s="4" t="s">
        <v>90</v>
      </c>
      <c r="G38" s="4" t="s">
        <v>91</v>
      </c>
      <c r="H38" s="4" t="s">
        <v>9</v>
      </c>
    </row>
    <row r="39" spans="1:8" x14ac:dyDescent="0.35">
      <c r="A39" s="4">
        <v>38</v>
      </c>
      <c r="B39" s="4" t="s">
        <v>9</v>
      </c>
      <c r="C39" s="4" t="s">
        <v>19</v>
      </c>
      <c r="D39" s="4" t="s">
        <v>70</v>
      </c>
      <c r="E39" s="4" t="s">
        <v>21</v>
      </c>
      <c r="F39" s="4" t="s">
        <v>22</v>
      </c>
      <c r="G39" s="4" t="s">
        <v>9</v>
      </c>
      <c r="H39" s="4" t="s">
        <v>9</v>
      </c>
    </row>
    <row r="40" spans="1:8" x14ac:dyDescent="0.35">
      <c r="A40" s="4">
        <v>39</v>
      </c>
      <c r="B40" s="4" t="s">
        <v>36</v>
      </c>
      <c r="C40" s="4" t="s">
        <v>37</v>
      </c>
      <c r="D40" s="4" t="s">
        <v>21</v>
      </c>
      <c r="E40" s="4" t="s">
        <v>22</v>
      </c>
      <c r="F40" s="4" t="s">
        <v>8</v>
      </c>
      <c r="G40" s="4" t="s">
        <v>9</v>
      </c>
      <c r="H40" s="4" t="s">
        <v>9</v>
      </c>
    </row>
    <row r="41" spans="1:8" x14ac:dyDescent="0.35">
      <c r="A41" s="4">
        <v>40</v>
      </c>
      <c r="B41" s="4" t="s">
        <v>35</v>
      </c>
      <c r="C41" s="4" t="s">
        <v>56</v>
      </c>
      <c r="D41" s="4" t="s">
        <v>38</v>
      </c>
      <c r="E41" s="4" t="s">
        <v>39</v>
      </c>
      <c r="F41" s="4" t="s">
        <v>9</v>
      </c>
      <c r="G41" s="4" t="s">
        <v>9</v>
      </c>
      <c r="H41" s="4" t="s">
        <v>92</v>
      </c>
    </row>
    <row r="42" spans="1:8" x14ac:dyDescent="0.35">
      <c r="A42" s="4">
        <v>41</v>
      </c>
      <c r="B42" s="4" t="s">
        <v>22</v>
      </c>
      <c r="C42" s="4" t="s">
        <v>21</v>
      </c>
      <c r="D42" s="4" t="s">
        <v>22</v>
      </c>
      <c r="E42" s="4" t="s">
        <v>9</v>
      </c>
      <c r="F42" s="4" t="s">
        <v>9</v>
      </c>
      <c r="G42" s="4" t="s">
        <v>93</v>
      </c>
      <c r="H42" s="4" t="s">
        <v>94</v>
      </c>
    </row>
    <row r="43" spans="1:8" x14ac:dyDescent="0.35">
      <c r="A43" s="4">
        <v>42</v>
      </c>
      <c r="B43" s="4" t="s">
        <v>78</v>
      </c>
      <c r="C43" s="4" t="s">
        <v>44</v>
      </c>
      <c r="D43" s="4" t="s">
        <v>45</v>
      </c>
      <c r="E43" s="4" t="s">
        <v>8</v>
      </c>
      <c r="F43" s="4" t="s">
        <v>9</v>
      </c>
      <c r="G43" s="4" t="s">
        <v>9</v>
      </c>
      <c r="H43" s="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Feuil4</v>
      </c>
      <c r="B2" s="2">
        <f>DATE($A$1,COLUMN()-1,ROW()-1)</f>
        <v>42005</v>
      </c>
      <c r="C2" s="5" t="str">
        <f ca="1">IFERROR(OFFSET(grille!$A$1,MOD(INT((B2-$A$4)/7),42)+1,WEEKDAY(B2,2)),"")</f>
        <v>__T230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__T230</v>
      </c>
      <c r="P2" s="2">
        <f>DATE($A$1,COLUMN()-8,ROW()-1)</f>
        <v>42217</v>
      </c>
      <c r="Q2" s="5" t="str">
        <f ca="1">IFERROR(OFFSET(grille!$A$1,MOD(INT((P2-$A$4)/7),42)+1,WEEKDAY(P2,2)),"")</f>
        <v>__T936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__T330</v>
      </c>
      <c r="V2" s="3">
        <f>DATE($A$1,COLUMN()-11,ROW()-1)</f>
        <v>42309</v>
      </c>
      <c r="W2" s="5" t="str">
        <f ca="1">IFERROR(OFFSET(grille!$A$1,MOD(INT((V2-$A$4)/7),42)+1,WEEKDAY(V2,2)),"")</f>
        <v>__T747</v>
      </c>
      <c r="X2" s="2">
        <f>DATE($A$1,COLUMN()-12,ROW()-1)</f>
        <v>42339</v>
      </c>
      <c r="Y2" s="5" t="str">
        <f ca="1">IFERROR(OFFSET(grille!$A$1,MOD(INT((X2-$A$4)/7),42)+1,WEEKDAY(X2,2)),"")</f>
        <v>__T250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RP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T340__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T120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T210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T656__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T440__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D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T907__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T730__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T905__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T130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42023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__T350</v>
      </c>
      <c r="F4" s="2">
        <f t="shared" si="2"/>
        <v>42066</v>
      </c>
      <c r="G4" s="5" t="str">
        <f ca="1">IFERROR(OFFSET(grille!$A$1,MOD(INT((F4-$A$4)/7),42)+1,WEEKDAY(F4,2)),"")</f>
        <v>T110</v>
      </c>
      <c r="H4" s="2">
        <f t="shared" si="3"/>
        <v>42097</v>
      </c>
      <c r="I4" s="5" t="str">
        <f ca="1">IFERROR(OFFSET(grille!$A$1,MOD(INT((H4-$A$4)/7),42)+1,WEEKDAY(H4,2)),"")</f>
        <v>T140__</v>
      </c>
      <c r="J4" s="2">
        <f t="shared" si="4"/>
        <v>42127</v>
      </c>
      <c r="K4" s="5" t="str">
        <f ca="1">IFERROR(OFFSET(grille!$A$1,MOD(INT((J4-$A$4)/7),42)+1,WEEKDAY(J4,2)),"")</f>
        <v>__T667</v>
      </c>
      <c r="L4" s="2">
        <f t="shared" si="5"/>
        <v>42158</v>
      </c>
      <c r="M4" s="5" t="str">
        <f ca="1">IFERROR(OFFSET(grille!$A$1,MOD(INT((L4-$A$4)/7),42)+1,WEEKDAY(L4,2)),"")</f>
        <v>__T450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__T911</v>
      </c>
      <c r="R4" s="2">
        <f t="shared" si="8"/>
        <v>42250</v>
      </c>
      <c r="S4" s="5" t="str">
        <f ca="1">IFERROR(OFFSET(grille!$A$1,MOD(INT((R4-$A$4)/7),42)+1,WEEKDAY(R4,2)),"")</f>
        <v>__T740</v>
      </c>
      <c r="T4" s="2">
        <f t="shared" si="9"/>
        <v>42280</v>
      </c>
      <c r="U4" s="5" t="str">
        <f ca="1">IFERROR(OFFSET(grille!$A$1,MOD(INT((T4-$A$4)/7),42)+1,WEEKDAY(T4,2)),"")</f>
        <v>__T916</v>
      </c>
      <c r="V4" s="3">
        <f t="shared" si="10"/>
        <v>42311</v>
      </c>
      <c r="W4" s="5" t="str">
        <f ca="1">IFERROR(OFFSET(grille!$A$1,MOD(INT((V4-$A$4)/7),42)+1,WEEKDAY(V4,2)),"")</f>
        <v>T140__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T347__</v>
      </c>
      <c r="D5" s="2">
        <f t="shared" si="1"/>
        <v>42039</v>
      </c>
      <c r="E5" s="5" t="str">
        <f ca="1">IFERROR(OFFSET(grille!$A$1,MOD(INT((D5-$A$4)/7),42)+1,WEEKDAY(D5,2)),"")</f>
        <v>RP</v>
      </c>
      <c r="F5" s="2">
        <f t="shared" si="2"/>
        <v>42067</v>
      </c>
      <c r="G5" s="5" t="str">
        <f ca="1">IFERROR(OFFSET(grille!$A$1,MOD(INT((F5-$A$4)/7),42)+1,WEEKDAY(F5,2)),"")</f>
        <v>T720</v>
      </c>
      <c r="H5" s="2">
        <f t="shared" si="3"/>
        <v>42098</v>
      </c>
      <c r="I5" s="5" t="str">
        <f ca="1">IFERROR(OFFSET(grille!$A$1,MOD(INT((H5-$A$4)/7),42)+1,WEEKDAY(H5,2)),"")</f>
        <v>__T156</v>
      </c>
      <c r="J5" s="2">
        <f t="shared" si="4"/>
        <v>42128</v>
      </c>
      <c r="K5" s="5" t="str">
        <f ca="1">IFERROR(OFFSET(grille!$A$1,MOD(INT((J5-$A$4)/7),42)+1,WEEKDAY(J5,2)),"")</f>
        <v>T420</v>
      </c>
      <c r="L5" s="2">
        <f t="shared" si="5"/>
        <v>42159</v>
      </c>
      <c r="M5" s="5" t="str">
        <f ca="1">IFERROR(OFFSET(grille!$A$1,MOD(INT((L5-$A$4)/7),42)+1,WEEKDAY(L5,2)),"")</f>
        <v>T240__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RP</v>
      </c>
      <c r="R5" s="2">
        <f t="shared" si="8"/>
        <v>42251</v>
      </c>
      <c r="S5" s="5" t="str">
        <f ca="1">IFERROR(OFFSET(grille!$A$1,MOD(INT((R5-$A$4)/7),42)+1,WEEKDAY(R5,2)),"")</f>
        <v>T240__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__T150</v>
      </c>
      <c r="X5" s="2">
        <f t="shared" si="11"/>
        <v>42342</v>
      </c>
      <c r="Y5" s="5" t="str">
        <f ca="1">IFERROR(OFFSET(grille!$A$1,MOD(INT((X5-$A$4)/7),42)+1,WEEKDAY(X5,2)),"")</f>
        <v>T345__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__T350</v>
      </c>
      <c r="D6" s="2">
        <f t="shared" si="1"/>
        <v>42040</v>
      </c>
      <c r="E6" s="5" t="str">
        <f ca="1">IFERROR(OFFSET(grille!$A$1,MOD(INT((D6-$A$4)/7),42)+1,WEEKDAY(D6,2)),"")</f>
        <v>RP</v>
      </c>
      <c r="F6" s="2">
        <f t="shared" si="2"/>
        <v>42068</v>
      </c>
      <c r="G6" s="5" t="str">
        <f ca="1">IFERROR(OFFSET(grille!$A$1,MOD(INT((F6-$A$4)/7),42)+1,WEEKDAY(F6,2)),"")</f>
        <v>T630__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T630__</v>
      </c>
      <c r="L6" s="2">
        <f t="shared" si="5"/>
        <v>42160</v>
      </c>
      <c r="M6" s="5" t="str">
        <f ca="1">IFERROR(OFFSET(grille!$A$1,MOD(INT((L6-$A$4)/7),42)+1,WEEKDAY(L6,2)),"")</f>
        <v>__T250</v>
      </c>
      <c r="N6" s="3">
        <f t="shared" si="6"/>
        <v>42190</v>
      </c>
      <c r="O6" s="5" t="str">
        <f ca="1">IFERROR(OFFSET(grille!$A$1,MOD(INT((N6-$A$4)/7),42)+1,WEEKDAY(N6,2)),"")</f>
        <v>T327__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__T256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D</v>
      </c>
      <c r="X6" s="2">
        <f t="shared" si="11"/>
        <v>42343</v>
      </c>
      <c r="Y6" s="5" t="str">
        <f ca="1">IFERROR(OFFSET(grille!$A$1,MOD(INT((X6-$A$4)/7),42)+1,WEEKDAY(X6,2)),"")</f>
        <v>__T356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T340__</v>
      </c>
      <c r="D7" s="2">
        <f t="shared" si="1"/>
        <v>42041</v>
      </c>
      <c r="E7" s="5" t="str">
        <f ca="1">IFERROR(OFFSET(grille!$A$1,MOD(INT((D7-$A$4)/7),42)+1,WEEKDAY(D7,2)),"")</f>
        <v>T515</v>
      </c>
      <c r="F7" s="2">
        <f t="shared" si="2"/>
        <v>42069</v>
      </c>
      <c r="G7" s="5" t="str">
        <f ca="1">IFERROR(OFFSET(grille!$A$1,MOD(INT((F7-$A$4)/7),42)+1,WEEKDAY(F7,2)),"")</f>
        <v>__T640</v>
      </c>
      <c r="H7" s="2">
        <f t="shared" si="3"/>
        <v>42100</v>
      </c>
      <c r="I7" s="5" t="str">
        <f ca="1">IFERROR(OFFSET(grille!$A$1,MOD(INT((H7-$A$4)/7),42)+1,WEEKDAY(H7,2)),"")</f>
        <v>RP</v>
      </c>
      <c r="J7" s="2">
        <f t="shared" si="4"/>
        <v>42130</v>
      </c>
      <c r="K7" s="5" t="str">
        <f ca="1">IFERROR(OFFSET(grille!$A$1,MOD(INT((J7-$A$4)/7),42)+1,WEEKDAY(J7,2)),"")</f>
        <v>__T640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__T330</v>
      </c>
      <c r="P7" s="2">
        <f t="shared" si="7"/>
        <v>42222</v>
      </c>
      <c r="Q7" s="5" t="str">
        <f ca="1">IFERROR(OFFSET(grille!$A$1,MOD(INT((P7-$A$4)/7),42)+1,WEEKDAY(P7,2)),"")</f>
        <v>T720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T320__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T247__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__T350</v>
      </c>
      <c r="D8" s="2">
        <f t="shared" si="1"/>
        <v>42042</v>
      </c>
      <c r="E8" s="5" t="str">
        <f ca="1">IFERROR(OFFSET(grille!$A$1,MOD(INT((D8-$A$4)/7),42)+1,WEEKDAY(D8,2)),"")</f>
        <v>T446__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T820__</v>
      </c>
      <c r="J8" s="2">
        <f t="shared" si="4"/>
        <v>42131</v>
      </c>
      <c r="K8" s="5" t="str">
        <f ca="1">IFERROR(OFFSET(grille!$A$1,MOD(INT((J8-$A$4)/7),42)+1,WEEKDAY(J8,2)),"")</f>
        <v>D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T810</v>
      </c>
      <c r="P8" s="2">
        <f t="shared" si="7"/>
        <v>42223</v>
      </c>
      <c r="Q8" s="5" t="str">
        <f ca="1">IFERROR(OFFSET(grille!$A$1,MOD(INT((P8-$A$4)/7),42)+1,WEEKDAY(P8,2)),"")</f>
        <v>T730__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__T330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__T250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RP</v>
      </c>
      <c r="D9" s="2">
        <f t="shared" si="1"/>
        <v>42043</v>
      </c>
      <c r="E9" s="5" t="str">
        <f ca="1">IFERROR(OFFSET(grille!$A$1,MOD(INT((D9-$A$4)/7),42)+1,WEEKDAY(D9,2)),"")</f>
        <v>__T457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__T830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T710</v>
      </c>
      <c r="N9" s="3">
        <f t="shared" si="6"/>
        <v>42193</v>
      </c>
      <c r="O9" s="5" t="str">
        <f ca="1">IFERROR(OFFSET(grille!$A$1,MOD(INT((N9-$A$4)/7),42)+1,WEEKDAY(N9,2)),"")</f>
        <v>T140__</v>
      </c>
      <c r="P9" s="2">
        <f t="shared" si="7"/>
        <v>42224</v>
      </c>
      <c r="Q9" s="5" t="str">
        <f ca="1">IFERROR(OFFSET(grille!$A$1,MOD(INT((P9-$A$4)/7),42)+1,WEEKDAY(P9,2)),"")</f>
        <v>__T746</v>
      </c>
      <c r="R9" s="2">
        <f t="shared" si="8"/>
        <v>42255</v>
      </c>
      <c r="S9" s="5" t="str">
        <f ca="1">IFERROR(OFFSET(grille!$A$1,MOD(INT((R9-$A$4)/7),42)+1,WEEKDAY(R9,2)),"")</f>
        <v>T510</v>
      </c>
      <c r="T9" s="2">
        <f t="shared" si="9"/>
        <v>42285</v>
      </c>
      <c r="U9" s="5" t="str">
        <f ca="1">IFERROR(OFFSET(grille!$A$1,MOD(INT((T9-$A$4)/7),42)+1,WEEKDAY(T9,2)),"")</f>
        <v>T340__</v>
      </c>
      <c r="V9" s="3">
        <f t="shared" si="10"/>
        <v>42316</v>
      </c>
      <c r="W9" s="5" t="str">
        <f ca="1">IFERROR(OFFSET(grille!$A$1,MOD(INT((V9-$A$4)/7),42)+1,WEEKDAY(V9,2)),"")</f>
        <v>T737__</v>
      </c>
      <c r="X9" s="2">
        <f t="shared" si="11"/>
        <v>42346</v>
      </c>
      <c r="Y9" s="5" t="str">
        <f ca="1">IFERROR(OFFSET(grille!$A$1,MOD(INT((X9-$A$4)/7),42)+1,WEEKDAY(X9,2)),"")</f>
        <v>RP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T240__</v>
      </c>
      <c r="F10" s="2">
        <f t="shared" si="2"/>
        <v>42072</v>
      </c>
      <c r="G10" s="5" t="str">
        <f ca="1">IFERROR(OFFSET(grille!$A$1,MOD(INT((F10-$A$4)/7),42)+1,WEEKDAY(F10,2)),"")</f>
        <v>T840__</v>
      </c>
      <c r="H10" s="2">
        <f t="shared" si="3"/>
        <v>42103</v>
      </c>
      <c r="I10" s="5" t="str">
        <f ca="1">IFERROR(OFFSET(grille!$A$1,MOD(INT((H10-$A$4)/7),42)+1,WEEKDAY(H10,2)),"")</f>
        <v>T650__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T120</v>
      </c>
      <c r="N10" s="3">
        <f t="shared" si="6"/>
        <v>42194</v>
      </c>
      <c r="O10" s="5" t="str">
        <f ca="1">IFERROR(OFFSET(grille!$A$1,MOD(INT((N10-$A$4)/7),42)+1,WEEKDAY(N10,2)),"")</f>
        <v>__T150</v>
      </c>
      <c r="P10" s="2">
        <f t="shared" si="7"/>
        <v>42225</v>
      </c>
      <c r="Q10" s="5" t="str">
        <f ca="1">IFERROR(OFFSET(grille!$A$1,MOD(INT((P10-$A$4)/7),42)+1,WEEKDAY(P10,2)),"")</f>
        <v>T147__</v>
      </c>
      <c r="R10" s="2">
        <f t="shared" si="8"/>
        <v>42256</v>
      </c>
      <c r="S10" s="5" t="str">
        <f ca="1">IFERROR(OFFSET(grille!$A$1,MOD(INT((R10-$A$4)/7),42)+1,WEEKDAY(R10,2)),"")</f>
        <v>T110</v>
      </c>
      <c r="T10" s="2">
        <f t="shared" si="9"/>
        <v>42286</v>
      </c>
      <c r="U10" s="5" t="str">
        <f ca="1">IFERROR(OFFSET(grille!$A$1,MOD(INT((T10-$A$4)/7),42)+1,WEEKDAY(T10,2)),"")</f>
        <v>__T350</v>
      </c>
      <c r="V10" s="3">
        <f t="shared" si="10"/>
        <v>42317</v>
      </c>
      <c r="W10" s="5" t="str">
        <f ca="1">IFERROR(OFFSET(grille!$A$1,MOD(INT((V10-$A$4)/7),42)+1,WEEKDAY(V10,2)),"")</f>
        <v>__T740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T736__</v>
      </c>
      <c r="D11" s="2">
        <f t="shared" si="1"/>
        <v>42045</v>
      </c>
      <c r="E11" s="5" t="str">
        <f ca="1">IFERROR(OFFSET(grille!$A$1,MOD(INT((D11-$A$4)/7),42)+1,WEEKDAY(D11,2)),"")</f>
        <v>__T250</v>
      </c>
      <c r="F11" s="2">
        <f t="shared" si="2"/>
        <v>42073</v>
      </c>
      <c r="G11" s="5" t="str">
        <f ca="1">IFERROR(OFFSET(grille!$A$1,MOD(INT((F11-$A$4)/7),42)+1,WEEKDAY(F11,2)),"")</f>
        <v>__T850</v>
      </c>
      <c r="H11" s="2">
        <f t="shared" si="3"/>
        <v>42104</v>
      </c>
      <c r="I11" s="5" t="str">
        <f ca="1">IFERROR(OFFSET(grille!$A$1,MOD(INT((H11-$A$4)/7),42)+1,WEEKDAY(H11,2)),"")</f>
        <v>__T660</v>
      </c>
      <c r="J11" s="2">
        <f t="shared" si="4"/>
        <v>42134</v>
      </c>
      <c r="K11" s="5" t="str">
        <f ca="1">IFERROR(OFFSET(grille!$A$1,MOD(INT((J11-$A$4)/7),42)+1,WEEKDAY(J11,2)),"")</f>
        <v>T637__</v>
      </c>
      <c r="L11" s="2">
        <f t="shared" si="5"/>
        <v>42165</v>
      </c>
      <c r="M11" s="5" t="str">
        <f ca="1">IFERROR(OFFSET(grille!$A$1,MOD(INT((L11-$A$4)/7),42)+1,WEEKDAY(L11,2)),"")</f>
        <v>T440__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__T151</v>
      </c>
      <c r="R11" s="2">
        <f t="shared" si="8"/>
        <v>42257</v>
      </c>
      <c r="S11" s="5" t="str">
        <f ca="1">IFERROR(OFFSET(grille!$A$1,MOD(INT((R11-$A$4)/7),42)+1,WEEKDAY(R11,2)),"")</f>
        <v>T710</v>
      </c>
      <c r="T11" s="2">
        <f t="shared" si="9"/>
        <v>42287</v>
      </c>
      <c r="U11" s="5" t="str">
        <f ca="1">IFERROR(OFFSET(grille!$A$1,MOD(INT((T11-$A$4)/7),42)+1,WEEKDAY(T11,2)),"")</f>
        <v>RP</v>
      </c>
      <c r="V11" s="3">
        <f t="shared" si="10"/>
        <v>42318</v>
      </c>
      <c r="W11" s="5" t="str">
        <f ca="1">IFERROR(OFFSET(grille!$A$1,MOD(INT((V11-$A$4)/7),42)+1,WEEKDAY(V11,2)),"")</f>
        <v>T650__</v>
      </c>
      <c r="X11" s="2">
        <f t="shared" si="11"/>
        <v>42348</v>
      </c>
      <c r="Y11" s="5" t="str">
        <f ca="1">IFERROR(OFFSET(grille!$A$1,MOD(INT((X11-$A$4)/7),42)+1,WEEKDAY(X11,2)),"")</f>
        <v>T120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__T747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T410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__T640</v>
      </c>
      <c r="L12" s="2">
        <f t="shared" si="5"/>
        <v>42166</v>
      </c>
      <c r="M12" s="5" t="str">
        <f ca="1">IFERROR(OFFSET(grille!$A$1,MOD(INT((L12-$A$4)/7),42)+1,WEEKDAY(L12,2)),"")</f>
        <v>__T450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T655__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__T660</v>
      </c>
      <c r="X12" s="2">
        <f t="shared" si="11"/>
        <v>42349</v>
      </c>
      <c r="Y12" s="5" t="str">
        <f ca="1">IFERROR(OFFSET(grille!$A$1,MOD(INT((X12-$A$4)/7),42)+1,WEEKDAY(X12,2)),"")</f>
        <v>T720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T130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T220__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T430</v>
      </c>
      <c r="L13" s="2">
        <f t="shared" si="5"/>
        <v>42167</v>
      </c>
      <c r="M13" s="5" t="str">
        <f ca="1">IFERROR(OFFSET(grille!$A$1,MOD(INT((L13-$A$4)/7),42)+1,WEEKDAY(L13,2)),"")</f>
        <v>T945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__T666</v>
      </c>
      <c r="T13" s="2">
        <f t="shared" si="9"/>
        <v>42289</v>
      </c>
      <c r="U13" s="5" t="str">
        <f ca="1">IFERROR(OFFSET(grille!$A$1,MOD(INT((T13-$A$4)/7),42)+1,WEEKDAY(T13,2)),"")</f>
        <v>T630__</v>
      </c>
      <c r="V13" s="3">
        <f t="shared" si="10"/>
        <v>42320</v>
      </c>
      <c r="W13" s="5" t="str">
        <f ca="1">IFERROR(OFFSET(grille!$A$1,MOD(INT((V13-$A$4)/7),42)+1,WEEKDAY(V13,2)),"")</f>
        <v>T260</v>
      </c>
      <c r="X13" s="2">
        <f t="shared" si="11"/>
        <v>42350</v>
      </c>
      <c r="Y13" s="5" t="str">
        <f ca="1">IFERROR(OFFSET(grille!$A$1,MOD(INT((X13-$A$4)/7),42)+1,WEEKDAY(X13,2)),"")</f>
        <v>T346__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T140__</v>
      </c>
      <c r="D14" s="2">
        <f t="shared" si="1"/>
        <v>42048</v>
      </c>
      <c r="E14" s="5" t="str">
        <f ca="1">IFERROR(OFFSET(grille!$A$1,MOD(INT((D14-$A$4)/7),42)+1,WEEKDAY(D14,2)),"")</f>
        <v>T345__</v>
      </c>
      <c r="F14" s="2">
        <f t="shared" si="2"/>
        <v>42076</v>
      </c>
      <c r="G14" s="5" t="str">
        <f ca="1">IFERROR(OFFSET(grille!$A$1,MOD(INT((F14-$A$4)/7),42)+1,WEEKDAY(F14,2)),"")</f>
        <v>__T230</v>
      </c>
      <c r="H14" s="2">
        <f t="shared" si="3"/>
        <v>42107</v>
      </c>
      <c r="I14" s="5" t="str">
        <f ca="1">IFERROR(OFFSET(grille!$A$1,MOD(INT((H14-$A$4)/7),42)+1,WEEKDAY(H14,2)),"")</f>
        <v>T410</v>
      </c>
      <c r="J14" s="2">
        <f t="shared" si="4"/>
        <v>42137</v>
      </c>
      <c r="K14" s="5" t="str">
        <f ca="1">IFERROR(OFFSET(grille!$A$1,MOD(INT((J14-$A$4)/7),42)+1,WEEKDAY(J14,2)),"")</f>
        <v>T820__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T720</v>
      </c>
      <c r="P14" s="2">
        <f t="shared" si="7"/>
        <v>42229</v>
      </c>
      <c r="Q14" s="5" t="str">
        <f ca="1">IFERROR(OFFSET(grille!$A$1,MOD(INT((P14-$A$4)/7),42)+1,WEEKDAY(P14,2)),"")</f>
        <v>T130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__T640</v>
      </c>
      <c r="V14" s="3">
        <f t="shared" si="10"/>
        <v>42321</v>
      </c>
      <c r="W14" s="5" t="str">
        <f ca="1">IFERROR(OFFSET(grille!$A$1,MOD(INT((V14-$A$4)/7),42)+1,WEEKDAY(V14,2)),"")</f>
        <v>D</v>
      </c>
      <c r="X14" s="2">
        <f t="shared" si="11"/>
        <v>42351</v>
      </c>
      <c r="Y14" s="5" t="str">
        <f ca="1">IFERROR(OFFSET(grille!$A$1,MOD(INT((X14-$A$4)/7),42)+1,WEEKDAY(X14,2)),"")</f>
        <v>__T357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__T150</v>
      </c>
      <c r="D15" s="2">
        <f t="shared" si="1"/>
        <v>42049</v>
      </c>
      <c r="E15" s="5" t="str">
        <f ca="1">IFERROR(OFFSET(grille!$A$1,MOD(INT((D15-$A$4)/7),42)+1,WEEKDAY(D15,2)),"")</f>
        <v>__T356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T720</v>
      </c>
      <c r="J15" s="2">
        <f t="shared" si="4"/>
        <v>42138</v>
      </c>
      <c r="K15" s="5" t="str">
        <f ca="1">IFERROR(OFFSET(grille!$A$1,MOD(INT((J15-$A$4)/7),42)+1,WEEKDAY(J15,2)),"")</f>
        <v>__T830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T710</v>
      </c>
      <c r="P15" s="2">
        <f t="shared" si="7"/>
        <v>42230</v>
      </c>
      <c r="Q15" s="5" t="str">
        <f ca="1">IFERROR(OFFSET(grille!$A$1,MOD(INT((P15-$A$4)/7),42)+1,WEEKDAY(P15,2)),"")</f>
        <v>T420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T340__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RP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D</v>
      </c>
      <c r="D16" s="2">
        <f t="shared" si="1"/>
        <v>42050</v>
      </c>
      <c r="E16" s="5" t="str">
        <f ca="1">IFERROR(OFFSET(grille!$A$1,MOD(INT((D16-$A$4)/7),42)+1,WEEKDAY(D16,2)),"")</f>
        <v>T247__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T510</v>
      </c>
      <c r="J16" s="2">
        <f t="shared" si="4"/>
        <v>42139</v>
      </c>
      <c r="K16" s="5" t="str">
        <f ca="1">IFERROR(OFFSET(grille!$A$1,MOD(INT((J16-$A$4)/7),42)+1,WEEKDAY(J16,2)),"")</f>
        <v>D</v>
      </c>
      <c r="L16" s="2">
        <f t="shared" si="5"/>
        <v>42170</v>
      </c>
      <c r="M16" s="5" t="str">
        <f ca="1">IFERROR(OFFSET(grille!$A$1,MOD(INT((L16-$A$4)/7),42)+1,WEEKDAY(L16,2)),"")</f>
        <v>T730__</v>
      </c>
      <c r="N16" s="3">
        <f t="shared" si="6"/>
        <v>42200</v>
      </c>
      <c r="O16" s="5" t="str">
        <f ca="1">IFERROR(OFFSET(grille!$A$1,MOD(INT((N16-$A$4)/7),42)+1,WEEKDAY(N16,2)),"")</f>
        <v>T630__</v>
      </c>
      <c r="P16" s="2">
        <f t="shared" si="7"/>
        <v>42231</v>
      </c>
      <c r="Q16" s="5" t="str">
        <f ca="1">IFERROR(OFFSET(grille!$A$1,MOD(INT((P16-$A$4)/7),42)+1,WEEKDAY(P16,2)),"")</f>
        <v>T226__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__T350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__T250</v>
      </c>
      <c r="F17" s="2">
        <f t="shared" si="2"/>
        <v>42079</v>
      </c>
      <c r="G17" s="5" t="str">
        <f ca="1">IFERROR(OFFSET(grille!$A$1,MOD(INT((F17-$A$4)/7),42)+1,WEEKDAY(F17,2)),"")</f>
        <v>T220__</v>
      </c>
      <c r="H17" s="2">
        <f t="shared" si="3"/>
        <v>42110</v>
      </c>
      <c r="I17" s="5" t="str">
        <f ca="1">IFERROR(OFFSET(grille!$A$1,MOD(INT((H17-$A$4)/7),42)+1,WEEKDAY(H17,2)),"")</f>
        <v>T140__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__T740</v>
      </c>
      <c r="N17" s="3">
        <f t="shared" si="6"/>
        <v>42201</v>
      </c>
      <c r="O17" s="5" t="str">
        <f ca="1">IFERROR(OFFSET(grille!$A$1,MOD(INT((N17-$A$4)/7),42)+1,WEEKDAY(N17,2)),"")</f>
        <v>__T640</v>
      </c>
      <c r="P17" s="2">
        <f t="shared" si="7"/>
        <v>42232</v>
      </c>
      <c r="Q17" s="5" t="str">
        <f ca="1">IFERROR(OFFSET(grille!$A$1,MOD(INT((P17-$A$4)/7),42)+1,WEEKDAY(P17,2)),"")</f>
        <v>__T237</v>
      </c>
      <c r="R17" s="2">
        <f t="shared" si="8"/>
        <v>42263</v>
      </c>
      <c r="S17" s="5" t="str">
        <f ca="1">IFERROR(OFFSET(grille!$A$1,MOD(INT((R17-$A$4)/7),42)+1,WEEKDAY(R17,2)),"")</f>
        <v>D</v>
      </c>
      <c r="T17" s="2">
        <f t="shared" si="9"/>
        <v>42293</v>
      </c>
      <c r="U17" s="5" t="str">
        <f ca="1">IFERROR(OFFSET(grille!$A$1,MOD(INT((T17-$A$4)/7),42)+1,WEEKDAY(T17,2)),"")</f>
        <v>D</v>
      </c>
      <c r="V17" s="3">
        <f t="shared" si="10"/>
        <v>42324</v>
      </c>
      <c r="W17" s="5" t="str">
        <f ca="1">IFERROR(OFFSET(grille!$A$1,MOD(INT((V17-$A$4)/7),42)+1,WEEKDAY(V17,2)),"")</f>
        <v>T210</v>
      </c>
      <c r="X17" s="2">
        <f t="shared" si="11"/>
        <v>42354</v>
      </c>
      <c r="Y17" s="5" t="str">
        <f ca="1">IFERROR(OFFSET(grille!$A$1,MOD(INT((X17-$A$4)/7),42)+1,WEEKDAY(X17,2)),"")</f>
        <v>T840__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RP</v>
      </c>
      <c r="F18" s="2">
        <f t="shared" si="2"/>
        <v>42080</v>
      </c>
      <c r="G18" s="5" t="str">
        <f ca="1">IFERROR(OFFSET(grille!$A$1,MOD(INT((F18-$A$4)/7),42)+1,WEEKDAY(F18,2)),"")</f>
        <v>__T230</v>
      </c>
      <c r="H18" s="2">
        <f t="shared" si="3"/>
        <v>42111</v>
      </c>
      <c r="I18" s="5" t="str">
        <f ca="1">IFERROR(OFFSET(grille!$A$1,MOD(INT((H18-$A$4)/7),42)+1,WEEKDAY(H18,2)),"")</f>
        <v>__T150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T650__</v>
      </c>
      <c r="N18" s="3">
        <f t="shared" si="6"/>
        <v>42202</v>
      </c>
      <c r="O18" s="5" t="str">
        <f ca="1">IFERROR(OFFSET(grille!$A$1,MOD(INT((N18-$A$4)/7),42)+1,WEEKDAY(N18,2)),"")</f>
        <v>D</v>
      </c>
      <c r="P18" s="2">
        <f t="shared" si="7"/>
        <v>42233</v>
      </c>
      <c r="Q18" s="5" t="str">
        <f ca="1">IFERROR(OFFSET(grille!$A$1,MOD(INT((P18-$A$4)/7),42)+1,WEEKDAY(P18,2)),"")</f>
        <v>RP</v>
      </c>
      <c r="R18" s="2">
        <f t="shared" si="8"/>
        <v>42264</v>
      </c>
      <c r="S18" s="5" t="str">
        <f ca="1">IFERROR(OFFSET(grille!$A$1,MOD(INT((R18-$A$4)/7),42)+1,WEEKDAY(R18,2)),"")</f>
        <v>T510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T410</v>
      </c>
      <c r="X18" s="2">
        <f t="shared" si="11"/>
        <v>42355</v>
      </c>
      <c r="Y18" s="5" t="str">
        <f ca="1">IFERROR(OFFSET(grille!$A$1,MOD(INT((X18-$A$4)/7),42)+1,WEEKDAY(X18,2)),"")</f>
        <v>__T850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T737__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RP</v>
      </c>
      <c r="L19" s="2">
        <f t="shared" si="5"/>
        <v>42173</v>
      </c>
      <c r="M19" s="5" t="str">
        <f ca="1">IFERROR(OFFSET(grille!$A$1,MOD(INT((L19-$A$4)/7),42)+1,WEEKDAY(L19,2)),"")</f>
        <v>__T660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T445__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T810</v>
      </c>
      <c r="X19" s="2">
        <f t="shared" si="11"/>
        <v>42356</v>
      </c>
      <c r="Y19" s="5" t="str">
        <f ca="1">IFERROR(OFFSET(grille!$A$1,MOD(INT((X19-$A$4)/7),42)+1,WEEKDAY(X19,2)),"")</f>
        <v>Fac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__T740</v>
      </c>
      <c r="D20" s="2">
        <f t="shared" si="1"/>
        <v>42054</v>
      </c>
      <c r="E20" s="5" t="str">
        <f ca="1">IFERROR(OFFSET(grille!$A$1,MOD(INT((D20-$A$4)/7),42)+1,WEEKDAY(D20,2)),"")</f>
        <v>T120</v>
      </c>
      <c r="F20" s="2">
        <f t="shared" si="2"/>
        <v>42082</v>
      </c>
      <c r="G20" s="5" t="str">
        <f ca="1">IFERROR(OFFSET(grille!$A$1,MOD(INT((F20-$A$4)/7),42)+1,WEEKDAY(F20,2)),"")</f>
        <v>RP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T730__</v>
      </c>
      <c r="L20" s="2">
        <f t="shared" si="5"/>
        <v>42174</v>
      </c>
      <c r="M20" s="5" t="str">
        <f ca="1">IFERROR(OFFSET(grille!$A$1,MOD(INT((L20-$A$4)/7),42)+1,WEEKDAY(L20,2)),"")</f>
        <v>RP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T710</v>
      </c>
      <c r="R20" s="2">
        <f t="shared" si="8"/>
        <v>42266</v>
      </c>
      <c r="S20" s="5" t="str">
        <f ca="1">IFERROR(OFFSET(grille!$A$1,MOD(INT((R20-$A$4)/7),42)+1,WEEKDAY(R20,2)),"")</f>
        <v>__T456</v>
      </c>
      <c r="T20" s="2">
        <f t="shared" si="9"/>
        <v>42296</v>
      </c>
      <c r="U20" s="5" t="str">
        <f ca="1">IFERROR(OFFSET(grille!$A$1,MOD(INT((T20-$A$4)/7),42)+1,WEEKDAY(T20,2)),"")</f>
        <v>T110</v>
      </c>
      <c r="V20" s="3">
        <f t="shared" si="10"/>
        <v>42327</v>
      </c>
      <c r="W20" s="5" t="str">
        <f ca="1">IFERROR(OFFSET(grille!$A$1,MOD(INT((V20-$A$4)/7),42)+1,WEEKDAY(V20,2)),"")</f>
        <v>T320__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T650__</v>
      </c>
      <c r="D21" s="2">
        <f t="shared" si="1"/>
        <v>42055</v>
      </c>
      <c r="E21" s="5" t="str">
        <f ca="1">IFERROR(OFFSET(grille!$A$1,MOD(INT((D21-$A$4)/7),42)+1,WEEKDAY(D21,2)),"")</f>
        <v>T720</v>
      </c>
      <c r="F21" s="2">
        <f t="shared" si="2"/>
        <v>42083</v>
      </c>
      <c r="G21" s="5" t="str">
        <f ca="1">IFERROR(OFFSET(grille!$A$1,MOD(INT((F21-$A$4)/7),42)+1,WEEKDAY(F21,2)),"")</f>
        <v>T320__</v>
      </c>
      <c r="H21" s="2">
        <f t="shared" si="3"/>
        <v>42114</v>
      </c>
      <c r="I21" s="5" t="str">
        <f ca="1">IFERROR(OFFSET(grille!$A$1,MOD(INT((H21-$A$4)/7),42)+1,WEEKDAY(H21,2)),"")</f>
        <v>T440__</v>
      </c>
      <c r="J21" s="2">
        <f t="shared" si="4"/>
        <v>42144</v>
      </c>
      <c r="K21" s="5" t="str">
        <f ca="1">IFERROR(OFFSET(grille!$A$1,MOD(INT((J21-$A$4)/7),42)+1,WEEKDAY(J21,2)),"")</f>
        <v>__T740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T140__</v>
      </c>
      <c r="P21" s="2">
        <f t="shared" si="7"/>
        <v>42236</v>
      </c>
      <c r="Q21" s="5" t="str">
        <f ca="1">IFERROR(OFFSET(grille!$A$1,MOD(INT((P21-$A$4)/7),42)+1,WEEKDAY(P21,2)),"")</f>
        <v>T730__</v>
      </c>
      <c r="R21" s="2">
        <f t="shared" si="8"/>
        <v>42267</v>
      </c>
      <c r="S21" s="5" t="str">
        <f ca="1">IFERROR(OFFSET(grille!$A$1,MOD(INT((R21-$A$4)/7),42)+1,WEEKDAY(R21,2)),"")</f>
        <v>T447__</v>
      </c>
      <c r="T21" s="2">
        <f t="shared" si="9"/>
        <v>42297</v>
      </c>
      <c r="U21" s="5" t="str">
        <f ca="1">IFERROR(OFFSET(grille!$A$1,MOD(INT((T21-$A$4)/7),42)+1,WEEKDAY(T21,2)),"")</f>
        <v>T420</v>
      </c>
      <c r="V21" s="3">
        <f t="shared" si="10"/>
        <v>42328</v>
      </c>
      <c r="W21" s="5" t="str">
        <f ca="1">IFERROR(OFFSET(grille!$A$1,MOD(INT((V21-$A$4)/7),42)+1,WEEKDAY(V21,2)),"")</f>
        <v>__T335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__T660</v>
      </c>
      <c r="D22" s="2">
        <f t="shared" si="1"/>
        <v>42056</v>
      </c>
      <c r="E22" s="5" t="str">
        <f ca="1">IFERROR(OFFSET(grille!$A$1,MOD(INT((D22-$A$4)/7),42)+1,WEEKDAY(D22,2)),"")</f>
        <v>T346__</v>
      </c>
      <c r="F22" s="2">
        <f t="shared" si="2"/>
        <v>42084</v>
      </c>
      <c r="G22" s="5" t="str">
        <f ca="1">IFERROR(OFFSET(grille!$A$1,MOD(INT((F22-$A$4)/7),42)+1,WEEKDAY(F22,2)),"")</f>
        <v>__T336</v>
      </c>
      <c r="H22" s="2">
        <f t="shared" si="3"/>
        <v>42115</v>
      </c>
      <c r="I22" s="5" t="str">
        <f ca="1">IFERROR(OFFSET(grille!$A$1,MOD(INT((H22-$A$4)/7),42)+1,WEEKDAY(H22,2)),"")</f>
        <v>__T450</v>
      </c>
      <c r="J22" s="2">
        <f t="shared" si="4"/>
        <v>42145</v>
      </c>
      <c r="K22" s="5" t="str">
        <f ca="1">IFERROR(OFFSET(grille!$A$1,MOD(INT((J22-$A$4)/7),42)+1,WEEKDAY(J22,2)),"")</f>
        <v>T610</v>
      </c>
      <c r="L22" s="2">
        <f t="shared" si="5"/>
        <v>42176</v>
      </c>
      <c r="M22" s="5" t="str">
        <f ca="1">IFERROR(OFFSET(grille!$A$1,MOD(INT((L22-$A$4)/7),42)+1,WEEKDAY(L22,2)),"")</f>
        <v>T410</v>
      </c>
      <c r="N22" s="3">
        <f t="shared" si="6"/>
        <v>42206</v>
      </c>
      <c r="O22" s="5" t="str">
        <f ca="1">IFERROR(OFFSET(grille!$A$1,MOD(INT((N22-$A$4)/7),42)+1,WEEKDAY(N22,2)),"")</f>
        <v>__T150</v>
      </c>
      <c r="P22" s="2">
        <f t="shared" si="7"/>
        <v>42237</v>
      </c>
      <c r="Q22" s="5" t="str">
        <f ca="1">IFERROR(OFFSET(grille!$A$1,MOD(INT((P22-$A$4)/7),42)+1,WEEKDAY(P22,2)),"")</f>
        <v>__T740</v>
      </c>
      <c r="R22" s="2">
        <f t="shared" si="8"/>
        <v>42268</v>
      </c>
      <c r="S22" s="5" t="str">
        <f ca="1">IFERROR(OFFSET(grille!$A$1,MOD(INT((R22-$A$4)/7),42)+1,WEEKDAY(R22,2)),"")</f>
        <v>__T451</v>
      </c>
      <c r="T22" s="2">
        <f t="shared" si="9"/>
        <v>42298</v>
      </c>
      <c r="U22" s="5" t="str">
        <f ca="1">IFERROR(OFFSET(grille!$A$1,MOD(INT((T22-$A$4)/7),42)+1,WEEKDAY(T22,2)),"")</f>
        <v>T220__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T120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T260</v>
      </c>
      <c r="D23" s="2">
        <f t="shared" si="1"/>
        <v>42057</v>
      </c>
      <c r="E23" s="5" t="str">
        <f ca="1">IFERROR(OFFSET(grille!$A$1,MOD(INT((D23-$A$4)/7),42)+1,WEEKDAY(D23,2)),"")</f>
        <v>__T357</v>
      </c>
      <c r="F23" s="2">
        <f t="shared" si="2"/>
        <v>42085</v>
      </c>
      <c r="G23" s="5" t="str">
        <f ca="1">IFERROR(OFFSET(grille!$A$1,MOD(INT((F23-$A$4)/7),42)+1,WEEKDAY(F23,2)),"")</f>
        <v>T227__</v>
      </c>
      <c r="H23" s="2">
        <f t="shared" si="3"/>
        <v>42116</v>
      </c>
      <c r="I23" s="5" t="str">
        <f ca="1">IFERROR(OFFSET(grille!$A$1,MOD(INT((H23-$A$4)/7),42)+1,WEEKDAY(H23,2)),"")</f>
        <v>T240__</v>
      </c>
      <c r="J23" s="2">
        <f t="shared" si="4"/>
        <v>42146</v>
      </c>
      <c r="K23" s="5" t="str">
        <f ca="1">IFERROR(OFFSET(grille!$A$1,MOD(INT((J23-$A$4)/7),42)+1,WEEKDAY(J23,2)),"")</f>
        <v>T220__</v>
      </c>
      <c r="L23" s="2">
        <f t="shared" si="5"/>
        <v>42177</v>
      </c>
      <c r="M23" s="5" t="str">
        <f ca="1">IFERROR(OFFSET(grille!$A$1,MOD(INT((L23-$A$4)/7),42)+1,WEEKDAY(L23,2)),"")</f>
        <v>T650__</v>
      </c>
      <c r="N23" s="3">
        <f t="shared" si="6"/>
        <v>42207</v>
      </c>
      <c r="O23" s="5" t="str">
        <f ca="1">IFERROR(OFFSET(grille!$A$1,MOD(INT((N23-$A$4)/7),42)+1,WEEKDAY(N23,2)),"")</f>
        <v>T210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__T230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T110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D</v>
      </c>
      <c r="D24" s="2">
        <f t="shared" si="1"/>
        <v>42058</v>
      </c>
      <c r="E24" s="5" t="str">
        <f ca="1">IFERROR(OFFSET(grille!$A$1,MOD(INT((D24-$A$4)/7),42)+1,WEEKDAY(D24,2)),"")</f>
        <v>RP</v>
      </c>
      <c r="F24" s="2">
        <f t="shared" si="2"/>
        <v>42086</v>
      </c>
      <c r="G24" s="5" t="str">
        <f ca="1">IFERROR(OFFSET(grille!$A$1,MOD(INT((F24-$A$4)/7),42)+1,WEEKDAY(F24,2)),"")</f>
        <v>__T230</v>
      </c>
      <c r="H24" s="2">
        <f t="shared" si="3"/>
        <v>42117</v>
      </c>
      <c r="I24" s="5" t="str">
        <f ca="1">IFERROR(OFFSET(grille!$A$1,MOD(INT((H24-$A$4)/7),42)+1,WEEKDAY(H24,2)),"")</f>
        <v>__T250</v>
      </c>
      <c r="J24" s="2">
        <f t="shared" si="4"/>
        <v>42147</v>
      </c>
      <c r="K24" s="5" t="str">
        <f ca="1">IFERROR(OFFSET(grille!$A$1,MOD(INT((J24-$A$4)/7),42)+1,WEEKDAY(J24,2)),"")</f>
        <v>__T236</v>
      </c>
      <c r="L24" s="2">
        <f t="shared" si="5"/>
        <v>42178</v>
      </c>
      <c r="M24" s="5" t="str">
        <f ca="1">IFERROR(OFFSET(grille!$A$1,MOD(INT((L24-$A$4)/7),42)+1,WEEKDAY(L24,2)),"")</f>
        <v>__T660</v>
      </c>
      <c r="N24" s="3">
        <f t="shared" si="6"/>
        <v>42208</v>
      </c>
      <c r="O24" s="5" t="str">
        <f ca="1">IFERROR(OFFSET(grille!$A$1,MOD(INT((N24-$A$4)/7),42)+1,WEEKDAY(N24,2)),"")</f>
        <v>T440__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RP</v>
      </c>
      <c r="T24" s="2">
        <f t="shared" si="9"/>
        <v>42300</v>
      </c>
      <c r="U24" s="5" t="str">
        <f ca="1">IFERROR(OFFSET(grille!$A$1,MOD(INT((T24-$A$4)/7),42)+1,WEEKDAY(T24,2)),"")</f>
        <v>RP</v>
      </c>
      <c r="V24" s="3">
        <f t="shared" si="10"/>
        <v>42331</v>
      </c>
      <c r="W24" s="5" t="str">
        <f ca="1">IFERROR(OFFSET(grille!$A$1,MOD(INT((V24-$A$4)/7),42)+1,WEEKDAY(V24,2)),"")</f>
        <v>T340__</v>
      </c>
      <c r="X24" s="2">
        <f t="shared" si="11"/>
        <v>42361</v>
      </c>
      <c r="Y24" s="5" t="str">
        <f ca="1">IFERROR(OFFSET(grille!$A$1,MOD(INT((X24-$A$4)/7),42)+1,WEEKDAY(X24,2)),"")</f>
        <v>T720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T260</v>
      </c>
      <c r="H25" s="2">
        <f t="shared" si="3"/>
        <v>42118</v>
      </c>
      <c r="I25" s="5" t="str">
        <f ca="1">IFERROR(OFFSET(grille!$A$1,MOD(INT((H25-$A$4)/7),42)+1,WEEKDAY(H25,2)),"")</f>
        <v>RP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T260</v>
      </c>
      <c r="N25" s="3">
        <f t="shared" si="6"/>
        <v>42209</v>
      </c>
      <c r="O25" s="5" t="str">
        <f ca="1">IFERROR(OFFSET(grille!$A$1,MOD(INT((N25-$A$4)/7),42)+1,WEEKDAY(N25,2)),"")</f>
        <v>__T450</v>
      </c>
      <c r="P25" s="2">
        <f t="shared" si="7"/>
        <v>42240</v>
      </c>
      <c r="Q25" s="5" t="str">
        <f ca="1">IFERROR(OFFSET(grille!$A$1,MOD(INT((P25-$A$4)/7),42)+1,WEEKDAY(P25,2)),"")</f>
        <v>T320__</v>
      </c>
      <c r="R25" s="2">
        <f t="shared" si="8"/>
        <v>42271</v>
      </c>
      <c r="S25" s="5" t="str">
        <f ca="1">IFERROR(OFFSET(grille!$A$1,MOD(INT((R25-$A$4)/7),42)+1,WEEKDAY(R25,2)),"")</f>
        <v>T410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__T350</v>
      </c>
      <c r="X25" s="2">
        <f t="shared" si="11"/>
        <v>42362</v>
      </c>
      <c r="Y25" s="5" t="str">
        <f ca="1">IFERROR(OFFSET(grille!$A$1,MOD(INT((X25-$A$4)/7),42)+1,WEEKDAY(X25,2)),"")</f>
        <v>T630__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T840__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RP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__T330</v>
      </c>
      <c r="R26" s="2">
        <f t="shared" si="8"/>
        <v>42272</v>
      </c>
      <c r="S26" s="5" t="str">
        <f ca="1">IFERROR(OFFSET(grille!$A$1,MOD(INT((R26-$A$4)/7),42)+1,WEEKDAY(R26,2)),"")</f>
        <v>T710</v>
      </c>
      <c r="T26" s="2">
        <f t="shared" si="9"/>
        <v>42302</v>
      </c>
      <c r="U26" s="5" t="str">
        <f ca="1">IFERROR(OFFSET(grille!$A$1,MOD(INT((T26-$A$4)/7),42)+1,WEEKDAY(T26,2)),"")</f>
        <v>T347__</v>
      </c>
      <c r="V26" s="3">
        <f t="shared" si="10"/>
        <v>42333</v>
      </c>
      <c r="W26" s="5" t="str">
        <f ca="1">IFERROR(OFFSET(grille!$A$1,MOD(INT((V26-$A$4)/7),42)+1,WEEKDAY(V26,2)),"")</f>
        <v>RP</v>
      </c>
      <c r="X26" s="2">
        <f t="shared" si="11"/>
        <v>42363</v>
      </c>
      <c r="Y26" s="5" t="str">
        <f ca="1">IFERROR(OFFSET(grille!$A$1,MOD(INT((X26-$A$4)/7),42)+1,WEEKDAY(X26,2)),"")</f>
        <v>__T640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T210</v>
      </c>
      <c r="D27" s="2">
        <f t="shared" si="1"/>
        <v>42061</v>
      </c>
      <c r="E27" s="5" t="str">
        <f ca="1">IFERROR(OFFSET(grille!$A$1,MOD(INT((D27-$A$4)/7),42)+1,WEEKDAY(D27,2)),"")</f>
        <v>__T850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T657__</v>
      </c>
      <c r="J27" s="2">
        <f t="shared" si="4"/>
        <v>42150</v>
      </c>
      <c r="K27" s="5" t="str">
        <f ca="1">IFERROR(OFFSET(grille!$A$1,MOD(INT((J27-$A$4)/7),42)+1,WEEKDAY(J27,2)),"")</f>
        <v>T840__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T420</v>
      </c>
      <c r="R27" s="2">
        <f t="shared" si="8"/>
        <v>42273</v>
      </c>
      <c r="S27" s="5" t="str">
        <f ca="1">IFERROR(OFFSET(grille!$A$1,MOD(INT((R27-$A$4)/7),42)+1,WEEKDAY(R27,2)),"")</f>
        <v>T246__</v>
      </c>
      <c r="T27" s="2">
        <f t="shared" si="9"/>
        <v>42303</v>
      </c>
      <c r="U27" s="5" t="str">
        <f ca="1">IFERROR(OFFSET(grille!$A$1,MOD(INT((T27-$A$4)/7),42)+1,WEEKDAY(T27,2)),"")</f>
        <v>__T350</v>
      </c>
      <c r="V27" s="3">
        <f t="shared" si="10"/>
        <v>42334</v>
      </c>
      <c r="W27" s="5" t="str">
        <f ca="1">IFERROR(OFFSET(grille!$A$1,MOD(INT((V27-$A$4)/7),42)+1,WEEKDAY(V27,2)),"")</f>
        <v>RP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T410</v>
      </c>
      <c r="D28" s="2">
        <f t="shared" si="1"/>
        <v>42062</v>
      </c>
      <c r="E28" s="5" t="str">
        <f ca="1">IFERROR(OFFSET(grille!$A$1,MOD(INT((D28-$A$4)/7),42)+1,WEEKDAY(D28,2)),"")</f>
        <v>Fac</v>
      </c>
      <c r="F28" s="2">
        <f t="shared" si="2"/>
        <v>42090</v>
      </c>
      <c r="G28" s="5" t="str">
        <f ca="1">IFERROR(OFFSET(grille!$A$1,MOD(INT((F28-$A$4)/7),42)+1,WEEKDAY(F28,2)),"")</f>
        <v>T410</v>
      </c>
      <c r="H28" s="2">
        <f t="shared" si="3"/>
        <v>42121</v>
      </c>
      <c r="I28" s="5" t="str">
        <f ca="1">IFERROR(OFFSET(grille!$A$1,MOD(INT((H28-$A$4)/7),42)+1,WEEKDAY(H28,2)),"")</f>
        <v>__T661</v>
      </c>
      <c r="J28" s="2">
        <f t="shared" si="4"/>
        <v>42151</v>
      </c>
      <c r="K28" s="5" t="str">
        <f ca="1">IFERROR(OFFSET(grille!$A$1,MOD(INT((J28-$A$4)/7),42)+1,WEEKDAY(J28,2)),"")</f>
        <v>__T850</v>
      </c>
      <c r="L28" s="2">
        <f t="shared" si="5"/>
        <v>42182</v>
      </c>
      <c r="M28" s="5" t="str">
        <f ca="1">IFERROR(OFFSET(grille!$A$1,MOD(INT((L28-$A$4)/7),42)+1,WEEKDAY(L28,2)),"")</f>
        <v>T326__</v>
      </c>
      <c r="N28" s="3">
        <f t="shared" si="6"/>
        <v>42212</v>
      </c>
      <c r="O28" s="5" t="str">
        <f ca="1">IFERROR(OFFSET(grille!$A$1,MOD(INT((N28-$A$4)/7),42)+1,WEEKDAY(N28,2)),"")</f>
        <v>T820__</v>
      </c>
      <c r="P28" s="2">
        <f t="shared" si="7"/>
        <v>42243</v>
      </c>
      <c r="Q28" s="5" t="str">
        <f ca="1">IFERROR(OFFSET(grille!$A$1,MOD(INT((P28-$A$4)/7),42)+1,WEEKDAY(P28,2)),"")</f>
        <v>T840__</v>
      </c>
      <c r="R28" s="2">
        <f t="shared" si="8"/>
        <v>42274</v>
      </c>
      <c r="S28" s="5" t="str">
        <f ca="1">IFERROR(OFFSET(grille!$A$1,MOD(INT((R28-$A$4)/7),42)+1,WEEKDAY(R28,2)),"")</f>
        <v>__T257</v>
      </c>
      <c r="T28" s="2">
        <f t="shared" si="9"/>
        <v>42304</v>
      </c>
      <c r="U28" s="5" t="str">
        <f ca="1">IFERROR(OFFSET(grille!$A$1,MOD(INT((T28-$A$4)/7),42)+1,WEEKDAY(T28,2)),"")</f>
        <v>T340__</v>
      </c>
      <c r="V28" s="3">
        <f t="shared" si="10"/>
        <v>42335</v>
      </c>
      <c r="W28" s="5" t="str">
        <f ca="1">IFERROR(OFFSET(grille!$A$1,MOD(INT((V28-$A$4)/7),42)+1,WEEKDAY(V28,2)),"")</f>
        <v>T515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T810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T146__</v>
      </c>
      <c r="H29" s="2">
        <f t="shared" si="3"/>
        <v>42122</v>
      </c>
      <c r="I29" s="5" t="str">
        <f ca="1">IFERROR(OFFSET(grille!$A$1,MOD(INT((H29-$A$4)/7),42)+1,WEEKDAY(H29,2)),"")</f>
        <v>T240__</v>
      </c>
      <c r="J29" s="2">
        <f t="shared" si="4"/>
        <v>42152</v>
      </c>
      <c r="K29" s="5" t="str">
        <f ca="1">IFERROR(OFFSET(grille!$A$1,MOD(INT((J29-$A$4)/7),42)+1,WEEKDAY(J29,2)),"")</f>
        <v>T110</v>
      </c>
      <c r="L29" s="2">
        <f t="shared" si="5"/>
        <v>42183</v>
      </c>
      <c r="M29" s="5" t="str">
        <f ca="1">IFERROR(OFFSET(grille!$A$1,MOD(INT((L29-$A$4)/7),42)+1,WEEKDAY(L29,2)),"")</f>
        <v>__T337</v>
      </c>
      <c r="N29" s="3">
        <f t="shared" si="6"/>
        <v>42213</v>
      </c>
      <c r="O29" s="5" t="str">
        <f ca="1">IFERROR(OFFSET(grille!$A$1,MOD(INT((N29-$A$4)/7),42)+1,WEEKDAY(N29,2)),"")</f>
        <v>__T830</v>
      </c>
      <c r="P29" s="2">
        <f t="shared" si="7"/>
        <v>42244</v>
      </c>
      <c r="Q29" s="5" t="str">
        <f ca="1">IFERROR(OFFSET(grille!$A$1,MOD(INT((P29-$A$4)/7),42)+1,WEEKDAY(P29,2)),"")</f>
        <v>__T850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__T350</v>
      </c>
      <c r="V29" s="3">
        <f t="shared" si="10"/>
        <v>42336</v>
      </c>
      <c r="W29" s="5" t="str">
        <f ca="1">IFERROR(OFFSET(grille!$A$1,MOD(INT((V29-$A$4)/7),42)+1,WEEKDAY(V29,2)),"")</f>
        <v>T446__</v>
      </c>
      <c r="X29" s="2">
        <f t="shared" si="11"/>
        <v>42366</v>
      </c>
      <c r="Y29" s="5" t="str">
        <f ca="1">IFERROR(OFFSET(grille!$A$1,MOD(INT((X29-$A$4)/7),42)+1,WEEKDAY(X29,2)),"")</f>
        <v>T840__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T320__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__T157</v>
      </c>
      <c r="H30" s="2">
        <f t="shared" si="3"/>
        <v>42123</v>
      </c>
      <c r="I30" s="5" t="str">
        <f ca="1">IFERROR(OFFSET(grille!$A$1,MOD(INT((H30-$A$4)/7),42)+1,WEEKDAY(H30,2)),"")</f>
        <v>__T250</v>
      </c>
      <c r="J30" s="2">
        <f t="shared" si="4"/>
        <v>42153</v>
      </c>
      <c r="K30" s="5" t="str">
        <f ca="1">IFERROR(OFFSET(grille!$A$1,MOD(INT((J30-$A$4)/7),42)+1,WEEKDAY(J30,2)),"")</f>
        <v>T630__</v>
      </c>
      <c r="L30" s="2">
        <f t="shared" si="5"/>
        <v>42184</v>
      </c>
      <c r="M30" s="5" t="str">
        <f ca="1">IFERROR(OFFSET(grille!$A$1,MOD(INT((L30-$A$4)/7),42)+1,WEEKDAY(L30,2)),"")</f>
        <v>T510</v>
      </c>
      <c r="N30" s="2">
        <f t="shared" si="6"/>
        <v>42214</v>
      </c>
      <c r="O30" s="5" t="str">
        <f ca="1">IFERROR(OFFSET(grille!$A$1,MOD(INT((N30-$A$4)/7),42)+1,WEEKDAY(N30,2)),"")</f>
        <v>RP</v>
      </c>
      <c r="P30" s="2">
        <f t="shared" si="7"/>
        <v>42245</v>
      </c>
      <c r="Q30" s="5" t="str">
        <f ca="1">IFERROR(OFFSET(grille!$A$1,MOD(INT((P30-$A$4)/7),42)+1,WEEKDAY(P30,2)),"")</f>
        <v>D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RP</v>
      </c>
      <c r="V30" s="3">
        <f t="shared" si="10"/>
        <v>42337</v>
      </c>
      <c r="W30" s="5" t="str">
        <f ca="1">IFERROR(OFFSET(grille!$A$1,MOD(INT((V30-$A$4)/7),42)+1,WEEKDAY(V30,2)),"")</f>
        <v>__T457</v>
      </c>
      <c r="X30" s="2">
        <f t="shared" si="11"/>
        <v>42367</v>
      </c>
      <c r="Y30" s="5" t="str">
        <f ca="1">IFERROR(OFFSET(grille!$A$1,MOD(INT((X30-$A$4)/7),42)+1,WEEKDAY(X30,2)),"")</f>
        <v>__T850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__T335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T260</v>
      </c>
      <c r="H31" s="2">
        <f t="shared" si="3"/>
        <v>42124</v>
      </c>
      <c r="I31" s="5" t="str">
        <f ca="1">IFERROR(OFFSET(grille!$A$1,MOD(INT((H31-$A$4)/7),42)+1,WEEKDAY(H31,2)),"")</f>
        <v>RP</v>
      </c>
      <c r="J31" s="2">
        <f t="shared" si="4"/>
        <v>42154</v>
      </c>
      <c r="K31" s="5" t="str">
        <f ca="1">IFERROR(OFFSET(grille!$A$1,MOD(INT((J31-$A$4)/7),42)+1,WEEKDAY(J31,2)),"")</f>
        <v>__T646</v>
      </c>
      <c r="L31" s="2">
        <f t="shared" si="5"/>
        <v>42185</v>
      </c>
      <c r="M31" s="5" t="str">
        <f ca="1">IFERROR(OFFSET(grille!$A$1,MOD(INT((L31-$A$4)/7),42)+1,WEEKDAY(L31,2)),"")</f>
        <v>T220__</v>
      </c>
      <c r="N31" s="2">
        <f t="shared" si="6"/>
        <v>42215</v>
      </c>
      <c r="O31" s="5" t="str">
        <f ca="1">IFERROR(OFFSET(grille!$A$1,MOD(INT((N31-$A$4)/7),42)+1,WEEKDAY(N31,2)),"")</f>
        <v>RP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T320__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T240__</v>
      </c>
      <c r="X31" s="2">
        <f t="shared" si="11"/>
        <v>42368</v>
      </c>
      <c r="Y31" s="5" t="str">
        <f ca="1">IFERROR(OFFSET(grille!$A$1,MOD(INT((X31-$A$4)/7),42)+1,WEEKDAY(X31,2)),"")</f>
        <v>T410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RP</v>
      </c>
      <c r="H32" s="1"/>
      <c r="I32" s="5" t="str">
        <f ca="1">IFERROR(OFFSET(grille!$A$1,MOD(INT((H32-$A$4)/7),42)+1,WEEKDAY(H32,2)),"")</f>
        <v>T446__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T446__</v>
      </c>
      <c r="N32" s="2">
        <f t="shared" si="6"/>
        <v>42216</v>
      </c>
      <c r="O32" s="5" t="str">
        <f ca="1">IFERROR(OFFSET(grille!$A$1,MOD(INT((N32-$A$4)/7),42)+1,WEEKDAY(N32,2)),"")</f>
        <v>T925__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T446__</v>
      </c>
      <c r="T32" s="2">
        <f t="shared" si="9"/>
        <v>42308</v>
      </c>
      <c r="U32" s="5" t="str">
        <f ca="1">IFERROR(OFFSET(grille!$A$1,MOD(INT((T32-$A$4)/7),42)+1,WEEKDAY(T32,2)),"")</f>
        <v>T736__</v>
      </c>
      <c r="V32" s="1"/>
      <c r="W32" s="5" t="str">
        <f ca="1">IFERROR(OFFSET(grille!$A$1,MOD(INT((V32-$A$4)/7),42)+1,WEEKDAY(V32,2)),"")</f>
        <v>T446__</v>
      </c>
      <c r="X32" s="2">
        <f t="shared" si="11"/>
        <v>42369</v>
      </c>
      <c r="Y32" s="5" t="str">
        <f ca="1">IFERROR(OFFSET(grille!$A$1,MOD(INT((X32-$A$4)/7),42)+1,WEEKDAY(X32,2)),"")</f>
        <v>T220__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34" priority="6" stopIfTrue="1">
      <formula>AND(WEEKDAY(B2,2)&gt;5,B2&lt;&gt;"")</formula>
    </cfRule>
  </conditionalFormatting>
  <conditionalFormatting sqref="E10">
    <cfRule type="expression" dxfId="233" priority="5" stopIfTrue="1">
      <formula>AND(WEEKDAY(E10,2)&gt;5,E10&lt;&gt;"")</formula>
    </cfRule>
  </conditionalFormatting>
  <conditionalFormatting sqref="E10">
    <cfRule type="expression" dxfId="232" priority="4" stopIfTrue="1">
      <formula>AND(WEEKDAY(E10,2)&gt;5,E10&lt;&gt;"")</formula>
    </cfRule>
  </conditionalFormatting>
  <conditionalFormatting sqref="E10">
    <cfRule type="expression" dxfId="231" priority="3" stopIfTrue="1">
      <formula>AND(WEEKDAY(E10,2)&gt;5,E10&lt;&gt;"")</formula>
    </cfRule>
  </conditionalFormatting>
  <conditionalFormatting sqref="E10">
    <cfRule type="expression" dxfId="230" priority="2" stopIfTrue="1">
      <formula>AND(WEEKDAY(E10,2)&gt;5,E10&lt;&gt;"")</formula>
    </cfRule>
  </conditionalFormatting>
  <conditionalFormatting sqref="E24">
    <cfRule type="expression" dxfId="229" priority="1" stopIfTrue="1">
      <formula>AND(WEEKDAY(E24,2)&gt;5,E24&lt;&gt;"")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Feuil5</v>
      </c>
      <c r="B2" s="2">
        <f>DATE($A$1,COLUMN()-1,ROW()-1)</f>
        <v>42005</v>
      </c>
      <c r="C2" s="5" t="str">
        <f ca="1">IFERROR(OFFSET(grille!$A$1,MOD(INT((B2-$A$4)/7),42)+1,WEEKDAY(B2,2)),"")</f>
        <v>__T350</v>
      </c>
      <c r="D2" s="2">
        <f>DATE($A$1,COLUMN()-2,ROW()-1)</f>
        <v>42036</v>
      </c>
      <c r="E2" s="5" t="str">
        <f ca="1">IFERROR(OFFSET(grille!$A$1,MOD(INT((D2-$A$4)/7),42)+1,WEEKDAY(D2,2)),"")</f>
        <v>RP</v>
      </c>
      <c r="F2" s="2">
        <f>DATE($A$1,COLUMN()-3,ROW()-1)</f>
        <v>42064</v>
      </c>
      <c r="G2" s="5" t="str">
        <f ca="1">IFERROR(OFFSET(grille!$A$1,MOD(INT((F2-$A$4)/7),42)+1,WEEKDAY(F2,2)),"")</f>
        <v>__T357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RP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T260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__T330</v>
      </c>
      <c r="T2" s="2">
        <f>DATE($A$1,COLUMN()-10,ROW()-1)</f>
        <v>42278</v>
      </c>
      <c r="U2" s="5" t="str">
        <f ca="1">IFERROR(OFFSET(grille!$A$1,MOD(INT((T2-$A$4)/7),42)+1,WEEKDAY(T2,2)),"")</f>
        <v>T410</v>
      </c>
      <c r="V2" s="3">
        <f>DATE($A$1,COLUMN()-11,ROW()-1)</f>
        <v>42309</v>
      </c>
      <c r="W2" s="5" t="str">
        <f ca="1">IFERROR(OFFSET(grille!$A$1,MOD(INT((V2-$A$4)/7),42)+1,WEEKDAY(V2,2)),"")</f>
        <v>T347__</v>
      </c>
      <c r="X2" s="2">
        <f>DATE($A$1,COLUMN()-12,ROW()-1)</f>
        <v>42339</v>
      </c>
      <c r="Y2" s="5" t="str">
        <f ca="1">IFERROR(OFFSET(grille!$A$1,MOD(INT((X2-$A$4)/7),42)+1,WEEKDAY(X2,2)),"")</f>
        <v>__T350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D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T210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RP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T840__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RP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T420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T710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__T350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RP</v>
      </c>
    </row>
    <row r="4" spans="1:25" x14ac:dyDescent="0.35">
      <c r="A4" s="14">
        <f ca="1">IFERROR(VLOOKUP(A2,parametres!B:D,3,0),(VLOOKUP(A2,parametres!A:D,4,0)))</f>
        <v>42030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T410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T410</v>
      </c>
      <c r="J4" s="2">
        <f t="shared" si="4"/>
        <v>42127</v>
      </c>
      <c r="K4" s="5" t="str">
        <f ca="1">IFERROR(OFFSET(grille!$A$1,MOD(INT((J4-$A$4)/7),42)+1,WEEKDAY(J4,2)),"")</f>
        <v>T657__</v>
      </c>
      <c r="L4" s="2">
        <f t="shared" si="5"/>
        <v>42158</v>
      </c>
      <c r="M4" s="5" t="str">
        <f ca="1">IFERROR(OFFSET(grille!$A$1,MOD(INT((L4-$A$4)/7),42)+1,WEEKDAY(L4,2)),"")</f>
        <v>__T850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T820__</v>
      </c>
      <c r="R4" s="2">
        <f t="shared" si="8"/>
        <v>42250</v>
      </c>
      <c r="S4" s="5" t="str">
        <f ca="1">IFERROR(OFFSET(grille!$A$1,MOD(INT((R4-$A$4)/7),42)+1,WEEKDAY(R4,2)),"")</f>
        <v>T840__</v>
      </c>
      <c r="T4" s="2">
        <f t="shared" si="9"/>
        <v>42280</v>
      </c>
      <c r="U4" s="5" t="str">
        <f ca="1">IFERROR(OFFSET(grille!$A$1,MOD(INT((T4-$A$4)/7),42)+1,WEEKDAY(T4,2)),"")</f>
        <v>T246__</v>
      </c>
      <c r="V4" s="3">
        <f t="shared" si="10"/>
        <v>42311</v>
      </c>
      <c r="W4" s="5" t="str">
        <f ca="1">IFERROR(OFFSET(grille!$A$1,MOD(INT((V4-$A$4)/7),42)+1,WEEKDAY(V4,2)),"")</f>
        <v>T340__</v>
      </c>
      <c r="X4" s="2">
        <f t="shared" si="11"/>
        <v>42341</v>
      </c>
      <c r="Y4" s="5" t="str">
        <f ca="1">IFERROR(OFFSET(grille!$A$1,MOD(INT((X4-$A$4)/7),42)+1,WEEKDAY(X4,2)),"")</f>
        <v>RP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T810</v>
      </c>
      <c r="F5" s="2">
        <f t="shared" si="2"/>
        <v>42067</v>
      </c>
      <c r="G5" s="5" t="str">
        <f ca="1">IFERROR(OFFSET(grille!$A$1,MOD(INT((F5-$A$4)/7),42)+1,WEEKDAY(F5,2)),"")</f>
        <v>T840__</v>
      </c>
      <c r="H5" s="2">
        <f t="shared" si="3"/>
        <v>42098</v>
      </c>
      <c r="I5" s="5" t="str">
        <f ca="1">IFERROR(OFFSET(grille!$A$1,MOD(INT((H5-$A$4)/7),42)+1,WEEKDAY(H5,2)),"")</f>
        <v>T146__</v>
      </c>
      <c r="J5" s="2">
        <f t="shared" si="4"/>
        <v>42128</v>
      </c>
      <c r="K5" s="5" t="str">
        <f ca="1">IFERROR(OFFSET(grille!$A$1,MOD(INT((J5-$A$4)/7),42)+1,WEEKDAY(J5,2)),"")</f>
        <v>__T661</v>
      </c>
      <c r="L5" s="2">
        <f t="shared" si="5"/>
        <v>42159</v>
      </c>
      <c r="M5" s="5" t="str">
        <f ca="1">IFERROR(OFFSET(grille!$A$1,MOD(INT((L5-$A$4)/7),42)+1,WEEKDAY(L5,2)),"")</f>
        <v>T110</v>
      </c>
      <c r="N5" s="3">
        <f t="shared" si="6"/>
        <v>42189</v>
      </c>
      <c r="O5" s="5" t="str">
        <f ca="1">IFERROR(OFFSET(grille!$A$1,MOD(INT((N5-$A$4)/7),42)+1,WEEKDAY(N5,2)),"")</f>
        <v>T326__</v>
      </c>
      <c r="P5" s="2">
        <f t="shared" si="7"/>
        <v>42220</v>
      </c>
      <c r="Q5" s="5" t="str">
        <f ca="1">IFERROR(OFFSET(grille!$A$1,MOD(INT((P5-$A$4)/7),42)+1,WEEKDAY(P5,2)),"")</f>
        <v>__T830</v>
      </c>
      <c r="R5" s="2">
        <f t="shared" si="8"/>
        <v>42251</v>
      </c>
      <c r="S5" s="5" t="str">
        <f ca="1">IFERROR(OFFSET(grille!$A$1,MOD(INT((R5-$A$4)/7),42)+1,WEEKDAY(R5,2)),"")</f>
        <v>__T850</v>
      </c>
      <c r="T5" s="2">
        <f t="shared" si="9"/>
        <v>42281</v>
      </c>
      <c r="U5" s="5" t="str">
        <f ca="1">IFERROR(OFFSET(grille!$A$1,MOD(INT((T5-$A$4)/7),42)+1,WEEKDAY(T5,2)),"")</f>
        <v>__T257</v>
      </c>
      <c r="V5" s="3">
        <f t="shared" si="10"/>
        <v>42312</v>
      </c>
      <c r="W5" s="5" t="str">
        <f ca="1">IFERROR(OFFSET(grille!$A$1,MOD(INT((V5-$A$4)/7),42)+1,WEEKDAY(V5,2)),"")</f>
        <v>__T350</v>
      </c>
      <c r="X5" s="2">
        <f t="shared" si="11"/>
        <v>42342</v>
      </c>
      <c r="Y5" s="5" t="str">
        <f ca="1">IFERROR(OFFSET(grille!$A$1,MOD(INT((X5-$A$4)/7),42)+1,WEEKDAY(X5,2)),"")</f>
        <v>T515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T110</v>
      </c>
      <c r="D6" s="2">
        <f t="shared" si="1"/>
        <v>42040</v>
      </c>
      <c r="E6" s="5" t="str">
        <f ca="1">IFERROR(OFFSET(grille!$A$1,MOD(INT((D6-$A$4)/7),42)+1,WEEKDAY(D6,2)),"")</f>
        <v>T320__</v>
      </c>
      <c r="F6" s="2">
        <f t="shared" si="2"/>
        <v>42068</v>
      </c>
      <c r="G6" s="5" t="str">
        <f ca="1">IFERROR(OFFSET(grille!$A$1,MOD(INT((F6-$A$4)/7),42)+1,WEEKDAY(F6,2)),"")</f>
        <v>__T850</v>
      </c>
      <c r="H6" s="2">
        <f t="shared" si="3"/>
        <v>42099</v>
      </c>
      <c r="I6" s="5" t="str">
        <f ca="1">IFERROR(OFFSET(grille!$A$1,MOD(INT((H6-$A$4)/7),42)+1,WEEKDAY(H6,2)),"")</f>
        <v>__T157</v>
      </c>
      <c r="J6" s="2">
        <f t="shared" si="4"/>
        <v>42129</v>
      </c>
      <c r="K6" s="5" t="str">
        <f ca="1">IFERROR(OFFSET(grille!$A$1,MOD(INT((J6-$A$4)/7),42)+1,WEEKDAY(J6,2)),"")</f>
        <v>T240__</v>
      </c>
      <c r="L6" s="2">
        <f t="shared" si="5"/>
        <v>42160</v>
      </c>
      <c r="M6" s="5" t="str">
        <f ca="1">IFERROR(OFFSET(grille!$A$1,MOD(INT((L6-$A$4)/7),42)+1,WEEKDAY(L6,2)),"")</f>
        <v>T630__</v>
      </c>
      <c r="N6" s="3">
        <f t="shared" si="6"/>
        <v>42190</v>
      </c>
      <c r="O6" s="5" t="str">
        <f ca="1">IFERROR(OFFSET(grille!$A$1,MOD(INT((N6-$A$4)/7),42)+1,WEEKDAY(N6,2)),"")</f>
        <v>__T337</v>
      </c>
      <c r="P6" s="2">
        <f t="shared" si="7"/>
        <v>42221</v>
      </c>
      <c r="Q6" s="5" t="str">
        <f ca="1">IFERROR(OFFSET(grille!$A$1,MOD(INT((P6-$A$4)/7),42)+1,WEEKDAY(P6,2)),"")</f>
        <v>RP</v>
      </c>
      <c r="R6" s="2">
        <f t="shared" si="8"/>
        <v>42252</v>
      </c>
      <c r="S6" s="5" t="str">
        <f ca="1">IFERROR(OFFSET(grille!$A$1,MOD(INT((R6-$A$4)/7),42)+1,WEEKDAY(R6,2)),"")</f>
        <v>D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RP</v>
      </c>
      <c r="X6" s="2">
        <f t="shared" si="11"/>
        <v>42343</v>
      </c>
      <c r="Y6" s="5" t="str">
        <f ca="1">IFERROR(OFFSET(grille!$A$1,MOD(INT((X6-$A$4)/7),42)+1,WEEKDAY(X6,2)),"")</f>
        <v>T446__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T420</v>
      </c>
      <c r="D7" s="2">
        <f t="shared" si="1"/>
        <v>42041</v>
      </c>
      <c r="E7" s="5" t="str">
        <f ca="1">IFERROR(OFFSET(grille!$A$1,MOD(INT((D7-$A$4)/7),42)+1,WEEKDAY(D7,2)),"")</f>
        <v>__T335</v>
      </c>
      <c r="F7" s="2">
        <f t="shared" si="2"/>
        <v>42069</v>
      </c>
      <c r="G7" s="5" t="str">
        <f ca="1">IFERROR(OFFSET(grille!$A$1,MOD(INT((F7-$A$4)/7),42)+1,WEEKDAY(F7,2)),"")</f>
        <v>Fac</v>
      </c>
      <c r="H7" s="2">
        <f t="shared" si="3"/>
        <v>42100</v>
      </c>
      <c r="I7" s="5" t="str">
        <f ca="1">IFERROR(OFFSET(grille!$A$1,MOD(INT((H7-$A$4)/7),42)+1,WEEKDAY(H7,2)),"")</f>
        <v>T260</v>
      </c>
      <c r="J7" s="2">
        <f t="shared" si="4"/>
        <v>42130</v>
      </c>
      <c r="K7" s="5" t="str">
        <f ca="1">IFERROR(OFFSET(grille!$A$1,MOD(INT((J7-$A$4)/7),42)+1,WEEKDAY(J7,2)),"")</f>
        <v>__T250</v>
      </c>
      <c r="L7" s="2">
        <f t="shared" si="5"/>
        <v>42161</v>
      </c>
      <c r="M7" s="5" t="str">
        <f ca="1">IFERROR(OFFSET(grille!$A$1,MOD(INT((L7-$A$4)/7),42)+1,WEEKDAY(L7,2)),"")</f>
        <v>__T646</v>
      </c>
      <c r="N7" s="3">
        <f t="shared" si="6"/>
        <v>42191</v>
      </c>
      <c r="O7" s="5" t="str">
        <f ca="1">IFERROR(OFFSET(grille!$A$1,MOD(INT((N7-$A$4)/7),42)+1,WEEKDAY(N7,2)),"")</f>
        <v>T510</v>
      </c>
      <c r="P7" s="2">
        <f t="shared" si="7"/>
        <v>42222</v>
      </c>
      <c r="Q7" s="5" t="str">
        <f ca="1">IFERROR(OFFSET(grille!$A$1,MOD(INT((P7-$A$4)/7),42)+1,WEEKDAY(P7,2)),"")</f>
        <v>RP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__T457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T220__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RP</v>
      </c>
      <c r="H8" s="2">
        <f t="shared" si="3"/>
        <v>42101</v>
      </c>
      <c r="I8" s="5" t="str">
        <f ca="1">IFERROR(OFFSET(grille!$A$1,MOD(INT((H8-$A$4)/7),42)+1,WEEKDAY(H8,2)),"")</f>
        <v>RP</v>
      </c>
      <c r="J8" s="2">
        <f t="shared" si="4"/>
        <v>42131</v>
      </c>
      <c r="K8" s="5" t="str">
        <f ca="1">IFERROR(OFFSET(grille!$A$1,MOD(INT((J8-$A$4)/7),42)+1,WEEKDAY(J8,2)),"")</f>
        <v>RP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T220__</v>
      </c>
      <c r="P8" s="2">
        <f t="shared" si="7"/>
        <v>42223</v>
      </c>
      <c r="Q8" s="5" t="str">
        <f ca="1">IFERROR(OFFSET(grille!$A$1,MOD(INT((P8-$A$4)/7),42)+1,WEEKDAY(P8,2)),"")</f>
        <v>T925__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T320__</v>
      </c>
      <c r="V8" s="3">
        <f t="shared" si="10"/>
        <v>42315</v>
      </c>
      <c r="W8" s="5" t="str">
        <f ca="1">IFERROR(OFFSET(grille!$A$1,MOD(INT((V8-$A$4)/7),42)+1,WEEKDAY(V8,2)),"")</f>
        <v>T736__</v>
      </c>
      <c r="X8" s="2">
        <f t="shared" si="11"/>
        <v>42345</v>
      </c>
      <c r="Y8" s="5" t="str">
        <f ca="1">IFERROR(OFFSET(grille!$A$1,MOD(INT((X8-$A$4)/7),42)+1,WEEKDAY(X8,2)),"")</f>
        <v>T240__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__T230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RP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__T230</v>
      </c>
      <c r="P9" s="2">
        <f t="shared" si="7"/>
        <v>42224</v>
      </c>
      <c r="Q9" s="5" t="str">
        <f ca="1">IFERROR(OFFSET(grille!$A$1,MOD(INT((P9-$A$4)/7),42)+1,WEEKDAY(P9,2)),"")</f>
        <v>__T936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__T330</v>
      </c>
      <c r="V9" s="3">
        <f t="shared" si="10"/>
        <v>42316</v>
      </c>
      <c r="W9" s="5" t="str">
        <f ca="1">IFERROR(OFFSET(grille!$A$1,MOD(INT((V9-$A$4)/7),42)+1,WEEKDAY(V9,2)),"")</f>
        <v>__T747</v>
      </c>
      <c r="X9" s="2">
        <f t="shared" si="11"/>
        <v>42346</v>
      </c>
      <c r="Y9" s="5" t="str">
        <f ca="1">IFERROR(OFFSET(grille!$A$1,MOD(INT((X9-$A$4)/7),42)+1,WEEKDAY(X9,2)),"")</f>
        <v>__T250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RP</v>
      </c>
      <c r="D10" s="2">
        <f t="shared" si="1"/>
        <v>42044</v>
      </c>
      <c r="E10" s="5" t="str">
        <f ca="1">IFERROR(OFFSET(grille!$A$1,MOD(INT((D10-$A$4)/7),42)+1,WEEKDAY(D10,2)),"")</f>
        <v>T340__</v>
      </c>
      <c r="F10" s="2">
        <f t="shared" si="2"/>
        <v>42072</v>
      </c>
      <c r="G10" s="5" t="str">
        <f ca="1">IFERROR(OFFSET(grille!$A$1,MOD(INT((F10-$A$4)/7),42)+1,WEEKDAY(F10,2)),"")</f>
        <v>T120</v>
      </c>
      <c r="H10" s="2">
        <f t="shared" si="3"/>
        <v>42103</v>
      </c>
      <c r="I10" s="5" t="str">
        <f ca="1">IFERROR(OFFSET(grille!$A$1,MOD(INT((H10-$A$4)/7),42)+1,WEEKDAY(H10,2)),"")</f>
        <v>T210</v>
      </c>
      <c r="J10" s="2">
        <f t="shared" si="4"/>
        <v>42133</v>
      </c>
      <c r="K10" s="5" t="str">
        <f ca="1">IFERROR(OFFSET(grille!$A$1,MOD(INT((J10-$A$4)/7),42)+1,WEEKDAY(J10,2)),"")</f>
        <v>T656__</v>
      </c>
      <c r="L10" s="2">
        <f t="shared" si="5"/>
        <v>42164</v>
      </c>
      <c r="M10" s="5" t="str">
        <f ca="1">IFERROR(OFFSET(grille!$A$1,MOD(INT((L10-$A$4)/7),42)+1,WEEKDAY(L10,2)),"")</f>
        <v>T440__</v>
      </c>
      <c r="N10" s="3">
        <f t="shared" si="6"/>
        <v>42194</v>
      </c>
      <c r="O10" s="5" t="str">
        <f ca="1">IFERROR(OFFSET(grille!$A$1,MOD(INT((N10-$A$4)/7),42)+1,WEEKDAY(N10,2)),"")</f>
        <v>D</v>
      </c>
      <c r="P10" s="2">
        <f t="shared" si="7"/>
        <v>42225</v>
      </c>
      <c r="Q10" s="5" t="str">
        <f ca="1">IFERROR(OFFSET(grille!$A$1,MOD(INT((P10-$A$4)/7),42)+1,WEEKDAY(P10,2)),"")</f>
        <v>T907__</v>
      </c>
      <c r="R10" s="2">
        <f t="shared" si="8"/>
        <v>42256</v>
      </c>
      <c r="S10" s="5" t="str">
        <f ca="1">IFERROR(OFFSET(grille!$A$1,MOD(INT((R10-$A$4)/7),42)+1,WEEKDAY(R10,2)),"")</f>
        <v>T730__</v>
      </c>
      <c r="T10" s="2">
        <f t="shared" si="9"/>
        <v>42286</v>
      </c>
      <c r="U10" s="5" t="str">
        <f ca="1">IFERROR(OFFSET(grille!$A$1,MOD(INT((T10-$A$4)/7),42)+1,WEEKDAY(T10,2)),"")</f>
        <v>T905__</v>
      </c>
      <c r="V10" s="3">
        <f t="shared" si="10"/>
        <v>42317</v>
      </c>
      <c r="W10" s="5" t="str">
        <f ca="1">IFERROR(OFFSET(grille!$A$1,MOD(INT((V10-$A$4)/7),42)+1,WEEKDAY(V10,2)),"")</f>
        <v>T130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__T350</v>
      </c>
      <c r="F11" s="2">
        <f t="shared" si="2"/>
        <v>42073</v>
      </c>
      <c r="G11" s="5" t="str">
        <f ca="1">IFERROR(OFFSET(grille!$A$1,MOD(INT((F11-$A$4)/7),42)+1,WEEKDAY(F11,2)),"")</f>
        <v>T110</v>
      </c>
      <c r="H11" s="2">
        <f t="shared" si="3"/>
        <v>42104</v>
      </c>
      <c r="I11" s="5" t="str">
        <f ca="1">IFERROR(OFFSET(grille!$A$1,MOD(INT((H11-$A$4)/7),42)+1,WEEKDAY(H11,2)),"")</f>
        <v>T140__</v>
      </c>
      <c r="J11" s="2">
        <f t="shared" si="4"/>
        <v>42134</v>
      </c>
      <c r="K11" s="5" t="str">
        <f ca="1">IFERROR(OFFSET(grille!$A$1,MOD(INT((J11-$A$4)/7),42)+1,WEEKDAY(J11,2)),"")</f>
        <v>__T667</v>
      </c>
      <c r="L11" s="2">
        <f t="shared" si="5"/>
        <v>42165</v>
      </c>
      <c r="M11" s="5" t="str">
        <f ca="1">IFERROR(OFFSET(grille!$A$1,MOD(INT((L11-$A$4)/7),42)+1,WEEKDAY(L11,2)),"")</f>
        <v>__T450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__T911</v>
      </c>
      <c r="R11" s="2">
        <f t="shared" si="8"/>
        <v>42257</v>
      </c>
      <c r="S11" s="5" t="str">
        <f ca="1">IFERROR(OFFSET(grille!$A$1,MOD(INT((R11-$A$4)/7),42)+1,WEEKDAY(R11,2)),"")</f>
        <v>__T740</v>
      </c>
      <c r="T11" s="2">
        <f t="shared" si="9"/>
        <v>42287</v>
      </c>
      <c r="U11" s="5" t="str">
        <f ca="1">IFERROR(OFFSET(grille!$A$1,MOD(INT((T11-$A$4)/7),42)+1,WEEKDAY(T11,2)),"")</f>
        <v>__T916</v>
      </c>
      <c r="V11" s="3">
        <f t="shared" si="10"/>
        <v>42318</v>
      </c>
      <c r="W11" s="5" t="str">
        <f ca="1">IFERROR(OFFSET(grille!$A$1,MOD(INT((V11-$A$4)/7),42)+1,WEEKDAY(V11,2)),"")</f>
        <v>T140__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T347__</v>
      </c>
      <c r="D12" s="2">
        <f t="shared" si="1"/>
        <v>42046</v>
      </c>
      <c r="E12" s="5" t="str">
        <f ca="1">IFERROR(OFFSET(grille!$A$1,MOD(INT((D12-$A$4)/7),42)+1,WEEKDAY(D12,2)),"")</f>
        <v>RP</v>
      </c>
      <c r="F12" s="2">
        <f t="shared" si="2"/>
        <v>42074</v>
      </c>
      <c r="G12" s="5" t="str">
        <f ca="1">IFERROR(OFFSET(grille!$A$1,MOD(INT((F12-$A$4)/7),42)+1,WEEKDAY(F12,2)),"")</f>
        <v>T720</v>
      </c>
      <c r="H12" s="2">
        <f t="shared" si="3"/>
        <v>42105</v>
      </c>
      <c r="I12" s="5" t="str">
        <f ca="1">IFERROR(OFFSET(grille!$A$1,MOD(INT((H12-$A$4)/7),42)+1,WEEKDAY(H12,2)),"")</f>
        <v>__T156</v>
      </c>
      <c r="J12" s="2">
        <f t="shared" si="4"/>
        <v>42135</v>
      </c>
      <c r="K12" s="5" t="str">
        <f ca="1">IFERROR(OFFSET(grille!$A$1,MOD(INT((J12-$A$4)/7),42)+1,WEEKDAY(J12,2)),"")</f>
        <v>T420</v>
      </c>
      <c r="L12" s="2">
        <f t="shared" si="5"/>
        <v>42166</v>
      </c>
      <c r="M12" s="5" t="str">
        <f ca="1">IFERROR(OFFSET(grille!$A$1,MOD(INT((L12-$A$4)/7),42)+1,WEEKDAY(L12,2)),"")</f>
        <v>T240__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RP</v>
      </c>
      <c r="R12" s="2">
        <f t="shared" si="8"/>
        <v>42258</v>
      </c>
      <c r="S12" s="5" t="str">
        <f ca="1">IFERROR(OFFSET(grille!$A$1,MOD(INT((R12-$A$4)/7),42)+1,WEEKDAY(R12,2)),"")</f>
        <v>T240__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__T150</v>
      </c>
      <c r="X12" s="2">
        <f t="shared" si="11"/>
        <v>42349</v>
      </c>
      <c r="Y12" s="5" t="str">
        <f ca="1">IFERROR(OFFSET(grille!$A$1,MOD(INT((X12-$A$4)/7),42)+1,WEEKDAY(X12,2)),"")</f>
        <v>T345__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__T350</v>
      </c>
      <c r="D13" s="2">
        <f t="shared" si="1"/>
        <v>42047</v>
      </c>
      <c r="E13" s="5" t="str">
        <f ca="1">IFERROR(OFFSET(grille!$A$1,MOD(INT((D13-$A$4)/7),42)+1,WEEKDAY(D13,2)),"")</f>
        <v>RP</v>
      </c>
      <c r="F13" s="2">
        <f t="shared" si="2"/>
        <v>42075</v>
      </c>
      <c r="G13" s="5" t="str">
        <f ca="1">IFERROR(OFFSET(grille!$A$1,MOD(INT((F13-$A$4)/7),42)+1,WEEKDAY(F13,2)),"")</f>
        <v>T630__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T630__</v>
      </c>
      <c r="L13" s="2">
        <f t="shared" si="5"/>
        <v>42167</v>
      </c>
      <c r="M13" s="5" t="str">
        <f ca="1">IFERROR(OFFSET(grille!$A$1,MOD(INT((L13-$A$4)/7),42)+1,WEEKDAY(L13,2)),"")</f>
        <v>__T250</v>
      </c>
      <c r="N13" s="3">
        <f t="shared" si="6"/>
        <v>42197</v>
      </c>
      <c r="O13" s="5" t="str">
        <f ca="1">IFERROR(OFFSET(grille!$A$1,MOD(INT((N13-$A$4)/7),42)+1,WEEKDAY(N13,2)),"")</f>
        <v>T327__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__T256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D</v>
      </c>
      <c r="X13" s="2">
        <f t="shared" si="11"/>
        <v>42350</v>
      </c>
      <c r="Y13" s="5" t="str">
        <f ca="1">IFERROR(OFFSET(grille!$A$1,MOD(INT((X13-$A$4)/7),42)+1,WEEKDAY(X13,2)),"")</f>
        <v>__T356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T340__</v>
      </c>
      <c r="D14" s="2">
        <f t="shared" si="1"/>
        <v>42048</v>
      </c>
      <c r="E14" s="5" t="str">
        <f ca="1">IFERROR(OFFSET(grille!$A$1,MOD(INT((D14-$A$4)/7),42)+1,WEEKDAY(D14,2)),"")</f>
        <v>T515</v>
      </c>
      <c r="F14" s="2">
        <f t="shared" si="2"/>
        <v>42076</v>
      </c>
      <c r="G14" s="5" t="str">
        <f ca="1">IFERROR(OFFSET(grille!$A$1,MOD(INT((F14-$A$4)/7),42)+1,WEEKDAY(F14,2)),"")</f>
        <v>__T640</v>
      </c>
      <c r="H14" s="2">
        <f t="shared" si="3"/>
        <v>42107</v>
      </c>
      <c r="I14" s="5" t="str">
        <f ca="1">IFERROR(OFFSET(grille!$A$1,MOD(INT((H14-$A$4)/7),42)+1,WEEKDAY(H14,2)),"")</f>
        <v>RP</v>
      </c>
      <c r="J14" s="2">
        <f t="shared" si="4"/>
        <v>42137</v>
      </c>
      <c r="K14" s="5" t="str">
        <f ca="1">IFERROR(OFFSET(grille!$A$1,MOD(INT((J14-$A$4)/7),42)+1,WEEKDAY(J14,2)),"")</f>
        <v>__T640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__T330</v>
      </c>
      <c r="P14" s="2">
        <f t="shared" si="7"/>
        <v>42229</v>
      </c>
      <c r="Q14" s="5" t="str">
        <f ca="1">IFERROR(OFFSET(grille!$A$1,MOD(INT((P14-$A$4)/7),42)+1,WEEKDAY(P14,2)),"")</f>
        <v>T720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T320__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T247__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__T350</v>
      </c>
      <c r="D15" s="2">
        <f t="shared" si="1"/>
        <v>42049</v>
      </c>
      <c r="E15" s="5" t="str">
        <f ca="1">IFERROR(OFFSET(grille!$A$1,MOD(INT((D15-$A$4)/7),42)+1,WEEKDAY(D15,2)),"")</f>
        <v>T446__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T820__</v>
      </c>
      <c r="J15" s="2">
        <f t="shared" si="4"/>
        <v>42138</v>
      </c>
      <c r="K15" s="5" t="str">
        <f ca="1">IFERROR(OFFSET(grille!$A$1,MOD(INT((J15-$A$4)/7),42)+1,WEEKDAY(J15,2)),"")</f>
        <v>D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T810</v>
      </c>
      <c r="P15" s="2">
        <f t="shared" si="7"/>
        <v>42230</v>
      </c>
      <c r="Q15" s="5" t="str">
        <f ca="1">IFERROR(OFFSET(grille!$A$1,MOD(INT((P15-$A$4)/7),42)+1,WEEKDAY(P15,2)),"")</f>
        <v>T730__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__T330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__T250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RP</v>
      </c>
      <c r="D16" s="2">
        <f t="shared" si="1"/>
        <v>42050</v>
      </c>
      <c r="E16" s="5" t="str">
        <f ca="1">IFERROR(OFFSET(grille!$A$1,MOD(INT((D16-$A$4)/7),42)+1,WEEKDAY(D16,2)),"")</f>
        <v>__T457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__T830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T710</v>
      </c>
      <c r="N16" s="3">
        <f t="shared" si="6"/>
        <v>42200</v>
      </c>
      <c r="O16" s="5" t="str">
        <f ca="1">IFERROR(OFFSET(grille!$A$1,MOD(INT((N16-$A$4)/7),42)+1,WEEKDAY(N16,2)),"")</f>
        <v>T140__</v>
      </c>
      <c r="P16" s="2">
        <f t="shared" si="7"/>
        <v>42231</v>
      </c>
      <c r="Q16" s="5" t="str">
        <f ca="1">IFERROR(OFFSET(grille!$A$1,MOD(INT((P16-$A$4)/7),42)+1,WEEKDAY(P16,2)),"")</f>
        <v>__T746</v>
      </c>
      <c r="R16" s="2">
        <f t="shared" si="8"/>
        <v>42262</v>
      </c>
      <c r="S16" s="5" t="str">
        <f ca="1">IFERROR(OFFSET(grille!$A$1,MOD(INT((R16-$A$4)/7),42)+1,WEEKDAY(R16,2)),"")</f>
        <v>T510</v>
      </c>
      <c r="T16" s="2">
        <f t="shared" si="9"/>
        <v>42292</v>
      </c>
      <c r="U16" s="5" t="str">
        <f ca="1">IFERROR(OFFSET(grille!$A$1,MOD(INT((T16-$A$4)/7),42)+1,WEEKDAY(T16,2)),"")</f>
        <v>T340__</v>
      </c>
      <c r="V16" s="3">
        <f t="shared" si="10"/>
        <v>42323</v>
      </c>
      <c r="W16" s="5" t="str">
        <f ca="1">IFERROR(OFFSET(grille!$A$1,MOD(INT((V16-$A$4)/7),42)+1,WEEKDAY(V16,2)),"")</f>
        <v>T737__</v>
      </c>
      <c r="X16" s="2">
        <f t="shared" si="11"/>
        <v>42353</v>
      </c>
      <c r="Y16" s="5" t="str">
        <f ca="1">IFERROR(OFFSET(grille!$A$1,MOD(INT((X16-$A$4)/7),42)+1,WEEKDAY(X16,2)),"")</f>
        <v>RP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T240__</v>
      </c>
      <c r="F17" s="2">
        <f t="shared" si="2"/>
        <v>42079</v>
      </c>
      <c r="G17" s="5" t="str">
        <f ca="1">IFERROR(OFFSET(grille!$A$1,MOD(INT((F17-$A$4)/7),42)+1,WEEKDAY(F17,2)),"")</f>
        <v>T840__</v>
      </c>
      <c r="H17" s="2">
        <f t="shared" si="3"/>
        <v>42110</v>
      </c>
      <c r="I17" s="5" t="str">
        <f ca="1">IFERROR(OFFSET(grille!$A$1,MOD(INT((H17-$A$4)/7),42)+1,WEEKDAY(H17,2)),"")</f>
        <v>T650__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T120</v>
      </c>
      <c r="N17" s="3">
        <f t="shared" si="6"/>
        <v>42201</v>
      </c>
      <c r="O17" s="5" t="str">
        <f ca="1">IFERROR(OFFSET(grille!$A$1,MOD(INT((N17-$A$4)/7),42)+1,WEEKDAY(N17,2)),"")</f>
        <v>__T150</v>
      </c>
      <c r="P17" s="2">
        <f t="shared" si="7"/>
        <v>42232</v>
      </c>
      <c r="Q17" s="5" t="str">
        <f ca="1">IFERROR(OFFSET(grille!$A$1,MOD(INT((P17-$A$4)/7),42)+1,WEEKDAY(P17,2)),"")</f>
        <v>T147__</v>
      </c>
      <c r="R17" s="2">
        <f t="shared" si="8"/>
        <v>42263</v>
      </c>
      <c r="S17" s="5" t="str">
        <f ca="1">IFERROR(OFFSET(grille!$A$1,MOD(INT((R17-$A$4)/7),42)+1,WEEKDAY(R17,2)),"")</f>
        <v>T110</v>
      </c>
      <c r="T17" s="2">
        <f t="shared" si="9"/>
        <v>42293</v>
      </c>
      <c r="U17" s="5" t="str">
        <f ca="1">IFERROR(OFFSET(grille!$A$1,MOD(INT((T17-$A$4)/7),42)+1,WEEKDAY(T17,2)),"")</f>
        <v>__T350</v>
      </c>
      <c r="V17" s="3">
        <f t="shared" si="10"/>
        <v>42324</v>
      </c>
      <c r="W17" s="5" t="str">
        <f ca="1">IFERROR(OFFSET(grille!$A$1,MOD(INT((V17-$A$4)/7),42)+1,WEEKDAY(V17,2)),"")</f>
        <v>__T740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T736__</v>
      </c>
      <c r="D18" s="2">
        <f t="shared" si="1"/>
        <v>42052</v>
      </c>
      <c r="E18" s="5" t="str">
        <f ca="1">IFERROR(OFFSET(grille!$A$1,MOD(INT((D18-$A$4)/7),42)+1,WEEKDAY(D18,2)),"")</f>
        <v>__T250</v>
      </c>
      <c r="F18" s="2">
        <f t="shared" si="2"/>
        <v>42080</v>
      </c>
      <c r="G18" s="5" t="str">
        <f ca="1">IFERROR(OFFSET(grille!$A$1,MOD(INT((F18-$A$4)/7),42)+1,WEEKDAY(F18,2)),"")</f>
        <v>__T850</v>
      </c>
      <c r="H18" s="2">
        <f t="shared" si="3"/>
        <v>42111</v>
      </c>
      <c r="I18" s="5" t="str">
        <f ca="1">IFERROR(OFFSET(grille!$A$1,MOD(INT((H18-$A$4)/7),42)+1,WEEKDAY(H18,2)),"")</f>
        <v>__T660</v>
      </c>
      <c r="J18" s="2">
        <f t="shared" si="4"/>
        <v>42141</v>
      </c>
      <c r="K18" s="5" t="str">
        <f ca="1">IFERROR(OFFSET(grille!$A$1,MOD(INT((J18-$A$4)/7),42)+1,WEEKDAY(J18,2)),"")</f>
        <v>T637__</v>
      </c>
      <c r="L18" s="2">
        <f t="shared" si="5"/>
        <v>42172</v>
      </c>
      <c r="M18" s="5" t="str">
        <f ca="1">IFERROR(OFFSET(grille!$A$1,MOD(INT((L18-$A$4)/7),42)+1,WEEKDAY(L18,2)),"")</f>
        <v>T440__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__T151</v>
      </c>
      <c r="R18" s="2">
        <f t="shared" si="8"/>
        <v>42264</v>
      </c>
      <c r="S18" s="5" t="str">
        <f ca="1">IFERROR(OFFSET(grille!$A$1,MOD(INT((R18-$A$4)/7),42)+1,WEEKDAY(R18,2)),"")</f>
        <v>T710</v>
      </c>
      <c r="T18" s="2">
        <f t="shared" si="9"/>
        <v>42294</v>
      </c>
      <c r="U18" s="5" t="str">
        <f ca="1">IFERROR(OFFSET(grille!$A$1,MOD(INT((T18-$A$4)/7),42)+1,WEEKDAY(T18,2)),"")</f>
        <v>RP</v>
      </c>
      <c r="V18" s="3">
        <f t="shared" si="10"/>
        <v>42325</v>
      </c>
      <c r="W18" s="5" t="str">
        <f ca="1">IFERROR(OFFSET(grille!$A$1,MOD(INT((V18-$A$4)/7),42)+1,WEEKDAY(V18,2)),"")</f>
        <v>T650__</v>
      </c>
      <c r="X18" s="2">
        <f t="shared" si="11"/>
        <v>42355</v>
      </c>
      <c r="Y18" s="5" t="str">
        <f ca="1">IFERROR(OFFSET(grille!$A$1,MOD(INT((X18-$A$4)/7),42)+1,WEEKDAY(X18,2)),"")</f>
        <v>T120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__T747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T410</v>
      </c>
      <c r="H19" s="2">
        <f t="shared" si="3"/>
        <v>42112</v>
      </c>
      <c r="I19" s="5" t="str">
        <f ca="1">IFERROR(OFFSET(grille!$A$1,MOD(INT((H19-$A$4)/7),42)+1,WEEKDAY(H19,2)),"")</f>
        <v>RP</v>
      </c>
      <c r="J19" s="2">
        <f t="shared" si="4"/>
        <v>42142</v>
      </c>
      <c r="K19" s="5" t="str">
        <f ca="1">IFERROR(OFFSET(grille!$A$1,MOD(INT((J19-$A$4)/7),42)+1,WEEKDAY(J19,2)),"")</f>
        <v>__T640</v>
      </c>
      <c r="L19" s="2">
        <f t="shared" si="5"/>
        <v>42173</v>
      </c>
      <c r="M19" s="5" t="str">
        <f ca="1">IFERROR(OFFSET(grille!$A$1,MOD(INT((L19-$A$4)/7),42)+1,WEEKDAY(L19,2)),"")</f>
        <v>__T450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T655__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__T660</v>
      </c>
      <c r="X19" s="2">
        <f t="shared" si="11"/>
        <v>42356</v>
      </c>
      <c r="Y19" s="5" t="str">
        <f ca="1">IFERROR(OFFSET(grille!$A$1,MOD(INT((X19-$A$4)/7),42)+1,WEEKDAY(X19,2)),"")</f>
        <v>T720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T130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T220__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T430</v>
      </c>
      <c r="L20" s="2">
        <f t="shared" si="5"/>
        <v>42174</v>
      </c>
      <c r="M20" s="5" t="str">
        <f ca="1">IFERROR(OFFSET(grille!$A$1,MOD(INT((L20-$A$4)/7),42)+1,WEEKDAY(L20,2)),"")</f>
        <v>T945</v>
      </c>
      <c r="N20" s="3">
        <f t="shared" si="6"/>
        <v>42204</v>
      </c>
      <c r="O20" s="5" t="str">
        <f ca="1">IFERROR(OFFSET(grille!$A$1,MOD(INT((N20-$A$4)/7),42)+1,WEEKDAY(N20,2)),"")</f>
        <v>RP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__T666</v>
      </c>
      <c r="T20" s="2">
        <f t="shared" si="9"/>
        <v>42296</v>
      </c>
      <c r="U20" s="5" t="str">
        <f ca="1">IFERROR(OFFSET(grille!$A$1,MOD(INT((T20-$A$4)/7),42)+1,WEEKDAY(T20,2)),"")</f>
        <v>T630__</v>
      </c>
      <c r="V20" s="3">
        <f t="shared" si="10"/>
        <v>42327</v>
      </c>
      <c r="W20" s="5" t="str">
        <f ca="1">IFERROR(OFFSET(grille!$A$1,MOD(INT((V20-$A$4)/7),42)+1,WEEKDAY(V20,2)),"")</f>
        <v>T260</v>
      </c>
      <c r="X20" s="2">
        <f t="shared" si="11"/>
        <v>42357</v>
      </c>
      <c r="Y20" s="5" t="str">
        <f ca="1">IFERROR(OFFSET(grille!$A$1,MOD(INT((X20-$A$4)/7),42)+1,WEEKDAY(X20,2)),"")</f>
        <v>T346__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T140__</v>
      </c>
      <c r="D21" s="2">
        <f t="shared" si="1"/>
        <v>42055</v>
      </c>
      <c r="E21" s="5" t="str">
        <f ca="1">IFERROR(OFFSET(grille!$A$1,MOD(INT((D21-$A$4)/7),42)+1,WEEKDAY(D21,2)),"")</f>
        <v>T345__</v>
      </c>
      <c r="F21" s="2">
        <f t="shared" si="2"/>
        <v>42083</v>
      </c>
      <c r="G21" s="5" t="str">
        <f ca="1">IFERROR(OFFSET(grille!$A$1,MOD(INT((F21-$A$4)/7),42)+1,WEEKDAY(F21,2)),"")</f>
        <v>__T230</v>
      </c>
      <c r="H21" s="2">
        <f t="shared" si="3"/>
        <v>42114</v>
      </c>
      <c r="I21" s="5" t="str">
        <f ca="1">IFERROR(OFFSET(grille!$A$1,MOD(INT((H21-$A$4)/7),42)+1,WEEKDAY(H21,2)),"")</f>
        <v>T410</v>
      </c>
      <c r="J21" s="2">
        <f t="shared" si="4"/>
        <v>42144</v>
      </c>
      <c r="K21" s="5" t="str">
        <f ca="1">IFERROR(OFFSET(grille!$A$1,MOD(INT((J21-$A$4)/7),42)+1,WEEKDAY(J21,2)),"")</f>
        <v>T820__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T720</v>
      </c>
      <c r="P21" s="2">
        <f t="shared" si="7"/>
        <v>42236</v>
      </c>
      <c r="Q21" s="5" t="str">
        <f ca="1">IFERROR(OFFSET(grille!$A$1,MOD(INT((P21-$A$4)/7),42)+1,WEEKDAY(P21,2)),"")</f>
        <v>T130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__T640</v>
      </c>
      <c r="V21" s="3">
        <f t="shared" si="10"/>
        <v>42328</v>
      </c>
      <c r="W21" s="5" t="str">
        <f ca="1">IFERROR(OFFSET(grille!$A$1,MOD(INT((V21-$A$4)/7),42)+1,WEEKDAY(V21,2)),"")</f>
        <v>D</v>
      </c>
      <c r="X21" s="2">
        <f t="shared" si="11"/>
        <v>42358</v>
      </c>
      <c r="Y21" s="5" t="str">
        <f ca="1">IFERROR(OFFSET(grille!$A$1,MOD(INT((X21-$A$4)/7),42)+1,WEEKDAY(X21,2)),"")</f>
        <v>__T357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__T150</v>
      </c>
      <c r="D22" s="2">
        <f t="shared" si="1"/>
        <v>42056</v>
      </c>
      <c r="E22" s="5" t="str">
        <f ca="1">IFERROR(OFFSET(grille!$A$1,MOD(INT((D22-$A$4)/7),42)+1,WEEKDAY(D22,2)),"")</f>
        <v>__T356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T720</v>
      </c>
      <c r="J22" s="2">
        <f t="shared" si="4"/>
        <v>42145</v>
      </c>
      <c r="K22" s="5" t="str">
        <f ca="1">IFERROR(OFFSET(grille!$A$1,MOD(INT((J22-$A$4)/7),42)+1,WEEKDAY(J22,2)),"")</f>
        <v>__T830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T710</v>
      </c>
      <c r="P22" s="2">
        <f t="shared" si="7"/>
        <v>42237</v>
      </c>
      <c r="Q22" s="5" t="str">
        <f ca="1">IFERROR(OFFSET(grille!$A$1,MOD(INT((P22-$A$4)/7),42)+1,WEEKDAY(P22,2)),"")</f>
        <v>T420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T340__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RP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D</v>
      </c>
      <c r="D23" s="2">
        <f t="shared" si="1"/>
        <v>42057</v>
      </c>
      <c r="E23" s="5" t="str">
        <f ca="1">IFERROR(OFFSET(grille!$A$1,MOD(INT((D23-$A$4)/7),42)+1,WEEKDAY(D23,2)),"")</f>
        <v>T247__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T510</v>
      </c>
      <c r="J23" s="2">
        <f t="shared" si="4"/>
        <v>42146</v>
      </c>
      <c r="K23" s="5" t="str">
        <f ca="1">IFERROR(OFFSET(grille!$A$1,MOD(INT((J23-$A$4)/7),42)+1,WEEKDAY(J23,2)),"")</f>
        <v>D</v>
      </c>
      <c r="L23" s="2">
        <f t="shared" si="5"/>
        <v>42177</v>
      </c>
      <c r="M23" s="5" t="str">
        <f ca="1">IFERROR(OFFSET(grille!$A$1,MOD(INT((L23-$A$4)/7),42)+1,WEEKDAY(L23,2)),"")</f>
        <v>T730__</v>
      </c>
      <c r="N23" s="3">
        <f t="shared" si="6"/>
        <v>42207</v>
      </c>
      <c r="O23" s="5" t="str">
        <f ca="1">IFERROR(OFFSET(grille!$A$1,MOD(INT((N23-$A$4)/7),42)+1,WEEKDAY(N23,2)),"")</f>
        <v>T630__</v>
      </c>
      <c r="P23" s="2">
        <f t="shared" si="7"/>
        <v>42238</v>
      </c>
      <c r="Q23" s="5" t="str">
        <f ca="1">IFERROR(OFFSET(grille!$A$1,MOD(INT((P23-$A$4)/7),42)+1,WEEKDAY(P23,2)),"")</f>
        <v>T226__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__T350</v>
      </c>
      <c r="V23" s="3">
        <f t="shared" si="10"/>
        <v>42330</v>
      </c>
      <c r="W23" s="5" t="str">
        <f ca="1">IFERROR(OFFSET(grille!$A$1,MOD(INT((V23-$A$4)/7),42)+1,WEEKDAY(V23,2)),"")</f>
        <v>RP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__T250</v>
      </c>
      <c r="F24" s="2">
        <f t="shared" si="2"/>
        <v>42086</v>
      </c>
      <c r="G24" s="5" t="str">
        <f ca="1">IFERROR(OFFSET(grille!$A$1,MOD(INT((F24-$A$4)/7),42)+1,WEEKDAY(F24,2)),"")</f>
        <v>T220__</v>
      </c>
      <c r="H24" s="2">
        <f t="shared" si="3"/>
        <v>42117</v>
      </c>
      <c r="I24" s="5" t="str">
        <f ca="1">IFERROR(OFFSET(grille!$A$1,MOD(INT((H24-$A$4)/7),42)+1,WEEKDAY(H24,2)),"")</f>
        <v>T140__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__T740</v>
      </c>
      <c r="N24" s="3">
        <f t="shared" si="6"/>
        <v>42208</v>
      </c>
      <c r="O24" s="5" t="str">
        <f ca="1">IFERROR(OFFSET(grille!$A$1,MOD(INT((N24-$A$4)/7),42)+1,WEEKDAY(N24,2)),"")</f>
        <v>__T640</v>
      </c>
      <c r="P24" s="2">
        <f t="shared" si="7"/>
        <v>42239</v>
      </c>
      <c r="Q24" s="5" t="str">
        <f ca="1">IFERROR(OFFSET(grille!$A$1,MOD(INT((P24-$A$4)/7),42)+1,WEEKDAY(P24,2)),"")</f>
        <v>__T237</v>
      </c>
      <c r="R24" s="2">
        <f t="shared" si="8"/>
        <v>42270</v>
      </c>
      <c r="S24" s="5" t="str">
        <f ca="1">IFERROR(OFFSET(grille!$A$1,MOD(INT((R24-$A$4)/7),42)+1,WEEKDAY(R24,2)),"")</f>
        <v>D</v>
      </c>
      <c r="T24" s="2">
        <f t="shared" si="9"/>
        <v>42300</v>
      </c>
      <c r="U24" s="5" t="str">
        <f ca="1">IFERROR(OFFSET(grille!$A$1,MOD(INT((T24-$A$4)/7),42)+1,WEEKDAY(T24,2)),"")</f>
        <v>D</v>
      </c>
      <c r="V24" s="3">
        <f t="shared" si="10"/>
        <v>42331</v>
      </c>
      <c r="W24" s="5" t="str">
        <f ca="1">IFERROR(OFFSET(grille!$A$1,MOD(INT((V24-$A$4)/7),42)+1,WEEKDAY(V24,2)),"")</f>
        <v>T210</v>
      </c>
      <c r="X24" s="2">
        <f t="shared" si="11"/>
        <v>42361</v>
      </c>
      <c r="Y24" s="5" t="str">
        <f ca="1">IFERROR(OFFSET(grille!$A$1,MOD(INT((X24-$A$4)/7),42)+1,WEEKDAY(X24,2)),"")</f>
        <v>T840__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RP</v>
      </c>
      <c r="F25" s="2">
        <f t="shared" si="2"/>
        <v>42087</v>
      </c>
      <c r="G25" s="5" t="str">
        <f ca="1">IFERROR(OFFSET(grille!$A$1,MOD(INT((F25-$A$4)/7),42)+1,WEEKDAY(F25,2)),"")</f>
        <v>__T230</v>
      </c>
      <c r="H25" s="2">
        <f t="shared" si="3"/>
        <v>42118</v>
      </c>
      <c r="I25" s="5" t="str">
        <f ca="1">IFERROR(OFFSET(grille!$A$1,MOD(INT((H25-$A$4)/7),42)+1,WEEKDAY(H25,2)),"")</f>
        <v>__T150</v>
      </c>
      <c r="J25" s="2">
        <f t="shared" si="4"/>
        <v>42148</v>
      </c>
      <c r="K25" s="5" t="str">
        <f ca="1">IFERROR(OFFSET(grille!$A$1,MOD(INT((J25-$A$4)/7),42)+1,WEEKDAY(J25,2)),"")</f>
        <v>RP</v>
      </c>
      <c r="L25" s="2">
        <f t="shared" si="5"/>
        <v>42179</v>
      </c>
      <c r="M25" s="5" t="str">
        <f ca="1">IFERROR(OFFSET(grille!$A$1,MOD(INT((L25-$A$4)/7),42)+1,WEEKDAY(L25,2)),"")</f>
        <v>T650__</v>
      </c>
      <c r="N25" s="3">
        <f t="shared" si="6"/>
        <v>42209</v>
      </c>
      <c r="O25" s="5" t="str">
        <f ca="1">IFERROR(OFFSET(grille!$A$1,MOD(INT((N25-$A$4)/7),42)+1,WEEKDAY(N25,2)),"")</f>
        <v>D</v>
      </c>
      <c r="P25" s="2">
        <f t="shared" si="7"/>
        <v>42240</v>
      </c>
      <c r="Q25" s="5" t="str">
        <f ca="1">IFERROR(OFFSET(grille!$A$1,MOD(INT((P25-$A$4)/7),42)+1,WEEKDAY(P25,2)),"")</f>
        <v>RP</v>
      </c>
      <c r="R25" s="2">
        <f t="shared" si="8"/>
        <v>42271</v>
      </c>
      <c r="S25" s="5" t="str">
        <f ca="1">IFERROR(OFFSET(grille!$A$1,MOD(INT((R25-$A$4)/7),42)+1,WEEKDAY(R25,2)),"")</f>
        <v>T510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T410</v>
      </c>
      <c r="X25" s="2">
        <f t="shared" si="11"/>
        <v>42362</v>
      </c>
      <c r="Y25" s="5" t="str">
        <f ca="1">IFERROR(OFFSET(grille!$A$1,MOD(INT((X25-$A$4)/7),42)+1,WEEKDAY(X25,2)),"")</f>
        <v>__T850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T737__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RP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RP</v>
      </c>
      <c r="L26" s="2">
        <f t="shared" si="5"/>
        <v>42180</v>
      </c>
      <c r="M26" s="5" t="str">
        <f ca="1">IFERROR(OFFSET(grille!$A$1,MOD(INT((L26-$A$4)/7),42)+1,WEEKDAY(L26,2)),"")</f>
        <v>__T660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T445__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T810</v>
      </c>
      <c r="X26" s="2">
        <f t="shared" si="11"/>
        <v>42363</v>
      </c>
      <c r="Y26" s="5" t="str">
        <f ca="1">IFERROR(OFFSET(grille!$A$1,MOD(INT((X26-$A$4)/7),42)+1,WEEKDAY(X26,2)),"")</f>
        <v>Fac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__T740</v>
      </c>
      <c r="D27" s="2">
        <f t="shared" si="1"/>
        <v>42061</v>
      </c>
      <c r="E27" s="5" t="str">
        <f ca="1">IFERROR(OFFSET(grille!$A$1,MOD(INT((D27-$A$4)/7),42)+1,WEEKDAY(D27,2)),"")</f>
        <v>T120</v>
      </c>
      <c r="F27" s="2">
        <f t="shared" si="2"/>
        <v>42089</v>
      </c>
      <c r="G27" s="5" t="str">
        <f ca="1">IFERROR(OFFSET(grille!$A$1,MOD(INT((F27-$A$4)/7),42)+1,WEEKDAY(F27,2)),"")</f>
        <v>RP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T730__</v>
      </c>
      <c r="L27" s="2">
        <f t="shared" si="5"/>
        <v>42181</v>
      </c>
      <c r="M27" s="5" t="str">
        <f ca="1">IFERROR(OFFSET(grille!$A$1,MOD(INT((L27-$A$4)/7),42)+1,WEEKDAY(L27,2)),"")</f>
        <v>RP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T710</v>
      </c>
      <c r="R27" s="2">
        <f t="shared" si="8"/>
        <v>42273</v>
      </c>
      <c r="S27" s="5" t="str">
        <f ca="1">IFERROR(OFFSET(grille!$A$1,MOD(INT((R27-$A$4)/7),42)+1,WEEKDAY(R27,2)),"")</f>
        <v>__T456</v>
      </c>
      <c r="T27" s="2">
        <f t="shared" si="9"/>
        <v>42303</v>
      </c>
      <c r="U27" s="5" t="str">
        <f ca="1">IFERROR(OFFSET(grille!$A$1,MOD(INT((T27-$A$4)/7),42)+1,WEEKDAY(T27,2)),"")</f>
        <v>T110</v>
      </c>
      <c r="V27" s="3">
        <f t="shared" si="10"/>
        <v>42334</v>
      </c>
      <c r="W27" s="5" t="str">
        <f ca="1">IFERROR(OFFSET(grille!$A$1,MOD(INT((V27-$A$4)/7),42)+1,WEEKDAY(V27,2)),"")</f>
        <v>T320__</v>
      </c>
      <c r="X27" s="2">
        <f t="shared" si="11"/>
        <v>42364</v>
      </c>
      <c r="Y27" s="5" t="str">
        <f ca="1">IFERROR(OFFSET(grille!$A$1,MOD(INT((X27-$A$4)/7),42)+1,WEEKDAY(X27,2)),"")</f>
        <v>RP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T650__</v>
      </c>
      <c r="D28" s="2">
        <f t="shared" si="1"/>
        <v>42062</v>
      </c>
      <c r="E28" s="5" t="str">
        <f ca="1">IFERROR(OFFSET(grille!$A$1,MOD(INT((D28-$A$4)/7),42)+1,WEEKDAY(D28,2)),"")</f>
        <v>T720</v>
      </c>
      <c r="F28" s="2">
        <f t="shared" si="2"/>
        <v>42090</v>
      </c>
      <c r="G28" s="5" t="str">
        <f ca="1">IFERROR(OFFSET(grille!$A$1,MOD(INT((F28-$A$4)/7),42)+1,WEEKDAY(F28,2)),"")</f>
        <v>T320__</v>
      </c>
      <c r="H28" s="2">
        <f t="shared" si="3"/>
        <v>42121</v>
      </c>
      <c r="I28" s="5" t="str">
        <f ca="1">IFERROR(OFFSET(grille!$A$1,MOD(INT((H28-$A$4)/7),42)+1,WEEKDAY(H28,2)),"")</f>
        <v>T440__</v>
      </c>
      <c r="J28" s="2">
        <f t="shared" si="4"/>
        <v>42151</v>
      </c>
      <c r="K28" s="5" t="str">
        <f ca="1">IFERROR(OFFSET(grille!$A$1,MOD(INT((J28-$A$4)/7),42)+1,WEEKDAY(J28,2)),"")</f>
        <v>__T740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T140__</v>
      </c>
      <c r="P28" s="2">
        <f t="shared" si="7"/>
        <v>42243</v>
      </c>
      <c r="Q28" s="5" t="str">
        <f ca="1">IFERROR(OFFSET(grille!$A$1,MOD(INT((P28-$A$4)/7),42)+1,WEEKDAY(P28,2)),"")</f>
        <v>T730__</v>
      </c>
      <c r="R28" s="2">
        <f t="shared" si="8"/>
        <v>42274</v>
      </c>
      <c r="S28" s="5" t="str">
        <f ca="1">IFERROR(OFFSET(grille!$A$1,MOD(INT((R28-$A$4)/7),42)+1,WEEKDAY(R28,2)),"")</f>
        <v>T447__</v>
      </c>
      <c r="T28" s="2">
        <f t="shared" si="9"/>
        <v>42304</v>
      </c>
      <c r="U28" s="5" t="str">
        <f ca="1">IFERROR(OFFSET(grille!$A$1,MOD(INT((T28-$A$4)/7),42)+1,WEEKDAY(T28,2)),"")</f>
        <v>T420</v>
      </c>
      <c r="V28" s="3">
        <f t="shared" si="10"/>
        <v>42335</v>
      </c>
      <c r="W28" s="5" t="str">
        <f ca="1">IFERROR(OFFSET(grille!$A$1,MOD(INT((V28-$A$4)/7),42)+1,WEEKDAY(V28,2)),"")</f>
        <v>__T335</v>
      </c>
      <c r="X28" s="2">
        <f t="shared" si="11"/>
        <v>42365</v>
      </c>
      <c r="Y28" s="5" t="str">
        <f ca="1">IFERROR(OFFSET(grille!$A$1,MOD(INT((X28-$A$4)/7),42)+1,WEEKDAY(X28,2)),"")</f>
        <v>RP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__T660</v>
      </c>
      <c r="D29" s="2">
        <f t="shared" si="1"/>
        <v>42063</v>
      </c>
      <c r="E29" s="5" t="str">
        <f ca="1">IFERROR(OFFSET(grille!$A$1,MOD(INT((D29-$A$4)/7),42)+1,WEEKDAY(D29,2)),"")</f>
        <v>T346__</v>
      </c>
      <c r="F29" s="2">
        <f t="shared" si="2"/>
        <v>42091</v>
      </c>
      <c r="G29" s="5" t="str">
        <f ca="1">IFERROR(OFFSET(grille!$A$1,MOD(INT((F29-$A$4)/7),42)+1,WEEKDAY(F29,2)),"")</f>
        <v>__T336</v>
      </c>
      <c r="H29" s="2">
        <f t="shared" si="3"/>
        <v>42122</v>
      </c>
      <c r="I29" s="5" t="str">
        <f ca="1">IFERROR(OFFSET(grille!$A$1,MOD(INT((H29-$A$4)/7),42)+1,WEEKDAY(H29,2)),"")</f>
        <v>__T450</v>
      </c>
      <c r="J29" s="2">
        <f t="shared" si="4"/>
        <v>42152</v>
      </c>
      <c r="K29" s="5" t="str">
        <f ca="1">IFERROR(OFFSET(grille!$A$1,MOD(INT((J29-$A$4)/7),42)+1,WEEKDAY(J29,2)),"")</f>
        <v>T610</v>
      </c>
      <c r="L29" s="2">
        <f t="shared" si="5"/>
        <v>42183</v>
      </c>
      <c r="M29" s="5" t="str">
        <f ca="1">IFERROR(OFFSET(grille!$A$1,MOD(INT((L29-$A$4)/7),42)+1,WEEKDAY(L29,2)),"")</f>
        <v>T410</v>
      </c>
      <c r="N29" s="3">
        <f t="shared" si="6"/>
        <v>42213</v>
      </c>
      <c r="O29" s="5" t="str">
        <f ca="1">IFERROR(OFFSET(grille!$A$1,MOD(INT((N29-$A$4)/7),42)+1,WEEKDAY(N29,2)),"")</f>
        <v>__T150</v>
      </c>
      <c r="P29" s="2">
        <f t="shared" si="7"/>
        <v>42244</v>
      </c>
      <c r="Q29" s="5" t="str">
        <f ca="1">IFERROR(OFFSET(grille!$A$1,MOD(INT((P29-$A$4)/7),42)+1,WEEKDAY(P29,2)),"")</f>
        <v>__T740</v>
      </c>
      <c r="R29" s="2">
        <f t="shared" si="8"/>
        <v>42275</v>
      </c>
      <c r="S29" s="5" t="str">
        <f ca="1">IFERROR(OFFSET(grille!$A$1,MOD(INT((R29-$A$4)/7),42)+1,WEEKDAY(R29,2)),"")</f>
        <v>__T451</v>
      </c>
      <c r="T29" s="2">
        <f t="shared" si="9"/>
        <v>42305</v>
      </c>
      <c r="U29" s="5" t="str">
        <f ca="1">IFERROR(OFFSET(grille!$A$1,MOD(INT((T29-$A$4)/7),42)+1,WEEKDAY(T29,2)),"")</f>
        <v>T220__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T120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T260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T227__</v>
      </c>
      <c r="H30" s="2">
        <f t="shared" si="3"/>
        <v>42123</v>
      </c>
      <c r="I30" s="5" t="str">
        <f ca="1">IFERROR(OFFSET(grille!$A$1,MOD(INT((H30-$A$4)/7),42)+1,WEEKDAY(H30,2)),"")</f>
        <v>T240__</v>
      </c>
      <c r="J30" s="2">
        <f t="shared" si="4"/>
        <v>42153</v>
      </c>
      <c r="K30" s="5" t="str">
        <f ca="1">IFERROR(OFFSET(grille!$A$1,MOD(INT((J30-$A$4)/7),42)+1,WEEKDAY(J30,2)),"")</f>
        <v>T220__</v>
      </c>
      <c r="L30" s="2">
        <f t="shared" si="5"/>
        <v>42184</v>
      </c>
      <c r="M30" s="5" t="str">
        <f ca="1">IFERROR(OFFSET(grille!$A$1,MOD(INT((L30-$A$4)/7),42)+1,WEEKDAY(L30,2)),"")</f>
        <v>T650__</v>
      </c>
      <c r="N30" s="2">
        <f t="shared" si="6"/>
        <v>42214</v>
      </c>
      <c r="O30" s="5" t="str">
        <f ca="1">IFERROR(OFFSET(grille!$A$1,MOD(INT((N30-$A$4)/7),42)+1,WEEKDAY(N30,2)),"")</f>
        <v>T210</v>
      </c>
      <c r="P30" s="2">
        <f t="shared" si="7"/>
        <v>42245</v>
      </c>
      <c r="Q30" s="5" t="str">
        <f ca="1">IFERROR(OFFSET(grille!$A$1,MOD(INT((P30-$A$4)/7),42)+1,WEEKDAY(P30,2)),"")</f>
        <v>RP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__T230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T110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D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__T230</v>
      </c>
      <c r="H31" s="2">
        <f t="shared" si="3"/>
        <v>42124</v>
      </c>
      <c r="I31" s="5" t="str">
        <f ca="1">IFERROR(OFFSET(grille!$A$1,MOD(INT((H31-$A$4)/7),42)+1,WEEKDAY(H31,2)),"")</f>
        <v>__T250</v>
      </c>
      <c r="J31" s="2">
        <f t="shared" si="4"/>
        <v>42154</v>
      </c>
      <c r="K31" s="5" t="str">
        <f ca="1">IFERROR(OFFSET(grille!$A$1,MOD(INT((J31-$A$4)/7),42)+1,WEEKDAY(J31,2)),"")</f>
        <v>__T236</v>
      </c>
      <c r="L31" s="2">
        <f t="shared" si="5"/>
        <v>42185</v>
      </c>
      <c r="M31" s="5" t="str">
        <f ca="1">IFERROR(OFFSET(grille!$A$1,MOD(INT((L31-$A$4)/7),42)+1,WEEKDAY(L31,2)),"")</f>
        <v>__T660</v>
      </c>
      <c r="N31" s="2">
        <f t="shared" si="6"/>
        <v>42215</v>
      </c>
      <c r="O31" s="5" t="str">
        <f ca="1">IFERROR(OFFSET(grille!$A$1,MOD(INT((N31-$A$4)/7),42)+1,WEEKDAY(N31,2)),"")</f>
        <v>T440__</v>
      </c>
      <c r="P31" s="2">
        <f t="shared" si="7"/>
        <v>42246</v>
      </c>
      <c r="Q31" s="5" t="str">
        <f ca="1">IFERROR(OFFSET(grille!$A$1,MOD(INT((P31-$A$4)/7),42)+1,WEEKDAY(P31,2)),"")</f>
        <v>RP</v>
      </c>
      <c r="R31" s="2">
        <f t="shared" si="8"/>
        <v>42277</v>
      </c>
      <c r="S31" s="5" t="str">
        <f ca="1">IFERROR(OFFSET(grille!$A$1,MOD(INT((R31-$A$4)/7),42)+1,WEEKDAY(R31,2)),"")</f>
        <v>RP</v>
      </c>
      <c r="T31" s="2">
        <f t="shared" si="9"/>
        <v>42307</v>
      </c>
      <c r="U31" s="5" t="str">
        <f ca="1">IFERROR(OFFSET(grille!$A$1,MOD(INT((T31-$A$4)/7),42)+1,WEEKDAY(T31,2)),"")</f>
        <v>RP</v>
      </c>
      <c r="V31" s="3">
        <f t="shared" si="10"/>
        <v>42338</v>
      </c>
      <c r="W31" s="5" t="str">
        <f ca="1">IFERROR(OFFSET(grille!$A$1,MOD(INT((V31-$A$4)/7),42)+1,WEEKDAY(V31,2)),"")</f>
        <v>T340__</v>
      </c>
      <c r="X31" s="2">
        <f t="shared" si="11"/>
        <v>42368</v>
      </c>
      <c r="Y31" s="5" t="str">
        <f ca="1">IFERROR(OFFSET(grille!$A$1,MOD(INT((X31-$A$4)/7),42)+1,WEEKDAY(X31,2)),"")</f>
        <v>T720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T260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__T450</v>
      </c>
      <c r="P32" s="2">
        <f t="shared" si="7"/>
        <v>42247</v>
      </c>
      <c r="Q32" s="5" t="str">
        <f ca="1">IFERROR(OFFSET(grille!$A$1,MOD(INT((P32-$A$4)/7),42)+1,WEEKDAY(P32,2)),"")</f>
        <v>T320__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T630__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28" priority="6" stopIfTrue="1">
      <formula>AND(WEEKDAY(B2,2)&gt;5,B2&lt;&gt;"")</formula>
    </cfRule>
  </conditionalFormatting>
  <conditionalFormatting sqref="E10">
    <cfRule type="expression" dxfId="227" priority="5" stopIfTrue="1">
      <formula>AND(WEEKDAY(E10,2)&gt;5,E10&lt;&gt;"")</formula>
    </cfRule>
  </conditionalFormatting>
  <conditionalFormatting sqref="E10">
    <cfRule type="expression" dxfId="226" priority="4" stopIfTrue="1">
      <formula>AND(WEEKDAY(E10,2)&gt;5,E10&lt;&gt;"")</formula>
    </cfRule>
  </conditionalFormatting>
  <conditionalFormatting sqref="E10">
    <cfRule type="expression" dxfId="225" priority="3" stopIfTrue="1">
      <formula>AND(WEEKDAY(E10,2)&gt;5,E10&lt;&gt;"")</formula>
    </cfRule>
  </conditionalFormatting>
  <conditionalFormatting sqref="E10">
    <cfRule type="expression" dxfId="224" priority="2" stopIfTrue="1">
      <formula>AND(WEEKDAY(E10,2)&gt;5,E10&lt;&gt;"")</formula>
    </cfRule>
  </conditionalFormatting>
  <conditionalFormatting sqref="E24">
    <cfRule type="expression" dxfId="223" priority="1" stopIfTrue="1">
      <formula>AND(WEEKDAY(E24,2)&gt;5,E24&lt;&gt;"")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Feuil6</v>
      </c>
      <c r="B2" s="2">
        <f>DATE($A$1,COLUMN()-1,ROW()-1)</f>
        <v>42005</v>
      </c>
      <c r="C2" s="5" t="str">
        <f ca="1">IFERROR(OFFSET(grille!$A$1,MOD(INT((B2-$A$4)/7),42)+1,WEEKDAY(B2,2)),"")</f>
        <v>T340__</v>
      </c>
      <c r="D2" s="2">
        <f>DATE($A$1,COLUMN()-2,ROW()-1)</f>
        <v>42036</v>
      </c>
      <c r="E2" s="5" t="str">
        <f ca="1">IFERROR(OFFSET(grille!$A$1,MOD(INT((D2-$A$4)/7),42)+1,WEEKDAY(D2,2)),"")</f>
        <v>T737__</v>
      </c>
      <c r="F2" s="2">
        <f>DATE($A$1,COLUMN()-3,ROW()-1)</f>
        <v>42064</v>
      </c>
      <c r="G2" s="5" t="str">
        <f ca="1">IFERROR(OFFSET(grille!$A$1,MOD(INT((F2-$A$4)/7),42)+1,WEEKDAY(F2,2)),"")</f>
        <v>T247__</v>
      </c>
      <c r="H2" s="2">
        <f>DATE($A$1,COLUMN()-4,ROW()-1)</f>
        <v>42095</v>
      </c>
      <c r="I2" s="5" t="str">
        <f ca="1">IFERROR(OFFSET(grille!$A$1,MOD(INT((H2-$A$4)/7),42)+1,WEEKDAY(H2,2)),"")</f>
        <v>RP</v>
      </c>
      <c r="J2" s="2">
        <f>DATE($A$1,COLUMN()-5,ROW()-1)</f>
        <v>42125</v>
      </c>
      <c r="K2" s="5" t="str">
        <f ca="1">IFERROR(OFFSET(grille!$A$1,MOD(INT((J2-$A$4)/7),42)+1,WEEKDAY(J2,2)),"")</f>
        <v>__T150</v>
      </c>
      <c r="L2" s="2">
        <f>DATE($A$1,COLUMN()-6,ROW()-1)</f>
        <v>42156</v>
      </c>
      <c r="M2" s="5" t="str">
        <f ca="1">IFERROR(OFFSET(grille!$A$1,MOD(INT((L2-$A$4)/7),42)+1,WEEKDAY(L2,2)),"")</f>
        <v>RP</v>
      </c>
      <c r="N2" s="3">
        <f>DATE($A$1,COLUMN()-7,ROW()-1)</f>
        <v>42186</v>
      </c>
      <c r="O2" s="5" t="str">
        <f ca="1">IFERROR(OFFSET(grille!$A$1,MOD(INT((N2-$A$4)/7),42)+1,WEEKDAY(N2,2)),"")</f>
        <v>T650__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T510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T410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__T350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__T740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__T250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RP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T730__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__T660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T710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T445__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T110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T810</v>
      </c>
    </row>
    <row r="4" spans="1:25" x14ac:dyDescent="0.35">
      <c r="A4" s="14">
        <f ca="1">IFERROR(VLOOKUP(A2,parametres!B:D,3,0),(VLOOKUP(A2,parametres!A:D,4,0)))</f>
        <v>42037</v>
      </c>
      <c r="B4" s="3">
        <f t="shared" si="0"/>
        <v>42007</v>
      </c>
      <c r="C4" s="5" t="str">
        <f ca="1">IFERROR(OFFSET(grille!$A$1,MOD(INT((B4-$A$4)/7),42)+1,WEEKDAY(B4,2)),"")</f>
        <v>RP</v>
      </c>
      <c r="D4" s="2">
        <f t="shared" si="1"/>
        <v>42038</v>
      </c>
      <c r="E4" s="5" t="str">
        <f ca="1">IFERROR(OFFSET(grille!$A$1,MOD(INT((D4-$A$4)/7),42)+1,WEEKDAY(D4,2)),"")</f>
        <v>T650__</v>
      </c>
      <c r="F4" s="2">
        <f t="shared" si="2"/>
        <v>42066</v>
      </c>
      <c r="G4" s="5" t="str">
        <f ca="1">IFERROR(OFFSET(grille!$A$1,MOD(INT((F4-$A$4)/7),42)+1,WEEKDAY(F4,2)),"")</f>
        <v>RP</v>
      </c>
      <c r="H4" s="2">
        <f t="shared" si="3"/>
        <v>42097</v>
      </c>
      <c r="I4" s="5" t="str">
        <f ca="1">IFERROR(OFFSET(grille!$A$1,MOD(INT((H4-$A$4)/7),42)+1,WEEKDAY(H4,2)),"")</f>
        <v>T320__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__T740</v>
      </c>
      <c r="N4" s="3">
        <f t="shared" si="6"/>
        <v>42188</v>
      </c>
      <c r="O4" s="5" t="str">
        <f ca="1">IFERROR(OFFSET(grille!$A$1,MOD(INT((N4-$A$4)/7),42)+1,WEEKDAY(N4,2)),"")</f>
        <v>RP</v>
      </c>
      <c r="P4" s="2">
        <f t="shared" si="7"/>
        <v>42219</v>
      </c>
      <c r="Q4" s="5" t="str">
        <f ca="1">IFERROR(OFFSET(grille!$A$1,MOD(INT((P4-$A$4)/7),42)+1,WEEKDAY(P4,2)),"")</f>
        <v>T140__</v>
      </c>
      <c r="R4" s="2">
        <f t="shared" si="8"/>
        <v>42250</v>
      </c>
      <c r="S4" s="5" t="str">
        <f ca="1">IFERROR(OFFSET(grille!$A$1,MOD(INT((R4-$A$4)/7),42)+1,WEEKDAY(R4,2)),"")</f>
        <v>T730__</v>
      </c>
      <c r="T4" s="2">
        <f t="shared" si="9"/>
        <v>42280</v>
      </c>
      <c r="U4" s="5" t="str">
        <f ca="1">IFERROR(OFFSET(grille!$A$1,MOD(INT((T4-$A$4)/7),42)+1,WEEKDAY(T4,2)),"")</f>
        <v>__T456</v>
      </c>
      <c r="V4" s="3">
        <f t="shared" si="10"/>
        <v>42311</v>
      </c>
      <c r="W4" s="5" t="str">
        <f ca="1">IFERROR(OFFSET(grille!$A$1,MOD(INT((V4-$A$4)/7),42)+1,WEEKDAY(V4,2)),"")</f>
        <v>T420</v>
      </c>
      <c r="X4" s="2">
        <f t="shared" si="11"/>
        <v>42341</v>
      </c>
      <c r="Y4" s="5" t="str">
        <f ca="1">IFERROR(OFFSET(grille!$A$1,MOD(INT((X4-$A$4)/7),42)+1,WEEKDAY(X4,2)),"")</f>
        <v>T320__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__T660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__T336</v>
      </c>
      <c r="J5" s="2">
        <f t="shared" si="4"/>
        <v>42128</v>
      </c>
      <c r="K5" s="5" t="str">
        <f ca="1">IFERROR(OFFSET(grille!$A$1,MOD(INT((J5-$A$4)/7),42)+1,WEEKDAY(J5,2)),"")</f>
        <v>T440__</v>
      </c>
      <c r="L5" s="2">
        <f t="shared" si="5"/>
        <v>42159</v>
      </c>
      <c r="M5" s="5" t="str">
        <f ca="1">IFERROR(OFFSET(grille!$A$1,MOD(INT((L5-$A$4)/7),42)+1,WEEKDAY(L5,2)),"")</f>
        <v>T610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__T150</v>
      </c>
      <c r="R5" s="2">
        <f t="shared" si="8"/>
        <v>42251</v>
      </c>
      <c r="S5" s="5" t="str">
        <f ca="1">IFERROR(OFFSET(grille!$A$1,MOD(INT((R5-$A$4)/7),42)+1,WEEKDAY(R5,2)),"")</f>
        <v>__T740</v>
      </c>
      <c r="T5" s="2">
        <f t="shared" si="9"/>
        <v>42281</v>
      </c>
      <c r="U5" s="5" t="str">
        <f ca="1">IFERROR(OFFSET(grille!$A$1,MOD(INT((T5-$A$4)/7),42)+1,WEEKDAY(T5,2)),"")</f>
        <v>T447__</v>
      </c>
      <c r="V5" s="3">
        <f t="shared" si="10"/>
        <v>42312</v>
      </c>
      <c r="W5" s="5" t="str">
        <f ca="1">IFERROR(OFFSET(grille!$A$1,MOD(INT((V5-$A$4)/7),42)+1,WEEKDAY(V5,2)),"")</f>
        <v>T220__</v>
      </c>
      <c r="X5" s="2">
        <f t="shared" si="11"/>
        <v>42342</v>
      </c>
      <c r="Y5" s="5" t="str">
        <f ca="1">IFERROR(OFFSET(grille!$A$1,MOD(INT((X5-$A$4)/7),42)+1,WEEKDAY(X5,2)),"")</f>
        <v>__T335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T630__</v>
      </c>
      <c r="D6" s="2">
        <f t="shared" si="1"/>
        <v>42040</v>
      </c>
      <c r="E6" s="5" t="str">
        <f ca="1">IFERROR(OFFSET(grille!$A$1,MOD(INT((D6-$A$4)/7),42)+1,WEEKDAY(D6,2)),"")</f>
        <v>T260</v>
      </c>
      <c r="F6" s="2">
        <f t="shared" si="2"/>
        <v>42068</v>
      </c>
      <c r="G6" s="5" t="str">
        <f ca="1">IFERROR(OFFSET(grille!$A$1,MOD(INT((F6-$A$4)/7),42)+1,WEEKDAY(F6,2)),"")</f>
        <v>T120</v>
      </c>
      <c r="H6" s="2">
        <f t="shared" si="3"/>
        <v>42099</v>
      </c>
      <c r="I6" s="5" t="str">
        <f ca="1">IFERROR(OFFSET(grille!$A$1,MOD(INT((H6-$A$4)/7),42)+1,WEEKDAY(H6,2)),"")</f>
        <v>T227__</v>
      </c>
      <c r="J6" s="2">
        <f t="shared" si="4"/>
        <v>42129</v>
      </c>
      <c r="K6" s="5" t="str">
        <f ca="1">IFERROR(OFFSET(grille!$A$1,MOD(INT((J6-$A$4)/7),42)+1,WEEKDAY(J6,2)),"")</f>
        <v>__T450</v>
      </c>
      <c r="L6" s="2">
        <f t="shared" si="5"/>
        <v>42160</v>
      </c>
      <c r="M6" s="5" t="str">
        <f ca="1">IFERROR(OFFSET(grille!$A$1,MOD(INT((L6-$A$4)/7),42)+1,WEEKDAY(L6,2)),"")</f>
        <v>T220__</v>
      </c>
      <c r="N6" s="3">
        <f t="shared" si="6"/>
        <v>42190</v>
      </c>
      <c r="O6" s="5" t="str">
        <f ca="1">IFERROR(OFFSET(grille!$A$1,MOD(INT((N6-$A$4)/7),42)+1,WEEKDAY(N6,2)),"")</f>
        <v>T410</v>
      </c>
      <c r="P6" s="2">
        <f t="shared" si="7"/>
        <v>42221</v>
      </c>
      <c r="Q6" s="5" t="str">
        <f ca="1">IFERROR(OFFSET(grille!$A$1,MOD(INT((P6-$A$4)/7),42)+1,WEEKDAY(P6,2)),"")</f>
        <v>T210</v>
      </c>
      <c r="R6" s="2">
        <f t="shared" si="8"/>
        <v>42252</v>
      </c>
      <c r="S6" s="5" t="str">
        <f ca="1">IFERROR(OFFSET(grille!$A$1,MOD(INT((R6-$A$4)/7),42)+1,WEEKDAY(R6,2)),"")</f>
        <v>RP</v>
      </c>
      <c r="T6" s="2">
        <f t="shared" si="9"/>
        <v>42282</v>
      </c>
      <c r="U6" s="5" t="str">
        <f ca="1">IFERROR(OFFSET(grille!$A$1,MOD(INT((T6-$A$4)/7),42)+1,WEEKDAY(T6,2)),"")</f>
        <v>__T451</v>
      </c>
      <c r="V6" s="3">
        <f t="shared" si="10"/>
        <v>42313</v>
      </c>
      <c r="W6" s="5" t="str">
        <f ca="1">IFERROR(OFFSET(grille!$A$1,MOD(INT((V6-$A$4)/7),42)+1,WEEKDAY(V6,2)),"")</f>
        <v>__T230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__T640</v>
      </c>
      <c r="D7" s="2">
        <f t="shared" si="1"/>
        <v>42041</v>
      </c>
      <c r="E7" s="5" t="str">
        <f ca="1">IFERROR(OFFSET(grille!$A$1,MOD(INT((D7-$A$4)/7),42)+1,WEEKDAY(D7,2)),"")</f>
        <v>D</v>
      </c>
      <c r="F7" s="2">
        <f t="shared" si="2"/>
        <v>42069</v>
      </c>
      <c r="G7" s="5" t="str">
        <f ca="1">IFERROR(OFFSET(grille!$A$1,MOD(INT((F7-$A$4)/7),42)+1,WEEKDAY(F7,2)),"")</f>
        <v>T720</v>
      </c>
      <c r="H7" s="2">
        <f t="shared" si="3"/>
        <v>42100</v>
      </c>
      <c r="I7" s="5" t="str">
        <f ca="1">IFERROR(OFFSET(grille!$A$1,MOD(INT((H7-$A$4)/7),42)+1,WEEKDAY(H7,2)),"")</f>
        <v>__T230</v>
      </c>
      <c r="J7" s="2">
        <f t="shared" si="4"/>
        <v>42130</v>
      </c>
      <c r="K7" s="5" t="str">
        <f ca="1">IFERROR(OFFSET(grille!$A$1,MOD(INT((J7-$A$4)/7),42)+1,WEEKDAY(J7,2)),"")</f>
        <v>T240__</v>
      </c>
      <c r="L7" s="2">
        <f t="shared" si="5"/>
        <v>42161</v>
      </c>
      <c r="M7" s="5" t="str">
        <f ca="1">IFERROR(OFFSET(grille!$A$1,MOD(INT((L7-$A$4)/7),42)+1,WEEKDAY(L7,2)),"")</f>
        <v>__T236</v>
      </c>
      <c r="N7" s="3">
        <f t="shared" si="6"/>
        <v>42191</v>
      </c>
      <c r="O7" s="5" t="str">
        <f ca="1">IFERROR(OFFSET(grille!$A$1,MOD(INT((N7-$A$4)/7),42)+1,WEEKDAY(N7,2)),"")</f>
        <v>T650__</v>
      </c>
      <c r="P7" s="2">
        <f t="shared" si="7"/>
        <v>42222</v>
      </c>
      <c r="Q7" s="5" t="str">
        <f ca="1">IFERROR(OFFSET(grille!$A$1,MOD(INT((P7-$A$4)/7),42)+1,WEEKDAY(P7,2)),"")</f>
        <v>T440__</v>
      </c>
      <c r="R7" s="2">
        <f t="shared" si="8"/>
        <v>42253</v>
      </c>
      <c r="S7" s="5" t="str">
        <f ca="1">IFERROR(OFFSET(grille!$A$1,MOD(INT((R7-$A$4)/7),42)+1,WEEKDAY(R7,2)),"")</f>
        <v>RP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RP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T340__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T346__</v>
      </c>
      <c r="H8" s="2">
        <f t="shared" si="3"/>
        <v>42101</v>
      </c>
      <c r="I8" s="5" t="str">
        <f ca="1">IFERROR(OFFSET(grille!$A$1,MOD(INT((H8-$A$4)/7),42)+1,WEEKDAY(H8,2)),"")</f>
        <v>T260</v>
      </c>
      <c r="J8" s="2">
        <f t="shared" si="4"/>
        <v>42131</v>
      </c>
      <c r="K8" s="5" t="str">
        <f ca="1">IFERROR(OFFSET(grille!$A$1,MOD(INT((J8-$A$4)/7),42)+1,WEEKDAY(J8,2)),"")</f>
        <v>__T250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__T660</v>
      </c>
      <c r="P8" s="2">
        <f t="shared" si="7"/>
        <v>42223</v>
      </c>
      <c r="Q8" s="5" t="str">
        <f ca="1">IFERROR(OFFSET(grille!$A$1,MOD(INT((P8-$A$4)/7),42)+1,WEEKDAY(P8,2)),"")</f>
        <v>__T450</v>
      </c>
      <c r="R8" s="2">
        <f t="shared" si="8"/>
        <v>42254</v>
      </c>
      <c r="S8" s="5" t="str">
        <f ca="1">IFERROR(OFFSET(grille!$A$1,MOD(INT((R8-$A$4)/7),42)+1,WEEKDAY(R8,2)),"")</f>
        <v>T320__</v>
      </c>
      <c r="T8" s="2">
        <f t="shared" si="9"/>
        <v>42284</v>
      </c>
      <c r="U8" s="5" t="str">
        <f ca="1">IFERROR(OFFSET(grille!$A$1,MOD(INT((T8-$A$4)/7),42)+1,WEEKDAY(T8,2)),"")</f>
        <v>RP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T340__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__T350</v>
      </c>
      <c r="D9" s="2">
        <f t="shared" si="1"/>
        <v>42043</v>
      </c>
      <c r="E9" s="5" t="str">
        <f ca="1">IFERROR(OFFSET(grille!$A$1,MOD(INT((D9-$A$4)/7),42)+1,WEEKDAY(D9,2)),"")</f>
        <v>RP</v>
      </c>
      <c r="F9" s="2">
        <f t="shared" si="2"/>
        <v>42071</v>
      </c>
      <c r="G9" s="5" t="str">
        <f ca="1">IFERROR(OFFSET(grille!$A$1,MOD(INT((F9-$A$4)/7),42)+1,WEEKDAY(F9,2)),"")</f>
        <v>__T357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RP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T260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__T330</v>
      </c>
      <c r="T9" s="2">
        <f t="shared" si="9"/>
        <v>42285</v>
      </c>
      <c r="U9" s="5" t="str">
        <f ca="1">IFERROR(OFFSET(grille!$A$1,MOD(INT((T9-$A$4)/7),42)+1,WEEKDAY(T9,2)),"")</f>
        <v>T410</v>
      </c>
      <c r="V9" s="3">
        <f t="shared" si="10"/>
        <v>42316</v>
      </c>
      <c r="W9" s="5" t="str">
        <f ca="1">IFERROR(OFFSET(grille!$A$1,MOD(INT((V9-$A$4)/7),42)+1,WEEKDAY(V9,2)),"")</f>
        <v>T347__</v>
      </c>
      <c r="X9" s="2">
        <f t="shared" si="11"/>
        <v>42346</v>
      </c>
      <c r="Y9" s="5" t="str">
        <f ca="1">IFERROR(OFFSET(grille!$A$1,MOD(INT((X9-$A$4)/7),42)+1,WEEKDAY(X9,2)),"")</f>
        <v>__T350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D</v>
      </c>
      <c r="D10" s="2">
        <f t="shared" si="1"/>
        <v>42044</v>
      </c>
      <c r="E10" s="5" t="str">
        <f ca="1">IFERROR(OFFSET(grille!$A$1,MOD(INT((D10-$A$4)/7),42)+1,WEEKDAY(D10,2)),"")</f>
        <v>T210</v>
      </c>
      <c r="F10" s="2">
        <f t="shared" si="2"/>
        <v>42072</v>
      </c>
      <c r="G10" s="5" t="str">
        <f ca="1">IFERROR(OFFSET(grille!$A$1,MOD(INT((F10-$A$4)/7),42)+1,WEEKDAY(F10,2)),"")</f>
        <v>RP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T840__</v>
      </c>
      <c r="N10" s="3">
        <f t="shared" si="6"/>
        <v>42194</v>
      </c>
      <c r="O10" s="5" t="str">
        <f ca="1">IFERROR(OFFSET(grille!$A$1,MOD(INT((N10-$A$4)/7),42)+1,WEEKDAY(N10,2)),"")</f>
        <v>RP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T420</v>
      </c>
      <c r="T10" s="2">
        <f t="shared" si="9"/>
        <v>42286</v>
      </c>
      <c r="U10" s="5" t="str">
        <f ca="1">IFERROR(OFFSET(grille!$A$1,MOD(INT((T10-$A$4)/7),42)+1,WEEKDAY(T10,2)),"")</f>
        <v>T710</v>
      </c>
      <c r="V10" s="3">
        <f t="shared" si="10"/>
        <v>42317</v>
      </c>
      <c r="W10" s="5" t="str">
        <f ca="1">IFERROR(OFFSET(grille!$A$1,MOD(INT((V10-$A$4)/7),42)+1,WEEKDAY(V10,2)),"")</f>
        <v>__T350</v>
      </c>
      <c r="X10" s="2">
        <f t="shared" si="11"/>
        <v>42347</v>
      </c>
      <c r="Y10" s="5" t="str">
        <f ca="1">IFERROR(OFFSET(grille!$A$1,MOD(INT((X10-$A$4)/7),42)+1,WEEKDAY(X10,2)),"")</f>
        <v>RP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T410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T410</v>
      </c>
      <c r="J11" s="2">
        <f t="shared" si="4"/>
        <v>42134</v>
      </c>
      <c r="K11" s="5" t="str">
        <f ca="1">IFERROR(OFFSET(grille!$A$1,MOD(INT((J11-$A$4)/7),42)+1,WEEKDAY(J11,2)),"")</f>
        <v>T657__</v>
      </c>
      <c r="L11" s="2">
        <f t="shared" si="5"/>
        <v>42165</v>
      </c>
      <c r="M11" s="5" t="str">
        <f ca="1">IFERROR(OFFSET(grille!$A$1,MOD(INT((L11-$A$4)/7),42)+1,WEEKDAY(L11,2)),"")</f>
        <v>__T850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T820__</v>
      </c>
      <c r="R11" s="2">
        <f t="shared" si="8"/>
        <v>42257</v>
      </c>
      <c r="S11" s="5" t="str">
        <f ca="1">IFERROR(OFFSET(grille!$A$1,MOD(INT((R11-$A$4)/7),42)+1,WEEKDAY(R11,2)),"")</f>
        <v>T840__</v>
      </c>
      <c r="T11" s="2">
        <f t="shared" si="9"/>
        <v>42287</v>
      </c>
      <c r="U11" s="5" t="str">
        <f ca="1">IFERROR(OFFSET(grille!$A$1,MOD(INT((T11-$A$4)/7),42)+1,WEEKDAY(T11,2)),"")</f>
        <v>T246__</v>
      </c>
      <c r="V11" s="3">
        <f t="shared" si="10"/>
        <v>42318</v>
      </c>
      <c r="W11" s="5" t="str">
        <f ca="1">IFERROR(OFFSET(grille!$A$1,MOD(INT((V11-$A$4)/7),42)+1,WEEKDAY(V11,2)),"")</f>
        <v>T340__</v>
      </c>
      <c r="X11" s="2">
        <f t="shared" si="11"/>
        <v>42348</v>
      </c>
      <c r="Y11" s="5" t="str">
        <f ca="1">IFERROR(OFFSET(grille!$A$1,MOD(INT((X11-$A$4)/7),42)+1,WEEKDAY(X11,2)),"")</f>
        <v>RP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T810</v>
      </c>
      <c r="F12" s="2">
        <f t="shared" si="2"/>
        <v>42074</v>
      </c>
      <c r="G12" s="5" t="str">
        <f ca="1">IFERROR(OFFSET(grille!$A$1,MOD(INT((F12-$A$4)/7),42)+1,WEEKDAY(F12,2)),"")</f>
        <v>T840__</v>
      </c>
      <c r="H12" s="2">
        <f t="shared" si="3"/>
        <v>42105</v>
      </c>
      <c r="I12" s="5" t="str">
        <f ca="1">IFERROR(OFFSET(grille!$A$1,MOD(INT((H12-$A$4)/7),42)+1,WEEKDAY(H12,2)),"")</f>
        <v>T146__</v>
      </c>
      <c r="J12" s="2">
        <f t="shared" si="4"/>
        <v>42135</v>
      </c>
      <c r="K12" s="5" t="str">
        <f ca="1">IFERROR(OFFSET(grille!$A$1,MOD(INT((J12-$A$4)/7),42)+1,WEEKDAY(J12,2)),"")</f>
        <v>__T661</v>
      </c>
      <c r="L12" s="2">
        <f t="shared" si="5"/>
        <v>42166</v>
      </c>
      <c r="M12" s="5" t="str">
        <f ca="1">IFERROR(OFFSET(grille!$A$1,MOD(INT((L12-$A$4)/7),42)+1,WEEKDAY(L12,2)),"")</f>
        <v>T110</v>
      </c>
      <c r="N12" s="3">
        <f t="shared" si="6"/>
        <v>42196</v>
      </c>
      <c r="O12" s="5" t="str">
        <f ca="1">IFERROR(OFFSET(grille!$A$1,MOD(INT((N12-$A$4)/7),42)+1,WEEKDAY(N12,2)),"")</f>
        <v>T326__</v>
      </c>
      <c r="P12" s="2">
        <f t="shared" si="7"/>
        <v>42227</v>
      </c>
      <c r="Q12" s="5" t="str">
        <f ca="1">IFERROR(OFFSET(grille!$A$1,MOD(INT((P12-$A$4)/7),42)+1,WEEKDAY(P12,2)),"")</f>
        <v>__T830</v>
      </c>
      <c r="R12" s="2">
        <f t="shared" si="8"/>
        <v>42258</v>
      </c>
      <c r="S12" s="5" t="str">
        <f ca="1">IFERROR(OFFSET(grille!$A$1,MOD(INT((R12-$A$4)/7),42)+1,WEEKDAY(R12,2)),"")</f>
        <v>__T850</v>
      </c>
      <c r="T12" s="2">
        <f t="shared" si="9"/>
        <v>42288</v>
      </c>
      <c r="U12" s="5" t="str">
        <f ca="1">IFERROR(OFFSET(grille!$A$1,MOD(INT((T12-$A$4)/7),42)+1,WEEKDAY(T12,2)),"")</f>
        <v>__T257</v>
      </c>
      <c r="V12" s="3">
        <f t="shared" si="10"/>
        <v>42319</v>
      </c>
      <c r="W12" s="5" t="str">
        <f ca="1">IFERROR(OFFSET(grille!$A$1,MOD(INT((V12-$A$4)/7),42)+1,WEEKDAY(V12,2)),"")</f>
        <v>__T350</v>
      </c>
      <c r="X12" s="2">
        <f t="shared" si="11"/>
        <v>42349</v>
      </c>
      <c r="Y12" s="5" t="str">
        <f ca="1">IFERROR(OFFSET(grille!$A$1,MOD(INT((X12-$A$4)/7),42)+1,WEEKDAY(X12,2)),"")</f>
        <v>T515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T110</v>
      </c>
      <c r="D13" s="2">
        <f t="shared" si="1"/>
        <v>42047</v>
      </c>
      <c r="E13" s="5" t="str">
        <f ca="1">IFERROR(OFFSET(grille!$A$1,MOD(INT((D13-$A$4)/7),42)+1,WEEKDAY(D13,2)),"")</f>
        <v>T320__</v>
      </c>
      <c r="F13" s="2">
        <f t="shared" si="2"/>
        <v>42075</v>
      </c>
      <c r="G13" s="5" t="str">
        <f ca="1">IFERROR(OFFSET(grille!$A$1,MOD(INT((F13-$A$4)/7),42)+1,WEEKDAY(F13,2)),"")</f>
        <v>__T850</v>
      </c>
      <c r="H13" s="2">
        <f t="shared" si="3"/>
        <v>42106</v>
      </c>
      <c r="I13" s="5" t="str">
        <f ca="1">IFERROR(OFFSET(grille!$A$1,MOD(INT((H13-$A$4)/7),42)+1,WEEKDAY(H13,2)),"")</f>
        <v>__T157</v>
      </c>
      <c r="J13" s="2">
        <f t="shared" si="4"/>
        <v>42136</v>
      </c>
      <c r="K13" s="5" t="str">
        <f ca="1">IFERROR(OFFSET(grille!$A$1,MOD(INT((J13-$A$4)/7),42)+1,WEEKDAY(J13,2)),"")</f>
        <v>T240__</v>
      </c>
      <c r="L13" s="2">
        <f t="shared" si="5"/>
        <v>42167</v>
      </c>
      <c r="M13" s="5" t="str">
        <f ca="1">IFERROR(OFFSET(grille!$A$1,MOD(INT((L13-$A$4)/7),42)+1,WEEKDAY(L13,2)),"")</f>
        <v>T630__</v>
      </c>
      <c r="N13" s="3">
        <f t="shared" si="6"/>
        <v>42197</v>
      </c>
      <c r="O13" s="5" t="str">
        <f ca="1">IFERROR(OFFSET(grille!$A$1,MOD(INT((N13-$A$4)/7),42)+1,WEEKDAY(N13,2)),"")</f>
        <v>__T337</v>
      </c>
      <c r="P13" s="2">
        <f t="shared" si="7"/>
        <v>42228</v>
      </c>
      <c r="Q13" s="5" t="str">
        <f ca="1">IFERROR(OFFSET(grille!$A$1,MOD(INT((P13-$A$4)/7),42)+1,WEEKDAY(P13,2)),"")</f>
        <v>RP</v>
      </c>
      <c r="R13" s="2">
        <f t="shared" si="8"/>
        <v>42259</v>
      </c>
      <c r="S13" s="5" t="str">
        <f ca="1">IFERROR(OFFSET(grille!$A$1,MOD(INT((R13-$A$4)/7),42)+1,WEEKDAY(R13,2)),"")</f>
        <v>D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RP</v>
      </c>
      <c r="X13" s="2">
        <f t="shared" si="11"/>
        <v>42350</v>
      </c>
      <c r="Y13" s="5" t="str">
        <f ca="1">IFERROR(OFFSET(grille!$A$1,MOD(INT((X13-$A$4)/7),42)+1,WEEKDAY(X13,2)),"")</f>
        <v>T446__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T420</v>
      </c>
      <c r="D14" s="2">
        <f t="shared" si="1"/>
        <v>42048</v>
      </c>
      <c r="E14" s="5" t="str">
        <f ca="1">IFERROR(OFFSET(grille!$A$1,MOD(INT((D14-$A$4)/7),42)+1,WEEKDAY(D14,2)),"")</f>
        <v>__T335</v>
      </c>
      <c r="F14" s="2">
        <f t="shared" si="2"/>
        <v>42076</v>
      </c>
      <c r="G14" s="5" t="str">
        <f ca="1">IFERROR(OFFSET(grille!$A$1,MOD(INT((F14-$A$4)/7),42)+1,WEEKDAY(F14,2)),"")</f>
        <v>Fac</v>
      </c>
      <c r="H14" s="2">
        <f t="shared" si="3"/>
        <v>42107</v>
      </c>
      <c r="I14" s="5" t="str">
        <f ca="1">IFERROR(OFFSET(grille!$A$1,MOD(INT((H14-$A$4)/7),42)+1,WEEKDAY(H14,2)),"")</f>
        <v>T260</v>
      </c>
      <c r="J14" s="2">
        <f t="shared" si="4"/>
        <v>42137</v>
      </c>
      <c r="K14" s="5" t="str">
        <f ca="1">IFERROR(OFFSET(grille!$A$1,MOD(INT((J14-$A$4)/7),42)+1,WEEKDAY(J14,2)),"")</f>
        <v>__T250</v>
      </c>
      <c r="L14" s="2">
        <f t="shared" si="5"/>
        <v>42168</v>
      </c>
      <c r="M14" s="5" t="str">
        <f ca="1">IFERROR(OFFSET(grille!$A$1,MOD(INT((L14-$A$4)/7),42)+1,WEEKDAY(L14,2)),"")</f>
        <v>__T646</v>
      </c>
      <c r="N14" s="3">
        <f t="shared" si="6"/>
        <v>42198</v>
      </c>
      <c r="O14" s="5" t="str">
        <f ca="1">IFERROR(OFFSET(grille!$A$1,MOD(INT((N14-$A$4)/7),42)+1,WEEKDAY(N14,2)),"")</f>
        <v>T510</v>
      </c>
      <c r="P14" s="2">
        <f t="shared" si="7"/>
        <v>42229</v>
      </c>
      <c r="Q14" s="5" t="str">
        <f ca="1">IFERROR(OFFSET(grille!$A$1,MOD(INT((P14-$A$4)/7),42)+1,WEEKDAY(P14,2)),"")</f>
        <v>RP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__T457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T220__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RP</v>
      </c>
      <c r="H15" s="2">
        <f t="shared" si="3"/>
        <v>42108</v>
      </c>
      <c r="I15" s="5" t="str">
        <f ca="1">IFERROR(OFFSET(grille!$A$1,MOD(INT((H15-$A$4)/7),42)+1,WEEKDAY(H15,2)),"")</f>
        <v>RP</v>
      </c>
      <c r="J15" s="2">
        <f t="shared" si="4"/>
        <v>42138</v>
      </c>
      <c r="K15" s="5" t="str">
        <f ca="1">IFERROR(OFFSET(grille!$A$1,MOD(INT((J15-$A$4)/7),42)+1,WEEKDAY(J15,2)),"")</f>
        <v>RP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T220__</v>
      </c>
      <c r="P15" s="2">
        <f t="shared" si="7"/>
        <v>42230</v>
      </c>
      <c r="Q15" s="5" t="str">
        <f ca="1">IFERROR(OFFSET(grille!$A$1,MOD(INT((P15-$A$4)/7),42)+1,WEEKDAY(P15,2)),"")</f>
        <v>T925__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T320__</v>
      </c>
      <c r="V15" s="3">
        <f t="shared" si="10"/>
        <v>42322</v>
      </c>
      <c r="W15" s="5" t="str">
        <f ca="1">IFERROR(OFFSET(grille!$A$1,MOD(INT((V15-$A$4)/7),42)+1,WEEKDAY(V15,2)),"")</f>
        <v>T736__</v>
      </c>
      <c r="X15" s="2">
        <f t="shared" si="11"/>
        <v>42352</v>
      </c>
      <c r="Y15" s="5" t="str">
        <f ca="1">IFERROR(OFFSET(grille!$A$1,MOD(INT((X15-$A$4)/7),42)+1,WEEKDAY(X15,2)),"")</f>
        <v>T240__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__T230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RP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__T230</v>
      </c>
      <c r="P16" s="2">
        <f t="shared" si="7"/>
        <v>42231</v>
      </c>
      <c r="Q16" s="5" t="str">
        <f ca="1">IFERROR(OFFSET(grille!$A$1,MOD(INT((P16-$A$4)/7),42)+1,WEEKDAY(P16,2)),"")</f>
        <v>__T936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__T330</v>
      </c>
      <c r="V16" s="3">
        <f t="shared" si="10"/>
        <v>42323</v>
      </c>
      <c r="W16" s="5" t="str">
        <f ca="1">IFERROR(OFFSET(grille!$A$1,MOD(INT((V16-$A$4)/7),42)+1,WEEKDAY(V16,2)),"")</f>
        <v>__T747</v>
      </c>
      <c r="X16" s="2">
        <f t="shared" si="11"/>
        <v>42353</v>
      </c>
      <c r="Y16" s="5" t="str">
        <f ca="1">IFERROR(OFFSET(grille!$A$1,MOD(INT((X16-$A$4)/7),42)+1,WEEKDAY(X16,2)),"")</f>
        <v>__T250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RP</v>
      </c>
      <c r="D17" s="2">
        <f t="shared" si="1"/>
        <v>42051</v>
      </c>
      <c r="E17" s="5" t="str">
        <f ca="1">IFERROR(OFFSET(grille!$A$1,MOD(INT((D17-$A$4)/7),42)+1,WEEKDAY(D17,2)),"")</f>
        <v>T340__</v>
      </c>
      <c r="F17" s="2">
        <f t="shared" si="2"/>
        <v>42079</v>
      </c>
      <c r="G17" s="5" t="str">
        <f ca="1">IFERROR(OFFSET(grille!$A$1,MOD(INT((F17-$A$4)/7),42)+1,WEEKDAY(F17,2)),"")</f>
        <v>T120</v>
      </c>
      <c r="H17" s="2">
        <f t="shared" si="3"/>
        <v>42110</v>
      </c>
      <c r="I17" s="5" t="str">
        <f ca="1">IFERROR(OFFSET(grille!$A$1,MOD(INT((H17-$A$4)/7),42)+1,WEEKDAY(H17,2)),"")</f>
        <v>T210</v>
      </c>
      <c r="J17" s="2">
        <f t="shared" si="4"/>
        <v>42140</v>
      </c>
      <c r="K17" s="5" t="str">
        <f ca="1">IFERROR(OFFSET(grille!$A$1,MOD(INT((J17-$A$4)/7),42)+1,WEEKDAY(J17,2)),"")</f>
        <v>T656__</v>
      </c>
      <c r="L17" s="2">
        <f t="shared" si="5"/>
        <v>42171</v>
      </c>
      <c r="M17" s="5" t="str">
        <f ca="1">IFERROR(OFFSET(grille!$A$1,MOD(INT((L17-$A$4)/7),42)+1,WEEKDAY(L17,2)),"")</f>
        <v>T440__</v>
      </c>
      <c r="N17" s="3">
        <f t="shared" si="6"/>
        <v>42201</v>
      </c>
      <c r="O17" s="5" t="str">
        <f ca="1">IFERROR(OFFSET(grille!$A$1,MOD(INT((N17-$A$4)/7),42)+1,WEEKDAY(N17,2)),"")</f>
        <v>D</v>
      </c>
      <c r="P17" s="2">
        <f t="shared" si="7"/>
        <v>42232</v>
      </c>
      <c r="Q17" s="5" t="str">
        <f ca="1">IFERROR(OFFSET(grille!$A$1,MOD(INT((P17-$A$4)/7),42)+1,WEEKDAY(P17,2)),"")</f>
        <v>T907__</v>
      </c>
      <c r="R17" s="2">
        <f t="shared" si="8"/>
        <v>42263</v>
      </c>
      <c r="S17" s="5" t="str">
        <f ca="1">IFERROR(OFFSET(grille!$A$1,MOD(INT((R17-$A$4)/7),42)+1,WEEKDAY(R17,2)),"")</f>
        <v>T730__</v>
      </c>
      <c r="T17" s="2">
        <f t="shared" si="9"/>
        <v>42293</v>
      </c>
      <c r="U17" s="5" t="str">
        <f ca="1">IFERROR(OFFSET(grille!$A$1,MOD(INT((T17-$A$4)/7),42)+1,WEEKDAY(T17,2)),"")</f>
        <v>T905__</v>
      </c>
      <c r="V17" s="3">
        <f t="shared" si="10"/>
        <v>42324</v>
      </c>
      <c r="W17" s="5" t="str">
        <f ca="1">IFERROR(OFFSET(grille!$A$1,MOD(INT((V17-$A$4)/7),42)+1,WEEKDAY(V17,2)),"")</f>
        <v>T130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__T350</v>
      </c>
      <c r="F18" s="2">
        <f t="shared" si="2"/>
        <v>42080</v>
      </c>
      <c r="G18" s="5" t="str">
        <f ca="1">IFERROR(OFFSET(grille!$A$1,MOD(INT((F18-$A$4)/7),42)+1,WEEKDAY(F18,2)),"")</f>
        <v>T110</v>
      </c>
      <c r="H18" s="2">
        <f t="shared" si="3"/>
        <v>42111</v>
      </c>
      <c r="I18" s="5" t="str">
        <f ca="1">IFERROR(OFFSET(grille!$A$1,MOD(INT((H18-$A$4)/7),42)+1,WEEKDAY(H18,2)),"")</f>
        <v>T140__</v>
      </c>
      <c r="J18" s="2">
        <f t="shared" si="4"/>
        <v>42141</v>
      </c>
      <c r="K18" s="5" t="str">
        <f ca="1">IFERROR(OFFSET(grille!$A$1,MOD(INT((J18-$A$4)/7),42)+1,WEEKDAY(J18,2)),"")</f>
        <v>__T667</v>
      </c>
      <c r="L18" s="2">
        <f t="shared" si="5"/>
        <v>42172</v>
      </c>
      <c r="M18" s="5" t="str">
        <f ca="1">IFERROR(OFFSET(grille!$A$1,MOD(INT((L18-$A$4)/7),42)+1,WEEKDAY(L18,2)),"")</f>
        <v>__T450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__T911</v>
      </c>
      <c r="R18" s="2">
        <f t="shared" si="8"/>
        <v>42264</v>
      </c>
      <c r="S18" s="5" t="str">
        <f ca="1">IFERROR(OFFSET(grille!$A$1,MOD(INT((R18-$A$4)/7),42)+1,WEEKDAY(R18,2)),"")</f>
        <v>__T740</v>
      </c>
      <c r="T18" s="2">
        <f t="shared" si="9"/>
        <v>42294</v>
      </c>
      <c r="U18" s="5" t="str">
        <f ca="1">IFERROR(OFFSET(grille!$A$1,MOD(INT((T18-$A$4)/7),42)+1,WEEKDAY(T18,2)),"")</f>
        <v>__T916</v>
      </c>
      <c r="V18" s="3">
        <f t="shared" si="10"/>
        <v>42325</v>
      </c>
      <c r="W18" s="5" t="str">
        <f ca="1">IFERROR(OFFSET(grille!$A$1,MOD(INT((V18-$A$4)/7),42)+1,WEEKDAY(V18,2)),"")</f>
        <v>T140__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T347__</v>
      </c>
      <c r="D19" s="2">
        <f t="shared" si="1"/>
        <v>42053</v>
      </c>
      <c r="E19" s="5" t="str">
        <f ca="1">IFERROR(OFFSET(grille!$A$1,MOD(INT((D19-$A$4)/7),42)+1,WEEKDAY(D19,2)),"")</f>
        <v>RP</v>
      </c>
      <c r="F19" s="2">
        <f t="shared" si="2"/>
        <v>42081</v>
      </c>
      <c r="G19" s="5" t="str">
        <f ca="1">IFERROR(OFFSET(grille!$A$1,MOD(INT((F19-$A$4)/7),42)+1,WEEKDAY(F19,2)),"")</f>
        <v>T720</v>
      </c>
      <c r="H19" s="2">
        <f t="shared" si="3"/>
        <v>42112</v>
      </c>
      <c r="I19" s="5" t="str">
        <f ca="1">IFERROR(OFFSET(grille!$A$1,MOD(INT((H19-$A$4)/7),42)+1,WEEKDAY(H19,2)),"")</f>
        <v>__T156</v>
      </c>
      <c r="J19" s="2">
        <f t="shared" si="4"/>
        <v>42142</v>
      </c>
      <c r="K19" s="5" t="str">
        <f ca="1">IFERROR(OFFSET(grille!$A$1,MOD(INT((J19-$A$4)/7),42)+1,WEEKDAY(J19,2)),"")</f>
        <v>T420</v>
      </c>
      <c r="L19" s="2">
        <f t="shared" si="5"/>
        <v>42173</v>
      </c>
      <c r="M19" s="5" t="str">
        <f ca="1">IFERROR(OFFSET(grille!$A$1,MOD(INT((L19-$A$4)/7),42)+1,WEEKDAY(L19,2)),"")</f>
        <v>T240__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RP</v>
      </c>
      <c r="R19" s="2">
        <f t="shared" si="8"/>
        <v>42265</v>
      </c>
      <c r="S19" s="5" t="str">
        <f ca="1">IFERROR(OFFSET(grille!$A$1,MOD(INT((R19-$A$4)/7),42)+1,WEEKDAY(R19,2)),"")</f>
        <v>T240__</v>
      </c>
      <c r="T19" s="2">
        <f t="shared" si="9"/>
        <v>42295</v>
      </c>
      <c r="U19" s="5" t="str">
        <f ca="1">IFERROR(OFFSET(grille!$A$1,MOD(INT((T19-$A$4)/7),42)+1,WEEKDAY(T19,2)),"")</f>
        <v>RP</v>
      </c>
      <c r="V19" s="3">
        <f t="shared" si="10"/>
        <v>42326</v>
      </c>
      <c r="W19" s="5" t="str">
        <f ca="1">IFERROR(OFFSET(grille!$A$1,MOD(INT((V19-$A$4)/7),42)+1,WEEKDAY(V19,2)),"")</f>
        <v>__T150</v>
      </c>
      <c r="X19" s="2">
        <f t="shared" si="11"/>
        <v>42356</v>
      </c>
      <c r="Y19" s="5" t="str">
        <f ca="1">IFERROR(OFFSET(grille!$A$1,MOD(INT((X19-$A$4)/7),42)+1,WEEKDAY(X19,2)),"")</f>
        <v>T345__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__T350</v>
      </c>
      <c r="D20" s="2">
        <f t="shared" si="1"/>
        <v>42054</v>
      </c>
      <c r="E20" s="5" t="str">
        <f ca="1">IFERROR(OFFSET(grille!$A$1,MOD(INT((D20-$A$4)/7),42)+1,WEEKDAY(D20,2)),"")</f>
        <v>RP</v>
      </c>
      <c r="F20" s="2">
        <f t="shared" si="2"/>
        <v>42082</v>
      </c>
      <c r="G20" s="5" t="str">
        <f ca="1">IFERROR(OFFSET(grille!$A$1,MOD(INT((F20-$A$4)/7),42)+1,WEEKDAY(F20,2)),"")</f>
        <v>T630__</v>
      </c>
      <c r="H20" s="2">
        <f t="shared" si="3"/>
        <v>42113</v>
      </c>
      <c r="I20" s="5" t="str">
        <f ca="1">IFERROR(OFFSET(grille!$A$1,MOD(INT((H20-$A$4)/7),42)+1,WEEKDAY(H20,2)),"")</f>
        <v>RP</v>
      </c>
      <c r="J20" s="2">
        <f t="shared" si="4"/>
        <v>42143</v>
      </c>
      <c r="K20" s="5" t="str">
        <f ca="1">IFERROR(OFFSET(grille!$A$1,MOD(INT((J20-$A$4)/7),42)+1,WEEKDAY(J20,2)),"")</f>
        <v>T630__</v>
      </c>
      <c r="L20" s="2">
        <f t="shared" si="5"/>
        <v>42174</v>
      </c>
      <c r="M20" s="5" t="str">
        <f ca="1">IFERROR(OFFSET(grille!$A$1,MOD(INT((L20-$A$4)/7),42)+1,WEEKDAY(L20,2)),"")</f>
        <v>__T250</v>
      </c>
      <c r="N20" s="3">
        <f t="shared" si="6"/>
        <v>42204</v>
      </c>
      <c r="O20" s="5" t="str">
        <f ca="1">IFERROR(OFFSET(grille!$A$1,MOD(INT((N20-$A$4)/7),42)+1,WEEKDAY(N20,2)),"")</f>
        <v>T327__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__T256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D</v>
      </c>
      <c r="X20" s="2">
        <f t="shared" si="11"/>
        <v>42357</v>
      </c>
      <c r="Y20" s="5" t="str">
        <f ca="1">IFERROR(OFFSET(grille!$A$1,MOD(INT((X20-$A$4)/7),42)+1,WEEKDAY(X20,2)),"")</f>
        <v>__T356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T340__</v>
      </c>
      <c r="D21" s="2">
        <f t="shared" si="1"/>
        <v>42055</v>
      </c>
      <c r="E21" s="5" t="str">
        <f ca="1">IFERROR(OFFSET(grille!$A$1,MOD(INT((D21-$A$4)/7),42)+1,WEEKDAY(D21,2)),"")</f>
        <v>T515</v>
      </c>
      <c r="F21" s="2">
        <f t="shared" si="2"/>
        <v>42083</v>
      </c>
      <c r="G21" s="5" t="str">
        <f ca="1">IFERROR(OFFSET(grille!$A$1,MOD(INT((F21-$A$4)/7),42)+1,WEEKDAY(F21,2)),"")</f>
        <v>__T640</v>
      </c>
      <c r="H21" s="2">
        <f t="shared" si="3"/>
        <v>42114</v>
      </c>
      <c r="I21" s="5" t="str">
        <f ca="1">IFERROR(OFFSET(grille!$A$1,MOD(INT((H21-$A$4)/7),42)+1,WEEKDAY(H21,2)),"")</f>
        <v>RP</v>
      </c>
      <c r="J21" s="2">
        <f t="shared" si="4"/>
        <v>42144</v>
      </c>
      <c r="K21" s="5" t="str">
        <f ca="1">IFERROR(OFFSET(grille!$A$1,MOD(INT((J21-$A$4)/7),42)+1,WEEKDAY(J21,2)),"")</f>
        <v>__T640</v>
      </c>
      <c r="L21" s="2">
        <f t="shared" si="5"/>
        <v>42175</v>
      </c>
      <c r="M21" s="5" t="str">
        <f ca="1">IFERROR(OFFSET(grille!$A$1,MOD(INT((L21-$A$4)/7),42)+1,WEEKDAY(L21,2)),"")</f>
        <v>RP</v>
      </c>
      <c r="N21" s="3">
        <f t="shared" si="6"/>
        <v>42205</v>
      </c>
      <c r="O21" s="5" t="str">
        <f ca="1">IFERROR(OFFSET(grille!$A$1,MOD(INT((N21-$A$4)/7),42)+1,WEEKDAY(N21,2)),"")</f>
        <v>__T330</v>
      </c>
      <c r="P21" s="2">
        <f t="shared" si="7"/>
        <v>42236</v>
      </c>
      <c r="Q21" s="5" t="str">
        <f ca="1">IFERROR(OFFSET(grille!$A$1,MOD(INT((P21-$A$4)/7),42)+1,WEEKDAY(P21,2)),"")</f>
        <v>T720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T320__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T247__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__T350</v>
      </c>
      <c r="D22" s="2">
        <f t="shared" si="1"/>
        <v>42056</v>
      </c>
      <c r="E22" s="5" t="str">
        <f ca="1">IFERROR(OFFSET(grille!$A$1,MOD(INT((D22-$A$4)/7),42)+1,WEEKDAY(D22,2)),"")</f>
        <v>T446__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T820__</v>
      </c>
      <c r="J22" s="2">
        <f t="shared" si="4"/>
        <v>42145</v>
      </c>
      <c r="K22" s="5" t="str">
        <f ca="1">IFERROR(OFFSET(grille!$A$1,MOD(INT((J22-$A$4)/7),42)+1,WEEKDAY(J22,2)),"")</f>
        <v>D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T810</v>
      </c>
      <c r="P22" s="2">
        <f t="shared" si="7"/>
        <v>42237</v>
      </c>
      <c r="Q22" s="5" t="str">
        <f ca="1">IFERROR(OFFSET(grille!$A$1,MOD(INT((P22-$A$4)/7),42)+1,WEEKDAY(P22,2)),"")</f>
        <v>T730__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__T330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__T250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RP</v>
      </c>
      <c r="D23" s="2">
        <f t="shared" si="1"/>
        <v>42057</v>
      </c>
      <c r="E23" s="5" t="str">
        <f ca="1">IFERROR(OFFSET(grille!$A$1,MOD(INT((D23-$A$4)/7),42)+1,WEEKDAY(D23,2)),"")</f>
        <v>__T457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__T830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T710</v>
      </c>
      <c r="N23" s="3">
        <f t="shared" si="6"/>
        <v>42207</v>
      </c>
      <c r="O23" s="5" t="str">
        <f ca="1">IFERROR(OFFSET(grille!$A$1,MOD(INT((N23-$A$4)/7),42)+1,WEEKDAY(N23,2)),"")</f>
        <v>T140__</v>
      </c>
      <c r="P23" s="2">
        <f t="shared" si="7"/>
        <v>42238</v>
      </c>
      <c r="Q23" s="5" t="str">
        <f ca="1">IFERROR(OFFSET(grille!$A$1,MOD(INT((P23-$A$4)/7),42)+1,WEEKDAY(P23,2)),"")</f>
        <v>__T746</v>
      </c>
      <c r="R23" s="2">
        <f t="shared" si="8"/>
        <v>42269</v>
      </c>
      <c r="S23" s="5" t="str">
        <f ca="1">IFERROR(OFFSET(grille!$A$1,MOD(INT((R23-$A$4)/7),42)+1,WEEKDAY(R23,2)),"")</f>
        <v>T510</v>
      </c>
      <c r="T23" s="2">
        <f t="shared" si="9"/>
        <v>42299</v>
      </c>
      <c r="U23" s="5" t="str">
        <f ca="1">IFERROR(OFFSET(grille!$A$1,MOD(INT((T23-$A$4)/7),42)+1,WEEKDAY(T23,2)),"")</f>
        <v>T340__</v>
      </c>
      <c r="V23" s="3">
        <f t="shared" si="10"/>
        <v>42330</v>
      </c>
      <c r="W23" s="5" t="str">
        <f ca="1">IFERROR(OFFSET(grille!$A$1,MOD(INT((V23-$A$4)/7),42)+1,WEEKDAY(V23,2)),"")</f>
        <v>T737__</v>
      </c>
      <c r="X23" s="2">
        <f t="shared" si="11"/>
        <v>42360</v>
      </c>
      <c r="Y23" s="5" t="str">
        <f ca="1">IFERROR(OFFSET(grille!$A$1,MOD(INT((X23-$A$4)/7),42)+1,WEEKDAY(X23,2)),"")</f>
        <v>RP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T240__</v>
      </c>
      <c r="F24" s="2">
        <f t="shared" si="2"/>
        <v>42086</v>
      </c>
      <c r="G24" s="5" t="str">
        <f ca="1">IFERROR(OFFSET(grille!$A$1,MOD(INT((F24-$A$4)/7),42)+1,WEEKDAY(F24,2)),"")</f>
        <v>T840__</v>
      </c>
      <c r="H24" s="2">
        <f t="shared" si="3"/>
        <v>42117</v>
      </c>
      <c r="I24" s="5" t="str">
        <f ca="1">IFERROR(OFFSET(grille!$A$1,MOD(INT((H24-$A$4)/7),42)+1,WEEKDAY(H24,2)),"")</f>
        <v>T650__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T120</v>
      </c>
      <c r="N24" s="3">
        <f t="shared" si="6"/>
        <v>42208</v>
      </c>
      <c r="O24" s="5" t="str">
        <f ca="1">IFERROR(OFFSET(grille!$A$1,MOD(INT((N24-$A$4)/7),42)+1,WEEKDAY(N24,2)),"")</f>
        <v>__T150</v>
      </c>
      <c r="P24" s="2">
        <f t="shared" si="7"/>
        <v>42239</v>
      </c>
      <c r="Q24" s="5" t="str">
        <f ca="1">IFERROR(OFFSET(grille!$A$1,MOD(INT((P24-$A$4)/7),42)+1,WEEKDAY(P24,2)),"")</f>
        <v>T147__</v>
      </c>
      <c r="R24" s="2">
        <f t="shared" si="8"/>
        <v>42270</v>
      </c>
      <c r="S24" s="5" t="str">
        <f ca="1">IFERROR(OFFSET(grille!$A$1,MOD(INT((R24-$A$4)/7),42)+1,WEEKDAY(R24,2)),"")</f>
        <v>T110</v>
      </c>
      <c r="T24" s="2">
        <f t="shared" si="9"/>
        <v>42300</v>
      </c>
      <c r="U24" s="5" t="str">
        <f ca="1">IFERROR(OFFSET(grille!$A$1,MOD(INT((T24-$A$4)/7),42)+1,WEEKDAY(T24,2)),"")</f>
        <v>__T350</v>
      </c>
      <c r="V24" s="3">
        <f t="shared" si="10"/>
        <v>42331</v>
      </c>
      <c r="W24" s="5" t="str">
        <f ca="1">IFERROR(OFFSET(grille!$A$1,MOD(INT((V24-$A$4)/7),42)+1,WEEKDAY(V24,2)),"")</f>
        <v>__T740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T736__</v>
      </c>
      <c r="D25" s="2">
        <f t="shared" si="1"/>
        <v>42059</v>
      </c>
      <c r="E25" s="5" t="str">
        <f ca="1">IFERROR(OFFSET(grille!$A$1,MOD(INT((D25-$A$4)/7),42)+1,WEEKDAY(D25,2)),"")</f>
        <v>__T250</v>
      </c>
      <c r="F25" s="2">
        <f t="shared" si="2"/>
        <v>42087</v>
      </c>
      <c r="G25" s="5" t="str">
        <f ca="1">IFERROR(OFFSET(grille!$A$1,MOD(INT((F25-$A$4)/7),42)+1,WEEKDAY(F25,2)),"")</f>
        <v>__T850</v>
      </c>
      <c r="H25" s="2">
        <f t="shared" si="3"/>
        <v>42118</v>
      </c>
      <c r="I25" s="5" t="str">
        <f ca="1">IFERROR(OFFSET(grille!$A$1,MOD(INT((H25-$A$4)/7),42)+1,WEEKDAY(H25,2)),"")</f>
        <v>__T660</v>
      </c>
      <c r="J25" s="2">
        <f t="shared" si="4"/>
        <v>42148</v>
      </c>
      <c r="K25" s="5" t="str">
        <f ca="1">IFERROR(OFFSET(grille!$A$1,MOD(INT((J25-$A$4)/7),42)+1,WEEKDAY(J25,2)),"")</f>
        <v>T637__</v>
      </c>
      <c r="L25" s="2">
        <f t="shared" si="5"/>
        <v>42179</v>
      </c>
      <c r="M25" s="5" t="str">
        <f ca="1">IFERROR(OFFSET(grille!$A$1,MOD(INT((L25-$A$4)/7),42)+1,WEEKDAY(L25,2)),"")</f>
        <v>T440__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__T151</v>
      </c>
      <c r="R25" s="2">
        <f t="shared" si="8"/>
        <v>42271</v>
      </c>
      <c r="S25" s="5" t="str">
        <f ca="1">IFERROR(OFFSET(grille!$A$1,MOD(INT((R25-$A$4)/7),42)+1,WEEKDAY(R25,2)),"")</f>
        <v>T710</v>
      </c>
      <c r="T25" s="2">
        <f t="shared" si="9"/>
        <v>42301</v>
      </c>
      <c r="U25" s="5" t="str">
        <f ca="1">IFERROR(OFFSET(grille!$A$1,MOD(INT((T25-$A$4)/7),42)+1,WEEKDAY(T25,2)),"")</f>
        <v>RP</v>
      </c>
      <c r="V25" s="3">
        <f t="shared" si="10"/>
        <v>42332</v>
      </c>
      <c r="W25" s="5" t="str">
        <f ca="1">IFERROR(OFFSET(grille!$A$1,MOD(INT((V25-$A$4)/7),42)+1,WEEKDAY(V25,2)),"")</f>
        <v>T650__</v>
      </c>
      <c r="X25" s="2">
        <f t="shared" si="11"/>
        <v>42362</v>
      </c>
      <c r="Y25" s="5" t="str">
        <f ca="1">IFERROR(OFFSET(grille!$A$1,MOD(INT((X25-$A$4)/7),42)+1,WEEKDAY(X25,2)),"")</f>
        <v>T120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__T747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T410</v>
      </c>
      <c r="H26" s="2">
        <f t="shared" si="3"/>
        <v>42119</v>
      </c>
      <c r="I26" s="5" t="str">
        <f ca="1">IFERROR(OFFSET(grille!$A$1,MOD(INT((H26-$A$4)/7),42)+1,WEEKDAY(H26,2)),"")</f>
        <v>RP</v>
      </c>
      <c r="J26" s="2">
        <f t="shared" si="4"/>
        <v>42149</v>
      </c>
      <c r="K26" s="5" t="str">
        <f ca="1">IFERROR(OFFSET(grille!$A$1,MOD(INT((J26-$A$4)/7),42)+1,WEEKDAY(J26,2)),"")</f>
        <v>__T640</v>
      </c>
      <c r="L26" s="2">
        <f t="shared" si="5"/>
        <v>42180</v>
      </c>
      <c r="M26" s="5" t="str">
        <f ca="1">IFERROR(OFFSET(grille!$A$1,MOD(INT((L26-$A$4)/7),42)+1,WEEKDAY(L26,2)),"")</f>
        <v>__T450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T655__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__T660</v>
      </c>
      <c r="X26" s="2">
        <f t="shared" si="11"/>
        <v>42363</v>
      </c>
      <c r="Y26" s="5" t="str">
        <f ca="1">IFERROR(OFFSET(grille!$A$1,MOD(INT((X26-$A$4)/7),42)+1,WEEKDAY(X26,2)),"")</f>
        <v>T720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T130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T220__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T430</v>
      </c>
      <c r="L27" s="2">
        <f t="shared" si="5"/>
        <v>42181</v>
      </c>
      <c r="M27" s="5" t="str">
        <f ca="1">IFERROR(OFFSET(grille!$A$1,MOD(INT((L27-$A$4)/7),42)+1,WEEKDAY(L27,2)),"")</f>
        <v>T945</v>
      </c>
      <c r="N27" s="3">
        <f t="shared" si="6"/>
        <v>42211</v>
      </c>
      <c r="O27" s="5" t="str">
        <f ca="1">IFERROR(OFFSET(grille!$A$1,MOD(INT((N27-$A$4)/7),42)+1,WEEKDAY(N27,2)),"")</f>
        <v>RP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__T666</v>
      </c>
      <c r="T27" s="2">
        <f t="shared" si="9"/>
        <v>42303</v>
      </c>
      <c r="U27" s="5" t="str">
        <f ca="1">IFERROR(OFFSET(grille!$A$1,MOD(INT((T27-$A$4)/7),42)+1,WEEKDAY(T27,2)),"")</f>
        <v>T630__</v>
      </c>
      <c r="V27" s="3">
        <f t="shared" si="10"/>
        <v>42334</v>
      </c>
      <c r="W27" s="5" t="str">
        <f ca="1">IFERROR(OFFSET(grille!$A$1,MOD(INT((V27-$A$4)/7),42)+1,WEEKDAY(V27,2)),"")</f>
        <v>T260</v>
      </c>
      <c r="X27" s="2">
        <f t="shared" si="11"/>
        <v>42364</v>
      </c>
      <c r="Y27" s="5" t="str">
        <f ca="1">IFERROR(OFFSET(grille!$A$1,MOD(INT((X27-$A$4)/7),42)+1,WEEKDAY(X27,2)),"")</f>
        <v>T346__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T140__</v>
      </c>
      <c r="D28" s="2">
        <f t="shared" si="1"/>
        <v>42062</v>
      </c>
      <c r="E28" s="5" t="str">
        <f ca="1">IFERROR(OFFSET(grille!$A$1,MOD(INT((D28-$A$4)/7),42)+1,WEEKDAY(D28,2)),"")</f>
        <v>T345__</v>
      </c>
      <c r="F28" s="2">
        <f t="shared" si="2"/>
        <v>42090</v>
      </c>
      <c r="G28" s="5" t="str">
        <f ca="1">IFERROR(OFFSET(grille!$A$1,MOD(INT((F28-$A$4)/7),42)+1,WEEKDAY(F28,2)),"")</f>
        <v>__T230</v>
      </c>
      <c r="H28" s="2">
        <f t="shared" si="3"/>
        <v>42121</v>
      </c>
      <c r="I28" s="5" t="str">
        <f ca="1">IFERROR(OFFSET(grille!$A$1,MOD(INT((H28-$A$4)/7),42)+1,WEEKDAY(H28,2)),"")</f>
        <v>T410</v>
      </c>
      <c r="J28" s="2">
        <f t="shared" si="4"/>
        <v>42151</v>
      </c>
      <c r="K28" s="5" t="str">
        <f ca="1">IFERROR(OFFSET(grille!$A$1,MOD(INT((J28-$A$4)/7),42)+1,WEEKDAY(J28,2)),"")</f>
        <v>T820__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T720</v>
      </c>
      <c r="P28" s="2">
        <f t="shared" si="7"/>
        <v>42243</v>
      </c>
      <c r="Q28" s="5" t="str">
        <f ca="1">IFERROR(OFFSET(grille!$A$1,MOD(INT((P28-$A$4)/7),42)+1,WEEKDAY(P28,2)),"")</f>
        <v>T130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__T640</v>
      </c>
      <c r="V28" s="3">
        <f t="shared" si="10"/>
        <v>42335</v>
      </c>
      <c r="W28" s="5" t="str">
        <f ca="1">IFERROR(OFFSET(grille!$A$1,MOD(INT((V28-$A$4)/7),42)+1,WEEKDAY(V28,2)),"")</f>
        <v>D</v>
      </c>
      <c r="X28" s="2">
        <f t="shared" si="11"/>
        <v>42365</v>
      </c>
      <c r="Y28" s="5" t="str">
        <f ca="1">IFERROR(OFFSET(grille!$A$1,MOD(INT((X28-$A$4)/7),42)+1,WEEKDAY(X28,2)),"")</f>
        <v>__T357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__T150</v>
      </c>
      <c r="D29" s="2">
        <f t="shared" si="1"/>
        <v>42063</v>
      </c>
      <c r="E29" s="5" t="str">
        <f ca="1">IFERROR(OFFSET(grille!$A$1,MOD(INT((D29-$A$4)/7),42)+1,WEEKDAY(D29,2)),"")</f>
        <v>__T356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T720</v>
      </c>
      <c r="J29" s="2">
        <f t="shared" si="4"/>
        <v>42152</v>
      </c>
      <c r="K29" s="5" t="str">
        <f ca="1">IFERROR(OFFSET(grille!$A$1,MOD(INT((J29-$A$4)/7),42)+1,WEEKDAY(J29,2)),"")</f>
        <v>__T830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T710</v>
      </c>
      <c r="P29" s="2">
        <f t="shared" si="7"/>
        <v>42244</v>
      </c>
      <c r="Q29" s="5" t="str">
        <f ca="1">IFERROR(OFFSET(grille!$A$1,MOD(INT((P29-$A$4)/7),42)+1,WEEKDAY(P29,2)),"")</f>
        <v>T420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T340__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RP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D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T510</v>
      </c>
      <c r="J30" s="2">
        <f t="shared" si="4"/>
        <v>42153</v>
      </c>
      <c r="K30" s="5" t="str">
        <f ca="1">IFERROR(OFFSET(grille!$A$1,MOD(INT((J30-$A$4)/7),42)+1,WEEKDAY(J30,2)),"")</f>
        <v>D</v>
      </c>
      <c r="L30" s="2">
        <f t="shared" si="5"/>
        <v>42184</v>
      </c>
      <c r="M30" s="5" t="str">
        <f ca="1">IFERROR(OFFSET(grille!$A$1,MOD(INT((L30-$A$4)/7),42)+1,WEEKDAY(L30,2)),"")</f>
        <v>T730__</v>
      </c>
      <c r="N30" s="2">
        <f t="shared" si="6"/>
        <v>42214</v>
      </c>
      <c r="O30" s="5" t="str">
        <f ca="1">IFERROR(OFFSET(grille!$A$1,MOD(INT((N30-$A$4)/7),42)+1,WEEKDAY(N30,2)),"")</f>
        <v>T630__</v>
      </c>
      <c r="P30" s="2">
        <f t="shared" si="7"/>
        <v>42245</v>
      </c>
      <c r="Q30" s="5" t="str">
        <f ca="1">IFERROR(OFFSET(grille!$A$1,MOD(INT((P30-$A$4)/7),42)+1,WEEKDAY(P30,2)),"")</f>
        <v>T226__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__T350</v>
      </c>
      <c r="V30" s="3">
        <f t="shared" si="10"/>
        <v>42337</v>
      </c>
      <c r="W30" s="5" t="str">
        <f ca="1">IFERROR(OFFSET(grille!$A$1,MOD(INT((V30-$A$4)/7),42)+1,WEEKDAY(V30,2)),"")</f>
        <v>RP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T220__</v>
      </c>
      <c r="H31" s="2">
        <f t="shared" si="3"/>
        <v>42124</v>
      </c>
      <c r="I31" s="5" t="str">
        <f ca="1">IFERROR(OFFSET(grille!$A$1,MOD(INT((H31-$A$4)/7),42)+1,WEEKDAY(H31,2)),"")</f>
        <v>T140__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__T740</v>
      </c>
      <c r="N31" s="2">
        <f t="shared" si="6"/>
        <v>42215</v>
      </c>
      <c r="O31" s="5" t="str">
        <f ca="1">IFERROR(OFFSET(grille!$A$1,MOD(INT((N31-$A$4)/7),42)+1,WEEKDAY(N31,2)),"")</f>
        <v>__T640</v>
      </c>
      <c r="P31" s="2">
        <f t="shared" si="7"/>
        <v>42246</v>
      </c>
      <c r="Q31" s="5" t="str">
        <f ca="1">IFERROR(OFFSET(grille!$A$1,MOD(INT((P31-$A$4)/7),42)+1,WEEKDAY(P31,2)),"")</f>
        <v>__T237</v>
      </c>
      <c r="R31" s="2">
        <f t="shared" si="8"/>
        <v>42277</v>
      </c>
      <c r="S31" s="5" t="str">
        <f ca="1">IFERROR(OFFSET(grille!$A$1,MOD(INT((R31-$A$4)/7),42)+1,WEEKDAY(R31,2)),"")</f>
        <v>D</v>
      </c>
      <c r="T31" s="2">
        <f t="shared" si="9"/>
        <v>42307</v>
      </c>
      <c r="U31" s="5" t="str">
        <f ca="1">IFERROR(OFFSET(grille!$A$1,MOD(INT((T31-$A$4)/7),42)+1,WEEKDAY(T31,2)),"")</f>
        <v>D</v>
      </c>
      <c r="V31" s="3">
        <f t="shared" si="10"/>
        <v>42338</v>
      </c>
      <c r="W31" s="5" t="str">
        <f ca="1">IFERROR(OFFSET(grille!$A$1,MOD(INT((V31-$A$4)/7),42)+1,WEEKDAY(V31,2)),"")</f>
        <v>T210</v>
      </c>
      <c r="X31" s="2">
        <f t="shared" si="11"/>
        <v>42368</v>
      </c>
      <c r="Y31" s="5" t="str">
        <f ca="1">IFERROR(OFFSET(grille!$A$1,MOD(INT((X31-$A$4)/7),42)+1,WEEKDAY(X31,2)),"")</f>
        <v>T840__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__T230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RP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D</v>
      </c>
      <c r="P32" s="2">
        <f t="shared" si="7"/>
        <v>42247</v>
      </c>
      <c r="Q32" s="5" t="str">
        <f ca="1">IFERROR(OFFSET(grille!$A$1,MOD(INT((P32-$A$4)/7),42)+1,WEEKDAY(P32,2)),"")</f>
        <v>RP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__T850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22" priority="6" stopIfTrue="1">
      <formula>AND(WEEKDAY(B2,2)&gt;5,B2&lt;&gt;"")</formula>
    </cfRule>
  </conditionalFormatting>
  <conditionalFormatting sqref="E10">
    <cfRule type="expression" dxfId="221" priority="5" stopIfTrue="1">
      <formula>AND(WEEKDAY(E10,2)&gt;5,E10&lt;&gt;"")</formula>
    </cfRule>
  </conditionalFormatting>
  <conditionalFormatting sqref="E10">
    <cfRule type="expression" dxfId="220" priority="4" stopIfTrue="1">
      <formula>AND(WEEKDAY(E10,2)&gt;5,E10&lt;&gt;"")</formula>
    </cfRule>
  </conditionalFormatting>
  <conditionalFormatting sqref="E10">
    <cfRule type="expression" dxfId="219" priority="3" stopIfTrue="1">
      <formula>AND(WEEKDAY(E10,2)&gt;5,E10&lt;&gt;"")</formula>
    </cfRule>
  </conditionalFormatting>
  <conditionalFormatting sqref="E10">
    <cfRule type="expression" dxfId="218" priority="2" stopIfTrue="1">
      <formula>AND(WEEKDAY(E10,2)&gt;5,E10&lt;&gt;"")</formula>
    </cfRule>
  </conditionalFormatting>
  <conditionalFormatting sqref="E24">
    <cfRule type="expression" dxfId="217" priority="1" stopIfTrue="1">
      <formula>AND(WEEKDAY(E24,2)&gt;5,E24&lt;&gt;"")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Feuil7</v>
      </c>
      <c r="B2" s="2">
        <f>DATE($A$1,COLUMN()-1,ROW()-1)</f>
        <v>42005</v>
      </c>
      <c r="C2" s="5" t="str">
        <f ca="1">IFERROR(OFFSET(grille!$A$1,MOD(INT((B2-$A$4)/7),42)+1,WEEKDAY(B2,2)),"")</f>
        <v>__T330</v>
      </c>
      <c r="D2" s="2">
        <f>DATE($A$1,COLUMN()-2,ROW()-1)</f>
        <v>42036</v>
      </c>
      <c r="E2" s="5" t="str">
        <f ca="1">IFERROR(OFFSET(grille!$A$1,MOD(INT((D2-$A$4)/7),42)+1,WEEKDAY(D2,2)),"")</f>
        <v>__T747</v>
      </c>
      <c r="F2" s="2">
        <f>DATE($A$1,COLUMN()-3,ROW()-1)</f>
        <v>42064</v>
      </c>
      <c r="G2" s="5" t="str">
        <f ca="1">IFERROR(OFFSET(grille!$A$1,MOD(INT((F2-$A$4)/7),42)+1,WEEKDAY(F2,2)),"")</f>
        <v>__T457</v>
      </c>
      <c r="H2" s="2">
        <f>DATE($A$1,COLUMN()-4,ROW()-1)</f>
        <v>42095</v>
      </c>
      <c r="I2" s="5" t="str">
        <f ca="1">IFERROR(OFFSET(grille!$A$1,MOD(INT((H2-$A$4)/7),42)+1,WEEKDAY(H2,2)),"")</f>
        <v>T410</v>
      </c>
      <c r="J2" s="2">
        <f>DATE($A$1,COLUMN()-5,ROW()-1)</f>
        <v>42125</v>
      </c>
      <c r="K2" s="5" t="str">
        <f ca="1">IFERROR(OFFSET(grille!$A$1,MOD(INT((J2-$A$4)/7),42)+1,WEEKDAY(J2,2)),"")</f>
        <v>__T660</v>
      </c>
      <c r="L2" s="2">
        <f>DATE($A$1,COLUMN()-6,ROW()-1)</f>
        <v>42156</v>
      </c>
      <c r="M2" s="5" t="str">
        <f ca="1">IFERROR(OFFSET(grille!$A$1,MOD(INT((L2-$A$4)/7),42)+1,WEEKDAY(L2,2)),"")</f>
        <v>__T640</v>
      </c>
      <c r="N2" s="3">
        <f>DATE($A$1,COLUMN()-7,ROW()-1)</f>
        <v>42186</v>
      </c>
      <c r="O2" s="5" t="str">
        <f ca="1">IFERROR(OFFSET(grille!$A$1,MOD(INT((N2-$A$4)/7),42)+1,WEEKDAY(N2,2)),"")</f>
        <v>T440__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T710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T650__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T905__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T130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T240__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T220__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RP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T430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__T450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RP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T655__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T630__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__T660</v>
      </c>
    </row>
    <row r="4" spans="1:25" x14ac:dyDescent="0.35">
      <c r="A4" s="14">
        <f ca="1">IFERROR(VLOOKUP(A2,parametres!B:D,3,0),(VLOOKUP(A2,parametres!A:D,4,0)))</f>
        <v>42044</v>
      </c>
      <c r="B4" s="3">
        <f t="shared" si="0"/>
        <v>42007</v>
      </c>
      <c r="C4" s="5" t="str">
        <f ca="1">IFERROR(OFFSET(grille!$A$1,MOD(INT((B4-$A$4)/7),42)+1,WEEKDAY(B4,2)),"")</f>
        <v>__T916</v>
      </c>
      <c r="D4" s="2">
        <f t="shared" si="1"/>
        <v>42038</v>
      </c>
      <c r="E4" s="5" t="str">
        <f ca="1">IFERROR(OFFSET(grille!$A$1,MOD(INT((D4-$A$4)/7),42)+1,WEEKDAY(D4,2)),"")</f>
        <v>T140__</v>
      </c>
      <c r="F4" s="2">
        <f t="shared" si="2"/>
        <v>42066</v>
      </c>
      <c r="G4" s="5" t="str">
        <f ca="1">IFERROR(OFFSET(grille!$A$1,MOD(INT((F4-$A$4)/7),42)+1,WEEKDAY(F4,2)),"")</f>
        <v>__T250</v>
      </c>
      <c r="H4" s="2">
        <f t="shared" si="3"/>
        <v>42097</v>
      </c>
      <c r="I4" s="5" t="str">
        <f ca="1">IFERROR(OFFSET(grille!$A$1,MOD(INT((H4-$A$4)/7),42)+1,WEEKDAY(H4,2)),"")</f>
        <v>__T230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T820__</v>
      </c>
      <c r="N4" s="3">
        <f t="shared" si="6"/>
        <v>42188</v>
      </c>
      <c r="O4" s="5" t="str">
        <f ca="1">IFERROR(OFFSET(grille!$A$1,MOD(INT((N4-$A$4)/7),42)+1,WEEKDAY(N4,2)),"")</f>
        <v>T945</v>
      </c>
      <c r="P4" s="2">
        <f t="shared" si="7"/>
        <v>42219</v>
      </c>
      <c r="Q4" s="5" t="str">
        <f ca="1">IFERROR(OFFSET(grille!$A$1,MOD(INT((P4-$A$4)/7),42)+1,WEEKDAY(P4,2)),"")</f>
        <v>T720</v>
      </c>
      <c r="R4" s="2">
        <f t="shared" si="8"/>
        <v>42250</v>
      </c>
      <c r="S4" s="5" t="str">
        <f ca="1">IFERROR(OFFSET(grille!$A$1,MOD(INT((R4-$A$4)/7),42)+1,WEEKDAY(R4,2)),"")</f>
        <v>T130</v>
      </c>
      <c r="T4" s="2">
        <f t="shared" si="9"/>
        <v>42280</v>
      </c>
      <c r="U4" s="5" t="str">
        <f ca="1">IFERROR(OFFSET(grille!$A$1,MOD(INT((T4-$A$4)/7),42)+1,WEEKDAY(T4,2)),"")</f>
        <v>__T666</v>
      </c>
      <c r="V4" s="3">
        <f t="shared" si="10"/>
        <v>42311</v>
      </c>
      <c r="W4" s="5" t="str">
        <f ca="1">IFERROR(OFFSET(grille!$A$1,MOD(INT((V4-$A$4)/7),42)+1,WEEKDAY(V4,2)),"")</f>
        <v>__T640</v>
      </c>
      <c r="X4" s="2">
        <f t="shared" si="11"/>
        <v>42341</v>
      </c>
      <c r="Y4" s="5" t="str">
        <f ca="1">IFERROR(OFFSET(grille!$A$1,MOD(INT((X4-$A$4)/7),42)+1,WEEKDAY(X4,2)),"")</f>
        <v>T260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RP</v>
      </c>
      <c r="D5" s="2">
        <f t="shared" si="1"/>
        <v>42039</v>
      </c>
      <c r="E5" s="5" t="str">
        <f ca="1">IFERROR(OFFSET(grille!$A$1,MOD(INT((D5-$A$4)/7),42)+1,WEEKDAY(D5,2)),"")</f>
        <v>__T150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T410</v>
      </c>
      <c r="L5" s="2">
        <f t="shared" si="5"/>
        <v>42159</v>
      </c>
      <c r="M5" s="5" t="str">
        <f ca="1">IFERROR(OFFSET(grille!$A$1,MOD(INT((L5-$A$4)/7),42)+1,WEEKDAY(L5,2)),"")</f>
        <v>__T830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T710</v>
      </c>
      <c r="R5" s="2">
        <f t="shared" si="8"/>
        <v>42251</v>
      </c>
      <c r="S5" s="5" t="str">
        <f ca="1">IFERROR(OFFSET(grille!$A$1,MOD(INT((R5-$A$4)/7),42)+1,WEEKDAY(R5,2)),"")</f>
        <v>T420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T340__</v>
      </c>
      <c r="X5" s="2">
        <f t="shared" si="11"/>
        <v>42342</v>
      </c>
      <c r="Y5" s="5" t="str">
        <f ca="1">IFERROR(OFFSET(grille!$A$1,MOD(INT((X5-$A$4)/7),42)+1,WEEKDAY(X5,2)),"")</f>
        <v>D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D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T720</v>
      </c>
      <c r="L6" s="2">
        <f t="shared" si="5"/>
        <v>42160</v>
      </c>
      <c r="M6" s="5" t="str">
        <f ca="1">IFERROR(OFFSET(grille!$A$1,MOD(INT((L6-$A$4)/7),42)+1,WEEKDAY(L6,2)),"")</f>
        <v>D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T630__</v>
      </c>
      <c r="R6" s="2">
        <f t="shared" si="8"/>
        <v>42252</v>
      </c>
      <c r="S6" s="5" t="str">
        <f ca="1">IFERROR(OFFSET(grille!$A$1,MOD(INT((R6-$A$4)/7),42)+1,WEEKDAY(R6,2)),"")</f>
        <v>T226__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__T350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T320__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T345__</v>
      </c>
      <c r="H7" s="2">
        <f t="shared" si="3"/>
        <v>42100</v>
      </c>
      <c r="I7" s="5" t="str">
        <f ca="1">IFERROR(OFFSET(grille!$A$1,MOD(INT((H7-$A$4)/7),42)+1,WEEKDAY(H7,2)),"")</f>
        <v>T220__</v>
      </c>
      <c r="J7" s="2">
        <f t="shared" si="4"/>
        <v>42130</v>
      </c>
      <c r="K7" s="5" t="str">
        <f ca="1">IFERROR(OFFSET(grille!$A$1,MOD(INT((J7-$A$4)/7),42)+1,WEEKDAY(J7,2)),"")</f>
        <v>T510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T730__</v>
      </c>
      <c r="P7" s="2">
        <f t="shared" si="7"/>
        <v>42222</v>
      </c>
      <c r="Q7" s="5" t="str">
        <f ca="1">IFERROR(OFFSET(grille!$A$1,MOD(INT((P7-$A$4)/7),42)+1,WEEKDAY(P7,2)),"")</f>
        <v>__T640</v>
      </c>
      <c r="R7" s="2">
        <f t="shared" si="8"/>
        <v>42253</v>
      </c>
      <c r="S7" s="5" t="str">
        <f ca="1">IFERROR(OFFSET(grille!$A$1,MOD(INT((R7-$A$4)/7),42)+1,WEEKDAY(R7,2)),"")</f>
        <v>__T237</v>
      </c>
      <c r="T7" s="2">
        <f t="shared" si="9"/>
        <v>42283</v>
      </c>
      <c r="U7" s="5" t="str">
        <f ca="1">IFERROR(OFFSET(grille!$A$1,MOD(INT((T7-$A$4)/7),42)+1,WEEKDAY(T7,2)),"")</f>
        <v>RP</v>
      </c>
      <c r="V7" s="3">
        <f t="shared" si="10"/>
        <v>42314</v>
      </c>
      <c r="W7" s="5" t="str">
        <f ca="1">IFERROR(OFFSET(grille!$A$1,MOD(INT((V7-$A$4)/7),42)+1,WEEKDAY(V7,2)),"")</f>
        <v>D</v>
      </c>
      <c r="X7" s="2">
        <f t="shared" si="11"/>
        <v>42344</v>
      </c>
      <c r="Y7" s="5" t="str">
        <f ca="1">IFERROR(OFFSET(grille!$A$1,MOD(INT((X7-$A$4)/7),42)+1,WEEKDAY(X7,2)),"")</f>
        <v>RP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__T330</v>
      </c>
      <c r="D8" s="2">
        <f t="shared" si="1"/>
        <v>42042</v>
      </c>
      <c r="E8" s="5" t="str">
        <f ca="1">IFERROR(OFFSET(grille!$A$1,MOD(INT((D8-$A$4)/7),42)+1,WEEKDAY(D8,2)),"")</f>
        <v>RP</v>
      </c>
      <c r="F8" s="2">
        <f t="shared" si="2"/>
        <v>42070</v>
      </c>
      <c r="G8" s="5" t="str">
        <f ca="1">IFERROR(OFFSET(grille!$A$1,MOD(INT((F8-$A$4)/7),42)+1,WEEKDAY(F8,2)),"")</f>
        <v>__T356</v>
      </c>
      <c r="H8" s="2">
        <f t="shared" si="3"/>
        <v>42101</v>
      </c>
      <c r="I8" s="5" t="str">
        <f ca="1">IFERROR(OFFSET(grille!$A$1,MOD(INT((H8-$A$4)/7),42)+1,WEEKDAY(H8,2)),"")</f>
        <v>__T230</v>
      </c>
      <c r="J8" s="2">
        <f t="shared" si="4"/>
        <v>42131</v>
      </c>
      <c r="K8" s="5" t="str">
        <f ca="1">IFERROR(OFFSET(grille!$A$1,MOD(INT((J8-$A$4)/7),42)+1,WEEKDAY(J8,2)),"")</f>
        <v>T140__</v>
      </c>
      <c r="L8" s="2">
        <f t="shared" si="5"/>
        <v>42162</v>
      </c>
      <c r="M8" s="5" t="str">
        <f ca="1">IFERROR(OFFSET(grille!$A$1,MOD(INT((L8-$A$4)/7),42)+1,WEEKDAY(L8,2)),"")</f>
        <v>RP</v>
      </c>
      <c r="N8" s="3">
        <f t="shared" si="6"/>
        <v>42192</v>
      </c>
      <c r="O8" s="5" t="str">
        <f ca="1">IFERROR(OFFSET(grille!$A$1,MOD(INT((N8-$A$4)/7),42)+1,WEEKDAY(N8,2)),"")</f>
        <v>__T740</v>
      </c>
      <c r="P8" s="2">
        <f t="shared" si="7"/>
        <v>42223</v>
      </c>
      <c r="Q8" s="5" t="str">
        <f ca="1">IFERROR(OFFSET(grille!$A$1,MOD(INT((P8-$A$4)/7),42)+1,WEEKDAY(P8,2)),"")</f>
        <v>D</v>
      </c>
      <c r="R8" s="2">
        <f t="shared" si="8"/>
        <v>42254</v>
      </c>
      <c r="S8" s="5" t="str">
        <f ca="1">IFERROR(OFFSET(grille!$A$1,MOD(INT((R8-$A$4)/7),42)+1,WEEKDAY(R8,2)),"")</f>
        <v>RP</v>
      </c>
      <c r="T8" s="2">
        <f t="shared" si="9"/>
        <v>42284</v>
      </c>
      <c r="U8" s="5" t="str">
        <f ca="1">IFERROR(OFFSET(grille!$A$1,MOD(INT((T8-$A$4)/7),42)+1,WEEKDAY(T8,2)),"")</f>
        <v>D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T210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T340__</v>
      </c>
      <c r="D9" s="2">
        <f t="shared" si="1"/>
        <v>42043</v>
      </c>
      <c r="E9" s="5" t="str">
        <f ca="1">IFERROR(OFFSET(grille!$A$1,MOD(INT((D9-$A$4)/7),42)+1,WEEKDAY(D9,2)),"")</f>
        <v>T737__</v>
      </c>
      <c r="F9" s="2">
        <f t="shared" si="2"/>
        <v>42071</v>
      </c>
      <c r="G9" s="5" t="str">
        <f ca="1">IFERROR(OFFSET(grille!$A$1,MOD(INT((F9-$A$4)/7),42)+1,WEEKDAY(F9,2)),"")</f>
        <v>T247__</v>
      </c>
      <c r="H9" s="2">
        <f t="shared" si="3"/>
        <v>42102</v>
      </c>
      <c r="I9" s="5" t="str">
        <f ca="1">IFERROR(OFFSET(grille!$A$1,MOD(INT((H9-$A$4)/7),42)+1,WEEKDAY(H9,2)),"")</f>
        <v>RP</v>
      </c>
      <c r="J9" s="2">
        <f t="shared" si="4"/>
        <v>42132</v>
      </c>
      <c r="K9" s="5" t="str">
        <f ca="1">IFERROR(OFFSET(grille!$A$1,MOD(INT((J9-$A$4)/7),42)+1,WEEKDAY(J9,2)),"")</f>
        <v>__T150</v>
      </c>
      <c r="L9" s="2">
        <f t="shared" si="5"/>
        <v>42163</v>
      </c>
      <c r="M9" s="5" t="str">
        <f ca="1">IFERROR(OFFSET(grille!$A$1,MOD(INT((L9-$A$4)/7),42)+1,WEEKDAY(L9,2)),"")</f>
        <v>RP</v>
      </c>
      <c r="N9" s="3">
        <f t="shared" si="6"/>
        <v>42193</v>
      </c>
      <c r="O9" s="5" t="str">
        <f ca="1">IFERROR(OFFSET(grille!$A$1,MOD(INT((N9-$A$4)/7),42)+1,WEEKDAY(N9,2)),"")</f>
        <v>T650__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T510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T410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__T350</v>
      </c>
      <c r="D10" s="2">
        <f t="shared" si="1"/>
        <v>42044</v>
      </c>
      <c r="E10" s="5" t="str">
        <f ca="1">IFERROR(OFFSET(grille!$A$1,MOD(INT((D10-$A$4)/7),42)+1,WEEKDAY(D10,2)),"")</f>
        <v>__T740</v>
      </c>
      <c r="F10" s="2">
        <f t="shared" si="2"/>
        <v>42072</v>
      </c>
      <c r="G10" s="5" t="str">
        <f ca="1">IFERROR(OFFSET(grille!$A$1,MOD(INT((F10-$A$4)/7),42)+1,WEEKDAY(F10,2)),"")</f>
        <v>__T250</v>
      </c>
      <c r="H10" s="2">
        <f t="shared" si="3"/>
        <v>42103</v>
      </c>
      <c r="I10" s="5" t="str">
        <f ca="1">IFERROR(OFFSET(grille!$A$1,MOD(INT((H10-$A$4)/7),42)+1,WEEKDAY(H10,2)),"")</f>
        <v>RP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T730__</v>
      </c>
      <c r="N10" s="3">
        <f t="shared" si="6"/>
        <v>42194</v>
      </c>
      <c r="O10" s="5" t="str">
        <f ca="1">IFERROR(OFFSET(grille!$A$1,MOD(INT((N10-$A$4)/7),42)+1,WEEKDAY(N10,2)),"")</f>
        <v>__T660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T710</v>
      </c>
      <c r="T10" s="2">
        <f t="shared" si="9"/>
        <v>42286</v>
      </c>
      <c r="U10" s="5" t="str">
        <f ca="1">IFERROR(OFFSET(grille!$A$1,MOD(INT((T10-$A$4)/7),42)+1,WEEKDAY(T10,2)),"")</f>
        <v>T445__</v>
      </c>
      <c r="V10" s="3">
        <f t="shared" si="10"/>
        <v>42317</v>
      </c>
      <c r="W10" s="5" t="str">
        <f ca="1">IFERROR(OFFSET(grille!$A$1,MOD(INT((V10-$A$4)/7),42)+1,WEEKDAY(V10,2)),"")</f>
        <v>T110</v>
      </c>
      <c r="X10" s="2">
        <f t="shared" si="11"/>
        <v>42347</v>
      </c>
      <c r="Y10" s="5" t="str">
        <f ca="1">IFERROR(OFFSET(grille!$A$1,MOD(INT((X10-$A$4)/7),42)+1,WEEKDAY(X10,2)),"")</f>
        <v>T810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RP</v>
      </c>
      <c r="D11" s="2">
        <f t="shared" si="1"/>
        <v>42045</v>
      </c>
      <c r="E11" s="5" t="str">
        <f ca="1">IFERROR(OFFSET(grille!$A$1,MOD(INT((D11-$A$4)/7),42)+1,WEEKDAY(D11,2)),"")</f>
        <v>T650__</v>
      </c>
      <c r="F11" s="2">
        <f t="shared" si="2"/>
        <v>42073</v>
      </c>
      <c r="G11" s="5" t="str">
        <f ca="1">IFERROR(OFFSET(grille!$A$1,MOD(INT((F11-$A$4)/7),42)+1,WEEKDAY(F11,2)),"")</f>
        <v>RP</v>
      </c>
      <c r="H11" s="2">
        <f t="shared" si="3"/>
        <v>42104</v>
      </c>
      <c r="I11" s="5" t="str">
        <f ca="1">IFERROR(OFFSET(grille!$A$1,MOD(INT((H11-$A$4)/7),42)+1,WEEKDAY(H11,2)),"")</f>
        <v>T320__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__T740</v>
      </c>
      <c r="N11" s="3">
        <f t="shared" si="6"/>
        <v>42195</v>
      </c>
      <c r="O11" s="5" t="str">
        <f ca="1">IFERROR(OFFSET(grille!$A$1,MOD(INT((N11-$A$4)/7),42)+1,WEEKDAY(N11,2)),"")</f>
        <v>RP</v>
      </c>
      <c r="P11" s="2">
        <f t="shared" si="7"/>
        <v>42226</v>
      </c>
      <c r="Q11" s="5" t="str">
        <f ca="1">IFERROR(OFFSET(grille!$A$1,MOD(INT((P11-$A$4)/7),42)+1,WEEKDAY(P11,2)),"")</f>
        <v>T140__</v>
      </c>
      <c r="R11" s="2">
        <f t="shared" si="8"/>
        <v>42257</v>
      </c>
      <c r="S11" s="5" t="str">
        <f ca="1">IFERROR(OFFSET(grille!$A$1,MOD(INT((R11-$A$4)/7),42)+1,WEEKDAY(R11,2)),"")</f>
        <v>T730__</v>
      </c>
      <c r="T11" s="2">
        <f t="shared" si="9"/>
        <v>42287</v>
      </c>
      <c r="U11" s="5" t="str">
        <f ca="1">IFERROR(OFFSET(grille!$A$1,MOD(INT((T11-$A$4)/7),42)+1,WEEKDAY(T11,2)),"")</f>
        <v>__T456</v>
      </c>
      <c r="V11" s="3">
        <f t="shared" si="10"/>
        <v>42318</v>
      </c>
      <c r="W11" s="5" t="str">
        <f ca="1">IFERROR(OFFSET(grille!$A$1,MOD(INT((V11-$A$4)/7),42)+1,WEEKDAY(V11,2)),"")</f>
        <v>T420</v>
      </c>
      <c r="X11" s="2">
        <f t="shared" si="11"/>
        <v>42348</v>
      </c>
      <c r="Y11" s="5" t="str">
        <f ca="1">IFERROR(OFFSET(grille!$A$1,MOD(INT((X11-$A$4)/7),42)+1,WEEKDAY(X11,2)),"")</f>
        <v>T320__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__T660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__T336</v>
      </c>
      <c r="J12" s="2">
        <f t="shared" si="4"/>
        <v>42135</v>
      </c>
      <c r="K12" s="5" t="str">
        <f ca="1">IFERROR(OFFSET(grille!$A$1,MOD(INT((J12-$A$4)/7),42)+1,WEEKDAY(J12,2)),"")</f>
        <v>T440__</v>
      </c>
      <c r="L12" s="2">
        <f t="shared" si="5"/>
        <v>42166</v>
      </c>
      <c r="M12" s="5" t="str">
        <f ca="1">IFERROR(OFFSET(grille!$A$1,MOD(INT((L12-$A$4)/7),42)+1,WEEKDAY(L12,2)),"")</f>
        <v>T610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__T150</v>
      </c>
      <c r="R12" s="2">
        <f t="shared" si="8"/>
        <v>42258</v>
      </c>
      <c r="S12" s="5" t="str">
        <f ca="1">IFERROR(OFFSET(grille!$A$1,MOD(INT((R12-$A$4)/7),42)+1,WEEKDAY(R12,2)),"")</f>
        <v>__T740</v>
      </c>
      <c r="T12" s="2">
        <f t="shared" si="9"/>
        <v>42288</v>
      </c>
      <c r="U12" s="5" t="str">
        <f ca="1">IFERROR(OFFSET(grille!$A$1,MOD(INT((T12-$A$4)/7),42)+1,WEEKDAY(T12,2)),"")</f>
        <v>T447__</v>
      </c>
      <c r="V12" s="3">
        <f t="shared" si="10"/>
        <v>42319</v>
      </c>
      <c r="W12" s="5" t="str">
        <f ca="1">IFERROR(OFFSET(grille!$A$1,MOD(INT((V12-$A$4)/7),42)+1,WEEKDAY(V12,2)),"")</f>
        <v>T220__</v>
      </c>
      <c r="X12" s="2">
        <f t="shared" si="11"/>
        <v>42349</v>
      </c>
      <c r="Y12" s="5" t="str">
        <f ca="1">IFERROR(OFFSET(grille!$A$1,MOD(INT((X12-$A$4)/7),42)+1,WEEKDAY(X12,2)),"")</f>
        <v>__T335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T630__</v>
      </c>
      <c r="D13" s="2">
        <f t="shared" si="1"/>
        <v>42047</v>
      </c>
      <c r="E13" s="5" t="str">
        <f ca="1">IFERROR(OFFSET(grille!$A$1,MOD(INT((D13-$A$4)/7),42)+1,WEEKDAY(D13,2)),"")</f>
        <v>T260</v>
      </c>
      <c r="F13" s="2">
        <f t="shared" si="2"/>
        <v>42075</v>
      </c>
      <c r="G13" s="5" t="str">
        <f ca="1">IFERROR(OFFSET(grille!$A$1,MOD(INT((F13-$A$4)/7),42)+1,WEEKDAY(F13,2)),"")</f>
        <v>T120</v>
      </c>
      <c r="H13" s="2">
        <f t="shared" si="3"/>
        <v>42106</v>
      </c>
      <c r="I13" s="5" t="str">
        <f ca="1">IFERROR(OFFSET(grille!$A$1,MOD(INT((H13-$A$4)/7),42)+1,WEEKDAY(H13,2)),"")</f>
        <v>T227__</v>
      </c>
      <c r="J13" s="2">
        <f t="shared" si="4"/>
        <v>42136</v>
      </c>
      <c r="K13" s="5" t="str">
        <f ca="1">IFERROR(OFFSET(grille!$A$1,MOD(INT((J13-$A$4)/7),42)+1,WEEKDAY(J13,2)),"")</f>
        <v>__T450</v>
      </c>
      <c r="L13" s="2">
        <f t="shared" si="5"/>
        <v>42167</v>
      </c>
      <c r="M13" s="5" t="str">
        <f ca="1">IFERROR(OFFSET(grille!$A$1,MOD(INT((L13-$A$4)/7),42)+1,WEEKDAY(L13,2)),"")</f>
        <v>T220__</v>
      </c>
      <c r="N13" s="3">
        <f t="shared" si="6"/>
        <v>42197</v>
      </c>
      <c r="O13" s="5" t="str">
        <f ca="1">IFERROR(OFFSET(grille!$A$1,MOD(INT((N13-$A$4)/7),42)+1,WEEKDAY(N13,2)),"")</f>
        <v>T410</v>
      </c>
      <c r="P13" s="2">
        <f t="shared" si="7"/>
        <v>42228</v>
      </c>
      <c r="Q13" s="5" t="str">
        <f ca="1">IFERROR(OFFSET(grille!$A$1,MOD(INT((P13-$A$4)/7),42)+1,WEEKDAY(P13,2)),"")</f>
        <v>T210</v>
      </c>
      <c r="R13" s="2">
        <f t="shared" si="8"/>
        <v>42259</v>
      </c>
      <c r="S13" s="5" t="str">
        <f ca="1">IFERROR(OFFSET(grille!$A$1,MOD(INT((R13-$A$4)/7),42)+1,WEEKDAY(R13,2)),"")</f>
        <v>RP</v>
      </c>
      <c r="T13" s="2">
        <f t="shared" si="9"/>
        <v>42289</v>
      </c>
      <c r="U13" s="5" t="str">
        <f ca="1">IFERROR(OFFSET(grille!$A$1,MOD(INT((T13-$A$4)/7),42)+1,WEEKDAY(T13,2)),"")</f>
        <v>__T451</v>
      </c>
      <c r="V13" s="3">
        <f t="shared" si="10"/>
        <v>42320</v>
      </c>
      <c r="W13" s="5" t="str">
        <f ca="1">IFERROR(OFFSET(grille!$A$1,MOD(INT((V13-$A$4)/7),42)+1,WEEKDAY(V13,2)),"")</f>
        <v>__T230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__T640</v>
      </c>
      <c r="D14" s="2">
        <f t="shared" si="1"/>
        <v>42048</v>
      </c>
      <c r="E14" s="5" t="str">
        <f ca="1">IFERROR(OFFSET(grille!$A$1,MOD(INT((D14-$A$4)/7),42)+1,WEEKDAY(D14,2)),"")</f>
        <v>D</v>
      </c>
      <c r="F14" s="2">
        <f t="shared" si="2"/>
        <v>42076</v>
      </c>
      <c r="G14" s="5" t="str">
        <f ca="1">IFERROR(OFFSET(grille!$A$1,MOD(INT((F14-$A$4)/7),42)+1,WEEKDAY(F14,2)),"")</f>
        <v>T720</v>
      </c>
      <c r="H14" s="2">
        <f t="shared" si="3"/>
        <v>42107</v>
      </c>
      <c r="I14" s="5" t="str">
        <f ca="1">IFERROR(OFFSET(grille!$A$1,MOD(INT((H14-$A$4)/7),42)+1,WEEKDAY(H14,2)),"")</f>
        <v>__T230</v>
      </c>
      <c r="J14" s="2">
        <f t="shared" si="4"/>
        <v>42137</v>
      </c>
      <c r="K14" s="5" t="str">
        <f ca="1">IFERROR(OFFSET(grille!$A$1,MOD(INT((J14-$A$4)/7),42)+1,WEEKDAY(J14,2)),"")</f>
        <v>T240__</v>
      </c>
      <c r="L14" s="2">
        <f t="shared" si="5"/>
        <v>42168</v>
      </c>
      <c r="M14" s="5" t="str">
        <f ca="1">IFERROR(OFFSET(grille!$A$1,MOD(INT((L14-$A$4)/7),42)+1,WEEKDAY(L14,2)),"")</f>
        <v>__T236</v>
      </c>
      <c r="N14" s="3">
        <f t="shared" si="6"/>
        <v>42198</v>
      </c>
      <c r="O14" s="5" t="str">
        <f ca="1">IFERROR(OFFSET(grille!$A$1,MOD(INT((N14-$A$4)/7),42)+1,WEEKDAY(N14,2)),"")</f>
        <v>T650__</v>
      </c>
      <c r="P14" s="2">
        <f t="shared" si="7"/>
        <v>42229</v>
      </c>
      <c r="Q14" s="5" t="str">
        <f ca="1">IFERROR(OFFSET(grille!$A$1,MOD(INT((P14-$A$4)/7),42)+1,WEEKDAY(P14,2)),"")</f>
        <v>T440__</v>
      </c>
      <c r="R14" s="2">
        <f t="shared" si="8"/>
        <v>42260</v>
      </c>
      <c r="S14" s="5" t="str">
        <f ca="1">IFERROR(OFFSET(grille!$A$1,MOD(INT((R14-$A$4)/7),42)+1,WEEKDAY(R14,2)),"")</f>
        <v>RP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RP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T340__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T346__</v>
      </c>
      <c r="H15" s="2">
        <f t="shared" si="3"/>
        <v>42108</v>
      </c>
      <c r="I15" s="5" t="str">
        <f ca="1">IFERROR(OFFSET(grille!$A$1,MOD(INT((H15-$A$4)/7),42)+1,WEEKDAY(H15,2)),"")</f>
        <v>T260</v>
      </c>
      <c r="J15" s="2">
        <f t="shared" si="4"/>
        <v>42138</v>
      </c>
      <c r="K15" s="5" t="str">
        <f ca="1">IFERROR(OFFSET(grille!$A$1,MOD(INT((J15-$A$4)/7),42)+1,WEEKDAY(J15,2)),"")</f>
        <v>__T250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__T660</v>
      </c>
      <c r="P15" s="2">
        <f t="shared" si="7"/>
        <v>42230</v>
      </c>
      <c r="Q15" s="5" t="str">
        <f ca="1">IFERROR(OFFSET(grille!$A$1,MOD(INT((P15-$A$4)/7),42)+1,WEEKDAY(P15,2)),"")</f>
        <v>__T450</v>
      </c>
      <c r="R15" s="2">
        <f t="shared" si="8"/>
        <v>42261</v>
      </c>
      <c r="S15" s="5" t="str">
        <f ca="1">IFERROR(OFFSET(grille!$A$1,MOD(INT((R15-$A$4)/7),42)+1,WEEKDAY(R15,2)),"")</f>
        <v>T320__</v>
      </c>
      <c r="T15" s="2">
        <f t="shared" si="9"/>
        <v>42291</v>
      </c>
      <c r="U15" s="5" t="str">
        <f ca="1">IFERROR(OFFSET(grille!$A$1,MOD(INT((T15-$A$4)/7),42)+1,WEEKDAY(T15,2)),"")</f>
        <v>RP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T340__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__T350</v>
      </c>
      <c r="D16" s="2">
        <f t="shared" si="1"/>
        <v>42050</v>
      </c>
      <c r="E16" s="5" t="str">
        <f ca="1">IFERROR(OFFSET(grille!$A$1,MOD(INT((D16-$A$4)/7),42)+1,WEEKDAY(D16,2)),"")</f>
        <v>RP</v>
      </c>
      <c r="F16" s="2">
        <f t="shared" si="2"/>
        <v>42078</v>
      </c>
      <c r="G16" s="5" t="str">
        <f ca="1">IFERROR(OFFSET(grille!$A$1,MOD(INT((F16-$A$4)/7),42)+1,WEEKDAY(F16,2)),"")</f>
        <v>__T357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RP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T260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__T330</v>
      </c>
      <c r="T16" s="2">
        <f t="shared" si="9"/>
        <v>42292</v>
      </c>
      <c r="U16" s="5" t="str">
        <f ca="1">IFERROR(OFFSET(grille!$A$1,MOD(INT((T16-$A$4)/7),42)+1,WEEKDAY(T16,2)),"")</f>
        <v>T410</v>
      </c>
      <c r="V16" s="3">
        <f t="shared" si="10"/>
        <v>42323</v>
      </c>
      <c r="W16" s="5" t="str">
        <f ca="1">IFERROR(OFFSET(grille!$A$1,MOD(INT((V16-$A$4)/7),42)+1,WEEKDAY(V16,2)),"")</f>
        <v>T347__</v>
      </c>
      <c r="X16" s="2">
        <f t="shared" si="11"/>
        <v>42353</v>
      </c>
      <c r="Y16" s="5" t="str">
        <f ca="1">IFERROR(OFFSET(grille!$A$1,MOD(INT((X16-$A$4)/7),42)+1,WEEKDAY(X16,2)),"")</f>
        <v>__T350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D</v>
      </c>
      <c r="D17" s="2">
        <f t="shared" si="1"/>
        <v>42051</v>
      </c>
      <c r="E17" s="5" t="str">
        <f ca="1">IFERROR(OFFSET(grille!$A$1,MOD(INT((D17-$A$4)/7),42)+1,WEEKDAY(D17,2)),"")</f>
        <v>T210</v>
      </c>
      <c r="F17" s="2">
        <f t="shared" si="2"/>
        <v>42079</v>
      </c>
      <c r="G17" s="5" t="str">
        <f ca="1">IFERROR(OFFSET(grille!$A$1,MOD(INT((F17-$A$4)/7),42)+1,WEEKDAY(F17,2)),"")</f>
        <v>RP</v>
      </c>
      <c r="H17" s="2">
        <f t="shared" si="3"/>
        <v>42110</v>
      </c>
      <c r="I17" s="5" t="str">
        <f ca="1">IFERROR(OFFSET(grille!$A$1,MOD(INT((H17-$A$4)/7),42)+1,WEEKDAY(H17,2)),"")</f>
        <v>RP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T840__</v>
      </c>
      <c r="N17" s="3">
        <f t="shared" si="6"/>
        <v>42201</v>
      </c>
      <c r="O17" s="5" t="str">
        <f ca="1">IFERROR(OFFSET(grille!$A$1,MOD(INT((N17-$A$4)/7),42)+1,WEEKDAY(N17,2)),"")</f>
        <v>RP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T420</v>
      </c>
      <c r="T17" s="2">
        <f t="shared" si="9"/>
        <v>42293</v>
      </c>
      <c r="U17" s="5" t="str">
        <f ca="1">IFERROR(OFFSET(grille!$A$1,MOD(INT((T17-$A$4)/7),42)+1,WEEKDAY(T17,2)),"")</f>
        <v>T710</v>
      </c>
      <c r="V17" s="3">
        <f t="shared" si="10"/>
        <v>42324</v>
      </c>
      <c r="W17" s="5" t="str">
        <f ca="1">IFERROR(OFFSET(grille!$A$1,MOD(INT((V17-$A$4)/7),42)+1,WEEKDAY(V17,2)),"")</f>
        <v>__T350</v>
      </c>
      <c r="X17" s="2">
        <f t="shared" si="11"/>
        <v>42354</v>
      </c>
      <c r="Y17" s="5" t="str">
        <f ca="1">IFERROR(OFFSET(grille!$A$1,MOD(INT((X17-$A$4)/7),42)+1,WEEKDAY(X17,2)),"")</f>
        <v>RP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T410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T410</v>
      </c>
      <c r="J18" s="2">
        <f t="shared" si="4"/>
        <v>42141</v>
      </c>
      <c r="K18" s="5" t="str">
        <f ca="1">IFERROR(OFFSET(grille!$A$1,MOD(INT((J18-$A$4)/7),42)+1,WEEKDAY(J18,2)),"")</f>
        <v>T657__</v>
      </c>
      <c r="L18" s="2">
        <f t="shared" si="5"/>
        <v>42172</v>
      </c>
      <c r="M18" s="5" t="str">
        <f ca="1">IFERROR(OFFSET(grille!$A$1,MOD(INT((L18-$A$4)/7),42)+1,WEEKDAY(L18,2)),"")</f>
        <v>__T850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T820__</v>
      </c>
      <c r="R18" s="2">
        <f t="shared" si="8"/>
        <v>42264</v>
      </c>
      <c r="S18" s="5" t="str">
        <f ca="1">IFERROR(OFFSET(grille!$A$1,MOD(INT((R18-$A$4)/7),42)+1,WEEKDAY(R18,2)),"")</f>
        <v>T840__</v>
      </c>
      <c r="T18" s="2">
        <f t="shared" si="9"/>
        <v>42294</v>
      </c>
      <c r="U18" s="5" t="str">
        <f ca="1">IFERROR(OFFSET(grille!$A$1,MOD(INT((T18-$A$4)/7),42)+1,WEEKDAY(T18,2)),"")</f>
        <v>T246__</v>
      </c>
      <c r="V18" s="3">
        <f t="shared" si="10"/>
        <v>42325</v>
      </c>
      <c r="W18" s="5" t="str">
        <f ca="1">IFERROR(OFFSET(grille!$A$1,MOD(INT((V18-$A$4)/7),42)+1,WEEKDAY(V18,2)),"")</f>
        <v>T340__</v>
      </c>
      <c r="X18" s="2">
        <f t="shared" si="11"/>
        <v>42355</v>
      </c>
      <c r="Y18" s="5" t="str">
        <f ca="1">IFERROR(OFFSET(grille!$A$1,MOD(INT((X18-$A$4)/7),42)+1,WEEKDAY(X18,2)),"")</f>
        <v>RP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T810</v>
      </c>
      <c r="F19" s="2">
        <f t="shared" si="2"/>
        <v>42081</v>
      </c>
      <c r="G19" s="5" t="str">
        <f ca="1">IFERROR(OFFSET(grille!$A$1,MOD(INT((F19-$A$4)/7),42)+1,WEEKDAY(F19,2)),"")</f>
        <v>T840__</v>
      </c>
      <c r="H19" s="2">
        <f t="shared" si="3"/>
        <v>42112</v>
      </c>
      <c r="I19" s="5" t="str">
        <f ca="1">IFERROR(OFFSET(grille!$A$1,MOD(INT((H19-$A$4)/7),42)+1,WEEKDAY(H19,2)),"")</f>
        <v>T146__</v>
      </c>
      <c r="J19" s="2">
        <f t="shared" si="4"/>
        <v>42142</v>
      </c>
      <c r="K19" s="5" t="str">
        <f ca="1">IFERROR(OFFSET(grille!$A$1,MOD(INT((J19-$A$4)/7),42)+1,WEEKDAY(J19,2)),"")</f>
        <v>__T661</v>
      </c>
      <c r="L19" s="2">
        <f t="shared" si="5"/>
        <v>42173</v>
      </c>
      <c r="M19" s="5" t="str">
        <f ca="1">IFERROR(OFFSET(grille!$A$1,MOD(INT((L19-$A$4)/7),42)+1,WEEKDAY(L19,2)),"")</f>
        <v>T110</v>
      </c>
      <c r="N19" s="3">
        <f t="shared" si="6"/>
        <v>42203</v>
      </c>
      <c r="O19" s="5" t="str">
        <f ca="1">IFERROR(OFFSET(grille!$A$1,MOD(INT((N19-$A$4)/7),42)+1,WEEKDAY(N19,2)),"")</f>
        <v>T326__</v>
      </c>
      <c r="P19" s="2">
        <f t="shared" si="7"/>
        <v>42234</v>
      </c>
      <c r="Q19" s="5" t="str">
        <f ca="1">IFERROR(OFFSET(grille!$A$1,MOD(INT((P19-$A$4)/7),42)+1,WEEKDAY(P19,2)),"")</f>
        <v>__T830</v>
      </c>
      <c r="R19" s="2">
        <f t="shared" si="8"/>
        <v>42265</v>
      </c>
      <c r="S19" s="5" t="str">
        <f ca="1">IFERROR(OFFSET(grille!$A$1,MOD(INT((R19-$A$4)/7),42)+1,WEEKDAY(R19,2)),"")</f>
        <v>__T850</v>
      </c>
      <c r="T19" s="2">
        <f t="shared" si="9"/>
        <v>42295</v>
      </c>
      <c r="U19" s="5" t="str">
        <f ca="1">IFERROR(OFFSET(grille!$A$1,MOD(INT((T19-$A$4)/7),42)+1,WEEKDAY(T19,2)),"")</f>
        <v>__T257</v>
      </c>
      <c r="V19" s="3">
        <f t="shared" si="10"/>
        <v>42326</v>
      </c>
      <c r="W19" s="5" t="str">
        <f ca="1">IFERROR(OFFSET(grille!$A$1,MOD(INT((V19-$A$4)/7),42)+1,WEEKDAY(V19,2)),"")</f>
        <v>__T350</v>
      </c>
      <c r="X19" s="2">
        <f t="shared" si="11"/>
        <v>42356</v>
      </c>
      <c r="Y19" s="5" t="str">
        <f ca="1">IFERROR(OFFSET(grille!$A$1,MOD(INT((X19-$A$4)/7),42)+1,WEEKDAY(X19,2)),"")</f>
        <v>T515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T110</v>
      </c>
      <c r="D20" s="2">
        <f t="shared" si="1"/>
        <v>42054</v>
      </c>
      <c r="E20" s="5" t="str">
        <f ca="1">IFERROR(OFFSET(grille!$A$1,MOD(INT((D20-$A$4)/7),42)+1,WEEKDAY(D20,2)),"")</f>
        <v>T320__</v>
      </c>
      <c r="F20" s="2">
        <f t="shared" si="2"/>
        <v>42082</v>
      </c>
      <c r="G20" s="5" t="str">
        <f ca="1">IFERROR(OFFSET(grille!$A$1,MOD(INT((F20-$A$4)/7),42)+1,WEEKDAY(F20,2)),"")</f>
        <v>__T850</v>
      </c>
      <c r="H20" s="2">
        <f t="shared" si="3"/>
        <v>42113</v>
      </c>
      <c r="I20" s="5" t="str">
        <f ca="1">IFERROR(OFFSET(grille!$A$1,MOD(INT((H20-$A$4)/7),42)+1,WEEKDAY(H20,2)),"")</f>
        <v>__T157</v>
      </c>
      <c r="J20" s="2">
        <f t="shared" si="4"/>
        <v>42143</v>
      </c>
      <c r="K20" s="5" t="str">
        <f ca="1">IFERROR(OFFSET(grille!$A$1,MOD(INT((J20-$A$4)/7),42)+1,WEEKDAY(J20,2)),"")</f>
        <v>T240__</v>
      </c>
      <c r="L20" s="2">
        <f t="shared" si="5"/>
        <v>42174</v>
      </c>
      <c r="M20" s="5" t="str">
        <f ca="1">IFERROR(OFFSET(grille!$A$1,MOD(INT((L20-$A$4)/7),42)+1,WEEKDAY(L20,2)),"")</f>
        <v>T630__</v>
      </c>
      <c r="N20" s="3">
        <f t="shared" si="6"/>
        <v>42204</v>
      </c>
      <c r="O20" s="5" t="str">
        <f ca="1">IFERROR(OFFSET(grille!$A$1,MOD(INT((N20-$A$4)/7),42)+1,WEEKDAY(N20,2)),"")</f>
        <v>__T337</v>
      </c>
      <c r="P20" s="2">
        <f t="shared" si="7"/>
        <v>42235</v>
      </c>
      <c r="Q20" s="5" t="str">
        <f ca="1">IFERROR(OFFSET(grille!$A$1,MOD(INT((P20-$A$4)/7),42)+1,WEEKDAY(P20,2)),"")</f>
        <v>RP</v>
      </c>
      <c r="R20" s="2">
        <f t="shared" si="8"/>
        <v>42266</v>
      </c>
      <c r="S20" s="5" t="str">
        <f ca="1">IFERROR(OFFSET(grille!$A$1,MOD(INT((R20-$A$4)/7),42)+1,WEEKDAY(R20,2)),"")</f>
        <v>D</v>
      </c>
      <c r="T20" s="2">
        <f t="shared" si="9"/>
        <v>42296</v>
      </c>
      <c r="U20" s="5" t="str">
        <f ca="1">IFERROR(OFFSET(grille!$A$1,MOD(INT((T20-$A$4)/7),42)+1,WEEKDAY(T20,2)),"")</f>
        <v>RP</v>
      </c>
      <c r="V20" s="3">
        <f t="shared" si="10"/>
        <v>42327</v>
      </c>
      <c r="W20" s="5" t="str">
        <f ca="1">IFERROR(OFFSET(grille!$A$1,MOD(INT((V20-$A$4)/7),42)+1,WEEKDAY(V20,2)),"")</f>
        <v>RP</v>
      </c>
      <c r="X20" s="2">
        <f t="shared" si="11"/>
        <v>42357</v>
      </c>
      <c r="Y20" s="5" t="str">
        <f ca="1">IFERROR(OFFSET(grille!$A$1,MOD(INT((X20-$A$4)/7),42)+1,WEEKDAY(X20,2)),"")</f>
        <v>T446__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T420</v>
      </c>
      <c r="D21" s="2">
        <f t="shared" si="1"/>
        <v>42055</v>
      </c>
      <c r="E21" s="5" t="str">
        <f ca="1">IFERROR(OFFSET(grille!$A$1,MOD(INT((D21-$A$4)/7),42)+1,WEEKDAY(D21,2)),"")</f>
        <v>__T335</v>
      </c>
      <c r="F21" s="2">
        <f t="shared" si="2"/>
        <v>42083</v>
      </c>
      <c r="G21" s="5" t="str">
        <f ca="1">IFERROR(OFFSET(grille!$A$1,MOD(INT((F21-$A$4)/7),42)+1,WEEKDAY(F21,2)),"")</f>
        <v>Fac</v>
      </c>
      <c r="H21" s="2">
        <f t="shared" si="3"/>
        <v>42114</v>
      </c>
      <c r="I21" s="5" t="str">
        <f ca="1">IFERROR(OFFSET(grille!$A$1,MOD(INT((H21-$A$4)/7),42)+1,WEEKDAY(H21,2)),"")</f>
        <v>T260</v>
      </c>
      <c r="J21" s="2">
        <f t="shared" si="4"/>
        <v>42144</v>
      </c>
      <c r="K21" s="5" t="str">
        <f ca="1">IFERROR(OFFSET(grille!$A$1,MOD(INT((J21-$A$4)/7),42)+1,WEEKDAY(J21,2)),"")</f>
        <v>__T250</v>
      </c>
      <c r="L21" s="2">
        <f t="shared" si="5"/>
        <v>42175</v>
      </c>
      <c r="M21" s="5" t="str">
        <f ca="1">IFERROR(OFFSET(grille!$A$1,MOD(INT((L21-$A$4)/7),42)+1,WEEKDAY(L21,2)),"")</f>
        <v>__T646</v>
      </c>
      <c r="N21" s="3">
        <f t="shared" si="6"/>
        <v>42205</v>
      </c>
      <c r="O21" s="5" t="str">
        <f ca="1">IFERROR(OFFSET(grille!$A$1,MOD(INT((N21-$A$4)/7),42)+1,WEEKDAY(N21,2)),"")</f>
        <v>T510</v>
      </c>
      <c r="P21" s="2">
        <f t="shared" si="7"/>
        <v>42236</v>
      </c>
      <c r="Q21" s="5" t="str">
        <f ca="1">IFERROR(OFFSET(grille!$A$1,MOD(INT((P21-$A$4)/7),42)+1,WEEKDAY(P21,2)),"")</f>
        <v>RP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__T457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T220__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RP</v>
      </c>
      <c r="H22" s="2">
        <f t="shared" si="3"/>
        <v>42115</v>
      </c>
      <c r="I22" s="5" t="str">
        <f ca="1">IFERROR(OFFSET(grille!$A$1,MOD(INT((H22-$A$4)/7),42)+1,WEEKDAY(H22,2)),"")</f>
        <v>RP</v>
      </c>
      <c r="J22" s="2">
        <f t="shared" si="4"/>
        <v>42145</v>
      </c>
      <c r="K22" s="5" t="str">
        <f ca="1">IFERROR(OFFSET(grille!$A$1,MOD(INT((J22-$A$4)/7),42)+1,WEEKDAY(J22,2)),"")</f>
        <v>RP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T220__</v>
      </c>
      <c r="P22" s="2">
        <f t="shared" si="7"/>
        <v>42237</v>
      </c>
      <c r="Q22" s="5" t="str">
        <f ca="1">IFERROR(OFFSET(grille!$A$1,MOD(INT((P22-$A$4)/7),42)+1,WEEKDAY(P22,2)),"")</f>
        <v>T925__</v>
      </c>
      <c r="R22" s="2">
        <f t="shared" si="8"/>
        <v>42268</v>
      </c>
      <c r="S22" s="5" t="str">
        <f ca="1">IFERROR(OFFSET(grille!$A$1,MOD(INT((R22-$A$4)/7),42)+1,WEEKDAY(R22,2)),"")</f>
        <v>RP</v>
      </c>
      <c r="T22" s="2">
        <f t="shared" si="9"/>
        <v>42298</v>
      </c>
      <c r="U22" s="5" t="str">
        <f ca="1">IFERROR(OFFSET(grille!$A$1,MOD(INT((T22-$A$4)/7),42)+1,WEEKDAY(T22,2)),"")</f>
        <v>T320__</v>
      </c>
      <c r="V22" s="3">
        <f t="shared" si="10"/>
        <v>42329</v>
      </c>
      <c r="W22" s="5" t="str">
        <f ca="1">IFERROR(OFFSET(grille!$A$1,MOD(INT((V22-$A$4)/7),42)+1,WEEKDAY(V22,2)),"")</f>
        <v>T736__</v>
      </c>
      <c r="X22" s="2">
        <f t="shared" si="11"/>
        <v>42359</v>
      </c>
      <c r="Y22" s="5" t="str">
        <f ca="1">IFERROR(OFFSET(grille!$A$1,MOD(INT((X22-$A$4)/7),42)+1,WEEKDAY(X22,2)),"")</f>
        <v>T240__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__T230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RP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__T230</v>
      </c>
      <c r="P23" s="2">
        <f t="shared" si="7"/>
        <v>42238</v>
      </c>
      <c r="Q23" s="5" t="str">
        <f ca="1">IFERROR(OFFSET(grille!$A$1,MOD(INT((P23-$A$4)/7),42)+1,WEEKDAY(P23,2)),"")</f>
        <v>__T936</v>
      </c>
      <c r="R23" s="2">
        <f t="shared" si="8"/>
        <v>42269</v>
      </c>
      <c r="S23" s="5" t="str">
        <f ca="1">IFERROR(OFFSET(grille!$A$1,MOD(INT((R23-$A$4)/7),42)+1,WEEKDAY(R23,2)),"")</f>
        <v>RP</v>
      </c>
      <c r="T23" s="2">
        <f t="shared" si="9"/>
        <v>42299</v>
      </c>
      <c r="U23" s="5" t="str">
        <f ca="1">IFERROR(OFFSET(grille!$A$1,MOD(INT((T23-$A$4)/7),42)+1,WEEKDAY(T23,2)),"")</f>
        <v>__T330</v>
      </c>
      <c r="V23" s="3">
        <f t="shared" si="10"/>
        <v>42330</v>
      </c>
      <c r="W23" s="5" t="str">
        <f ca="1">IFERROR(OFFSET(grille!$A$1,MOD(INT((V23-$A$4)/7),42)+1,WEEKDAY(V23,2)),"")</f>
        <v>__T747</v>
      </c>
      <c r="X23" s="2">
        <f t="shared" si="11"/>
        <v>42360</v>
      </c>
      <c r="Y23" s="5" t="str">
        <f ca="1">IFERROR(OFFSET(grille!$A$1,MOD(INT((X23-$A$4)/7),42)+1,WEEKDAY(X23,2)),"")</f>
        <v>__T250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RP</v>
      </c>
      <c r="D24" s="2">
        <f t="shared" si="1"/>
        <v>42058</v>
      </c>
      <c r="E24" s="5" t="str">
        <f ca="1">IFERROR(OFFSET(grille!$A$1,MOD(INT((D24-$A$4)/7),42)+1,WEEKDAY(D24,2)),"")</f>
        <v>T340__</v>
      </c>
      <c r="F24" s="2">
        <f t="shared" si="2"/>
        <v>42086</v>
      </c>
      <c r="G24" s="5" t="str">
        <f ca="1">IFERROR(OFFSET(grille!$A$1,MOD(INT((F24-$A$4)/7),42)+1,WEEKDAY(F24,2)),"")</f>
        <v>T120</v>
      </c>
      <c r="H24" s="2">
        <f t="shared" si="3"/>
        <v>42117</v>
      </c>
      <c r="I24" s="5" t="str">
        <f ca="1">IFERROR(OFFSET(grille!$A$1,MOD(INT((H24-$A$4)/7),42)+1,WEEKDAY(H24,2)),"")</f>
        <v>T210</v>
      </c>
      <c r="J24" s="2">
        <f t="shared" si="4"/>
        <v>42147</v>
      </c>
      <c r="K24" s="5" t="str">
        <f ca="1">IFERROR(OFFSET(grille!$A$1,MOD(INT((J24-$A$4)/7),42)+1,WEEKDAY(J24,2)),"")</f>
        <v>T656__</v>
      </c>
      <c r="L24" s="2">
        <f t="shared" si="5"/>
        <v>42178</v>
      </c>
      <c r="M24" s="5" t="str">
        <f ca="1">IFERROR(OFFSET(grille!$A$1,MOD(INT((L24-$A$4)/7),42)+1,WEEKDAY(L24,2)),"")</f>
        <v>T440__</v>
      </c>
      <c r="N24" s="3">
        <f t="shared" si="6"/>
        <v>42208</v>
      </c>
      <c r="O24" s="5" t="str">
        <f ca="1">IFERROR(OFFSET(grille!$A$1,MOD(INT((N24-$A$4)/7),42)+1,WEEKDAY(N24,2)),"")</f>
        <v>D</v>
      </c>
      <c r="P24" s="2">
        <f t="shared" si="7"/>
        <v>42239</v>
      </c>
      <c r="Q24" s="5" t="str">
        <f ca="1">IFERROR(OFFSET(grille!$A$1,MOD(INT((P24-$A$4)/7),42)+1,WEEKDAY(P24,2)),"")</f>
        <v>T907__</v>
      </c>
      <c r="R24" s="2">
        <f t="shared" si="8"/>
        <v>42270</v>
      </c>
      <c r="S24" s="5" t="str">
        <f ca="1">IFERROR(OFFSET(grille!$A$1,MOD(INT((R24-$A$4)/7),42)+1,WEEKDAY(R24,2)),"")</f>
        <v>T730__</v>
      </c>
      <c r="T24" s="2">
        <f t="shared" si="9"/>
        <v>42300</v>
      </c>
      <c r="U24" s="5" t="str">
        <f ca="1">IFERROR(OFFSET(grille!$A$1,MOD(INT((T24-$A$4)/7),42)+1,WEEKDAY(T24,2)),"")</f>
        <v>T905__</v>
      </c>
      <c r="V24" s="3">
        <f t="shared" si="10"/>
        <v>42331</v>
      </c>
      <c r="W24" s="5" t="str">
        <f ca="1">IFERROR(OFFSET(grille!$A$1,MOD(INT((V24-$A$4)/7),42)+1,WEEKDAY(V24,2)),"")</f>
        <v>T130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__T350</v>
      </c>
      <c r="F25" s="2">
        <f t="shared" si="2"/>
        <v>42087</v>
      </c>
      <c r="G25" s="5" t="str">
        <f ca="1">IFERROR(OFFSET(grille!$A$1,MOD(INT((F25-$A$4)/7),42)+1,WEEKDAY(F25,2)),"")</f>
        <v>T110</v>
      </c>
      <c r="H25" s="2">
        <f t="shared" si="3"/>
        <v>42118</v>
      </c>
      <c r="I25" s="5" t="str">
        <f ca="1">IFERROR(OFFSET(grille!$A$1,MOD(INT((H25-$A$4)/7),42)+1,WEEKDAY(H25,2)),"")</f>
        <v>T140__</v>
      </c>
      <c r="J25" s="2">
        <f t="shared" si="4"/>
        <v>42148</v>
      </c>
      <c r="K25" s="5" t="str">
        <f ca="1">IFERROR(OFFSET(grille!$A$1,MOD(INT((J25-$A$4)/7),42)+1,WEEKDAY(J25,2)),"")</f>
        <v>__T667</v>
      </c>
      <c r="L25" s="2">
        <f t="shared" si="5"/>
        <v>42179</v>
      </c>
      <c r="M25" s="5" t="str">
        <f ca="1">IFERROR(OFFSET(grille!$A$1,MOD(INT((L25-$A$4)/7),42)+1,WEEKDAY(L25,2)),"")</f>
        <v>__T450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__T911</v>
      </c>
      <c r="R25" s="2">
        <f t="shared" si="8"/>
        <v>42271</v>
      </c>
      <c r="S25" s="5" t="str">
        <f ca="1">IFERROR(OFFSET(grille!$A$1,MOD(INT((R25-$A$4)/7),42)+1,WEEKDAY(R25,2)),"")</f>
        <v>__T740</v>
      </c>
      <c r="T25" s="2">
        <f t="shared" si="9"/>
        <v>42301</v>
      </c>
      <c r="U25" s="5" t="str">
        <f ca="1">IFERROR(OFFSET(grille!$A$1,MOD(INT((T25-$A$4)/7),42)+1,WEEKDAY(T25,2)),"")</f>
        <v>__T916</v>
      </c>
      <c r="V25" s="3">
        <f t="shared" si="10"/>
        <v>42332</v>
      </c>
      <c r="W25" s="5" t="str">
        <f ca="1">IFERROR(OFFSET(grille!$A$1,MOD(INT((V25-$A$4)/7),42)+1,WEEKDAY(V25,2)),"")</f>
        <v>T140__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T347__</v>
      </c>
      <c r="D26" s="2">
        <f t="shared" si="1"/>
        <v>42060</v>
      </c>
      <c r="E26" s="5" t="str">
        <f ca="1">IFERROR(OFFSET(grille!$A$1,MOD(INT((D26-$A$4)/7),42)+1,WEEKDAY(D26,2)),"")</f>
        <v>RP</v>
      </c>
      <c r="F26" s="2">
        <f t="shared" si="2"/>
        <v>42088</v>
      </c>
      <c r="G26" s="5" t="str">
        <f ca="1">IFERROR(OFFSET(grille!$A$1,MOD(INT((F26-$A$4)/7),42)+1,WEEKDAY(F26,2)),"")</f>
        <v>T720</v>
      </c>
      <c r="H26" s="2">
        <f t="shared" si="3"/>
        <v>42119</v>
      </c>
      <c r="I26" s="5" t="str">
        <f ca="1">IFERROR(OFFSET(grille!$A$1,MOD(INT((H26-$A$4)/7),42)+1,WEEKDAY(H26,2)),"")</f>
        <v>__T156</v>
      </c>
      <c r="J26" s="2">
        <f t="shared" si="4"/>
        <v>42149</v>
      </c>
      <c r="K26" s="5" t="str">
        <f ca="1">IFERROR(OFFSET(grille!$A$1,MOD(INT((J26-$A$4)/7),42)+1,WEEKDAY(J26,2)),"")</f>
        <v>T420</v>
      </c>
      <c r="L26" s="2">
        <f t="shared" si="5"/>
        <v>42180</v>
      </c>
      <c r="M26" s="5" t="str">
        <f ca="1">IFERROR(OFFSET(grille!$A$1,MOD(INT((L26-$A$4)/7),42)+1,WEEKDAY(L26,2)),"")</f>
        <v>T240__</v>
      </c>
      <c r="N26" s="3">
        <f t="shared" si="6"/>
        <v>42210</v>
      </c>
      <c r="O26" s="5" t="str">
        <f ca="1">IFERROR(OFFSET(grille!$A$1,MOD(INT((N26-$A$4)/7),42)+1,WEEKDAY(N26,2)),"")</f>
        <v>RP</v>
      </c>
      <c r="P26" s="2">
        <f t="shared" si="7"/>
        <v>42241</v>
      </c>
      <c r="Q26" s="5" t="str">
        <f ca="1">IFERROR(OFFSET(grille!$A$1,MOD(INT((P26-$A$4)/7),42)+1,WEEKDAY(P26,2)),"")</f>
        <v>RP</v>
      </c>
      <c r="R26" s="2">
        <f t="shared" si="8"/>
        <v>42272</v>
      </c>
      <c r="S26" s="5" t="str">
        <f ca="1">IFERROR(OFFSET(grille!$A$1,MOD(INT((R26-$A$4)/7),42)+1,WEEKDAY(R26,2)),"")</f>
        <v>T240__</v>
      </c>
      <c r="T26" s="2">
        <f t="shared" si="9"/>
        <v>42302</v>
      </c>
      <c r="U26" s="5" t="str">
        <f ca="1">IFERROR(OFFSET(grille!$A$1,MOD(INT((T26-$A$4)/7),42)+1,WEEKDAY(T26,2)),"")</f>
        <v>RP</v>
      </c>
      <c r="V26" s="3">
        <f t="shared" si="10"/>
        <v>42333</v>
      </c>
      <c r="W26" s="5" t="str">
        <f ca="1">IFERROR(OFFSET(grille!$A$1,MOD(INT((V26-$A$4)/7),42)+1,WEEKDAY(V26,2)),"")</f>
        <v>__T150</v>
      </c>
      <c r="X26" s="2">
        <f t="shared" si="11"/>
        <v>42363</v>
      </c>
      <c r="Y26" s="5" t="str">
        <f ca="1">IFERROR(OFFSET(grille!$A$1,MOD(INT((X26-$A$4)/7),42)+1,WEEKDAY(X26,2)),"")</f>
        <v>T345__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__T350</v>
      </c>
      <c r="D27" s="2">
        <f t="shared" si="1"/>
        <v>42061</v>
      </c>
      <c r="E27" s="5" t="str">
        <f ca="1">IFERROR(OFFSET(grille!$A$1,MOD(INT((D27-$A$4)/7),42)+1,WEEKDAY(D27,2)),"")</f>
        <v>RP</v>
      </c>
      <c r="F27" s="2">
        <f t="shared" si="2"/>
        <v>42089</v>
      </c>
      <c r="G27" s="5" t="str">
        <f ca="1">IFERROR(OFFSET(grille!$A$1,MOD(INT((F27-$A$4)/7),42)+1,WEEKDAY(F27,2)),"")</f>
        <v>T630__</v>
      </c>
      <c r="H27" s="2">
        <f t="shared" si="3"/>
        <v>42120</v>
      </c>
      <c r="I27" s="5" t="str">
        <f ca="1">IFERROR(OFFSET(grille!$A$1,MOD(INT((H27-$A$4)/7),42)+1,WEEKDAY(H27,2)),"")</f>
        <v>RP</v>
      </c>
      <c r="J27" s="2">
        <f t="shared" si="4"/>
        <v>42150</v>
      </c>
      <c r="K27" s="5" t="str">
        <f ca="1">IFERROR(OFFSET(grille!$A$1,MOD(INT((J27-$A$4)/7),42)+1,WEEKDAY(J27,2)),"")</f>
        <v>T630__</v>
      </c>
      <c r="L27" s="2">
        <f t="shared" si="5"/>
        <v>42181</v>
      </c>
      <c r="M27" s="5" t="str">
        <f ca="1">IFERROR(OFFSET(grille!$A$1,MOD(INT((L27-$A$4)/7),42)+1,WEEKDAY(L27,2)),"")</f>
        <v>__T250</v>
      </c>
      <c r="N27" s="3">
        <f t="shared" si="6"/>
        <v>42211</v>
      </c>
      <c r="O27" s="5" t="str">
        <f ca="1">IFERROR(OFFSET(grille!$A$1,MOD(INT((N27-$A$4)/7),42)+1,WEEKDAY(N27,2)),"")</f>
        <v>T327__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__T256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D</v>
      </c>
      <c r="X27" s="2">
        <f t="shared" si="11"/>
        <v>42364</v>
      </c>
      <c r="Y27" s="5" t="str">
        <f ca="1">IFERROR(OFFSET(grille!$A$1,MOD(INT((X27-$A$4)/7),42)+1,WEEKDAY(X27,2)),"")</f>
        <v>__T356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T340__</v>
      </c>
      <c r="D28" s="2">
        <f t="shared" si="1"/>
        <v>42062</v>
      </c>
      <c r="E28" s="5" t="str">
        <f ca="1">IFERROR(OFFSET(grille!$A$1,MOD(INT((D28-$A$4)/7),42)+1,WEEKDAY(D28,2)),"")</f>
        <v>T515</v>
      </c>
      <c r="F28" s="2">
        <f t="shared" si="2"/>
        <v>42090</v>
      </c>
      <c r="G28" s="5" t="str">
        <f ca="1">IFERROR(OFFSET(grille!$A$1,MOD(INT((F28-$A$4)/7),42)+1,WEEKDAY(F28,2)),"")</f>
        <v>__T640</v>
      </c>
      <c r="H28" s="2">
        <f t="shared" si="3"/>
        <v>42121</v>
      </c>
      <c r="I28" s="5" t="str">
        <f ca="1">IFERROR(OFFSET(grille!$A$1,MOD(INT((H28-$A$4)/7),42)+1,WEEKDAY(H28,2)),"")</f>
        <v>RP</v>
      </c>
      <c r="J28" s="2">
        <f t="shared" si="4"/>
        <v>42151</v>
      </c>
      <c r="K28" s="5" t="str">
        <f ca="1">IFERROR(OFFSET(grille!$A$1,MOD(INT((J28-$A$4)/7),42)+1,WEEKDAY(J28,2)),"")</f>
        <v>__T640</v>
      </c>
      <c r="L28" s="2">
        <f t="shared" si="5"/>
        <v>42182</v>
      </c>
      <c r="M28" s="5" t="str">
        <f ca="1">IFERROR(OFFSET(grille!$A$1,MOD(INT((L28-$A$4)/7),42)+1,WEEKDAY(L28,2)),"")</f>
        <v>RP</v>
      </c>
      <c r="N28" s="3">
        <f t="shared" si="6"/>
        <v>42212</v>
      </c>
      <c r="O28" s="5" t="str">
        <f ca="1">IFERROR(OFFSET(grille!$A$1,MOD(INT((N28-$A$4)/7),42)+1,WEEKDAY(N28,2)),"")</f>
        <v>__T330</v>
      </c>
      <c r="P28" s="2">
        <f t="shared" si="7"/>
        <v>42243</v>
      </c>
      <c r="Q28" s="5" t="str">
        <f ca="1">IFERROR(OFFSET(grille!$A$1,MOD(INT((P28-$A$4)/7),42)+1,WEEKDAY(P28,2)),"")</f>
        <v>T720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T320__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T247__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__T350</v>
      </c>
      <c r="D29" s="2">
        <f t="shared" si="1"/>
        <v>42063</v>
      </c>
      <c r="E29" s="5" t="str">
        <f ca="1">IFERROR(OFFSET(grille!$A$1,MOD(INT((D29-$A$4)/7),42)+1,WEEKDAY(D29,2)),"")</f>
        <v>T446__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T820__</v>
      </c>
      <c r="J29" s="2">
        <f t="shared" si="4"/>
        <v>42152</v>
      </c>
      <c r="K29" s="5" t="str">
        <f ca="1">IFERROR(OFFSET(grille!$A$1,MOD(INT((J29-$A$4)/7),42)+1,WEEKDAY(J29,2)),"")</f>
        <v>D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T810</v>
      </c>
      <c r="P29" s="2">
        <f t="shared" si="7"/>
        <v>42244</v>
      </c>
      <c r="Q29" s="5" t="str">
        <f ca="1">IFERROR(OFFSET(grille!$A$1,MOD(INT((P29-$A$4)/7),42)+1,WEEKDAY(P29,2)),"")</f>
        <v>T730__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__T330</v>
      </c>
      <c r="V29" s="3">
        <f t="shared" si="10"/>
        <v>42336</v>
      </c>
      <c r="W29" s="5" t="str">
        <f ca="1">IFERROR(OFFSET(grille!$A$1,MOD(INT((V29-$A$4)/7),42)+1,WEEKDAY(V29,2)),"")</f>
        <v>RP</v>
      </c>
      <c r="X29" s="2">
        <f t="shared" si="11"/>
        <v>42366</v>
      </c>
      <c r="Y29" s="5" t="str">
        <f ca="1">IFERROR(OFFSET(grille!$A$1,MOD(INT((X29-$A$4)/7),42)+1,WEEKDAY(X29,2)),"")</f>
        <v>__T250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RP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__T830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T710</v>
      </c>
      <c r="N30" s="2">
        <f t="shared" si="6"/>
        <v>42214</v>
      </c>
      <c r="O30" s="5" t="str">
        <f ca="1">IFERROR(OFFSET(grille!$A$1,MOD(INT((N30-$A$4)/7),42)+1,WEEKDAY(N30,2)),"")</f>
        <v>T140__</v>
      </c>
      <c r="P30" s="2">
        <f t="shared" si="7"/>
        <v>42245</v>
      </c>
      <c r="Q30" s="5" t="str">
        <f ca="1">IFERROR(OFFSET(grille!$A$1,MOD(INT((P30-$A$4)/7),42)+1,WEEKDAY(P30,2)),"")</f>
        <v>__T746</v>
      </c>
      <c r="R30" s="2">
        <f t="shared" si="8"/>
        <v>42276</v>
      </c>
      <c r="S30" s="5" t="str">
        <f ca="1">IFERROR(OFFSET(grille!$A$1,MOD(INT((R30-$A$4)/7),42)+1,WEEKDAY(R30,2)),"")</f>
        <v>T510</v>
      </c>
      <c r="T30" s="2">
        <f t="shared" si="9"/>
        <v>42306</v>
      </c>
      <c r="U30" s="5" t="str">
        <f ca="1">IFERROR(OFFSET(grille!$A$1,MOD(INT((T30-$A$4)/7),42)+1,WEEKDAY(T30,2)),"")</f>
        <v>T340__</v>
      </c>
      <c r="V30" s="3">
        <f t="shared" si="10"/>
        <v>42337</v>
      </c>
      <c r="W30" s="5" t="str">
        <f ca="1">IFERROR(OFFSET(grille!$A$1,MOD(INT((V30-$A$4)/7),42)+1,WEEKDAY(V30,2)),"")</f>
        <v>T737__</v>
      </c>
      <c r="X30" s="2">
        <f t="shared" si="11"/>
        <v>42367</v>
      </c>
      <c r="Y30" s="5" t="str">
        <f ca="1">IFERROR(OFFSET(grille!$A$1,MOD(INT((X30-$A$4)/7),42)+1,WEEKDAY(X30,2)),"")</f>
        <v>RP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T840__</v>
      </c>
      <c r="H31" s="2">
        <f t="shared" si="3"/>
        <v>42124</v>
      </c>
      <c r="I31" s="5" t="str">
        <f ca="1">IFERROR(OFFSET(grille!$A$1,MOD(INT((H31-$A$4)/7),42)+1,WEEKDAY(H31,2)),"")</f>
        <v>T650__</v>
      </c>
      <c r="J31" s="2">
        <f t="shared" si="4"/>
        <v>42154</v>
      </c>
      <c r="K31" s="5" t="str">
        <f ca="1">IFERROR(OFFSET(grille!$A$1,MOD(INT((J31-$A$4)/7),42)+1,WEEKDAY(J31,2)),"")</f>
        <v>RP</v>
      </c>
      <c r="L31" s="2">
        <f t="shared" si="5"/>
        <v>42185</v>
      </c>
      <c r="M31" s="5" t="str">
        <f ca="1">IFERROR(OFFSET(grille!$A$1,MOD(INT((L31-$A$4)/7),42)+1,WEEKDAY(L31,2)),"")</f>
        <v>T120</v>
      </c>
      <c r="N31" s="2">
        <f t="shared" si="6"/>
        <v>42215</v>
      </c>
      <c r="O31" s="5" t="str">
        <f ca="1">IFERROR(OFFSET(grille!$A$1,MOD(INT((N31-$A$4)/7),42)+1,WEEKDAY(N31,2)),"")</f>
        <v>__T150</v>
      </c>
      <c r="P31" s="2">
        <f t="shared" si="7"/>
        <v>42246</v>
      </c>
      <c r="Q31" s="5" t="str">
        <f ca="1">IFERROR(OFFSET(grille!$A$1,MOD(INT((P31-$A$4)/7),42)+1,WEEKDAY(P31,2)),"")</f>
        <v>T147__</v>
      </c>
      <c r="R31" s="2">
        <f t="shared" si="8"/>
        <v>42277</v>
      </c>
      <c r="S31" s="5" t="str">
        <f ca="1">IFERROR(OFFSET(grille!$A$1,MOD(INT((R31-$A$4)/7),42)+1,WEEKDAY(R31,2)),"")</f>
        <v>T110</v>
      </c>
      <c r="T31" s="2">
        <f t="shared" si="9"/>
        <v>42307</v>
      </c>
      <c r="U31" s="5" t="str">
        <f ca="1">IFERROR(OFFSET(grille!$A$1,MOD(INT((T31-$A$4)/7),42)+1,WEEKDAY(T31,2)),"")</f>
        <v>__T350</v>
      </c>
      <c r="V31" s="3">
        <f t="shared" si="10"/>
        <v>42338</v>
      </c>
      <c r="W31" s="5" t="str">
        <f ca="1">IFERROR(OFFSET(grille!$A$1,MOD(INT((V31-$A$4)/7),42)+1,WEEKDAY(V31,2)),"")</f>
        <v>__T740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T736__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__T850</v>
      </c>
      <c r="H32" s="1"/>
      <c r="I32" s="5" t="str">
        <f ca="1">IFERROR(OFFSET(grille!$A$1,MOD(INT((H32-$A$4)/7),42)+1,WEEKDAY(H32,2)),"")</f>
        <v>RP</v>
      </c>
      <c r="J32" s="2">
        <f t="shared" si="4"/>
        <v>42155</v>
      </c>
      <c r="K32" s="5" t="str">
        <f ca="1">IFERROR(OFFSET(grille!$A$1,MOD(INT((J32-$A$4)/7),42)+1,WEEKDAY(J32,2)),"")</f>
        <v>T637__</v>
      </c>
      <c r="L32" s="1"/>
      <c r="M32" s="5" t="str">
        <f ca="1">IFERROR(OFFSET(grille!$A$1,MOD(INT((L32-$A$4)/7),42)+1,WEEKDAY(L32,2)),"")</f>
        <v>RP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__T151</v>
      </c>
      <c r="R32" s="1"/>
      <c r="S32" s="5" t="str">
        <f ca="1">IFERROR(OFFSET(grille!$A$1,MOD(INT((R32-$A$4)/7),42)+1,WEEKDAY(R32,2)),"")</f>
        <v>RP</v>
      </c>
      <c r="T32" s="2">
        <f t="shared" si="9"/>
        <v>42308</v>
      </c>
      <c r="U32" s="5" t="str">
        <f ca="1">IFERROR(OFFSET(grille!$A$1,MOD(INT((T32-$A$4)/7),42)+1,WEEKDAY(T32,2)),"")</f>
        <v>RP</v>
      </c>
      <c r="V32" s="1"/>
      <c r="W32" s="5" t="str">
        <f ca="1">IFERROR(OFFSET(grille!$A$1,MOD(INT((V32-$A$4)/7),42)+1,WEEKDAY(V32,2)),"")</f>
        <v>RP</v>
      </c>
      <c r="X32" s="2">
        <f t="shared" si="11"/>
        <v>42369</v>
      </c>
      <c r="Y32" s="5" t="str">
        <f ca="1">IFERROR(OFFSET(grille!$A$1,MOD(INT((X32-$A$4)/7),42)+1,WEEKDAY(X32,2)),"")</f>
        <v>T120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16" priority="6" stopIfTrue="1">
      <formula>AND(WEEKDAY(B2,2)&gt;5,B2&lt;&gt;"")</formula>
    </cfRule>
  </conditionalFormatting>
  <conditionalFormatting sqref="E10">
    <cfRule type="expression" dxfId="215" priority="5" stopIfTrue="1">
      <formula>AND(WEEKDAY(E10,2)&gt;5,E10&lt;&gt;"")</formula>
    </cfRule>
  </conditionalFormatting>
  <conditionalFormatting sqref="E10">
    <cfRule type="expression" dxfId="214" priority="4" stopIfTrue="1">
      <formula>AND(WEEKDAY(E10,2)&gt;5,E10&lt;&gt;"")</formula>
    </cfRule>
  </conditionalFormatting>
  <conditionalFormatting sqref="E10">
    <cfRule type="expression" dxfId="213" priority="3" stopIfTrue="1">
      <formula>AND(WEEKDAY(E10,2)&gt;5,E10&lt;&gt;"")</formula>
    </cfRule>
  </conditionalFormatting>
  <conditionalFormatting sqref="E10">
    <cfRule type="expression" dxfId="212" priority="2" stopIfTrue="1">
      <formula>AND(WEEKDAY(E10,2)&gt;5,E10&lt;&gt;"")</formula>
    </cfRule>
  </conditionalFormatting>
  <conditionalFormatting sqref="E24">
    <cfRule type="expression" dxfId="211" priority="1" stopIfTrue="1">
      <formula>AND(WEEKDAY(E24,2)&gt;5,E24&lt;&gt;"")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selection activeCell="A5" sqref="A5"/>
    </sheetView>
  </sheetViews>
  <sheetFormatPr baseColWidth="10" defaultColWidth="21.6328125" defaultRowHeight="14.5" x14ac:dyDescent="0.35"/>
  <cols>
    <col min="1" max="1" width="25.81640625" customWidth="1"/>
    <col min="2" max="25" width="12.453125" customWidth="1"/>
  </cols>
  <sheetData>
    <row r="1" spans="1:25" x14ac:dyDescent="0.35">
      <c r="A1" s="8">
        <v>2015</v>
      </c>
      <c r="B1" s="18">
        <f>DATE($A$1,COLUMN()-1,1)</f>
        <v>42005</v>
      </c>
      <c r="C1" s="18"/>
      <c r="D1" s="18">
        <f>DATE($A$1,COLUMN()-2,1)</f>
        <v>42036</v>
      </c>
      <c r="E1" s="18"/>
      <c r="F1" s="18">
        <f>DATE($A$1,COLUMN()-3,1)</f>
        <v>42064</v>
      </c>
      <c r="G1" s="18"/>
      <c r="H1" s="18">
        <f>DATE($A$1,COLUMN()-4,1)</f>
        <v>42095</v>
      </c>
      <c r="I1" s="18"/>
      <c r="J1" s="18">
        <f>DATE($A$1,COLUMN()-5,1)</f>
        <v>42125</v>
      </c>
      <c r="K1" s="18"/>
      <c r="L1" s="18">
        <f>DATE($A$1,COLUMN()-6,1)</f>
        <v>42156</v>
      </c>
      <c r="M1" s="18"/>
      <c r="N1" s="18">
        <f>DATE($A$1,COLUMN()-7,1)</f>
        <v>42186</v>
      </c>
      <c r="O1" s="18"/>
      <c r="P1" s="18">
        <f>DATE($A$1,COLUMN()-8,1)</f>
        <v>42217</v>
      </c>
      <c r="Q1" s="18"/>
      <c r="R1" s="18">
        <f>DATE($A$1,COLUMN()-9,1)</f>
        <v>42248</v>
      </c>
      <c r="S1" s="18"/>
      <c r="T1" s="18">
        <f>DATE($A$1,COLUMN()-10,1)</f>
        <v>42278</v>
      </c>
      <c r="U1" s="18"/>
      <c r="V1" s="18">
        <f>DATE($A$1,COLUMN()-11,1)</f>
        <v>42309</v>
      </c>
      <c r="W1" s="18"/>
      <c r="X1" s="16">
        <f>DATE($A$1,COLUMN()-12,1)</f>
        <v>42339</v>
      </c>
      <c r="Y1" s="17"/>
    </row>
    <row r="2" spans="1:25" x14ac:dyDescent="0.35">
      <c r="A2" s="15" t="str">
        <f ca="1">RIGHT(CELL("nomfichier",A1),LEN(CELL("nomfichier",A1))-FIND("]",CELL("nomfichier",A1)))</f>
        <v>Feuil8</v>
      </c>
      <c r="B2" s="2">
        <f>DATE($A$1,COLUMN()-1,ROW()-1)</f>
        <v>42005</v>
      </c>
      <c r="C2" s="5" t="str">
        <f ca="1">IFERROR(OFFSET(grille!$A$1,MOD(INT((B2-$A$4)/7),42)+1,WEEKDAY(B2,2)),"")</f>
        <v>T410</v>
      </c>
      <c r="D2" s="2">
        <f>DATE($A$1,COLUMN()-2,ROW()-1)</f>
        <v>42036</v>
      </c>
      <c r="E2" s="5" t="str">
        <f ca="1">IFERROR(OFFSET(grille!$A$1,MOD(INT((D2-$A$4)/7),42)+1,WEEKDAY(D2,2)),"")</f>
        <v>T347__</v>
      </c>
      <c r="F2" s="2">
        <f>DATE($A$1,COLUMN()-3,ROW()-1)</f>
        <v>42064</v>
      </c>
      <c r="G2" s="5" t="str">
        <f ca="1">IFERROR(OFFSET(grille!$A$1,MOD(INT((F2-$A$4)/7),42)+1,WEEKDAY(F2,2)),"")</f>
        <v>RP</v>
      </c>
      <c r="H2" s="2">
        <f>DATE($A$1,COLUMN()-4,ROW()-1)</f>
        <v>42095</v>
      </c>
      <c r="I2" s="5" t="str">
        <f ca="1">IFERROR(OFFSET(grille!$A$1,MOD(INT((H2-$A$4)/7),42)+1,WEEKDAY(H2,2)),"")</f>
        <v>T720</v>
      </c>
      <c r="J2" s="2">
        <f>DATE($A$1,COLUMN()-5,ROW()-1)</f>
        <v>42125</v>
      </c>
      <c r="K2" s="5" t="str">
        <f ca="1">IFERROR(OFFSET(grille!$A$1,MOD(INT((J2-$A$4)/7),42)+1,WEEKDAY(J2,2)),"")</f>
        <v>T140__</v>
      </c>
      <c r="L2" s="2">
        <f>DATE($A$1,COLUMN()-6,ROW()-1)</f>
        <v>42156</v>
      </c>
      <c r="M2" s="5" t="str">
        <f ca="1">IFERROR(OFFSET(grille!$A$1,MOD(INT((L2-$A$4)/7),42)+1,WEEKDAY(L2,2)),"")</f>
        <v>T420</v>
      </c>
      <c r="N2" s="3">
        <f>DATE($A$1,COLUMN()-7,ROW()-1)</f>
        <v>42186</v>
      </c>
      <c r="O2" s="5" t="str">
        <f ca="1">IFERROR(OFFSET(grille!$A$1,MOD(INT((N2-$A$4)/7),42)+1,WEEKDAY(N2,2)),"")</f>
        <v>__T450</v>
      </c>
      <c r="P2" s="2">
        <f>DATE($A$1,COLUMN()-8,ROW()-1)</f>
        <v>42217</v>
      </c>
      <c r="Q2" s="5" t="str">
        <f ca="1">IFERROR(OFFSET(grille!$A$1,MOD(INT((P2-$A$4)/7),42)+1,WEEKDAY(P2,2)),"")</f>
        <v>RP</v>
      </c>
      <c r="R2" s="2">
        <f>DATE($A$1,COLUMN()-9,ROW()-1)</f>
        <v>42248</v>
      </c>
      <c r="S2" s="5" t="str">
        <f ca="1">IFERROR(OFFSET(grille!$A$1,MOD(INT((R2-$A$4)/7),42)+1,WEEKDAY(R2,2)),"")</f>
        <v>RP</v>
      </c>
      <c r="T2" s="2">
        <f>DATE($A$1,COLUMN()-10,ROW()-1)</f>
        <v>42278</v>
      </c>
      <c r="U2" s="5" t="str">
        <f ca="1">IFERROR(OFFSET(grille!$A$1,MOD(INT((T2-$A$4)/7),42)+1,WEEKDAY(T2,2)),"")</f>
        <v>__T740</v>
      </c>
      <c r="V2" s="3">
        <f>DATE($A$1,COLUMN()-11,ROW()-1)</f>
        <v>42309</v>
      </c>
      <c r="W2" s="5" t="str">
        <f ca="1">IFERROR(OFFSET(grille!$A$1,MOD(INT((V2-$A$4)/7),42)+1,WEEKDAY(V2,2)),"")</f>
        <v>RP</v>
      </c>
      <c r="X2" s="2">
        <f>DATE($A$1,COLUMN()-12,ROW()-1)</f>
        <v>42339</v>
      </c>
      <c r="Y2" s="5" t="str">
        <f ca="1">IFERROR(OFFSET(grille!$A$1,MOD(INT((X2-$A$4)/7),42)+1,WEEKDAY(X2,2)),"")</f>
        <v>T140__</v>
      </c>
    </row>
    <row r="3" spans="1:25" x14ac:dyDescent="0.35">
      <c r="A3" s="6" t="s">
        <v>101</v>
      </c>
      <c r="B3" s="2">
        <f t="shared" ref="B3:B32" si="0">DATE($A$1,COLUMN()-1,ROW()-1)</f>
        <v>42006</v>
      </c>
      <c r="C3" s="5" t="str">
        <f ca="1">IFERROR(OFFSET(grille!$A$1,MOD(INT((B3-$A$4)/7),42)+1,WEEKDAY(B3,2)),"")</f>
        <v>T710</v>
      </c>
      <c r="D3" s="2">
        <f t="shared" ref="D3:D29" si="1">DATE($A$1,COLUMN()-2,ROW()-1)</f>
        <v>42037</v>
      </c>
      <c r="E3" s="5" t="str">
        <f ca="1">IFERROR(OFFSET(grille!$A$1,MOD(INT((D3-$A$4)/7),42)+1,WEEKDAY(D3,2)),"")</f>
        <v>__T350</v>
      </c>
      <c r="F3" s="2">
        <f t="shared" ref="F3:F32" si="2">DATE($A$1,COLUMN()-3,ROW()-1)</f>
        <v>42065</v>
      </c>
      <c r="G3" s="5" t="str">
        <f ca="1">IFERROR(OFFSET(grille!$A$1,MOD(INT((F3-$A$4)/7),42)+1,WEEKDAY(F3,2)),"")</f>
        <v>T340__</v>
      </c>
      <c r="H3" s="2">
        <f t="shared" ref="H3:H31" si="3">DATE($A$1,COLUMN()-4,ROW()-1)</f>
        <v>42096</v>
      </c>
      <c r="I3" s="5" t="str">
        <f ca="1">IFERROR(OFFSET(grille!$A$1,MOD(INT((H3-$A$4)/7),42)+1,WEEKDAY(H3,2)),"")</f>
        <v>T630__</v>
      </c>
      <c r="J3" s="2">
        <f t="shared" ref="J3:J32" si="4">DATE($A$1,COLUMN()-5,ROW()-1)</f>
        <v>42126</v>
      </c>
      <c r="K3" s="5" t="str">
        <f ca="1">IFERROR(OFFSET(grille!$A$1,MOD(INT((J3-$A$4)/7),42)+1,WEEKDAY(J3,2)),"")</f>
        <v>__T156</v>
      </c>
      <c r="L3" s="2">
        <f t="shared" ref="L3:L31" si="5">DATE($A$1,COLUMN()-6,ROW()-1)</f>
        <v>42157</v>
      </c>
      <c r="M3" s="5" t="str">
        <f ca="1">IFERROR(OFFSET(grille!$A$1,MOD(INT((L3-$A$4)/7),42)+1,WEEKDAY(L3,2)),"")</f>
        <v>T630__</v>
      </c>
      <c r="N3" s="3">
        <f t="shared" ref="N3:N32" si="6">DATE($A$1,COLUMN()-7,ROW()-1)</f>
        <v>42187</v>
      </c>
      <c r="O3" s="5" t="str">
        <f ca="1">IFERROR(OFFSET(grille!$A$1,MOD(INT((N3-$A$4)/7),42)+1,WEEKDAY(N3,2)),"")</f>
        <v>T240__</v>
      </c>
      <c r="P3" s="2">
        <f t="shared" ref="P3:P32" si="7">DATE($A$1,COLUMN()-8,ROW()-1)</f>
        <v>42218</v>
      </c>
      <c r="Q3" s="5" t="str">
        <f ca="1">IFERROR(OFFSET(grille!$A$1,MOD(INT((P3-$A$4)/7),42)+1,WEEKDAY(P3,2)),"")</f>
        <v>T327__</v>
      </c>
      <c r="R3" s="2">
        <f t="shared" ref="R3:R31" si="8">DATE($A$1,COLUMN()-9,ROW()-1)</f>
        <v>42249</v>
      </c>
      <c r="S3" s="5" t="str">
        <f ca="1">IFERROR(OFFSET(grille!$A$1,MOD(INT((R3-$A$4)/7),42)+1,WEEKDAY(R3,2)),"")</f>
        <v>RP</v>
      </c>
      <c r="T3" s="2">
        <f t="shared" ref="T3:T32" si="9">DATE($A$1,COLUMN()-10,ROW()-1)</f>
        <v>42279</v>
      </c>
      <c r="U3" s="5" t="str">
        <f ca="1">IFERROR(OFFSET(grille!$A$1,MOD(INT((T3-$A$4)/7),42)+1,WEEKDAY(T3,2)),"")</f>
        <v>T240__</v>
      </c>
      <c r="V3" s="3">
        <f t="shared" ref="V3:V31" si="10">DATE($A$1,COLUMN()-11,ROW()-1)</f>
        <v>42310</v>
      </c>
      <c r="W3" s="5" t="str">
        <f ca="1">IFERROR(OFFSET(grille!$A$1,MOD(INT((V3-$A$4)/7),42)+1,WEEKDAY(V3,2)),"")</f>
        <v>RP</v>
      </c>
      <c r="X3" s="2">
        <f t="shared" ref="X3:X32" si="11">DATE($A$1,COLUMN()-12,ROW()-1)</f>
        <v>42340</v>
      </c>
      <c r="Y3" s="5" t="str">
        <f ca="1">IFERROR(OFFSET(grille!$A$1,MOD(INT((X3-$A$4)/7),42)+1,WEEKDAY(X3,2)),"")</f>
        <v>__T150</v>
      </c>
    </row>
    <row r="4" spans="1:25" x14ac:dyDescent="0.35">
      <c r="A4" s="14">
        <f ca="1">IFERROR(VLOOKUP(A2,parametres!B:D,3,0),(VLOOKUP(A2,parametres!A:D,4,0)))</f>
        <v>42051</v>
      </c>
      <c r="B4" s="3">
        <f t="shared" si="0"/>
        <v>42007</v>
      </c>
      <c r="C4" s="5" t="str">
        <f ca="1">IFERROR(OFFSET(grille!$A$1,MOD(INT((B4-$A$4)/7),42)+1,WEEKDAY(B4,2)),"")</f>
        <v>T246__</v>
      </c>
      <c r="D4" s="2">
        <f t="shared" si="1"/>
        <v>42038</v>
      </c>
      <c r="E4" s="5" t="str">
        <f ca="1">IFERROR(OFFSET(grille!$A$1,MOD(INT((D4-$A$4)/7),42)+1,WEEKDAY(D4,2)),"")</f>
        <v>T340__</v>
      </c>
      <c r="F4" s="2">
        <f t="shared" si="2"/>
        <v>42066</v>
      </c>
      <c r="G4" s="5" t="str">
        <f ca="1">IFERROR(OFFSET(grille!$A$1,MOD(INT((F4-$A$4)/7),42)+1,WEEKDAY(F4,2)),"")</f>
        <v>__T350</v>
      </c>
      <c r="H4" s="2">
        <f t="shared" si="3"/>
        <v>42097</v>
      </c>
      <c r="I4" s="5" t="str">
        <f ca="1">IFERROR(OFFSET(grille!$A$1,MOD(INT((H4-$A$4)/7),42)+1,WEEKDAY(H4,2)),"")</f>
        <v>__T640</v>
      </c>
      <c r="J4" s="2">
        <f t="shared" si="4"/>
        <v>42127</v>
      </c>
      <c r="K4" s="5" t="str">
        <f ca="1">IFERROR(OFFSET(grille!$A$1,MOD(INT((J4-$A$4)/7),42)+1,WEEKDAY(J4,2)),"")</f>
        <v>RP</v>
      </c>
      <c r="L4" s="2">
        <f t="shared" si="5"/>
        <v>42158</v>
      </c>
      <c r="M4" s="5" t="str">
        <f ca="1">IFERROR(OFFSET(grille!$A$1,MOD(INT((L4-$A$4)/7),42)+1,WEEKDAY(L4,2)),"")</f>
        <v>__T640</v>
      </c>
      <c r="N4" s="3">
        <f t="shared" si="6"/>
        <v>42188</v>
      </c>
      <c r="O4" s="5" t="str">
        <f ca="1">IFERROR(OFFSET(grille!$A$1,MOD(INT((N4-$A$4)/7),42)+1,WEEKDAY(N4,2)),"")</f>
        <v>__T250</v>
      </c>
      <c r="P4" s="2">
        <f t="shared" si="7"/>
        <v>42219</v>
      </c>
      <c r="Q4" s="5" t="str">
        <f ca="1">IFERROR(OFFSET(grille!$A$1,MOD(INT((P4-$A$4)/7),42)+1,WEEKDAY(P4,2)),"")</f>
        <v>__T330</v>
      </c>
      <c r="R4" s="2">
        <f t="shared" si="8"/>
        <v>42250</v>
      </c>
      <c r="S4" s="5" t="str">
        <f ca="1">IFERROR(OFFSET(grille!$A$1,MOD(INT((R4-$A$4)/7),42)+1,WEEKDAY(R4,2)),"")</f>
        <v>T720</v>
      </c>
      <c r="T4" s="2">
        <f t="shared" si="9"/>
        <v>42280</v>
      </c>
      <c r="U4" s="5" t="str">
        <f ca="1">IFERROR(OFFSET(grille!$A$1,MOD(INT((T4-$A$4)/7),42)+1,WEEKDAY(T4,2)),"")</f>
        <v>__T256</v>
      </c>
      <c r="V4" s="3">
        <f t="shared" si="10"/>
        <v>42311</v>
      </c>
      <c r="W4" s="5" t="str">
        <f ca="1">IFERROR(OFFSET(grille!$A$1,MOD(INT((V4-$A$4)/7),42)+1,WEEKDAY(V4,2)),"")</f>
        <v>T320__</v>
      </c>
      <c r="X4" s="2">
        <f t="shared" si="11"/>
        <v>42341</v>
      </c>
      <c r="Y4" s="5" t="str">
        <f ca="1">IFERROR(OFFSET(grille!$A$1,MOD(INT((X4-$A$4)/7),42)+1,WEEKDAY(X4,2)),"")</f>
        <v>D</v>
      </c>
    </row>
    <row r="5" spans="1:25" x14ac:dyDescent="0.35">
      <c r="B5" s="3">
        <f t="shared" si="0"/>
        <v>42008</v>
      </c>
      <c r="C5" s="5" t="str">
        <f ca="1">IFERROR(OFFSET(grille!$A$1,MOD(INT((B5-$A$4)/7),42)+1,WEEKDAY(B5,2)),"")</f>
        <v>__T257</v>
      </c>
      <c r="D5" s="2">
        <f t="shared" si="1"/>
        <v>42039</v>
      </c>
      <c r="E5" s="5" t="str">
        <f ca="1">IFERROR(OFFSET(grille!$A$1,MOD(INT((D5-$A$4)/7),42)+1,WEEKDAY(D5,2)),"")</f>
        <v>__T350</v>
      </c>
      <c r="F5" s="2">
        <f t="shared" si="2"/>
        <v>42067</v>
      </c>
      <c r="G5" s="5" t="str">
        <f ca="1">IFERROR(OFFSET(grille!$A$1,MOD(INT((F5-$A$4)/7),42)+1,WEEKDAY(F5,2)),"")</f>
        <v>RP</v>
      </c>
      <c r="H5" s="2">
        <f t="shared" si="3"/>
        <v>42098</v>
      </c>
      <c r="I5" s="5" t="str">
        <f ca="1">IFERROR(OFFSET(grille!$A$1,MOD(INT((H5-$A$4)/7),42)+1,WEEKDAY(H5,2)),"")</f>
        <v>RP</v>
      </c>
      <c r="J5" s="2">
        <f t="shared" si="4"/>
        <v>42128</v>
      </c>
      <c r="K5" s="5" t="str">
        <f ca="1">IFERROR(OFFSET(grille!$A$1,MOD(INT((J5-$A$4)/7),42)+1,WEEKDAY(J5,2)),"")</f>
        <v>RP</v>
      </c>
      <c r="L5" s="2">
        <f t="shared" si="5"/>
        <v>42159</v>
      </c>
      <c r="M5" s="5" t="str">
        <f ca="1">IFERROR(OFFSET(grille!$A$1,MOD(INT((L5-$A$4)/7),42)+1,WEEKDAY(L5,2)),"")</f>
        <v>D</v>
      </c>
      <c r="N5" s="3">
        <f t="shared" si="6"/>
        <v>42189</v>
      </c>
      <c r="O5" s="5" t="str">
        <f ca="1">IFERROR(OFFSET(grille!$A$1,MOD(INT((N5-$A$4)/7),42)+1,WEEKDAY(N5,2)),"")</f>
        <v>RP</v>
      </c>
      <c r="P5" s="2">
        <f t="shared" si="7"/>
        <v>42220</v>
      </c>
      <c r="Q5" s="5" t="str">
        <f ca="1">IFERROR(OFFSET(grille!$A$1,MOD(INT((P5-$A$4)/7),42)+1,WEEKDAY(P5,2)),"")</f>
        <v>T810</v>
      </c>
      <c r="R5" s="2">
        <f t="shared" si="8"/>
        <v>42251</v>
      </c>
      <c r="S5" s="5" t="str">
        <f ca="1">IFERROR(OFFSET(grille!$A$1,MOD(INT((R5-$A$4)/7),42)+1,WEEKDAY(R5,2)),"")</f>
        <v>T730__</v>
      </c>
      <c r="T5" s="2">
        <f t="shared" si="9"/>
        <v>42281</v>
      </c>
      <c r="U5" s="5" t="str">
        <f ca="1">IFERROR(OFFSET(grille!$A$1,MOD(INT((T5-$A$4)/7),42)+1,WEEKDAY(T5,2)),"")</f>
        <v>RP</v>
      </c>
      <c r="V5" s="3">
        <f t="shared" si="10"/>
        <v>42312</v>
      </c>
      <c r="W5" s="5" t="str">
        <f ca="1">IFERROR(OFFSET(grille!$A$1,MOD(INT((V5-$A$4)/7),42)+1,WEEKDAY(V5,2)),"")</f>
        <v>__T330</v>
      </c>
      <c r="X5" s="2">
        <f t="shared" si="11"/>
        <v>42342</v>
      </c>
      <c r="Y5" s="5" t="str">
        <f ca="1">IFERROR(OFFSET(grille!$A$1,MOD(INT((X5-$A$4)/7),42)+1,WEEKDAY(X5,2)),"")</f>
        <v>RP</v>
      </c>
    </row>
    <row r="6" spans="1:25" x14ac:dyDescent="0.35">
      <c r="B6" s="2">
        <f t="shared" si="0"/>
        <v>42009</v>
      </c>
      <c r="C6" s="5" t="str">
        <f ca="1">IFERROR(OFFSET(grille!$A$1,MOD(INT((B6-$A$4)/7),42)+1,WEEKDAY(B6,2)),"")</f>
        <v>RP</v>
      </c>
      <c r="D6" s="2">
        <f t="shared" si="1"/>
        <v>42040</v>
      </c>
      <c r="E6" s="5" t="str">
        <f ca="1">IFERROR(OFFSET(grille!$A$1,MOD(INT((D6-$A$4)/7),42)+1,WEEKDAY(D6,2)),"")</f>
        <v>RP</v>
      </c>
      <c r="F6" s="2">
        <f t="shared" si="2"/>
        <v>42068</v>
      </c>
      <c r="G6" s="5" t="str">
        <f ca="1">IFERROR(OFFSET(grille!$A$1,MOD(INT((F6-$A$4)/7),42)+1,WEEKDAY(F6,2)),"")</f>
        <v>RP</v>
      </c>
      <c r="H6" s="2">
        <f t="shared" si="3"/>
        <v>42099</v>
      </c>
      <c r="I6" s="5" t="str">
        <f ca="1">IFERROR(OFFSET(grille!$A$1,MOD(INT((H6-$A$4)/7),42)+1,WEEKDAY(H6,2)),"")</f>
        <v>RP</v>
      </c>
      <c r="J6" s="2">
        <f t="shared" si="4"/>
        <v>42129</v>
      </c>
      <c r="K6" s="5" t="str">
        <f ca="1">IFERROR(OFFSET(grille!$A$1,MOD(INT((J6-$A$4)/7),42)+1,WEEKDAY(J6,2)),"")</f>
        <v>T820__</v>
      </c>
      <c r="L6" s="2">
        <f t="shared" si="5"/>
        <v>42160</v>
      </c>
      <c r="M6" s="5" t="str">
        <f ca="1">IFERROR(OFFSET(grille!$A$1,MOD(INT((L6-$A$4)/7),42)+1,WEEKDAY(L6,2)),"")</f>
        <v>RP</v>
      </c>
      <c r="N6" s="3">
        <f t="shared" si="6"/>
        <v>42190</v>
      </c>
      <c r="O6" s="5" t="str">
        <f ca="1">IFERROR(OFFSET(grille!$A$1,MOD(INT((N6-$A$4)/7),42)+1,WEEKDAY(N6,2)),"")</f>
        <v>RP</v>
      </c>
      <c r="P6" s="2">
        <f t="shared" si="7"/>
        <v>42221</v>
      </c>
      <c r="Q6" s="5" t="str">
        <f ca="1">IFERROR(OFFSET(grille!$A$1,MOD(INT((P6-$A$4)/7),42)+1,WEEKDAY(P6,2)),"")</f>
        <v>T140__</v>
      </c>
      <c r="R6" s="2">
        <f t="shared" si="8"/>
        <v>42252</v>
      </c>
      <c r="S6" s="5" t="str">
        <f ca="1">IFERROR(OFFSET(grille!$A$1,MOD(INT((R6-$A$4)/7),42)+1,WEEKDAY(R6,2)),"")</f>
        <v>__T746</v>
      </c>
      <c r="T6" s="2">
        <f t="shared" si="9"/>
        <v>42282</v>
      </c>
      <c r="U6" s="5" t="str">
        <f ca="1">IFERROR(OFFSET(grille!$A$1,MOD(INT((T6-$A$4)/7),42)+1,WEEKDAY(T6,2)),"")</f>
        <v>RP</v>
      </c>
      <c r="V6" s="3">
        <f t="shared" si="10"/>
        <v>42313</v>
      </c>
      <c r="W6" s="5" t="str">
        <f ca="1">IFERROR(OFFSET(grille!$A$1,MOD(INT((V6-$A$4)/7),42)+1,WEEKDAY(V6,2)),"")</f>
        <v>T340__</v>
      </c>
      <c r="X6" s="2">
        <f t="shared" si="11"/>
        <v>42343</v>
      </c>
      <c r="Y6" s="5" t="str">
        <f ca="1">IFERROR(OFFSET(grille!$A$1,MOD(INT((X6-$A$4)/7),42)+1,WEEKDAY(X6,2)),"")</f>
        <v>RP</v>
      </c>
    </row>
    <row r="7" spans="1:25" x14ac:dyDescent="0.35">
      <c r="B7" s="2">
        <f t="shared" si="0"/>
        <v>42010</v>
      </c>
      <c r="C7" s="5" t="str">
        <f ca="1">IFERROR(OFFSET(grille!$A$1,MOD(INT((B7-$A$4)/7),42)+1,WEEKDAY(B7,2)),"")</f>
        <v>RP</v>
      </c>
      <c r="D7" s="2">
        <f t="shared" si="1"/>
        <v>42041</v>
      </c>
      <c r="E7" s="5" t="str">
        <f ca="1">IFERROR(OFFSET(grille!$A$1,MOD(INT((D7-$A$4)/7),42)+1,WEEKDAY(D7,2)),"")</f>
        <v>RP</v>
      </c>
      <c r="F7" s="2">
        <f t="shared" si="2"/>
        <v>42069</v>
      </c>
      <c r="G7" s="5" t="str">
        <f ca="1">IFERROR(OFFSET(grille!$A$1,MOD(INT((F7-$A$4)/7),42)+1,WEEKDAY(F7,2)),"")</f>
        <v>T515</v>
      </c>
      <c r="H7" s="2">
        <f t="shared" si="3"/>
        <v>42100</v>
      </c>
      <c r="I7" s="5" t="str">
        <f ca="1">IFERROR(OFFSET(grille!$A$1,MOD(INT((H7-$A$4)/7),42)+1,WEEKDAY(H7,2)),"")</f>
        <v>T840__</v>
      </c>
      <c r="J7" s="2">
        <f t="shared" si="4"/>
        <v>42130</v>
      </c>
      <c r="K7" s="5" t="str">
        <f ca="1">IFERROR(OFFSET(grille!$A$1,MOD(INT((J7-$A$4)/7),42)+1,WEEKDAY(J7,2)),"")</f>
        <v>__T830</v>
      </c>
      <c r="L7" s="2">
        <f t="shared" si="5"/>
        <v>42161</v>
      </c>
      <c r="M7" s="5" t="str">
        <f ca="1">IFERROR(OFFSET(grille!$A$1,MOD(INT((L7-$A$4)/7),42)+1,WEEKDAY(L7,2)),"")</f>
        <v>RP</v>
      </c>
      <c r="N7" s="3">
        <f t="shared" si="6"/>
        <v>42191</v>
      </c>
      <c r="O7" s="5" t="str">
        <f ca="1">IFERROR(OFFSET(grille!$A$1,MOD(INT((N7-$A$4)/7),42)+1,WEEKDAY(N7,2)),"")</f>
        <v>T710</v>
      </c>
      <c r="P7" s="2">
        <f t="shared" si="7"/>
        <v>42222</v>
      </c>
      <c r="Q7" s="5" t="str">
        <f ca="1">IFERROR(OFFSET(grille!$A$1,MOD(INT((P7-$A$4)/7),42)+1,WEEKDAY(P7,2)),"")</f>
        <v>__T150</v>
      </c>
      <c r="R7" s="2">
        <f t="shared" si="8"/>
        <v>42253</v>
      </c>
      <c r="S7" s="5" t="str">
        <f ca="1">IFERROR(OFFSET(grille!$A$1,MOD(INT((R7-$A$4)/7),42)+1,WEEKDAY(R7,2)),"")</f>
        <v>T147__</v>
      </c>
      <c r="T7" s="2">
        <f t="shared" si="9"/>
        <v>42283</v>
      </c>
      <c r="U7" s="5" t="str">
        <f ca="1">IFERROR(OFFSET(grille!$A$1,MOD(INT((T7-$A$4)/7),42)+1,WEEKDAY(T7,2)),"")</f>
        <v>T510</v>
      </c>
      <c r="V7" s="3">
        <f t="shared" si="10"/>
        <v>42314</v>
      </c>
      <c r="W7" s="5" t="str">
        <f ca="1">IFERROR(OFFSET(grille!$A$1,MOD(INT((V7-$A$4)/7),42)+1,WEEKDAY(V7,2)),"")</f>
        <v>__T350</v>
      </c>
      <c r="X7" s="2">
        <f t="shared" si="11"/>
        <v>42344</v>
      </c>
      <c r="Y7" s="5" t="str">
        <f ca="1">IFERROR(OFFSET(grille!$A$1,MOD(INT((X7-$A$4)/7),42)+1,WEEKDAY(X7,2)),"")</f>
        <v>T737__</v>
      </c>
    </row>
    <row r="8" spans="1:25" x14ac:dyDescent="0.35">
      <c r="B8" s="2">
        <f t="shared" si="0"/>
        <v>42011</v>
      </c>
      <c r="C8" s="5" t="str">
        <f ca="1">IFERROR(OFFSET(grille!$A$1,MOD(INT((B8-$A$4)/7),42)+1,WEEKDAY(B8,2)),"")</f>
        <v>T320__</v>
      </c>
      <c r="D8" s="2">
        <f t="shared" si="1"/>
        <v>42042</v>
      </c>
      <c r="E8" s="5" t="str">
        <f ca="1">IFERROR(OFFSET(grille!$A$1,MOD(INT((D8-$A$4)/7),42)+1,WEEKDAY(D8,2)),"")</f>
        <v>T736__</v>
      </c>
      <c r="F8" s="2">
        <f t="shared" si="2"/>
        <v>42070</v>
      </c>
      <c r="G8" s="5" t="str">
        <f ca="1">IFERROR(OFFSET(grille!$A$1,MOD(INT((F8-$A$4)/7),42)+1,WEEKDAY(F8,2)),"")</f>
        <v>T446__</v>
      </c>
      <c r="H8" s="2">
        <f t="shared" si="3"/>
        <v>42101</v>
      </c>
      <c r="I8" s="5" t="str">
        <f ca="1">IFERROR(OFFSET(grille!$A$1,MOD(INT((H8-$A$4)/7),42)+1,WEEKDAY(H8,2)),"")</f>
        <v>__T850</v>
      </c>
      <c r="J8" s="2">
        <f t="shared" si="4"/>
        <v>42131</v>
      </c>
      <c r="K8" s="5" t="str">
        <f ca="1">IFERROR(OFFSET(grille!$A$1,MOD(INT((J8-$A$4)/7),42)+1,WEEKDAY(J8,2)),"")</f>
        <v>T650__</v>
      </c>
      <c r="L8" s="2">
        <f t="shared" si="5"/>
        <v>42162</v>
      </c>
      <c r="M8" s="5" t="str">
        <f ca="1">IFERROR(OFFSET(grille!$A$1,MOD(INT((L8-$A$4)/7),42)+1,WEEKDAY(L8,2)),"")</f>
        <v>T637__</v>
      </c>
      <c r="N8" s="3">
        <f t="shared" si="6"/>
        <v>42192</v>
      </c>
      <c r="O8" s="5" t="str">
        <f ca="1">IFERROR(OFFSET(grille!$A$1,MOD(INT((N8-$A$4)/7),42)+1,WEEKDAY(N8,2)),"")</f>
        <v>T120</v>
      </c>
      <c r="P8" s="2">
        <f t="shared" si="7"/>
        <v>42223</v>
      </c>
      <c r="Q8" s="5" t="str">
        <f ca="1">IFERROR(OFFSET(grille!$A$1,MOD(INT((P8-$A$4)/7),42)+1,WEEKDAY(P8,2)),"")</f>
        <v>RP</v>
      </c>
      <c r="R8" s="2">
        <f t="shared" si="8"/>
        <v>42254</v>
      </c>
      <c r="S8" s="5" t="str">
        <f ca="1">IFERROR(OFFSET(grille!$A$1,MOD(INT((R8-$A$4)/7),42)+1,WEEKDAY(R8,2)),"")</f>
        <v>__T151</v>
      </c>
      <c r="T8" s="2">
        <f t="shared" si="9"/>
        <v>42284</v>
      </c>
      <c r="U8" s="5" t="str">
        <f ca="1">IFERROR(OFFSET(grille!$A$1,MOD(INT((T8-$A$4)/7),42)+1,WEEKDAY(T8,2)),"")</f>
        <v>T110</v>
      </c>
      <c r="V8" s="3">
        <f t="shared" si="10"/>
        <v>42315</v>
      </c>
      <c r="W8" s="5" t="str">
        <f ca="1">IFERROR(OFFSET(grille!$A$1,MOD(INT((V8-$A$4)/7),42)+1,WEEKDAY(V8,2)),"")</f>
        <v>RP</v>
      </c>
      <c r="X8" s="2">
        <f t="shared" si="11"/>
        <v>42345</v>
      </c>
      <c r="Y8" s="5" t="str">
        <f ca="1">IFERROR(OFFSET(grille!$A$1,MOD(INT((X8-$A$4)/7),42)+1,WEEKDAY(X8,2)),"")</f>
        <v>__T740</v>
      </c>
    </row>
    <row r="9" spans="1:25" x14ac:dyDescent="0.35">
      <c r="B9" s="2">
        <f t="shared" si="0"/>
        <v>42012</v>
      </c>
      <c r="C9" s="5" t="str">
        <f ca="1">IFERROR(OFFSET(grille!$A$1,MOD(INT((B9-$A$4)/7),42)+1,WEEKDAY(B9,2)),"")</f>
        <v>__T330</v>
      </c>
      <c r="D9" s="2">
        <f t="shared" si="1"/>
        <v>42043</v>
      </c>
      <c r="E9" s="5" t="str">
        <f ca="1">IFERROR(OFFSET(grille!$A$1,MOD(INT((D9-$A$4)/7),42)+1,WEEKDAY(D9,2)),"")</f>
        <v>__T747</v>
      </c>
      <c r="F9" s="2">
        <f t="shared" si="2"/>
        <v>42071</v>
      </c>
      <c r="G9" s="5" t="str">
        <f ca="1">IFERROR(OFFSET(grille!$A$1,MOD(INT((F9-$A$4)/7),42)+1,WEEKDAY(F9,2)),"")</f>
        <v>__T457</v>
      </c>
      <c r="H9" s="2">
        <f t="shared" si="3"/>
        <v>42102</v>
      </c>
      <c r="I9" s="5" t="str">
        <f ca="1">IFERROR(OFFSET(grille!$A$1,MOD(INT((H9-$A$4)/7),42)+1,WEEKDAY(H9,2)),"")</f>
        <v>T410</v>
      </c>
      <c r="J9" s="2">
        <f t="shared" si="4"/>
        <v>42132</v>
      </c>
      <c r="K9" s="5" t="str">
        <f ca="1">IFERROR(OFFSET(grille!$A$1,MOD(INT((J9-$A$4)/7),42)+1,WEEKDAY(J9,2)),"")</f>
        <v>__T660</v>
      </c>
      <c r="L9" s="2">
        <f t="shared" si="5"/>
        <v>42163</v>
      </c>
      <c r="M9" s="5" t="str">
        <f ca="1">IFERROR(OFFSET(grille!$A$1,MOD(INT((L9-$A$4)/7),42)+1,WEEKDAY(L9,2)),"")</f>
        <v>__T640</v>
      </c>
      <c r="N9" s="3">
        <f t="shared" si="6"/>
        <v>42193</v>
      </c>
      <c r="O9" s="5" t="str">
        <f ca="1">IFERROR(OFFSET(grille!$A$1,MOD(INT((N9-$A$4)/7),42)+1,WEEKDAY(N9,2)),"")</f>
        <v>T440__</v>
      </c>
      <c r="P9" s="2">
        <f t="shared" si="7"/>
        <v>42224</v>
      </c>
      <c r="Q9" s="5" t="str">
        <f ca="1">IFERROR(OFFSET(grille!$A$1,MOD(INT((P9-$A$4)/7),42)+1,WEEKDAY(P9,2)),"")</f>
        <v>RP</v>
      </c>
      <c r="R9" s="2">
        <f t="shared" si="8"/>
        <v>42255</v>
      </c>
      <c r="S9" s="5" t="str">
        <f ca="1">IFERROR(OFFSET(grille!$A$1,MOD(INT((R9-$A$4)/7),42)+1,WEEKDAY(R9,2)),"")</f>
        <v>RP</v>
      </c>
      <c r="T9" s="2">
        <f t="shared" si="9"/>
        <v>42285</v>
      </c>
      <c r="U9" s="5" t="str">
        <f ca="1">IFERROR(OFFSET(grille!$A$1,MOD(INT((T9-$A$4)/7),42)+1,WEEKDAY(T9,2)),"")</f>
        <v>T710</v>
      </c>
      <c r="V9" s="3">
        <f t="shared" si="10"/>
        <v>42316</v>
      </c>
      <c r="W9" s="5" t="str">
        <f ca="1">IFERROR(OFFSET(grille!$A$1,MOD(INT((V9-$A$4)/7),42)+1,WEEKDAY(V9,2)),"")</f>
        <v>RP</v>
      </c>
      <c r="X9" s="2">
        <f t="shared" si="11"/>
        <v>42346</v>
      </c>
      <c r="Y9" s="5" t="str">
        <f ca="1">IFERROR(OFFSET(grille!$A$1,MOD(INT((X9-$A$4)/7),42)+1,WEEKDAY(X9,2)),"")</f>
        <v>T650__</v>
      </c>
    </row>
    <row r="10" spans="1:25" x14ac:dyDescent="0.35">
      <c r="B10" s="2">
        <f t="shared" si="0"/>
        <v>42013</v>
      </c>
      <c r="C10" s="5" t="str">
        <f ca="1">IFERROR(OFFSET(grille!$A$1,MOD(INT((B10-$A$4)/7),42)+1,WEEKDAY(B10,2)),"")</f>
        <v>T905__</v>
      </c>
      <c r="D10" s="2">
        <f t="shared" si="1"/>
        <v>42044</v>
      </c>
      <c r="E10" s="5" t="str">
        <f ca="1">IFERROR(OFFSET(grille!$A$1,MOD(INT((D10-$A$4)/7),42)+1,WEEKDAY(D10,2)),"")</f>
        <v>T130</v>
      </c>
      <c r="F10" s="2">
        <f t="shared" si="2"/>
        <v>42072</v>
      </c>
      <c r="G10" s="5" t="str">
        <f ca="1">IFERROR(OFFSET(grille!$A$1,MOD(INT((F10-$A$4)/7),42)+1,WEEKDAY(F10,2)),"")</f>
        <v>T240__</v>
      </c>
      <c r="H10" s="2">
        <f t="shared" si="3"/>
        <v>42103</v>
      </c>
      <c r="I10" s="5" t="str">
        <f ca="1">IFERROR(OFFSET(grille!$A$1,MOD(INT((H10-$A$4)/7),42)+1,WEEKDAY(H10,2)),"")</f>
        <v>T220__</v>
      </c>
      <c r="J10" s="2">
        <f t="shared" si="4"/>
        <v>42133</v>
      </c>
      <c r="K10" s="5" t="str">
        <f ca="1">IFERROR(OFFSET(grille!$A$1,MOD(INT((J10-$A$4)/7),42)+1,WEEKDAY(J10,2)),"")</f>
        <v>RP</v>
      </c>
      <c r="L10" s="2">
        <f t="shared" si="5"/>
        <v>42164</v>
      </c>
      <c r="M10" s="5" t="str">
        <f ca="1">IFERROR(OFFSET(grille!$A$1,MOD(INT((L10-$A$4)/7),42)+1,WEEKDAY(L10,2)),"")</f>
        <v>T430</v>
      </c>
      <c r="N10" s="3">
        <f t="shared" si="6"/>
        <v>42194</v>
      </c>
      <c r="O10" s="5" t="str">
        <f ca="1">IFERROR(OFFSET(grille!$A$1,MOD(INT((N10-$A$4)/7),42)+1,WEEKDAY(N10,2)),"")</f>
        <v>__T450</v>
      </c>
      <c r="P10" s="2">
        <f t="shared" si="7"/>
        <v>42225</v>
      </c>
      <c r="Q10" s="5" t="str">
        <f ca="1">IFERROR(OFFSET(grille!$A$1,MOD(INT((P10-$A$4)/7),42)+1,WEEKDAY(P10,2)),"")</f>
        <v>RP</v>
      </c>
      <c r="R10" s="2">
        <f t="shared" si="8"/>
        <v>42256</v>
      </c>
      <c r="S10" s="5" t="str">
        <f ca="1">IFERROR(OFFSET(grille!$A$1,MOD(INT((R10-$A$4)/7),42)+1,WEEKDAY(R10,2)),"")</f>
        <v>RP</v>
      </c>
      <c r="T10" s="2">
        <f t="shared" si="9"/>
        <v>42286</v>
      </c>
      <c r="U10" s="5" t="str">
        <f ca="1">IFERROR(OFFSET(grille!$A$1,MOD(INT((T10-$A$4)/7),42)+1,WEEKDAY(T10,2)),"")</f>
        <v>T655__</v>
      </c>
      <c r="V10" s="3">
        <f t="shared" si="10"/>
        <v>42317</v>
      </c>
      <c r="W10" s="5" t="str">
        <f ca="1">IFERROR(OFFSET(grille!$A$1,MOD(INT((V10-$A$4)/7),42)+1,WEEKDAY(V10,2)),"")</f>
        <v>T630__</v>
      </c>
      <c r="X10" s="2">
        <f t="shared" si="11"/>
        <v>42347</v>
      </c>
      <c r="Y10" s="5" t="str">
        <f ca="1">IFERROR(OFFSET(grille!$A$1,MOD(INT((X10-$A$4)/7),42)+1,WEEKDAY(X10,2)),"")</f>
        <v>__T660</v>
      </c>
    </row>
    <row r="11" spans="1:25" x14ac:dyDescent="0.35">
      <c r="B11" s="2">
        <f t="shared" si="0"/>
        <v>42014</v>
      </c>
      <c r="C11" s="5" t="str">
        <f ca="1">IFERROR(OFFSET(grille!$A$1,MOD(INT((B11-$A$4)/7),42)+1,WEEKDAY(B11,2)),"")</f>
        <v>__T916</v>
      </c>
      <c r="D11" s="2">
        <f t="shared" si="1"/>
        <v>42045</v>
      </c>
      <c r="E11" s="5" t="str">
        <f ca="1">IFERROR(OFFSET(grille!$A$1,MOD(INT((D11-$A$4)/7),42)+1,WEEKDAY(D11,2)),"")</f>
        <v>T140__</v>
      </c>
      <c r="F11" s="2">
        <f t="shared" si="2"/>
        <v>42073</v>
      </c>
      <c r="G11" s="5" t="str">
        <f ca="1">IFERROR(OFFSET(grille!$A$1,MOD(INT((F11-$A$4)/7),42)+1,WEEKDAY(F11,2)),"")</f>
        <v>__T250</v>
      </c>
      <c r="H11" s="2">
        <f t="shared" si="3"/>
        <v>42104</v>
      </c>
      <c r="I11" s="5" t="str">
        <f ca="1">IFERROR(OFFSET(grille!$A$1,MOD(INT((H11-$A$4)/7),42)+1,WEEKDAY(H11,2)),"")</f>
        <v>__T230</v>
      </c>
      <c r="J11" s="2">
        <f t="shared" si="4"/>
        <v>42134</v>
      </c>
      <c r="K11" s="5" t="str">
        <f ca="1">IFERROR(OFFSET(grille!$A$1,MOD(INT((J11-$A$4)/7),42)+1,WEEKDAY(J11,2)),"")</f>
        <v>RP</v>
      </c>
      <c r="L11" s="2">
        <f t="shared" si="5"/>
        <v>42165</v>
      </c>
      <c r="M11" s="5" t="str">
        <f ca="1">IFERROR(OFFSET(grille!$A$1,MOD(INT((L11-$A$4)/7),42)+1,WEEKDAY(L11,2)),"")</f>
        <v>T820__</v>
      </c>
      <c r="N11" s="3">
        <f t="shared" si="6"/>
        <v>42195</v>
      </c>
      <c r="O11" s="5" t="str">
        <f ca="1">IFERROR(OFFSET(grille!$A$1,MOD(INT((N11-$A$4)/7),42)+1,WEEKDAY(N11,2)),"")</f>
        <v>T945</v>
      </c>
      <c r="P11" s="2">
        <f t="shared" si="7"/>
        <v>42226</v>
      </c>
      <c r="Q11" s="5" t="str">
        <f ca="1">IFERROR(OFFSET(grille!$A$1,MOD(INT((P11-$A$4)/7),42)+1,WEEKDAY(P11,2)),"")</f>
        <v>T720</v>
      </c>
      <c r="R11" s="2">
        <f t="shared" si="8"/>
        <v>42257</v>
      </c>
      <c r="S11" s="5" t="str">
        <f ca="1">IFERROR(OFFSET(grille!$A$1,MOD(INT((R11-$A$4)/7),42)+1,WEEKDAY(R11,2)),"")</f>
        <v>T130</v>
      </c>
      <c r="T11" s="2">
        <f t="shared" si="9"/>
        <v>42287</v>
      </c>
      <c r="U11" s="5" t="str">
        <f ca="1">IFERROR(OFFSET(grille!$A$1,MOD(INT((T11-$A$4)/7),42)+1,WEEKDAY(T11,2)),"")</f>
        <v>__T666</v>
      </c>
      <c r="V11" s="3">
        <f t="shared" si="10"/>
        <v>42318</v>
      </c>
      <c r="W11" s="5" t="str">
        <f ca="1">IFERROR(OFFSET(grille!$A$1,MOD(INT((V11-$A$4)/7),42)+1,WEEKDAY(V11,2)),"")</f>
        <v>__T640</v>
      </c>
      <c r="X11" s="2">
        <f t="shared" si="11"/>
        <v>42348</v>
      </c>
      <c r="Y11" s="5" t="str">
        <f ca="1">IFERROR(OFFSET(grille!$A$1,MOD(INT((X11-$A$4)/7),42)+1,WEEKDAY(X11,2)),"")</f>
        <v>T260</v>
      </c>
    </row>
    <row r="12" spans="1:25" x14ac:dyDescent="0.35">
      <c r="B12" s="2">
        <f t="shared" si="0"/>
        <v>42015</v>
      </c>
      <c r="C12" s="5" t="str">
        <f ca="1">IFERROR(OFFSET(grille!$A$1,MOD(INT((B12-$A$4)/7),42)+1,WEEKDAY(B12,2)),"")</f>
        <v>RP</v>
      </c>
      <c r="D12" s="2">
        <f t="shared" si="1"/>
        <v>42046</v>
      </c>
      <c r="E12" s="5" t="str">
        <f ca="1">IFERROR(OFFSET(grille!$A$1,MOD(INT((D12-$A$4)/7),42)+1,WEEKDAY(D12,2)),"")</f>
        <v>__T150</v>
      </c>
      <c r="F12" s="2">
        <f t="shared" si="2"/>
        <v>42074</v>
      </c>
      <c r="G12" s="5" t="str">
        <f ca="1">IFERROR(OFFSET(grille!$A$1,MOD(INT((F12-$A$4)/7),42)+1,WEEKDAY(F12,2)),"")</f>
        <v>RP</v>
      </c>
      <c r="H12" s="2">
        <f t="shared" si="3"/>
        <v>42105</v>
      </c>
      <c r="I12" s="5" t="str">
        <f ca="1">IFERROR(OFFSET(grille!$A$1,MOD(INT((H12-$A$4)/7),42)+1,WEEKDAY(H12,2)),"")</f>
        <v>RP</v>
      </c>
      <c r="J12" s="2">
        <f t="shared" si="4"/>
        <v>42135</v>
      </c>
      <c r="K12" s="5" t="str">
        <f ca="1">IFERROR(OFFSET(grille!$A$1,MOD(INT((J12-$A$4)/7),42)+1,WEEKDAY(J12,2)),"")</f>
        <v>T410</v>
      </c>
      <c r="L12" s="2">
        <f t="shared" si="5"/>
        <v>42166</v>
      </c>
      <c r="M12" s="5" t="str">
        <f ca="1">IFERROR(OFFSET(grille!$A$1,MOD(INT((L12-$A$4)/7),42)+1,WEEKDAY(L12,2)),"")</f>
        <v>__T830</v>
      </c>
      <c r="N12" s="3">
        <f t="shared" si="6"/>
        <v>42196</v>
      </c>
      <c r="O12" s="5" t="str">
        <f ca="1">IFERROR(OFFSET(grille!$A$1,MOD(INT((N12-$A$4)/7),42)+1,WEEKDAY(N12,2)),"")</f>
        <v>RP</v>
      </c>
      <c r="P12" s="2">
        <f t="shared" si="7"/>
        <v>42227</v>
      </c>
      <c r="Q12" s="5" t="str">
        <f ca="1">IFERROR(OFFSET(grille!$A$1,MOD(INT((P12-$A$4)/7),42)+1,WEEKDAY(P12,2)),"")</f>
        <v>T710</v>
      </c>
      <c r="R12" s="2">
        <f t="shared" si="8"/>
        <v>42258</v>
      </c>
      <c r="S12" s="5" t="str">
        <f ca="1">IFERROR(OFFSET(grille!$A$1,MOD(INT((R12-$A$4)/7),42)+1,WEEKDAY(R12,2)),"")</f>
        <v>T420</v>
      </c>
      <c r="T12" s="2">
        <f t="shared" si="9"/>
        <v>42288</v>
      </c>
      <c r="U12" s="5" t="str">
        <f ca="1">IFERROR(OFFSET(grille!$A$1,MOD(INT((T12-$A$4)/7),42)+1,WEEKDAY(T12,2)),"")</f>
        <v>RP</v>
      </c>
      <c r="V12" s="3">
        <f t="shared" si="10"/>
        <v>42319</v>
      </c>
      <c r="W12" s="5" t="str">
        <f ca="1">IFERROR(OFFSET(grille!$A$1,MOD(INT((V12-$A$4)/7),42)+1,WEEKDAY(V12,2)),"")</f>
        <v>T340__</v>
      </c>
      <c r="X12" s="2">
        <f t="shared" si="11"/>
        <v>42349</v>
      </c>
      <c r="Y12" s="5" t="str">
        <f ca="1">IFERROR(OFFSET(grille!$A$1,MOD(INT((X12-$A$4)/7),42)+1,WEEKDAY(X12,2)),"")</f>
        <v>D</v>
      </c>
    </row>
    <row r="13" spans="1:25" x14ac:dyDescent="0.35">
      <c r="B13" s="2">
        <f t="shared" si="0"/>
        <v>42016</v>
      </c>
      <c r="C13" s="5" t="str">
        <f ca="1">IFERROR(OFFSET(grille!$A$1,MOD(INT((B13-$A$4)/7),42)+1,WEEKDAY(B13,2)),"")</f>
        <v>RP</v>
      </c>
      <c r="D13" s="2">
        <f t="shared" si="1"/>
        <v>42047</v>
      </c>
      <c r="E13" s="5" t="str">
        <f ca="1">IFERROR(OFFSET(grille!$A$1,MOD(INT((D13-$A$4)/7),42)+1,WEEKDAY(D13,2)),"")</f>
        <v>D</v>
      </c>
      <c r="F13" s="2">
        <f t="shared" si="2"/>
        <v>42075</v>
      </c>
      <c r="G13" s="5" t="str">
        <f ca="1">IFERROR(OFFSET(grille!$A$1,MOD(INT((F13-$A$4)/7),42)+1,WEEKDAY(F13,2)),"")</f>
        <v>RP</v>
      </c>
      <c r="H13" s="2">
        <f t="shared" si="3"/>
        <v>42106</v>
      </c>
      <c r="I13" s="5" t="str">
        <f ca="1">IFERROR(OFFSET(grille!$A$1,MOD(INT((H13-$A$4)/7),42)+1,WEEKDAY(H13,2)),"")</f>
        <v>RP</v>
      </c>
      <c r="J13" s="2">
        <f t="shared" si="4"/>
        <v>42136</v>
      </c>
      <c r="K13" s="5" t="str">
        <f ca="1">IFERROR(OFFSET(grille!$A$1,MOD(INT((J13-$A$4)/7),42)+1,WEEKDAY(J13,2)),"")</f>
        <v>T720</v>
      </c>
      <c r="L13" s="2">
        <f t="shared" si="5"/>
        <v>42167</v>
      </c>
      <c r="M13" s="5" t="str">
        <f ca="1">IFERROR(OFFSET(grille!$A$1,MOD(INT((L13-$A$4)/7),42)+1,WEEKDAY(L13,2)),"")</f>
        <v>D</v>
      </c>
      <c r="N13" s="3">
        <f t="shared" si="6"/>
        <v>42197</v>
      </c>
      <c r="O13" s="5" t="str">
        <f ca="1">IFERROR(OFFSET(grille!$A$1,MOD(INT((N13-$A$4)/7),42)+1,WEEKDAY(N13,2)),"")</f>
        <v>RP</v>
      </c>
      <c r="P13" s="2">
        <f t="shared" si="7"/>
        <v>42228</v>
      </c>
      <c r="Q13" s="5" t="str">
        <f ca="1">IFERROR(OFFSET(grille!$A$1,MOD(INT((P13-$A$4)/7),42)+1,WEEKDAY(P13,2)),"")</f>
        <v>T630__</v>
      </c>
      <c r="R13" s="2">
        <f t="shared" si="8"/>
        <v>42259</v>
      </c>
      <c r="S13" s="5" t="str">
        <f ca="1">IFERROR(OFFSET(grille!$A$1,MOD(INT((R13-$A$4)/7),42)+1,WEEKDAY(R13,2)),"")</f>
        <v>T226__</v>
      </c>
      <c r="T13" s="2">
        <f t="shared" si="9"/>
        <v>42289</v>
      </c>
      <c r="U13" s="5" t="str">
        <f ca="1">IFERROR(OFFSET(grille!$A$1,MOD(INT((T13-$A$4)/7),42)+1,WEEKDAY(T13,2)),"")</f>
        <v>RP</v>
      </c>
      <c r="V13" s="3">
        <f t="shared" si="10"/>
        <v>42320</v>
      </c>
      <c r="W13" s="5" t="str">
        <f ca="1">IFERROR(OFFSET(grille!$A$1,MOD(INT((V13-$A$4)/7),42)+1,WEEKDAY(V13,2)),"")</f>
        <v>__T350</v>
      </c>
      <c r="X13" s="2">
        <f t="shared" si="11"/>
        <v>42350</v>
      </c>
      <c r="Y13" s="5" t="str">
        <f ca="1">IFERROR(OFFSET(grille!$A$1,MOD(INT((X13-$A$4)/7),42)+1,WEEKDAY(X13,2)),"")</f>
        <v>RP</v>
      </c>
    </row>
    <row r="14" spans="1:25" x14ac:dyDescent="0.35">
      <c r="B14" s="2">
        <f t="shared" si="0"/>
        <v>42017</v>
      </c>
      <c r="C14" s="5" t="str">
        <f ca="1">IFERROR(OFFSET(grille!$A$1,MOD(INT((B14-$A$4)/7),42)+1,WEEKDAY(B14,2)),"")</f>
        <v>T320__</v>
      </c>
      <c r="D14" s="2">
        <f t="shared" si="1"/>
        <v>42048</v>
      </c>
      <c r="E14" s="5" t="str">
        <f ca="1">IFERROR(OFFSET(grille!$A$1,MOD(INT((D14-$A$4)/7),42)+1,WEEKDAY(D14,2)),"")</f>
        <v>RP</v>
      </c>
      <c r="F14" s="2">
        <f t="shared" si="2"/>
        <v>42076</v>
      </c>
      <c r="G14" s="5" t="str">
        <f ca="1">IFERROR(OFFSET(grille!$A$1,MOD(INT((F14-$A$4)/7),42)+1,WEEKDAY(F14,2)),"")</f>
        <v>T345__</v>
      </c>
      <c r="H14" s="2">
        <f t="shared" si="3"/>
        <v>42107</v>
      </c>
      <c r="I14" s="5" t="str">
        <f ca="1">IFERROR(OFFSET(grille!$A$1,MOD(INT((H14-$A$4)/7),42)+1,WEEKDAY(H14,2)),"")</f>
        <v>T220__</v>
      </c>
      <c r="J14" s="2">
        <f t="shared" si="4"/>
        <v>42137</v>
      </c>
      <c r="K14" s="5" t="str">
        <f ca="1">IFERROR(OFFSET(grille!$A$1,MOD(INT((J14-$A$4)/7),42)+1,WEEKDAY(J14,2)),"")</f>
        <v>T510</v>
      </c>
      <c r="L14" s="2">
        <f t="shared" si="5"/>
        <v>42168</v>
      </c>
      <c r="M14" s="5" t="str">
        <f ca="1">IFERROR(OFFSET(grille!$A$1,MOD(INT((L14-$A$4)/7),42)+1,WEEKDAY(L14,2)),"")</f>
        <v>RP</v>
      </c>
      <c r="N14" s="3">
        <f t="shared" si="6"/>
        <v>42198</v>
      </c>
      <c r="O14" s="5" t="str">
        <f ca="1">IFERROR(OFFSET(grille!$A$1,MOD(INT((N14-$A$4)/7),42)+1,WEEKDAY(N14,2)),"")</f>
        <v>T730__</v>
      </c>
      <c r="P14" s="2">
        <f t="shared" si="7"/>
        <v>42229</v>
      </c>
      <c r="Q14" s="5" t="str">
        <f ca="1">IFERROR(OFFSET(grille!$A$1,MOD(INT((P14-$A$4)/7),42)+1,WEEKDAY(P14,2)),"")</f>
        <v>__T640</v>
      </c>
      <c r="R14" s="2">
        <f t="shared" si="8"/>
        <v>42260</v>
      </c>
      <c r="S14" s="5" t="str">
        <f ca="1">IFERROR(OFFSET(grille!$A$1,MOD(INT((R14-$A$4)/7),42)+1,WEEKDAY(R14,2)),"")</f>
        <v>__T237</v>
      </c>
      <c r="T14" s="2">
        <f t="shared" si="9"/>
        <v>42290</v>
      </c>
      <c r="U14" s="5" t="str">
        <f ca="1">IFERROR(OFFSET(grille!$A$1,MOD(INT((T14-$A$4)/7),42)+1,WEEKDAY(T14,2)),"")</f>
        <v>RP</v>
      </c>
      <c r="V14" s="3">
        <f t="shared" si="10"/>
        <v>42321</v>
      </c>
      <c r="W14" s="5" t="str">
        <f ca="1">IFERROR(OFFSET(grille!$A$1,MOD(INT((V14-$A$4)/7),42)+1,WEEKDAY(V14,2)),"")</f>
        <v>D</v>
      </c>
      <c r="X14" s="2">
        <f t="shared" si="11"/>
        <v>42351</v>
      </c>
      <c r="Y14" s="5" t="str">
        <f ca="1">IFERROR(OFFSET(grille!$A$1,MOD(INT((X14-$A$4)/7),42)+1,WEEKDAY(X14,2)),"")</f>
        <v>RP</v>
      </c>
    </row>
    <row r="15" spans="1:25" x14ac:dyDescent="0.35">
      <c r="B15" s="2">
        <f t="shared" si="0"/>
        <v>42018</v>
      </c>
      <c r="C15" s="5" t="str">
        <f ca="1">IFERROR(OFFSET(grille!$A$1,MOD(INT((B15-$A$4)/7),42)+1,WEEKDAY(B15,2)),"")</f>
        <v>__T330</v>
      </c>
      <c r="D15" s="2">
        <f t="shared" si="1"/>
        <v>42049</v>
      </c>
      <c r="E15" s="5" t="str">
        <f ca="1">IFERROR(OFFSET(grille!$A$1,MOD(INT((D15-$A$4)/7),42)+1,WEEKDAY(D15,2)),"")</f>
        <v>RP</v>
      </c>
      <c r="F15" s="2">
        <f t="shared" si="2"/>
        <v>42077</v>
      </c>
      <c r="G15" s="5" t="str">
        <f ca="1">IFERROR(OFFSET(grille!$A$1,MOD(INT((F15-$A$4)/7),42)+1,WEEKDAY(F15,2)),"")</f>
        <v>__T356</v>
      </c>
      <c r="H15" s="2">
        <f t="shared" si="3"/>
        <v>42108</v>
      </c>
      <c r="I15" s="5" t="str">
        <f ca="1">IFERROR(OFFSET(grille!$A$1,MOD(INT((H15-$A$4)/7),42)+1,WEEKDAY(H15,2)),"")</f>
        <v>__T230</v>
      </c>
      <c r="J15" s="2">
        <f t="shared" si="4"/>
        <v>42138</v>
      </c>
      <c r="K15" s="5" t="str">
        <f ca="1">IFERROR(OFFSET(grille!$A$1,MOD(INT((J15-$A$4)/7),42)+1,WEEKDAY(J15,2)),"")</f>
        <v>T140__</v>
      </c>
      <c r="L15" s="2">
        <f t="shared" si="5"/>
        <v>42169</v>
      </c>
      <c r="M15" s="5" t="str">
        <f ca="1">IFERROR(OFFSET(grille!$A$1,MOD(INT((L15-$A$4)/7),42)+1,WEEKDAY(L15,2)),"")</f>
        <v>RP</v>
      </c>
      <c r="N15" s="3">
        <f t="shared" si="6"/>
        <v>42199</v>
      </c>
      <c r="O15" s="5" t="str">
        <f ca="1">IFERROR(OFFSET(grille!$A$1,MOD(INT((N15-$A$4)/7),42)+1,WEEKDAY(N15,2)),"")</f>
        <v>__T740</v>
      </c>
      <c r="P15" s="2">
        <f t="shared" si="7"/>
        <v>42230</v>
      </c>
      <c r="Q15" s="5" t="str">
        <f ca="1">IFERROR(OFFSET(grille!$A$1,MOD(INT((P15-$A$4)/7),42)+1,WEEKDAY(P15,2)),"")</f>
        <v>D</v>
      </c>
      <c r="R15" s="2">
        <f t="shared" si="8"/>
        <v>42261</v>
      </c>
      <c r="S15" s="5" t="str">
        <f ca="1">IFERROR(OFFSET(grille!$A$1,MOD(INT((R15-$A$4)/7),42)+1,WEEKDAY(R15,2)),"")</f>
        <v>RP</v>
      </c>
      <c r="T15" s="2">
        <f t="shared" si="9"/>
        <v>42291</v>
      </c>
      <c r="U15" s="5" t="str">
        <f ca="1">IFERROR(OFFSET(grille!$A$1,MOD(INT((T15-$A$4)/7),42)+1,WEEKDAY(T15,2)),"")</f>
        <v>D</v>
      </c>
      <c r="V15" s="3">
        <f t="shared" si="10"/>
        <v>42322</v>
      </c>
      <c r="W15" s="5" t="str">
        <f ca="1">IFERROR(OFFSET(grille!$A$1,MOD(INT((V15-$A$4)/7),42)+1,WEEKDAY(V15,2)),"")</f>
        <v>RP</v>
      </c>
      <c r="X15" s="2">
        <f t="shared" si="11"/>
        <v>42352</v>
      </c>
      <c r="Y15" s="5" t="str">
        <f ca="1">IFERROR(OFFSET(grille!$A$1,MOD(INT((X15-$A$4)/7),42)+1,WEEKDAY(X15,2)),"")</f>
        <v>T210</v>
      </c>
    </row>
    <row r="16" spans="1:25" x14ac:dyDescent="0.35">
      <c r="B16" s="2">
        <f t="shared" si="0"/>
        <v>42019</v>
      </c>
      <c r="C16" s="5" t="str">
        <f ca="1">IFERROR(OFFSET(grille!$A$1,MOD(INT((B16-$A$4)/7),42)+1,WEEKDAY(B16,2)),"")</f>
        <v>T340__</v>
      </c>
      <c r="D16" s="2">
        <f t="shared" si="1"/>
        <v>42050</v>
      </c>
      <c r="E16" s="5" t="str">
        <f ca="1">IFERROR(OFFSET(grille!$A$1,MOD(INT((D16-$A$4)/7),42)+1,WEEKDAY(D16,2)),"")</f>
        <v>T737__</v>
      </c>
      <c r="F16" s="2">
        <f t="shared" si="2"/>
        <v>42078</v>
      </c>
      <c r="G16" s="5" t="str">
        <f ca="1">IFERROR(OFFSET(grille!$A$1,MOD(INT((F16-$A$4)/7),42)+1,WEEKDAY(F16,2)),"")</f>
        <v>T247__</v>
      </c>
      <c r="H16" s="2">
        <f t="shared" si="3"/>
        <v>42109</v>
      </c>
      <c r="I16" s="5" t="str">
        <f ca="1">IFERROR(OFFSET(grille!$A$1,MOD(INT((H16-$A$4)/7),42)+1,WEEKDAY(H16,2)),"")</f>
        <v>RP</v>
      </c>
      <c r="J16" s="2">
        <f t="shared" si="4"/>
        <v>42139</v>
      </c>
      <c r="K16" s="5" t="str">
        <f ca="1">IFERROR(OFFSET(grille!$A$1,MOD(INT((J16-$A$4)/7),42)+1,WEEKDAY(J16,2)),"")</f>
        <v>__T150</v>
      </c>
      <c r="L16" s="2">
        <f t="shared" si="5"/>
        <v>42170</v>
      </c>
      <c r="M16" s="5" t="str">
        <f ca="1">IFERROR(OFFSET(grille!$A$1,MOD(INT((L16-$A$4)/7),42)+1,WEEKDAY(L16,2)),"")</f>
        <v>RP</v>
      </c>
      <c r="N16" s="3">
        <f t="shared" si="6"/>
        <v>42200</v>
      </c>
      <c r="O16" s="5" t="str">
        <f ca="1">IFERROR(OFFSET(grille!$A$1,MOD(INT((N16-$A$4)/7),42)+1,WEEKDAY(N16,2)),"")</f>
        <v>T650__</v>
      </c>
      <c r="P16" s="2">
        <f t="shared" si="7"/>
        <v>42231</v>
      </c>
      <c r="Q16" s="5" t="str">
        <f ca="1">IFERROR(OFFSET(grille!$A$1,MOD(INT((P16-$A$4)/7),42)+1,WEEKDAY(P16,2)),"")</f>
        <v>RP</v>
      </c>
      <c r="R16" s="2">
        <f t="shared" si="8"/>
        <v>42262</v>
      </c>
      <c r="S16" s="5" t="str">
        <f ca="1">IFERROR(OFFSET(grille!$A$1,MOD(INT((R16-$A$4)/7),42)+1,WEEKDAY(R16,2)),"")</f>
        <v>RP</v>
      </c>
      <c r="T16" s="2">
        <f t="shared" si="9"/>
        <v>42292</v>
      </c>
      <c r="U16" s="5" t="str">
        <f ca="1">IFERROR(OFFSET(grille!$A$1,MOD(INT((T16-$A$4)/7),42)+1,WEEKDAY(T16,2)),"")</f>
        <v>T510</v>
      </c>
      <c r="V16" s="3">
        <f t="shared" si="10"/>
        <v>42323</v>
      </c>
      <c r="W16" s="5" t="str">
        <f ca="1">IFERROR(OFFSET(grille!$A$1,MOD(INT((V16-$A$4)/7),42)+1,WEEKDAY(V16,2)),"")</f>
        <v>RP</v>
      </c>
      <c r="X16" s="2">
        <f t="shared" si="11"/>
        <v>42353</v>
      </c>
      <c r="Y16" s="5" t="str">
        <f ca="1">IFERROR(OFFSET(grille!$A$1,MOD(INT((X16-$A$4)/7),42)+1,WEEKDAY(X16,2)),"")</f>
        <v>T410</v>
      </c>
    </row>
    <row r="17" spans="2:25" x14ac:dyDescent="0.35">
      <c r="B17" s="2">
        <f t="shared" si="0"/>
        <v>42020</v>
      </c>
      <c r="C17" s="5" t="str">
        <f ca="1">IFERROR(OFFSET(grille!$A$1,MOD(INT((B17-$A$4)/7),42)+1,WEEKDAY(B17,2)),"")</f>
        <v>__T350</v>
      </c>
      <c r="D17" s="2">
        <f t="shared" si="1"/>
        <v>42051</v>
      </c>
      <c r="E17" s="5" t="str">
        <f ca="1">IFERROR(OFFSET(grille!$A$1,MOD(INT((D17-$A$4)/7),42)+1,WEEKDAY(D17,2)),"")</f>
        <v>__T740</v>
      </c>
      <c r="F17" s="2">
        <f t="shared" si="2"/>
        <v>42079</v>
      </c>
      <c r="G17" s="5" t="str">
        <f ca="1">IFERROR(OFFSET(grille!$A$1,MOD(INT((F17-$A$4)/7),42)+1,WEEKDAY(F17,2)),"")</f>
        <v>__T250</v>
      </c>
      <c r="H17" s="2">
        <f t="shared" si="3"/>
        <v>42110</v>
      </c>
      <c r="I17" s="5" t="str">
        <f ca="1">IFERROR(OFFSET(grille!$A$1,MOD(INT((H17-$A$4)/7),42)+1,WEEKDAY(H17,2)),"")</f>
        <v>RP</v>
      </c>
      <c r="J17" s="2">
        <f t="shared" si="4"/>
        <v>42140</v>
      </c>
      <c r="K17" s="5" t="str">
        <f ca="1">IFERROR(OFFSET(grille!$A$1,MOD(INT((J17-$A$4)/7),42)+1,WEEKDAY(J17,2)),"")</f>
        <v>RP</v>
      </c>
      <c r="L17" s="2">
        <f t="shared" si="5"/>
        <v>42171</v>
      </c>
      <c r="M17" s="5" t="str">
        <f ca="1">IFERROR(OFFSET(grille!$A$1,MOD(INT((L17-$A$4)/7),42)+1,WEEKDAY(L17,2)),"")</f>
        <v>T730__</v>
      </c>
      <c r="N17" s="3">
        <f t="shared" si="6"/>
        <v>42201</v>
      </c>
      <c r="O17" s="5" t="str">
        <f ca="1">IFERROR(OFFSET(grille!$A$1,MOD(INT((N17-$A$4)/7),42)+1,WEEKDAY(N17,2)),"")</f>
        <v>__T660</v>
      </c>
      <c r="P17" s="2">
        <f t="shared" si="7"/>
        <v>42232</v>
      </c>
      <c r="Q17" s="5" t="str">
        <f ca="1">IFERROR(OFFSET(grille!$A$1,MOD(INT((P17-$A$4)/7),42)+1,WEEKDAY(P17,2)),"")</f>
        <v>RP</v>
      </c>
      <c r="R17" s="2">
        <f t="shared" si="8"/>
        <v>42263</v>
      </c>
      <c r="S17" s="5" t="str">
        <f ca="1">IFERROR(OFFSET(grille!$A$1,MOD(INT((R17-$A$4)/7),42)+1,WEEKDAY(R17,2)),"")</f>
        <v>T710</v>
      </c>
      <c r="T17" s="2">
        <f t="shared" si="9"/>
        <v>42293</v>
      </c>
      <c r="U17" s="5" t="str">
        <f ca="1">IFERROR(OFFSET(grille!$A$1,MOD(INT((T17-$A$4)/7),42)+1,WEEKDAY(T17,2)),"")</f>
        <v>T445__</v>
      </c>
      <c r="V17" s="3">
        <f t="shared" si="10"/>
        <v>42324</v>
      </c>
      <c r="W17" s="5" t="str">
        <f ca="1">IFERROR(OFFSET(grille!$A$1,MOD(INT((V17-$A$4)/7),42)+1,WEEKDAY(V17,2)),"")</f>
        <v>T110</v>
      </c>
      <c r="X17" s="2">
        <f t="shared" si="11"/>
        <v>42354</v>
      </c>
      <c r="Y17" s="5" t="str">
        <f ca="1">IFERROR(OFFSET(grille!$A$1,MOD(INT((X17-$A$4)/7),42)+1,WEEKDAY(X17,2)),"")</f>
        <v>T810</v>
      </c>
    </row>
    <row r="18" spans="2:25" x14ac:dyDescent="0.35">
      <c r="B18" s="2">
        <f t="shared" si="0"/>
        <v>42021</v>
      </c>
      <c r="C18" s="5" t="str">
        <f ca="1">IFERROR(OFFSET(grille!$A$1,MOD(INT((B18-$A$4)/7),42)+1,WEEKDAY(B18,2)),"")</f>
        <v>RP</v>
      </c>
      <c r="D18" s="2">
        <f t="shared" si="1"/>
        <v>42052</v>
      </c>
      <c r="E18" s="5" t="str">
        <f ca="1">IFERROR(OFFSET(grille!$A$1,MOD(INT((D18-$A$4)/7),42)+1,WEEKDAY(D18,2)),"")</f>
        <v>T650__</v>
      </c>
      <c r="F18" s="2">
        <f t="shared" si="2"/>
        <v>42080</v>
      </c>
      <c r="G18" s="5" t="str">
        <f ca="1">IFERROR(OFFSET(grille!$A$1,MOD(INT((F18-$A$4)/7),42)+1,WEEKDAY(F18,2)),"")</f>
        <v>RP</v>
      </c>
      <c r="H18" s="2">
        <f t="shared" si="3"/>
        <v>42111</v>
      </c>
      <c r="I18" s="5" t="str">
        <f ca="1">IFERROR(OFFSET(grille!$A$1,MOD(INT((H18-$A$4)/7),42)+1,WEEKDAY(H18,2)),"")</f>
        <v>T320__</v>
      </c>
      <c r="J18" s="2">
        <f t="shared" si="4"/>
        <v>42141</v>
      </c>
      <c r="K18" s="5" t="str">
        <f ca="1">IFERROR(OFFSET(grille!$A$1,MOD(INT((J18-$A$4)/7),42)+1,WEEKDAY(J18,2)),"")</f>
        <v>RP</v>
      </c>
      <c r="L18" s="2">
        <f t="shared" si="5"/>
        <v>42172</v>
      </c>
      <c r="M18" s="5" t="str">
        <f ca="1">IFERROR(OFFSET(grille!$A$1,MOD(INT((L18-$A$4)/7),42)+1,WEEKDAY(L18,2)),"")</f>
        <v>__T740</v>
      </c>
      <c r="N18" s="3">
        <f t="shared" si="6"/>
        <v>42202</v>
      </c>
      <c r="O18" s="5" t="str">
        <f ca="1">IFERROR(OFFSET(grille!$A$1,MOD(INT((N18-$A$4)/7),42)+1,WEEKDAY(N18,2)),"")</f>
        <v>RP</v>
      </c>
      <c r="P18" s="2">
        <f t="shared" si="7"/>
        <v>42233</v>
      </c>
      <c r="Q18" s="5" t="str">
        <f ca="1">IFERROR(OFFSET(grille!$A$1,MOD(INT((P18-$A$4)/7),42)+1,WEEKDAY(P18,2)),"")</f>
        <v>T140__</v>
      </c>
      <c r="R18" s="2">
        <f t="shared" si="8"/>
        <v>42264</v>
      </c>
      <c r="S18" s="5" t="str">
        <f ca="1">IFERROR(OFFSET(grille!$A$1,MOD(INT((R18-$A$4)/7),42)+1,WEEKDAY(R18,2)),"")</f>
        <v>T730__</v>
      </c>
      <c r="T18" s="2">
        <f t="shared" si="9"/>
        <v>42294</v>
      </c>
      <c r="U18" s="5" t="str">
        <f ca="1">IFERROR(OFFSET(grille!$A$1,MOD(INT((T18-$A$4)/7),42)+1,WEEKDAY(T18,2)),"")</f>
        <v>__T456</v>
      </c>
      <c r="V18" s="3">
        <f t="shared" si="10"/>
        <v>42325</v>
      </c>
      <c r="W18" s="5" t="str">
        <f ca="1">IFERROR(OFFSET(grille!$A$1,MOD(INT((V18-$A$4)/7),42)+1,WEEKDAY(V18,2)),"")</f>
        <v>T420</v>
      </c>
      <c r="X18" s="2">
        <f t="shared" si="11"/>
        <v>42355</v>
      </c>
      <c r="Y18" s="5" t="str">
        <f ca="1">IFERROR(OFFSET(grille!$A$1,MOD(INT((X18-$A$4)/7),42)+1,WEEKDAY(X18,2)),"")</f>
        <v>T320__</v>
      </c>
    </row>
    <row r="19" spans="2:25" x14ac:dyDescent="0.35">
      <c r="B19" s="2">
        <f t="shared" si="0"/>
        <v>42022</v>
      </c>
      <c r="C19" s="5" t="str">
        <f ca="1">IFERROR(OFFSET(grille!$A$1,MOD(INT((B19-$A$4)/7),42)+1,WEEKDAY(B19,2)),"")</f>
        <v>RP</v>
      </c>
      <c r="D19" s="2">
        <f t="shared" si="1"/>
        <v>42053</v>
      </c>
      <c r="E19" s="5" t="str">
        <f ca="1">IFERROR(OFFSET(grille!$A$1,MOD(INT((D19-$A$4)/7),42)+1,WEEKDAY(D19,2)),"")</f>
        <v>__T660</v>
      </c>
      <c r="F19" s="2">
        <f t="shared" si="2"/>
        <v>42081</v>
      </c>
      <c r="G19" s="5" t="str">
        <f ca="1">IFERROR(OFFSET(grille!$A$1,MOD(INT((F19-$A$4)/7),42)+1,WEEKDAY(F19,2)),"")</f>
        <v>RP</v>
      </c>
      <c r="H19" s="2">
        <f t="shared" si="3"/>
        <v>42112</v>
      </c>
      <c r="I19" s="5" t="str">
        <f ca="1">IFERROR(OFFSET(grille!$A$1,MOD(INT((H19-$A$4)/7),42)+1,WEEKDAY(H19,2)),"")</f>
        <v>__T336</v>
      </c>
      <c r="J19" s="2">
        <f t="shared" si="4"/>
        <v>42142</v>
      </c>
      <c r="K19" s="5" t="str">
        <f ca="1">IFERROR(OFFSET(grille!$A$1,MOD(INT((J19-$A$4)/7),42)+1,WEEKDAY(J19,2)),"")</f>
        <v>T440__</v>
      </c>
      <c r="L19" s="2">
        <f t="shared" si="5"/>
        <v>42173</v>
      </c>
      <c r="M19" s="5" t="str">
        <f ca="1">IFERROR(OFFSET(grille!$A$1,MOD(INT((L19-$A$4)/7),42)+1,WEEKDAY(L19,2)),"")</f>
        <v>T610</v>
      </c>
      <c r="N19" s="3">
        <f t="shared" si="6"/>
        <v>42203</v>
      </c>
      <c r="O19" s="5" t="str">
        <f ca="1">IFERROR(OFFSET(grille!$A$1,MOD(INT((N19-$A$4)/7),42)+1,WEEKDAY(N19,2)),"")</f>
        <v>RP</v>
      </c>
      <c r="P19" s="2">
        <f t="shared" si="7"/>
        <v>42234</v>
      </c>
      <c r="Q19" s="5" t="str">
        <f ca="1">IFERROR(OFFSET(grille!$A$1,MOD(INT((P19-$A$4)/7),42)+1,WEEKDAY(P19,2)),"")</f>
        <v>__T150</v>
      </c>
      <c r="R19" s="2">
        <f t="shared" si="8"/>
        <v>42265</v>
      </c>
      <c r="S19" s="5" t="str">
        <f ca="1">IFERROR(OFFSET(grille!$A$1,MOD(INT((R19-$A$4)/7),42)+1,WEEKDAY(R19,2)),"")</f>
        <v>__T740</v>
      </c>
      <c r="T19" s="2">
        <f t="shared" si="9"/>
        <v>42295</v>
      </c>
      <c r="U19" s="5" t="str">
        <f ca="1">IFERROR(OFFSET(grille!$A$1,MOD(INT((T19-$A$4)/7),42)+1,WEEKDAY(T19,2)),"")</f>
        <v>T447__</v>
      </c>
      <c r="V19" s="3">
        <f t="shared" si="10"/>
        <v>42326</v>
      </c>
      <c r="W19" s="5" t="str">
        <f ca="1">IFERROR(OFFSET(grille!$A$1,MOD(INT((V19-$A$4)/7),42)+1,WEEKDAY(V19,2)),"")</f>
        <v>T220__</v>
      </c>
      <c r="X19" s="2">
        <f t="shared" si="11"/>
        <v>42356</v>
      </c>
      <c r="Y19" s="5" t="str">
        <f ca="1">IFERROR(OFFSET(grille!$A$1,MOD(INT((X19-$A$4)/7),42)+1,WEEKDAY(X19,2)),"")</f>
        <v>__T335</v>
      </c>
    </row>
    <row r="20" spans="2:25" x14ac:dyDescent="0.35">
      <c r="B20" s="2">
        <f t="shared" si="0"/>
        <v>42023</v>
      </c>
      <c r="C20" s="5" t="str">
        <f ca="1">IFERROR(OFFSET(grille!$A$1,MOD(INT((B20-$A$4)/7),42)+1,WEEKDAY(B20,2)),"")</f>
        <v>T630__</v>
      </c>
      <c r="D20" s="2">
        <f t="shared" si="1"/>
        <v>42054</v>
      </c>
      <c r="E20" s="5" t="str">
        <f ca="1">IFERROR(OFFSET(grille!$A$1,MOD(INT((D20-$A$4)/7),42)+1,WEEKDAY(D20,2)),"")</f>
        <v>T260</v>
      </c>
      <c r="F20" s="2">
        <f t="shared" si="2"/>
        <v>42082</v>
      </c>
      <c r="G20" s="5" t="str">
        <f ca="1">IFERROR(OFFSET(grille!$A$1,MOD(INT((F20-$A$4)/7),42)+1,WEEKDAY(F20,2)),"")</f>
        <v>T120</v>
      </c>
      <c r="H20" s="2">
        <f t="shared" si="3"/>
        <v>42113</v>
      </c>
      <c r="I20" s="5" t="str">
        <f ca="1">IFERROR(OFFSET(grille!$A$1,MOD(INT((H20-$A$4)/7),42)+1,WEEKDAY(H20,2)),"")</f>
        <v>T227__</v>
      </c>
      <c r="J20" s="2">
        <f t="shared" si="4"/>
        <v>42143</v>
      </c>
      <c r="K20" s="5" t="str">
        <f ca="1">IFERROR(OFFSET(grille!$A$1,MOD(INT((J20-$A$4)/7),42)+1,WEEKDAY(J20,2)),"")</f>
        <v>__T450</v>
      </c>
      <c r="L20" s="2">
        <f t="shared" si="5"/>
        <v>42174</v>
      </c>
      <c r="M20" s="5" t="str">
        <f ca="1">IFERROR(OFFSET(grille!$A$1,MOD(INT((L20-$A$4)/7),42)+1,WEEKDAY(L20,2)),"")</f>
        <v>T220__</v>
      </c>
      <c r="N20" s="3">
        <f t="shared" si="6"/>
        <v>42204</v>
      </c>
      <c r="O20" s="5" t="str">
        <f ca="1">IFERROR(OFFSET(grille!$A$1,MOD(INT((N20-$A$4)/7),42)+1,WEEKDAY(N20,2)),"")</f>
        <v>T410</v>
      </c>
      <c r="P20" s="2">
        <f t="shared" si="7"/>
        <v>42235</v>
      </c>
      <c r="Q20" s="5" t="str">
        <f ca="1">IFERROR(OFFSET(grille!$A$1,MOD(INT((P20-$A$4)/7),42)+1,WEEKDAY(P20,2)),"")</f>
        <v>T210</v>
      </c>
      <c r="R20" s="2">
        <f t="shared" si="8"/>
        <v>42266</v>
      </c>
      <c r="S20" s="5" t="str">
        <f ca="1">IFERROR(OFFSET(grille!$A$1,MOD(INT((R20-$A$4)/7),42)+1,WEEKDAY(R20,2)),"")</f>
        <v>RP</v>
      </c>
      <c r="T20" s="2">
        <f t="shared" si="9"/>
        <v>42296</v>
      </c>
      <c r="U20" s="5" t="str">
        <f ca="1">IFERROR(OFFSET(grille!$A$1,MOD(INT((T20-$A$4)/7),42)+1,WEEKDAY(T20,2)),"")</f>
        <v>__T451</v>
      </c>
      <c r="V20" s="3">
        <f t="shared" si="10"/>
        <v>42327</v>
      </c>
      <c r="W20" s="5" t="str">
        <f ca="1">IFERROR(OFFSET(grille!$A$1,MOD(INT((V20-$A$4)/7),42)+1,WEEKDAY(V20,2)),"")</f>
        <v>__T230</v>
      </c>
      <c r="X20" s="2">
        <f t="shared" si="11"/>
        <v>42357</v>
      </c>
      <c r="Y20" s="5" t="str">
        <f ca="1">IFERROR(OFFSET(grille!$A$1,MOD(INT((X20-$A$4)/7),42)+1,WEEKDAY(X20,2)),"")</f>
        <v>RP</v>
      </c>
    </row>
    <row r="21" spans="2:25" x14ac:dyDescent="0.35">
      <c r="B21" s="2">
        <f t="shared" si="0"/>
        <v>42024</v>
      </c>
      <c r="C21" s="5" t="str">
        <f ca="1">IFERROR(OFFSET(grille!$A$1,MOD(INT((B21-$A$4)/7),42)+1,WEEKDAY(B21,2)),"")</f>
        <v>__T640</v>
      </c>
      <c r="D21" s="2">
        <f t="shared" si="1"/>
        <v>42055</v>
      </c>
      <c r="E21" s="5" t="str">
        <f ca="1">IFERROR(OFFSET(grille!$A$1,MOD(INT((D21-$A$4)/7),42)+1,WEEKDAY(D21,2)),"")</f>
        <v>D</v>
      </c>
      <c r="F21" s="2">
        <f t="shared" si="2"/>
        <v>42083</v>
      </c>
      <c r="G21" s="5" t="str">
        <f ca="1">IFERROR(OFFSET(grille!$A$1,MOD(INT((F21-$A$4)/7),42)+1,WEEKDAY(F21,2)),"")</f>
        <v>T720</v>
      </c>
      <c r="H21" s="2">
        <f t="shared" si="3"/>
        <v>42114</v>
      </c>
      <c r="I21" s="5" t="str">
        <f ca="1">IFERROR(OFFSET(grille!$A$1,MOD(INT((H21-$A$4)/7),42)+1,WEEKDAY(H21,2)),"")</f>
        <v>__T230</v>
      </c>
      <c r="J21" s="2">
        <f t="shared" si="4"/>
        <v>42144</v>
      </c>
      <c r="K21" s="5" t="str">
        <f ca="1">IFERROR(OFFSET(grille!$A$1,MOD(INT((J21-$A$4)/7),42)+1,WEEKDAY(J21,2)),"")</f>
        <v>T240__</v>
      </c>
      <c r="L21" s="2">
        <f t="shared" si="5"/>
        <v>42175</v>
      </c>
      <c r="M21" s="5" t="str">
        <f ca="1">IFERROR(OFFSET(grille!$A$1,MOD(INT((L21-$A$4)/7),42)+1,WEEKDAY(L21,2)),"")</f>
        <v>__T236</v>
      </c>
      <c r="N21" s="3">
        <f t="shared" si="6"/>
        <v>42205</v>
      </c>
      <c r="O21" s="5" t="str">
        <f ca="1">IFERROR(OFFSET(grille!$A$1,MOD(INT((N21-$A$4)/7),42)+1,WEEKDAY(N21,2)),"")</f>
        <v>T650__</v>
      </c>
      <c r="P21" s="2">
        <f t="shared" si="7"/>
        <v>42236</v>
      </c>
      <c r="Q21" s="5" t="str">
        <f ca="1">IFERROR(OFFSET(grille!$A$1,MOD(INT((P21-$A$4)/7),42)+1,WEEKDAY(P21,2)),"")</f>
        <v>T440__</v>
      </c>
      <c r="R21" s="2">
        <f t="shared" si="8"/>
        <v>42267</v>
      </c>
      <c r="S21" s="5" t="str">
        <f ca="1">IFERROR(OFFSET(grille!$A$1,MOD(INT((R21-$A$4)/7),42)+1,WEEKDAY(R21,2)),"")</f>
        <v>RP</v>
      </c>
      <c r="T21" s="2">
        <f t="shared" si="9"/>
        <v>42297</v>
      </c>
      <c r="U21" s="5" t="str">
        <f ca="1">IFERROR(OFFSET(grille!$A$1,MOD(INT((T21-$A$4)/7),42)+1,WEEKDAY(T21,2)),"")</f>
        <v>RP</v>
      </c>
      <c r="V21" s="3">
        <f t="shared" si="10"/>
        <v>42328</v>
      </c>
      <c r="W21" s="5" t="str">
        <f ca="1">IFERROR(OFFSET(grille!$A$1,MOD(INT((V21-$A$4)/7),42)+1,WEEKDAY(V21,2)),"")</f>
        <v>RP</v>
      </c>
      <c r="X21" s="2">
        <f t="shared" si="11"/>
        <v>42358</v>
      </c>
      <c r="Y21" s="5" t="str">
        <f ca="1">IFERROR(OFFSET(grille!$A$1,MOD(INT((X21-$A$4)/7),42)+1,WEEKDAY(X21,2)),"")</f>
        <v>RP</v>
      </c>
    </row>
    <row r="22" spans="2:25" x14ac:dyDescent="0.35">
      <c r="B22" s="2">
        <f t="shared" si="0"/>
        <v>42025</v>
      </c>
      <c r="C22" s="5" t="str">
        <f ca="1">IFERROR(OFFSET(grille!$A$1,MOD(INT((B22-$A$4)/7),42)+1,WEEKDAY(B22,2)),"")</f>
        <v>T340__</v>
      </c>
      <c r="D22" s="2">
        <f t="shared" si="1"/>
        <v>42056</v>
      </c>
      <c r="E22" s="5" t="str">
        <f ca="1">IFERROR(OFFSET(grille!$A$1,MOD(INT((D22-$A$4)/7),42)+1,WEEKDAY(D22,2)),"")</f>
        <v>RP</v>
      </c>
      <c r="F22" s="2">
        <f t="shared" si="2"/>
        <v>42084</v>
      </c>
      <c r="G22" s="5" t="str">
        <f ca="1">IFERROR(OFFSET(grille!$A$1,MOD(INT((F22-$A$4)/7),42)+1,WEEKDAY(F22,2)),"")</f>
        <v>T346__</v>
      </c>
      <c r="H22" s="2">
        <f t="shared" si="3"/>
        <v>42115</v>
      </c>
      <c r="I22" s="5" t="str">
        <f ca="1">IFERROR(OFFSET(grille!$A$1,MOD(INT((H22-$A$4)/7),42)+1,WEEKDAY(H22,2)),"")</f>
        <v>T260</v>
      </c>
      <c r="J22" s="2">
        <f t="shared" si="4"/>
        <v>42145</v>
      </c>
      <c r="K22" s="5" t="str">
        <f ca="1">IFERROR(OFFSET(grille!$A$1,MOD(INT((J22-$A$4)/7),42)+1,WEEKDAY(J22,2)),"")</f>
        <v>__T250</v>
      </c>
      <c r="L22" s="2">
        <f t="shared" si="5"/>
        <v>42176</v>
      </c>
      <c r="M22" s="5" t="str">
        <f ca="1">IFERROR(OFFSET(grille!$A$1,MOD(INT((L22-$A$4)/7),42)+1,WEEKDAY(L22,2)),"")</f>
        <v>RP</v>
      </c>
      <c r="N22" s="3">
        <f t="shared" si="6"/>
        <v>42206</v>
      </c>
      <c r="O22" s="5" t="str">
        <f ca="1">IFERROR(OFFSET(grille!$A$1,MOD(INT((N22-$A$4)/7),42)+1,WEEKDAY(N22,2)),"")</f>
        <v>__T660</v>
      </c>
      <c r="P22" s="2">
        <f t="shared" si="7"/>
        <v>42237</v>
      </c>
      <c r="Q22" s="5" t="str">
        <f ca="1">IFERROR(OFFSET(grille!$A$1,MOD(INT((P22-$A$4)/7),42)+1,WEEKDAY(P22,2)),"")</f>
        <v>__T450</v>
      </c>
      <c r="R22" s="2">
        <f t="shared" si="8"/>
        <v>42268</v>
      </c>
      <c r="S22" s="5" t="str">
        <f ca="1">IFERROR(OFFSET(grille!$A$1,MOD(INT((R22-$A$4)/7),42)+1,WEEKDAY(R22,2)),"")</f>
        <v>T320__</v>
      </c>
      <c r="T22" s="2">
        <f t="shared" si="9"/>
        <v>42298</v>
      </c>
      <c r="U22" s="5" t="str">
        <f ca="1">IFERROR(OFFSET(grille!$A$1,MOD(INT((T22-$A$4)/7),42)+1,WEEKDAY(T22,2)),"")</f>
        <v>RP</v>
      </c>
      <c r="V22" s="3">
        <f t="shared" si="10"/>
        <v>42329</v>
      </c>
      <c r="W22" s="5" t="str">
        <f ca="1">IFERROR(OFFSET(grille!$A$1,MOD(INT((V22-$A$4)/7),42)+1,WEEKDAY(V22,2)),"")</f>
        <v>RP</v>
      </c>
      <c r="X22" s="2">
        <f t="shared" si="11"/>
        <v>42359</v>
      </c>
      <c r="Y22" s="5" t="str">
        <f ca="1">IFERROR(OFFSET(grille!$A$1,MOD(INT((X22-$A$4)/7),42)+1,WEEKDAY(X22,2)),"")</f>
        <v>T340__</v>
      </c>
    </row>
    <row r="23" spans="2:25" x14ac:dyDescent="0.35">
      <c r="B23" s="2">
        <f t="shared" si="0"/>
        <v>42026</v>
      </c>
      <c r="C23" s="5" t="str">
        <f ca="1">IFERROR(OFFSET(grille!$A$1,MOD(INT((B23-$A$4)/7),42)+1,WEEKDAY(B23,2)),"")</f>
        <v>__T350</v>
      </c>
      <c r="D23" s="2">
        <f t="shared" si="1"/>
        <v>42057</v>
      </c>
      <c r="E23" s="5" t="str">
        <f ca="1">IFERROR(OFFSET(grille!$A$1,MOD(INT((D23-$A$4)/7),42)+1,WEEKDAY(D23,2)),"")</f>
        <v>RP</v>
      </c>
      <c r="F23" s="2">
        <f t="shared" si="2"/>
        <v>42085</v>
      </c>
      <c r="G23" s="5" t="str">
        <f ca="1">IFERROR(OFFSET(grille!$A$1,MOD(INT((F23-$A$4)/7),42)+1,WEEKDAY(F23,2)),"")</f>
        <v>__T357</v>
      </c>
      <c r="H23" s="2">
        <f t="shared" si="3"/>
        <v>42116</v>
      </c>
      <c r="I23" s="5" t="str">
        <f ca="1">IFERROR(OFFSET(grille!$A$1,MOD(INT((H23-$A$4)/7),42)+1,WEEKDAY(H23,2)),"")</f>
        <v>RP</v>
      </c>
      <c r="J23" s="2">
        <f t="shared" si="4"/>
        <v>42146</v>
      </c>
      <c r="K23" s="5" t="str">
        <f ca="1">IFERROR(OFFSET(grille!$A$1,MOD(INT((J23-$A$4)/7),42)+1,WEEKDAY(J23,2)),"")</f>
        <v>RP</v>
      </c>
      <c r="L23" s="2">
        <f t="shared" si="5"/>
        <v>42177</v>
      </c>
      <c r="M23" s="5" t="str">
        <f ca="1">IFERROR(OFFSET(grille!$A$1,MOD(INT((L23-$A$4)/7),42)+1,WEEKDAY(L23,2)),"")</f>
        <v>RP</v>
      </c>
      <c r="N23" s="3">
        <f t="shared" si="6"/>
        <v>42207</v>
      </c>
      <c r="O23" s="5" t="str">
        <f ca="1">IFERROR(OFFSET(grille!$A$1,MOD(INT((N23-$A$4)/7),42)+1,WEEKDAY(N23,2)),"")</f>
        <v>T260</v>
      </c>
      <c r="P23" s="2">
        <f t="shared" si="7"/>
        <v>42238</v>
      </c>
      <c r="Q23" s="5" t="str">
        <f ca="1">IFERROR(OFFSET(grille!$A$1,MOD(INT((P23-$A$4)/7),42)+1,WEEKDAY(P23,2)),"")</f>
        <v>RP</v>
      </c>
      <c r="R23" s="2">
        <f t="shared" si="8"/>
        <v>42269</v>
      </c>
      <c r="S23" s="5" t="str">
        <f ca="1">IFERROR(OFFSET(grille!$A$1,MOD(INT((R23-$A$4)/7),42)+1,WEEKDAY(R23,2)),"")</f>
        <v>__T330</v>
      </c>
      <c r="T23" s="2">
        <f t="shared" si="9"/>
        <v>42299</v>
      </c>
      <c r="U23" s="5" t="str">
        <f ca="1">IFERROR(OFFSET(grille!$A$1,MOD(INT((T23-$A$4)/7),42)+1,WEEKDAY(T23,2)),"")</f>
        <v>T410</v>
      </c>
      <c r="V23" s="3">
        <f t="shared" si="10"/>
        <v>42330</v>
      </c>
      <c r="W23" s="5" t="str">
        <f ca="1">IFERROR(OFFSET(grille!$A$1,MOD(INT((V23-$A$4)/7),42)+1,WEEKDAY(V23,2)),"")</f>
        <v>T347__</v>
      </c>
      <c r="X23" s="2">
        <f t="shared" si="11"/>
        <v>42360</v>
      </c>
      <c r="Y23" s="5" t="str">
        <f ca="1">IFERROR(OFFSET(grille!$A$1,MOD(INT((X23-$A$4)/7),42)+1,WEEKDAY(X23,2)),"")</f>
        <v>__T350</v>
      </c>
    </row>
    <row r="24" spans="2:25" x14ac:dyDescent="0.35">
      <c r="B24" s="2">
        <f t="shared" si="0"/>
        <v>42027</v>
      </c>
      <c r="C24" s="5" t="str">
        <f ca="1">IFERROR(OFFSET(grille!$A$1,MOD(INT((B24-$A$4)/7),42)+1,WEEKDAY(B24,2)),"")</f>
        <v>D</v>
      </c>
      <c r="D24" s="2">
        <f t="shared" si="1"/>
        <v>42058</v>
      </c>
      <c r="E24" s="5" t="str">
        <f ca="1">IFERROR(OFFSET(grille!$A$1,MOD(INT((D24-$A$4)/7),42)+1,WEEKDAY(D24,2)),"")</f>
        <v>T210</v>
      </c>
      <c r="F24" s="2">
        <f t="shared" si="2"/>
        <v>42086</v>
      </c>
      <c r="G24" s="5" t="str">
        <f ca="1">IFERROR(OFFSET(grille!$A$1,MOD(INT((F24-$A$4)/7),42)+1,WEEKDAY(F24,2)),"")</f>
        <v>RP</v>
      </c>
      <c r="H24" s="2">
        <f t="shared" si="3"/>
        <v>42117</v>
      </c>
      <c r="I24" s="5" t="str">
        <f ca="1">IFERROR(OFFSET(grille!$A$1,MOD(INT((H24-$A$4)/7),42)+1,WEEKDAY(H24,2)),"")</f>
        <v>RP</v>
      </c>
      <c r="J24" s="2">
        <f t="shared" si="4"/>
        <v>42147</v>
      </c>
      <c r="K24" s="5" t="str">
        <f ca="1">IFERROR(OFFSET(grille!$A$1,MOD(INT((J24-$A$4)/7),42)+1,WEEKDAY(J24,2)),"")</f>
        <v>RP</v>
      </c>
      <c r="L24" s="2">
        <f t="shared" si="5"/>
        <v>42178</v>
      </c>
      <c r="M24" s="5" t="str">
        <f ca="1">IFERROR(OFFSET(grille!$A$1,MOD(INT((L24-$A$4)/7),42)+1,WEEKDAY(L24,2)),"")</f>
        <v>T840__</v>
      </c>
      <c r="N24" s="3">
        <f t="shared" si="6"/>
        <v>42208</v>
      </c>
      <c r="O24" s="5" t="str">
        <f ca="1">IFERROR(OFFSET(grille!$A$1,MOD(INT((N24-$A$4)/7),42)+1,WEEKDAY(N24,2)),"")</f>
        <v>RP</v>
      </c>
      <c r="P24" s="2">
        <f t="shared" si="7"/>
        <v>42239</v>
      </c>
      <c r="Q24" s="5" t="str">
        <f ca="1">IFERROR(OFFSET(grille!$A$1,MOD(INT((P24-$A$4)/7),42)+1,WEEKDAY(P24,2)),"")</f>
        <v>RP</v>
      </c>
      <c r="R24" s="2">
        <f t="shared" si="8"/>
        <v>42270</v>
      </c>
      <c r="S24" s="5" t="str">
        <f ca="1">IFERROR(OFFSET(grille!$A$1,MOD(INT((R24-$A$4)/7),42)+1,WEEKDAY(R24,2)),"")</f>
        <v>T420</v>
      </c>
      <c r="T24" s="2">
        <f t="shared" si="9"/>
        <v>42300</v>
      </c>
      <c r="U24" s="5" t="str">
        <f ca="1">IFERROR(OFFSET(grille!$A$1,MOD(INT((T24-$A$4)/7),42)+1,WEEKDAY(T24,2)),"")</f>
        <v>T710</v>
      </c>
      <c r="V24" s="3">
        <f t="shared" si="10"/>
        <v>42331</v>
      </c>
      <c r="W24" s="5" t="str">
        <f ca="1">IFERROR(OFFSET(grille!$A$1,MOD(INT((V24-$A$4)/7),42)+1,WEEKDAY(V24,2)),"")</f>
        <v>__T350</v>
      </c>
      <c r="X24" s="2">
        <f t="shared" si="11"/>
        <v>42361</v>
      </c>
      <c r="Y24" s="5" t="str">
        <f ca="1">IFERROR(OFFSET(grille!$A$1,MOD(INT((X24-$A$4)/7),42)+1,WEEKDAY(X24,2)),"")</f>
        <v>RP</v>
      </c>
    </row>
    <row r="25" spans="2:25" x14ac:dyDescent="0.35">
      <c r="B25" s="2">
        <f t="shared" si="0"/>
        <v>42028</v>
      </c>
      <c r="C25" s="5" t="str">
        <f ca="1">IFERROR(OFFSET(grille!$A$1,MOD(INT((B25-$A$4)/7),42)+1,WEEKDAY(B25,2)),"")</f>
        <v>RP</v>
      </c>
      <c r="D25" s="2">
        <f t="shared" si="1"/>
        <v>42059</v>
      </c>
      <c r="E25" s="5" t="str">
        <f ca="1">IFERROR(OFFSET(grille!$A$1,MOD(INT((D25-$A$4)/7),42)+1,WEEKDAY(D25,2)),"")</f>
        <v>T410</v>
      </c>
      <c r="F25" s="2">
        <f t="shared" si="2"/>
        <v>42087</v>
      </c>
      <c r="G25" s="5" t="str">
        <f ca="1">IFERROR(OFFSET(grille!$A$1,MOD(INT((F25-$A$4)/7),42)+1,WEEKDAY(F25,2)),"")</f>
        <v>RP</v>
      </c>
      <c r="H25" s="2">
        <f t="shared" si="3"/>
        <v>42118</v>
      </c>
      <c r="I25" s="5" t="str">
        <f ca="1">IFERROR(OFFSET(grille!$A$1,MOD(INT((H25-$A$4)/7),42)+1,WEEKDAY(H25,2)),"")</f>
        <v>T410</v>
      </c>
      <c r="J25" s="2">
        <f t="shared" si="4"/>
        <v>42148</v>
      </c>
      <c r="K25" s="5" t="str">
        <f ca="1">IFERROR(OFFSET(grille!$A$1,MOD(INT((J25-$A$4)/7),42)+1,WEEKDAY(J25,2)),"")</f>
        <v>T657__</v>
      </c>
      <c r="L25" s="2">
        <f t="shared" si="5"/>
        <v>42179</v>
      </c>
      <c r="M25" s="5" t="str">
        <f ca="1">IFERROR(OFFSET(grille!$A$1,MOD(INT((L25-$A$4)/7),42)+1,WEEKDAY(L25,2)),"")</f>
        <v>__T850</v>
      </c>
      <c r="N25" s="3">
        <f t="shared" si="6"/>
        <v>42209</v>
      </c>
      <c r="O25" s="5" t="str">
        <f ca="1">IFERROR(OFFSET(grille!$A$1,MOD(INT((N25-$A$4)/7),42)+1,WEEKDAY(N25,2)),"")</f>
        <v>RP</v>
      </c>
      <c r="P25" s="2">
        <f t="shared" si="7"/>
        <v>42240</v>
      </c>
      <c r="Q25" s="5" t="str">
        <f ca="1">IFERROR(OFFSET(grille!$A$1,MOD(INT((P25-$A$4)/7),42)+1,WEEKDAY(P25,2)),"")</f>
        <v>T820__</v>
      </c>
      <c r="R25" s="2">
        <f t="shared" si="8"/>
        <v>42271</v>
      </c>
      <c r="S25" s="5" t="str">
        <f ca="1">IFERROR(OFFSET(grille!$A$1,MOD(INT((R25-$A$4)/7),42)+1,WEEKDAY(R25,2)),"")</f>
        <v>T840__</v>
      </c>
      <c r="T25" s="2">
        <f t="shared" si="9"/>
        <v>42301</v>
      </c>
      <c r="U25" s="5" t="str">
        <f ca="1">IFERROR(OFFSET(grille!$A$1,MOD(INT((T25-$A$4)/7),42)+1,WEEKDAY(T25,2)),"")</f>
        <v>T246__</v>
      </c>
      <c r="V25" s="3">
        <f t="shared" si="10"/>
        <v>42332</v>
      </c>
      <c r="W25" s="5" t="str">
        <f ca="1">IFERROR(OFFSET(grille!$A$1,MOD(INT((V25-$A$4)/7),42)+1,WEEKDAY(V25,2)),"")</f>
        <v>T340__</v>
      </c>
      <c r="X25" s="2">
        <f t="shared" si="11"/>
        <v>42362</v>
      </c>
      <c r="Y25" s="5" t="str">
        <f ca="1">IFERROR(OFFSET(grille!$A$1,MOD(INT((X25-$A$4)/7),42)+1,WEEKDAY(X25,2)),"")</f>
        <v>RP</v>
      </c>
    </row>
    <row r="26" spans="2:25" x14ac:dyDescent="0.35">
      <c r="B26" s="2">
        <f t="shared" si="0"/>
        <v>42029</v>
      </c>
      <c r="C26" s="5" t="str">
        <f ca="1">IFERROR(OFFSET(grille!$A$1,MOD(INT((B26-$A$4)/7),42)+1,WEEKDAY(B26,2)),"")</f>
        <v>RP</v>
      </c>
      <c r="D26" s="2">
        <f t="shared" si="1"/>
        <v>42060</v>
      </c>
      <c r="E26" s="5" t="str">
        <f ca="1">IFERROR(OFFSET(grille!$A$1,MOD(INT((D26-$A$4)/7),42)+1,WEEKDAY(D26,2)),"")</f>
        <v>T810</v>
      </c>
      <c r="F26" s="2">
        <f t="shared" si="2"/>
        <v>42088</v>
      </c>
      <c r="G26" s="5" t="str">
        <f ca="1">IFERROR(OFFSET(grille!$A$1,MOD(INT((F26-$A$4)/7),42)+1,WEEKDAY(F26,2)),"")</f>
        <v>T840__</v>
      </c>
      <c r="H26" s="2">
        <f t="shared" si="3"/>
        <v>42119</v>
      </c>
      <c r="I26" s="5" t="str">
        <f ca="1">IFERROR(OFFSET(grille!$A$1,MOD(INT((H26-$A$4)/7),42)+1,WEEKDAY(H26,2)),"")</f>
        <v>T146__</v>
      </c>
      <c r="J26" s="2">
        <f t="shared" si="4"/>
        <v>42149</v>
      </c>
      <c r="K26" s="5" t="str">
        <f ca="1">IFERROR(OFFSET(grille!$A$1,MOD(INT((J26-$A$4)/7),42)+1,WEEKDAY(J26,2)),"")</f>
        <v>__T661</v>
      </c>
      <c r="L26" s="2">
        <f t="shared" si="5"/>
        <v>42180</v>
      </c>
      <c r="M26" s="5" t="str">
        <f ca="1">IFERROR(OFFSET(grille!$A$1,MOD(INT((L26-$A$4)/7),42)+1,WEEKDAY(L26,2)),"")</f>
        <v>T110</v>
      </c>
      <c r="N26" s="3">
        <f t="shared" si="6"/>
        <v>42210</v>
      </c>
      <c r="O26" s="5" t="str">
        <f ca="1">IFERROR(OFFSET(grille!$A$1,MOD(INT((N26-$A$4)/7),42)+1,WEEKDAY(N26,2)),"")</f>
        <v>T326__</v>
      </c>
      <c r="P26" s="2">
        <f t="shared" si="7"/>
        <v>42241</v>
      </c>
      <c r="Q26" s="5" t="str">
        <f ca="1">IFERROR(OFFSET(grille!$A$1,MOD(INT((P26-$A$4)/7),42)+1,WEEKDAY(P26,2)),"")</f>
        <v>__T830</v>
      </c>
      <c r="R26" s="2">
        <f t="shared" si="8"/>
        <v>42272</v>
      </c>
      <c r="S26" s="5" t="str">
        <f ca="1">IFERROR(OFFSET(grille!$A$1,MOD(INT((R26-$A$4)/7),42)+1,WEEKDAY(R26,2)),"")</f>
        <v>__T850</v>
      </c>
      <c r="T26" s="2">
        <f t="shared" si="9"/>
        <v>42302</v>
      </c>
      <c r="U26" s="5" t="str">
        <f ca="1">IFERROR(OFFSET(grille!$A$1,MOD(INT((T26-$A$4)/7),42)+1,WEEKDAY(T26,2)),"")</f>
        <v>__T257</v>
      </c>
      <c r="V26" s="3">
        <f t="shared" si="10"/>
        <v>42333</v>
      </c>
      <c r="W26" s="5" t="str">
        <f ca="1">IFERROR(OFFSET(grille!$A$1,MOD(INT((V26-$A$4)/7),42)+1,WEEKDAY(V26,2)),"")</f>
        <v>__T350</v>
      </c>
      <c r="X26" s="2">
        <f t="shared" si="11"/>
        <v>42363</v>
      </c>
      <c r="Y26" s="5" t="str">
        <f ca="1">IFERROR(OFFSET(grille!$A$1,MOD(INT((X26-$A$4)/7),42)+1,WEEKDAY(X26,2)),"")</f>
        <v>T515</v>
      </c>
    </row>
    <row r="27" spans="2:25" x14ac:dyDescent="0.35">
      <c r="B27" s="2">
        <f t="shared" si="0"/>
        <v>42030</v>
      </c>
      <c r="C27" s="5" t="str">
        <f ca="1">IFERROR(OFFSET(grille!$A$1,MOD(INT((B27-$A$4)/7),42)+1,WEEKDAY(B27,2)),"")</f>
        <v>T110</v>
      </c>
      <c r="D27" s="2">
        <f t="shared" si="1"/>
        <v>42061</v>
      </c>
      <c r="E27" s="5" t="str">
        <f ca="1">IFERROR(OFFSET(grille!$A$1,MOD(INT((D27-$A$4)/7),42)+1,WEEKDAY(D27,2)),"")</f>
        <v>T320__</v>
      </c>
      <c r="F27" s="2">
        <f t="shared" si="2"/>
        <v>42089</v>
      </c>
      <c r="G27" s="5" t="str">
        <f ca="1">IFERROR(OFFSET(grille!$A$1,MOD(INT((F27-$A$4)/7),42)+1,WEEKDAY(F27,2)),"")</f>
        <v>__T850</v>
      </c>
      <c r="H27" s="2">
        <f t="shared" si="3"/>
        <v>42120</v>
      </c>
      <c r="I27" s="5" t="str">
        <f ca="1">IFERROR(OFFSET(grille!$A$1,MOD(INT((H27-$A$4)/7),42)+1,WEEKDAY(H27,2)),"")</f>
        <v>__T157</v>
      </c>
      <c r="J27" s="2">
        <f t="shared" si="4"/>
        <v>42150</v>
      </c>
      <c r="K27" s="5" t="str">
        <f ca="1">IFERROR(OFFSET(grille!$A$1,MOD(INT((J27-$A$4)/7),42)+1,WEEKDAY(J27,2)),"")</f>
        <v>T240__</v>
      </c>
      <c r="L27" s="2">
        <f t="shared" si="5"/>
        <v>42181</v>
      </c>
      <c r="M27" s="5" t="str">
        <f ca="1">IFERROR(OFFSET(grille!$A$1,MOD(INT((L27-$A$4)/7),42)+1,WEEKDAY(L27,2)),"")</f>
        <v>T630__</v>
      </c>
      <c r="N27" s="3">
        <f t="shared" si="6"/>
        <v>42211</v>
      </c>
      <c r="O27" s="5" t="str">
        <f ca="1">IFERROR(OFFSET(grille!$A$1,MOD(INT((N27-$A$4)/7),42)+1,WEEKDAY(N27,2)),"")</f>
        <v>__T337</v>
      </c>
      <c r="P27" s="2">
        <f t="shared" si="7"/>
        <v>42242</v>
      </c>
      <c r="Q27" s="5" t="str">
        <f ca="1">IFERROR(OFFSET(grille!$A$1,MOD(INT((P27-$A$4)/7),42)+1,WEEKDAY(P27,2)),"")</f>
        <v>RP</v>
      </c>
      <c r="R27" s="2">
        <f t="shared" si="8"/>
        <v>42273</v>
      </c>
      <c r="S27" s="5" t="str">
        <f ca="1">IFERROR(OFFSET(grille!$A$1,MOD(INT((R27-$A$4)/7),42)+1,WEEKDAY(R27,2)),"")</f>
        <v>D</v>
      </c>
      <c r="T27" s="2">
        <f t="shared" si="9"/>
        <v>42303</v>
      </c>
      <c r="U27" s="5" t="str">
        <f ca="1">IFERROR(OFFSET(grille!$A$1,MOD(INT((T27-$A$4)/7),42)+1,WEEKDAY(T27,2)),"")</f>
        <v>RP</v>
      </c>
      <c r="V27" s="3">
        <f t="shared" si="10"/>
        <v>42334</v>
      </c>
      <c r="W27" s="5" t="str">
        <f ca="1">IFERROR(OFFSET(grille!$A$1,MOD(INT((V27-$A$4)/7),42)+1,WEEKDAY(V27,2)),"")</f>
        <v>RP</v>
      </c>
      <c r="X27" s="2">
        <f t="shared" si="11"/>
        <v>42364</v>
      </c>
      <c r="Y27" s="5" t="str">
        <f ca="1">IFERROR(OFFSET(grille!$A$1,MOD(INT((X27-$A$4)/7),42)+1,WEEKDAY(X27,2)),"")</f>
        <v>T446__</v>
      </c>
    </row>
    <row r="28" spans="2:25" x14ac:dyDescent="0.35">
      <c r="B28" s="2">
        <f t="shared" si="0"/>
        <v>42031</v>
      </c>
      <c r="C28" s="5" t="str">
        <f ca="1">IFERROR(OFFSET(grille!$A$1,MOD(INT((B28-$A$4)/7),42)+1,WEEKDAY(B28,2)),"")</f>
        <v>T420</v>
      </c>
      <c r="D28" s="2">
        <f t="shared" si="1"/>
        <v>42062</v>
      </c>
      <c r="E28" s="5" t="str">
        <f ca="1">IFERROR(OFFSET(grille!$A$1,MOD(INT((D28-$A$4)/7),42)+1,WEEKDAY(D28,2)),"")</f>
        <v>__T335</v>
      </c>
      <c r="F28" s="2">
        <f t="shared" si="2"/>
        <v>42090</v>
      </c>
      <c r="G28" s="5" t="str">
        <f ca="1">IFERROR(OFFSET(grille!$A$1,MOD(INT((F28-$A$4)/7),42)+1,WEEKDAY(F28,2)),"")</f>
        <v>Fac</v>
      </c>
      <c r="H28" s="2">
        <f t="shared" si="3"/>
        <v>42121</v>
      </c>
      <c r="I28" s="5" t="str">
        <f ca="1">IFERROR(OFFSET(grille!$A$1,MOD(INT((H28-$A$4)/7),42)+1,WEEKDAY(H28,2)),"")</f>
        <v>T260</v>
      </c>
      <c r="J28" s="2">
        <f t="shared" si="4"/>
        <v>42151</v>
      </c>
      <c r="K28" s="5" t="str">
        <f ca="1">IFERROR(OFFSET(grille!$A$1,MOD(INT((J28-$A$4)/7),42)+1,WEEKDAY(J28,2)),"")</f>
        <v>__T250</v>
      </c>
      <c r="L28" s="2">
        <f t="shared" si="5"/>
        <v>42182</v>
      </c>
      <c r="M28" s="5" t="str">
        <f ca="1">IFERROR(OFFSET(grille!$A$1,MOD(INT((L28-$A$4)/7),42)+1,WEEKDAY(L28,2)),"")</f>
        <v>__T646</v>
      </c>
      <c r="N28" s="3">
        <f t="shared" si="6"/>
        <v>42212</v>
      </c>
      <c r="O28" s="5" t="str">
        <f ca="1">IFERROR(OFFSET(grille!$A$1,MOD(INT((N28-$A$4)/7),42)+1,WEEKDAY(N28,2)),"")</f>
        <v>T510</v>
      </c>
      <c r="P28" s="2">
        <f t="shared" si="7"/>
        <v>42243</v>
      </c>
      <c r="Q28" s="5" t="str">
        <f ca="1">IFERROR(OFFSET(grille!$A$1,MOD(INT((P28-$A$4)/7),42)+1,WEEKDAY(P28,2)),"")</f>
        <v>RP</v>
      </c>
      <c r="R28" s="2">
        <f t="shared" si="8"/>
        <v>42274</v>
      </c>
      <c r="S28" s="5" t="str">
        <f ca="1">IFERROR(OFFSET(grille!$A$1,MOD(INT((R28-$A$4)/7),42)+1,WEEKDAY(R28,2)),"")</f>
        <v>RP</v>
      </c>
      <c r="T28" s="2">
        <f t="shared" si="9"/>
        <v>42304</v>
      </c>
      <c r="U28" s="5" t="str">
        <f ca="1">IFERROR(OFFSET(grille!$A$1,MOD(INT((T28-$A$4)/7),42)+1,WEEKDAY(T28,2)),"")</f>
        <v>RP</v>
      </c>
      <c r="V28" s="3">
        <f t="shared" si="10"/>
        <v>42335</v>
      </c>
      <c r="W28" s="5" t="str">
        <f ca="1">IFERROR(OFFSET(grille!$A$1,MOD(INT((V28-$A$4)/7),42)+1,WEEKDAY(V28,2)),"")</f>
        <v>RP</v>
      </c>
      <c r="X28" s="2">
        <f t="shared" si="11"/>
        <v>42365</v>
      </c>
      <c r="Y28" s="5" t="str">
        <f ca="1">IFERROR(OFFSET(grille!$A$1,MOD(INT((X28-$A$4)/7),42)+1,WEEKDAY(X28,2)),"")</f>
        <v>__T457</v>
      </c>
    </row>
    <row r="29" spans="2:25" x14ac:dyDescent="0.35">
      <c r="B29" s="2">
        <f t="shared" si="0"/>
        <v>42032</v>
      </c>
      <c r="C29" s="5" t="str">
        <f ca="1">IFERROR(OFFSET(grille!$A$1,MOD(INT((B29-$A$4)/7),42)+1,WEEKDAY(B29,2)),"")</f>
        <v>T220__</v>
      </c>
      <c r="D29" s="2">
        <f t="shared" si="1"/>
        <v>42063</v>
      </c>
      <c r="E29" s="5" t="str">
        <f ca="1">IFERROR(OFFSET(grille!$A$1,MOD(INT((D29-$A$4)/7),42)+1,WEEKDAY(D29,2)),"")</f>
        <v>RP</v>
      </c>
      <c r="F29" s="2">
        <f t="shared" si="2"/>
        <v>42091</v>
      </c>
      <c r="G29" s="5" t="str">
        <f ca="1">IFERROR(OFFSET(grille!$A$1,MOD(INT((F29-$A$4)/7),42)+1,WEEKDAY(F29,2)),"")</f>
        <v>RP</v>
      </c>
      <c r="H29" s="2">
        <f t="shared" si="3"/>
        <v>42122</v>
      </c>
      <c r="I29" s="5" t="str">
        <f ca="1">IFERROR(OFFSET(grille!$A$1,MOD(INT((H29-$A$4)/7),42)+1,WEEKDAY(H29,2)),"")</f>
        <v>RP</v>
      </c>
      <c r="J29" s="2">
        <f t="shared" si="4"/>
        <v>42152</v>
      </c>
      <c r="K29" s="5" t="str">
        <f ca="1">IFERROR(OFFSET(grille!$A$1,MOD(INT((J29-$A$4)/7),42)+1,WEEKDAY(J29,2)),"")</f>
        <v>RP</v>
      </c>
      <c r="L29" s="2">
        <f t="shared" si="5"/>
        <v>42183</v>
      </c>
      <c r="M29" s="5" t="str">
        <f ca="1">IFERROR(OFFSET(grille!$A$1,MOD(INT((L29-$A$4)/7),42)+1,WEEKDAY(L29,2)),"")</f>
        <v>RP</v>
      </c>
      <c r="N29" s="3">
        <f t="shared" si="6"/>
        <v>42213</v>
      </c>
      <c r="O29" s="5" t="str">
        <f ca="1">IFERROR(OFFSET(grille!$A$1,MOD(INT((N29-$A$4)/7),42)+1,WEEKDAY(N29,2)),"")</f>
        <v>T220__</v>
      </c>
      <c r="P29" s="2">
        <f t="shared" si="7"/>
        <v>42244</v>
      </c>
      <c r="Q29" s="5" t="str">
        <f ca="1">IFERROR(OFFSET(grille!$A$1,MOD(INT((P29-$A$4)/7),42)+1,WEEKDAY(P29,2)),"")</f>
        <v>T925__</v>
      </c>
      <c r="R29" s="2">
        <f t="shared" si="8"/>
        <v>42275</v>
      </c>
      <c r="S29" s="5" t="str">
        <f ca="1">IFERROR(OFFSET(grille!$A$1,MOD(INT((R29-$A$4)/7),42)+1,WEEKDAY(R29,2)),"")</f>
        <v>RP</v>
      </c>
      <c r="T29" s="2">
        <f t="shared" si="9"/>
        <v>42305</v>
      </c>
      <c r="U29" s="5" t="str">
        <f ca="1">IFERROR(OFFSET(grille!$A$1,MOD(INT((T29-$A$4)/7),42)+1,WEEKDAY(T29,2)),"")</f>
        <v>T320__</v>
      </c>
      <c r="V29" s="3">
        <f t="shared" si="10"/>
        <v>42336</v>
      </c>
      <c r="W29" s="5" t="str">
        <f ca="1">IFERROR(OFFSET(grille!$A$1,MOD(INT((V29-$A$4)/7),42)+1,WEEKDAY(V29,2)),"")</f>
        <v>T736__</v>
      </c>
      <c r="X29" s="2">
        <f t="shared" si="11"/>
        <v>42366</v>
      </c>
      <c r="Y29" s="5" t="str">
        <f ca="1">IFERROR(OFFSET(grille!$A$1,MOD(INT((X29-$A$4)/7),42)+1,WEEKDAY(X29,2)),"")</f>
        <v>T240__</v>
      </c>
    </row>
    <row r="30" spans="2:25" x14ac:dyDescent="0.35">
      <c r="B30" s="2">
        <f t="shared" si="0"/>
        <v>42033</v>
      </c>
      <c r="C30" s="5" t="str">
        <f ca="1">IFERROR(OFFSET(grille!$A$1,MOD(INT((B30-$A$4)/7),42)+1,WEEKDAY(B30,2)),"")</f>
        <v>__T230</v>
      </c>
      <c r="D30" s="2" t="str">
        <f>IF(MONTH(DATE($A$1,COLUMN()-2,ROW()-1))=2,DATE($A$1,COLUMN()-2,ROW()-1),"")</f>
        <v/>
      </c>
      <c r="E30" s="5" t="str">
        <f ca="1">IFERROR(OFFSET(grille!$A$1,MOD(INT((D30-$A$4)/7),42)+1,WEEKDAY(D30,2)),"")</f>
        <v/>
      </c>
      <c r="F30" s="2">
        <f t="shared" si="2"/>
        <v>42092</v>
      </c>
      <c r="G30" s="5" t="str">
        <f ca="1">IFERROR(OFFSET(grille!$A$1,MOD(INT((F30-$A$4)/7),42)+1,WEEKDAY(F30,2)),"")</f>
        <v>RP</v>
      </c>
      <c r="H30" s="2">
        <f t="shared" si="3"/>
        <v>42123</v>
      </c>
      <c r="I30" s="5" t="str">
        <f ca="1">IFERROR(OFFSET(grille!$A$1,MOD(INT((H30-$A$4)/7),42)+1,WEEKDAY(H30,2)),"")</f>
        <v>RP</v>
      </c>
      <c r="J30" s="2">
        <f t="shared" si="4"/>
        <v>42153</v>
      </c>
      <c r="K30" s="5" t="str">
        <f ca="1">IFERROR(OFFSET(grille!$A$1,MOD(INT((J30-$A$4)/7),42)+1,WEEKDAY(J30,2)),"")</f>
        <v>RP</v>
      </c>
      <c r="L30" s="2">
        <f t="shared" si="5"/>
        <v>42184</v>
      </c>
      <c r="M30" s="5" t="str">
        <f ca="1">IFERROR(OFFSET(grille!$A$1,MOD(INT((L30-$A$4)/7),42)+1,WEEKDAY(L30,2)),"")</f>
        <v>RP</v>
      </c>
      <c r="N30" s="2">
        <f t="shared" si="6"/>
        <v>42214</v>
      </c>
      <c r="O30" s="5" t="str">
        <f ca="1">IFERROR(OFFSET(grille!$A$1,MOD(INT((N30-$A$4)/7),42)+1,WEEKDAY(N30,2)),"")</f>
        <v>__T230</v>
      </c>
      <c r="P30" s="2">
        <f t="shared" si="7"/>
        <v>42245</v>
      </c>
      <c r="Q30" s="5" t="str">
        <f ca="1">IFERROR(OFFSET(grille!$A$1,MOD(INT((P30-$A$4)/7),42)+1,WEEKDAY(P30,2)),"")</f>
        <v>__T936</v>
      </c>
      <c r="R30" s="2">
        <f t="shared" si="8"/>
        <v>42276</v>
      </c>
      <c r="S30" s="5" t="str">
        <f ca="1">IFERROR(OFFSET(grille!$A$1,MOD(INT((R30-$A$4)/7),42)+1,WEEKDAY(R30,2)),"")</f>
        <v>RP</v>
      </c>
      <c r="T30" s="2">
        <f t="shared" si="9"/>
        <v>42306</v>
      </c>
      <c r="U30" s="5" t="str">
        <f ca="1">IFERROR(OFFSET(grille!$A$1,MOD(INT((T30-$A$4)/7),42)+1,WEEKDAY(T30,2)),"")</f>
        <v>__T330</v>
      </c>
      <c r="V30" s="3">
        <f t="shared" si="10"/>
        <v>42337</v>
      </c>
      <c r="W30" s="5" t="str">
        <f ca="1">IFERROR(OFFSET(grille!$A$1,MOD(INT((V30-$A$4)/7),42)+1,WEEKDAY(V30,2)),"")</f>
        <v>__T747</v>
      </c>
      <c r="X30" s="2">
        <f t="shared" si="11"/>
        <v>42367</v>
      </c>
      <c r="Y30" s="5" t="str">
        <f ca="1">IFERROR(OFFSET(grille!$A$1,MOD(INT((X30-$A$4)/7),42)+1,WEEKDAY(X30,2)),"")</f>
        <v>__T250</v>
      </c>
    </row>
    <row r="31" spans="2:25" x14ac:dyDescent="0.35">
      <c r="B31" s="2">
        <f t="shared" si="0"/>
        <v>42034</v>
      </c>
      <c r="C31" s="5" t="str">
        <f ca="1">IFERROR(OFFSET(grille!$A$1,MOD(INT((B31-$A$4)/7),42)+1,WEEKDAY(B31,2)),"")</f>
        <v>RP</v>
      </c>
      <c r="D31" s="1"/>
      <c r="E31" s="1"/>
      <c r="F31" s="2">
        <f t="shared" si="2"/>
        <v>42093</v>
      </c>
      <c r="G31" s="5" t="str">
        <f ca="1">IFERROR(OFFSET(grille!$A$1,MOD(INT((F31-$A$4)/7),42)+1,WEEKDAY(F31,2)),"")</f>
        <v>T120</v>
      </c>
      <c r="H31" s="2">
        <f t="shared" si="3"/>
        <v>42124</v>
      </c>
      <c r="I31" s="5" t="str">
        <f ca="1">IFERROR(OFFSET(grille!$A$1,MOD(INT((H31-$A$4)/7),42)+1,WEEKDAY(H31,2)),"")</f>
        <v>T210</v>
      </c>
      <c r="J31" s="2">
        <f t="shared" si="4"/>
        <v>42154</v>
      </c>
      <c r="K31" s="5" t="str">
        <f ca="1">IFERROR(OFFSET(grille!$A$1,MOD(INT((J31-$A$4)/7),42)+1,WEEKDAY(J31,2)),"")</f>
        <v>T656__</v>
      </c>
      <c r="L31" s="2">
        <f t="shared" si="5"/>
        <v>42185</v>
      </c>
      <c r="M31" s="5" t="str">
        <f ca="1">IFERROR(OFFSET(grille!$A$1,MOD(INT((L31-$A$4)/7),42)+1,WEEKDAY(L31,2)),"")</f>
        <v>T440__</v>
      </c>
      <c r="N31" s="2">
        <f t="shared" si="6"/>
        <v>42215</v>
      </c>
      <c r="O31" s="5" t="str">
        <f ca="1">IFERROR(OFFSET(grille!$A$1,MOD(INT((N31-$A$4)/7),42)+1,WEEKDAY(N31,2)),"")</f>
        <v>D</v>
      </c>
      <c r="P31" s="2">
        <f t="shared" si="7"/>
        <v>42246</v>
      </c>
      <c r="Q31" s="5" t="str">
        <f ca="1">IFERROR(OFFSET(grille!$A$1,MOD(INT((P31-$A$4)/7),42)+1,WEEKDAY(P31,2)),"")</f>
        <v>T907__</v>
      </c>
      <c r="R31" s="2">
        <f t="shared" si="8"/>
        <v>42277</v>
      </c>
      <c r="S31" s="5" t="str">
        <f ca="1">IFERROR(OFFSET(grille!$A$1,MOD(INT((R31-$A$4)/7),42)+1,WEEKDAY(R31,2)),"")</f>
        <v>T730__</v>
      </c>
      <c r="T31" s="2">
        <f t="shared" si="9"/>
        <v>42307</v>
      </c>
      <c r="U31" s="5" t="str">
        <f ca="1">IFERROR(OFFSET(grille!$A$1,MOD(INT((T31-$A$4)/7),42)+1,WEEKDAY(T31,2)),"")</f>
        <v>T905__</v>
      </c>
      <c r="V31" s="3">
        <f t="shared" si="10"/>
        <v>42338</v>
      </c>
      <c r="W31" s="5" t="str">
        <f ca="1">IFERROR(OFFSET(grille!$A$1,MOD(INT((V31-$A$4)/7),42)+1,WEEKDAY(V31,2)),"")</f>
        <v>T130</v>
      </c>
      <c r="X31" s="2">
        <f t="shared" si="11"/>
        <v>42368</v>
      </c>
      <c r="Y31" s="5" t="str">
        <f ca="1">IFERROR(OFFSET(grille!$A$1,MOD(INT((X31-$A$4)/7),42)+1,WEEKDAY(X31,2)),"")</f>
        <v>RP</v>
      </c>
    </row>
    <row r="32" spans="2:25" x14ac:dyDescent="0.35">
      <c r="B32" s="2">
        <f t="shared" si="0"/>
        <v>42035</v>
      </c>
      <c r="C32" s="5" t="str">
        <f ca="1">IFERROR(OFFSET(grille!$A$1,MOD(INT((B32-$A$4)/7),42)+1,WEEKDAY(B32,2)),"")</f>
        <v>RP</v>
      </c>
      <c r="D32" s="1"/>
      <c r="E32" s="1"/>
      <c r="F32" s="2">
        <f t="shared" si="2"/>
        <v>42094</v>
      </c>
      <c r="G32" s="5" t="str">
        <f ca="1">IFERROR(OFFSET(grille!$A$1,MOD(INT((F32-$A$4)/7),42)+1,WEEKDAY(F32,2)),"")</f>
        <v>T110</v>
      </c>
      <c r="H32" s="1"/>
      <c r="I32" s="5" t="str">
        <f ca="1">IFERROR(OFFSET(grille!$A$1,MOD(INT((H32-$A$4)/7),42)+1,WEEKDAY(H32,2)),"")</f>
        <v>T736__</v>
      </c>
      <c r="J32" s="2">
        <f t="shared" si="4"/>
        <v>42155</v>
      </c>
      <c r="K32" s="5" t="str">
        <f ca="1">IFERROR(OFFSET(grille!$A$1,MOD(INT((J32-$A$4)/7),42)+1,WEEKDAY(J32,2)),"")</f>
        <v>__T667</v>
      </c>
      <c r="L32" s="1"/>
      <c r="M32" s="5" t="str">
        <f ca="1">IFERROR(OFFSET(grille!$A$1,MOD(INT((L32-$A$4)/7),42)+1,WEEKDAY(L32,2)),"")</f>
        <v>T736__</v>
      </c>
      <c r="N32" s="2">
        <f t="shared" si="6"/>
        <v>42216</v>
      </c>
      <c r="O32" s="5" t="str">
        <f ca="1">IFERROR(OFFSET(grille!$A$1,MOD(INT((N32-$A$4)/7),42)+1,WEEKDAY(N32,2)),"")</f>
        <v>RP</v>
      </c>
      <c r="P32" s="2">
        <f t="shared" si="7"/>
        <v>42247</v>
      </c>
      <c r="Q32" s="5" t="str">
        <f ca="1">IFERROR(OFFSET(grille!$A$1,MOD(INT((P32-$A$4)/7),42)+1,WEEKDAY(P32,2)),"")</f>
        <v>__T911</v>
      </c>
      <c r="R32" s="1"/>
      <c r="S32" s="5" t="str">
        <f ca="1">IFERROR(OFFSET(grille!$A$1,MOD(INT((R32-$A$4)/7),42)+1,WEEKDAY(R32,2)),"")</f>
        <v>T736__</v>
      </c>
      <c r="T32" s="2">
        <f t="shared" si="9"/>
        <v>42308</v>
      </c>
      <c r="U32" s="5" t="str">
        <f ca="1">IFERROR(OFFSET(grille!$A$1,MOD(INT((T32-$A$4)/7),42)+1,WEEKDAY(T32,2)),"")</f>
        <v>__T916</v>
      </c>
      <c r="V32" s="1"/>
      <c r="W32" s="5" t="str">
        <f ca="1">IFERROR(OFFSET(grille!$A$1,MOD(INT((V32-$A$4)/7),42)+1,WEEKDAY(V32,2)),"")</f>
        <v>T736__</v>
      </c>
      <c r="X32" s="2">
        <f t="shared" si="11"/>
        <v>42369</v>
      </c>
      <c r="Y32" s="5" t="str">
        <f ca="1">IFERROR(OFFSET(grille!$A$1,MOD(INT((X32-$A$4)/7),42)+1,WEEKDAY(X32,2)),"")</f>
        <v>RP</v>
      </c>
    </row>
    <row r="33" spans="16:16" x14ac:dyDescent="0.35">
      <c r="P33" s="1"/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B2:Y32">
    <cfRule type="expression" dxfId="210" priority="6" stopIfTrue="1">
      <formula>AND(WEEKDAY(B2,2)&gt;5,B2&lt;&gt;"")</formula>
    </cfRule>
  </conditionalFormatting>
  <conditionalFormatting sqref="E10">
    <cfRule type="expression" dxfId="209" priority="5" stopIfTrue="1">
      <formula>AND(WEEKDAY(E10,2)&gt;5,E10&lt;&gt;"")</formula>
    </cfRule>
  </conditionalFormatting>
  <conditionalFormatting sqref="E10">
    <cfRule type="expression" dxfId="208" priority="4" stopIfTrue="1">
      <formula>AND(WEEKDAY(E10,2)&gt;5,E10&lt;&gt;"")</formula>
    </cfRule>
  </conditionalFormatting>
  <conditionalFormatting sqref="E10">
    <cfRule type="expression" dxfId="207" priority="3" stopIfTrue="1">
      <formula>AND(WEEKDAY(E10,2)&gt;5,E10&lt;&gt;"")</formula>
    </cfRule>
  </conditionalFormatting>
  <conditionalFormatting sqref="E10">
    <cfRule type="expression" dxfId="206" priority="2" stopIfTrue="1">
      <formula>AND(WEEKDAY(E10,2)&gt;5,E10&lt;&gt;"")</formula>
    </cfRule>
  </conditionalFormatting>
  <conditionalFormatting sqref="E24">
    <cfRule type="expression" dxfId="205" priority="1" stopIfTrue="1">
      <formula>AND(WEEKDAY(E24,2)&gt;5,E24&lt;&gt;"")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45</vt:i4>
      </vt:variant>
    </vt:vector>
  </HeadingPairs>
  <TitlesOfParts>
    <vt:vector size="45" baseType="lpstr">
      <vt:lpstr>Guillaume</vt:lpstr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Feuil17</vt:lpstr>
      <vt:lpstr>Feuil18</vt:lpstr>
      <vt:lpstr>Feuil19</vt:lpstr>
      <vt:lpstr>Feuil20</vt:lpstr>
      <vt:lpstr>Feuil21</vt:lpstr>
      <vt:lpstr>Feuil22</vt:lpstr>
      <vt:lpstr>Feuil23</vt:lpstr>
      <vt:lpstr>Thomas</vt:lpstr>
      <vt:lpstr>Feuil25</vt:lpstr>
      <vt:lpstr>Mustafa</vt:lpstr>
      <vt:lpstr>Feuil27</vt:lpstr>
      <vt:lpstr>Feuil28</vt:lpstr>
      <vt:lpstr>Feuil29</vt:lpstr>
      <vt:lpstr>Feuil30</vt:lpstr>
      <vt:lpstr>Feuil31</vt:lpstr>
      <vt:lpstr>Feuil32</vt:lpstr>
      <vt:lpstr>Feuil33</vt:lpstr>
      <vt:lpstr>Feuil34</vt:lpstr>
      <vt:lpstr>Feuil35</vt:lpstr>
      <vt:lpstr>Diadié</vt:lpstr>
      <vt:lpstr>Feuil37</vt:lpstr>
      <vt:lpstr>Feuil38</vt:lpstr>
      <vt:lpstr>Feuil39</vt:lpstr>
      <vt:lpstr>Feuil40</vt:lpstr>
      <vt:lpstr>Feuil41</vt:lpstr>
      <vt:lpstr>Feuil42</vt:lpstr>
      <vt:lpstr>parametres</vt:lpstr>
      <vt:lpstr>grille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guigui</dc:creator>
  <cp:lastModifiedBy>Michel Staelens</cp:lastModifiedBy>
  <dcterms:created xsi:type="dcterms:W3CDTF">2015-08-26T10:34:06Z</dcterms:created>
  <dcterms:modified xsi:type="dcterms:W3CDTF">2015-08-31T05:35:19Z</dcterms:modified>
</cp:coreProperties>
</file>