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9200" windowHeight="11490" firstSheet="34" activeTab="42"/>
  </bookViews>
  <sheets>
    <sheet name="guigui" sheetId="1" r:id="rId1"/>
    <sheet name="ligne 1" sheetId="4" r:id="rId2"/>
    <sheet name="Feuil2" sheetId="5" r:id="rId3"/>
    <sheet name="Feuil3" sheetId="6" r:id="rId4"/>
    <sheet name="Feuil4" sheetId="7" r:id="rId5"/>
    <sheet name="Feuil5" sheetId="8" r:id="rId6"/>
    <sheet name="Feuil6" sheetId="9" r:id="rId7"/>
    <sheet name="Feuil7" sheetId="10" r:id="rId8"/>
    <sheet name="Feuil8" sheetId="11" r:id="rId9"/>
    <sheet name="Feuil9" sheetId="12" r:id="rId10"/>
    <sheet name="Feuil10" sheetId="13" r:id="rId11"/>
    <sheet name="Feuil11" sheetId="14" r:id="rId12"/>
    <sheet name="Feuil12" sheetId="15" r:id="rId13"/>
    <sheet name="Feuil13" sheetId="16" r:id="rId14"/>
    <sheet name="Feuil14" sheetId="17" r:id="rId15"/>
    <sheet name="Feuil15" sheetId="18" r:id="rId16"/>
    <sheet name="Feuil16" sheetId="19" r:id="rId17"/>
    <sheet name="Feuil17" sheetId="20" r:id="rId18"/>
    <sheet name="Feuil18" sheetId="21" r:id="rId19"/>
    <sheet name="Feuil19" sheetId="22" r:id="rId20"/>
    <sheet name="Feuil20" sheetId="23" r:id="rId21"/>
    <sheet name="Feuil21" sheetId="24" r:id="rId22"/>
    <sheet name="Feuil22" sheetId="25" r:id="rId23"/>
    <sheet name="Feuil23" sheetId="26" r:id="rId24"/>
    <sheet name="Thomas" sheetId="27" r:id="rId25"/>
    <sheet name="Feuil25" sheetId="28" r:id="rId26"/>
    <sheet name="Mustafa" sheetId="29" r:id="rId27"/>
    <sheet name="Feuil27" sheetId="30" r:id="rId28"/>
    <sheet name="Feuil28" sheetId="31" r:id="rId29"/>
    <sheet name="Feuil29" sheetId="32" r:id="rId30"/>
    <sheet name="Feuil30" sheetId="33" r:id="rId31"/>
    <sheet name="Feuil31" sheetId="34" r:id="rId32"/>
    <sheet name="Feuil32" sheetId="35" r:id="rId33"/>
    <sheet name="Feuil33" sheetId="36" r:id="rId34"/>
    <sheet name="Feuil34" sheetId="37" r:id="rId35"/>
    <sheet name="Feuil35" sheetId="38" r:id="rId36"/>
    <sheet name="Diadié" sheetId="39" r:id="rId37"/>
    <sheet name="Feuil37" sheetId="40" r:id="rId38"/>
    <sheet name="Feuil38" sheetId="41" r:id="rId39"/>
    <sheet name="Feuil39" sheetId="42" r:id="rId40"/>
    <sheet name="Feuil40" sheetId="43" r:id="rId41"/>
    <sheet name="Feuil41" sheetId="44" r:id="rId42"/>
    <sheet name="parametres" sheetId="2" r:id="rId43"/>
    <sheet name="grille" sheetId="3" r:id="rId44"/>
  </sheets>
  <calcPr calcId="124519"/>
</workbook>
</file>

<file path=xl/calcChain.xml><?xml version="1.0" encoding="utf-8"?>
<calcChain xmlns="http://schemas.openxmlformats.org/spreadsheetml/2006/main">
  <c r="Y32" i="44"/>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43"/>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42"/>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41"/>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40"/>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39"/>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38"/>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37"/>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36"/>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35"/>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34"/>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33"/>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32"/>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31"/>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30"/>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29"/>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28"/>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27"/>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26"/>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25"/>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24"/>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23"/>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22"/>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21"/>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20"/>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19"/>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18"/>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17"/>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16"/>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15"/>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14"/>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13"/>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12"/>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11"/>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10"/>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9"/>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8"/>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7"/>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6"/>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Y32" i="5"/>
  <c r="W32"/>
  <c r="U32"/>
  <c r="S32"/>
  <c r="Q32"/>
  <c r="O32"/>
  <c r="M32"/>
  <c r="K32"/>
  <c r="I32"/>
  <c r="G32"/>
  <c r="C32"/>
  <c r="Y31"/>
  <c r="W31"/>
  <c r="U31"/>
  <c r="S31"/>
  <c r="Q31"/>
  <c r="O31"/>
  <c r="M31"/>
  <c r="K31"/>
  <c r="I31"/>
  <c r="G31"/>
  <c r="C31"/>
  <c r="Y30"/>
  <c r="W30"/>
  <c r="U30"/>
  <c r="S30"/>
  <c r="Q30"/>
  <c r="O30"/>
  <c r="M30"/>
  <c r="K30"/>
  <c r="I30"/>
  <c r="G30"/>
  <c r="C30"/>
  <c r="Y29"/>
  <c r="W29"/>
  <c r="U29"/>
  <c r="S29"/>
  <c r="Q29"/>
  <c r="O29"/>
  <c r="M29"/>
  <c r="K29"/>
  <c r="I29"/>
  <c r="G29"/>
  <c r="E29"/>
  <c r="C29"/>
  <c r="Y28"/>
  <c r="W28"/>
  <c r="U28"/>
  <c r="S28"/>
  <c r="Q28"/>
  <c r="O28"/>
  <c r="M28"/>
  <c r="K28"/>
  <c r="I28"/>
  <c r="G28"/>
  <c r="E28"/>
  <c r="C28"/>
  <c r="Y27"/>
  <c r="W27"/>
  <c r="U27"/>
  <c r="S27"/>
  <c r="Q27"/>
  <c r="O27"/>
  <c r="M27"/>
  <c r="K27"/>
  <c r="I27"/>
  <c r="G27"/>
  <c r="E27"/>
  <c r="C27"/>
  <c r="Y26"/>
  <c r="W26"/>
  <c r="U26"/>
  <c r="S26"/>
  <c r="Q26"/>
  <c r="O26"/>
  <c r="M26"/>
  <c r="K26"/>
  <c r="I26"/>
  <c r="G26"/>
  <c r="E26"/>
  <c r="C26"/>
  <c r="Y25"/>
  <c r="W25"/>
  <c r="U25"/>
  <c r="S25"/>
  <c r="Q25"/>
  <c r="O25"/>
  <c r="M25"/>
  <c r="K25"/>
  <c r="I25"/>
  <c r="G25"/>
  <c r="E25"/>
  <c r="C25"/>
  <c r="Y24"/>
  <c r="W24"/>
  <c r="U24"/>
  <c r="S24"/>
  <c r="Q24"/>
  <c r="O24"/>
  <c r="M24"/>
  <c r="K24"/>
  <c r="I24"/>
  <c r="G24"/>
  <c r="E24"/>
  <c r="C24"/>
  <c r="Y23"/>
  <c r="W23"/>
  <c r="U23"/>
  <c r="S23"/>
  <c r="Q23"/>
  <c r="O23"/>
  <c r="M23"/>
  <c r="K23"/>
  <c r="I23"/>
  <c r="G23"/>
  <c r="E23"/>
  <c r="C23"/>
  <c r="Y22"/>
  <c r="W22"/>
  <c r="U22"/>
  <c r="S22"/>
  <c r="Q22"/>
  <c r="O22"/>
  <c r="M22"/>
  <c r="K22"/>
  <c r="I22"/>
  <c r="G22"/>
  <c r="E22"/>
  <c r="C22"/>
  <c r="Y21"/>
  <c r="W21"/>
  <c r="U21"/>
  <c r="S21"/>
  <c r="Q21"/>
  <c r="O21"/>
  <c r="M21"/>
  <c r="K21"/>
  <c r="I21"/>
  <c r="G21"/>
  <c r="E21"/>
  <c r="C21"/>
  <c r="Y20"/>
  <c r="W20"/>
  <c r="U20"/>
  <c r="S20"/>
  <c r="Q20"/>
  <c r="O20"/>
  <c r="M20"/>
  <c r="K20"/>
  <c r="I20"/>
  <c r="G20"/>
  <c r="E20"/>
  <c r="C20"/>
  <c r="Y19"/>
  <c r="W19"/>
  <c r="U19"/>
  <c r="S19"/>
  <c r="Q19"/>
  <c r="O19"/>
  <c r="M19"/>
  <c r="K19"/>
  <c r="I19"/>
  <c r="G19"/>
  <c r="E19"/>
  <c r="C19"/>
  <c r="Y18"/>
  <c r="W18"/>
  <c r="U18"/>
  <c r="S18"/>
  <c r="Q18"/>
  <c r="O18"/>
  <c r="M18"/>
  <c r="K18"/>
  <c r="I18"/>
  <c r="G18"/>
  <c r="E18"/>
  <c r="C18"/>
  <c r="Y17"/>
  <c r="W17"/>
  <c r="U17"/>
  <c r="S17"/>
  <c r="Q17"/>
  <c r="O17"/>
  <c r="M17"/>
  <c r="K17"/>
  <c r="I17"/>
  <c r="G17"/>
  <c r="E17"/>
  <c r="C17"/>
  <c r="Y16"/>
  <c r="W16"/>
  <c r="U16"/>
  <c r="S16"/>
  <c r="Q16"/>
  <c r="O16"/>
  <c r="M16"/>
  <c r="K16"/>
  <c r="I16"/>
  <c r="G16"/>
  <c r="E16"/>
  <c r="C16"/>
  <c r="Y15"/>
  <c r="W15"/>
  <c r="U15"/>
  <c r="S15"/>
  <c r="Q15"/>
  <c r="O15"/>
  <c r="M15"/>
  <c r="K15"/>
  <c r="I15"/>
  <c r="G15"/>
  <c r="E15"/>
  <c r="C15"/>
  <c r="Y14"/>
  <c r="W14"/>
  <c r="U14"/>
  <c r="S14"/>
  <c r="Q14"/>
  <c r="O14"/>
  <c r="M14"/>
  <c r="K14"/>
  <c r="I14"/>
  <c r="G14"/>
  <c r="E14"/>
  <c r="C14"/>
  <c r="Y13"/>
  <c r="W13"/>
  <c r="U13"/>
  <c r="S13"/>
  <c r="Q13"/>
  <c r="O13"/>
  <c r="M13"/>
  <c r="K13"/>
  <c r="I13"/>
  <c r="G13"/>
  <c r="E13"/>
  <c r="C13"/>
  <c r="Y12"/>
  <c r="W12"/>
  <c r="U12"/>
  <c r="S12"/>
  <c r="Q12"/>
  <c r="O12"/>
  <c r="M12"/>
  <c r="K12"/>
  <c r="I12"/>
  <c r="G12"/>
  <c r="E12"/>
  <c r="C12"/>
  <c r="Y11"/>
  <c r="W11"/>
  <c r="U11"/>
  <c r="S11"/>
  <c r="Q11"/>
  <c r="O11"/>
  <c r="M11"/>
  <c r="K11"/>
  <c r="I11"/>
  <c r="G11"/>
  <c r="E11"/>
  <c r="C11"/>
  <c r="Y10"/>
  <c r="W10"/>
  <c r="U10"/>
  <c r="S10"/>
  <c r="Q10"/>
  <c r="O10"/>
  <c r="M10"/>
  <c r="K10"/>
  <c r="I10"/>
  <c r="G10"/>
  <c r="E10"/>
  <c r="C10"/>
  <c r="Y9"/>
  <c r="W9"/>
  <c r="U9"/>
  <c r="S9"/>
  <c r="Q9"/>
  <c r="O9"/>
  <c r="M9"/>
  <c r="K9"/>
  <c r="I9"/>
  <c r="G9"/>
  <c r="E9"/>
  <c r="C9"/>
  <c r="Y8"/>
  <c r="W8"/>
  <c r="U8"/>
  <c r="S8"/>
  <c r="Q8"/>
  <c r="O8"/>
  <c r="M8"/>
  <c r="K8"/>
  <c r="I8"/>
  <c r="G8"/>
  <c r="E8"/>
  <c r="C8"/>
  <c r="Y7"/>
  <c r="W7"/>
  <c r="U7"/>
  <c r="S7"/>
  <c r="Q7"/>
  <c r="O7"/>
  <c r="M7"/>
  <c r="K7"/>
  <c r="I7"/>
  <c r="G7"/>
  <c r="E7"/>
  <c r="C7"/>
  <c r="Y6"/>
  <c r="W6"/>
  <c r="U6"/>
  <c r="S6"/>
  <c r="Q6"/>
  <c r="O6"/>
  <c r="M6"/>
  <c r="K6"/>
  <c r="I6"/>
  <c r="G6"/>
  <c r="E6"/>
  <c r="C6"/>
  <c r="Y5"/>
  <c r="W5"/>
  <c r="U5"/>
  <c r="S5"/>
  <c r="Q5"/>
  <c r="O5"/>
  <c r="M5"/>
  <c r="K5"/>
  <c r="I5"/>
  <c r="G5"/>
  <c r="E5"/>
  <c r="C5"/>
  <c r="Y4"/>
  <c r="W4"/>
  <c r="U4"/>
  <c r="S4"/>
  <c r="Q4"/>
  <c r="O4"/>
  <c r="M4"/>
  <c r="K4"/>
  <c r="I4"/>
  <c r="G4"/>
  <c r="E4"/>
  <c r="C4"/>
  <c r="Y3"/>
  <c r="W3"/>
  <c r="U3"/>
  <c r="S3"/>
  <c r="Q3"/>
  <c r="O3"/>
  <c r="M3"/>
  <c r="K3"/>
  <c r="I3"/>
  <c r="G3"/>
  <c r="E3"/>
  <c r="C3"/>
  <c r="C2"/>
  <c r="X32" i="44"/>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43"/>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42"/>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41"/>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40"/>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39"/>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38"/>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37"/>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36"/>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35"/>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34"/>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33"/>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32"/>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31"/>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30"/>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29"/>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28"/>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27"/>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26"/>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25"/>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24"/>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23"/>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22"/>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21"/>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20"/>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19"/>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18"/>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17"/>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16"/>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15"/>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14"/>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13"/>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12"/>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11"/>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10"/>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9"/>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8"/>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7"/>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6"/>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X32" i="5"/>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D84" i="2"/>
  <c r="D82"/>
  <c r="D80"/>
  <c r="D78"/>
  <c r="D76"/>
  <c r="D74"/>
  <c r="D72"/>
  <c r="D70"/>
  <c r="D68"/>
  <c r="D66"/>
  <c r="D64"/>
  <c r="D62"/>
  <c r="D60"/>
  <c r="D58"/>
  <c r="D56"/>
  <c r="D54"/>
  <c r="D52"/>
  <c r="D50"/>
  <c r="D48"/>
  <c r="D44"/>
  <c r="D42"/>
  <c r="D40"/>
  <c r="D38"/>
  <c r="D36"/>
  <c r="D34"/>
  <c r="D32"/>
  <c r="D30"/>
  <c r="D28"/>
  <c r="D26"/>
  <c r="D24"/>
  <c r="D22"/>
  <c r="D20"/>
  <c r="D18"/>
  <c r="D16"/>
  <c r="D14"/>
  <c r="D12"/>
  <c r="D10"/>
  <c r="D8"/>
  <c r="D6"/>
  <c r="D4"/>
  <c r="D2"/>
  <c r="W32" i="4" s="1"/>
  <c r="X32"/>
  <c r="T32"/>
  <c r="P32"/>
  <c r="N32"/>
  <c r="J32"/>
  <c r="F32"/>
  <c r="B32"/>
  <c r="X31"/>
  <c r="V31"/>
  <c r="T31"/>
  <c r="R31"/>
  <c r="P31"/>
  <c r="N31"/>
  <c r="L31"/>
  <c r="J31"/>
  <c r="H31"/>
  <c r="F31"/>
  <c r="B31"/>
  <c r="X30"/>
  <c r="V30"/>
  <c r="T30"/>
  <c r="R30"/>
  <c r="P30"/>
  <c r="N30"/>
  <c r="L30"/>
  <c r="J30"/>
  <c r="H30"/>
  <c r="F30"/>
  <c r="D30"/>
  <c r="B30"/>
  <c r="X29"/>
  <c r="V29"/>
  <c r="T29"/>
  <c r="R29"/>
  <c r="P29"/>
  <c r="N29"/>
  <c r="L29"/>
  <c r="J29"/>
  <c r="H29"/>
  <c r="F29"/>
  <c r="D29"/>
  <c r="B29"/>
  <c r="X28"/>
  <c r="V28"/>
  <c r="T28"/>
  <c r="R28"/>
  <c r="P28"/>
  <c r="N28"/>
  <c r="L28"/>
  <c r="J28"/>
  <c r="H28"/>
  <c r="F28"/>
  <c r="D28"/>
  <c r="B28"/>
  <c r="X27"/>
  <c r="V27"/>
  <c r="T27"/>
  <c r="R27"/>
  <c r="P27"/>
  <c r="N27"/>
  <c r="L27"/>
  <c r="J27"/>
  <c r="H27"/>
  <c r="F27"/>
  <c r="D27"/>
  <c r="B27"/>
  <c r="X26"/>
  <c r="V26"/>
  <c r="T26"/>
  <c r="R26"/>
  <c r="P26"/>
  <c r="N26"/>
  <c r="L26"/>
  <c r="J26"/>
  <c r="H26"/>
  <c r="F26"/>
  <c r="D26"/>
  <c r="B26"/>
  <c r="X25"/>
  <c r="V25"/>
  <c r="T25"/>
  <c r="R25"/>
  <c r="P25"/>
  <c r="N25"/>
  <c r="L25"/>
  <c r="J25"/>
  <c r="H25"/>
  <c r="F25"/>
  <c r="D25"/>
  <c r="B25"/>
  <c r="X24"/>
  <c r="V24"/>
  <c r="T24"/>
  <c r="R24"/>
  <c r="P24"/>
  <c r="N24"/>
  <c r="L24"/>
  <c r="J24"/>
  <c r="H24"/>
  <c r="F24"/>
  <c r="D24"/>
  <c r="B24"/>
  <c r="X23"/>
  <c r="V23"/>
  <c r="T23"/>
  <c r="R23"/>
  <c r="P23"/>
  <c r="N23"/>
  <c r="L23"/>
  <c r="J23"/>
  <c r="H23"/>
  <c r="F23"/>
  <c r="D23"/>
  <c r="B23"/>
  <c r="X22"/>
  <c r="V22"/>
  <c r="T22"/>
  <c r="R22"/>
  <c r="P22"/>
  <c r="N22"/>
  <c r="L22"/>
  <c r="J22"/>
  <c r="H22"/>
  <c r="F22"/>
  <c r="D22"/>
  <c r="B22"/>
  <c r="X21"/>
  <c r="V21"/>
  <c r="T21"/>
  <c r="R21"/>
  <c r="P21"/>
  <c r="N21"/>
  <c r="L21"/>
  <c r="J21"/>
  <c r="H21"/>
  <c r="F21"/>
  <c r="D21"/>
  <c r="B21"/>
  <c r="X20"/>
  <c r="V20"/>
  <c r="T20"/>
  <c r="R20"/>
  <c r="P20"/>
  <c r="N20"/>
  <c r="L20"/>
  <c r="J20"/>
  <c r="H20"/>
  <c r="F20"/>
  <c r="D20"/>
  <c r="B20"/>
  <c r="X19"/>
  <c r="V19"/>
  <c r="T19"/>
  <c r="R19"/>
  <c r="P19"/>
  <c r="N19"/>
  <c r="L19"/>
  <c r="J19"/>
  <c r="H19"/>
  <c r="F19"/>
  <c r="D19"/>
  <c r="B19"/>
  <c r="X18"/>
  <c r="V18"/>
  <c r="T18"/>
  <c r="R18"/>
  <c r="P18"/>
  <c r="N18"/>
  <c r="L18"/>
  <c r="J18"/>
  <c r="H18"/>
  <c r="F18"/>
  <c r="D18"/>
  <c r="B18"/>
  <c r="X17"/>
  <c r="V17"/>
  <c r="T17"/>
  <c r="R17"/>
  <c r="P17"/>
  <c r="N17"/>
  <c r="L17"/>
  <c r="J17"/>
  <c r="H17"/>
  <c r="F17"/>
  <c r="D17"/>
  <c r="B17"/>
  <c r="X16"/>
  <c r="V16"/>
  <c r="T16"/>
  <c r="R16"/>
  <c r="P16"/>
  <c r="N16"/>
  <c r="L16"/>
  <c r="J16"/>
  <c r="H16"/>
  <c r="F16"/>
  <c r="D16"/>
  <c r="B16"/>
  <c r="X15"/>
  <c r="V15"/>
  <c r="T15"/>
  <c r="R15"/>
  <c r="P15"/>
  <c r="N15"/>
  <c r="L15"/>
  <c r="J15"/>
  <c r="H15"/>
  <c r="F15"/>
  <c r="D15"/>
  <c r="B15"/>
  <c r="X14"/>
  <c r="V14"/>
  <c r="T14"/>
  <c r="R14"/>
  <c r="P14"/>
  <c r="N14"/>
  <c r="L14"/>
  <c r="J14"/>
  <c r="H14"/>
  <c r="F14"/>
  <c r="D14"/>
  <c r="B14"/>
  <c r="X13"/>
  <c r="V13"/>
  <c r="T13"/>
  <c r="R13"/>
  <c r="P13"/>
  <c r="N13"/>
  <c r="L13"/>
  <c r="J13"/>
  <c r="H13"/>
  <c r="F13"/>
  <c r="D13"/>
  <c r="B13"/>
  <c r="X12"/>
  <c r="V12"/>
  <c r="T12"/>
  <c r="R12"/>
  <c r="P12"/>
  <c r="N12"/>
  <c r="L12"/>
  <c r="J12"/>
  <c r="H12"/>
  <c r="F12"/>
  <c r="D12"/>
  <c r="B12"/>
  <c r="X11"/>
  <c r="V11"/>
  <c r="T11"/>
  <c r="R11"/>
  <c r="P11"/>
  <c r="N11"/>
  <c r="L11"/>
  <c r="J11"/>
  <c r="H11"/>
  <c r="F11"/>
  <c r="D11"/>
  <c r="B11"/>
  <c r="X10"/>
  <c r="V10"/>
  <c r="T10"/>
  <c r="R10"/>
  <c r="P10"/>
  <c r="N10"/>
  <c r="L10"/>
  <c r="J10"/>
  <c r="H10"/>
  <c r="F10"/>
  <c r="D10"/>
  <c r="B10"/>
  <c r="X9"/>
  <c r="V9"/>
  <c r="T9"/>
  <c r="R9"/>
  <c r="P9"/>
  <c r="N9"/>
  <c r="L9"/>
  <c r="J9"/>
  <c r="H9"/>
  <c r="F9"/>
  <c r="D9"/>
  <c r="B9"/>
  <c r="X8"/>
  <c r="V8"/>
  <c r="T8"/>
  <c r="R8"/>
  <c r="P8"/>
  <c r="N8"/>
  <c r="L8"/>
  <c r="J8"/>
  <c r="H8"/>
  <c r="F8"/>
  <c r="D8"/>
  <c r="B8"/>
  <c r="X7"/>
  <c r="V7"/>
  <c r="T7"/>
  <c r="R7"/>
  <c r="P7"/>
  <c r="N7"/>
  <c r="L7"/>
  <c r="J7"/>
  <c r="H7"/>
  <c r="F7"/>
  <c r="D7"/>
  <c r="B7"/>
  <c r="X6"/>
  <c r="V6"/>
  <c r="T6"/>
  <c r="R6"/>
  <c r="P6"/>
  <c r="N6"/>
  <c r="L6"/>
  <c r="J6"/>
  <c r="H6"/>
  <c r="F6"/>
  <c r="D6"/>
  <c r="B6"/>
  <c r="X5"/>
  <c r="V5"/>
  <c r="T5"/>
  <c r="R5"/>
  <c r="P5"/>
  <c r="N5"/>
  <c r="L5"/>
  <c r="J5"/>
  <c r="H5"/>
  <c r="F5"/>
  <c r="D5"/>
  <c r="B5"/>
  <c r="X4"/>
  <c r="V4"/>
  <c r="T4"/>
  <c r="R4"/>
  <c r="P4"/>
  <c r="N4"/>
  <c r="L4"/>
  <c r="J4"/>
  <c r="H4"/>
  <c r="F4"/>
  <c r="D4"/>
  <c r="B4"/>
  <c r="X3"/>
  <c r="V3"/>
  <c r="T3"/>
  <c r="R3"/>
  <c r="P3"/>
  <c r="N3"/>
  <c r="L3"/>
  <c r="J3"/>
  <c r="H3"/>
  <c r="F3"/>
  <c r="D3"/>
  <c r="B3"/>
  <c r="X2"/>
  <c r="V2"/>
  <c r="T2"/>
  <c r="R2"/>
  <c r="P2"/>
  <c r="N2"/>
  <c r="L2"/>
  <c r="J2"/>
  <c r="H2"/>
  <c r="F2"/>
  <c r="D2"/>
  <c r="B2"/>
  <c r="X1"/>
  <c r="V1"/>
  <c r="T1"/>
  <c r="R1"/>
  <c r="P1"/>
  <c r="N1"/>
  <c r="L1"/>
  <c r="J1"/>
  <c r="H1"/>
  <c r="F1"/>
  <c r="D1"/>
  <c r="B1"/>
  <c r="C3" l="1"/>
  <c r="G3"/>
  <c r="K3"/>
  <c r="O3"/>
  <c r="S3"/>
  <c r="W3"/>
  <c r="C4"/>
  <c r="G4"/>
  <c r="K4"/>
  <c r="O4"/>
  <c r="S4"/>
  <c r="W4"/>
  <c r="C5"/>
  <c r="G5"/>
  <c r="K5"/>
  <c r="O5"/>
  <c r="S5"/>
  <c r="W5"/>
  <c r="C6"/>
  <c r="G6"/>
  <c r="K6"/>
  <c r="O6"/>
  <c r="S6"/>
  <c r="W6"/>
  <c r="C7"/>
  <c r="G7"/>
  <c r="K7"/>
  <c r="O7"/>
  <c r="S7"/>
  <c r="W7"/>
  <c r="C8"/>
  <c r="G8"/>
  <c r="K8"/>
  <c r="O8"/>
  <c r="S8"/>
  <c r="W8"/>
  <c r="C9"/>
  <c r="G9"/>
  <c r="K9"/>
  <c r="O9"/>
  <c r="S9"/>
  <c r="W9"/>
  <c r="C10"/>
  <c r="G10"/>
  <c r="K10"/>
  <c r="O10"/>
  <c r="S10"/>
  <c r="W10"/>
  <c r="C11"/>
  <c r="G11"/>
  <c r="K11"/>
  <c r="O11"/>
  <c r="S11"/>
  <c r="W11"/>
  <c r="C12"/>
  <c r="G12"/>
  <c r="K12"/>
  <c r="O12"/>
  <c r="S12"/>
  <c r="W12"/>
  <c r="C13"/>
  <c r="G13"/>
  <c r="K13"/>
  <c r="O13"/>
  <c r="S13"/>
  <c r="W13"/>
  <c r="C14"/>
  <c r="G14"/>
  <c r="K14"/>
  <c r="O14"/>
  <c r="S14"/>
  <c r="W14"/>
  <c r="C15"/>
  <c r="G15"/>
  <c r="K15"/>
  <c r="O15"/>
  <c r="S15"/>
  <c r="W15"/>
  <c r="C16"/>
  <c r="G16"/>
  <c r="K16"/>
  <c r="O16"/>
  <c r="S16"/>
  <c r="W16"/>
  <c r="C17"/>
  <c r="G17"/>
  <c r="K17"/>
  <c r="O17"/>
  <c r="S17"/>
  <c r="W17"/>
  <c r="C18"/>
  <c r="G18"/>
  <c r="K18"/>
  <c r="O18"/>
  <c r="S18"/>
  <c r="W18"/>
  <c r="C19"/>
  <c r="G19"/>
  <c r="K19"/>
  <c r="O19"/>
  <c r="S19"/>
  <c r="W19"/>
  <c r="C20"/>
  <c r="G20"/>
  <c r="K20"/>
  <c r="O20"/>
  <c r="S20"/>
  <c r="W20"/>
  <c r="C21"/>
  <c r="G21"/>
  <c r="K21"/>
  <c r="O21"/>
  <c r="S21"/>
  <c r="W21"/>
  <c r="C22"/>
  <c r="G22"/>
  <c r="K22"/>
  <c r="O22"/>
  <c r="S22"/>
  <c r="W22"/>
  <c r="C23"/>
  <c r="G23"/>
  <c r="K23"/>
  <c r="O23"/>
  <c r="S23"/>
  <c r="W23"/>
  <c r="C24"/>
  <c r="G24"/>
  <c r="K24"/>
  <c r="O24"/>
  <c r="S24"/>
  <c r="W24"/>
  <c r="C25"/>
  <c r="G25"/>
  <c r="K25"/>
  <c r="O25"/>
  <c r="S25"/>
  <c r="W25"/>
  <c r="C26"/>
  <c r="G26"/>
  <c r="K26"/>
  <c r="O26"/>
  <c r="S26"/>
  <c r="W26"/>
  <c r="C27"/>
  <c r="G27"/>
  <c r="K27"/>
  <c r="O27"/>
  <c r="S27"/>
  <c r="W27"/>
  <c r="C28"/>
  <c r="G28"/>
  <c r="K28"/>
  <c r="O28"/>
  <c r="S28"/>
  <c r="W28"/>
  <c r="C29"/>
  <c r="G29"/>
  <c r="K29"/>
  <c r="O29"/>
  <c r="S29"/>
  <c r="W29"/>
  <c r="C30"/>
  <c r="I30"/>
  <c r="M30"/>
  <c r="Q30"/>
  <c r="U30"/>
  <c r="Y30"/>
  <c r="G31"/>
  <c r="K31"/>
  <c r="O31"/>
  <c r="S31"/>
  <c r="W31"/>
  <c r="C32"/>
  <c r="I32"/>
  <c r="M32"/>
  <c r="Q32"/>
  <c r="U32"/>
  <c r="Y32"/>
  <c r="C2"/>
  <c r="E3"/>
  <c r="I3"/>
  <c r="M3"/>
  <c r="Q3"/>
  <c r="U3"/>
  <c r="Y3"/>
  <c r="E4"/>
  <c r="I4"/>
  <c r="M4"/>
  <c r="Q4"/>
  <c r="U4"/>
  <c r="Y4"/>
  <c r="E5"/>
  <c r="I5"/>
  <c r="M5"/>
  <c r="Q5"/>
  <c r="U5"/>
  <c r="Y5"/>
  <c r="E6"/>
  <c r="I6"/>
  <c r="M6"/>
  <c r="Q6"/>
  <c r="U6"/>
  <c r="Y6"/>
  <c r="E7"/>
  <c r="I7"/>
  <c r="M7"/>
  <c r="Q7"/>
  <c r="U7"/>
  <c r="Y7"/>
  <c r="E8"/>
  <c r="I8"/>
  <c r="M8"/>
  <c r="Q8"/>
  <c r="U8"/>
  <c r="Y8"/>
  <c r="E9"/>
  <c r="I9"/>
  <c r="M9"/>
  <c r="Q9"/>
  <c r="U9"/>
  <c r="Y9"/>
  <c r="E10"/>
  <c r="I10"/>
  <c r="M10"/>
  <c r="Q10"/>
  <c r="U10"/>
  <c r="Y10"/>
  <c r="E11"/>
  <c r="I11"/>
  <c r="M11"/>
  <c r="Q11"/>
  <c r="U11"/>
  <c r="Y11"/>
  <c r="E12"/>
  <c r="I12"/>
  <c r="M12"/>
  <c r="Q12"/>
  <c r="U12"/>
  <c r="Y12"/>
  <c r="E13"/>
  <c r="I13"/>
  <c r="M13"/>
  <c r="Q13"/>
  <c r="U13"/>
  <c r="Y13"/>
  <c r="E14"/>
  <c r="I14"/>
  <c r="M14"/>
  <c r="Q14"/>
  <c r="U14"/>
  <c r="Y14"/>
  <c r="E15"/>
  <c r="I15"/>
  <c r="M15"/>
  <c r="Q15"/>
  <c r="U15"/>
  <c r="Y15"/>
  <c r="E16"/>
  <c r="I16"/>
  <c r="M16"/>
  <c r="Q16"/>
  <c r="U16"/>
  <c r="Y16"/>
  <c r="E17"/>
  <c r="I17"/>
  <c r="M17"/>
  <c r="Q17"/>
  <c r="U17"/>
  <c r="Y17"/>
  <c r="E18"/>
  <c r="I18"/>
  <c r="M18"/>
  <c r="Q18"/>
  <c r="U18"/>
  <c r="Y18"/>
  <c r="E19"/>
  <c r="I19"/>
  <c r="M19"/>
  <c r="Q19"/>
  <c r="U19"/>
  <c r="Y19"/>
  <c r="E20"/>
  <c r="I20"/>
  <c r="M20"/>
  <c r="Q20"/>
  <c r="U20"/>
  <c r="Y20"/>
  <c r="E21"/>
  <c r="I21"/>
  <c r="M21"/>
  <c r="Q21"/>
  <c r="U21"/>
  <c r="Y21"/>
  <c r="E22"/>
  <c r="I22"/>
  <c r="M22"/>
  <c r="Q22"/>
  <c r="U22"/>
  <c r="Y22"/>
  <c r="E23"/>
  <c r="I23"/>
  <c r="M23"/>
  <c r="Q23"/>
  <c r="U23"/>
  <c r="Y23"/>
  <c r="E24"/>
  <c r="I24"/>
  <c r="M24"/>
  <c r="Q24"/>
  <c r="U24"/>
  <c r="Y24"/>
  <c r="E25"/>
  <c r="I25"/>
  <c r="M25"/>
  <c r="Q25"/>
  <c r="U25"/>
  <c r="Y25"/>
  <c r="E26"/>
  <c r="I26"/>
  <c r="M26"/>
  <c r="Q26"/>
  <c r="U26"/>
  <c r="Y26"/>
  <c r="E27"/>
  <c r="I27"/>
  <c r="M27"/>
  <c r="Q27"/>
  <c r="U27"/>
  <c r="Y27"/>
  <c r="E28"/>
  <c r="I28"/>
  <c r="M28"/>
  <c r="Q28"/>
  <c r="U28"/>
  <c r="Y28"/>
  <c r="E29"/>
  <c r="I29"/>
  <c r="M29"/>
  <c r="Q29"/>
  <c r="U29"/>
  <c r="Y29"/>
  <c r="G30"/>
  <c r="K30"/>
  <c r="O30"/>
  <c r="S30"/>
  <c r="W30"/>
  <c r="C31"/>
  <c r="I31"/>
  <c r="M31"/>
  <c r="Q31"/>
  <c r="U31"/>
  <c r="Y31"/>
  <c r="G32"/>
  <c r="K32"/>
  <c r="O32"/>
  <c r="S32"/>
  <c r="D46" i="2"/>
  <c r="W32" i="1" s="1"/>
  <c r="C3" l="1"/>
  <c r="G3"/>
  <c r="K3"/>
  <c r="O3"/>
  <c r="S3"/>
  <c r="W3"/>
  <c r="C4"/>
  <c r="G4"/>
  <c r="K4"/>
  <c r="O4"/>
  <c r="S4"/>
  <c r="W4"/>
  <c r="C5"/>
  <c r="G5"/>
  <c r="K5"/>
  <c r="O5"/>
  <c r="S5"/>
  <c r="W5"/>
  <c r="C6"/>
  <c r="G6"/>
  <c r="K6"/>
  <c r="O6"/>
  <c r="S6"/>
  <c r="W6"/>
  <c r="C7"/>
  <c r="G7"/>
  <c r="K7"/>
  <c r="O7"/>
  <c r="S7"/>
  <c r="W7"/>
  <c r="C8"/>
  <c r="G8"/>
  <c r="K8"/>
  <c r="O8"/>
  <c r="S8"/>
  <c r="W8"/>
  <c r="C9"/>
  <c r="G9"/>
  <c r="K9"/>
  <c r="O9"/>
  <c r="S9"/>
  <c r="W9"/>
  <c r="C10"/>
  <c r="G10"/>
  <c r="K10"/>
  <c r="O10"/>
  <c r="S10"/>
  <c r="W10"/>
  <c r="C11"/>
  <c r="G11"/>
  <c r="K11"/>
  <c r="O11"/>
  <c r="S11"/>
  <c r="W11"/>
  <c r="C12"/>
  <c r="G12"/>
  <c r="K12"/>
  <c r="O12"/>
  <c r="S12"/>
  <c r="W12"/>
  <c r="C13"/>
  <c r="G13"/>
  <c r="K13"/>
  <c r="O13"/>
  <c r="S13"/>
  <c r="W13"/>
  <c r="C14"/>
  <c r="G14"/>
  <c r="K14"/>
  <c r="O14"/>
  <c r="S14"/>
  <c r="W14"/>
  <c r="C15"/>
  <c r="G15"/>
  <c r="K15"/>
  <c r="O15"/>
  <c r="S15"/>
  <c r="W15"/>
  <c r="C16"/>
  <c r="G16"/>
  <c r="K16"/>
  <c r="O16"/>
  <c r="S16"/>
  <c r="W16"/>
  <c r="C17"/>
  <c r="G17"/>
  <c r="K17"/>
  <c r="O17"/>
  <c r="S17"/>
  <c r="W17"/>
  <c r="C18"/>
  <c r="G18"/>
  <c r="K18"/>
  <c r="O18"/>
  <c r="S18"/>
  <c r="W18"/>
  <c r="C19"/>
  <c r="G19"/>
  <c r="K19"/>
  <c r="O19"/>
  <c r="S19"/>
  <c r="W19"/>
  <c r="C20"/>
  <c r="G20"/>
  <c r="K20"/>
  <c r="O20"/>
  <c r="S20"/>
  <c r="W20"/>
  <c r="C21"/>
  <c r="G21"/>
  <c r="K21"/>
  <c r="O21"/>
  <c r="S21"/>
  <c r="W21"/>
  <c r="C22"/>
  <c r="G22"/>
  <c r="K22"/>
  <c r="O22"/>
  <c r="S22"/>
  <c r="W22"/>
  <c r="C23"/>
  <c r="G23"/>
  <c r="K23"/>
  <c r="O23"/>
  <c r="S23"/>
  <c r="W23"/>
  <c r="C24"/>
  <c r="G24"/>
  <c r="K24"/>
  <c r="O24"/>
  <c r="S24"/>
  <c r="W24"/>
  <c r="C25"/>
  <c r="G25"/>
  <c r="K25"/>
  <c r="O25"/>
  <c r="S25"/>
  <c r="W25"/>
  <c r="C26"/>
  <c r="G26"/>
  <c r="K26"/>
  <c r="O26"/>
  <c r="S26"/>
  <c r="W26"/>
  <c r="C27"/>
  <c r="G27"/>
  <c r="K27"/>
  <c r="O27"/>
  <c r="S27"/>
  <c r="W27"/>
  <c r="C28"/>
  <c r="G28"/>
  <c r="K28"/>
  <c r="O28"/>
  <c r="S28"/>
  <c r="W28"/>
  <c r="C29"/>
  <c r="G29"/>
  <c r="K29"/>
  <c r="O29"/>
  <c r="S29"/>
  <c r="W29"/>
  <c r="C30"/>
  <c r="I30"/>
  <c r="M30"/>
  <c r="Q30"/>
  <c r="U30"/>
  <c r="Y30"/>
  <c r="G31"/>
  <c r="K31"/>
  <c r="O31"/>
  <c r="S31"/>
  <c r="W31"/>
  <c r="C32"/>
  <c r="I32"/>
  <c r="M32"/>
  <c r="Q32"/>
  <c r="U32"/>
  <c r="Y32"/>
  <c r="C2"/>
  <c r="E3"/>
  <c r="I3"/>
  <c r="M3"/>
  <c r="Q3"/>
  <c r="U3"/>
  <c r="Y3"/>
  <c r="E4"/>
  <c r="I4"/>
  <c r="M4"/>
  <c r="Q4"/>
  <c r="U4"/>
  <c r="Y4"/>
  <c r="E5"/>
  <c r="I5"/>
  <c r="M5"/>
  <c r="Q5"/>
  <c r="U5"/>
  <c r="Y5"/>
  <c r="E6"/>
  <c r="I6"/>
  <c r="M6"/>
  <c r="Q6"/>
  <c r="U6"/>
  <c r="Y6"/>
  <c r="E7"/>
  <c r="I7"/>
  <c r="M7"/>
  <c r="Q7"/>
  <c r="U7"/>
  <c r="Y7"/>
  <c r="E8"/>
  <c r="I8"/>
  <c r="M8"/>
  <c r="Q8"/>
  <c r="U8"/>
  <c r="Y8"/>
  <c r="E9"/>
  <c r="I9"/>
  <c r="M9"/>
  <c r="Q9"/>
  <c r="U9"/>
  <c r="Y9"/>
  <c r="E10"/>
  <c r="I10"/>
  <c r="M10"/>
  <c r="Q10"/>
  <c r="U10"/>
  <c r="Y10"/>
  <c r="E11"/>
  <c r="I11"/>
  <c r="M11"/>
  <c r="Q11"/>
  <c r="U11"/>
  <c r="Y11"/>
  <c r="E12"/>
  <c r="I12"/>
  <c r="M12"/>
  <c r="Q12"/>
  <c r="U12"/>
  <c r="Y12"/>
  <c r="E13"/>
  <c r="I13"/>
  <c r="M13"/>
  <c r="Q13"/>
  <c r="U13"/>
  <c r="Y13"/>
  <c r="E14"/>
  <c r="I14"/>
  <c r="M14"/>
  <c r="Q14"/>
  <c r="U14"/>
  <c r="Y14"/>
  <c r="E15"/>
  <c r="I15"/>
  <c r="M15"/>
  <c r="Q15"/>
  <c r="U15"/>
  <c r="Y15"/>
  <c r="E16"/>
  <c r="I16"/>
  <c r="M16"/>
  <c r="Q16"/>
  <c r="U16"/>
  <c r="Y16"/>
  <c r="E17"/>
  <c r="I17"/>
  <c r="M17"/>
  <c r="Q17"/>
  <c r="U17"/>
  <c r="Y17"/>
  <c r="E18"/>
  <c r="I18"/>
  <c r="M18"/>
  <c r="Q18"/>
  <c r="U18"/>
  <c r="Y18"/>
  <c r="E19"/>
  <c r="I19"/>
  <c r="M19"/>
  <c r="Q19"/>
  <c r="U19"/>
  <c r="Y19"/>
  <c r="E20"/>
  <c r="I20"/>
  <c r="M20"/>
  <c r="Q20"/>
  <c r="U20"/>
  <c r="Y20"/>
  <c r="E21"/>
  <c r="I21"/>
  <c r="M21"/>
  <c r="Q21"/>
  <c r="U21"/>
  <c r="Y21"/>
  <c r="E22"/>
  <c r="I22"/>
  <c r="M22"/>
  <c r="Q22"/>
  <c r="U22"/>
  <c r="Y22"/>
  <c r="E23"/>
  <c r="I23"/>
  <c r="M23"/>
  <c r="Q23"/>
  <c r="U23"/>
  <c r="Y23"/>
  <c r="E24"/>
  <c r="I24"/>
  <c r="M24"/>
  <c r="Q24"/>
  <c r="U24"/>
  <c r="Y24"/>
  <c r="E25"/>
  <c r="I25"/>
  <c r="M25"/>
  <c r="Q25"/>
  <c r="U25"/>
  <c r="Y25"/>
  <c r="E26"/>
  <c r="I26"/>
  <c r="M26"/>
  <c r="Q26"/>
  <c r="U26"/>
  <c r="Y26"/>
  <c r="E27"/>
  <c r="I27"/>
  <c r="M27"/>
  <c r="Q27"/>
  <c r="U27"/>
  <c r="Y27"/>
  <c r="E28"/>
  <c r="I28"/>
  <c r="M28"/>
  <c r="Q28"/>
  <c r="U28"/>
  <c r="Y28"/>
  <c r="E29"/>
  <c r="I29"/>
  <c r="M29"/>
  <c r="Q29"/>
  <c r="U29"/>
  <c r="Y29"/>
  <c r="G30"/>
  <c r="K30"/>
  <c r="O30"/>
  <c r="S30"/>
  <c r="W30"/>
  <c r="C31"/>
  <c r="I31"/>
  <c r="M31"/>
  <c r="Q31"/>
  <c r="U31"/>
  <c r="Y31"/>
  <c r="G32"/>
  <c r="K32"/>
  <c r="O32"/>
  <c r="S32"/>
  <c r="F2"/>
  <c r="H2"/>
  <c r="J2"/>
  <c r="F3"/>
  <c r="H3"/>
  <c r="J3"/>
  <c r="F4"/>
  <c r="H4"/>
  <c r="J4"/>
  <c r="F5"/>
  <c r="H5"/>
  <c r="J5"/>
  <c r="F6"/>
  <c r="H6"/>
  <c r="J6"/>
  <c r="F7"/>
  <c r="H7"/>
  <c r="J7"/>
  <c r="F8"/>
  <c r="H8"/>
  <c r="J8"/>
  <c r="F9"/>
  <c r="H9"/>
  <c r="J9"/>
  <c r="F10"/>
  <c r="H10"/>
  <c r="J10"/>
  <c r="F11"/>
  <c r="H11"/>
  <c r="J11"/>
  <c r="F12"/>
  <c r="H12"/>
  <c r="J12"/>
  <c r="F13"/>
  <c r="H13"/>
  <c r="J13"/>
  <c r="F14"/>
  <c r="H14"/>
  <c r="J14"/>
  <c r="F15"/>
  <c r="H15"/>
  <c r="J15"/>
  <c r="F16"/>
  <c r="H16"/>
  <c r="J16"/>
  <c r="F17"/>
  <c r="H17"/>
  <c r="J17"/>
  <c r="F18"/>
  <c r="H18"/>
  <c r="J18"/>
  <c r="F19"/>
  <c r="H19"/>
  <c r="J19"/>
  <c r="F20"/>
  <c r="H20"/>
  <c r="J20"/>
  <c r="X3"/>
  <c r="X4"/>
  <c r="X5"/>
  <c r="X6"/>
  <c r="X7"/>
  <c r="X8"/>
  <c r="X9"/>
  <c r="X10"/>
  <c r="X11"/>
  <c r="X12"/>
  <c r="X13"/>
  <c r="X14"/>
  <c r="X15"/>
  <c r="X16"/>
  <c r="X17"/>
  <c r="X18"/>
  <c r="X19"/>
  <c r="X20"/>
  <c r="X21"/>
  <c r="X22"/>
  <c r="X23"/>
  <c r="X24"/>
  <c r="X25"/>
  <c r="X26"/>
  <c r="X27"/>
  <c r="X28"/>
  <c r="X29"/>
  <c r="X30"/>
  <c r="X31"/>
  <c r="X32"/>
  <c r="X2"/>
  <c r="V3"/>
  <c r="V4"/>
  <c r="V5"/>
  <c r="V6"/>
  <c r="V7"/>
  <c r="V8"/>
  <c r="V9"/>
  <c r="V10"/>
  <c r="V11"/>
  <c r="V12"/>
  <c r="V13"/>
  <c r="V14"/>
  <c r="V15"/>
  <c r="V16"/>
  <c r="V17"/>
  <c r="V18"/>
  <c r="V19"/>
  <c r="V20"/>
  <c r="V21"/>
  <c r="V22"/>
  <c r="V23"/>
  <c r="V24"/>
  <c r="V25"/>
  <c r="V26"/>
  <c r="V27"/>
  <c r="V28"/>
  <c r="V29"/>
  <c r="V30"/>
  <c r="V31"/>
  <c r="V2"/>
  <c r="T3"/>
  <c r="T4"/>
  <c r="T5"/>
  <c r="T6"/>
  <c r="T7"/>
  <c r="T8"/>
  <c r="T9"/>
  <c r="T10"/>
  <c r="T11"/>
  <c r="T12"/>
  <c r="T13"/>
  <c r="T14"/>
  <c r="T15"/>
  <c r="T16"/>
  <c r="T17"/>
  <c r="T18"/>
  <c r="T19"/>
  <c r="T20"/>
  <c r="T21"/>
  <c r="T22"/>
  <c r="T23"/>
  <c r="T24"/>
  <c r="T25"/>
  <c r="T26"/>
  <c r="T27"/>
  <c r="T28"/>
  <c r="T29"/>
  <c r="T30"/>
  <c r="T31"/>
  <c r="T32"/>
  <c r="T2"/>
  <c r="R3"/>
  <c r="R4"/>
  <c r="R5"/>
  <c r="R6"/>
  <c r="R7"/>
  <c r="R8"/>
  <c r="R9"/>
  <c r="R10"/>
  <c r="R11"/>
  <c r="R12"/>
  <c r="R13"/>
  <c r="R14"/>
  <c r="R15"/>
  <c r="R16"/>
  <c r="R17"/>
  <c r="R18"/>
  <c r="R19"/>
  <c r="R20"/>
  <c r="R21"/>
  <c r="R22"/>
  <c r="R23"/>
  <c r="R24"/>
  <c r="R25"/>
  <c r="R26"/>
  <c r="R27"/>
  <c r="R28"/>
  <c r="R29"/>
  <c r="R30"/>
  <c r="R31"/>
  <c r="R2"/>
  <c r="P3"/>
  <c r="P4"/>
  <c r="P5"/>
  <c r="P6"/>
  <c r="P7"/>
  <c r="P8"/>
  <c r="P9"/>
  <c r="P10"/>
  <c r="P11"/>
  <c r="P12"/>
  <c r="P13"/>
  <c r="P14"/>
  <c r="P15"/>
  <c r="P16"/>
  <c r="P17"/>
  <c r="P18"/>
  <c r="P19"/>
  <c r="P20"/>
  <c r="P21"/>
  <c r="P22"/>
  <c r="P23"/>
  <c r="P24"/>
  <c r="P25"/>
  <c r="P26"/>
  <c r="P27"/>
  <c r="P28"/>
  <c r="P29"/>
  <c r="P30"/>
  <c r="P31"/>
  <c r="P32"/>
  <c r="P2"/>
  <c r="N3"/>
  <c r="N4"/>
  <c r="N5"/>
  <c r="N6"/>
  <c r="N7"/>
  <c r="N8"/>
  <c r="N9"/>
  <c r="N10"/>
  <c r="N11"/>
  <c r="N12"/>
  <c r="N13"/>
  <c r="N14"/>
  <c r="N15"/>
  <c r="N16"/>
  <c r="N17"/>
  <c r="N18"/>
  <c r="N19"/>
  <c r="N20"/>
  <c r="N21"/>
  <c r="N22"/>
  <c r="N23"/>
  <c r="N24"/>
  <c r="N25"/>
  <c r="N26"/>
  <c r="N27"/>
  <c r="N28"/>
  <c r="N29"/>
  <c r="N30"/>
  <c r="N31"/>
  <c r="N32"/>
  <c r="N2"/>
  <c r="L3"/>
  <c r="L4"/>
  <c r="L5"/>
  <c r="L6"/>
  <c r="L7"/>
  <c r="L8"/>
  <c r="L9"/>
  <c r="L10"/>
  <c r="L11"/>
  <c r="L12"/>
  <c r="L13"/>
  <c r="L14"/>
  <c r="L15"/>
  <c r="L16"/>
  <c r="L17"/>
  <c r="L18"/>
  <c r="L19"/>
  <c r="L20"/>
  <c r="L21"/>
  <c r="L22"/>
  <c r="L23"/>
  <c r="L24"/>
  <c r="L25"/>
  <c r="L26"/>
  <c r="L27"/>
  <c r="L28"/>
  <c r="L29"/>
  <c r="L30"/>
  <c r="L31"/>
  <c r="L2"/>
  <c r="J21"/>
  <c r="J22"/>
  <c r="J23"/>
  <c r="J24"/>
  <c r="J25"/>
  <c r="J26"/>
  <c r="J27"/>
  <c r="J28"/>
  <c r="J29"/>
  <c r="J30"/>
  <c r="J31"/>
  <c r="J32"/>
  <c r="H21"/>
  <c r="H22"/>
  <c r="H23"/>
  <c r="H24"/>
  <c r="H25"/>
  <c r="H26"/>
  <c r="H27"/>
  <c r="H28"/>
  <c r="H29"/>
  <c r="H30"/>
  <c r="H31"/>
  <c r="F21"/>
  <c r="F22"/>
  <c r="F23"/>
  <c r="F24"/>
  <c r="F25"/>
  <c r="F26"/>
  <c r="F27"/>
  <c r="F28"/>
  <c r="F29"/>
  <c r="F30"/>
  <c r="F31"/>
  <c r="F32"/>
  <c r="D3"/>
  <c r="D4"/>
  <c r="D5"/>
  <c r="D6"/>
  <c r="D7"/>
  <c r="D8"/>
  <c r="D9"/>
  <c r="D10"/>
  <c r="D11"/>
  <c r="D12"/>
  <c r="D13"/>
  <c r="D14"/>
  <c r="D15"/>
  <c r="D16"/>
  <c r="D17"/>
  <c r="D18"/>
  <c r="D19"/>
  <c r="D20"/>
  <c r="D21"/>
  <c r="D22"/>
  <c r="D23"/>
  <c r="D24"/>
  <c r="D25"/>
  <c r="D26"/>
  <c r="D27"/>
  <c r="D28"/>
  <c r="D29"/>
  <c r="D2"/>
  <c r="X1"/>
  <c r="V1"/>
  <c r="T1"/>
  <c r="R1"/>
  <c r="P1"/>
  <c r="N1"/>
  <c r="L1"/>
  <c r="J1"/>
  <c r="H1"/>
  <c r="F1"/>
  <c r="D1"/>
  <c r="D30"/>
  <c r="B32"/>
  <c r="B3"/>
  <c r="B4"/>
  <c r="B5"/>
  <c r="B6"/>
  <c r="B7"/>
  <c r="B8"/>
  <c r="B9"/>
  <c r="B10"/>
  <c r="B11"/>
  <c r="B12"/>
  <c r="B13"/>
  <c r="B14"/>
  <c r="B15"/>
  <c r="B16"/>
  <c r="B17"/>
  <c r="B18"/>
  <c r="B19"/>
  <c r="B20"/>
  <c r="B21"/>
  <c r="B22"/>
  <c r="B23"/>
  <c r="B24"/>
  <c r="B25"/>
  <c r="B26"/>
  <c r="B27"/>
  <c r="B28"/>
  <c r="B29"/>
  <c r="B30"/>
  <c r="B31"/>
  <c r="B2"/>
  <c r="B1"/>
  <c r="E30" i="6" l="1"/>
  <c r="E30" i="8"/>
  <c r="E30" i="15"/>
  <c r="E30" i="17"/>
  <c r="E30" i="19"/>
  <c r="E30" i="21"/>
  <c r="E30" i="23"/>
  <c r="E30" i="25"/>
  <c r="E30" i="27"/>
  <c r="E30" i="29"/>
  <c r="E30" i="31"/>
  <c r="E30" i="33"/>
  <c r="E30" i="35"/>
  <c r="E30" i="37"/>
  <c r="E30" i="39"/>
  <c r="E30" i="41"/>
  <c r="E30" i="43"/>
  <c r="E30" i="14"/>
  <c r="E30" i="5"/>
  <c r="E30" i="7"/>
  <c r="E30" i="16"/>
  <c r="E30" i="18"/>
  <c r="E30" i="20"/>
  <c r="E30" i="22"/>
  <c r="E30" i="24"/>
  <c r="E30" i="26"/>
  <c r="E30" i="28"/>
  <c r="E30" i="30"/>
  <c r="E30" i="32"/>
  <c r="E30" i="34"/>
  <c r="E30" i="36"/>
  <c r="E30" i="38"/>
  <c r="E30" i="40"/>
  <c r="E30" i="42"/>
  <c r="E30" i="44"/>
  <c r="E30" i="9"/>
  <c r="E30" i="10"/>
  <c r="E30" i="11"/>
  <c r="E30" i="12"/>
  <c r="E30" i="13"/>
  <c r="E2" i="6"/>
  <c r="E2" i="8"/>
  <c r="E2" i="10"/>
  <c r="E2" i="17"/>
  <c r="E2" i="19"/>
  <c r="E2" i="21"/>
  <c r="E2" i="23"/>
  <c r="E2" i="25"/>
  <c r="E2" i="27"/>
  <c r="E2" i="29"/>
  <c r="E2" i="31"/>
  <c r="E2" i="33"/>
  <c r="E2" i="35"/>
  <c r="E2" i="37"/>
  <c r="E2" i="39"/>
  <c r="E2" i="41"/>
  <c r="E2" i="43"/>
  <c r="E2" i="12"/>
  <c r="E2" i="14"/>
  <c r="E2" i="5"/>
  <c r="E2" i="7"/>
  <c r="E2" i="9"/>
  <c r="E2" i="11"/>
  <c r="E2" i="13"/>
  <c r="E2" i="16"/>
  <c r="E2" i="18"/>
  <c r="E2" i="20"/>
  <c r="E2" i="22"/>
  <c r="E2" i="24"/>
  <c r="E2" i="26"/>
  <c r="E2" i="28"/>
  <c r="E2" i="30"/>
  <c r="E2" i="32"/>
  <c r="E2" i="34"/>
  <c r="E2" i="36"/>
  <c r="E2" i="38"/>
  <c r="E2" i="40"/>
  <c r="E2" i="42"/>
  <c r="E2" i="44"/>
  <c r="E2" i="15"/>
  <c r="Q2" i="5"/>
  <c r="Q2" i="7"/>
  <c r="Q2" i="16"/>
  <c r="Q2" i="18"/>
  <c r="Q2" i="20"/>
  <c r="Q2" i="22"/>
  <c r="Q2" i="24"/>
  <c r="Q2" i="26"/>
  <c r="Q2" i="28"/>
  <c r="Q2" i="30"/>
  <c r="Q2" i="32"/>
  <c r="Q2" i="34"/>
  <c r="Q2" i="36"/>
  <c r="Q2" i="38"/>
  <c r="Q2" i="40"/>
  <c r="Q2" i="42"/>
  <c r="Q2" i="44"/>
  <c r="Q2" i="12"/>
  <c r="Q2" i="13"/>
  <c r="Q2" i="15"/>
  <c r="Q2" i="6"/>
  <c r="Q2" i="8"/>
  <c r="Q2" i="17"/>
  <c r="Q2" i="19"/>
  <c r="Q2" i="21"/>
  <c r="Q2" i="23"/>
  <c r="Q2" i="25"/>
  <c r="Q2" i="27"/>
  <c r="Q2" i="29"/>
  <c r="Q2" i="31"/>
  <c r="Q2" i="33"/>
  <c r="Q2" i="35"/>
  <c r="Q2" i="37"/>
  <c r="Q2" i="39"/>
  <c r="Q2" i="41"/>
  <c r="Q2" i="43"/>
  <c r="Q2" i="9"/>
  <c r="Q2" i="10"/>
  <c r="Q2" i="11"/>
  <c r="Q2" i="14"/>
  <c r="W2" i="6"/>
  <c r="W2" i="8"/>
  <c r="W2" i="10"/>
  <c r="W2" i="12"/>
  <c r="W2" i="14"/>
  <c r="W2" i="16"/>
  <c r="W2" i="18"/>
  <c r="W2" i="20"/>
  <c r="W2" i="22"/>
  <c r="W2" i="24"/>
  <c r="W2" i="26"/>
  <c r="W2" i="28"/>
  <c r="W2" i="30"/>
  <c r="W2" i="32"/>
  <c r="W2" i="34"/>
  <c r="W2" i="36"/>
  <c r="W2" i="38"/>
  <c r="W2" i="40"/>
  <c r="W2" i="42"/>
  <c r="W2" i="44"/>
  <c r="W2" i="5"/>
  <c r="W2" i="7"/>
  <c r="W2" i="9"/>
  <c r="W2" i="11"/>
  <c r="W2" i="13"/>
  <c r="W2" i="15"/>
  <c r="W2" i="17"/>
  <c r="W2" i="19"/>
  <c r="W2" i="21"/>
  <c r="W2" i="23"/>
  <c r="W2" i="25"/>
  <c r="W2" i="27"/>
  <c r="W2" i="29"/>
  <c r="W2" i="31"/>
  <c r="W2" i="33"/>
  <c r="W2" i="35"/>
  <c r="W2" i="37"/>
  <c r="W2" i="39"/>
  <c r="W2" i="41"/>
  <c r="W2" i="43"/>
  <c r="Y2" i="5"/>
  <c r="Y2" i="7"/>
  <c r="Y2" i="16"/>
  <c r="Y2" i="18"/>
  <c r="Y2" i="20"/>
  <c r="Y2" i="22"/>
  <c r="Y2" i="24"/>
  <c r="Y2" i="26"/>
  <c r="Y2" i="28"/>
  <c r="Y2" i="30"/>
  <c r="Y2" i="32"/>
  <c r="Y2" i="34"/>
  <c r="Y2" i="36"/>
  <c r="Y2" i="38"/>
  <c r="Y2" i="40"/>
  <c r="Y2" i="42"/>
  <c r="Y2" i="44"/>
  <c r="Y2" i="10"/>
  <c r="Y2" i="11"/>
  <c r="Y2" i="12"/>
  <c r="Y2" i="13"/>
  <c r="Y2" i="15"/>
  <c r="Y2" i="6"/>
  <c r="Y2" i="9"/>
  <c r="Y2" i="17"/>
  <c r="Y2" i="19"/>
  <c r="Y2" i="21"/>
  <c r="Y2" i="23"/>
  <c r="Y2" i="25"/>
  <c r="Y2" i="27"/>
  <c r="Y2" i="29"/>
  <c r="Y2" i="31"/>
  <c r="Y2" i="33"/>
  <c r="Y2" i="35"/>
  <c r="Y2" i="37"/>
  <c r="Y2" i="39"/>
  <c r="Y2" i="41"/>
  <c r="Y2" i="43"/>
  <c r="Y2" i="8"/>
  <c r="Y2" i="14"/>
  <c r="I2" i="5"/>
  <c r="I2" i="7"/>
  <c r="I2" i="16"/>
  <c r="I2" i="18"/>
  <c r="I2" i="20"/>
  <c r="I2" i="22"/>
  <c r="I2" i="24"/>
  <c r="I2" i="26"/>
  <c r="I2" i="28"/>
  <c r="I2" i="30"/>
  <c r="I2" i="32"/>
  <c r="I2" i="34"/>
  <c r="I2" i="36"/>
  <c r="I2" i="38"/>
  <c r="I2" i="40"/>
  <c r="I2" i="42"/>
  <c r="I2" i="44"/>
  <c r="I2" i="9"/>
  <c r="I2" i="10"/>
  <c r="I2" i="11"/>
  <c r="I2" i="13"/>
  <c r="I2" i="15"/>
  <c r="I2" i="6"/>
  <c r="I2" i="8"/>
  <c r="I2" i="17"/>
  <c r="I2" i="19"/>
  <c r="I2" i="21"/>
  <c r="I2" i="23"/>
  <c r="I2" i="25"/>
  <c r="I2" i="27"/>
  <c r="I2" i="29"/>
  <c r="I2" i="31"/>
  <c r="I2" i="33"/>
  <c r="I2" i="35"/>
  <c r="I2" i="37"/>
  <c r="I2" i="39"/>
  <c r="I2" i="41"/>
  <c r="I2" i="43"/>
  <c r="I2" i="12"/>
  <c r="I2" i="14"/>
  <c r="M2" i="6"/>
  <c r="M2" i="8"/>
  <c r="M2" i="9"/>
  <c r="M2" i="11"/>
  <c r="M2" i="12"/>
  <c r="M2" i="17"/>
  <c r="M2" i="19"/>
  <c r="M2" i="21"/>
  <c r="M2" i="23"/>
  <c r="M2" i="25"/>
  <c r="M2" i="27"/>
  <c r="M2" i="29"/>
  <c r="M2" i="31"/>
  <c r="M2" i="33"/>
  <c r="M2" i="35"/>
  <c r="M2" i="37"/>
  <c r="M2" i="39"/>
  <c r="M2" i="41"/>
  <c r="M2" i="43"/>
  <c r="M2" i="14"/>
  <c r="M2" i="5"/>
  <c r="M2" i="7"/>
  <c r="M2" i="10"/>
  <c r="M2" i="16"/>
  <c r="M2" i="18"/>
  <c r="M2" i="20"/>
  <c r="M2" i="22"/>
  <c r="M2" i="24"/>
  <c r="M2" i="26"/>
  <c r="M2" i="28"/>
  <c r="M2" i="30"/>
  <c r="M2" i="32"/>
  <c r="M2" i="34"/>
  <c r="M2" i="36"/>
  <c r="M2" i="38"/>
  <c r="M2" i="40"/>
  <c r="M2" i="42"/>
  <c r="M2" i="44"/>
  <c r="M2" i="13"/>
  <c r="M2" i="15"/>
  <c r="O2" i="6"/>
  <c r="O2" i="8"/>
  <c r="O2" i="10"/>
  <c r="O2" i="12"/>
  <c r="O2" i="14"/>
  <c r="O2" i="16"/>
  <c r="O2" i="18"/>
  <c r="O2" i="20"/>
  <c r="O2" i="22"/>
  <c r="O2" i="24"/>
  <c r="O2" i="26"/>
  <c r="O2" i="28"/>
  <c r="O2" i="30"/>
  <c r="O2" i="32"/>
  <c r="O2" i="34"/>
  <c r="O2" i="36"/>
  <c r="O2" i="38"/>
  <c r="O2" i="40"/>
  <c r="O2" i="42"/>
  <c r="O2" i="44"/>
  <c r="O2" i="5"/>
  <c r="O2" i="7"/>
  <c r="O2" i="9"/>
  <c r="O2" i="11"/>
  <c r="O2" i="13"/>
  <c r="O2" i="15"/>
  <c r="O2" i="17"/>
  <c r="O2" i="19"/>
  <c r="O2" i="21"/>
  <c r="O2" i="23"/>
  <c r="O2" i="25"/>
  <c r="O2" i="27"/>
  <c r="O2" i="29"/>
  <c r="O2" i="31"/>
  <c r="O2" i="33"/>
  <c r="O2" i="35"/>
  <c r="O2" i="37"/>
  <c r="O2" i="39"/>
  <c r="O2" i="41"/>
  <c r="O2" i="43"/>
  <c r="S2" i="5"/>
  <c r="S2" i="7"/>
  <c r="S2" i="9"/>
  <c r="S2" i="11"/>
  <c r="S2" i="13"/>
  <c r="S2" i="15"/>
  <c r="S2" i="17"/>
  <c r="S2" i="19"/>
  <c r="S2" i="21"/>
  <c r="S2" i="23"/>
  <c r="S2" i="25"/>
  <c r="S2" i="27"/>
  <c r="S2" i="29"/>
  <c r="S2" i="31"/>
  <c r="S2" i="33"/>
  <c r="S2" i="35"/>
  <c r="S2" i="37"/>
  <c r="S2" i="39"/>
  <c r="S2" i="41"/>
  <c r="S2" i="43"/>
  <c r="S2" i="6"/>
  <c r="S2" i="8"/>
  <c r="S2" i="10"/>
  <c r="S2" i="12"/>
  <c r="S2" i="14"/>
  <c r="S2" i="16"/>
  <c r="S2" i="18"/>
  <c r="S2" i="20"/>
  <c r="S2" i="22"/>
  <c r="S2" i="24"/>
  <c r="S2" i="26"/>
  <c r="S2" i="28"/>
  <c r="S2" i="30"/>
  <c r="S2" i="32"/>
  <c r="S2" i="34"/>
  <c r="S2" i="36"/>
  <c r="S2" i="38"/>
  <c r="S2" i="40"/>
  <c r="S2" i="42"/>
  <c r="S2" i="44"/>
  <c r="U2" i="6"/>
  <c r="U2" i="10"/>
  <c r="U2" i="17"/>
  <c r="U2" i="19"/>
  <c r="U2" i="21"/>
  <c r="U2" i="23"/>
  <c r="U2" i="25"/>
  <c r="U2" i="27"/>
  <c r="U2" i="29"/>
  <c r="U2" i="31"/>
  <c r="U2" i="33"/>
  <c r="U2" i="35"/>
  <c r="U2" i="37"/>
  <c r="U2" i="39"/>
  <c r="U2" i="41"/>
  <c r="U2" i="43"/>
  <c r="U2" i="8"/>
  <c r="U2" i="9"/>
  <c r="U2" i="14"/>
  <c r="U2" i="5"/>
  <c r="U2" i="7"/>
  <c r="U2" i="11"/>
  <c r="U2" i="16"/>
  <c r="U2" i="18"/>
  <c r="U2" i="20"/>
  <c r="U2" i="22"/>
  <c r="U2" i="24"/>
  <c r="U2" i="26"/>
  <c r="U2" i="28"/>
  <c r="U2" i="30"/>
  <c r="U2" i="32"/>
  <c r="U2" i="34"/>
  <c r="U2" i="36"/>
  <c r="U2" i="38"/>
  <c r="U2" i="40"/>
  <c r="U2" i="42"/>
  <c r="U2" i="44"/>
  <c r="U2" i="12"/>
  <c r="U2" i="13"/>
  <c r="U2" i="15"/>
  <c r="K2" i="5"/>
  <c r="K2" i="7"/>
  <c r="K2" i="9"/>
  <c r="K2" i="11"/>
  <c r="K2" i="13"/>
  <c r="K2" i="15"/>
  <c r="K2" i="17"/>
  <c r="K2" i="19"/>
  <c r="K2" i="21"/>
  <c r="K2" i="23"/>
  <c r="K2" i="25"/>
  <c r="K2" i="27"/>
  <c r="K2" i="29"/>
  <c r="K2" i="31"/>
  <c r="K2" i="33"/>
  <c r="K2" i="35"/>
  <c r="K2" i="37"/>
  <c r="K2" i="39"/>
  <c r="K2" i="41"/>
  <c r="K2" i="43"/>
  <c r="K2" i="6"/>
  <c r="K2" i="8"/>
  <c r="K2" i="10"/>
  <c r="K2" i="12"/>
  <c r="K2" i="14"/>
  <c r="K2" i="16"/>
  <c r="K2" i="18"/>
  <c r="K2" i="20"/>
  <c r="K2" i="22"/>
  <c r="K2" i="24"/>
  <c r="K2" i="26"/>
  <c r="K2" i="28"/>
  <c r="K2" i="30"/>
  <c r="K2" i="32"/>
  <c r="K2" i="34"/>
  <c r="K2" i="36"/>
  <c r="K2" i="38"/>
  <c r="K2" i="40"/>
  <c r="K2" i="42"/>
  <c r="K2" i="44"/>
  <c r="G2" i="6"/>
  <c r="G2" i="8"/>
  <c r="G2" i="10"/>
  <c r="G2" i="12"/>
  <c r="G2" i="14"/>
  <c r="G2" i="16"/>
  <c r="G2" i="18"/>
  <c r="G2" i="20"/>
  <c r="G2" i="22"/>
  <c r="G2" i="24"/>
  <c r="G2" i="26"/>
  <c r="G2" i="28"/>
  <c r="G2" i="30"/>
  <c r="G2" i="32"/>
  <c r="G2" i="34"/>
  <c r="G2" i="36"/>
  <c r="G2" i="38"/>
  <c r="G2" i="40"/>
  <c r="G2" i="42"/>
  <c r="G2" i="44"/>
  <c r="G2" i="5"/>
  <c r="G2" i="7"/>
  <c r="G2" i="9"/>
  <c r="G2" i="11"/>
  <c r="G2" i="13"/>
  <c r="G2" i="15"/>
  <c r="G2" i="17"/>
  <c r="G2" i="19"/>
  <c r="G2" i="21"/>
  <c r="G2" i="23"/>
  <c r="G2" i="25"/>
  <c r="G2" i="27"/>
  <c r="G2" i="29"/>
  <c r="G2" i="31"/>
  <c r="G2" i="33"/>
  <c r="G2" i="35"/>
  <c r="G2" i="37"/>
  <c r="G2" i="39"/>
  <c r="G2" i="41"/>
  <c r="G2" i="43"/>
  <c r="E30" i="1"/>
  <c r="E30" i="4"/>
  <c r="E2" i="1"/>
  <c r="E2" i="4"/>
  <c r="Q2" i="1"/>
  <c r="Q2" i="4"/>
  <c r="W2" i="1"/>
  <c r="W2" i="4"/>
  <c r="Y2" i="1"/>
  <c r="Y2" i="4"/>
  <c r="I2" i="1"/>
  <c r="I2" i="4"/>
  <c r="M2" i="1"/>
  <c r="M2" i="4"/>
  <c r="O2" i="1"/>
  <c r="O2" i="4"/>
  <c r="S2" i="1"/>
  <c r="S2" i="4"/>
  <c r="U2" i="1"/>
  <c r="U2" i="4"/>
  <c r="K2" i="1"/>
  <c r="K2" i="4"/>
  <c r="G2" i="1"/>
  <c r="G2" i="4"/>
</calcChain>
</file>

<file path=xl/sharedStrings.xml><?xml version="1.0" encoding="utf-8"?>
<sst xmlns="http://schemas.openxmlformats.org/spreadsheetml/2006/main" count="427" uniqueCount="138">
  <si>
    <t>lundi</t>
  </si>
  <si>
    <t>mardi</t>
  </si>
  <si>
    <t>mercredi</t>
  </si>
  <si>
    <t>jeudi</t>
  </si>
  <si>
    <t>vendredi</t>
  </si>
  <si>
    <t>samedi</t>
  </si>
  <si>
    <t>dimanche</t>
  </si>
  <si>
    <t>T260</t>
  </si>
  <si>
    <t>D</t>
  </si>
  <si>
    <t>RP</t>
  </si>
  <si>
    <t>T210</t>
  </si>
  <si>
    <t>T410</t>
  </si>
  <si>
    <t>T810</t>
  </si>
  <si>
    <t>T515</t>
  </si>
  <si>
    <t>T446__</t>
  </si>
  <si>
    <t>__T457</t>
  </si>
  <si>
    <t>__T740</t>
  </si>
  <si>
    <t>T650__</t>
  </si>
  <si>
    <t>__T660</t>
  </si>
  <si>
    <t>T320__</t>
  </si>
  <si>
    <t>__T335</t>
  </si>
  <si>
    <t>T340__</t>
  </si>
  <si>
    <t>__T350</t>
  </si>
  <si>
    <t>T240__</t>
  </si>
  <si>
    <t>__T250</t>
  </si>
  <si>
    <t>T345__</t>
  </si>
  <si>
    <t>__T356</t>
  </si>
  <si>
    <t>T247__</t>
  </si>
  <si>
    <t>T120</t>
  </si>
  <si>
    <t>T720</t>
  </si>
  <si>
    <t>T346__</t>
  </si>
  <si>
    <t>__T357</t>
  </si>
  <si>
    <t>T840__</t>
  </si>
  <si>
    <t>__T850</t>
  </si>
  <si>
    <t>Fac</t>
  </si>
  <si>
    <t>T110</t>
  </si>
  <si>
    <t>T630__</t>
  </si>
  <si>
    <t>__T640</t>
  </si>
  <si>
    <t>T220__</t>
  </si>
  <si>
    <t>__T230</t>
  </si>
  <si>
    <t>__T336</t>
  </si>
  <si>
    <t>T227__</t>
  </si>
  <si>
    <t>T146__</t>
  </si>
  <si>
    <t>__T157</t>
  </si>
  <si>
    <t>T140__</t>
  </si>
  <si>
    <t>__T150</t>
  </si>
  <si>
    <t>__T156</t>
  </si>
  <si>
    <t>T820__</t>
  </si>
  <si>
    <t>__T830</t>
  </si>
  <si>
    <t>T510</t>
  </si>
  <si>
    <t>T440__</t>
  </si>
  <si>
    <t>__T450</t>
  </si>
  <si>
    <t>T657__</t>
  </si>
  <si>
    <t>__T661</t>
  </si>
  <si>
    <t>T656__</t>
  </si>
  <si>
    <t>__T667</t>
  </si>
  <si>
    <t>T420</t>
  </si>
  <si>
    <t>T637__</t>
  </si>
  <si>
    <t>T430</t>
  </si>
  <si>
    <t>T730__</t>
  </si>
  <si>
    <t>T610</t>
  </si>
  <si>
    <t>__T236</t>
  </si>
  <si>
    <t>__T646</t>
  </si>
  <si>
    <t>choisir début :</t>
  </si>
  <si>
    <t>lundi pris en compte :</t>
  </si>
  <si>
    <t>T710</t>
  </si>
  <si>
    <t>T945</t>
  </si>
  <si>
    <t>T326__</t>
  </si>
  <si>
    <t>__T337</t>
  </si>
  <si>
    <t>T327__</t>
  </si>
  <si>
    <t>__T330</t>
  </si>
  <si>
    <t>T925__</t>
  </si>
  <si>
    <t>__T936</t>
  </si>
  <si>
    <t>T907__</t>
  </si>
  <si>
    <t>__T911</t>
  </si>
  <si>
    <t>__T746</t>
  </si>
  <si>
    <t>T147__</t>
  </si>
  <si>
    <t>__T151</t>
  </si>
  <si>
    <t>T130</t>
  </si>
  <si>
    <t>T226__</t>
  </si>
  <si>
    <t>__T237</t>
  </si>
  <si>
    <t>__T256</t>
  </si>
  <si>
    <t>T655__</t>
  </si>
  <si>
    <t>__T666</t>
  </si>
  <si>
    <t>T445__</t>
  </si>
  <si>
    <t>__T456</t>
  </si>
  <si>
    <t>T447__</t>
  </si>
  <si>
    <t>__T451</t>
  </si>
  <si>
    <t>T246__</t>
  </si>
  <si>
    <t>__T257</t>
  </si>
  <si>
    <t>T905__</t>
  </si>
  <si>
    <t>__T916</t>
  </si>
  <si>
    <t>T347__</t>
  </si>
  <si>
    <t>T736__</t>
  </si>
  <si>
    <t>__T747</t>
  </si>
  <si>
    <t>T737__</t>
  </si>
  <si>
    <t>ligne 1</t>
  </si>
  <si>
    <t>ligne 2</t>
  </si>
  <si>
    <t>ligne 3</t>
  </si>
  <si>
    <t>ligne 4</t>
  </si>
  <si>
    <t>ligne 42</t>
  </si>
  <si>
    <t>ligne 41</t>
  </si>
  <si>
    <t>ligne 40</t>
  </si>
  <si>
    <t>ligne 39</t>
  </si>
  <si>
    <t>ligne 38</t>
  </si>
  <si>
    <t>ligne 36</t>
  </si>
  <si>
    <t>ligne 35</t>
  </si>
  <si>
    <t>ligne 34</t>
  </si>
  <si>
    <t>ligne 33</t>
  </si>
  <si>
    <t>ligne 32</t>
  </si>
  <si>
    <t>ligne 31</t>
  </si>
  <si>
    <t>ligne 30</t>
  </si>
  <si>
    <t>ligne 29</t>
  </si>
  <si>
    <t>ligne 28</t>
  </si>
  <si>
    <t>ligne 26</t>
  </si>
  <si>
    <t>ligne 24</t>
  </si>
  <si>
    <t>ligne 22</t>
  </si>
  <si>
    <t>ligne 21</t>
  </si>
  <si>
    <t>ligne 20</t>
  </si>
  <si>
    <t>ligne 19</t>
  </si>
  <si>
    <t>ligne 18</t>
  </si>
  <si>
    <t>ligne 17</t>
  </si>
  <si>
    <t>ligne 16</t>
  </si>
  <si>
    <t>ligne 15</t>
  </si>
  <si>
    <t>ligne 14</t>
  </si>
  <si>
    <t>ligne 13</t>
  </si>
  <si>
    <t>ligne 12</t>
  </si>
  <si>
    <t>ligne 11</t>
  </si>
  <si>
    <t>ligne 10</t>
  </si>
  <si>
    <t>ligne 9</t>
  </si>
  <si>
    <t>ligne 8</t>
  </si>
  <si>
    <t>ligne 7</t>
  </si>
  <si>
    <t>ligne 6</t>
  </si>
  <si>
    <t>ligne 5</t>
  </si>
  <si>
    <t>ligne 23 : guillaume</t>
  </si>
  <si>
    <t>ligne 25 Thomas</t>
  </si>
  <si>
    <t>ligne 27 Mustafa</t>
  </si>
  <si>
    <t>ligne 37 Diadié</t>
  </si>
</sst>
</file>

<file path=xl/styles.xml><?xml version="1.0" encoding="utf-8"?>
<styleSheet xmlns="http://schemas.openxmlformats.org/spreadsheetml/2006/main">
  <numFmts count="3">
    <numFmt numFmtId="164" formatCode="mmmm"/>
    <numFmt numFmtId="165" formatCode="d\ ddd"/>
    <numFmt numFmtId="166" formatCode="ddd\ dd/mm/yyyy"/>
  </numFmts>
  <fonts count="3">
    <font>
      <sz val="11"/>
      <color theme="1"/>
      <name val="Calibri"/>
      <family val="2"/>
      <scheme val="minor"/>
    </font>
    <font>
      <sz val="11"/>
      <color rgb="FFFF0000"/>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6">
    <xf numFmtId="0" fontId="0" fillId="0" borderId="0" xfId="0"/>
    <xf numFmtId="0" fontId="0" fillId="0" borderId="0" xfId="0" applyAlignment="1">
      <alignment horizontal="center"/>
    </xf>
    <xf numFmtId="165" fontId="0" fillId="0" borderId="0" xfId="0" applyNumberFormat="1" applyAlignment="1">
      <alignment horizontal="left"/>
    </xf>
    <xf numFmtId="165" fontId="0" fillId="0" borderId="1" xfId="0" applyNumberFormat="1" applyBorder="1" applyAlignment="1">
      <alignment horizontal="left"/>
    </xf>
    <xf numFmtId="165" fontId="0" fillId="0" borderId="3" xfId="0" applyNumberFormat="1" applyBorder="1" applyAlignment="1">
      <alignment horizontal="left"/>
    </xf>
    <xf numFmtId="0" fontId="0" fillId="0" borderId="1" xfId="0" applyBorder="1" applyAlignment="1">
      <alignment horizontal="center"/>
    </xf>
    <xf numFmtId="0" fontId="0" fillId="0" borderId="1" xfId="0" applyNumberFormat="1" applyBorder="1" applyAlignment="1">
      <alignment horizontal="left"/>
    </xf>
    <xf numFmtId="0" fontId="2" fillId="0" borderId="0" xfId="0" applyFont="1"/>
    <xf numFmtId="166" fontId="1" fillId="0" borderId="0" xfId="0" applyNumberFormat="1" applyFont="1" applyBorder="1" applyAlignment="1">
      <alignment horizontal="center"/>
    </xf>
    <xf numFmtId="166" fontId="1" fillId="2" borderId="0" xfId="0" applyNumberFormat="1" applyFont="1" applyFill="1" applyBorder="1" applyAlignment="1">
      <alignment horizontal="center"/>
    </xf>
    <xf numFmtId="164" fontId="0" fillId="0" borderId="2" xfId="0" applyNumberFormat="1" applyBorder="1" applyAlignment="1">
      <alignment horizontal="center"/>
    </xf>
    <xf numFmtId="0" fontId="0" fillId="0" borderId="3" xfId="0" applyBorder="1" applyAlignment="1"/>
    <xf numFmtId="164" fontId="0" fillId="0" borderId="1" xfId="0" applyNumberFormat="1" applyBorder="1" applyAlignment="1">
      <alignment horizontal="center"/>
    </xf>
    <xf numFmtId="0" fontId="0" fillId="0" borderId="4" xfId="0" applyFill="1" applyBorder="1" applyAlignment="1">
      <alignment horizontal="center"/>
    </xf>
    <xf numFmtId="0" fontId="0" fillId="0" borderId="0" xfId="0" applyAlignment="1">
      <alignment horizontal="center"/>
    </xf>
    <xf numFmtId="0" fontId="2" fillId="0" borderId="0" xfId="0" applyFont="1" applyAlignment="1">
      <alignment horizontal="center"/>
    </xf>
  </cellXfs>
  <cellStyles count="1">
    <cellStyle name="Normal" xfId="0" builtinId="0"/>
  </cellStyles>
  <dxfs count="40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Y33"/>
  <sheetViews>
    <sheetView workbookViewId="0">
      <selection activeCell="C15" sqref="C15"/>
    </sheetView>
  </sheetViews>
  <sheetFormatPr baseColWidth="10" defaultRowHeight="15"/>
  <cols>
    <col min="1" max="1" width="6.7109375" customWidth="1"/>
    <col min="2" max="2" width="7.7109375" customWidth="1"/>
    <col min="3" max="3" width="14.5703125" customWidth="1"/>
    <col min="4" max="4" width="7.7109375" customWidth="1"/>
    <col min="5" max="5" width="14.5703125" customWidth="1"/>
    <col min="6" max="6" width="7.7109375" customWidth="1"/>
    <col min="7" max="7" width="14.5703125" customWidth="1"/>
    <col min="8" max="8" width="7.7109375" customWidth="1"/>
    <col min="9" max="9" width="14.5703125" customWidth="1"/>
    <col min="10" max="10" width="7.7109375" customWidth="1"/>
    <col min="11" max="11" width="14.5703125" customWidth="1"/>
    <col min="12" max="12" width="7.7109375" customWidth="1"/>
    <col min="13" max="13" width="14.5703125" customWidth="1"/>
    <col min="14" max="14" width="7.7109375" customWidth="1"/>
    <col min="15" max="15" width="11.5703125" customWidth="1"/>
    <col min="16" max="16" width="7.7109375" customWidth="1"/>
    <col min="17" max="17" width="11.5703125" customWidth="1"/>
    <col min="18" max="18" width="7.7109375" customWidth="1"/>
    <col min="19" max="19" width="13.42578125" customWidth="1"/>
    <col min="20" max="20" width="7.7109375" customWidth="1"/>
    <col min="21" max="21" width="11.5703125" customWidth="1"/>
    <col min="22" max="22" width="7.7109375" customWidth="1"/>
    <col min="23" max="23" width="12.85546875" customWidth="1"/>
    <col min="24" max="24" width="7.7109375" customWidth="1"/>
  </cols>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IFERROR(OFFSET(grille!$A$1,MOD(INT((B2-parametres!$D$46)/7),42)+1,WEEKDAY(guigui!B2,2)),"")</f>
        <v>__T450</v>
      </c>
      <c r="D2" s="3">
        <f>DATE($A$1,COLUMN()-2,ROW()-1)</f>
        <v>42036</v>
      </c>
      <c r="E2" s="6" t="str">
        <f ca="1">IFERROR(OFFSET(grille!$A$1,MOD(INT((D2-parametres!$D$46)/7),42)+1,WEEKDAY(guigui!D2,2)),"")</f>
        <v>RP</v>
      </c>
      <c r="F2" s="3">
        <f>DATE($A$1,COLUMN()-3,ROW()-1)</f>
        <v>42064</v>
      </c>
      <c r="G2" s="6" t="str">
        <f ca="1">IFERROR(OFFSET(grille!$A$1,MOD(INT((F2-parametres!$D$46)/7),42)+1,WEEKDAY(guigui!F2,2)),"")</f>
        <v>T147__</v>
      </c>
      <c r="H2" s="3">
        <f>DATE($A$1,COLUMN()-4,ROW()-1)</f>
        <v>42095</v>
      </c>
      <c r="I2" s="6" t="str">
        <f ca="1">IFERROR(OFFSET(grille!$A$1,MOD(INT((H2-parametres!$D$46)/7),42)+1,WEEKDAY(guigui!H2,2)),"")</f>
        <v>T110</v>
      </c>
      <c r="J2" s="3">
        <f>DATE($A$1,COLUMN()-5,ROW()-1)</f>
        <v>42125</v>
      </c>
      <c r="K2" s="6" t="str">
        <f ca="1">IFERROR(OFFSET(grille!$A$1,MOD(INT((J2-parametres!$D$46)/7),42)+1,WEEKDAY(guigui!J2,2)),"")</f>
        <v>__T350</v>
      </c>
      <c r="L2" s="3">
        <f>DATE($A$1,COLUMN()-6,ROW()-1)</f>
        <v>42156</v>
      </c>
      <c r="M2" s="6" t="str">
        <f ca="1">IFERROR(OFFSET(grille!$A$1,MOD(INT((L2-parametres!$D$46)/7),42)+1,WEEKDAY(guigui!L2,2)),"")</f>
        <v>__T740</v>
      </c>
      <c r="N2" s="4">
        <f>DATE($A$1,COLUMN()-7,ROW()-1)</f>
        <v>42186</v>
      </c>
      <c r="O2" s="6" t="str">
        <f ca="1">IFERROR(OFFSET(grille!$A$1,MOD(INT((N2-parametres!$D$46)/7),42)+1,WEEKDAY(guigui!N2,2)),"")</f>
        <v>RP</v>
      </c>
      <c r="P2" s="3">
        <f>DATE($A$1,COLUMN()-8,ROW()-1)</f>
        <v>42217</v>
      </c>
      <c r="Q2" s="6" t="str">
        <f ca="1">IFERROR(OFFSET(grille!$A$1,MOD(INT((P2-parametres!$D$46)/7),42)+1,WEEKDAY(guigui!P2,2)),"")</f>
        <v>__T336</v>
      </c>
      <c r="R2" s="3">
        <f>DATE($A$1,COLUMN()-9,ROW()-1)</f>
        <v>42248</v>
      </c>
      <c r="S2" s="6" t="str">
        <f ca="1">IFERROR(OFFSET(grille!$A$1,MOD(INT((R2-parametres!$D$46)/7),42)+1,WEEKDAY(guigui!R2,2)),"")</f>
        <v>__T450</v>
      </c>
      <c r="T2" s="3">
        <f>DATE($A$1,COLUMN()-10,ROW()-1)</f>
        <v>42278</v>
      </c>
      <c r="U2" s="6" t="str">
        <f ca="1">IFERROR(OFFSET(grille!$A$1,MOD(INT((T2-parametres!$D$46)/7),42)+1,WEEKDAY(guigui!T2,2)),"")</f>
        <v>T610</v>
      </c>
      <c r="V2" s="4">
        <f>DATE($A$1,COLUMN()-11,ROW()-1)</f>
        <v>42309</v>
      </c>
      <c r="W2" s="6" t="str">
        <f ca="1">IFERROR(OFFSET(grille!$A$1,MOD(INT((V2-parametres!$D$46)/7),42)+1,WEEKDAY(guigui!V2,2)),"")</f>
        <v>T410</v>
      </c>
      <c r="X2" s="3">
        <f>DATE($A$1,COLUMN()-12,ROW()-1)</f>
        <v>42339</v>
      </c>
      <c r="Y2" s="6" t="str">
        <f ca="1">IFERROR(OFFSET(grille!$A$1,MOD(INT((X2-parametres!$D$46)/7),42)+1,WEEKDAY(guigui!X2,2)),"")</f>
        <v>__T150</v>
      </c>
    </row>
    <row r="3" spans="1:25">
      <c r="B3" s="3">
        <f t="shared" ref="B3:B32" si="0">DATE($A$1,COLUMN()-1,ROW()-1)</f>
        <v>42006</v>
      </c>
      <c r="C3" s="6" t="str">
        <f ca="1">IFERROR(OFFSET(grille!$A$1,MOD(INT((B3-parametres!$D$46)/7),42)+1,WEEKDAY(guigui!B3,2)),"")</f>
        <v>T945</v>
      </c>
      <c r="D3" s="3">
        <f t="shared" ref="D3:D29" si="1">DATE($A$1,COLUMN()-2,ROW()-1)</f>
        <v>42037</v>
      </c>
      <c r="E3" s="6" t="str">
        <f ca="1">IFERROR(OFFSET(grille!$A$1,MOD(INT((D3-parametres!$D$46)/7),42)+1,WEEKDAY(guigui!D3,2)),"")</f>
        <v>T720</v>
      </c>
      <c r="F3" s="3">
        <f t="shared" ref="F3:F32" si="2">DATE($A$1,COLUMN()-3,ROW()-1)</f>
        <v>42065</v>
      </c>
      <c r="G3" s="6" t="str">
        <f ca="1">IFERROR(OFFSET(grille!$A$1,MOD(INT((F3-parametres!$D$46)/7),42)+1,WEEKDAY(guigui!F3,2)),"")</f>
        <v>__T151</v>
      </c>
      <c r="H3" s="3">
        <f t="shared" ref="H3:H31" si="3">DATE($A$1,COLUMN()-4,ROW()-1)</f>
        <v>42096</v>
      </c>
      <c r="I3" s="6" t="str">
        <f ca="1">IFERROR(OFFSET(grille!$A$1,MOD(INT((H3-parametres!$D$46)/7),42)+1,WEEKDAY(guigui!H3,2)),"")</f>
        <v>T710</v>
      </c>
      <c r="J3" s="3">
        <f t="shared" ref="J3:J32" si="4">DATE($A$1,COLUMN()-5,ROW()-1)</f>
        <v>42126</v>
      </c>
      <c r="K3" s="6" t="str">
        <f ca="1">IFERROR(OFFSET(grille!$A$1,MOD(INT((J3-parametres!$D$46)/7),42)+1,WEEKDAY(guigui!J3,2)),"")</f>
        <v>RP</v>
      </c>
      <c r="L3" s="3">
        <f t="shared" ref="L3:L31" si="5">DATE($A$1,COLUMN()-6,ROW()-1)</f>
        <v>42157</v>
      </c>
      <c r="M3" s="6" t="str">
        <f ca="1">IFERROR(OFFSET(grille!$A$1,MOD(INT((L3-parametres!$D$46)/7),42)+1,WEEKDAY(guigui!L3,2)),"")</f>
        <v>T650__</v>
      </c>
      <c r="N3" s="4">
        <f t="shared" ref="N3:N32" si="6">DATE($A$1,COLUMN()-7,ROW()-1)</f>
        <v>42187</v>
      </c>
      <c r="O3" s="6" t="str">
        <f ca="1">IFERROR(OFFSET(grille!$A$1,MOD(INT((N3-parametres!$D$46)/7),42)+1,WEEKDAY(guigui!N3,2)),"")</f>
        <v>T120</v>
      </c>
      <c r="P3" s="3">
        <f t="shared" ref="P3:P32" si="7">DATE($A$1,COLUMN()-8,ROW()-1)</f>
        <v>42218</v>
      </c>
      <c r="Q3" s="6" t="str">
        <f ca="1">IFERROR(OFFSET(grille!$A$1,MOD(INT((P3-parametres!$D$46)/7),42)+1,WEEKDAY(guigui!P3,2)),"")</f>
        <v>T227__</v>
      </c>
      <c r="R3" s="3">
        <f t="shared" ref="R3:R31" si="8">DATE($A$1,COLUMN()-9,ROW()-1)</f>
        <v>42249</v>
      </c>
      <c r="S3" s="6" t="str">
        <f ca="1">IFERROR(OFFSET(grille!$A$1,MOD(INT((R3-parametres!$D$46)/7),42)+1,WEEKDAY(guigui!R3,2)),"")</f>
        <v>T240__</v>
      </c>
      <c r="T3" s="3">
        <f t="shared" ref="T3:T32" si="9">DATE($A$1,COLUMN()-10,ROW()-1)</f>
        <v>42279</v>
      </c>
      <c r="U3" s="6" t="str">
        <f ca="1">IFERROR(OFFSET(grille!$A$1,MOD(INT((T3-parametres!$D$46)/7),42)+1,WEEKDAY(guigui!T3,2)),"")</f>
        <v>T220__</v>
      </c>
      <c r="V3" s="4">
        <f t="shared" ref="V3:V31" si="10">DATE($A$1,COLUMN()-11,ROW()-1)</f>
        <v>42310</v>
      </c>
      <c r="W3" s="6" t="str">
        <f ca="1">IFERROR(OFFSET(grille!$A$1,MOD(INT((V3-parametres!$D$46)/7),42)+1,WEEKDAY(guigui!V3,2)),"")</f>
        <v>T650__</v>
      </c>
      <c r="X3" s="3">
        <f t="shared" ref="X3:X32" si="11">DATE($A$1,COLUMN()-12,ROW()-1)</f>
        <v>42340</v>
      </c>
      <c r="Y3" s="6" t="str">
        <f ca="1">IFERROR(OFFSET(grille!$A$1,MOD(INT((X3-parametres!$D$46)/7),42)+1,WEEKDAY(guigui!X3,2)),"")</f>
        <v>T210</v>
      </c>
    </row>
    <row r="4" spans="1:25">
      <c r="B4" s="4">
        <f t="shared" si="0"/>
        <v>42007</v>
      </c>
      <c r="C4" s="6" t="str">
        <f ca="1">IFERROR(OFFSET(grille!$A$1,MOD(INT((B4-parametres!$D$46)/7),42)+1,WEEKDAY(guigui!B4,2)),"")</f>
        <v>RP</v>
      </c>
      <c r="D4" s="3">
        <f t="shared" si="1"/>
        <v>42038</v>
      </c>
      <c r="E4" s="6" t="str">
        <f ca="1">IFERROR(OFFSET(grille!$A$1,MOD(INT((D4-parametres!$D$46)/7),42)+1,WEEKDAY(guigui!D4,2)),"")</f>
        <v>T710</v>
      </c>
      <c r="F4" s="3">
        <f t="shared" si="2"/>
        <v>42066</v>
      </c>
      <c r="G4" s="6" t="str">
        <f ca="1">IFERROR(OFFSET(grille!$A$1,MOD(INT((F4-parametres!$D$46)/7),42)+1,WEEKDAY(guigui!F4,2)),"")</f>
        <v>RP</v>
      </c>
      <c r="H4" s="3">
        <f t="shared" si="3"/>
        <v>42097</v>
      </c>
      <c r="I4" s="6" t="str">
        <f ca="1">IFERROR(OFFSET(grille!$A$1,MOD(INT((H4-parametres!$D$46)/7),42)+1,WEEKDAY(guigui!H4,2)),"")</f>
        <v>T655__</v>
      </c>
      <c r="J4" s="3">
        <f t="shared" si="4"/>
        <v>42127</v>
      </c>
      <c r="K4" s="6" t="str">
        <f ca="1">IFERROR(OFFSET(grille!$A$1,MOD(INT((J4-parametres!$D$46)/7),42)+1,WEEKDAY(guigui!J4,2)),"")</f>
        <v>RP</v>
      </c>
      <c r="L4" s="3">
        <f t="shared" si="5"/>
        <v>42158</v>
      </c>
      <c r="M4" s="6" t="str">
        <f ca="1">IFERROR(OFFSET(grille!$A$1,MOD(INT((L4-parametres!$D$46)/7),42)+1,WEEKDAY(guigui!L4,2)),"")</f>
        <v>__T660</v>
      </c>
      <c r="N4" s="4">
        <f t="shared" si="6"/>
        <v>42188</v>
      </c>
      <c r="O4" s="6" t="str">
        <f ca="1">IFERROR(OFFSET(grille!$A$1,MOD(INT((N4-parametres!$D$46)/7),42)+1,WEEKDAY(guigui!N4,2)),"")</f>
        <v>T720</v>
      </c>
      <c r="P4" s="3">
        <f t="shared" si="7"/>
        <v>42219</v>
      </c>
      <c r="Q4" s="6" t="str">
        <f ca="1">IFERROR(OFFSET(grille!$A$1,MOD(INT((P4-parametres!$D$46)/7),42)+1,WEEKDAY(guigui!P4,2)),"")</f>
        <v>__T230</v>
      </c>
      <c r="R4" s="3">
        <f t="shared" si="8"/>
        <v>42250</v>
      </c>
      <c r="S4" s="6" t="str">
        <f ca="1">IFERROR(OFFSET(grille!$A$1,MOD(INT((R4-parametres!$D$46)/7),42)+1,WEEKDAY(guigui!R4,2)),"")</f>
        <v>__T250</v>
      </c>
      <c r="T4" s="3">
        <f t="shared" si="9"/>
        <v>42280</v>
      </c>
      <c r="U4" s="6" t="str">
        <f ca="1">IFERROR(OFFSET(grille!$A$1,MOD(INT((T4-parametres!$D$46)/7),42)+1,WEEKDAY(guigui!T4,2)),"")</f>
        <v>__T236</v>
      </c>
      <c r="V4" s="4">
        <f t="shared" si="10"/>
        <v>42311</v>
      </c>
      <c r="W4" s="6" t="str">
        <f ca="1">IFERROR(OFFSET(grille!$A$1,MOD(INT((V4-parametres!$D$46)/7),42)+1,WEEKDAY(guigui!V4,2)),"")</f>
        <v>__T660</v>
      </c>
      <c r="X4" s="3">
        <f t="shared" si="11"/>
        <v>42341</v>
      </c>
      <c r="Y4" s="6" t="str">
        <f ca="1">IFERROR(OFFSET(grille!$A$1,MOD(INT((X4-parametres!$D$46)/7),42)+1,WEEKDAY(guigui!X4,2)),"")</f>
        <v>T440__</v>
      </c>
    </row>
    <row r="5" spans="1:25">
      <c r="B5" s="4">
        <f t="shared" si="0"/>
        <v>42008</v>
      </c>
      <c r="C5" s="6" t="str">
        <f ca="1">IFERROR(OFFSET(grille!$A$1,MOD(INT((B5-parametres!$D$46)/7),42)+1,WEEKDAY(guigui!B5,2)),"")</f>
        <v>RP</v>
      </c>
      <c r="D5" s="3">
        <f t="shared" si="1"/>
        <v>42039</v>
      </c>
      <c r="E5" s="6" t="str">
        <f ca="1">IFERROR(OFFSET(grille!$A$1,MOD(INT((D5-parametres!$D$46)/7),42)+1,WEEKDAY(guigui!D5,2)),"")</f>
        <v>T630__</v>
      </c>
      <c r="F5" s="3">
        <f t="shared" si="2"/>
        <v>42067</v>
      </c>
      <c r="G5" s="6" t="str">
        <f ca="1">IFERROR(OFFSET(grille!$A$1,MOD(INT((F5-parametres!$D$46)/7),42)+1,WEEKDAY(guigui!F5,2)),"")</f>
        <v>RP</v>
      </c>
      <c r="H5" s="3">
        <f t="shared" si="3"/>
        <v>42098</v>
      </c>
      <c r="I5" s="6" t="str">
        <f ca="1">IFERROR(OFFSET(grille!$A$1,MOD(INT((H5-parametres!$D$46)/7),42)+1,WEEKDAY(guigui!H5,2)),"")</f>
        <v>__T666</v>
      </c>
      <c r="J5" s="3">
        <f t="shared" si="4"/>
        <v>42128</v>
      </c>
      <c r="K5" s="6" t="str">
        <f ca="1">IFERROR(OFFSET(grille!$A$1,MOD(INT((J5-parametres!$D$46)/7),42)+1,WEEKDAY(guigui!J5,2)),"")</f>
        <v>T630__</v>
      </c>
      <c r="L5" s="3">
        <f t="shared" si="5"/>
        <v>42159</v>
      </c>
      <c r="M5" s="6" t="str">
        <f ca="1">IFERROR(OFFSET(grille!$A$1,MOD(INT((L5-parametres!$D$46)/7),42)+1,WEEKDAY(guigui!L5,2)),"")</f>
        <v>T260</v>
      </c>
      <c r="N5" s="4">
        <f t="shared" si="6"/>
        <v>42189</v>
      </c>
      <c r="O5" s="6" t="str">
        <f ca="1">IFERROR(OFFSET(grille!$A$1,MOD(INT((N5-parametres!$D$46)/7),42)+1,WEEKDAY(guigui!N5,2)),"")</f>
        <v>T346__</v>
      </c>
      <c r="P5" s="3">
        <f t="shared" si="7"/>
        <v>42220</v>
      </c>
      <c r="Q5" s="6" t="str">
        <f ca="1">IFERROR(OFFSET(grille!$A$1,MOD(INT((P5-parametres!$D$46)/7),42)+1,WEEKDAY(guigui!P5,2)),"")</f>
        <v>T260</v>
      </c>
      <c r="R5" s="3">
        <f t="shared" si="8"/>
        <v>42251</v>
      </c>
      <c r="S5" s="6" t="str">
        <f ca="1">IFERROR(OFFSET(grille!$A$1,MOD(INT((R5-parametres!$D$46)/7),42)+1,WEEKDAY(guigui!R5,2)),"")</f>
        <v>RP</v>
      </c>
      <c r="T5" s="3">
        <f t="shared" si="9"/>
        <v>42281</v>
      </c>
      <c r="U5" s="6" t="str">
        <f ca="1">IFERROR(OFFSET(grille!$A$1,MOD(INT((T5-parametres!$D$46)/7),42)+1,WEEKDAY(guigui!T5,2)),"")</f>
        <v>RP</v>
      </c>
      <c r="V5" s="4">
        <f t="shared" si="10"/>
        <v>42312</v>
      </c>
      <c r="W5" s="6" t="str">
        <f ca="1">IFERROR(OFFSET(grille!$A$1,MOD(INT((V5-parametres!$D$46)/7),42)+1,WEEKDAY(guigui!V5,2)),"")</f>
        <v>T260</v>
      </c>
      <c r="X5" s="3">
        <f t="shared" si="11"/>
        <v>42342</v>
      </c>
      <c r="Y5" s="6" t="str">
        <f ca="1">IFERROR(OFFSET(grille!$A$1,MOD(INT((X5-parametres!$D$46)/7),42)+1,WEEKDAY(guigui!X5,2)),"")</f>
        <v>__T450</v>
      </c>
    </row>
    <row r="6" spans="1:25">
      <c r="B6" s="3">
        <f t="shared" si="0"/>
        <v>42009</v>
      </c>
      <c r="C6" s="6" t="str">
        <f ca="1">IFERROR(OFFSET(grille!$A$1,MOD(INT((B6-parametres!$D$46)/7),42)+1,WEEKDAY(guigui!B6,2)),"")</f>
        <v>T730__</v>
      </c>
      <c r="D6" s="3">
        <f t="shared" si="1"/>
        <v>42040</v>
      </c>
      <c r="E6" s="6" t="str">
        <f ca="1">IFERROR(OFFSET(grille!$A$1,MOD(INT((D6-parametres!$D$46)/7),42)+1,WEEKDAY(guigui!D6,2)),"")</f>
        <v>__T640</v>
      </c>
      <c r="F6" s="3">
        <f t="shared" si="2"/>
        <v>42068</v>
      </c>
      <c r="G6" s="6" t="str">
        <f ca="1">IFERROR(OFFSET(grille!$A$1,MOD(INT((F6-parametres!$D$46)/7),42)+1,WEEKDAY(guigui!F6,2)),"")</f>
        <v>T130</v>
      </c>
      <c r="H6" s="3">
        <f t="shared" si="3"/>
        <v>42099</v>
      </c>
      <c r="I6" s="6" t="str">
        <f ca="1">IFERROR(OFFSET(grille!$A$1,MOD(INT((H6-parametres!$D$46)/7),42)+1,WEEKDAY(guigui!H6,2)),"")</f>
        <v>RP</v>
      </c>
      <c r="J6" s="3">
        <f t="shared" si="4"/>
        <v>42129</v>
      </c>
      <c r="K6" s="6" t="str">
        <f ca="1">IFERROR(OFFSET(grille!$A$1,MOD(INT((J6-parametres!$D$46)/7),42)+1,WEEKDAY(guigui!J6,2)),"")</f>
        <v>__T640</v>
      </c>
      <c r="L6" s="3">
        <f t="shared" si="5"/>
        <v>42160</v>
      </c>
      <c r="M6" s="6" t="str">
        <f ca="1">IFERROR(OFFSET(grille!$A$1,MOD(INT((L6-parametres!$D$46)/7),42)+1,WEEKDAY(guigui!L6,2)),"")</f>
        <v>D</v>
      </c>
      <c r="N6" s="4">
        <f t="shared" si="6"/>
        <v>42190</v>
      </c>
      <c r="O6" s="6" t="str">
        <f ca="1">IFERROR(OFFSET(grille!$A$1,MOD(INT((N6-parametres!$D$46)/7),42)+1,WEEKDAY(guigui!N6,2)),"")</f>
        <v>__T357</v>
      </c>
      <c r="P6" s="3">
        <f t="shared" si="7"/>
        <v>42221</v>
      </c>
      <c r="Q6" s="6" t="str">
        <f ca="1">IFERROR(OFFSET(grille!$A$1,MOD(INT((P6-parametres!$D$46)/7),42)+1,WEEKDAY(guigui!P6,2)),"")</f>
        <v>RP</v>
      </c>
      <c r="R6" s="3">
        <f t="shared" si="8"/>
        <v>42252</v>
      </c>
      <c r="S6" s="6" t="str">
        <f ca="1">IFERROR(OFFSET(grille!$A$1,MOD(INT((R6-parametres!$D$46)/7),42)+1,WEEKDAY(guigui!R6,2)),"")</f>
        <v>RP</v>
      </c>
      <c r="T6" s="3">
        <f t="shared" si="9"/>
        <v>42282</v>
      </c>
      <c r="U6" s="6" t="str">
        <f ca="1">IFERROR(OFFSET(grille!$A$1,MOD(INT((T6-parametres!$D$46)/7),42)+1,WEEKDAY(guigui!T6,2)),"")</f>
        <v>RP</v>
      </c>
      <c r="V6" s="4">
        <f t="shared" si="10"/>
        <v>42313</v>
      </c>
      <c r="W6" s="6" t="str">
        <f ca="1">IFERROR(OFFSET(grille!$A$1,MOD(INT((V6-parametres!$D$46)/7),42)+1,WEEKDAY(guigui!V6,2)),"")</f>
        <v>RP</v>
      </c>
      <c r="X6" s="3">
        <f t="shared" si="11"/>
        <v>42343</v>
      </c>
      <c r="Y6" s="6" t="str">
        <f ca="1">IFERROR(OFFSET(grille!$A$1,MOD(INT((X6-parametres!$D$46)/7),42)+1,WEEKDAY(guigui!X6,2)),"")</f>
        <v>RP</v>
      </c>
    </row>
    <row r="7" spans="1:25">
      <c r="B7" s="3">
        <f t="shared" si="0"/>
        <v>42010</v>
      </c>
      <c r="C7" s="6" t="str">
        <f ca="1">IFERROR(OFFSET(grille!$A$1,MOD(INT((B7-parametres!$D$46)/7),42)+1,WEEKDAY(guigui!B7,2)),"")</f>
        <v>__T740</v>
      </c>
      <c r="D7" s="3">
        <f t="shared" si="1"/>
        <v>42041</v>
      </c>
      <c r="E7" s="6" t="str">
        <f ca="1">IFERROR(OFFSET(grille!$A$1,MOD(INT((D7-parametres!$D$46)/7),42)+1,WEEKDAY(guigui!D7,2)),"")</f>
        <v>D</v>
      </c>
      <c r="F7" s="3">
        <f t="shared" si="2"/>
        <v>42069</v>
      </c>
      <c r="G7" s="6" t="str">
        <f ca="1">IFERROR(OFFSET(grille!$A$1,MOD(INT((F7-parametres!$D$46)/7),42)+1,WEEKDAY(guigui!F7,2)),"")</f>
        <v>T420</v>
      </c>
      <c r="H7" s="3">
        <f t="shared" si="3"/>
        <v>42100</v>
      </c>
      <c r="I7" s="6" t="str">
        <f ca="1">IFERROR(OFFSET(grille!$A$1,MOD(INT((H7-parametres!$D$46)/7),42)+1,WEEKDAY(guigui!H7,2)),"")</f>
        <v>RP</v>
      </c>
      <c r="J7" s="3">
        <f t="shared" si="4"/>
        <v>42130</v>
      </c>
      <c r="K7" s="6" t="str">
        <f ca="1">IFERROR(OFFSET(grille!$A$1,MOD(INT((J7-parametres!$D$46)/7),42)+1,WEEKDAY(guigui!J7,2)),"")</f>
        <v>T340__</v>
      </c>
      <c r="L7" s="3">
        <f t="shared" si="5"/>
        <v>42161</v>
      </c>
      <c r="M7" s="6" t="str">
        <f ca="1">IFERROR(OFFSET(grille!$A$1,MOD(INT((L7-parametres!$D$46)/7),42)+1,WEEKDAY(guigui!L7,2)),"")</f>
        <v>RP</v>
      </c>
      <c r="N7" s="4">
        <f t="shared" si="6"/>
        <v>42191</v>
      </c>
      <c r="O7" s="6" t="str">
        <f ca="1">IFERROR(OFFSET(grille!$A$1,MOD(INT((N7-parametres!$D$46)/7),42)+1,WEEKDAY(guigui!N7,2)),"")</f>
        <v>RP</v>
      </c>
      <c r="P7" s="3">
        <f t="shared" si="7"/>
        <v>42222</v>
      </c>
      <c r="Q7" s="6" t="str">
        <f ca="1">IFERROR(OFFSET(grille!$A$1,MOD(INT((P7-parametres!$D$46)/7),42)+1,WEEKDAY(guigui!P7,2)),"")</f>
        <v>RP</v>
      </c>
      <c r="R7" s="3">
        <f t="shared" si="8"/>
        <v>42253</v>
      </c>
      <c r="S7" s="6" t="str">
        <f ca="1">IFERROR(OFFSET(grille!$A$1,MOD(INT((R7-parametres!$D$46)/7),42)+1,WEEKDAY(guigui!R7,2)),"")</f>
        <v>T657__</v>
      </c>
      <c r="T7" s="3">
        <f t="shared" si="9"/>
        <v>42283</v>
      </c>
      <c r="U7" s="6" t="str">
        <f ca="1">IFERROR(OFFSET(grille!$A$1,MOD(INT((T7-parametres!$D$46)/7),42)+1,WEEKDAY(guigui!T7,2)),"")</f>
        <v>T840__</v>
      </c>
      <c r="V7" s="4">
        <f t="shared" si="10"/>
        <v>42314</v>
      </c>
      <c r="W7" s="6" t="str">
        <f ca="1">IFERROR(OFFSET(grille!$A$1,MOD(INT((V7-parametres!$D$46)/7),42)+1,WEEKDAY(guigui!V7,2)),"")</f>
        <v>RP</v>
      </c>
      <c r="X7" s="3">
        <f t="shared" si="11"/>
        <v>42344</v>
      </c>
      <c r="Y7" s="6" t="str">
        <f ca="1">IFERROR(OFFSET(grille!$A$1,MOD(INT((X7-parametres!$D$46)/7),42)+1,WEEKDAY(guigui!X7,2)),"")</f>
        <v>RP</v>
      </c>
    </row>
    <row r="8" spans="1:25">
      <c r="B8" s="3">
        <f t="shared" si="0"/>
        <v>42011</v>
      </c>
      <c r="C8" s="6" t="str">
        <f ca="1">IFERROR(OFFSET(grille!$A$1,MOD(INT((B8-parametres!$D$46)/7),42)+1,WEEKDAY(guigui!B8,2)),"")</f>
        <v>T650__</v>
      </c>
      <c r="D8" s="3">
        <f t="shared" si="1"/>
        <v>42042</v>
      </c>
      <c r="E8" s="6" t="str">
        <f ca="1">IFERROR(OFFSET(grille!$A$1,MOD(INT((D8-parametres!$D$46)/7),42)+1,WEEKDAY(guigui!D8,2)),"")</f>
        <v>RP</v>
      </c>
      <c r="F8" s="3">
        <f t="shared" si="2"/>
        <v>42070</v>
      </c>
      <c r="G8" s="6" t="str">
        <f ca="1">IFERROR(OFFSET(grille!$A$1,MOD(INT((F8-parametres!$D$46)/7),42)+1,WEEKDAY(guigui!F8,2)),"")</f>
        <v>T226__</v>
      </c>
      <c r="H8" s="3">
        <f t="shared" si="3"/>
        <v>42101</v>
      </c>
      <c r="I8" s="6" t="str">
        <f ca="1">IFERROR(OFFSET(grille!$A$1,MOD(INT((H8-parametres!$D$46)/7),42)+1,WEEKDAY(guigui!H8,2)),"")</f>
        <v>RP</v>
      </c>
      <c r="J8" s="3">
        <f t="shared" si="4"/>
        <v>42131</v>
      </c>
      <c r="K8" s="6" t="str">
        <f ca="1">IFERROR(OFFSET(grille!$A$1,MOD(INT((J8-parametres!$D$46)/7),42)+1,WEEKDAY(guigui!J8,2)),"")</f>
        <v>__T350</v>
      </c>
      <c r="L8" s="3">
        <f t="shared" si="5"/>
        <v>42162</v>
      </c>
      <c r="M8" s="6" t="str">
        <f ca="1">IFERROR(OFFSET(grille!$A$1,MOD(INT((L8-parametres!$D$46)/7),42)+1,WEEKDAY(guigui!L8,2)),"")</f>
        <v>RP</v>
      </c>
      <c r="N8" s="4">
        <f t="shared" si="6"/>
        <v>42192</v>
      </c>
      <c r="O8" s="6" t="str">
        <f ca="1">IFERROR(OFFSET(grille!$A$1,MOD(INT((N8-parametres!$D$46)/7),42)+1,WEEKDAY(guigui!N8,2)),"")</f>
        <v>RP</v>
      </c>
      <c r="P8" s="3">
        <f t="shared" si="7"/>
        <v>42223</v>
      </c>
      <c r="Q8" s="6" t="str">
        <f ca="1">IFERROR(OFFSET(grille!$A$1,MOD(INT((P8-parametres!$D$46)/7),42)+1,WEEKDAY(guigui!P8,2)),"")</f>
        <v>T410</v>
      </c>
      <c r="R8" s="3">
        <f t="shared" si="8"/>
        <v>42254</v>
      </c>
      <c r="S8" s="6" t="str">
        <f ca="1">IFERROR(OFFSET(grille!$A$1,MOD(INT((R8-parametres!$D$46)/7),42)+1,WEEKDAY(guigui!R8,2)),"")</f>
        <v>__T661</v>
      </c>
      <c r="T8" s="3">
        <f t="shared" si="9"/>
        <v>42284</v>
      </c>
      <c r="U8" s="6" t="str">
        <f ca="1">IFERROR(OFFSET(grille!$A$1,MOD(INT((T8-parametres!$D$46)/7),42)+1,WEEKDAY(guigui!T8,2)),"")</f>
        <v>__T850</v>
      </c>
      <c r="V8" s="4">
        <f t="shared" si="10"/>
        <v>42315</v>
      </c>
      <c r="W8" s="6" t="str">
        <f ca="1">IFERROR(OFFSET(grille!$A$1,MOD(INT((V8-parametres!$D$46)/7),42)+1,WEEKDAY(guigui!V8,2)),"")</f>
        <v>T326__</v>
      </c>
      <c r="X8" s="3">
        <f t="shared" si="11"/>
        <v>42345</v>
      </c>
      <c r="Y8" s="6" t="str">
        <f ca="1">IFERROR(OFFSET(grille!$A$1,MOD(INT((X8-parametres!$D$46)/7),42)+1,WEEKDAY(guigui!X8,2)),"")</f>
        <v>T820__</v>
      </c>
    </row>
    <row r="9" spans="1:25">
      <c r="B9" s="3">
        <f t="shared" si="0"/>
        <v>42012</v>
      </c>
      <c r="C9" s="6" t="str">
        <f ca="1">IFERROR(OFFSET(grille!$A$1,MOD(INT((B9-parametres!$D$46)/7),42)+1,WEEKDAY(guigui!B9,2)),"")</f>
        <v>__T660</v>
      </c>
      <c r="D9" s="3">
        <f t="shared" si="1"/>
        <v>42043</v>
      </c>
      <c r="E9" s="6" t="str">
        <f ca="1">IFERROR(OFFSET(grille!$A$1,MOD(INT((D9-parametres!$D$46)/7),42)+1,WEEKDAY(guigui!D9,2)),"")</f>
        <v>RP</v>
      </c>
      <c r="F9" s="3">
        <f t="shared" si="2"/>
        <v>42071</v>
      </c>
      <c r="G9" s="6" t="str">
        <f ca="1">IFERROR(OFFSET(grille!$A$1,MOD(INT((F9-parametres!$D$46)/7),42)+1,WEEKDAY(guigui!F9,2)),"")</f>
        <v>__T237</v>
      </c>
      <c r="H9" s="3">
        <f t="shared" si="3"/>
        <v>42102</v>
      </c>
      <c r="I9" s="6" t="str">
        <f ca="1">IFERROR(OFFSET(grille!$A$1,MOD(INT((H9-parametres!$D$46)/7),42)+1,WEEKDAY(guigui!H9,2)),"")</f>
        <v>D</v>
      </c>
      <c r="J9" s="3">
        <f t="shared" si="4"/>
        <v>42132</v>
      </c>
      <c r="K9" s="6" t="str">
        <f ca="1">IFERROR(OFFSET(grille!$A$1,MOD(INT((J9-parametres!$D$46)/7),42)+1,WEEKDAY(guigui!J9,2)),"")</f>
        <v>D</v>
      </c>
      <c r="L9" s="3">
        <f t="shared" si="5"/>
        <v>42163</v>
      </c>
      <c r="M9" s="6" t="str">
        <f ca="1">IFERROR(OFFSET(grille!$A$1,MOD(INT((L9-parametres!$D$46)/7),42)+1,WEEKDAY(guigui!L9,2)),"")</f>
        <v>T210</v>
      </c>
      <c r="N9" s="4">
        <f t="shared" si="6"/>
        <v>42193</v>
      </c>
      <c r="O9" s="6" t="str">
        <f ca="1">IFERROR(OFFSET(grille!$A$1,MOD(INT((N9-parametres!$D$46)/7),42)+1,WEEKDAY(guigui!N9,2)),"")</f>
        <v>T840__</v>
      </c>
      <c r="P9" s="3">
        <f t="shared" si="7"/>
        <v>42224</v>
      </c>
      <c r="Q9" s="6" t="str">
        <f ca="1">IFERROR(OFFSET(grille!$A$1,MOD(INT((P9-parametres!$D$46)/7),42)+1,WEEKDAY(guigui!P9,2)),"")</f>
        <v>T146__</v>
      </c>
      <c r="R9" s="3">
        <f t="shared" si="8"/>
        <v>42255</v>
      </c>
      <c r="S9" s="6" t="str">
        <f ca="1">IFERROR(OFFSET(grille!$A$1,MOD(INT((R9-parametres!$D$46)/7),42)+1,WEEKDAY(guigui!R9,2)),"")</f>
        <v>T240__</v>
      </c>
      <c r="T9" s="3">
        <f t="shared" si="9"/>
        <v>42285</v>
      </c>
      <c r="U9" s="6" t="str">
        <f ca="1">IFERROR(OFFSET(grille!$A$1,MOD(INT((T9-parametres!$D$46)/7),42)+1,WEEKDAY(guigui!T9,2)),"")</f>
        <v>T110</v>
      </c>
      <c r="V9" s="4">
        <f t="shared" si="10"/>
        <v>42316</v>
      </c>
      <c r="W9" s="6" t="str">
        <f ca="1">IFERROR(OFFSET(grille!$A$1,MOD(INT((V9-parametres!$D$46)/7),42)+1,WEEKDAY(guigui!V9,2)),"")</f>
        <v>__T337</v>
      </c>
      <c r="X9" s="3">
        <f t="shared" si="11"/>
        <v>42346</v>
      </c>
      <c r="Y9" s="6" t="str">
        <f ca="1">IFERROR(OFFSET(grille!$A$1,MOD(INT((X9-parametres!$D$46)/7),42)+1,WEEKDAY(guigui!X9,2)),"")</f>
        <v>__T830</v>
      </c>
    </row>
    <row r="10" spans="1:25">
      <c r="B10" s="3">
        <f t="shared" si="0"/>
        <v>42013</v>
      </c>
      <c r="C10" s="6" t="str">
        <f ca="1">IFERROR(OFFSET(grille!$A$1,MOD(INT((B10-parametres!$D$46)/7),42)+1,WEEKDAY(guigui!B10,2)),"")</f>
        <v>RP</v>
      </c>
      <c r="D10" s="3">
        <f t="shared" si="1"/>
        <v>42044</v>
      </c>
      <c r="E10" s="6" t="str">
        <f ca="1">IFERROR(OFFSET(grille!$A$1,MOD(INT((D10-parametres!$D$46)/7),42)+1,WEEKDAY(guigui!D10,2)),"")</f>
        <v>T140__</v>
      </c>
      <c r="F10" s="3">
        <f t="shared" si="2"/>
        <v>42072</v>
      </c>
      <c r="G10" s="6" t="str">
        <f ca="1">IFERROR(OFFSET(grille!$A$1,MOD(INT((F10-parametres!$D$46)/7),42)+1,WEEKDAY(guigui!F10,2)),"")</f>
        <v>RP</v>
      </c>
      <c r="H10" s="3">
        <f t="shared" si="3"/>
        <v>42103</v>
      </c>
      <c r="I10" s="6" t="str">
        <f ca="1">IFERROR(OFFSET(grille!$A$1,MOD(INT((H10-parametres!$D$46)/7),42)+1,WEEKDAY(guigui!H10,2)),"")</f>
        <v>T510</v>
      </c>
      <c r="J10" s="3">
        <f t="shared" si="4"/>
        <v>42133</v>
      </c>
      <c r="K10" s="6" t="str">
        <f ca="1">IFERROR(OFFSET(grille!$A$1,MOD(INT((J10-parametres!$D$46)/7),42)+1,WEEKDAY(guigui!J10,2)),"")</f>
        <v>RP</v>
      </c>
      <c r="L10" s="3">
        <f t="shared" si="5"/>
        <v>42164</v>
      </c>
      <c r="M10" s="6" t="str">
        <f ca="1">IFERROR(OFFSET(grille!$A$1,MOD(INT((L10-parametres!$D$46)/7),42)+1,WEEKDAY(guigui!L10,2)),"")</f>
        <v>T410</v>
      </c>
      <c r="N10" s="4">
        <f t="shared" si="6"/>
        <v>42194</v>
      </c>
      <c r="O10" s="6" t="str">
        <f ca="1">IFERROR(OFFSET(grille!$A$1,MOD(INT((N10-parametres!$D$46)/7),42)+1,WEEKDAY(guigui!N10,2)),"")</f>
        <v>__T850</v>
      </c>
      <c r="P10" s="3">
        <f t="shared" si="7"/>
        <v>42225</v>
      </c>
      <c r="Q10" s="6" t="str">
        <f ca="1">IFERROR(OFFSET(grille!$A$1,MOD(INT((P10-parametres!$D$46)/7),42)+1,WEEKDAY(guigui!P10,2)),"")</f>
        <v>__T157</v>
      </c>
      <c r="R10" s="3">
        <f t="shared" si="8"/>
        <v>42256</v>
      </c>
      <c r="S10" s="6" t="str">
        <f ca="1">IFERROR(OFFSET(grille!$A$1,MOD(INT((R10-parametres!$D$46)/7),42)+1,WEEKDAY(guigui!R10,2)),"")</f>
        <v>__T250</v>
      </c>
      <c r="T10" s="3">
        <f t="shared" si="9"/>
        <v>42286</v>
      </c>
      <c r="U10" s="6" t="str">
        <f ca="1">IFERROR(OFFSET(grille!$A$1,MOD(INT((T10-parametres!$D$46)/7),42)+1,WEEKDAY(guigui!T10,2)),"")</f>
        <v>T630__</v>
      </c>
      <c r="V10" s="4">
        <f t="shared" si="10"/>
        <v>42317</v>
      </c>
      <c r="W10" s="6" t="str">
        <f ca="1">IFERROR(OFFSET(grille!$A$1,MOD(INT((V10-parametres!$D$46)/7),42)+1,WEEKDAY(guigui!V10,2)),"")</f>
        <v>T510</v>
      </c>
      <c r="X10" s="3">
        <f t="shared" si="11"/>
        <v>42347</v>
      </c>
      <c r="Y10" s="6" t="str">
        <f ca="1">IFERROR(OFFSET(grille!$A$1,MOD(INT((X10-parametres!$D$46)/7),42)+1,WEEKDAY(guigui!X10,2)),"")</f>
        <v>RP</v>
      </c>
    </row>
    <row r="11" spans="1:25">
      <c r="B11" s="3">
        <f t="shared" si="0"/>
        <v>42014</v>
      </c>
      <c r="C11" s="6" t="str">
        <f ca="1">IFERROR(OFFSET(grille!$A$1,MOD(INT((B11-parametres!$D$46)/7),42)+1,WEEKDAY(guigui!B11,2)),"")</f>
        <v>RP</v>
      </c>
      <c r="D11" s="3">
        <f t="shared" si="1"/>
        <v>42045</v>
      </c>
      <c r="E11" s="6" t="str">
        <f ca="1">IFERROR(OFFSET(grille!$A$1,MOD(INT((D11-parametres!$D$46)/7),42)+1,WEEKDAY(guigui!D11,2)),"")</f>
        <v>__T150</v>
      </c>
      <c r="F11" s="3">
        <f t="shared" si="2"/>
        <v>42073</v>
      </c>
      <c r="G11" s="6" t="str">
        <f ca="1">IFERROR(OFFSET(grille!$A$1,MOD(INT((F11-parametres!$D$46)/7),42)+1,WEEKDAY(guigui!F11,2)),"")</f>
        <v>RP</v>
      </c>
      <c r="H11" s="3">
        <f t="shared" si="3"/>
        <v>42104</v>
      </c>
      <c r="I11" s="6" t="str">
        <f ca="1">IFERROR(OFFSET(grille!$A$1,MOD(INT((H11-parametres!$D$46)/7),42)+1,WEEKDAY(guigui!H11,2)),"")</f>
        <v>T445__</v>
      </c>
      <c r="J11" s="3">
        <f t="shared" si="4"/>
        <v>42134</v>
      </c>
      <c r="K11" s="6" t="str">
        <f ca="1">IFERROR(OFFSET(grille!$A$1,MOD(INT((J11-parametres!$D$46)/7),42)+1,WEEKDAY(guigui!J11,2)),"")</f>
        <v>RP</v>
      </c>
      <c r="L11" s="3">
        <f t="shared" si="5"/>
        <v>42165</v>
      </c>
      <c r="M11" s="6" t="str">
        <f ca="1">IFERROR(OFFSET(grille!$A$1,MOD(INT((L11-parametres!$D$46)/7),42)+1,WEEKDAY(guigui!L11,2)),"")</f>
        <v>T810</v>
      </c>
      <c r="N11" s="4">
        <f t="shared" si="6"/>
        <v>42195</v>
      </c>
      <c r="O11" s="6" t="str">
        <f ca="1">IFERROR(OFFSET(grille!$A$1,MOD(INT((N11-parametres!$D$46)/7),42)+1,WEEKDAY(guigui!N11,2)),"")</f>
        <v>Fac</v>
      </c>
      <c r="P11" s="3">
        <f t="shared" si="7"/>
        <v>42226</v>
      </c>
      <c r="Q11" s="6" t="str">
        <f ca="1">IFERROR(OFFSET(grille!$A$1,MOD(INT((P11-parametres!$D$46)/7),42)+1,WEEKDAY(guigui!P11,2)),"")</f>
        <v>T260</v>
      </c>
      <c r="R11" s="3">
        <f t="shared" si="8"/>
        <v>42257</v>
      </c>
      <c r="S11" s="6" t="str">
        <f ca="1">IFERROR(OFFSET(grille!$A$1,MOD(INT((R11-parametres!$D$46)/7),42)+1,WEEKDAY(guigui!R11,2)),"")</f>
        <v>RP</v>
      </c>
      <c r="T11" s="3">
        <f t="shared" si="9"/>
        <v>42287</v>
      </c>
      <c r="U11" s="6" t="str">
        <f ca="1">IFERROR(OFFSET(grille!$A$1,MOD(INT((T11-parametres!$D$46)/7),42)+1,WEEKDAY(guigui!T11,2)),"")</f>
        <v>__T646</v>
      </c>
      <c r="V11" s="4">
        <f t="shared" si="10"/>
        <v>42318</v>
      </c>
      <c r="W11" s="6" t="str">
        <f ca="1">IFERROR(OFFSET(grille!$A$1,MOD(INT((V11-parametres!$D$46)/7),42)+1,WEEKDAY(guigui!V11,2)),"")</f>
        <v>T220__</v>
      </c>
      <c r="X11" s="3">
        <f t="shared" si="11"/>
        <v>42348</v>
      </c>
      <c r="Y11" s="6" t="str">
        <f ca="1">IFERROR(OFFSET(grille!$A$1,MOD(INT((X11-parametres!$D$46)/7),42)+1,WEEKDAY(guigui!X11,2)),"")</f>
        <v>RP</v>
      </c>
    </row>
    <row r="12" spans="1:25">
      <c r="B12" s="3">
        <f t="shared" si="0"/>
        <v>42015</v>
      </c>
      <c r="C12" s="6" t="str">
        <f ca="1">IFERROR(OFFSET(grille!$A$1,MOD(INT((B12-parametres!$D$46)/7),42)+1,WEEKDAY(guigui!B12,2)),"")</f>
        <v>T410</v>
      </c>
      <c r="D12" s="3">
        <f t="shared" si="1"/>
        <v>42046</v>
      </c>
      <c r="E12" s="6" t="str">
        <f ca="1">IFERROR(OFFSET(grille!$A$1,MOD(INT((D12-parametres!$D$46)/7),42)+1,WEEKDAY(guigui!D12,2)),"")</f>
        <v>T210</v>
      </c>
      <c r="F12" s="3">
        <f t="shared" si="2"/>
        <v>42074</v>
      </c>
      <c r="G12" s="6" t="str">
        <f ca="1">IFERROR(OFFSET(grille!$A$1,MOD(INT((F12-parametres!$D$46)/7),42)+1,WEEKDAY(guigui!F12,2)),"")</f>
        <v>T710</v>
      </c>
      <c r="H12" s="3">
        <f t="shared" si="3"/>
        <v>42105</v>
      </c>
      <c r="I12" s="6" t="str">
        <f ca="1">IFERROR(OFFSET(grille!$A$1,MOD(INT((H12-parametres!$D$46)/7),42)+1,WEEKDAY(guigui!H12,2)),"")</f>
        <v>__T456</v>
      </c>
      <c r="J12" s="3">
        <f t="shared" si="4"/>
        <v>42135</v>
      </c>
      <c r="K12" s="6" t="str">
        <f ca="1">IFERROR(OFFSET(grille!$A$1,MOD(INT((J12-parametres!$D$46)/7),42)+1,WEEKDAY(guigui!J12,2)),"")</f>
        <v>T110</v>
      </c>
      <c r="L12" s="3">
        <f t="shared" si="5"/>
        <v>42166</v>
      </c>
      <c r="M12" s="6" t="str">
        <f ca="1">IFERROR(OFFSET(grille!$A$1,MOD(INT((L12-parametres!$D$46)/7),42)+1,WEEKDAY(guigui!L12,2)),"")</f>
        <v>T320__</v>
      </c>
      <c r="N12" s="4">
        <f t="shared" si="6"/>
        <v>42196</v>
      </c>
      <c r="O12" s="6" t="str">
        <f ca="1">IFERROR(OFFSET(grille!$A$1,MOD(INT((N12-parametres!$D$46)/7),42)+1,WEEKDAY(guigui!N12,2)),"")</f>
        <v>RP</v>
      </c>
      <c r="P12" s="3">
        <f t="shared" si="7"/>
        <v>42227</v>
      </c>
      <c r="Q12" s="6" t="str">
        <f ca="1">IFERROR(OFFSET(grille!$A$1,MOD(INT((P12-parametres!$D$46)/7),42)+1,WEEKDAY(guigui!P12,2)),"")</f>
        <v>RP</v>
      </c>
      <c r="R12" s="3">
        <f t="shared" si="8"/>
        <v>42258</v>
      </c>
      <c r="S12" s="6" t="str">
        <f ca="1">IFERROR(OFFSET(grille!$A$1,MOD(INT((R12-parametres!$D$46)/7),42)+1,WEEKDAY(guigui!R12,2)),"")</f>
        <v>RP</v>
      </c>
      <c r="T12" s="3">
        <f t="shared" si="9"/>
        <v>42288</v>
      </c>
      <c r="U12" s="6" t="str">
        <f ca="1">IFERROR(OFFSET(grille!$A$1,MOD(INT((T12-parametres!$D$46)/7),42)+1,WEEKDAY(guigui!T12,2)),"")</f>
        <v>RP</v>
      </c>
      <c r="V12" s="4">
        <f t="shared" si="10"/>
        <v>42319</v>
      </c>
      <c r="W12" s="6" t="str">
        <f ca="1">IFERROR(OFFSET(grille!$A$1,MOD(INT((V12-parametres!$D$46)/7),42)+1,WEEKDAY(guigui!V12,2)),"")</f>
        <v>__T230</v>
      </c>
      <c r="X12" s="3">
        <f t="shared" si="11"/>
        <v>42349</v>
      </c>
      <c r="Y12" s="6" t="str">
        <f ca="1">IFERROR(OFFSET(grille!$A$1,MOD(INT((X12-parametres!$D$46)/7),42)+1,WEEKDAY(guigui!X12,2)),"")</f>
        <v>T925__</v>
      </c>
    </row>
    <row r="13" spans="1:25">
      <c r="B13" s="3">
        <f t="shared" si="0"/>
        <v>42016</v>
      </c>
      <c r="C13" s="6" t="str">
        <f ca="1">IFERROR(OFFSET(grille!$A$1,MOD(INT((B13-parametres!$D$46)/7),42)+1,WEEKDAY(guigui!B13,2)),"")</f>
        <v>T650__</v>
      </c>
      <c r="D13" s="3">
        <f t="shared" si="1"/>
        <v>42047</v>
      </c>
      <c r="E13" s="6" t="str">
        <f ca="1">IFERROR(OFFSET(grille!$A$1,MOD(INT((D13-parametres!$D$46)/7),42)+1,WEEKDAY(guigui!D13,2)),"")</f>
        <v>T440__</v>
      </c>
      <c r="F13" s="3">
        <f t="shared" si="2"/>
        <v>42075</v>
      </c>
      <c r="G13" s="6" t="str">
        <f ca="1">IFERROR(OFFSET(grille!$A$1,MOD(INT((F13-parametres!$D$46)/7),42)+1,WEEKDAY(guigui!F13,2)),"")</f>
        <v>T730__</v>
      </c>
      <c r="H13" s="3">
        <f t="shared" si="3"/>
        <v>42106</v>
      </c>
      <c r="I13" s="6" t="str">
        <f ca="1">IFERROR(OFFSET(grille!$A$1,MOD(INT((H13-parametres!$D$46)/7),42)+1,WEEKDAY(guigui!H13,2)),"")</f>
        <v>T447__</v>
      </c>
      <c r="J13" s="3">
        <f t="shared" si="4"/>
        <v>42136</v>
      </c>
      <c r="K13" s="6" t="str">
        <f ca="1">IFERROR(OFFSET(grille!$A$1,MOD(INT((J13-parametres!$D$46)/7),42)+1,WEEKDAY(guigui!J13,2)),"")</f>
        <v>T420</v>
      </c>
      <c r="L13" s="3">
        <f t="shared" si="5"/>
        <v>42167</v>
      </c>
      <c r="M13" s="6" t="str">
        <f ca="1">IFERROR(OFFSET(grille!$A$1,MOD(INT((L13-parametres!$D$46)/7),42)+1,WEEKDAY(guigui!L13,2)),"")</f>
        <v>__T335</v>
      </c>
      <c r="N13" s="4">
        <f t="shared" si="6"/>
        <v>42197</v>
      </c>
      <c r="O13" s="6" t="str">
        <f ca="1">IFERROR(OFFSET(grille!$A$1,MOD(INT((N13-parametres!$D$46)/7),42)+1,WEEKDAY(guigui!N13,2)),"")</f>
        <v>RP</v>
      </c>
      <c r="P13" s="3">
        <f t="shared" si="7"/>
        <v>42228</v>
      </c>
      <c r="Q13" s="6" t="str">
        <f ca="1">IFERROR(OFFSET(grille!$A$1,MOD(INT((P13-parametres!$D$46)/7),42)+1,WEEKDAY(guigui!P13,2)),"")</f>
        <v>RP</v>
      </c>
      <c r="R13" s="3">
        <f t="shared" si="8"/>
        <v>42259</v>
      </c>
      <c r="S13" s="6" t="str">
        <f ca="1">IFERROR(OFFSET(grille!$A$1,MOD(INT((R13-parametres!$D$46)/7),42)+1,WEEKDAY(guigui!R13,2)),"")</f>
        <v>T656__</v>
      </c>
      <c r="T13" s="3">
        <f t="shared" si="9"/>
        <v>42289</v>
      </c>
      <c r="U13" s="6" t="str">
        <f ca="1">IFERROR(OFFSET(grille!$A$1,MOD(INT((T13-parametres!$D$46)/7),42)+1,WEEKDAY(guigui!T13,2)),"")</f>
        <v>RP</v>
      </c>
      <c r="V13" s="4">
        <f t="shared" si="10"/>
        <v>42320</v>
      </c>
      <c r="W13" s="6" t="str">
        <f ca="1">IFERROR(OFFSET(grille!$A$1,MOD(INT((V13-parametres!$D$46)/7),42)+1,WEEKDAY(guigui!V13,2)),"")</f>
        <v>D</v>
      </c>
      <c r="X13" s="3">
        <f t="shared" si="11"/>
        <v>42350</v>
      </c>
      <c r="Y13" s="6" t="str">
        <f ca="1">IFERROR(OFFSET(grille!$A$1,MOD(INT((X13-parametres!$D$46)/7),42)+1,WEEKDAY(guigui!X13,2)),"")</f>
        <v>__T936</v>
      </c>
    </row>
    <row r="14" spans="1:25">
      <c r="B14" s="3">
        <f t="shared" si="0"/>
        <v>42017</v>
      </c>
      <c r="C14" s="6" t="str">
        <f ca="1">IFERROR(OFFSET(grille!$A$1,MOD(INT((B14-parametres!$D$46)/7),42)+1,WEEKDAY(guigui!B14,2)),"")</f>
        <v>__T660</v>
      </c>
      <c r="D14" s="3">
        <f t="shared" si="1"/>
        <v>42048</v>
      </c>
      <c r="E14" s="6" t="str">
        <f ca="1">IFERROR(OFFSET(grille!$A$1,MOD(INT((D14-parametres!$D$46)/7),42)+1,WEEKDAY(guigui!D14,2)),"")</f>
        <v>__T450</v>
      </c>
      <c r="F14" s="3">
        <f t="shared" si="2"/>
        <v>42076</v>
      </c>
      <c r="G14" s="6" t="str">
        <f ca="1">IFERROR(OFFSET(grille!$A$1,MOD(INT((F14-parametres!$D$46)/7),42)+1,WEEKDAY(guigui!F14,2)),"")</f>
        <v>__T740</v>
      </c>
      <c r="H14" s="3">
        <f t="shared" si="3"/>
        <v>42107</v>
      </c>
      <c r="I14" s="6" t="str">
        <f ca="1">IFERROR(OFFSET(grille!$A$1,MOD(INT((H14-parametres!$D$46)/7),42)+1,WEEKDAY(guigui!H14,2)),"")</f>
        <v>__T451</v>
      </c>
      <c r="J14" s="3">
        <f t="shared" si="4"/>
        <v>42137</v>
      </c>
      <c r="K14" s="6" t="str">
        <f ca="1">IFERROR(OFFSET(grille!$A$1,MOD(INT((J14-parametres!$D$46)/7),42)+1,WEEKDAY(guigui!J14,2)),"")</f>
        <v>T220__</v>
      </c>
      <c r="L14" s="3">
        <f t="shared" si="5"/>
        <v>42168</v>
      </c>
      <c r="M14" s="6" t="str">
        <f ca="1">IFERROR(OFFSET(grille!$A$1,MOD(INT((L14-parametres!$D$46)/7),42)+1,WEEKDAY(guigui!L14,2)),"")</f>
        <v>RP</v>
      </c>
      <c r="N14" s="4">
        <f t="shared" si="6"/>
        <v>42198</v>
      </c>
      <c r="O14" s="6" t="str">
        <f ca="1">IFERROR(OFFSET(grille!$A$1,MOD(INT((N14-parametres!$D$46)/7),42)+1,WEEKDAY(guigui!N14,2)),"")</f>
        <v>T120</v>
      </c>
      <c r="P14" s="3">
        <f t="shared" si="7"/>
        <v>42229</v>
      </c>
      <c r="Q14" s="6" t="str">
        <f ca="1">IFERROR(OFFSET(grille!$A$1,MOD(INT((P14-parametres!$D$46)/7),42)+1,WEEKDAY(guigui!P14,2)),"")</f>
        <v>T210</v>
      </c>
      <c r="R14" s="3">
        <f t="shared" si="8"/>
        <v>42260</v>
      </c>
      <c r="S14" s="6" t="str">
        <f ca="1">IFERROR(OFFSET(grille!$A$1,MOD(INT((R14-parametres!$D$46)/7),42)+1,WEEKDAY(guigui!R14,2)),"")</f>
        <v>__T667</v>
      </c>
      <c r="T14" s="3">
        <f t="shared" si="9"/>
        <v>42290</v>
      </c>
      <c r="U14" s="6" t="str">
        <f ca="1">IFERROR(OFFSET(grille!$A$1,MOD(INT((T14-parametres!$D$46)/7),42)+1,WEEKDAY(guigui!T14,2)),"")</f>
        <v>T440__</v>
      </c>
      <c r="V14" s="4">
        <f t="shared" si="10"/>
        <v>42321</v>
      </c>
      <c r="W14" s="6" t="str">
        <f ca="1">IFERROR(OFFSET(grille!$A$1,MOD(INT((V14-parametres!$D$46)/7),42)+1,WEEKDAY(guigui!V14,2)),"")</f>
        <v>RP</v>
      </c>
      <c r="X14" s="3">
        <f t="shared" si="11"/>
        <v>42351</v>
      </c>
      <c r="Y14" s="6" t="str">
        <f ca="1">IFERROR(OFFSET(grille!$A$1,MOD(INT((X14-parametres!$D$46)/7),42)+1,WEEKDAY(guigui!X14,2)),"")</f>
        <v>T907__</v>
      </c>
    </row>
    <row r="15" spans="1:25">
      <c r="B15" s="3">
        <f t="shared" si="0"/>
        <v>42018</v>
      </c>
      <c r="C15" s="6" t="str">
        <f ca="1">IFERROR(OFFSET(grille!$A$1,MOD(INT((B15-parametres!$D$46)/7),42)+1,WEEKDAY(guigui!B15,2)),"")</f>
        <v>T260</v>
      </c>
      <c r="D15" s="3">
        <f t="shared" si="1"/>
        <v>42049</v>
      </c>
      <c r="E15" s="6" t="str">
        <f ca="1">IFERROR(OFFSET(grille!$A$1,MOD(INT((D15-parametres!$D$46)/7),42)+1,WEEKDAY(guigui!D15,2)),"")</f>
        <v>RP</v>
      </c>
      <c r="F15" s="3">
        <f t="shared" si="2"/>
        <v>42077</v>
      </c>
      <c r="G15" s="6" t="str">
        <f ca="1">IFERROR(OFFSET(grille!$A$1,MOD(INT((F15-parametres!$D$46)/7),42)+1,WEEKDAY(guigui!F15,2)),"")</f>
        <v>RP</v>
      </c>
      <c r="H15" s="3">
        <f t="shared" si="3"/>
        <v>42108</v>
      </c>
      <c r="I15" s="6" t="str">
        <f ca="1">IFERROR(OFFSET(grille!$A$1,MOD(INT((H15-parametres!$D$46)/7),42)+1,WEEKDAY(guigui!H15,2)),"")</f>
        <v>RP</v>
      </c>
      <c r="J15" s="3">
        <f t="shared" si="4"/>
        <v>42138</v>
      </c>
      <c r="K15" s="6" t="str">
        <f ca="1">IFERROR(OFFSET(grille!$A$1,MOD(INT((J15-parametres!$D$46)/7),42)+1,WEEKDAY(guigui!J15,2)),"")</f>
        <v>__T230</v>
      </c>
      <c r="L15" s="3">
        <f t="shared" si="5"/>
        <v>42169</v>
      </c>
      <c r="M15" s="6" t="str">
        <f ca="1">IFERROR(OFFSET(grille!$A$1,MOD(INT((L15-parametres!$D$46)/7),42)+1,WEEKDAY(guigui!L15,2)),"")</f>
        <v>RP</v>
      </c>
      <c r="N15" s="4">
        <f t="shared" si="6"/>
        <v>42199</v>
      </c>
      <c r="O15" s="6" t="str">
        <f ca="1">IFERROR(OFFSET(grille!$A$1,MOD(INT((N15-parametres!$D$46)/7),42)+1,WEEKDAY(guigui!N15,2)),"")</f>
        <v>T110</v>
      </c>
      <c r="P15" s="3">
        <f t="shared" si="7"/>
        <v>42230</v>
      </c>
      <c r="Q15" s="6" t="str">
        <f ca="1">IFERROR(OFFSET(grille!$A$1,MOD(INT((P15-parametres!$D$46)/7),42)+1,WEEKDAY(guigui!P15,2)),"")</f>
        <v>T140__</v>
      </c>
      <c r="R15" s="3">
        <f t="shared" si="8"/>
        <v>42261</v>
      </c>
      <c r="S15" s="6" t="str">
        <f ca="1">IFERROR(OFFSET(grille!$A$1,MOD(INT((R15-parametres!$D$46)/7),42)+1,WEEKDAY(guigui!R15,2)),"")</f>
        <v>T420</v>
      </c>
      <c r="T15" s="3">
        <f t="shared" si="9"/>
        <v>42291</v>
      </c>
      <c r="U15" s="6" t="str">
        <f ca="1">IFERROR(OFFSET(grille!$A$1,MOD(INT((T15-parametres!$D$46)/7),42)+1,WEEKDAY(guigui!T15,2)),"")</f>
        <v>__T450</v>
      </c>
      <c r="V15" s="4">
        <f t="shared" si="10"/>
        <v>42322</v>
      </c>
      <c r="W15" s="6" t="str">
        <f ca="1">IFERROR(OFFSET(grille!$A$1,MOD(INT((V15-parametres!$D$46)/7),42)+1,WEEKDAY(guigui!V15,2)),"")</f>
        <v>RP</v>
      </c>
      <c r="X15" s="3">
        <f t="shared" si="11"/>
        <v>42352</v>
      </c>
      <c r="Y15" s="6" t="str">
        <f ca="1">IFERROR(OFFSET(grille!$A$1,MOD(INT((X15-parametres!$D$46)/7),42)+1,WEEKDAY(guigui!X15,2)),"")</f>
        <v>__T911</v>
      </c>
    </row>
    <row r="16" spans="1:25">
      <c r="B16" s="3">
        <f t="shared" si="0"/>
        <v>42019</v>
      </c>
      <c r="C16" s="6" t="str">
        <f ca="1">IFERROR(OFFSET(grille!$A$1,MOD(INT((B16-parametres!$D$46)/7),42)+1,WEEKDAY(guigui!B16,2)),"")</f>
        <v>RP</v>
      </c>
      <c r="D16" s="3">
        <f t="shared" si="1"/>
        <v>42050</v>
      </c>
      <c r="E16" s="6" t="str">
        <f ca="1">IFERROR(OFFSET(grille!$A$1,MOD(INT((D16-parametres!$D$46)/7),42)+1,WEEKDAY(guigui!D16,2)),"")</f>
        <v>RP</v>
      </c>
      <c r="F16" s="3">
        <f t="shared" si="2"/>
        <v>42078</v>
      </c>
      <c r="G16" s="6" t="str">
        <f ca="1">IFERROR(OFFSET(grille!$A$1,MOD(INT((F16-parametres!$D$46)/7),42)+1,WEEKDAY(guigui!F16,2)),"")</f>
        <v>RP</v>
      </c>
      <c r="H16" s="3">
        <f t="shared" si="3"/>
        <v>42109</v>
      </c>
      <c r="I16" s="6" t="str">
        <f ca="1">IFERROR(OFFSET(grille!$A$1,MOD(INT((H16-parametres!$D$46)/7),42)+1,WEEKDAY(guigui!H16,2)),"")</f>
        <v>RP</v>
      </c>
      <c r="J16" s="3">
        <f t="shared" si="4"/>
        <v>42139</v>
      </c>
      <c r="K16" s="6" t="str">
        <f ca="1">IFERROR(OFFSET(grille!$A$1,MOD(INT((J16-parametres!$D$46)/7),42)+1,WEEKDAY(guigui!J16,2)),"")</f>
        <v>RP</v>
      </c>
      <c r="L16" s="3">
        <f t="shared" si="5"/>
        <v>42170</v>
      </c>
      <c r="M16" s="6" t="str">
        <f ca="1">IFERROR(OFFSET(grille!$A$1,MOD(INT((L16-parametres!$D$46)/7),42)+1,WEEKDAY(guigui!L16,2)),"")</f>
        <v>T340__</v>
      </c>
      <c r="N16" s="4">
        <f t="shared" si="6"/>
        <v>42200</v>
      </c>
      <c r="O16" s="6" t="str">
        <f ca="1">IFERROR(OFFSET(grille!$A$1,MOD(INT((N16-parametres!$D$46)/7),42)+1,WEEKDAY(guigui!N16,2)),"")</f>
        <v>T720</v>
      </c>
      <c r="P16" s="3">
        <f t="shared" si="7"/>
        <v>42231</v>
      </c>
      <c r="Q16" s="6" t="str">
        <f ca="1">IFERROR(OFFSET(grille!$A$1,MOD(INT((P16-parametres!$D$46)/7),42)+1,WEEKDAY(guigui!P16,2)),"")</f>
        <v>__T156</v>
      </c>
      <c r="R16" s="3">
        <f t="shared" si="8"/>
        <v>42262</v>
      </c>
      <c r="S16" s="6" t="str">
        <f ca="1">IFERROR(OFFSET(grille!$A$1,MOD(INT((R16-parametres!$D$46)/7),42)+1,WEEKDAY(guigui!R16,2)),"")</f>
        <v>T630__</v>
      </c>
      <c r="T16" s="3">
        <f t="shared" si="9"/>
        <v>42292</v>
      </c>
      <c r="U16" s="6" t="str">
        <f ca="1">IFERROR(OFFSET(grille!$A$1,MOD(INT((T16-parametres!$D$46)/7),42)+1,WEEKDAY(guigui!T16,2)),"")</f>
        <v>T240__</v>
      </c>
      <c r="V16" s="4">
        <f t="shared" si="10"/>
        <v>42323</v>
      </c>
      <c r="W16" s="6" t="str">
        <f ca="1">IFERROR(OFFSET(grille!$A$1,MOD(INT((V16-parametres!$D$46)/7),42)+1,WEEKDAY(guigui!V16,2)),"")</f>
        <v>T327__</v>
      </c>
      <c r="X16" s="3">
        <f t="shared" si="11"/>
        <v>42353</v>
      </c>
      <c r="Y16" s="6" t="str">
        <f ca="1">IFERROR(OFFSET(grille!$A$1,MOD(INT((X16-parametres!$D$46)/7),42)+1,WEEKDAY(guigui!X16,2)),"")</f>
        <v>RP</v>
      </c>
    </row>
    <row r="17" spans="2:25">
      <c r="B17" s="3">
        <f t="shared" si="0"/>
        <v>42020</v>
      </c>
      <c r="C17" s="6" t="str">
        <f ca="1">IFERROR(OFFSET(grille!$A$1,MOD(INT((B17-parametres!$D$46)/7),42)+1,WEEKDAY(guigui!B17,2)),"")</f>
        <v>RP</v>
      </c>
      <c r="D17" s="3">
        <f t="shared" si="1"/>
        <v>42051</v>
      </c>
      <c r="E17" s="6" t="str">
        <f ca="1">IFERROR(OFFSET(grille!$A$1,MOD(INT((D17-parametres!$D$46)/7),42)+1,WEEKDAY(guigui!D17,2)),"")</f>
        <v>T820__</v>
      </c>
      <c r="F17" s="3">
        <f t="shared" si="2"/>
        <v>42079</v>
      </c>
      <c r="G17" s="6" t="str">
        <f ca="1">IFERROR(OFFSET(grille!$A$1,MOD(INT((F17-parametres!$D$46)/7),42)+1,WEEKDAY(guigui!F17,2)),"")</f>
        <v>T320__</v>
      </c>
      <c r="H17" s="3">
        <f t="shared" si="3"/>
        <v>42110</v>
      </c>
      <c r="I17" s="6" t="str">
        <f ca="1">IFERROR(OFFSET(grille!$A$1,MOD(INT((H17-parametres!$D$46)/7),42)+1,WEEKDAY(guigui!H17,2)),"")</f>
        <v>T410</v>
      </c>
      <c r="J17" s="3">
        <f t="shared" si="4"/>
        <v>42140</v>
      </c>
      <c r="K17" s="6" t="str">
        <f ca="1">IFERROR(OFFSET(grille!$A$1,MOD(INT((J17-parametres!$D$46)/7),42)+1,WEEKDAY(guigui!J17,2)),"")</f>
        <v>RP</v>
      </c>
      <c r="L17" s="3">
        <f t="shared" si="5"/>
        <v>42171</v>
      </c>
      <c r="M17" s="6" t="str">
        <f ca="1">IFERROR(OFFSET(grille!$A$1,MOD(INT((L17-parametres!$D$46)/7),42)+1,WEEKDAY(guigui!L17,2)),"")</f>
        <v>__T350</v>
      </c>
      <c r="N17" s="4">
        <f t="shared" si="6"/>
        <v>42201</v>
      </c>
      <c r="O17" s="6" t="str">
        <f ca="1">IFERROR(OFFSET(grille!$A$1,MOD(INT((N17-parametres!$D$46)/7),42)+1,WEEKDAY(guigui!N17,2)),"")</f>
        <v>T630__</v>
      </c>
      <c r="P17" s="3">
        <f t="shared" si="7"/>
        <v>42232</v>
      </c>
      <c r="Q17" s="6" t="str">
        <f ca="1">IFERROR(OFFSET(grille!$A$1,MOD(INT((P17-parametres!$D$46)/7),42)+1,WEEKDAY(guigui!P17,2)),"")</f>
        <v>RP</v>
      </c>
      <c r="R17" s="3">
        <f t="shared" si="8"/>
        <v>42263</v>
      </c>
      <c r="S17" s="6" t="str">
        <f ca="1">IFERROR(OFFSET(grille!$A$1,MOD(INT((R17-parametres!$D$46)/7),42)+1,WEEKDAY(guigui!R17,2)),"")</f>
        <v>__T640</v>
      </c>
      <c r="T17" s="3">
        <f t="shared" si="9"/>
        <v>42293</v>
      </c>
      <c r="U17" s="6" t="str">
        <f ca="1">IFERROR(OFFSET(grille!$A$1,MOD(INT((T17-parametres!$D$46)/7),42)+1,WEEKDAY(guigui!T17,2)),"")</f>
        <v>__T250</v>
      </c>
      <c r="V17" s="4">
        <f t="shared" si="10"/>
        <v>42324</v>
      </c>
      <c r="W17" s="6" t="str">
        <f ca="1">IFERROR(OFFSET(grille!$A$1,MOD(INT((V17-parametres!$D$46)/7),42)+1,WEEKDAY(guigui!V17,2)),"")</f>
        <v>__T330</v>
      </c>
      <c r="X17" s="3">
        <f t="shared" si="11"/>
        <v>42354</v>
      </c>
      <c r="Y17" s="6" t="str">
        <f ca="1">IFERROR(OFFSET(grille!$A$1,MOD(INT((X17-parametres!$D$46)/7),42)+1,WEEKDAY(guigui!X17,2)),"")</f>
        <v>RP</v>
      </c>
    </row>
    <row r="18" spans="2:25">
      <c r="B18" s="3">
        <f t="shared" si="0"/>
        <v>42021</v>
      </c>
      <c r="C18" s="6" t="str">
        <f ca="1">IFERROR(OFFSET(grille!$A$1,MOD(INT((B18-parametres!$D$46)/7),42)+1,WEEKDAY(guigui!B18,2)),"")</f>
        <v>T326__</v>
      </c>
      <c r="D18" s="3">
        <f t="shared" si="1"/>
        <v>42052</v>
      </c>
      <c r="E18" s="6" t="str">
        <f ca="1">IFERROR(OFFSET(grille!$A$1,MOD(INT((D18-parametres!$D$46)/7),42)+1,WEEKDAY(guigui!D18,2)),"")</f>
        <v>__T830</v>
      </c>
      <c r="F18" s="3">
        <f t="shared" si="2"/>
        <v>42080</v>
      </c>
      <c r="G18" s="6" t="str">
        <f ca="1">IFERROR(OFFSET(grille!$A$1,MOD(INT((F18-parametres!$D$46)/7),42)+1,WEEKDAY(guigui!F18,2)),"")</f>
        <v>__T330</v>
      </c>
      <c r="H18" s="3">
        <f t="shared" si="3"/>
        <v>42111</v>
      </c>
      <c r="I18" s="6" t="str">
        <f ca="1">IFERROR(OFFSET(grille!$A$1,MOD(INT((H18-parametres!$D$46)/7),42)+1,WEEKDAY(guigui!H18,2)),"")</f>
        <v>T710</v>
      </c>
      <c r="J18" s="3">
        <f t="shared" si="4"/>
        <v>42141</v>
      </c>
      <c r="K18" s="6" t="str">
        <f ca="1">IFERROR(OFFSET(grille!$A$1,MOD(INT((J18-parametres!$D$46)/7),42)+1,WEEKDAY(guigui!J18,2)),"")</f>
        <v>T347__</v>
      </c>
      <c r="L18" s="3">
        <f t="shared" si="5"/>
        <v>42172</v>
      </c>
      <c r="M18" s="6" t="str">
        <f ca="1">IFERROR(OFFSET(grille!$A$1,MOD(INT((L18-parametres!$D$46)/7),42)+1,WEEKDAY(guigui!L18,2)),"")</f>
        <v>RP</v>
      </c>
      <c r="N18" s="4">
        <f t="shared" si="6"/>
        <v>42202</v>
      </c>
      <c r="O18" s="6" t="str">
        <f ca="1">IFERROR(OFFSET(grille!$A$1,MOD(INT((N18-parametres!$D$46)/7),42)+1,WEEKDAY(guigui!N18,2)),"")</f>
        <v>__T640</v>
      </c>
      <c r="P18" s="3">
        <f t="shared" si="7"/>
        <v>42233</v>
      </c>
      <c r="Q18" s="6" t="str">
        <f ca="1">IFERROR(OFFSET(grille!$A$1,MOD(INT((P18-parametres!$D$46)/7),42)+1,WEEKDAY(guigui!P18,2)),"")</f>
        <v>RP</v>
      </c>
      <c r="R18" s="3">
        <f t="shared" si="8"/>
        <v>42264</v>
      </c>
      <c r="S18" s="6" t="str">
        <f ca="1">IFERROR(OFFSET(grille!$A$1,MOD(INT((R18-parametres!$D$46)/7),42)+1,WEEKDAY(guigui!R18,2)),"")</f>
        <v>D</v>
      </c>
      <c r="T18" s="3">
        <f t="shared" si="9"/>
        <v>42294</v>
      </c>
      <c r="U18" s="6" t="str">
        <f ca="1">IFERROR(OFFSET(grille!$A$1,MOD(INT((T18-parametres!$D$46)/7),42)+1,WEEKDAY(guigui!T18,2)),"")</f>
        <v>RP</v>
      </c>
      <c r="V18" s="4">
        <f t="shared" si="10"/>
        <v>42325</v>
      </c>
      <c r="W18" s="6" t="str">
        <f ca="1">IFERROR(OFFSET(grille!$A$1,MOD(INT((V18-parametres!$D$46)/7),42)+1,WEEKDAY(guigui!V18,2)),"")</f>
        <v>T810</v>
      </c>
      <c r="X18" s="3">
        <f t="shared" si="11"/>
        <v>42355</v>
      </c>
      <c r="Y18" s="6" t="str">
        <f ca="1">IFERROR(OFFSET(grille!$A$1,MOD(INT((X18-parametres!$D$46)/7),42)+1,WEEKDAY(guigui!X18,2)),"")</f>
        <v>T720</v>
      </c>
    </row>
    <row r="19" spans="2:25">
      <c r="B19" s="3">
        <f t="shared" si="0"/>
        <v>42022</v>
      </c>
      <c r="C19" s="6" t="str">
        <f ca="1">IFERROR(OFFSET(grille!$A$1,MOD(INT((B19-parametres!$D$46)/7),42)+1,WEEKDAY(guigui!B19,2)),"")</f>
        <v>__T337</v>
      </c>
      <c r="D19" s="3">
        <f t="shared" si="1"/>
        <v>42053</v>
      </c>
      <c r="E19" s="6" t="str">
        <f ca="1">IFERROR(OFFSET(grille!$A$1,MOD(INT((D19-parametres!$D$46)/7),42)+1,WEEKDAY(guigui!D19,2)),"")</f>
        <v>RP</v>
      </c>
      <c r="F19" s="3">
        <f t="shared" si="2"/>
        <v>42081</v>
      </c>
      <c r="G19" s="6" t="str">
        <f ca="1">IFERROR(OFFSET(grille!$A$1,MOD(INT((F19-parametres!$D$46)/7),42)+1,WEEKDAY(guigui!F19,2)),"")</f>
        <v>T420</v>
      </c>
      <c r="H19" s="3">
        <f t="shared" si="3"/>
        <v>42112</v>
      </c>
      <c r="I19" s="6" t="str">
        <f ca="1">IFERROR(OFFSET(grille!$A$1,MOD(INT((H19-parametres!$D$46)/7),42)+1,WEEKDAY(guigui!H19,2)),"")</f>
        <v>T246__</v>
      </c>
      <c r="J19" s="3">
        <f t="shared" si="4"/>
        <v>42142</v>
      </c>
      <c r="K19" s="6" t="str">
        <f ca="1">IFERROR(OFFSET(grille!$A$1,MOD(INT((J19-parametres!$D$46)/7),42)+1,WEEKDAY(guigui!J19,2)),"")</f>
        <v>__T350</v>
      </c>
      <c r="L19" s="3">
        <f t="shared" si="5"/>
        <v>42173</v>
      </c>
      <c r="M19" s="6" t="str">
        <f ca="1">IFERROR(OFFSET(grille!$A$1,MOD(INT((L19-parametres!$D$46)/7),42)+1,WEEKDAY(guigui!L19,2)),"")</f>
        <v>RP</v>
      </c>
      <c r="N19" s="4">
        <f t="shared" si="6"/>
        <v>42203</v>
      </c>
      <c r="O19" s="6" t="str">
        <f ca="1">IFERROR(OFFSET(grille!$A$1,MOD(INT((N19-parametres!$D$46)/7),42)+1,WEEKDAY(guigui!N19,2)),"")</f>
        <v>RP</v>
      </c>
      <c r="P19" s="3">
        <f t="shared" si="7"/>
        <v>42234</v>
      </c>
      <c r="Q19" s="6" t="str">
        <f ca="1">IFERROR(OFFSET(grille!$A$1,MOD(INT((P19-parametres!$D$46)/7),42)+1,WEEKDAY(guigui!P19,2)),"")</f>
        <v>T820__</v>
      </c>
      <c r="R19" s="3">
        <f t="shared" si="8"/>
        <v>42265</v>
      </c>
      <c r="S19" s="6" t="str">
        <f ca="1">IFERROR(OFFSET(grille!$A$1,MOD(INT((R19-parametres!$D$46)/7),42)+1,WEEKDAY(guigui!R19,2)),"")</f>
        <v>RP</v>
      </c>
      <c r="T19" s="3">
        <f t="shared" si="9"/>
        <v>42295</v>
      </c>
      <c r="U19" s="6" t="str">
        <f ca="1">IFERROR(OFFSET(grille!$A$1,MOD(INT((T19-parametres!$D$46)/7),42)+1,WEEKDAY(guigui!T19,2)),"")</f>
        <v>RP</v>
      </c>
      <c r="V19" s="4">
        <f t="shared" si="10"/>
        <v>42326</v>
      </c>
      <c r="W19" s="6" t="str">
        <f ca="1">IFERROR(OFFSET(grille!$A$1,MOD(INT((V19-parametres!$D$46)/7),42)+1,WEEKDAY(guigui!V19,2)),"")</f>
        <v>T140__</v>
      </c>
      <c r="X19" s="3">
        <f t="shared" si="11"/>
        <v>42356</v>
      </c>
      <c r="Y19" s="6" t="str">
        <f ca="1">IFERROR(OFFSET(grille!$A$1,MOD(INT((X19-parametres!$D$46)/7),42)+1,WEEKDAY(guigui!X19,2)),"")</f>
        <v>T730__</v>
      </c>
    </row>
    <row r="20" spans="2:25">
      <c r="B20" s="3">
        <f t="shared" si="0"/>
        <v>42023</v>
      </c>
      <c r="C20" s="6" t="str">
        <f ca="1">IFERROR(OFFSET(grille!$A$1,MOD(INT((B20-parametres!$D$46)/7),42)+1,WEEKDAY(guigui!B20,2)),"")</f>
        <v>T510</v>
      </c>
      <c r="D20" s="3">
        <f t="shared" si="1"/>
        <v>42054</v>
      </c>
      <c r="E20" s="6" t="str">
        <f ca="1">IFERROR(OFFSET(grille!$A$1,MOD(INT((D20-parametres!$D$46)/7),42)+1,WEEKDAY(guigui!D20,2)),"")</f>
        <v>RP</v>
      </c>
      <c r="F20" s="3">
        <f t="shared" si="2"/>
        <v>42082</v>
      </c>
      <c r="G20" s="6" t="str">
        <f ca="1">IFERROR(OFFSET(grille!$A$1,MOD(INT((F20-parametres!$D$46)/7),42)+1,WEEKDAY(guigui!F20,2)),"")</f>
        <v>T840__</v>
      </c>
      <c r="H20" s="3">
        <f t="shared" si="3"/>
        <v>42113</v>
      </c>
      <c r="I20" s="6" t="str">
        <f ca="1">IFERROR(OFFSET(grille!$A$1,MOD(INT((H20-parametres!$D$46)/7),42)+1,WEEKDAY(guigui!H20,2)),"")</f>
        <v>__T257</v>
      </c>
      <c r="J20" s="3">
        <f t="shared" si="4"/>
        <v>42143</v>
      </c>
      <c r="K20" s="6" t="str">
        <f ca="1">IFERROR(OFFSET(grille!$A$1,MOD(INT((J20-parametres!$D$46)/7),42)+1,WEEKDAY(guigui!J20,2)),"")</f>
        <v>T340__</v>
      </c>
      <c r="L20" s="3">
        <f t="shared" si="5"/>
        <v>42174</v>
      </c>
      <c r="M20" s="6" t="str">
        <f ca="1">IFERROR(OFFSET(grille!$A$1,MOD(INT((L20-parametres!$D$46)/7),42)+1,WEEKDAY(guigui!L20,2)),"")</f>
        <v>T515</v>
      </c>
      <c r="N20" s="4">
        <f t="shared" si="6"/>
        <v>42204</v>
      </c>
      <c r="O20" s="6" t="str">
        <f ca="1">IFERROR(OFFSET(grille!$A$1,MOD(INT((N20-parametres!$D$46)/7),42)+1,WEEKDAY(guigui!N20,2)),"")</f>
        <v>RP</v>
      </c>
      <c r="P20" s="3">
        <f t="shared" si="7"/>
        <v>42235</v>
      </c>
      <c r="Q20" s="6" t="str">
        <f ca="1">IFERROR(OFFSET(grille!$A$1,MOD(INT((P20-parametres!$D$46)/7),42)+1,WEEKDAY(guigui!P20,2)),"")</f>
        <v>__T830</v>
      </c>
      <c r="R20" s="3">
        <f t="shared" si="8"/>
        <v>42266</v>
      </c>
      <c r="S20" s="6" t="str">
        <f ca="1">IFERROR(OFFSET(grille!$A$1,MOD(INT((R20-parametres!$D$46)/7),42)+1,WEEKDAY(guigui!R20,2)),"")</f>
        <v>RP</v>
      </c>
      <c r="T20" s="3">
        <f t="shared" si="9"/>
        <v>42296</v>
      </c>
      <c r="U20" s="6" t="str">
        <f ca="1">IFERROR(OFFSET(grille!$A$1,MOD(INT((T20-parametres!$D$46)/7),42)+1,WEEKDAY(guigui!T20,2)),"")</f>
        <v>T710</v>
      </c>
      <c r="V20" s="4">
        <f t="shared" si="10"/>
        <v>42327</v>
      </c>
      <c r="W20" s="6" t="str">
        <f ca="1">IFERROR(OFFSET(grille!$A$1,MOD(INT((V20-parametres!$D$46)/7),42)+1,WEEKDAY(guigui!V20,2)),"")</f>
        <v>__T150</v>
      </c>
      <c r="X20" s="3">
        <f t="shared" si="11"/>
        <v>42357</v>
      </c>
      <c r="Y20" s="6" t="str">
        <f ca="1">IFERROR(OFFSET(grille!$A$1,MOD(INT((X20-parametres!$D$46)/7),42)+1,WEEKDAY(guigui!X20,2)),"")</f>
        <v>__T746</v>
      </c>
    </row>
    <row r="21" spans="2:25">
      <c r="B21" s="3">
        <f t="shared" si="0"/>
        <v>42024</v>
      </c>
      <c r="C21" s="6" t="str">
        <f ca="1">IFERROR(OFFSET(grille!$A$1,MOD(INT((B21-parametres!$D$46)/7),42)+1,WEEKDAY(guigui!B21,2)),"")</f>
        <v>T220__</v>
      </c>
      <c r="D21" s="3">
        <f t="shared" si="1"/>
        <v>42055</v>
      </c>
      <c r="E21" s="6" t="str">
        <f ca="1">IFERROR(OFFSET(grille!$A$1,MOD(INT((D21-parametres!$D$46)/7),42)+1,WEEKDAY(guigui!D21,2)),"")</f>
        <v>T925__</v>
      </c>
      <c r="F21" s="3">
        <f t="shared" si="2"/>
        <v>42083</v>
      </c>
      <c r="G21" s="6" t="str">
        <f ca="1">IFERROR(OFFSET(grille!$A$1,MOD(INT((F21-parametres!$D$46)/7),42)+1,WEEKDAY(guigui!F21,2)),"")</f>
        <v>__T850</v>
      </c>
      <c r="H21" s="3">
        <f t="shared" si="3"/>
        <v>42114</v>
      </c>
      <c r="I21" s="6" t="str">
        <f ca="1">IFERROR(OFFSET(grille!$A$1,MOD(INT((H21-parametres!$D$46)/7),42)+1,WEEKDAY(guigui!H21,2)),"")</f>
        <v>RP</v>
      </c>
      <c r="J21" s="3">
        <f t="shared" si="4"/>
        <v>42144</v>
      </c>
      <c r="K21" s="6" t="str">
        <f ca="1">IFERROR(OFFSET(grille!$A$1,MOD(INT((J21-parametres!$D$46)/7),42)+1,WEEKDAY(guigui!J21,2)),"")</f>
        <v>__T350</v>
      </c>
      <c r="L21" s="3">
        <f t="shared" si="5"/>
        <v>42175</v>
      </c>
      <c r="M21" s="6" t="str">
        <f ca="1">IFERROR(OFFSET(grille!$A$1,MOD(INT((L21-parametres!$D$46)/7),42)+1,WEEKDAY(guigui!L21,2)),"")</f>
        <v>T446__</v>
      </c>
      <c r="N21" s="4">
        <f t="shared" si="6"/>
        <v>42205</v>
      </c>
      <c r="O21" s="6" t="str">
        <f ca="1">IFERROR(OFFSET(grille!$A$1,MOD(INT((N21-parametres!$D$46)/7),42)+1,WEEKDAY(guigui!N21,2)),"")</f>
        <v>T840__</v>
      </c>
      <c r="P21" s="3">
        <f t="shared" si="7"/>
        <v>42236</v>
      </c>
      <c r="Q21" s="6" t="str">
        <f ca="1">IFERROR(OFFSET(grille!$A$1,MOD(INT((P21-parametres!$D$46)/7),42)+1,WEEKDAY(guigui!P21,2)),"")</f>
        <v>T650__</v>
      </c>
      <c r="R21" s="3">
        <f t="shared" si="8"/>
        <v>42267</v>
      </c>
      <c r="S21" s="6" t="str">
        <f ca="1">IFERROR(OFFSET(grille!$A$1,MOD(INT((R21-parametres!$D$46)/7),42)+1,WEEKDAY(guigui!R21,2)),"")</f>
        <v>T637__</v>
      </c>
      <c r="T21" s="3">
        <f t="shared" si="9"/>
        <v>42297</v>
      </c>
      <c r="U21" s="6" t="str">
        <f ca="1">IFERROR(OFFSET(grille!$A$1,MOD(INT((T21-parametres!$D$46)/7),42)+1,WEEKDAY(guigui!T21,2)),"")</f>
        <v>T120</v>
      </c>
      <c r="V21" s="4">
        <f t="shared" si="10"/>
        <v>42328</v>
      </c>
      <c r="W21" s="6" t="str">
        <f ca="1">IFERROR(OFFSET(grille!$A$1,MOD(INT((V21-parametres!$D$46)/7),42)+1,WEEKDAY(guigui!V21,2)),"")</f>
        <v>RP</v>
      </c>
      <c r="X21" s="3">
        <f t="shared" si="11"/>
        <v>42358</v>
      </c>
      <c r="Y21" s="6" t="str">
        <f ca="1">IFERROR(OFFSET(grille!$A$1,MOD(INT((X21-parametres!$D$46)/7),42)+1,WEEKDAY(guigui!X21,2)),"")</f>
        <v>T147__</v>
      </c>
    </row>
    <row r="22" spans="2:25">
      <c r="B22" s="3">
        <f t="shared" si="0"/>
        <v>42025</v>
      </c>
      <c r="C22" s="6" t="str">
        <f ca="1">IFERROR(OFFSET(grille!$A$1,MOD(INT((B22-parametres!$D$46)/7),42)+1,WEEKDAY(guigui!B22,2)),"")</f>
        <v>__T230</v>
      </c>
      <c r="D22" s="3">
        <f t="shared" si="1"/>
        <v>42056</v>
      </c>
      <c r="E22" s="6" t="str">
        <f ca="1">IFERROR(OFFSET(grille!$A$1,MOD(INT((D22-parametres!$D$46)/7),42)+1,WEEKDAY(guigui!D22,2)),"")</f>
        <v>__T936</v>
      </c>
      <c r="F22" s="3">
        <f t="shared" si="2"/>
        <v>42084</v>
      </c>
      <c r="G22" s="6" t="str">
        <f ca="1">IFERROR(OFFSET(grille!$A$1,MOD(INT((F22-parametres!$D$46)/7),42)+1,WEEKDAY(guigui!F22,2)),"")</f>
        <v>D</v>
      </c>
      <c r="H22" s="3">
        <f t="shared" si="3"/>
        <v>42115</v>
      </c>
      <c r="I22" s="6" t="str">
        <f ca="1">IFERROR(OFFSET(grille!$A$1,MOD(INT((H22-parametres!$D$46)/7),42)+1,WEEKDAY(guigui!H22,2)),"")</f>
        <v>RP</v>
      </c>
      <c r="J22" s="3">
        <f t="shared" si="4"/>
        <v>42145</v>
      </c>
      <c r="K22" s="6" t="str">
        <f ca="1">IFERROR(OFFSET(grille!$A$1,MOD(INT((J22-parametres!$D$46)/7),42)+1,WEEKDAY(guigui!J22,2)),"")</f>
        <v>RP</v>
      </c>
      <c r="L22" s="3">
        <f t="shared" si="5"/>
        <v>42176</v>
      </c>
      <c r="M22" s="6" t="str">
        <f ca="1">IFERROR(OFFSET(grille!$A$1,MOD(INT((L22-parametres!$D$46)/7),42)+1,WEEKDAY(guigui!L22,2)),"")</f>
        <v>__T457</v>
      </c>
      <c r="N22" s="4">
        <f t="shared" si="6"/>
        <v>42206</v>
      </c>
      <c r="O22" s="6" t="str">
        <f ca="1">IFERROR(OFFSET(grille!$A$1,MOD(INT((N22-parametres!$D$46)/7),42)+1,WEEKDAY(guigui!N22,2)),"")</f>
        <v>__T850</v>
      </c>
      <c r="P22" s="3">
        <f t="shared" si="7"/>
        <v>42237</v>
      </c>
      <c r="Q22" s="6" t="str">
        <f ca="1">IFERROR(OFFSET(grille!$A$1,MOD(INT((P22-parametres!$D$46)/7),42)+1,WEEKDAY(guigui!P22,2)),"")</f>
        <v>__T660</v>
      </c>
      <c r="R22" s="3">
        <f t="shared" si="8"/>
        <v>42268</v>
      </c>
      <c r="S22" s="6" t="str">
        <f ca="1">IFERROR(OFFSET(grille!$A$1,MOD(INT((R22-parametres!$D$46)/7),42)+1,WEEKDAY(guigui!R22,2)),"")</f>
        <v>__T640</v>
      </c>
      <c r="T22" s="3">
        <f t="shared" si="9"/>
        <v>42298</v>
      </c>
      <c r="U22" s="6" t="str">
        <f ca="1">IFERROR(OFFSET(grille!$A$1,MOD(INT((T22-parametres!$D$46)/7),42)+1,WEEKDAY(guigui!T22,2)),"")</f>
        <v>T440__</v>
      </c>
      <c r="V22" s="4">
        <f t="shared" si="10"/>
        <v>42329</v>
      </c>
      <c r="W22" s="6" t="str">
        <f ca="1">IFERROR(OFFSET(grille!$A$1,MOD(INT((V22-parametres!$D$46)/7),42)+1,WEEKDAY(guigui!V22,2)),"")</f>
        <v>RP</v>
      </c>
      <c r="X22" s="3">
        <f t="shared" si="11"/>
        <v>42359</v>
      </c>
      <c r="Y22" s="6" t="str">
        <f ca="1">IFERROR(OFFSET(grille!$A$1,MOD(INT((X22-parametres!$D$46)/7),42)+1,WEEKDAY(guigui!X22,2)),"")</f>
        <v>__T151</v>
      </c>
    </row>
    <row r="23" spans="2:25">
      <c r="B23" s="3">
        <f t="shared" si="0"/>
        <v>42026</v>
      </c>
      <c r="C23" s="6" t="str">
        <f ca="1">IFERROR(OFFSET(grille!$A$1,MOD(INT((B23-parametres!$D$46)/7),42)+1,WEEKDAY(guigui!B23,2)),"")</f>
        <v>D</v>
      </c>
      <c r="D23" s="3">
        <f t="shared" si="1"/>
        <v>42057</v>
      </c>
      <c r="E23" s="6" t="str">
        <f ca="1">IFERROR(OFFSET(grille!$A$1,MOD(INT((D23-parametres!$D$46)/7),42)+1,WEEKDAY(guigui!D23,2)),"")</f>
        <v>T907__</v>
      </c>
      <c r="F23" s="3">
        <f t="shared" si="2"/>
        <v>42085</v>
      </c>
      <c r="G23" s="6" t="str">
        <f ca="1">IFERROR(OFFSET(grille!$A$1,MOD(INT((F23-parametres!$D$46)/7),42)+1,WEEKDAY(guigui!F23,2)),"")</f>
        <v>RP</v>
      </c>
      <c r="H23" s="3">
        <f t="shared" si="3"/>
        <v>42116</v>
      </c>
      <c r="I23" s="6" t="str">
        <f ca="1">IFERROR(OFFSET(grille!$A$1,MOD(INT((H23-parametres!$D$46)/7),42)+1,WEEKDAY(guigui!H23,2)),"")</f>
        <v>T320__</v>
      </c>
      <c r="J23" s="3">
        <f t="shared" si="4"/>
        <v>42146</v>
      </c>
      <c r="K23" s="6" t="str">
        <f ca="1">IFERROR(OFFSET(grille!$A$1,MOD(INT((J23-parametres!$D$46)/7),42)+1,WEEKDAY(guigui!J23,2)),"")</f>
        <v>RP</v>
      </c>
      <c r="L23" s="3">
        <f t="shared" si="5"/>
        <v>42177</v>
      </c>
      <c r="M23" s="6" t="str">
        <f ca="1">IFERROR(OFFSET(grille!$A$1,MOD(INT((L23-parametres!$D$46)/7),42)+1,WEEKDAY(guigui!L23,2)),"")</f>
        <v>T240__</v>
      </c>
      <c r="N23" s="4">
        <f t="shared" si="6"/>
        <v>42207</v>
      </c>
      <c r="O23" s="6" t="str">
        <f ca="1">IFERROR(OFFSET(grille!$A$1,MOD(INT((N23-parametres!$D$46)/7),42)+1,WEEKDAY(guigui!N23,2)),"")</f>
        <v>T410</v>
      </c>
      <c r="P23" s="3">
        <f t="shared" si="7"/>
        <v>42238</v>
      </c>
      <c r="Q23" s="6" t="str">
        <f ca="1">IFERROR(OFFSET(grille!$A$1,MOD(INT((P23-parametres!$D$46)/7),42)+1,WEEKDAY(guigui!P23,2)),"")</f>
        <v>RP</v>
      </c>
      <c r="R23" s="3">
        <f t="shared" si="8"/>
        <v>42269</v>
      </c>
      <c r="S23" s="6" t="str">
        <f ca="1">IFERROR(OFFSET(grille!$A$1,MOD(INT((R23-parametres!$D$46)/7),42)+1,WEEKDAY(guigui!R23,2)),"")</f>
        <v>T430</v>
      </c>
      <c r="T23" s="3">
        <f t="shared" si="9"/>
        <v>42299</v>
      </c>
      <c r="U23" s="6" t="str">
        <f ca="1">IFERROR(OFFSET(grille!$A$1,MOD(INT((T23-parametres!$D$46)/7),42)+1,WEEKDAY(guigui!T23,2)),"")</f>
        <v>__T450</v>
      </c>
      <c r="V23" s="4">
        <f t="shared" si="10"/>
        <v>42330</v>
      </c>
      <c r="W23" s="6" t="str">
        <f ca="1">IFERROR(OFFSET(grille!$A$1,MOD(INT((V23-parametres!$D$46)/7),42)+1,WEEKDAY(guigui!V23,2)),"")</f>
        <v>RP</v>
      </c>
      <c r="X23" s="3">
        <f t="shared" si="11"/>
        <v>42360</v>
      </c>
      <c r="Y23" s="6" t="str">
        <f ca="1">IFERROR(OFFSET(grille!$A$1,MOD(INT((X23-parametres!$D$46)/7),42)+1,WEEKDAY(guigui!X23,2)),"")</f>
        <v>RP</v>
      </c>
    </row>
    <row r="24" spans="2:25">
      <c r="B24" s="3">
        <f t="shared" si="0"/>
        <v>42027</v>
      </c>
      <c r="C24" s="6" t="str">
        <f ca="1">IFERROR(OFFSET(grille!$A$1,MOD(INT((B24-parametres!$D$46)/7),42)+1,WEEKDAY(guigui!B24,2)),"")</f>
        <v>RP</v>
      </c>
      <c r="D24" s="3">
        <f t="shared" si="1"/>
        <v>42058</v>
      </c>
      <c r="E24" s="6" t="str">
        <f ca="1">IFERROR(OFFSET(grille!$A$1,MOD(INT((D24-parametres!$D$46)/7),42)+1,WEEKDAY(guigui!D24,2)),"")</f>
        <v>__T911</v>
      </c>
      <c r="F24" s="3">
        <f t="shared" si="2"/>
        <v>42086</v>
      </c>
      <c r="G24" s="6" t="str">
        <f ca="1">IFERROR(OFFSET(grille!$A$1,MOD(INT((F24-parametres!$D$46)/7),42)+1,WEEKDAY(guigui!F24,2)),"")</f>
        <v>RP</v>
      </c>
      <c r="H24" s="3">
        <f t="shared" si="3"/>
        <v>42117</v>
      </c>
      <c r="I24" s="6" t="str">
        <f ca="1">IFERROR(OFFSET(grille!$A$1,MOD(INT((H24-parametres!$D$46)/7),42)+1,WEEKDAY(guigui!H24,2)),"")</f>
        <v>__T330</v>
      </c>
      <c r="J24" s="3">
        <f t="shared" si="4"/>
        <v>42147</v>
      </c>
      <c r="K24" s="6" t="str">
        <f ca="1">IFERROR(OFFSET(grille!$A$1,MOD(INT((J24-parametres!$D$46)/7),42)+1,WEEKDAY(guigui!J24,2)),"")</f>
        <v>T736__</v>
      </c>
      <c r="L24" s="3">
        <f t="shared" si="5"/>
        <v>42178</v>
      </c>
      <c r="M24" s="6" t="str">
        <f ca="1">IFERROR(OFFSET(grille!$A$1,MOD(INT((L24-parametres!$D$46)/7),42)+1,WEEKDAY(guigui!L24,2)),"")</f>
        <v>__T250</v>
      </c>
      <c r="N24" s="4">
        <f t="shared" si="6"/>
        <v>42208</v>
      </c>
      <c r="O24" s="6" t="str">
        <f ca="1">IFERROR(OFFSET(grille!$A$1,MOD(INT((N24-parametres!$D$46)/7),42)+1,WEEKDAY(guigui!N24,2)),"")</f>
        <v>T220__</v>
      </c>
      <c r="P24" s="3">
        <f t="shared" si="7"/>
        <v>42239</v>
      </c>
      <c r="Q24" s="6" t="str">
        <f ca="1">IFERROR(OFFSET(grille!$A$1,MOD(INT((P24-parametres!$D$46)/7),42)+1,WEEKDAY(guigui!P24,2)),"")</f>
        <v>RP</v>
      </c>
      <c r="R24" s="3">
        <f t="shared" si="8"/>
        <v>42270</v>
      </c>
      <c r="S24" s="6" t="str">
        <f ca="1">IFERROR(OFFSET(grille!$A$1,MOD(INT((R24-parametres!$D$46)/7),42)+1,WEEKDAY(guigui!R24,2)),"")</f>
        <v>T820__</v>
      </c>
      <c r="T24" s="3">
        <f t="shared" si="9"/>
        <v>42300</v>
      </c>
      <c r="U24" s="6" t="str">
        <f ca="1">IFERROR(OFFSET(grille!$A$1,MOD(INT((T24-parametres!$D$46)/7),42)+1,WEEKDAY(guigui!T24,2)),"")</f>
        <v>T945</v>
      </c>
      <c r="V24" s="4">
        <f t="shared" si="10"/>
        <v>42331</v>
      </c>
      <c r="W24" s="6" t="str">
        <f ca="1">IFERROR(OFFSET(grille!$A$1,MOD(INT((V24-parametres!$D$46)/7),42)+1,WEEKDAY(guigui!V24,2)),"")</f>
        <v>T720</v>
      </c>
      <c r="X24" s="3">
        <f t="shared" si="11"/>
        <v>42361</v>
      </c>
      <c r="Y24" s="6" t="str">
        <f ca="1">IFERROR(OFFSET(grille!$A$1,MOD(INT((X24-parametres!$D$46)/7),42)+1,WEEKDAY(guigui!X24,2)),"")</f>
        <v>RP</v>
      </c>
    </row>
    <row r="25" spans="2:25">
      <c r="B25" s="3">
        <f t="shared" si="0"/>
        <v>42028</v>
      </c>
      <c r="C25" s="6" t="str">
        <f ca="1">IFERROR(OFFSET(grille!$A$1,MOD(INT((B25-parametres!$D$46)/7),42)+1,WEEKDAY(guigui!B25,2)),"")</f>
        <v>RP</v>
      </c>
      <c r="D25" s="3">
        <f t="shared" si="1"/>
        <v>42059</v>
      </c>
      <c r="E25" s="6" t="str">
        <f ca="1">IFERROR(OFFSET(grille!$A$1,MOD(INT((D25-parametres!$D$46)/7),42)+1,WEEKDAY(guigui!D25,2)),"")</f>
        <v>RP</v>
      </c>
      <c r="F25" s="3">
        <f t="shared" si="2"/>
        <v>42087</v>
      </c>
      <c r="G25" s="6" t="str">
        <f ca="1">IFERROR(OFFSET(grille!$A$1,MOD(INT((F25-parametres!$D$46)/7),42)+1,WEEKDAY(guigui!F25,2)),"")</f>
        <v>RP</v>
      </c>
      <c r="H25" s="3">
        <f t="shared" si="3"/>
        <v>42118</v>
      </c>
      <c r="I25" s="6" t="str">
        <f ca="1">IFERROR(OFFSET(grille!$A$1,MOD(INT((H25-parametres!$D$46)/7),42)+1,WEEKDAY(guigui!H25,2)),"")</f>
        <v>T905__</v>
      </c>
      <c r="J25" s="3">
        <f t="shared" si="4"/>
        <v>42148</v>
      </c>
      <c r="K25" s="6" t="str">
        <f ca="1">IFERROR(OFFSET(grille!$A$1,MOD(INT((J25-parametres!$D$46)/7),42)+1,WEEKDAY(guigui!J25,2)),"")</f>
        <v>__T747</v>
      </c>
      <c r="L25" s="3">
        <f t="shared" si="5"/>
        <v>42179</v>
      </c>
      <c r="M25" s="6" t="str">
        <f ca="1">IFERROR(OFFSET(grille!$A$1,MOD(INT((L25-parametres!$D$46)/7),42)+1,WEEKDAY(guigui!L25,2)),"")</f>
        <v>RP</v>
      </c>
      <c r="N25" s="4">
        <f t="shared" si="6"/>
        <v>42209</v>
      </c>
      <c r="O25" s="6" t="str">
        <f ca="1">IFERROR(OFFSET(grille!$A$1,MOD(INT((N25-parametres!$D$46)/7),42)+1,WEEKDAY(guigui!N25,2)),"")</f>
        <v>__T230</v>
      </c>
      <c r="P25" s="3">
        <f t="shared" si="7"/>
        <v>42240</v>
      </c>
      <c r="Q25" s="6" t="str">
        <f ca="1">IFERROR(OFFSET(grille!$A$1,MOD(INT((P25-parametres!$D$46)/7),42)+1,WEEKDAY(guigui!P25,2)),"")</f>
        <v>T410</v>
      </c>
      <c r="R25" s="3">
        <f t="shared" si="8"/>
        <v>42271</v>
      </c>
      <c r="S25" s="6" t="str">
        <f ca="1">IFERROR(OFFSET(grille!$A$1,MOD(INT((R25-parametres!$D$46)/7),42)+1,WEEKDAY(guigui!R25,2)),"")</f>
        <v>__T830</v>
      </c>
      <c r="T25" s="3">
        <f t="shared" si="9"/>
        <v>42301</v>
      </c>
      <c r="U25" s="6" t="str">
        <f ca="1">IFERROR(OFFSET(grille!$A$1,MOD(INT((T25-parametres!$D$46)/7),42)+1,WEEKDAY(guigui!T25,2)),"")</f>
        <v>RP</v>
      </c>
      <c r="V25" s="4">
        <f t="shared" si="10"/>
        <v>42332</v>
      </c>
      <c r="W25" s="6" t="str">
        <f ca="1">IFERROR(OFFSET(grille!$A$1,MOD(INT((V25-parametres!$D$46)/7),42)+1,WEEKDAY(guigui!V25,2)),"")</f>
        <v>T710</v>
      </c>
      <c r="X25" s="3">
        <f t="shared" si="11"/>
        <v>42362</v>
      </c>
      <c r="Y25" s="6" t="str">
        <f ca="1">IFERROR(OFFSET(grille!$A$1,MOD(INT((X25-parametres!$D$46)/7),42)+1,WEEKDAY(guigui!X25,2)),"")</f>
        <v>T130</v>
      </c>
    </row>
    <row r="26" spans="2:25">
      <c r="B26" s="3">
        <f t="shared" si="0"/>
        <v>42029</v>
      </c>
      <c r="C26" s="6" t="str">
        <f ca="1">IFERROR(OFFSET(grille!$A$1,MOD(INT((B26-parametres!$D$46)/7),42)+1,WEEKDAY(guigui!B26,2)),"")</f>
        <v>T327__</v>
      </c>
      <c r="D26" s="3">
        <f t="shared" si="1"/>
        <v>42060</v>
      </c>
      <c r="E26" s="6" t="str">
        <f ca="1">IFERROR(OFFSET(grille!$A$1,MOD(INT((D26-parametres!$D$46)/7),42)+1,WEEKDAY(guigui!D26,2)),"")</f>
        <v>RP</v>
      </c>
      <c r="F26" s="3">
        <f t="shared" si="2"/>
        <v>42088</v>
      </c>
      <c r="G26" s="6" t="str">
        <f ca="1">IFERROR(OFFSET(grille!$A$1,MOD(INT((F26-parametres!$D$46)/7),42)+1,WEEKDAY(guigui!F26,2)),"")</f>
        <v>T730__</v>
      </c>
      <c r="H26" s="3">
        <f t="shared" si="3"/>
        <v>42119</v>
      </c>
      <c r="I26" s="6" t="str">
        <f ca="1">IFERROR(OFFSET(grille!$A$1,MOD(INT((H26-parametres!$D$46)/7),42)+1,WEEKDAY(guigui!H26,2)),"")</f>
        <v>__T916</v>
      </c>
      <c r="J26" s="3">
        <f t="shared" si="4"/>
        <v>42149</v>
      </c>
      <c r="K26" s="6" t="str">
        <f ca="1">IFERROR(OFFSET(grille!$A$1,MOD(INT((J26-parametres!$D$46)/7),42)+1,WEEKDAY(guigui!J26,2)),"")</f>
        <v>T130</v>
      </c>
      <c r="L26" s="3">
        <f t="shared" si="5"/>
        <v>42180</v>
      </c>
      <c r="M26" s="6" t="str">
        <f ca="1">IFERROR(OFFSET(grille!$A$1,MOD(INT((L26-parametres!$D$46)/7),42)+1,WEEKDAY(guigui!L26,2)),"")</f>
        <v>RP</v>
      </c>
      <c r="N26" s="4">
        <f t="shared" si="6"/>
        <v>42210</v>
      </c>
      <c r="O26" s="6" t="str">
        <f ca="1">IFERROR(OFFSET(grille!$A$1,MOD(INT((N26-parametres!$D$46)/7),42)+1,WEEKDAY(guigui!N26,2)),"")</f>
        <v>RP</v>
      </c>
      <c r="P26" s="3">
        <f t="shared" si="7"/>
        <v>42241</v>
      </c>
      <c r="Q26" s="6" t="str">
        <f ca="1">IFERROR(OFFSET(grille!$A$1,MOD(INT((P26-parametres!$D$46)/7),42)+1,WEEKDAY(guigui!P26,2)),"")</f>
        <v>T720</v>
      </c>
      <c r="R26" s="3">
        <f t="shared" si="8"/>
        <v>42272</v>
      </c>
      <c r="S26" s="6" t="str">
        <f ca="1">IFERROR(OFFSET(grille!$A$1,MOD(INT((R26-parametres!$D$46)/7),42)+1,WEEKDAY(guigui!R26,2)),"")</f>
        <v>D</v>
      </c>
      <c r="T26" s="3">
        <f t="shared" si="9"/>
        <v>42302</v>
      </c>
      <c r="U26" s="6" t="str">
        <f ca="1">IFERROR(OFFSET(grille!$A$1,MOD(INT((T26-parametres!$D$46)/7),42)+1,WEEKDAY(guigui!T26,2)),"")</f>
        <v>RP</v>
      </c>
      <c r="V26" s="4">
        <f t="shared" si="10"/>
        <v>42333</v>
      </c>
      <c r="W26" s="6" t="str">
        <f ca="1">IFERROR(OFFSET(grille!$A$1,MOD(INT((V26-parametres!$D$46)/7),42)+1,WEEKDAY(guigui!V26,2)),"")</f>
        <v>T630__</v>
      </c>
      <c r="X26" s="3">
        <f t="shared" si="11"/>
        <v>42363</v>
      </c>
      <c r="Y26" s="6" t="str">
        <f ca="1">IFERROR(OFFSET(grille!$A$1,MOD(INT((X26-parametres!$D$46)/7),42)+1,WEEKDAY(guigui!X26,2)),"")</f>
        <v>T420</v>
      </c>
    </row>
    <row r="27" spans="2:25">
      <c r="B27" s="3">
        <f t="shared" si="0"/>
        <v>42030</v>
      </c>
      <c r="C27" s="6" t="str">
        <f ca="1">IFERROR(OFFSET(grille!$A$1,MOD(INT((B27-parametres!$D$46)/7),42)+1,WEEKDAY(guigui!B27,2)),"")</f>
        <v>__T330</v>
      </c>
      <c r="D27" s="3">
        <f t="shared" si="1"/>
        <v>42061</v>
      </c>
      <c r="E27" s="6" t="str">
        <f ca="1">IFERROR(OFFSET(grille!$A$1,MOD(INT((D27-parametres!$D$46)/7),42)+1,WEEKDAY(guigui!D27,2)),"")</f>
        <v>T720</v>
      </c>
      <c r="F27" s="3">
        <f t="shared" si="2"/>
        <v>42089</v>
      </c>
      <c r="G27" s="6" t="str">
        <f ca="1">IFERROR(OFFSET(grille!$A$1,MOD(INT((F27-parametres!$D$46)/7),42)+1,WEEKDAY(guigui!F27,2)),"")</f>
        <v>__T740</v>
      </c>
      <c r="H27" s="3">
        <f t="shared" si="3"/>
        <v>42120</v>
      </c>
      <c r="I27" s="6" t="str">
        <f ca="1">IFERROR(OFFSET(grille!$A$1,MOD(INT((H27-parametres!$D$46)/7),42)+1,WEEKDAY(guigui!H27,2)),"")</f>
        <v>RP</v>
      </c>
      <c r="J27" s="3">
        <f t="shared" si="4"/>
        <v>42150</v>
      </c>
      <c r="K27" s="6" t="str">
        <f ca="1">IFERROR(OFFSET(grille!$A$1,MOD(INT((J27-parametres!$D$46)/7),42)+1,WEEKDAY(guigui!J27,2)),"")</f>
        <v>T140__</v>
      </c>
      <c r="L27" s="3">
        <f t="shared" si="5"/>
        <v>42181</v>
      </c>
      <c r="M27" s="6" t="str">
        <f ca="1">IFERROR(OFFSET(grille!$A$1,MOD(INT((L27-parametres!$D$46)/7),42)+1,WEEKDAY(guigui!L27,2)),"")</f>
        <v>T345__</v>
      </c>
      <c r="N27" s="4">
        <f t="shared" si="6"/>
        <v>42211</v>
      </c>
      <c r="O27" s="6" t="str">
        <f ca="1">IFERROR(OFFSET(grille!$A$1,MOD(INT((N27-parametres!$D$46)/7),42)+1,WEEKDAY(guigui!N27,2)),"")</f>
        <v>RP</v>
      </c>
      <c r="P27" s="3">
        <f t="shared" si="7"/>
        <v>42242</v>
      </c>
      <c r="Q27" s="6" t="str">
        <f ca="1">IFERROR(OFFSET(grille!$A$1,MOD(INT((P27-parametres!$D$46)/7),42)+1,WEEKDAY(guigui!P27,2)),"")</f>
        <v>T510</v>
      </c>
      <c r="R27" s="3">
        <f t="shared" si="8"/>
        <v>42273</v>
      </c>
      <c r="S27" s="6" t="str">
        <f ca="1">IFERROR(OFFSET(grille!$A$1,MOD(INT((R27-parametres!$D$46)/7),42)+1,WEEKDAY(guigui!R27,2)),"")</f>
        <v>RP</v>
      </c>
      <c r="T27" s="3">
        <f t="shared" si="9"/>
        <v>42303</v>
      </c>
      <c r="U27" s="6" t="str">
        <f ca="1">IFERROR(OFFSET(grille!$A$1,MOD(INT((T27-parametres!$D$46)/7),42)+1,WEEKDAY(guigui!T27,2)),"")</f>
        <v>T730__</v>
      </c>
      <c r="V27" s="4">
        <f t="shared" si="10"/>
        <v>42334</v>
      </c>
      <c r="W27" s="6" t="str">
        <f ca="1">IFERROR(OFFSET(grille!$A$1,MOD(INT((V27-parametres!$D$46)/7),42)+1,WEEKDAY(guigui!V27,2)),"")</f>
        <v>__T640</v>
      </c>
      <c r="X27" s="3">
        <f t="shared" si="11"/>
        <v>42364</v>
      </c>
      <c r="Y27" s="6" t="str">
        <f ca="1">IFERROR(OFFSET(grille!$A$1,MOD(INT((X27-parametres!$D$46)/7),42)+1,WEEKDAY(guigui!X27,2)),"")</f>
        <v>T226__</v>
      </c>
    </row>
    <row r="28" spans="2:25">
      <c r="B28" s="3">
        <f t="shared" si="0"/>
        <v>42031</v>
      </c>
      <c r="C28" s="6" t="str">
        <f ca="1">IFERROR(OFFSET(grille!$A$1,MOD(INT((B28-parametres!$D$46)/7),42)+1,WEEKDAY(guigui!B28,2)),"")</f>
        <v>T810</v>
      </c>
      <c r="D28" s="3">
        <f t="shared" si="1"/>
        <v>42062</v>
      </c>
      <c r="E28" s="6" t="str">
        <f ca="1">IFERROR(OFFSET(grille!$A$1,MOD(INT((D28-parametres!$D$46)/7),42)+1,WEEKDAY(guigui!D28,2)),"")</f>
        <v>T730__</v>
      </c>
      <c r="F28" s="3">
        <f t="shared" si="2"/>
        <v>42090</v>
      </c>
      <c r="G28" s="6" t="str">
        <f ca="1">IFERROR(OFFSET(grille!$A$1,MOD(INT((F28-parametres!$D$46)/7),42)+1,WEEKDAY(guigui!F28,2)),"")</f>
        <v>T240__</v>
      </c>
      <c r="H28" s="3">
        <f t="shared" si="3"/>
        <v>42121</v>
      </c>
      <c r="I28" s="6" t="str">
        <f ca="1">IFERROR(OFFSET(grille!$A$1,MOD(INT((H28-parametres!$D$46)/7),42)+1,WEEKDAY(guigui!H28,2)),"")</f>
        <v>RP</v>
      </c>
      <c r="J28" s="3">
        <f t="shared" si="4"/>
        <v>42151</v>
      </c>
      <c r="K28" s="6" t="str">
        <f ca="1">IFERROR(OFFSET(grille!$A$1,MOD(INT((J28-parametres!$D$46)/7),42)+1,WEEKDAY(guigui!J28,2)),"")</f>
        <v>__T150</v>
      </c>
      <c r="L28" s="3">
        <f t="shared" si="5"/>
        <v>42182</v>
      </c>
      <c r="M28" s="6" t="str">
        <f ca="1">IFERROR(OFFSET(grille!$A$1,MOD(INT((L28-parametres!$D$46)/7),42)+1,WEEKDAY(guigui!L28,2)),"")</f>
        <v>__T356</v>
      </c>
      <c r="N28" s="4">
        <f t="shared" si="6"/>
        <v>42212</v>
      </c>
      <c r="O28" s="6" t="str">
        <f ca="1">IFERROR(OFFSET(grille!$A$1,MOD(INT((N28-parametres!$D$46)/7),42)+1,WEEKDAY(guigui!N28,2)),"")</f>
        <v>T220__</v>
      </c>
      <c r="P28" s="3">
        <f t="shared" si="7"/>
        <v>42243</v>
      </c>
      <c r="Q28" s="6" t="str">
        <f ca="1">IFERROR(OFFSET(grille!$A$1,MOD(INT((P28-parametres!$D$46)/7),42)+1,WEEKDAY(guigui!P28,2)),"")</f>
        <v>T140__</v>
      </c>
      <c r="R28" s="3">
        <f t="shared" si="8"/>
        <v>42274</v>
      </c>
      <c r="S28" s="6" t="str">
        <f ca="1">IFERROR(OFFSET(grille!$A$1,MOD(INT((R28-parametres!$D$46)/7),42)+1,WEEKDAY(guigui!R28,2)),"")</f>
        <v>RP</v>
      </c>
      <c r="T28" s="3">
        <f t="shared" si="9"/>
        <v>42304</v>
      </c>
      <c r="U28" s="6" t="str">
        <f ca="1">IFERROR(OFFSET(grille!$A$1,MOD(INT((T28-parametres!$D$46)/7),42)+1,WEEKDAY(guigui!T28,2)),"")</f>
        <v>__T740</v>
      </c>
      <c r="V28" s="4">
        <f t="shared" si="10"/>
        <v>42335</v>
      </c>
      <c r="W28" s="6" t="str">
        <f ca="1">IFERROR(OFFSET(grille!$A$1,MOD(INT((V28-parametres!$D$46)/7),42)+1,WEEKDAY(guigui!V28,2)),"")</f>
        <v>D</v>
      </c>
      <c r="X28" s="3">
        <f t="shared" si="11"/>
        <v>42365</v>
      </c>
      <c r="Y28" s="6" t="str">
        <f ca="1">IFERROR(OFFSET(grille!$A$1,MOD(INT((X28-parametres!$D$46)/7),42)+1,WEEKDAY(guigui!X28,2)),"")</f>
        <v>__T237</v>
      </c>
    </row>
    <row r="29" spans="2:25">
      <c r="B29" s="3">
        <f t="shared" si="0"/>
        <v>42032</v>
      </c>
      <c r="C29" s="6" t="str">
        <f ca="1">IFERROR(OFFSET(grille!$A$1,MOD(INT((B29-parametres!$D$46)/7),42)+1,WEEKDAY(guigui!B29,2)),"")</f>
        <v>T140__</v>
      </c>
      <c r="D29" s="3">
        <f t="shared" si="1"/>
        <v>42063</v>
      </c>
      <c r="E29" s="6" t="str">
        <f ca="1">IFERROR(OFFSET(grille!$A$1,MOD(INT((D29-parametres!$D$46)/7),42)+1,WEEKDAY(guigui!D29,2)),"")</f>
        <v>__T746</v>
      </c>
      <c r="F29" s="3">
        <f t="shared" si="2"/>
        <v>42091</v>
      </c>
      <c r="G29" s="6" t="str">
        <f ca="1">IFERROR(OFFSET(grille!$A$1,MOD(INT((F29-parametres!$D$46)/7),42)+1,WEEKDAY(guigui!F29,2)),"")</f>
        <v>__T256</v>
      </c>
      <c r="H29" s="3">
        <f t="shared" si="3"/>
        <v>42122</v>
      </c>
      <c r="I29" s="6" t="str">
        <f ca="1">IFERROR(OFFSET(grille!$A$1,MOD(INT((H29-parametres!$D$46)/7),42)+1,WEEKDAY(guigui!H29,2)),"")</f>
        <v>T320__</v>
      </c>
      <c r="J29" s="3">
        <f t="shared" si="4"/>
        <v>42152</v>
      </c>
      <c r="K29" s="6" t="str">
        <f ca="1">IFERROR(OFFSET(grille!$A$1,MOD(INT((J29-parametres!$D$46)/7),42)+1,WEEKDAY(guigui!J29,2)),"")</f>
        <v>D</v>
      </c>
      <c r="L29" s="3">
        <f t="shared" si="5"/>
        <v>42183</v>
      </c>
      <c r="M29" s="6" t="str">
        <f ca="1">IFERROR(OFFSET(grille!$A$1,MOD(INT((L29-parametres!$D$46)/7),42)+1,WEEKDAY(guigui!L29,2)),"")</f>
        <v>T247__</v>
      </c>
      <c r="N29" s="4">
        <f t="shared" si="6"/>
        <v>42213</v>
      </c>
      <c r="O29" s="6" t="str">
        <f ca="1">IFERROR(OFFSET(grille!$A$1,MOD(INT((N29-parametres!$D$46)/7),42)+1,WEEKDAY(guigui!N29,2)),"")</f>
        <v>__T230</v>
      </c>
      <c r="P29" s="3">
        <f t="shared" si="7"/>
        <v>42244</v>
      </c>
      <c r="Q29" s="6" t="str">
        <f ca="1">IFERROR(OFFSET(grille!$A$1,MOD(INT((P29-parametres!$D$46)/7),42)+1,WEEKDAY(guigui!P29,2)),"")</f>
        <v>__T150</v>
      </c>
      <c r="R29" s="3">
        <f t="shared" si="8"/>
        <v>42275</v>
      </c>
      <c r="S29" s="6" t="str">
        <f ca="1">IFERROR(OFFSET(grille!$A$1,MOD(INT((R29-parametres!$D$46)/7),42)+1,WEEKDAY(guigui!R29,2)),"")</f>
        <v>RP</v>
      </c>
      <c r="T29" s="3">
        <f t="shared" si="9"/>
        <v>42305</v>
      </c>
      <c r="U29" s="6" t="str">
        <f ca="1">IFERROR(OFFSET(grille!$A$1,MOD(INT((T29-parametres!$D$46)/7),42)+1,WEEKDAY(guigui!T29,2)),"")</f>
        <v>T650__</v>
      </c>
      <c r="V29" s="4">
        <f t="shared" si="10"/>
        <v>42336</v>
      </c>
      <c r="W29" s="6" t="str">
        <f ca="1">IFERROR(OFFSET(grille!$A$1,MOD(INT((V29-parametres!$D$46)/7),42)+1,WEEKDAY(guigui!V29,2)),"")</f>
        <v>RP</v>
      </c>
      <c r="X29" s="3">
        <f t="shared" si="11"/>
        <v>42366</v>
      </c>
      <c r="Y29" s="6" t="str">
        <f ca="1">IFERROR(OFFSET(grille!$A$1,MOD(INT((X29-parametres!$D$46)/7),42)+1,WEEKDAY(guigui!X29,2)),"")</f>
        <v>RP</v>
      </c>
    </row>
    <row r="30" spans="2:25">
      <c r="B30" s="3">
        <f t="shared" si="0"/>
        <v>42033</v>
      </c>
      <c r="C30" s="6" t="str">
        <f ca="1">IFERROR(OFFSET(grille!$A$1,MOD(INT((B30-parametres!$D$46)/7),42)+1,WEEKDAY(guigui!B30,2)),"")</f>
        <v>__T150</v>
      </c>
      <c r="D30" s="3" t="b">
        <f>IF(MONTH(DATE($A$1,COLUMN()-1,ROW()-1))=2,DATE($A$1,COLUMN()-1,i))</f>
        <v>0</v>
      </c>
      <c r="E30" s="6" t="str">
        <f ca="1">IFERROR(OFFSET(grille!$A$1,MOD(INT((D30-parametres!$D$46)/7),42)+1,WEEKDAY(guigui!D30,2)),"")</f>
        <v>RP</v>
      </c>
      <c r="F30" s="3">
        <f t="shared" si="2"/>
        <v>42092</v>
      </c>
      <c r="G30" s="6" t="str">
        <f ca="1">IFERROR(OFFSET(grille!$A$1,MOD(INT((F30-parametres!$D$46)/7),42)+1,WEEKDAY(guigui!F30,2)),"")</f>
        <v>RP</v>
      </c>
      <c r="H30" s="3">
        <f t="shared" si="3"/>
        <v>42123</v>
      </c>
      <c r="I30" s="6" t="str">
        <f ca="1">IFERROR(OFFSET(grille!$A$1,MOD(INT((H30-parametres!$D$46)/7),42)+1,WEEKDAY(guigui!H30,2)),"")</f>
        <v>__T330</v>
      </c>
      <c r="J30" s="3">
        <f t="shared" si="4"/>
        <v>42153</v>
      </c>
      <c r="K30" s="6" t="str">
        <f ca="1">IFERROR(OFFSET(grille!$A$1,MOD(INT((J30-parametres!$D$46)/7),42)+1,WEEKDAY(guigui!J30,2)),"")</f>
        <v>RP</v>
      </c>
      <c r="L30" s="3">
        <f t="shared" si="5"/>
        <v>42184</v>
      </c>
      <c r="M30" s="6" t="str">
        <f ca="1">IFERROR(OFFSET(grille!$A$1,MOD(INT((L30-parametres!$D$46)/7),42)+1,WEEKDAY(guigui!L30,2)),"")</f>
        <v>__T250</v>
      </c>
      <c r="N30" s="3">
        <f t="shared" si="6"/>
        <v>42214</v>
      </c>
      <c r="O30" s="6" t="str">
        <f ca="1">IFERROR(OFFSET(grille!$A$1,MOD(INT((N30-parametres!$D$46)/7),42)+1,WEEKDAY(guigui!N30,2)),"")</f>
        <v>RP</v>
      </c>
      <c r="P30" s="3">
        <f t="shared" si="7"/>
        <v>42245</v>
      </c>
      <c r="Q30" s="6" t="str">
        <f ca="1">IFERROR(OFFSET(grille!$A$1,MOD(INT((P30-parametres!$D$46)/7),42)+1,WEEKDAY(guigui!P30,2)),"")</f>
        <v>RP</v>
      </c>
      <c r="R30" s="3">
        <f t="shared" si="8"/>
        <v>42276</v>
      </c>
      <c r="S30" s="6" t="str">
        <f ca="1">IFERROR(OFFSET(grille!$A$1,MOD(INT((R30-parametres!$D$46)/7),42)+1,WEEKDAY(guigui!R30,2)),"")</f>
        <v>T730__</v>
      </c>
      <c r="T30" s="3">
        <f t="shared" si="9"/>
        <v>42306</v>
      </c>
      <c r="U30" s="6" t="str">
        <f ca="1">IFERROR(OFFSET(grille!$A$1,MOD(INT((T30-parametres!$D$46)/7),42)+1,WEEKDAY(guigui!T30,2)),"")</f>
        <v>__T660</v>
      </c>
      <c r="V30" s="4">
        <f t="shared" si="10"/>
        <v>42337</v>
      </c>
      <c r="W30" s="6" t="str">
        <f ca="1">IFERROR(OFFSET(grille!$A$1,MOD(INT((V30-parametres!$D$46)/7),42)+1,WEEKDAY(guigui!V30,2)),"")</f>
        <v>RP</v>
      </c>
      <c r="X30" s="3">
        <f t="shared" si="11"/>
        <v>42367</v>
      </c>
      <c r="Y30" s="6" t="str">
        <f ca="1">IFERROR(OFFSET(grille!$A$1,MOD(INT((X30-parametres!$D$46)/7),42)+1,WEEKDAY(guigui!X30,2)),"")</f>
        <v>RP</v>
      </c>
    </row>
    <row r="31" spans="2:25">
      <c r="B31" s="3">
        <f t="shared" si="0"/>
        <v>42034</v>
      </c>
      <c r="C31" s="6" t="str">
        <f ca="1">IFERROR(OFFSET(grille!$A$1,MOD(INT((B31-parametres!$D$46)/7),42)+1,WEEKDAY(guigui!B31,2)),"")</f>
        <v>RP</v>
      </c>
      <c r="D31" s="2"/>
      <c r="E31" s="2"/>
      <c r="F31" s="3">
        <f t="shared" si="2"/>
        <v>42093</v>
      </c>
      <c r="G31" s="6" t="str">
        <f ca="1">IFERROR(OFFSET(grille!$A$1,MOD(INT((F31-parametres!$D$46)/7),42)+1,WEEKDAY(guigui!F31,2)),"")</f>
        <v>RP</v>
      </c>
      <c r="H31" s="3">
        <f t="shared" si="3"/>
        <v>42124</v>
      </c>
      <c r="I31" s="6" t="str">
        <f ca="1">IFERROR(OFFSET(grille!$A$1,MOD(INT((H31-parametres!$D$46)/7),42)+1,WEEKDAY(guigui!H31,2)),"")</f>
        <v>T340__</v>
      </c>
      <c r="J31" s="3">
        <f t="shared" si="4"/>
        <v>42154</v>
      </c>
      <c r="K31" s="6" t="str">
        <f ca="1">IFERROR(OFFSET(grille!$A$1,MOD(INT((J31-parametres!$D$46)/7),42)+1,WEEKDAY(guigui!J31,2)),"")</f>
        <v>RP</v>
      </c>
      <c r="L31" s="3">
        <f t="shared" si="5"/>
        <v>42185</v>
      </c>
      <c r="M31" s="6" t="str">
        <f ca="1">IFERROR(OFFSET(grille!$A$1,MOD(INT((L31-parametres!$D$46)/7),42)+1,WEEKDAY(guigui!L31,2)),"")</f>
        <v>RP</v>
      </c>
      <c r="N31" s="3">
        <f t="shared" si="6"/>
        <v>42215</v>
      </c>
      <c r="O31" s="6" t="str">
        <f ca="1">IFERROR(OFFSET(grille!$A$1,MOD(INT((N31-parametres!$D$46)/7),42)+1,WEEKDAY(guigui!N31,2)),"")</f>
        <v>RP</v>
      </c>
      <c r="P31" s="3">
        <f t="shared" si="7"/>
        <v>42246</v>
      </c>
      <c r="Q31" s="6" t="str">
        <f ca="1">IFERROR(OFFSET(grille!$A$1,MOD(INT((P31-parametres!$D$46)/7),42)+1,WEEKDAY(guigui!P31,2)),"")</f>
        <v>RP</v>
      </c>
      <c r="R31" s="3">
        <f t="shared" si="8"/>
        <v>42277</v>
      </c>
      <c r="S31" s="6" t="str">
        <f ca="1">IFERROR(OFFSET(grille!$A$1,MOD(INT((R31-parametres!$D$46)/7),42)+1,WEEKDAY(guigui!R31,2)),"")</f>
        <v>__T740</v>
      </c>
      <c r="T31" s="3">
        <f t="shared" si="9"/>
        <v>42307</v>
      </c>
      <c r="U31" s="6" t="str">
        <f ca="1">IFERROR(OFFSET(grille!$A$1,MOD(INT((T31-parametres!$D$46)/7),42)+1,WEEKDAY(guigui!T31,2)),"")</f>
        <v>RP</v>
      </c>
      <c r="V31" s="4">
        <f t="shared" si="10"/>
        <v>42338</v>
      </c>
      <c r="W31" s="6" t="str">
        <f ca="1">IFERROR(OFFSET(grille!$A$1,MOD(INT((V31-parametres!$D$46)/7),42)+1,WEEKDAY(guigui!V31,2)),"")</f>
        <v>T140__</v>
      </c>
      <c r="X31" s="3">
        <f t="shared" si="11"/>
        <v>42368</v>
      </c>
      <c r="Y31" s="6" t="str">
        <f ca="1">IFERROR(OFFSET(grille!$A$1,MOD(INT((X31-parametres!$D$46)/7),42)+1,WEEKDAY(guigui!X31,2)),"")</f>
        <v>T710</v>
      </c>
    </row>
    <row r="32" spans="2:25">
      <c r="B32" s="3">
        <f t="shared" si="0"/>
        <v>42035</v>
      </c>
      <c r="C32" s="6" t="str">
        <f ca="1">IFERROR(OFFSET(grille!$A$1,MOD(INT((B32-parametres!$D$46)/7),42)+1,WEEKDAY(guigui!B32,2)),"")</f>
        <v>RP</v>
      </c>
      <c r="D32" s="2"/>
      <c r="E32" s="2"/>
      <c r="F32" s="3">
        <f t="shared" si="2"/>
        <v>42094</v>
      </c>
      <c r="G32" s="6" t="str">
        <f ca="1">IFERROR(OFFSET(grille!$A$1,MOD(INT((F32-parametres!$D$46)/7),42)+1,WEEKDAY(guigui!F32,2)),"")</f>
        <v>T510</v>
      </c>
      <c r="H32" s="2"/>
      <c r="I32" s="6" t="str">
        <f ca="1">IFERROR(OFFSET(grille!$A$1,MOD(INT((H32-parametres!$D$46)/7),42)+1,WEEKDAY(guigui!H32,2)),"")</f>
        <v>RP</v>
      </c>
      <c r="J32" s="3">
        <f t="shared" si="4"/>
        <v>42155</v>
      </c>
      <c r="K32" s="6" t="str">
        <f ca="1">IFERROR(OFFSET(grille!$A$1,MOD(INT((J32-parametres!$D$46)/7),42)+1,WEEKDAY(guigui!J32,2)),"")</f>
        <v>T737__</v>
      </c>
      <c r="L32" s="2"/>
      <c r="M32" s="6" t="str">
        <f ca="1">IFERROR(OFFSET(grille!$A$1,MOD(INT((L32-parametres!$D$46)/7),42)+1,WEEKDAY(guigui!L32,2)),"")</f>
        <v>RP</v>
      </c>
      <c r="N32" s="3">
        <f t="shared" si="6"/>
        <v>42216</v>
      </c>
      <c r="O32" s="6" t="str">
        <f ca="1">IFERROR(OFFSET(grille!$A$1,MOD(INT((N32-parametres!$D$46)/7),42)+1,WEEKDAY(guigui!N32,2)),"")</f>
        <v>T320__</v>
      </c>
      <c r="P32" s="3">
        <f t="shared" si="7"/>
        <v>42247</v>
      </c>
      <c r="Q32" s="6" t="str">
        <f ca="1">IFERROR(OFFSET(grille!$A$1,MOD(INT((P32-parametres!$D$46)/7),42)+1,WEEKDAY(guigui!P32,2)),"")</f>
        <v>T440__</v>
      </c>
      <c r="R32" s="2"/>
      <c r="S32" s="6" t="str">
        <f ca="1">IFERROR(OFFSET(grille!$A$1,MOD(INT((R32-parametres!$D$46)/7),42)+1,WEEKDAY(guigui!R32,2)),"")</f>
        <v>RP</v>
      </c>
      <c r="T32" s="3">
        <f t="shared" si="9"/>
        <v>42308</v>
      </c>
      <c r="U32" s="6" t="str">
        <f ca="1">IFERROR(OFFSET(grille!$A$1,MOD(INT((T32-parametres!$D$46)/7),42)+1,WEEKDAY(guigui!T32,2)),"")</f>
        <v>RP</v>
      </c>
      <c r="V32" s="2"/>
      <c r="W32" s="6" t="str">
        <f ca="1">IFERROR(OFFSET(grille!$A$1,MOD(INT((V32-parametres!$D$46)/7),42)+1,WEEKDAY(guigui!V32,2)),"")</f>
        <v>RP</v>
      </c>
      <c r="X32" s="3">
        <f t="shared" si="11"/>
        <v>42369</v>
      </c>
      <c r="Y32" s="6" t="str">
        <f ca="1">IFERROR(OFFSET(grille!$A$1,MOD(INT((X32-parametres!$D$46)/7),42)+1,WEEKDAY(guigui!X32,2)),"")</f>
        <v>T730__</v>
      </c>
    </row>
    <row r="33" spans="16:16">
      <c r="P33" s="2"/>
    </row>
  </sheetData>
  <mergeCells count="12">
    <mergeCell ref="X1:Y1"/>
    <mergeCell ref="B1:C1"/>
    <mergeCell ref="D1:E1"/>
    <mergeCell ref="F1:G1"/>
    <mergeCell ref="H1:I1"/>
    <mergeCell ref="J1:K1"/>
    <mergeCell ref="L1:M1"/>
    <mergeCell ref="N1:O1"/>
    <mergeCell ref="P1:Q1"/>
    <mergeCell ref="R1:S1"/>
    <mergeCell ref="T1:U1"/>
    <mergeCell ref="V1:W1"/>
  </mergeCells>
  <conditionalFormatting sqref="B2:Y32">
    <cfRule type="expression" dxfId="408" priority="10" stopIfTrue="1">
      <formula>AND(WEEKDAY(B2,2)&gt;5,B2&lt;&gt;"")</formula>
    </cfRule>
  </conditionalFormatting>
  <conditionalFormatting sqref="E10">
    <cfRule type="expression" dxfId="407" priority="8" stopIfTrue="1">
      <formula>AND(WEEKDAY(E10,2)&gt;5,E10&lt;&gt;"")</formula>
    </cfRule>
  </conditionalFormatting>
  <conditionalFormatting sqref="E10">
    <cfRule type="expression" dxfId="406" priority="7" stopIfTrue="1">
      <formula>AND(WEEKDAY(E10,2)&gt;5,E10&lt;&gt;"")</formula>
    </cfRule>
  </conditionalFormatting>
  <conditionalFormatting sqref="E10">
    <cfRule type="expression" dxfId="405" priority="6" stopIfTrue="1">
      <formula>AND(WEEKDAY(E10,2)&gt;5,E10&lt;&gt;"")</formula>
    </cfRule>
  </conditionalFormatting>
  <conditionalFormatting sqref="E10">
    <cfRule type="expression" dxfId="404" priority="5" stopIfTrue="1">
      <formula>AND(WEEKDAY(E10,2)&gt;5,E10&lt;&gt;"")</formula>
    </cfRule>
  </conditionalFormatting>
  <conditionalFormatting sqref="E24">
    <cfRule type="expression" dxfId="403" priority="4" stopIfTrue="1">
      <formula>AND(WEEKDAY(E24,2)&gt;5,E24&lt;&gt;"")</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IFERROR(OFFSET(grille!$A$1,MOD(INT((B2-parametres!$D$18)/7),42)+1,WEEKDAY(guigui!B2,2)),"")</f>
        <v>T510</v>
      </c>
      <c r="D2" s="3">
        <f>DATE($A$1,COLUMN()-2,ROW()-1)</f>
        <v>42036</v>
      </c>
      <c r="E2" s="6" t="str">
        <f ca="1">IFERROR(OFFSET(grille!$A$1,MOD(INT((D2-parametres!$D$18)/7),42)+1,WEEKDAY(guigui!D2,2)),"")</f>
        <v>RP</v>
      </c>
      <c r="F2" s="3">
        <f>DATE($A$1,COLUMN()-3,ROW()-1)</f>
        <v>42064</v>
      </c>
      <c r="G2" s="6" t="str">
        <f ca="1">IFERROR(OFFSET(grille!$A$1,MOD(INT((F2-parametres!$D$18)/7),42)+1,WEEKDAY(guigui!F2,2)),"")</f>
        <v>RP</v>
      </c>
      <c r="H2" s="3">
        <f>DATE($A$1,COLUMN()-4,ROW()-1)</f>
        <v>42095</v>
      </c>
      <c r="I2" s="6" t="str">
        <f ca="1">IFERROR(OFFSET(grille!$A$1,MOD(INT((H2-parametres!$D$18)/7),42)+1,WEEKDAY(guigui!H2,2)),"")</f>
        <v>T840__</v>
      </c>
      <c r="J2" s="3">
        <f>DATE($A$1,COLUMN()-5,ROW()-1)</f>
        <v>42125</v>
      </c>
      <c r="K2" s="6" t="str">
        <f ca="1">IFERROR(OFFSET(grille!$A$1,MOD(INT((J2-parametres!$D$18)/7),42)+1,WEEKDAY(guigui!J2,2)),"")</f>
        <v>T410</v>
      </c>
      <c r="L2" s="3">
        <f>DATE($A$1,COLUMN()-6,ROW()-1)</f>
        <v>42156</v>
      </c>
      <c r="M2" s="6" t="str">
        <f ca="1">IFERROR(OFFSET(grille!$A$1,MOD(INT((L2-parametres!$D$18)/7),42)+1,WEEKDAY(guigui!L2,2)),"")</f>
        <v>__T661</v>
      </c>
      <c r="N2" s="4">
        <f>DATE($A$1,COLUMN()-7,ROW()-1)</f>
        <v>42186</v>
      </c>
      <c r="O2" s="6" t="str">
        <f ca="1">IFERROR(OFFSET(grille!$A$1,MOD(INT((N2-parametres!$D$18)/7),42)+1,WEEKDAY(guigui!N2,2)),"")</f>
        <v>__T850</v>
      </c>
      <c r="P2" s="3">
        <f>DATE($A$1,COLUMN()-8,ROW()-1)</f>
        <v>42217</v>
      </c>
      <c r="Q2" s="6" t="str">
        <f ca="1">IFERROR(OFFSET(grille!$A$1,MOD(INT((P2-parametres!$D$18)/7),42)+1,WEEKDAY(guigui!P2,2)),"")</f>
        <v>T326__</v>
      </c>
      <c r="R2" s="3">
        <f>DATE($A$1,COLUMN()-9,ROW()-1)</f>
        <v>42248</v>
      </c>
      <c r="S2" s="6" t="str">
        <f ca="1">IFERROR(OFFSET(grille!$A$1,MOD(INT((R2-parametres!$D$18)/7),42)+1,WEEKDAY(guigui!R2,2)),"")</f>
        <v>__T830</v>
      </c>
      <c r="T2" s="3">
        <f>DATE($A$1,COLUMN()-10,ROW()-1)</f>
        <v>42278</v>
      </c>
      <c r="U2" s="6" t="str">
        <f ca="1">IFERROR(OFFSET(grille!$A$1,MOD(INT((T2-parametres!$D$18)/7),42)+1,WEEKDAY(guigui!T2,2)),"")</f>
        <v>T840__</v>
      </c>
      <c r="V2" s="4">
        <f>DATE($A$1,COLUMN()-11,ROW()-1)</f>
        <v>42309</v>
      </c>
      <c r="W2" s="6" t="str">
        <f ca="1">IFERROR(OFFSET(grille!$A$1,MOD(INT((V2-parametres!$D$18)/7),42)+1,WEEKDAY(guigui!V2,2)),"")</f>
        <v>__T257</v>
      </c>
      <c r="X2" s="3">
        <f>DATE($A$1,COLUMN()-12,ROW()-1)</f>
        <v>42339</v>
      </c>
      <c r="Y2" s="6" t="str">
        <f ca="1">IFERROR(OFFSET(grille!$A$1,MOD(INT((X2-parametres!$D$18)/7),42)+1,WEEKDAY(guigui!X2,2)),"")</f>
        <v>T340__</v>
      </c>
    </row>
    <row r="3" spans="1:25">
      <c r="B3" s="3">
        <f t="shared" ref="B3:B32" si="0">DATE($A$1,COLUMN()-1,ROW()-1)</f>
        <v>42006</v>
      </c>
      <c r="C3" s="6" t="str">
        <f ca="1">IFERROR(OFFSET(grille!$A$1,MOD(INT((B3-parametres!$D$18)/7),42)+1,WEEKDAY(guigui!B3,2)),"")</f>
        <v>T445__</v>
      </c>
      <c r="D3" s="3">
        <f t="shared" ref="D3:D29" si="1">DATE($A$1,COLUMN()-2,ROW()-1)</f>
        <v>42037</v>
      </c>
      <c r="E3" s="6" t="str">
        <f ca="1">IFERROR(OFFSET(grille!$A$1,MOD(INT((D3-parametres!$D$18)/7),42)+1,WEEKDAY(guigui!D3,2)),"")</f>
        <v>T110</v>
      </c>
      <c r="F3" s="3">
        <f t="shared" ref="F3:F32" si="2">DATE($A$1,COLUMN()-3,ROW()-1)</f>
        <v>42065</v>
      </c>
      <c r="G3" s="6" t="str">
        <f ca="1">IFERROR(OFFSET(grille!$A$1,MOD(INT((F3-parametres!$D$18)/7),42)+1,WEEKDAY(guigui!F3,2)),"")</f>
        <v>T210</v>
      </c>
      <c r="H3" s="3">
        <f t="shared" ref="H3:H31" si="3">DATE($A$1,COLUMN()-4,ROW()-1)</f>
        <v>42096</v>
      </c>
      <c r="I3" s="6" t="str">
        <f ca="1">IFERROR(OFFSET(grille!$A$1,MOD(INT((H3-parametres!$D$18)/7),42)+1,WEEKDAY(guigui!H3,2)),"")</f>
        <v>__T850</v>
      </c>
      <c r="J3" s="3">
        <f t="shared" ref="J3:J32" si="4">DATE($A$1,COLUMN()-5,ROW()-1)</f>
        <v>42126</v>
      </c>
      <c r="K3" s="6" t="str">
        <f ca="1">IFERROR(OFFSET(grille!$A$1,MOD(INT((J3-parametres!$D$18)/7),42)+1,WEEKDAY(guigui!J3,2)),"")</f>
        <v>T146__</v>
      </c>
      <c r="L3" s="3">
        <f t="shared" ref="L3:L31" si="5">DATE($A$1,COLUMN()-6,ROW()-1)</f>
        <v>42157</v>
      </c>
      <c r="M3" s="6" t="str">
        <f ca="1">IFERROR(OFFSET(grille!$A$1,MOD(INT((L3-parametres!$D$18)/7),42)+1,WEEKDAY(guigui!L3,2)),"")</f>
        <v>T240__</v>
      </c>
      <c r="N3" s="4">
        <f t="shared" ref="N3:N32" si="6">DATE($A$1,COLUMN()-7,ROW()-1)</f>
        <v>42187</v>
      </c>
      <c r="O3" s="6" t="str">
        <f ca="1">IFERROR(OFFSET(grille!$A$1,MOD(INT((N3-parametres!$D$18)/7),42)+1,WEEKDAY(guigui!N3,2)),"")</f>
        <v>T110</v>
      </c>
      <c r="P3" s="3">
        <f t="shared" ref="P3:P32" si="7">DATE($A$1,COLUMN()-8,ROW()-1)</f>
        <v>42218</v>
      </c>
      <c r="Q3" s="6" t="str">
        <f ca="1">IFERROR(OFFSET(grille!$A$1,MOD(INT((P3-parametres!$D$18)/7),42)+1,WEEKDAY(guigui!P3,2)),"")</f>
        <v>__T337</v>
      </c>
      <c r="R3" s="3">
        <f t="shared" ref="R3:R31" si="8">DATE($A$1,COLUMN()-9,ROW()-1)</f>
        <v>42249</v>
      </c>
      <c r="S3" s="6" t="str">
        <f ca="1">IFERROR(OFFSET(grille!$A$1,MOD(INT((R3-parametres!$D$18)/7),42)+1,WEEKDAY(guigui!R3,2)),"")</f>
        <v>RP</v>
      </c>
      <c r="T3" s="3">
        <f t="shared" ref="T3:T32" si="9">DATE($A$1,COLUMN()-10,ROW()-1)</f>
        <v>42279</v>
      </c>
      <c r="U3" s="6" t="str">
        <f ca="1">IFERROR(OFFSET(grille!$A$1,MOD(INT((T3-parametres!$D$18)/7),42)+1,WEEKDAY(guigui!T3,2)),"")</f>
        <v>__T850</v>
      </c>
      <c r="V3" s="4">
        <f t="shared" ref="V3:V31" si="10">DATE($A$1,COLUMN()-11,ROW()-1)</f>
        <v>42310</v>
      </c>
      <c r="W3" s="6" t="str">
        <f ca="1">IFERROR(OFFSET(grille!$A$1,MOD(INT((V3-parametres!$D$18)/7),42)+1,WEEKDAY(guigui!V3,2)),"")</f>
        <v>RP</v>
      </c>
      <c r="X3" s="3">
        <f t="shared" ref="X3:X32" si="11">DATE($A$1,COLUMN()-12,ROW()-1)</f>
        <v>42340</v>
      </c>
      <c r="Y3" s="6" t="str">
        <f ca="1">IFERROR(OFFSET(grille!$A$1,MOD(INT((X3-parametres!$D$18)/7),42)+1,WEEKDAY(guigui!X3,2)),"")</f>
        <v>__T350</v>
      </c>
    </row>
    <row r="4" spans="1:25">
      <c r="B4" s="4">
        <f t="shared" si="0"/>
        <v>42007</v>
      </c>
      <c r="C4" s="6" t="str">
        <f ca="1">IFERROR(OFFSET(grille!$A$1,MOD(INT((B4-parametres!$D$18)/7),42)+1,WEEKDAY(guigui!B4,2)),"")</f>
        <v>__T456</v>
      </c>
      <c r="D4" s="3">
        <f t="shared" si="1"/>
        <v>42038</v>
      </c>
      <c r="E4" s="6" t="str">
        <f ca="1">IFERROR(OFFSET(grille!$A$1,MOD(INT((D4-parametres!$D$18)/7),42)+1,WEEKDAY(guigui!D4,2)),"")</f>
        <v>T420</v>
      </c>
      <c r="F4" s="3">
        <f t="shared" si="2"/>
        <v>42066</v>
      </c>
      <c r="G4" s="6" t="str">
        <f ca="1">IFERROR(OFFSET(grille!$A$1,MOD(INT((F4-parametres!$D$18)/7),42)+1,WEEKDAY(guigui!F4,2)),"")</f>
        <v>T410</v>
      </c>
      <c r="H4" s="3">
        <f t="shared" si="3"/>
        <v>42097</v>
      </c>
      <c r="I4" s="6" t="str">
        <f ca="1">IFERROR(OFFSET(grille!$A$1,MOD(INT((H4-parametres!$D$18)/7),42)+1,WEEKDAY(guigui!H4,2)),"")</f>
        <v>Fac</v>
      </c>
      <c r="J4" s="3">
        <f t="shared" si="4"/>
        <v>42127</v>
      </c>
      <c r="K4" s="6" t="str">
        <f ca="1">IFERROR(OFFSET(grille!$A$1,MOD(INT((J4-parametres!$D$18)/7),42)+1,WEEKDAY(guigui!J4,2)),"")</f>
        <v>__T157</v>
      </c>
      <c r="L4" s="3">
        <f t="shared" si="5"/>
        <v>42158</v>
      </c>
      <c r="M4" s="6" t="str">
        <f ca="1">IFERROR(OFFSET(grille!$A$1,MOD(INT((L4-parametres!$D$18)/7),42)+1,WEEKDAY(guigui!L4,2)),"")</f>
        <v>__T250</v>
      </c>
      <c r="N4" s="4">
        <f t="shared" si="6"/>
        <v>42188</v>
      </c>
      <c r="O4" s="6" t="str">
        <f ca="1">IFERROR(OFFSET(grille!$A$1,MOD(INT((N4-parametres!$D$18)/7),42)+1,WEEKDAY(guigui!N4,2)),"")</f>
        <v>T630__</v>
      </c>
      <c r="P4" s="3">
        <f t="shared" si="7"/>
        <v>42219</v>
      </c>
      <c r="Q4" s="6" t="str">
        <f ca="1">IFERROR(OFFSET(grille!$A$1,MOD(INT((P4-parametres!$D$18)/7),42)+1,WEEKDAY(guigui!P4,2)),"")</f>
        <v>T510</v>
      </c>
      <c r="R4" s="3">
        <f t="shared" si="8"/>
        <v>42250</v>
      </c>
      <c r="S4" s="6" t="str">
        <f ca="1">IFERROR(OFFSET(grille!$A$1,MOD(INT((R4-parametres!$D$18)/7),42)+1,WEEKDAY(guigui!R4,2)),"")</f>
        <v>RP</v>
      </c>
      <c r="T4" s="3">
        <f t="shared" si="9"/>
        <v>42280</v>
      </c>
      <c r="U4" s="6" t="str">
        <f ca="1">IFERROR(OFFSET(grille!$A$1,MOD(INT((T4-parametres!$D$18)/7),42)+1,WEEKDAY(guigui!T4,2)),"")</f>
        <v>D</v>
      </c>
      <c r="V4" s="4">
        <f t="shared" si="10"/>
        <v>42311</v>
      </c>
      <c r="W4" s="6" t="str">
        <f ca="1">IFERROR(OFFSET(grille!$A$1,MOD(INT((V4-parametres!$D$18)/7),42)+1,WEEKDAY(guigui!V4,2)),"")</f>
        <v>RP</v>
      </c>
      <c r="X4" s="3">
        <f t="shared" si="11"/>
        <v>42341</v>
      </c>
      <c r="Y4" s="6" t="str">
        <f ca="1">IFERROR(OFFSET(grille!$A$1,MOD(INT((X4-parametres!$D$18)/7),42)+1,WEEKDAY(guigui!X4,2)),"")</f>
        <v>RP</v>
      </c>
    </row>
    <row r="5" spans="1:25">
      <c r="B5" s="4">
        <f t="shared" si="0"/>
        <v>42008</v>
      </c>
      <c r="C5" s="6" t="str">
        <f ca="1">IFERROR(OFFSET(grille!$A$1,MOD(INT((B5-parametres!$D$18)/7),42)+1,WEEKDAY(guigui!B5,2)),"")</f>
        <v>T447__</v>
      </c>
      <c r="D5" s="3">
        <f t="shared" si="1"/>
        <v>42039</v>
      </c>
      <c r="E5" s="6" t="str">
        <f ca="1">IFERROR(OFFSET(grille!$A$1,MOD(INT((D5-parametres!$D$18)/7),42)+1,WEEKDAY(guigui!D5,2)),"")</f>
        <v>T220__</v>
      </c>
      <c r="F5" s="3">
        <f t="shared" si="2"/>
        <v>42067</v>
      </c>
      <c r="G5" s="6" t="str">
        <f ca="1">IFERROR(OFFSET(grille!$A$1,MOD(INT((F5-parametres!$D$18)/7),42)+1,WEEKDAY(guigui!F5,2)),"")</f>
        <v>T810</v>
      </c>
      <c r="H5" s="3">
        <f t="shared" si="3"/>
        <v>42098</v>
      </c>
      <c r="I5" s="6" t="str">
        <f ca="1">IFERROR(OFFSET(grille!$A$1,MOD(INT((H5-parametres!$D$18)/7),42)+1,WEEKDAY(guigui!H5,2)),"")</f>
        <v>RP</v>
      </c>
      <c r="J5" s="3">
        <f t="shared" si="4"/>
        <v>42128</v>
      </c>
      <c r="K5" s="6" t="str">
        <f ca="1">IFERROR(OFFSET(grille!$A$1,MOD(INT((J5-parametres!$D$18)/7),42)+1,WEEKDAY(guigui!J5,2)),"")</f>
        <v>T260</v>
      </c>
      <c r="L5" s="3">
        <f t="shared" si="5"/>
        <v>42159</v>
      </c>
      <c r="M5" s="6" t="str">
        <f ca="1">IFERROR(OFFSET(grille!$A$1,MOD(INT((L5-parametres!$D$18)/7),42)+1,WEEKDAY(guigui!L5,2)),"")</f>
        <v>RP</v>
      </c>
      <c r="N5" s="4">
        <f t="shared" si="6"/>
        <v>42189</v>
      </c>
      <c r="O5" s="6" t="str">
        <f ca="1">IFERROR(OFFSET(grille!$A$1,MOD(INT((N5-parametres!$D$18)/7),42)+1,WEEKDAY(guigui!N5,2)),"")</f>
        <v>__T646</v>
      </c>
      <c r="P5" s="3">
        <f t="shared" si="7"/>
        <v>42220</v>
      </c>
      <c r="Q5" s="6" t="str">
        <f ca="1">IFERROR(OFFSET(grille!$A$1,MOD(INT((P5-parametres!$D$18)/7),42)+1,WEEKDAY(guigui!P5,2)),"")</f>
        <v>T220__</v>
      </c>
      <c r="R5" s="3">
        <f t="shared" si="8"/>
        <v>42251</v>
      </c>
      <c r="S5" s="6" t="str">
        <f ca="1">IFERROR(OFFSET(grille!$A$1,MOD(INT((R5-parametres!$D$18)/7),42)+1,WEEKDAY(guigui!R5,2)),"")</f>
        <v>T925__</v>
      </c>
      <c r="T5" s="3">
        <f t="shared" si="9"/>
        <v>42281</v>
      </c>
      <c r="U5" s="6" t="str">
        <f ca="1">IFERROR(OFFSET(grille!$A$1,MOD(INT((T5-parametres!$D$18)/7),42)+1,WEEKDAY(guigui!T5,2)),"")</f>
        <v>RP</v>
      </c>
      <c r="V5" s="4">
        <f t="shared" si="10"/>
        <v>42312</v>
      </c>
      <c r="W5" s="6" t="str">
        <f ca="1">IFERROR(OFFSET(grille!$A$1,MOD(INT((V5-parametres!$D$18)/7),42)+1,WEEKDAY(guigui!V5,2)),"")</f>
        <v>T320__</v>
      </c>
      <c r="X5" s="3">
        <f t="shared" si="11"/>
        <v>42342</v>
      </c>
      <c r="Y5" s="6" t="str">
        <f ca="1">IFERROR(OFFSET(grille!$A$1,MOD(INT((X5-parametres!$D$18)/7),42)+1,WEEKDAY(guigui!X5,2)),"")</f>
        <v>RP</v>
      </c>
    </row>
    <row r="6" spans="1:25">
      <c r="B6" s="3">
        <f t="shared" si="0"/>
        <v>42009</v>
      </c>
      <c r="C6" s="6" t="str">
        <f ca="1">IFERROR(OFFSET(grille!$A$1,MOD(INT((B6-parametres!$D$18)/7),42)+1,WEEKDAY(guigui!B6,2)),"")</f>
        <v>__T451</v>
      </c>
      <c r="D6" s="3">
        <f t="shared" si="1"/>
        <v>42040</v>
      </c>
      <c r="E6" s="6" t="str">
        <f ca="1">IFERROR(OFFSET(grille!$A$1,MOD(INT((D6-parametres!$D$18)/7),42)+1,WEEKDAY(guigui!D6,2)),"")</f>
        <v>__T230</v>
      </c>
      <c r="F6" s="3">
        <f t="shared" si="2"/>
        <v>42068</v>
      </c>
      <c r="G6" s="6" t="str">
        <f ca="1">IFERROR(OFFSET(grille!$A$1,MOD(INT((F6-parametres!$D$18)/7),42)+1,WEEKDAY(guigui!F6,2)),"")</f>
        <v>T320__</v>
      </c>
      <c r="H6" s="3">
        <f t="shared" si="3"/>
        <v>42099</v>
      </c>
      <c r="I6" s="6" t="str">
        <f ca="1">IFERROR(OFFSET(grille!$A$1,MOD(INT((H6-parametres!$D$18)/7),42)+1,WEEKDAY(guigui!H6,2)),"")</f>
        <v>RP</v>
      </c>
      <c r="J6" s="3">
        <f t="shared" si="4"/>
        <v>42129</v>
      </c>
      <c r="K6" s="6" t="str">
        <f ca="1">IFERROR(OFFSET(grille!$A$1,MOD(INT((J6-parametres!$D$18)/7),42)+1,WEEKDAY(guigui!J6,2)),"")</f>
        <v>RP</v>
      </c>
      <c r="L6" s="3">
        <f t="shared" si="5"/>
        <v>42160</v>
      </c>
      <c r="M6" s="6" t="str">
        <f ca="1">IFERROR(OFFSET(grille!$A$1,MOD(INT((L6-parametres!$D$18)/7),42)+1,WEEKDAY(guigui!L6,2)),"")</f>
        <v>RP</v>
      </c>
      <c r="N6" s="4">
        <f t="shared" si="6"/>
        <v>42190</v>
      </c>
      <c r="O6" s="6" t="str">
        <f ca="1">IFERROR(OFFSET(grille!$A$1,MOD(INT((N6-parametres!$D$18)/7),42)+1,WEEKDAY(guigui!N6,2)),"")</f>
        <v>RP</v>
      </c>
      <c r="P6" s="3">
        <f t="shared" si="7"/>
        <v>42221</v>
      </c>
      <c r="Q6" s="6" t="str">
        <f ca="1">IFERROR(OFFSET(grille!$A$1,MOD(INT((P6-parametres!$D$18)/7),42)+1,WEEKDAY(guigui!P6,2)),"")</f>
        <v>__T230</v>
      </c>
      <c r="R6" s="3">
        <f t="shared" si="8"/>
        <v>42252</v>
      </c>
      <c r="S6" s="6" t="str">
        <f ca="1">IFERROR(OFFSET(grille!$A$1,MOD(INT((R6-parametres!$D$18)/7),42)+1,WEEKDAY(guigui!R6,2)),"")</f>
        <v>__T936</v>
      </c>
      <c r="T6" s="3">
        <f t="shared" si="9"/>
        <v>42282</v>
      </c>
      <c r="U6" s="6" t="str">
        <f ca="1">IFERROR(OFFSET(grille!$A$1,MOD(INT((T6-parametres!$D$18)/7),42)+1,WEEKDAY(guigui!T6,2)),"")</f>
        <v>RP</v>
      </c>
      <c r="V6" s="4">
        <f t="shared" si="10"/>
        <v>42313</v>
      </c>
      <c r="W6" s="6" t="str">
        <f ca="1">IFERROR(OFFSET(grille!$A$1,MOD(INT((V6-parametres!$D$18)/7),42)+1,WEEKDAY(guigui!V6,2)),"")</f>
        <v>__T330</v>
      </c>
      <c r="X6" s="3">
        <f t="shared" si="11"/>
        <v>42343</v>
      </c>
      <c r="Y6" s="6" t="str">
        <f ca="1">IFERROR(OFFSET(grille!$A$1,MOD(INT((X6-parametres!$D$18)/7),42)+1,WEEKDAY(guigui!X6,2)),"")</f>
        <v>T736__</v>
      </c>
    </row>
    <row r="7" spans="1:25">
      <c r="B7" s="3">
        <f t="shared" si="0"/>
        <v>42010</v>
      </c>
      <c r="C7" s="6" t="str">
        <f ca="1">IFERROR(OFFSET(grille!$A$1,MOD(INT((B7-parametres!$D$18)/7),42)+1,WEEKDAY(guigui!B7,2)),"")</f>
        <v>RP</v>
      </c>
      <c r="D7" s="3">
        <f t="shared" si="1"/>
        <v>42041</v>
      </c>
      <c r="E7" s="6" t="str">
        <f ca="1">IFERROR(OFFSET(grille!$A$1,MOD(INT((D7-parametres!$D$18)/7),42)+1,WEEKDAY(guigui!D7,2)),"")</f>
        <v>RP</v>
      </c>
      <c r="F7" s="3">
        <f t="shared" si="2"/>
        <v>42069</v>
      </c>
      <c r="G7" s="6" t="str">
        <f ca="1">IFERROR(OFFSET(grille!$A$1,MOD(INT((F7-parametres!$D$18)/7),42)+1,WEEKDAY(guigui!F7,2)),"")</f>
        <v>__T335</v>
      </c>
      <c r="H7" s="3">
        <f t="shared" si="3"/>
        <v>42100</v>
      </c>
      <c r="I7" s="6" t="str">
        <f ca="1">IFERROR(OFFSET(grille!$A$1,MOD(INT((H7-parametres!$D$18)/7),42)+1,WEEKDAY(guigui!H7,2)),"")</f>
        <v>T120</v>
      </c>
      <c r="J7" s="3">
        <f t="shared" si="4"/>
        <v>42130</v>
      </c>
      <c r="K7" s="6" t="str">
        <f ca="1">IFERROR(OFFSET(grille!$A$1,MOD(INT((J7-parametres!$D$18)/7),42)+1,WEEKDAY(guigui!J7,2)),"")</f>
        <v>RP</v>
      </c>
      <c r="L7" s="3">
        <f t="shared" si="5"/>
        <v>42161</v>
      </c>
      <c r="M7" s="6" t="str">
        <f ca="1">IFERROR(OFFSET(grille!$A$1,MOD(INT((L7-parametres!$D$18)/7),42)+1,WEEKDAY(guigui!L7,2)),"")</f>
        <v>T656__</v>
      </c>
      <c r="N7" s="4">
        <f t="shared" si="6"/>
        <v>42191</v>
      </c>
      <c r="O7" s="6" t="str">
        <f ca="1">IFERROR(OFFSET(grille!$A$1,MOD(INT((N7-parametres!$D$18)/7),42)+1,WEEKDAY(guigui!N7,2)),"")</f>
        <v>RP</v>
      </c>
      <c r="P7" s="3">
        <f t="shared" si="7"/>
        <v>42222</v>
      </c>
      <c r="Q7" s="6" t="str">
        <f ca="1">IFERROR(OFFSET(grille!$A$1,MOD(INT((P7-parametres!$D$18)/7),42)+1,WEEKDAY(guigui!P7,2)),"")</f>
        <v>D</v>
      </c>
      <c r="R7" s="3">
        <f t="shared" si="8"/>
        <v>42253</v>
      </c>
      <c r="S7" s="6" t="str">
        <f ca="1">IFERROR(OFFSET(grille!$A$1,MOD(INT((R7-parametres!$D$18)/7),42)+1,WEEKDAY(guigui!R7,2)),"")</f>
        <v>T907__</v>
      </c>
      <c r="T7" s="3">
        <f t="shared" si="9"/>
        <v>42283</v>
      </c>
      <c r="U7" s="6" t="str">
        <f ca="1">IFERROR(OFFSET(grille!$A$1,MOD(INT((T7-parametres!$D$18)/7),42)+1,WEEKDAY(guigui!T7,2)),"")</f>
        <v>RP</v>
      </c>
      <c r="V7" s="4">
        <f t="shared" si="10"/>
        <v>42314</v>
      </c>
      <c r="W7" s="6" t="str">
        <f ca="1">IFERROR(OFFSET(grille!$A$1,MOD(INT((V7-parametres!$D$18)/7),42)+1,WEEKDAY(guigui!V7,2)),"")</f>
        <v>T905__</v>
      </c>
      <c r="X7" s="3">
        <f t="shared" si="11"/>
        <v>42344</v>
      </c>
      <c r="Y7" s="6" t="str">
        <f ca="1">IFERROR(OFFSET(grille!$A$1,MOD(INT((X7-parametres!$D$18)/7),42)+1,WEEKDAY(guigui!X7,2)),"")</f>
        <v>__T747</v>
      </c>
    </row>
    <row r="8" spans="1:25">
      <c r="B8" s="3">
        <f t="shared" si="0"/>
        <v>42011</v>
      </c>
      <c r="C8" s="6" t="str">
        <f ca="1">IFERROR(OFFSET(grille!$A$1,MOD(INT((B8-parametres!$D$18)/7),42)+1,WEEKDAY(guigui!B8,2)),"")</f>
        <v>RP</v>
      </c>
      <c r="D8" s="3">
        <f t="shared" si="1"/>
        <v>42042</v>
      </c>
      <c r="E8" s="6" t="str">
        <f ca="1">IFERROR(OFFSET(grille!$A$1,MOD(INT((D8-parametres!$D$18)/7),42)+1,WEEKDAY(guigui!D8,2)),"")</f>
        <v>RP</v>
      </c>
      <c r="F8" s="3">
        <f t="shared" si="2"/>
        <v>42070</v>
      </c>
      <c r="G8" s="6" t="str">
        <f ca="1">IFERROR(OFFSET(grille!$A$1,MOD(INT((F8-parametres!$D$18)/7),42)+1,WEEKDAY(guigui!F8,2)),"")</f>
        <v>RP</v>
      </c>
      <c r="H8" s="3">
        <f t="shared" si="3"/>
        <v>42101</v>
      </c>
      <c r="I8" s="6" t="str">
        <f ca="1">IFERROR(OFFSET(grille!$A$1,MOD(INT((H8-parametres!$D$18)/7),42)+1,WEEKDAY(guigui!H8,2)),"")</f>
        <v>T110</v>
      </c>
      <c r="J8" s="3">
        <f t="shared" si="4"/>
        <v>42131</v>
      </c>
      <c r="K8" s="6" t="str">
        <f ca="1">IFERROR(OFFSET(grille!$A$1,MOD(INT((J8-parametres!$D$18)/7),42)+1,WEEKDAY(guigui!J8,2)),"")</f>
        <v>T210</v>
      </c>
      <c r="L8" s="3">
        <f t="shared" si="5"/>
        <v>42162</v>
      </c>
      <c r="M8" s="6" t="str">
        <f ca="1">IFERROR(OFFSET(grille!$A$1,MOD(INT((L8-parametres!$D$18)/7),42)+1,WEEKDAY(guigui!L8,2)),"")</f>
        <v>__T667</v>
      </c>
      <c r="N8" s="4">
        <f t="shared" si="6"/>
        <v>42192</v>
      </c>
      <c r="O8" s="6" t="str">
        <f ca="1">IFERROR(OFFSET(grille!$A$1,MOD(INT((N8-parametres!$D$18)/7),42)+1,WEEKDAY(guigui!N8,2)),"")</f>
        <v>T440__</v>
      </c>
      <c r="P8" s="3">
        <f t="shared" si="7"/>
        <v>42223</v>
      </c>
      <c r="Q8" s="6" t="str">
        <f ca="1">IFERROR(OFFSET(grille!$A$1,MOD(INT((P8-parametres!$D$18)/7),42)+1,WEEKDAY(guigui!P8,2)),"")</f>
        <v>RP</v>
      </c>
      <c r="R8" s="3">
        <f t="shared" si="8"/>
        <v>42254</v>
      </c>
      <c r="S8" s="6" t="str">
        <f ca="1">IFERROR(OFFSET(grille!$A$1,MOD(INT((R8-parametres!$D$18)/7),42)+1,WEEKDAY(guigui!R8,2)),"")</f>
        <v>__T911</v>
      </c>
      <c r="T8" s="3">
        <f t="shared" si="9"/>
        <v>42284</v>
      </c>
      <c r="U8" s="6" t="str">
        <f ca="1">IFERROR(OFFSET(grille!$A$1,MOD(INT((T8-parametres!$D$18)/7),42)+1,WEEKDAY(guigui!T8,2)),"")</f>
        <v>T730__</v>
      </c>
      <c r="V8" s="4">
        <f t="shared" si="10"/>
        <v>42315</v>
      </c>
      <c r="W8" s="6" t="str">
        <f ca="1">IFERROR(OFFSET(grille!$A$1,MOD(INT((V8-parametres!$D$18)/7),42)+1,WEEKDAY(guigui!V8,2)),"")</f>
        <v>__T916</v>
      </c>
      <c r="X8" s="3">
        <f t="shared" si="11"/>
        <v>42345</v>
      </c>
      <c r="Y8" s="6" t="str">
        <f ca="1">IFERROR(OFFSET(grille!$A$1,MOD(INT((X8-parametres!$D$18)/7),42)+1,WEEKDAY(guigui!X8,2)),"")</f>
        <v>T130</v>
      </c>
    </row>
    <row r="9" spans="1:25">
      <c r="B9" s="3">
        <f t="shared" si="0"/>
        <v>42012</v>
      </c>
      <c r="C9" s="6" t="str">
        <f ca="1">IFERROR(OFFSET(grille!$A$1,MOD(INT((B9-parametres!$D$18)/7),42)+1,WEEKDAY(guigui!B9,2)),"")</f>
        <v>T410</v>
      </c>
      <c r="D9" s="3">
        <f t="shared" si="1"/>
        <v>42043</v>
      </c>
      <c r="E9" s="6" t="str">
        <f ca="1">IFERROR(OFFSET(grille!$A$1,MOD(INT((D9-parametres!$D$18)/7),42)+1,WEEKDAY(guigui!D9,2)),"")</f>
        <v>T347__</v>
      </c>
      <c r="F9" s="3">
        <f t="shared" si="2"/>
        <v>42071</v>
      </c>
      <c r="G9" s="6" t="str">
        <f ca="1">IFERROR(OFFSET(grille!$A$1,MOD(INT((F9-parametres!$D$18)/7),42)+1,WEEKDAY(guigui!F9,2)),"")</f>
        <v>RP</v>
      </c>
      <c r="H9" s="3">
        <f t="shared" si="3"/>
        <v>42102</v>
      </c>
      <c r="I9" s="6" t="str">
        <f ca="1">IFERROR(OFFSET(grille!$A$1,MOD(INT((H9-parametres!$D$18)/7),42)+1,WEEKDAY(guigui!H9,2)),"")</f>
        <v>T720</v>
      </c>
      <c r="J9" s="3">
        <f t="shared" si="4"/>
        <v>42132</v>
      </c>
      <c r="K9" s="6" t="str">
        <f ca="1">IFERROR(OFFSET(grille!$A$1,MOD(INT((J9-parametres!$D$18)/7),42)+1,WEEKDAY(guigui!J9,2)),"")</f>
        <v>T140__</v>
      </c>
      <c r="L9" s="3">
        <f t="shared" si="5"/>
        <v>42163</v>
      </c>
      <c r="M9" s="6" t="str">
        <f ca="1">IFERROR(OFFSET(grille!$A$1,MOD(INT((L9-parametres!$D$18)/7),42)+1,WEEKDAY(guigui!L9,2)),"")</f>
        <v>T420</v>
      </c>
      <c r="N9" s="4">
        <f t="shared" si="6"/>
        <v>42193</v>
      </c>
      <c r="O9" s="6" t="str">
        <f ca="1">IFERROR(OFFSET(grille!$A$1,MOD(INT((N9-parametres!$D$18)/7),42)+1,WEEKDAY(guigui!N9,2)),"")</f>
        <v>__T450</v>
      </c>
      <c r="P9" s="3">
        <f t="shared" si="7"/>
        <v>42224</v>
      </c>
      <c r="Q9" s="6" t="str">
        <f ca="1">IFERROR(OFFSET(grille!$A$1,MOD(INT((P9-parametres!$D$18)/7),42)+1,WEEKDAY(guigui!P9,2)),"")</f>
        <v>RP</v>
      </c>
      <c r="R9" s="3">
        <f t="shared" si="8"/>
        <v>42255</v>
      </c>
      <c r="S9" s="6" t="str">
        <f ca="1">IFERROR(OFFSET(grille!$A$1,MOD(INT((R9-parametres!$D$18)/7),42)+1,WEEKDAY(guigui!R9,2)),"")</f>
        <v>RP</v>
      </c>
      <c r="T9" s="3">
        <f t="shared" si="9"/>
        <v>42285</v>
      </c>
      <c r="U9" s="6" t="str">
        <f ca="1">IFERROR(OFFSET(grille!$A$1,MOD(INT((T9-parametres!$D$18)/7),42)+1,WEEKDAY(guigui!T9,2)),"")</f>
        <v>__T740</v>
      </c>
      <c r="V9" s="4">
        <f t="shared" si="10"/>
        <v>42316</v>
      </c>
      <c r="W9" s="6" t="str">
        <f ca="1">IFERROR(OFFSET(grille!$A$1,MOD(INT((V9-parametres!$D$18)/7),42)+1,WEEKDAY(guigui!V9,2)),"")</f>
        <v>RP</v>
      </c>
      <c r="X9" s="3">
        <f t="shared" si="11"/>
        <v>42346</v>
      </c>
      <c r="Y9" s="6" t="str">
        <f ca="1">IFERROR(OFFSET(grille!$A$1,MOD(INT((X9-parametres!$D$18)/7),42)+1,WEEKDAY(guigui!X9,2)),"")</f>
        <v>T140__</v>
      </c>
    </row>
    <row r="10" spans="1:25">
      <c r="B10" s="3">
        <f t="shared" si="0"/>
        <v>42013</v>
      </c>
      <c r="C10" s="6" t="str">
        <f ca="1">IFERROR(OFFSET(grille!$A$1,MOD(INT((B10-parametres!$D$18)/7),42)+1,WEEKDAY(guigui!B10,2)),"")</f>
        <v>T710</v>
      </c>
      <c r="D10" s="3">
        <f t="shared" si="1"/>
        <v>42044</v>
      </c>
      <c r="E10" s="6" t="str">
        <f ca="1">IFERROR(OFFSET(grille!$A$1,MOD(INT((D10-parametres!$D$18)/7),42)+1,WEEKDAY(guigui!D10,2)),"")</f>
        <v>__T350</v>
      </c>
      <c r="F10" s="3">
        <f t="shared" si="2"/>
        <v>42072</v>
      </c>
      <c r="G10" s="6" t="str">
        <f ca="1">IFERROR(OFFSET(grille!$A$1,MOD(INT((F10-parametres!$D$18)/7),42)+1,WEEKDAY(guigui!F10,2)),"")</f>
        <v>T340__</v>
      </c>
      <c r="H10" s="3">
        <f t="shared" si="3"/>
        <v>42103</v>
      </c>
      <c r="I10" s="6" t="str">
        <f ca="1">IFERROR(OFFSET(grille!$A$1,MOD(INT((H10-parametres!$D$18)/7),42)+1,WEEKDAY(guigui!H10,2)),"")</f>
        <v>T630__</v>
      </c>
      <c r="J10" s="3">
        <f t="shared" si="4"/>
        <v>42133</v>
      </c>
      <c r="K10" s="6" t="str">
        <f ca="1">IFERROR(OFFSET(grille!$A$1,MOD(INT((J10-parametres!$D$18)/7),42)+1,WEEKDAY(guigui!J10,2)),"")</f>
        <v>__T156</v>
      </c>
      <c r="L10" s="3">
        <f t="shared" si="5"/>
        <v>42164</v>
      </c>
      <c r="M10" s="6" t="str">
        <f ca="1">IFERROR(OFFSET(grille!$A$1,MOD(INT((L10-parametres!$D$18)/7),42)+1,WEEKDAY(guigui!L10,2)),"")</f>
        <v>T630__</v>
      </c>
      <c r="N10" s="4">
        <f t="shared" si="6"/>
        <v>42194</v>
      </c>
      <c r="O10" s="6" t="str">
        <f ca="1">IFERROR(OFFSET(grille!$A$1,MOD(INT((N10-parametres!$D$18)/7),42)+1,WEEKDAY(guigui!N10,2)),"")</f>
        <v>T240__</v>
      </c>
      <c r="P10" s="3">
        <f t="shared" si="7"/>
        <v>42225</v>
      </c>
      <c r="Q10" s="6" t="str">
        <f ca="1">IFERROR(OFFSET(grille!$A$1,MOD(INT((P10-parametres!$D$18)/7),42)+1,WEEKDAY(guigui!P10,2)),"")</f>
        <v>T327__</v>
      </c>
      <c r="R10" s="3">
        <f t="shared" si="8"/>
        <v>42256</v>
      </c>
      <c r="S10" s="6" t="str">
        <f ca="1">IFERROR(OFFSET(grille!$A$1,MOD(INT((R10-parametres!$D$18)/7),42)+1,WEEKDAY(guigui!R10,2)),"")</f>
        <v>RP</v>
      </c>
      <c r="T10" s="3">
        <f t="shared" si="9"/>
        <v>42286</v>
      </c>
      <c r="U10" s="6" t="str">
        <f ca="1">IFERROR(OFFSET(grille!$A$1,MOD(INT((T10-parametres!$D$18)/7),42)+1,WEEKDAY(guigui!T10,2)),"")</f>
        <v>T240__</v>
      </c>
      <c r="V10" s="4">
        <f t="shared" si="10"/>
        <v>42317</v>
      </c>
      <c r="W10" s="6" t="str">
        <f ca="1">IFERROR(OFFSET(grille!$A$1,MOD(INT((V10-parametres!$D$18)/7),42)+1,WEEKDAY(guigui!V10,2)),"")</f>
        <v>RP</v>
      </c>
      <c r="X10" s="3">
        <f t="shared" si="11"/>
        <v>42347</v>
      </c>
      <c r="Y10" s="6" t="str">
        <f ca="1">IFERROR(OFFSET(grille!$A$1,MOD(INT((X10-parametres!$D$18)/7),42)+1,WEEKDAY(guigui!X10,2)),"")</f>
        <v>__T150</v>
      </c>
    </row>
    <row r="11" spans="1:25">
      <c r="B11" s="3">
        <f t="shared" si="0"/>
        <v>42014</v>
      </c>
      <c r="C11" s="6" t="str">
        <f ca="1">IFERROR(OFFSET(grille!$A$1,MOD(INT((B11-parametres!$D$18)/7),42)+1,WEEKDAY(guigui!B11,2)),"")</f>
        <v>T246__</v>
      </c>
      <c r="D11" s="3">
        <f t="shared" si="1"/>
        <v>42045</v>
      </c>
      <c r="E11" s="6" t="str">
        <f ca="1">IFERROR(OFFSET(grille!$A$1,MOD(INT((D11-parametres!$D$18)/7),42)+1,WEEKDAY(guigui!D11,2)),"")</f>
        <v>T340__</v>
      </c>
      <c r="F11" s="3">
        <f t="shared" si="2"/>
        <v>42073</v>
      </c>
      <c r="G11" s="6" t="str">
        <f ca="1">IFERROR(OFFSET(grille!$A$1,MOD(INT((F11-parametres!$D$18)/7),42)+1,WEEKDAY(guigui!F11,2)),"")</f>
        <v>__T350</v>
      </c>
      <c r="H11" s="3">
        <f t="shared" si="3"/>
        <v>42104</v>
      </c>
      <c r="I11" s="6" t="str">
        <f ca="1">IFERROR(OFFSET(grille!$A$1,MOD(INT((H11-parametres!$D$18)/7),42)+1,WEEKDAY(guigui!H11,2)),"")</f>
        <v>__T640</v>
      </c>
      <c r="J11" s="3">
        <f t="shared" si="4"/>
        <v>42134</v>
      </c>
      <c r="K11" s="6" t="str">
        <f ca="1">IFERROR(OFFSET(grille!$A$1,MOD(INT((J11-parametres!$D$18)/7),42)+1,WEEKDAY(guigui!J11,2)),"")</f>
        <v>RP</v>
      </c>
      <c r="L11" s="3">
        <f t="shared" si="5"/>
        <v>42165</v>
      </c>
      <c r="M11" s="6" t="str">
        <f ca="1">IFERROR(OFFSET(grille!$A$1,MOD(INT((L11-parametres!$D$18)/7),42)+1,WEEKDAY(guigui!L11,2)),"")</f>
        <v>__T640</v>
      </c>
      <c r="N11" s="4">
        <f t="shared" si="6"/>
        <v>42195</v>
      </c>
      <c r="O11" s="6" t="str">
        <f ca="1">IFERROR(OFFSET(grille!$A$1,MOD(INT((N11-parametres!$D$18)/7),42)+1,WEEKDAY(guigui!N11,2)),"")</f>
        <v>__T250</v>
      </c>
      <c r="P11" s="3">
        <f t="shared" si="7"/>
        <v>42226</v>
      </c>
      <c r="Q11" s="6" t="str">
        <f ca="1">IFERROR(OFFSET(grille!$A$1,MOD(INT((P11-parametres!$D$18)/7),42)+1,WEEKDAY(guigui!P11,2)),"")</f>
        <v>__T330</v>
      </c>
      <c r="R11" s="3">
        <f t="shared" si="8"/>
        <v>42257</v>
      </c>
      <c r="S11" s="6" t="str">
        <f ca="1">IFERROR(OFFSET(grille!$A$1,MOD(INT((R11-parametres!$D$18)/7),42)+1,WEEKDAY(guigui!R11,2)),"")</f>
        <v>T720</v>
      </c>
      <c r="T11" s="3">
        <f t="shared" si="9"/>
        <v>42287</v>
      </c>
      <c r="U11" s="6" t="str">
        <f ca="1">IFERROR(OFFSET(grille!$A$1,MOD(INT((T11-parametres!$D$18)/7),42)+1,WEEKDAY(guigui!T11,2)),"")</f>
        <v>__T256</v>
      </c>
      <c r="V11" s="4">
        <f t="shared" si="10"/>
        <v>42318</v>
      </c>
      <c r="W11" s="6" t="str">
        <f ca="1">IFERROR(OFFSET(grille!$A$1,MOD(INT((V11-parametres!$D$18)/7),42)+1,WEEKDAY(guigui!V11,2)),"")</f>
        <v>T320__</v>
      </c>
      <c r="X11" s="3">
        <f t="shared" si="11"/>
        <v>42348</v>
      </c>
      <c r="Y11" s="6" t="str">
        <f ca="1">IFERROR(OFFSET(grille!$A$1,MOD(INT((X11-parametres!$D$18)/7),42)+1,WEEKDAY(guigui!X11,2)),"")</f>
        <v>D</v>
      </c>
    </row>
    <row r="12" spans="1:25">
      <c r="B12" s="3">
        <f t="shared" si="0"/>
        <v>42015</v>
      </c>
      <c r="C12" s="6" t="str">
        <f ca="1">IFERROR(OFFSET(grille!$A$1,MOD(INT((B12-parametres!$D$18)/7),42)+1,WEEKDAY(guigui!B12,2)),"")</f>
        <v>__T257</v>
      </c>
      <c r="D12" s="3">
        <f t="shared" si="1"/>
        <v>42046</v>
      </c>
      <c r="E12" s="6" t="str">
        <f ca="1">IFERROR(OFFSET(grille!$A$1,MOD(INT((D12-parametres!$D$18)/7),42)+1,WEEKDAY(guigui!D12,2)),"")</f>
        <v>__T350</v>
      </c>
      <c r="F12" s="3">
        <f t="shared" si="2"/>
        <v>42074</v>
      </c>
      <c r="G12" s="6" t="str">
        <f ca="1">IFERROR(OFFSET(grille!$A$1,MOD(INT((F12-parametres!$D$18)/7),42)+1,WEEKDAY(guigui!F12,2)),"")</f>
        <v>RP</v>
      </c>
      <c r="H12" s="3">
        <f t="shared" si="3"/>
        <v>42105</v>
      </c>
      <c r="I12" s="6" t="str">
        <f ca="1">IFERROR(OFFSET(grille!$A$1,MOD(INT((H12-parametres!$D$18)/7),42)+1,WEEKDAY(guigui!H12,2)),"")</f>
        <v>RP</v>
      </c>
      <c r="J12" s="3">
        <f t="shared" si="4"/>
        <v>42135</v>
      </c>
      <c r="K12" s="6" t="str">
        <f ca="1">IFERROR(OFFSET(grille!$A$1,MOD(INT((J12-parametres!$D$18)/7),42)+1,WEEKDAY(guigui!J12,2)),"")</f>
        <v>RP</v>
      </c>
      <c r="L12" s="3">
        <f t="shared" si="5"/>
        <v>42166</v>
      </c>
      <c r="M12" s="6" t="str">
        <f ca="1">IFERROR(OFFSET(grille!$A$1,MOD(INT((L12-parametres!$D$18)/7),42)+1,WEEKDAY(guigui!L12,2)),"")</f>
        <v>D</v>
      </c>
      <c r="N12" s="4">
        <f t="shared" si="6"/>
        <v>42196</v>
      </c>
      <c r="O12" s="6" t="str">
        <f ca="1">IFERROR(OFFSET(grille!$A$1,MOD(INT((N12-parametres!$D$18)/7),42)+1,WEEKDAY(guigui!N12,2)),"")</f>
        <v>RP</v>
      </c>
      <c r="P12" s="3">
        <f t="shared" si="7"/>
        <v>42227</v>
      </c>
      <c r="Q12" s="6" t="str">
        <f ca="1">IFERROR(OFFSET(grille!$A$1,MOD(INT((P12-parametres!$D$18)/7),42)+1,WEEKDAY(guigui!P12,2)),"")</f>
        <v>T810</v>
      </c>
      <c r="R12" s="3">
        <f t="shared" si="8"/>
        <v>42258</v>
      </c>
      <c r="S12" s="6" t="str">
        <f ca="1">IFERROR(OFFSET(grille!$A$1,MOD(INT((R12-parametres!$D$18)/7),42)+1,WEEKDAY(guigui!R12,2)),"")</f>
        <v>T730__</v>
      </c>
      <c r="T12" s="3">
        <f t="shared" si="9"/>
        <v>42288</v>
      </c>
      <c r="U12" s="6" t="str">
        <f ca="1">IFERROR(OFFSET(grille!$A$1,MOD(INT((T12-parametres!$D$18)/7),42)+1,WEEKDAY(guigui!T12,2)),"")</f>
        <v>RP</v>
      </c>
      <c r="V12" s="4">
        <f t="shared" si="10"/>
        <v>42319</v>
      </c>
      <c r="W12" s="6" t="str">
        <f ca="1">IFERROR(OFFSET(grille!$A$1,MOD(INT((V12-parametres!$D$18)/7),42)+1,WEEKDAY(guigui!V12,2)),"")</f>
        <v>__T330</v>
      </c>
      <c r="X12" s="3">
        <f t="shared" si="11"/>
        <v>42349</v>
      </c>
      <c r="Y12" s="6" t="str">
        <f ca="1">IFERROR(OFFSET(grille!$A$1,MOD(INT((X12-parametres!$D$18)/7),42)+1,WEEKDAY(guigui!X12,2)),"")</f>
        <v>RP</v>
      </c>
    </row>
    <row r="13" spans="1:25">
      <c r="B13" s="3">
        <f t="shared" si="0"/>
        <v>42016</v>
      </c>
      <c r="C13" s="6" t="str">
        <f ca="1">IFERROR(OFFSET(grille!$A$1,MOD(INT((B13-parametres!$D$18)/7),42)+1,WEEKDAY(guigui!B13,2)),"")</f>
        <v>RP</v>
      </c>
      <c r="D13" s="3">
        <f t="shared" si="1"/>
        <v>42047</v>
      </c>
      <c r="E13" s="6" t="str">
        <f ca="1">IFERROR(OFFSET(grille!$A$1,MOD(INT((D13-parametres!$D$18)/7),42)+1,WEEKDAY(guigui!D13,2)),"")</f>
        <v>RP</v>
      </c>
      <c r="F13" s="3">
        <f t="shared" si="2"/>
        <v>42075</v>
      </c>
      <c r="G13" s="6" t="str">
        <f ca="1">IFERROR(OFFSET(grille!$A$1,MOD(INT((F13-parametres!$D$18)/7),42)+1,WEEKDAY(guigui!F13,2)),"")</f>
        <v>RP</v>
      </c>
      <c r="H13" s="3">
        <f t="shared" si="3"/>
        <v>42106</v>
      </c>
      <c r="I13" s="6" t="str">
        <f ca="1">IFERROR(OFFSET(grille!$A$1,MOD(INT((H13-parametres!$D$18)/7),42)+1,WEEKDAY(guigui!H13,2)),"")</f>
        <v>RP</v>
      </c>
      <c r="J13" s="3">
        <f t="shared" si="4"/>
        <v>42136</v>
      </c>
      <c r="K13" s="6" t="str">
        <f ca="1">IFERROR(OFFSET(grille!$A$1,MOD(INT((J13-parametres!$D$18)/7),42)+1,WEEKDAY(guigui!J13,2)),"")</f>
        <v>T820__</v>
      </c>
      <c r="L13" s="3">
        <f t="shared" si="5"/>
        <v>42167</v>
      </c>
      <c r="M13" s="6" t="str">
        <f ca="1">IFERROR(OFFSET(grille!$A$1,MOD(INT((L13-parametres!$D$18)/7),42)+1,WEEKDAY(guigui!L13,2)),"")</f>
        <v>RP</v>
      </c>
      <c r="N13" s="4">
        <f t="shared" si="6"/>
        <v>42197</v>
      </c>
      <c r="O13" s="6" t="str">
        <f ca="1">IFERROR(OFFSET(grille!$A$1,MOD(INT((N13-parametres!$D$18)/7),42)+1,WEEKDAY(guigui!N13,2)),"")</f>
        <v>RP</v>
      </c>
      <c r="P13" s="3">
        <f t="shared" si="7"/>
        <v>42228</v>
      </c>
      <c r="Q13" s="6" t="str">
        <f ca="1">IFERROR(OFFSET(grille!$A$1,MOD(INT((P13-parametres!$D$18)/7),42)+1,WEEKDAY(guigui!P13,2)),"")</f>
        <v>T140__</v>
      </c>
      <c r="R13" s="3">
        <f t="shared" si="8"/>
        <v>42259</v>
      </c>
      <c r="S13" s="6" t="str">
        <f ca="1">IFERROR(OFFSET(grille!$A$1,MOD(INT((R13-parametres!$D$18)/7),42)+1,WEEKDAY(guigui!R13,2)),"")</f>
        <v>__T746</v>
      </c>
      <c r="T13" s="3">
        <f t="shared" si="9"/>
        <v>42289</v>
      </c>
      <c r="U13" s="6" t="str">
        <f ca="1">IFERROR(OFFSET(grille!$A$1,MOD(INT((T13-parametres!$D$18)/7),42)+1,WEEKDAY(guigui!T13,2)),"")</f>
        <v>RP</v>
      </c>
      <c r="V13" s="4">
        <f t="shared" si="10"/>
        <v>42320</v>
      </c>
      <c r="W13" s="6" t="str">
        <f ca="1">IFERROR(OFFSET(grille!$A$1,MOD(INT((V13-parametres!$D$18)/7),42)+1,WEEKDAY(guigui!V13,2)),"")</f>
        <v>T340__</v>
      </c>
      <c r="X13" s="3">
        <f t="shared" si="11"/>
        <v>42350</v>
      </c>
      <c r="Y13" s="6" t="str">
        <f ca="1">IFERROR(OFFSET(grille!$A$1,MOD(INT((X13-parametres!$D$18)/7),42)+1,WEEKDAY(guigui!X13,2)),"")</f>
        <v>RP</v>
      </c>
    </row>
    <row r="14" spans="1:25">
      <c r="B14" s="3">
        <f t="shared" si="0"/>
        <v>42017</v>
      </c>
      <c r="C14" s="6" t="str">
        <f ca="1">IFERROR(OFFSET(grille!$A$1,MOD(INT((B14-parametres!$D$18)/7),42)+1,WEEKDAY(guigui!B14,2)),"")</f>
        <v>RP</v>
      </c>
      <c r="D14" s="3">
        <f t="shared" si="1"/>
        <v>42048</v>
      </c>
      <c r="E14" s="6" t="str">
        <f ca="1">IFERROR(OFFSET(grille!$A$1,MOD(INT((D14-parametres!$D$18)/7),42)+1,WEEKDAY(guigui!D14,2)),"")</f>
        <v>RP</v>
      </c>
      <c r="F14" s="3">
        <f t="shared" si="2"/>
        <v>42076</v>
      </c>
      <c r="G14" s="6" t="str">
        <f ca="1">IFERROR(OFFSET(grille!$A$1,MOD(INT((F14-parametres!$D$18)/7),42)+1,WEEKDAY(guigui!F14,2)),"")</f>
        <v>T515</v>
      </c>
      <c r="H14" s="3">
        <f t="shared" si="3"/>
        <v>42107</v>
      </c>
      <c r="I14" s="6" t="str">
        <f ca="1">IFERROR(OFFSET(grille!$A$1,MOD(INT((H14-parametres!$D$18)/7),42)+1,WEEKDAY(guigui!H14,2)),"")</f>
        <v>T840__</v>
      </c>
      <c r="J14" s="3">
        <f t="shared" si="4"/>
        <v>42137</v>
      </c>
      <c r="K14" s="6" t="str">
        <f ca="1">IFERROR(OFFSET(grille!$A$1,MOD(INT((J14-parametres!$D$18)/7),42)+1,WEEKDAY(guigui!J14,2)),"")</f>
        <v>__T830</v>
      </c>
      <c r="L14" s="3">
        <f t="shared" si="5"/>
        <v>42168</v>
      </c>
      <c r="M14" s="6" t="str">
        <f ca="1">IFERROR(OFFSET(grille!$A$1,MOD(INT((L14-parametres!$D$18)/7),42)+1,WEEKDAY(guigui!L14,2)),"")</f>
        <v>RP</v>
      </c>
      <c r="N14" s="4">
        <f t="shared" si="6"/>
        <v>42198</v>
      </c>
      <c r="O14" s="6" t="str">
        <f ca="1">IFERROR(OFFSET(grille!$A$1,MOD(INT((N14-parametres!$D$18)/7),42)+1,WEEKDAY(guigui!N14,2)),"")</f>
        <v>T710</v>
      </c>
      <c r="P14" s="3">
        <f t="shared" si="7"/>
        <v>42229</v>
      </c>
      <c r="Q14" s="6" t="str">
        <f ca="1">IFERROR(OFFSET(grille!$A$1,MOD(INT((P14-parametres!$D$18)/7),42)+1,WEEKDAY(guigui!P14,2)),"")</f>
        <v>__T150</v>
      </c>
      <c r="R14" s="3">
        <f t="shared" si="8"/>
        <v>42260</v>
      </c>
      <c r="S14" s="6" t="str">
        <f ca="1">IFERROR(OFFSET(grille!$A$1,MOD(INT((R14-parametres!$D$18)/7),42)+1,WEEKDAY(guigui!R14,2)),"")</f>
        <v>T147__</v>
      </c>
      <c r="T14" s="3">
        <f t="shared" si="9"/>
        <v>42290</v>
      </c>
      <c r="U14" s="6" t="str">
        <f ca="1">IFERROR(OFFSET(grille!$A$1,MOD(INT((T14-parametres!$D$18)/7),42)+1,WEEKDAY(guigui!T14,2)),"")</f>
        <v>T510</v>
      </c>
      <c r="V14" s="4">
        <f t="shared" si="10"/>
        <v>42321</v>
      </c>
      <c r="W14" s="6" t="str">
        <f ca="1">IFERROR(OFFSET(grille!$A$1,MOD(INT((V14-parametres!$D$18)/7),42)+1,WEEKDAY(guigui!V14,2)),"")</f>
        <v>__T350</v>
      </c>
      <c r="X14" s="3">
        <f t="shared" si="11"/>
        <v>42351</v>
      </c>
      <c r="Y14" s="6" t="str">
        <f ca="1">IFERROR(OFFSET(grille!$A$1,MOD(INT((X14-parametres!$D$18)/7),42)+1,WEEKDAY(guigui!X14,2)),"")</f>
        <v>T737__</v>
      </c>
    </row>
    <row r="15" spans="1:25">
      <c r="B15" s="3">
        <f t="shared" si="0"/>
        <v>42018</v>
      </c>
      <c r="C15" s="6" t="str">
        <f ca="1">IFERROR(OFFSET(grille!$A$1,MOD(INT((B15-parametres!$D$18)/7),42)+1,WEEKDAY(guigui!B15,2)),"")</f>
        <v>T320__</v>
      </c>
      <c r="D15" s="3">
        <f t="shared" si="1"/>
        <v>42049</v>
      </c>
      <c r="E15" s="6" t="str">
        <f ca="1">IFERROR(OFFSET(grille!$A$1,MOD(INT((D15-parametres!$D$18)/7),42)+1,WEEKDAY(guigui!D15,2)),"")</f>
        <v>T736__</v>
      </c>
      <c r="F15" s="3">
        <f t="shared" si="2"/>
        <v>42077</v>
      </c>
      <c r="G15" s="6" t="str">
        <f ca="1">IFERROR(OFFSET(grille!$A$1,MOD(INT((F15-parametres!$D$18)/7),42)+1,WEEKDAY(guigui!F15,2)),"")</f>
        <v>T446__</v>
      </c>
      <c r="H15" s="3">
        <f t="shared" si="3"/>
        <v>42108</v>
      </c>
      <c r="I15" s="6" t="str">
        <f ca="1">IFERROR(OFFSET(grille!$A$1,MOD(INT((H15-parametres!$D$18)/7),42)+1,WEEKDAY(guigui!H15,2)),"")</f>
        <v>__T850</v>
      </c>
      <c r="J15" s="3">
        <f t="shared" si="4"/>
        <v>42138</v>
      </c>
      <c r="K15" s="6" t="str">
        <f ca="1">IFERROR(OFFSET(grille!$A$1,MOD(INT((J15-parametres!$D$18)/7),42)+1,WEEKDAY(guigui!J15,2)),"")</f>
        <v>T650__</v>
      </c>
      <c r="L15" s="3">
        <f t="shared" si="5"/>
        <v>42169</v>
      </c>
      <c r="M15" s="6" t="str">
        <f ca="1">IFERROR(OFFSET(grille!$A$1,MOD(INT((L15-parametres!$D$18)/7),42)+1,WEEKDAY(guigui!L15,2)),"")</f>
        <v>T637__</v>
      </c>
      <c r="N15" s="4">
        <f t="shared" si="6"/>
        <v>42199</v>
      </c>
      <c r="O15" s="6" t="str">
        <f ca="1">IFERROR(OFFSET(grille!$A$1,MOD(INT((N15-parametres!$D$18)/7),42)+1,WEEKDAY(guigui!N15,2)),"")</f>
        <v>T120</v>
      </c>
      <c r="P15" s="3">
        <f t="shared" si="7"/>
        <v>42230</v>
      </c>
      <c r="Q15" s="6" t="str">
        <f ca="1">IFERROR(OFFSET(grille!$A$1,MOD(INT((P15-parametres!$D$18)/7),42)+1,WEEKDAY(guigui!P15,2)),"")</f>
        <v>RP</v>
      </c>
      <c r="R15" s="3">
        <f t="shared" si="8"/>
        <v>42261</v>
      </c>
      <c r="S15" s="6" t="str">
        <f ca="1">IFERROR(OFFSET(grille!$A$1,MOD(INT((R15-parametres!$D$18)/7),42)+1,WEEKDAY(guigui!R15,2)),"")</f>
        <v>__T151</v>
      </c>
      <c r="T15" s="3">
        <f t="shared" si="9"/>
        <v>42291</v>
      </c>
      <c r="U15" s="6" t="str">
        <f ca="1">IFERROR(OFFSET(grille!$A$1,MOD(INT((T15-parametres!$D$18)/7),42)+1,WEEKDAY(guigui!T15,2)),"")</f>
        <v>T110</v>
      </c>
      <c r="V15" s="4">
        <f t="shared" si="10"/>
        <v>42322</v>
      </c>
      <c r="W15" s="6" t="str">
        <f ca="1">IFERROR(OFFSET(grille!$A$1,MOD(INT((V15-parametres!$D$18)/7),42)+1,WEEKDAY(guigui!V15,2)),"")</f>
        <v>RP</v>
      </c>
      <c r="X15" s="3">
        <f t="shared" si="11"/>
        <v>42352</v>
      </c>
      <c r="Y15" s="6" t="str">
        <f ca="1">IFERROR(OFFSET(grille!$A$1,MOD(INT((X15-parametres!$D$18)/7),42)+1,WEEKDAY(guigui!X15,2)),"")</f>
        <v>__T740</v>
      </c>
    </row>
    <row r="16" spans="1:25">
      <c r="B16" s="3">
        <f t="shared" si="0"/>
        <v>42019</v>
      </c>
      <c r="C16" s="6" t="str">
        <f ca="1">IFERROR(OFFSET(grille!$A$1,MOD(INT((B16-parametres!$D$18)/7),42)+1,WEEKDAY(guigui!B16,2)),"")</f>
        <v>__T330</v>
      </c>
      <c r="D16" s="3">
        <f t="shared" si="1"/>
        <v>42050</v>
      </c>
      <c r="E16" s="6" t="str">
        <f ca="1">IFERROR(OFFSET(grille!$A$1,MOD(INT((D16-parametres!$D$18)/7),42)+1,WEEKDAY(guigui!D16,2)),"")</f>
        <v>__T747</v>
      </c>
      <c r="F16" s="3">
        <f t="shared" si="2"/>
        <v>42078</v>
      </c>
      <c r="G16" s="6" t="str">
        <f ca="1">IFERROR(OFFSET(grille!$A$1,MOD(INT((F16-parametres!$D$18)/7),42)+1,WEEKDAY(guigui!F16,2)),"")</f>
        <v>__T457</v>
      </c>
      <c r="H16" s="3">
        <f t="shared" si="3"/>
        <v>42109</v>
      </c>
      <c r="I16" s="6" t="str">
        <f ca="1">IFERROR(OFFSET(grille!$A$1,MOD(INT((H16-parametres!$D$18)/7),42)+1,WEEKDAY(guigui!H16,2)),"")</f>
        <v>T410</v>
      </c>
      <c r="J16" s="3">
        <f t="shared" si="4"/>
        <v>42139</v>
      </c>
      <c r="K16" s="6" t="str">
        <f ca="1">IFERROR(OFFSET(grille!$A$1,MOD(INT((J16-parametres!$D$18)/7),42)+1,WEEKDAY(guigui!J16,2)),"")</f>
        <v>__T660</v>
      </c>
      <c r="L16" s="3">
        <f t="shared" si="5"/>
        <v>42170</v>
      </c>
      <c r="M16" s="6" t="str">
        <f ca="1">IFERROR(OFFSET(grille!$A$1,MOD(INT((L16-parametres!$D$18)/7),42)+1,WEEKDAY(guigui!L16,2)),"")</f>
        <v>__T640</v>
      </c>
      <c r="N16" s="4">
        <f t="shared" si="6"/>
        <v>42200</v>
      </c>
      <c r="O16" s="6" t="str">
        <f ca="1">IFERROR(OFFSET(grille!$A$1,MOD(INT((N16-parametres!$D$18)/7),42)+1,WEEKDAY(guigui!N16,2)),"")</f>
        <v>T440__</v>
      </c>
      <c r="P16" s="3">
        <f t="shared" si="7"/>
        <v>42231</v>
      </c>
      <c r="Q16" s="6" t="str">
        <f ca="1">IFERROR(OFFSET(grille!$A$1,MOD(INT((P16-parametres!$D$18)/7),42)+1,WEEKDAY(guigui!P16,2)),"")</f>
        <v>RP</v>
      </c>
      <c r="R16" s="3">
        <f t="shared" si="8"/>
        <v>42262</v>
      </c>
      <c r="S16" s="6" t="str">
        <f ca="1">IFERROR(OFFSET(grille!$A$1,MOD(INT((R16-parametres!$D$18)/7),42)+1,WEEKDAY(guigui!R16,2)),"")</f>
        <v>RP</v>
      </c>
      <c r="T16" s="3">
        <f t="shared" si="9"/>
        <v>42292</v>
      </c>
      <c r="U16" s="6" t="str">
        <f ca="1">IFERROR(OFFSET(grille!$A$1,MOD(INT((T16-parametres!$D$18)/7),42)+1,WEEKDAY(guigui!T16,2)),"")</f>
        <v>T710</v>
      </c>
      <c r="V16" s="4">
        <f t="shared" si="10"/>
        <v>42323</v>
      </c>
      <c r="W16" s="6" t="str">
        <f ca="1">IFERROR(OFFSET(grille!$A$1,MOD(INT((V16-parametres!$D$18)/7),42)+1,WEEKDAY(guigui!V16,2)),"")</f>
        <v>RP</v>
      </c>
      <c r="X16" s="3">
        <f t="shared" si="11"/>
        <v>42353</v>
      </c>
      <c r="Y16" s="6" t="str">
        <f ca="1">IFERROR(OFFSET(grille!$A$1,MOD(INT((X16-parametres!$D$18)/7),42)+1,WEEKDAY(guigui!X16,2)),"")</f>
        <v>T650__</v>
      </c>
    </row>
    <row r="17" spans="2:25">
      <c r="B17" s="3">
        <f t="shared" si="0"/>
        <v>42020</v>
      </c>
      <c r="C17" s="6" t="str">
        <f ca="1">IFERROR(OFFSET(grille!$A$1,MOD(INT((B17-parametres!$D$18)/7),42)+1,WEEKDAY(guigui!B17,2)),"")</f>
        <v>T905__</v>
      </c>
      <c r="D17" s="3">
        <f t="shared" si="1"/>
        <v>42051</v>
      </c>
      <c r="E17" s="6" t="str">
        <f ca="1">IFERROR(OFFSET(grille!$A$1,MOD(INT((D17-parametres!$D$18)/7),42)+1,WEEKDAY(guigui!D17,2)),"")</f>
        <v>T130</v>
      </c>
      <c r="F17" s="3">
        <f t="shared" si="2"/>
        <v>42079</v>
      </c>
      <c r="G17" s="6" t="str">
        <f ca="1">IFERROR(OFFSET(grille!$A$1,MOD(INT((F17-parametres!$D$18)/7),42)+1,WEEKDAY(guigui!F17,2)),"")</f>
        <v>T240__</v>
      </c>
      <c r="H17" s="3">
        <f t="shared" si="3"/>
        <v>42110</v>
      </c>
      <c r="I17" s="6" t="str">
        <f ca="1">IFERROR(OFFSET(grille!$A$1,MOD(INT((H17-parametres!$D$18)/7),42)+1,WEEKDAY(guigui!H17,2)),"")</f>
        <v>T220__</v>
      </c>
      <c r="J17" s="3">
        <f t="shared" si="4"/>
        <v>42140</v>
      </c>
      <c r="K17" s="6" t="str">
        <f ca="1">IFERROR(OFFSET(grille!$A$1,MOD(INT((J17-parametres!$D$18)/7),42)+1,WEEKDAY(guigui!J17,2)),"")</f>
        <v>RP</v>
      </c>
      <c r="L17" s="3">
        <f t="shared" si="5"/>
        <v>42171</v>
      </c>
      <c r="M17" s="6" t="str">
        <f ca="1">IFERROR(OFFSET(grille!$A$1,MOD(INT((L17-parametres!$D$18)/7),42)+1,WEEKDAY(guigui!L17,2)),"")</f>
        <v>T430</v>
      </c>
      <c r="N17" s="4">
        <f t="shared" si="6"/>
        <v>42201</v>
      </c>
      <c r="O17" s="6" t="str">
        <f ca="1">IFERROR(OFFSET(grille!$A$1,MOD(INT((N17-parametres!$D$18)/7),42)+1,WEEKDAY(guigui!N17,2)),"")</f>
        <v>__T450</v>
      </c>
      <c r="P17" s="3">
        <f t="shared" si="7"/>
        <v>42232</v>
      </c>
      <c r="Q17" s="6" t="str">
        <f ca="1">IFERROR(OFFSET(grille!$A$1,MOD(INT((P17-parametres!$D$18)/7),42)+1,WEEKDAY(guigui!P17,2)),"")</f>
        <v>RP</v>
      </c>
      <c r="R17" s="3">
        <f t="shared" si="8"/>
        <v>42263</v>
      </c>
      <c r="S17" s="6" t="str">
        <f ca="1">IFERROR(OFFSET(grille!$A$1,MOD(INT((R17-parametres!$D$18)/7),42)+1,WEEKDAY(guigui!R17,2)),"")</f>
        <v>RP</v>
      </c>
      <c r="T17" s="3">
        <f t="shared" si="9"/>
        <v>42293</v>
      </c>
      <c r="U17" s="6" t="str">
        <f ca="1">IFERROR(OFFSET(grille!$A$1,MOD(INT((T17-parametres!$D$18)/7),42)+1,WEEKDAY(guigui!T17,2)),"")</f>
        <v>T655__</v>
      </c>
      <c r="V17" s="4">
        <f t="shared" si="10"/>
        <v>42324</v>
      </c>
      <c r="W17" s="6" t="str">
        <f ca="1">IFERROR(OFFSET(grille!$A$1,MOD(INT((V17-parametres!$D$18)/7),42)+1,WEEKDAY(guigui!V17,2)),"")</f>
        <v>T630__</v>
      </c>
      <c r="X17" s="3">
        <f t="shared" si="11"/>
        <v>42354</v>
      </c>
      <c r="Y17" s="6" t="str">
        <f ca="1">IFERROR(OFFSET(grille!$A$1,MOD(INT((X17-parametres!$D$18)/7),42)+1,WEEKDAY(guigui!X17,2)),"")</f>
        <v>__T660</v>
      </c>
    </row>
    <row r="18" spans="2:25">
      <c r="B18" s="3">
        <f t="shared" si="0"/>
        <v>42021</v>
      </c>
      <c r="C18" s="6" t="str">
        <f ca="1">IFERROR(OFFSET(grille!$A$1,MOD(INT((B18-parametres!$D$18)/7),42)+1,WEEKDAY(guigui!B18,2)),"")</f>
        <v>__T916</v>
      </c>
      <c r="D18" s="3">
        <f t="shared" si="1"/>
        <v>42052</v>
      </c>
      <c r="E18" s="6" t="str">
        <f ca="1">IFERROR(OFFSET(grille!$A$1,MOD(INT((D18-parametres!$D$18)/7),42)+1,WEEKDAY(guigui!D18,2)),"")</f>
        <v>T140__</v>
      </c>
      <c r="F18" s="3">
        <f t="shared" si="2"/>
        <v>42080</v>
      </c>
      <c r="G18" s="6" t="str">
        <f ca="1">IFERROR(OFFSET(grille!$A$1,MOD(INT((F18-parametres!$D$18)/7),42)+1,WEEKDAY(guigui!F18,2)),"")</f>
        <v>__T250</v>
      </c>
      <c r="H18" s="3">
        <f t="shared" si="3"/>
        <v>42111</v>
      </c>
      <c r="I18" s="6" t="str">
        <f ca="1">IFERROR(OFFSET(grille!$A$1,MOD(INT((H18-parametres!$D$18)/7),42)+1,WEEKDAY(guigui!H18,2)),"")</f>
        <v>__T230</v>
      </c>
      <c r="J18" s="3">
        <f t="shared" si="4"/>
        <v>42141</v>
      </c>
      <c r="K18" s="6" t="str">
        <f ca="1">IFERROR(OFFSET(grille!$A$1,MOD(INT((J18-parametres!$D$18)/7),42)+1,WEEKDAY(guigui!J18,2)),"")</f>
        <v>RP</v>
      </c>
      <c r="L18" s="3">
        <f t="shared" si="5"/>
        <v>42172</v>
      </c>
      <c r="M18" s="6" t="str">
        <f ca="1">IFERROR(OFFSET(grille!$A$1,MOD(INT((L18-parametres!$D$18)/7),42)+1,WEEKDAY(guigui!L18,2)),"")</f>
        <v>T820__</v>
      </c>
      <c r="N18" s="4">
        <f t="shared" si="6"/>
        <v>42202</v>
      </c>
      <c r="O18" s="6" t="str">
        <f ca="1">IFERROR(OFFSET(grille!$A$1,MOD(INT((N18-parametres!$D$18)/7),42)+1,WEEKDAY(guigui!N18,2)),"")</f>
        <v>T945</v>
      </c>
      <c r="P18" s="3">
        <f t="shared" si="7"/>
        <v>42233</v>
      </c>
      <c r="Q18" s="6" t="str">
        <f ca="1">IFERROR(OFFSET(grille!$A$1,MOD(INT((P18-parametres!$D$18)/7),42)+1,WEEKDAY(guigui!P18,2)),"")</f>
        <v>T720</v>
      </c>
      <c r="R18" s="3">
        <f t="shared" si="8"/>
        <v>42264</v>
      </c>
      <c r="S18" s="6" t="str">
        <f ca="1">IFERROR(OFFSET(grille!$A$1,MOD(INT((R18-parametres!$D$18)/7),42)+1,WEEKDAY(guigui!R18,2)),"")</f>
        <v>T130</v>
      </c>
      <c r="T18" s="3">
        <f t="shared" si="9"/>
        <v>42294</v>
      </c>
      <c r="U18" s="6" t="str">
        <f ca="1">IFERROR(OFFSET(grille!$A$1,MOD(INT((T18-parametres!$D$18)/7),42)+1,WEEKDAY(guigui!T18,2)),"")</f>
        <v>__T666</v>
      </c>
      <c r="V18" s="4">
        <f t="shared" si="10"/>
        <v>42325</v>
      </c>
      <c r="W18" s="6" t="str">
        <f ca="1">IFERROR(OFFSET(grille!$A$1,MOD(INT((V18-parametres!$D$18)/7),42)+1,WEEKDAY(guigui!V18,2)),"")</f>
        <v>__T640</v>
      </c>
      <c r="X18" s="3">
        <f t="shared" si="11"/>
        <v>42355</v>
      </c>
      <c r="Y18" s="6" t="str">
        <f ca="1">IFERROR(OFFSET(grille!$A$1,MOD(INT((X18-parametres!$D$18)/7),42)+1,WEEKDAY(guigui!X18,2)),"")</f>
        <v>T260</v>
      </c>
    </row>
    <row r="19" spans="2:25">
      <c r="B19" s="3">
        <f t="shared" si="0"/>
        <v>42022</v>
      </c>
      <c r="C19" s="6" t="str">
        <f ca="1">IFERROR(OFFSET(grille!$A$1,MOD(INT((B19-parametres!$D$18)/7),42)+1,WEEKDAY(guigui!B19,2)),"")</f>
        <v>RP</v>
      </c>
      <c r="D19" s="3">
        <f t="shared" si="1"/>
        <v>42053</v>
      </c>
      <c r="E19" s="6" t="str">
        <f ca="1">IFERROR(OFFSET(grille!$A$1,MOD(INT((D19-parametres!$D$18)/7),42)+1,WEEKDAY(guigui!D19,2)),"")</f>
        <v>__T150</v>
      </c>
      <c r="F19" s="3">
        <f t="shared" si="2"/>
        <v>42081</v>
      </c>
      <c r="G19" s="6" t="str">
        <f ca="1">IFERROR(OFFSET(grille!$A$1,MOD(INT((F19-parametres!$D$18)/7),42)+1,WEEKDAY(guigui!F19,2)),"")</f>
        <v>RP</v>
      </c>
      <c r="H19" s="3">
        <f t="shared" si="3"/>
        <v>42112</v>
      </c>
      <c r="I19" s="6" t="str">
        <f ca="1">IFERROR(OFFSET(grille!$A$1,MOD(INT((H19-parametres!$D$18)/7),42)+1,WEEKDAY(guigui!H19,2)),"")</f>
        <v>RP</v>
      </c>
      <c r="J19" s="3">
        <f t="shared" si="4"/>
        <v>42142</v>
      </c>
      <c r="K19" s="6" t="str">
        <f ca="1">IFERROR(OFFSET(grille!$A$1,MOD(INT((J19-parametres!$D$18)/7),42)+1,WEEKDAY(guigui!J19,2)),"")</f>
        <v>T410</v>
      </c>
      <c r="L19" s="3">
        <f t="shared" si="5"/>
        <v>42173</v>
      </c>
      <c r="M19" s="6" t="str">
        <f ca="1">IFERROR(OFFSET(grille!$A$1,MOD(INT((L19-parametres!$D$18)/7),42)+1,WEEKDAY(guigui!L19,2)),"")</f>
        <v>__T830</v>
      </c>
      <c r="N19" s="4">
        <f t="shared" si="6"/>
        <v>42203</v>
      </c>
      <c r="O19" s="6" t="str">
        <f ca="1">IFERROR(OFFSET(grille!$A$1,MOD(INT((N19-parametres!$D$18)/7),42)+1,WEEKDAY(guigui!N19,2)),"")</f>
        <v>RP</v>
      </c>
      <c r="P19" s="3">
        <f t="shared" si="7"/>
        <v>42234</v>
      </c>
      <c r="Q19" s="6" t="str">
        <f ca="1">IFERROR(OFFSET(grille!$A$1,MOD(INT((P19-parametres!$D$18)/7),42)+1,WEEKDAY(guigui!P19,2)),"")</f>
        <v>T710</v>
      </c>
      <c r="R19" s="3">
        <f t="shared" si="8"/>
        <v>42265</v>
      </c>
      <c r="S19" s="6" t="str">
        <f ca="1">IFERROR(OFFSET(grille!$A$1,MOD(INT((R19-parametres!$D$18)/7),42)+1,WEEKDAY(guigui!R19,2)),"")</f>
        <v>T420</v>
      </c>
      <c r="T19" s="3">
        <f t="shared" si="9"/>
        <v>42295</v>
      </c>
      <c r="U19" s="6" t="str">
        <f ca="1">IFERROR(OFFSET(grille!$A$1,MOD(INT((T19-parametres!$D$18)/7),42)+1,WEEKDAY(guigui!T19,2)),"")</f>
        <v>RP</v>
      </c>
      <c r="V19" s="4">
        <f t="shared" si="10"/>
        <v>42326</v>
      </c>
      <c r="W19" s="6" t="str">
        <f ca="1">IFERROR(OFFSET(grille!$A$1,MOD(INT((V19-parametres!$D$18)/7),42)+1,WEEKDAY(guigui!V19,2)),"")</f>
        <v>T340__</v>
      </c>
      <c r="X19" s="3">
        <f t="shared" si="11"/>
        <v>42356</v>
      </c>
      <c r="Y19" s="6" t="str">
        <f ca="1">IFERROR(OFFSET(grille!$A$1,MOD(INT((X19-parametres!$D$18)/7),42)+1,WEEKDAY(guigui!X19,2)),"")</f>
        <v>D</v>
      </c>
    </row>
    <row r="20" spans="2:25">
      <c r="B20" s="3">
        <f t="shared" si="0"/>
        <v>42023</v>
      </c>
      <c r="C20" s="6" t="str">
        <f ca="1">IFERROR(OFFSET(grille!$A$1,MOD(INT((B20-parametres!$D$18)/7),42)+1,WEEKDAY(guigui!B20,2)),"")</f>
        <v>RP</v>
      </c>
      <c r="D20" s="3">
        <f t="shared" si="1"/>
        <v>42054</v>
      </c>
      <c r="E20" s="6" t="str">
        <f ca="1">IFERROR(OFFSET(grille!$A$1,MOD(INT((D20-parametres!$D$18)/7),42)+1,WEEKDAY(guigui!D20,2)),"")</f>
        <v>D</v>
      </c>
      <c r="F20" s="3">
        <f t="shared" si="2"/>
        <v>42082</v>
      </c>
      <c r="G20" s="6" t="str">
        <f ca="1">IFERROR(OFFSET(grille!$A$1,MOD(INT((F20-parametres!$D$18)/7),42)+1,WEEKDAY(guigui!F20,2)),"")</f>
        <v>RP</v>
      </c>
      <c r="H20" s="3">
        <f t="shared" si="3"/>
        <v>42113</v>
      </c>
      <c r="I20" s="6" t="str">
        <f ca="1">IFERROR(OFFSET(grille!$A$1,MOD(INT((H20-parametres!$D$18)/7),42)+1,WEEKDAY(guigui!H20,2)),"")</f>
        <v>RP</v>
      </c>
      <c r="J20" s="3">
        <f t="shared" si="4"/>
        <v>42143</v>
      </c>
      <c r="K20" s="6" t="str">
        <f ca="1">IFERROR(OFFSET(grille!$A$1,MOD(INT((J20-parametres!$D$18)/7),42)+1,WEEKDAY(guigui!J20,2)),"")</f>
        <v>T720</v>
      </c>
      <c r="L20" s="3">
        <f t="shared" si="5"/>
        <v>42174</v>
      </c>
      <c r="M20" s="6" t="str">
        <f ca="1">IFERROR(OFFSET(grille!$A$1,MOD(INT((L20-parametres!$D$18)/7),42)+1,WEEKDAY(guigui!L20,2)),"")</f>
        <v>D</v>
      </c>
      <c r="N20" s="4">
        <f t="shared" si="6"/>
        <v>42204</v>
      </c>
      <c r="O20" s="6" t="str">
        <f ca="1">IFERROR(OFFSET(grille!$A$1,MOD(INT((N20-parametres!$D$18)/7),42)+1,WEEKDAY(guigui!N20,2)),"")</f>
        <v>RP</v>
      </c>
      <c r="P20" s="3">
        <f t="shared" si="7"/>
        <v>42235</v>
      </c>
      <c r="Q20" s="6" t="str">
        <f ca="1">IFERROR(OFFSET(grille!$A$1,MOD(INT((P20-parametres!$D$18)/7),42)+1,WEEKDAY(guigui!P20,2)),"")</f>
        <v>T630__</v>
      </c>
      <c r="R20" s="3">
        <f t="shared" si="8"/>
        <v>42266</v>
      </c>
      <c r="S20" s="6" t="str">
        <f ca="1">IFERROR(OFFSET(grille!$A$1,MOD(INT((R20-parametres!$D$18)/7),42)+1,WEEKDAY(guigui!R20,2)),"")</f>
        <v>T226__</v>
      </c>
      <c r="T20" s="3">
        <f t="shared" si="9"/>
        <v>42296</v>
      </c>
      <c r="U20" s="6" t="str">
        <f ca="1">IFERROR(OFFSET(grille!$A$1,MOD(INT((T20-parametres!$D$18)/7),42)+1,WEEKDAY(guigui!T20,2)),"")</f>
        <v>RP</v>
      </c>
      <c r="V20" s="4">
        <f t="shared" si="10"/>
        <v>42327</v>
      </c>
      <c r="W20" s="6" t="str">
        <f ca="1">IFERROR(OFFSET(grille!$A$1,MOD(INT((V20-parametres!$D$18)/7),42)+1,WEEKDAY(guigui!V20,2)),"")</f>
        <v>__T350</v>
      </c>
      <c r="X20" s="3">
        <f t="shared" si="11"/>
        <v>42357</v>
      </c>
      <c r="Y20" s="6" t="str">
        <f ca="1">IFERROR(OFFSET(grille!$A$1,MOD(INT((X20-parametres!$D$18)/7),42)+1,WEEKDAY(guigui!X20,2)),"")</f>
        <v>RP</v>
      </c>
    </row>
    <row r="21" spans="2:25">
      <c r="B21" s="3">
        <f t="shared" si="0"/>
        <v>42024</v>
      </c>
      <c r="C21" s="6" t="str">
        <f ca="1">IFERROR(OFFSET(grille!$A$1,MOD(INT((B21-parametres!$D$18)/7),42)+1,WEEKDAY(guigui!B21,2)),"")</f>
        <v>T320__</v>
      </c>
      <c r="D21" s="3">
        <f t="shared" si="1"/>
        <v>42055</v>
      </c>
      <c r="E21" s="6" t="str">
        <f ca="1">IFERROR(OFFSET(grille!$A$1,MOD(INT((D21-parametres!$D$18)/7),42)+1,WEEKDAY(guigui!D21,2)),"")</f>
        <v>RP</v>
      </c>
      <c r="F21" s="3">
        <f t="shared" si="2"/>
        <v>42083</v>
      </c>
      <c r="G21" s="6" t="str">
        <f ca="1">IFERROR(OFFSET(grille!$A$1,MOD(INT((F21-parametres!$D$18)/7),42)+1,WEEKDAY(guigui!F21,2)),"")</f>
        <v>T345__</v>
      </c>
      <c r="H21" s="3">
        <f t="shared" si="3"/>
        <v>42114</v>
      </c>
      <c r="I21" s="6" t="str">
        <f ca="1">IFERROR(OFFSET(grille!$A$1,MOD(INT((H21-parametres!$D$18)/7),42)+1,WEEKDAY(guigui!H21,2)),"")</f>
        <v>T220__</v>
      </c>
      <c r="J21" s="3">
        <f t="shared" si="4"/>
        <v>42144</v>
      </c>
      <c r="K21" s="6" t="str">
        <f ca="1">IFERROR(OFFSET(grille!$A$1,MOD(INT((J21-parametres!$D$18)/7),42)+1,WEEKDAY(guigui!J21,2)),"")</f>
        <v>T510</v>
      </c>
      <c r="L21" s="3">
        <f t="shared" si="5"/>
        <v>42175</v>
      </c>
      <c r="M21" s="6" t="str">
        <f ca="1">IFERROR(OFFSET(grille!$A$1,MOD(INT((L21-parametres!$D$18)/7),42)+1,WEEKDAY(guigui!L21,2)),"")</f>
        <v>RP</v>
      </c>
      <c r="N21" s="4">
        <f t="shared" si="6"/>
        <v>42205</v>
      </c>
      <c r="O21" s="6" t="str">
        <f ca="1">IFERROR(OFFSET(grille!$A$1,MOD(INT((N21-parametres!$D$18)/7),42)+1,WEEKDAY(guigui!N21,2)),"")</f>
        <v>T730__</v>
      </c>
      <c r="P21" s="3">
        <f t="shared" si="7"/>
        <v>42236</v>
      </c>
      <c r="Q21" s="6" t="str">
        <f ca="1">IFERROR(OFFSET(grille!$A$1,MOD(INT((P21-parametres!$D$18)/7),42)+1,WEEKDAY(guigui!P21,2)),"")</f>
        <v>__T640</v>
      </c>
      <c r="R21" s="3">
        <f t="shared" si="8"/>
        <v>42267</v>
      </c>
      <c r="S21" s="6" t="str">
        <f ca="1">IFERROR(OFFSET(grille!$A$1,MOD(INT((R21-parametres!$D$18)/7),42)+1,WEEKDAY(guigui!R21,2)),"")</f>
        <v>__T237</v>
      </c>
      <c r="T21" s="3">
        <f t="shared" si="9"/>
        <v>42297</v>
      </c>
      <c r="U21" s="6" t="str">
        <f ca="1">IFERROR(OFFSET(grille!$A$1,MOD(INT((T21-parametres!$D$18)/7),42)+1,WEEKDAY(guigui!T21,2)),"")</f>
        <v>RP</v>
      </c>
      <c r="V21" s="4">
        <f t="shared" si="10"/>
        <v>42328</v>
      </c>
      <c r="W21" s="6" t="str">
        <f ca="1">IFERROR(OFFSET(grille!$A$1,MOD(INT((V21-parametres!$D$18)/7),42)+1,WEEKDAY(guigui!V21,2)),"")</f>
        <v>D</v>
      </c>
      <c r="X21" s="3">
        <f t="shared" si="11"/>
        <v>42358</v>
      </c>
      <c r="Y21" s="6" t="str">
        <f ca="1">IFERROR(OFFSET(grille!$A$1,MOD(INT((X21-parametres!$D$18)/7),42)+1,WEEKDAY(guigui!X21,2)),"")</f>
        <v>RP</v>
      </c>
    </row>
    <row r="22" spans="2:25">
      <c r="B22" s="3">
        <f t="shared" si="0"/>
        <v>42025</v>
      </c>
      <c r="C22" s="6" t="str">
        <f ca="1">IFERROR(OFFSET(grille!$A$1,MOD(INT((B22-parametres!$D$18)/7),42)+1,WEEKDAY(guigui!B22,2)),"")</f>
        <v>__T330</v>
      </c>
      <c r="D22" s="3">
        <f t="shared" si="1"/>
        <v>42056</v>
      </c>
      <c r="E22" s="6" t="str">
        <f ca="1">IFERROR(OFFSET(grille!$A$1,MOD(INT((D22-parametres!$D$18)/7),42)+1,WEEKDAY(guigui!D22,2)),"")</f>
        <v>RP</v>
      </c>
      <c r="F22" s="3">
        <f t="shared" si="2"/>
        <v>42084</v>
      </c>
      <c r="G22" s="6" t="str">
        <f ca="1">IFERROR(OFFSET(grille!$A$1,MOD(INT((F22-parametres!$D$18)/7),42)+1,WEEKDAY(guigui!F22,2)),"")</f>
        <v>__T356</v>
      </c>
      <c r="H22" s="3">
        <f t="shared" si="3"/>
        <v>42115</v>
      </c>
      <c r="I22" s="6" t="str">
        <f ca="1">IFERROR(OFFSET(grille!$A$1,MOD(INT((H22-parametres!$D$18)/7),42)+1,WEEKDAY(guigui!H22,2)),"")</f>
        <v>__T230</v>
      </c>
      <c r="J22" s="3">
        <f t="shared" si="4"/>
        <v>42145</v>
      </c>
      <c r="K22" s="6" t="str">
        <f ca="1">IFERROR(OFFSET(grille!$A$1,MOD(INT((J22-parametres!$D$18)/7),42)+1,WEEKDAY(guigui!J22,2)),"")</f>
        <v>T140__</v>
      </c>
      <c r="L22" s="3">
        <f t="shared" si="5"/>
        <v>42176</v>
      </c>
      <c r="M22" s="6" t="str">
        <f ca="1">IFERROR(OFFSET(grille!$A$1,MOD(INT((L22-parametres!$D$18)/7),42)+1,WEEKDAY(guigui!L22,2)),"")</f>
        <v>RP</v>
      </c>
      <c r="N22" s="4">
        <f t="shared" si="6"/>
        <v>42206</v>
      </c>
      <c r="O22" s="6" t="str">
        <f ca="1">IFERROR(OFFSET(grille!$A$1,MOD(INT((N22-parametres!$D$18)/7),42)+1,WEEKDAY(guigui!N22,2)),"")</f>
        <v>__T740</v>
      </c>
      <c r="P22" s="3">
        <f t="shared" si="7"/>
        <v>42237</v>
      </c>
      <c r="Q22" s="6" t="str">
        <f ca="1">IFERROR(OFFSET(grille!$A$1,MOD(INT((P22-parametres!$D$18)/7),42)+1,WEEKDAY(guigui!P22,2)),"")</f>
        <v>D</v>
      </c>
      <c r="R22" s="3">
        <f t="shared" si="8"/>
        <v>42268</v>
      </c>
      <c r="S22" s="6" t="str">
        <f ca="1">IFERROR(OFFSET(grille!$A$1,MOD(INT((R22-parametres!$D$18)/7),42)+1,WEEKDAY(guigui!R22,2)),"")</f>
        <v>RP</v>
      </c>
      <c r="T22" s="3">
        <f t="shared" si="9"/>
        <v>42298</v>
      </c>
      <c r="U22" s="6" t="str">
        <f ca="1">IFERROR(OFFSET(grille!$A$1,MOD(INT((T22-parametres!$D$18)/7),42)+1,WEEKDAY(guigui!T22,2)),"")</f>
        <v>D</v>
      </c>
      <c r="V22" s="4">
        <f t="shared" si="10"/>
        <v>42329</v>
      </c>
      <c r="W22" s="6" t="str">
        <f ca="1">IFERROR(OFFSET(grille!$A$1,MOD(INT((V22-parametres!$D$18)/7),42)+1,WEEKDAY(guigui!V22,2)),"")</f>
        <v>RP</v>
      </c>
      <c r="X22" s="3">
        <f t="shared" si="11"/>
        <v>42359</v>
      </c>
      <c r="Y22" s="6" t="str">
        <f ca="1">IFERROR(OFFSET(grille!$A$1,MOD(INT((X22-parametres!$D$18)/7),42)+1,WEEKDAY(guigui!X22,2)),"")</f>
        <v>T210</v>
      </c>
    </row>
    <row r="23" spans="2:25">
      <c r="B23" s="3">
        <f t="shared" si="0"/>
        <v>42026</v>
      </c>
      <c r="C23" s="6" t="str">
        <f ca="1">IFERROR(OFFSET(grille!$A$1,MOD(INT((B23-parametres!$D$18)/7),42)+1,WEEKDAY(guigui!B23,2)),"")</f>
        <v>T340__</v>
      </c>
      <c r="D23" s="3">
        <f t="shared" si="1"/>
        <v>42057</v>
      </c>
      <c r="E23" s="6" t="str">
        <f ca="1">IFERROR(OFFSET(grille!$A$1,MOD(INT((D23-parametres!$D$18)/7),42)+1,WEEKDAY(guigui!D23,2)),"")</f>
        <v>T737__</v>
      </c>
      <c r="F23" s="3">
        <f t="shared" si="2"/>
        <v>42085</v>
      </c>
      <c r="G23" s="6" t="str">
        <f ca="1">IFERROR(OFFSET(grille!$A$1,MOD(INT((F23-parametres!$D$18)/7),42)+1,WEEKDAY(guigui!F23,2)),"")</f>
        <v>T247__</v>
      </c>
      <c r="H23" s="3">
        <f t="shared" si="3"/>
        <v>42116</v>
      </c>
      <c r="I23" s="6" t="str">
        <f ca="1">IFERROR(OFFSET(grille!$A$1,MOD(INT((H23-parametres!$D$18)/7),42)+1,WEEKDAY(guigui!H23,2)),"")</f>
        <v>RP</v>
      </c>
      <c r="J23" s="3">
        <f t="shared" si="4"/>
        <v>42146</v>
      </c>
      <c r="K23" s="6" t="str">
        <f ca="1">IFERROR(OFFSET(grille!$A$1,MOD(INT((J23-parametres!$D$18)/7),42)+1,WEEKDAY(guigui!J23,2)),"")</f>
        <v>__T150</v>
      </c>
      <c r="L23" s="3">
        <f t="shared" si="5"/>
        <v>42177</v>
      </c>
      <c r="M23" s="6" t="str">
        <f ca="1">IFERROR(OFFSET(grille!$A$1,MOD(INT((L23-parametres!$D$18)/7),42)+1,WEEKDAY(guigui!L23,2)),"")</f>
        <v>RP</v>
      </c>
      <c r="N23" s="4">
        <f t="shared" si="6"/>
        <v>42207</v>
      </c>
      <c r="O23" s="6" t="str">
        <f ca="1">IFERROR(OFFSET(grille!$A$1,MOD(INT((N23-parametres!$D$18)/7),42)+1,WEEKDAY(guigui!N23,2)),"")</f>
        <v>T650__</v>
      </c>
      <c r="P23" s="3">
        <f t="shared" si="7"/>
        <v>42238</v>
      </c>
      <c r="Q23" s="6" t="str">
        <f ca="1">IFERROR(OFFSET(grille!$A$1,MOD(INT((P23-parametres!$D$18)/7),42)+1,WEEKDAY(guigui!P23,2)),"")</f>
        <v>RP</v>
      </c>
      <c r="R23" s="3">
        <f t="shared" si="8"/>
        <v>42269</v>
      </c>
      <c r="S23" s="6" t="str">
        <f ca="1">IFERROR(OFFSET(grille!$A$1,MOD(INT((R23-parametres!$D$18)/7),42)+1,WEEKDAY(guigui!R23,2)),"")</f>
        <v>RP</v>
      </c>
      <c r="T23" s="3">
        <f t="shared" si="9"/>
        <v>42299</v>
      </c>
      <c r="U23" s="6" t="str">
        <f ca="1">IFERROR(OFFSET(grille!$A$1,MOD(INT((T23-parametres!$D$18)/7),42)+1,WEEKDAY(guigui!T23,2)),"")</f>
        <v>T510</v>
      </c>
      <c r="V23" s="4">
        <f t="shared" si="10"/>
        <v>42330</v>
      </c>
      <c r="W23" s="6" t="str">
        <f ca="1">IFERROR(OFFSET(grille!$A$1,MOD(INT((V23-parametres!$D$18)/7),42)+1,WEEKDAY(guigui!V23,2)),"")</f>
        <v>RP</v>
      </c>
      <c r="X23" s="3">
        <f t="shared" si="11"/>
        <v>42360</v>
      </c>
      <c r="Y23" s="6" t="str">
        <f ca="1">IFERROR(OFFSET(grille!$A$1,MOD(INT((X23-parametres!$D$18)/7),42)+1,WEEKDAY(guigui!X23,2)),"")</f>
        <v>T410</v>
      </c>
    </row>
    <row r="24" spans="2:25">
      <c r="B24" s="3">
        <f t="shared" si="0"/>
        <v>42027</v>
      </c>
      <c r="C24" s="6" t="str">
        <f ca="1">IFERROR(OFFSET(grille!$A$1,MOD(INT((B24-parametres!$D$18)/7),42)+1,WEEKDAY(guigui!B24,2)),"")</f>
        <v>__T350</v>
      </c>
      <c r="D24" s="3">
        <f t="shared" si="1"/>
        <v>42058</v>
      </c>
      <c r="E24" s="6" t="str">
        <f ca="1">IFERROR(OFFSET(grille!$A$1,MOD(INT((D24-parametres!$D$18)/7),42)+1,WEEKDAY(guigui!D24,2)),"")</f>
        <v>__T740</v>
      </c>
      <c r="F24" s="3">
        <f t="shared" si="2"/>
        <v>42086</v>
      </c>
      <c r="G24" s="6" t="str">
        <f ca="1">IFERROR(OFFSET(grille!$A$1,MOD(INT((F24-parametres!$D$18)/7),42)+1,WEEKDAY(guigui!F24,2)),"")</f>
        <v>__T250</v>
      </c>
      <c r="H24" s="3">
        <f t="shared" si="3"/>
        <v>42117</v>
      </c>
      <c r="I24" s="6" t="str">
        <f ca="1">IFERROR(OFFSET(grille!$A$1,MOD(INT((H24-parametres!$D$18)/7),42)+1,WEEKDAY(guigui!H24,2)),"")</f>
        <v>RP</v>
      </c>
      <c r="J24" s="3">
        <f t="shared" si="4"/>
        <v>42147</v>
      </c>
      <c r="K24" s="6" t="str">
        <f ca="1">IFERROR(OFFSET(grille!$A$1,MOD(INT((J24-parametres!$D$18)/7),42)+1,WEEKDAY(guigui!J24,2)),"")</f>
        <v>RP</v>
      </c>
      <c r="L24" s="3">
        <f t="shared" si="5"/>
        <v>42178</v>
      </c>
      <c r="M24" s="6" t="str">
        <f ca="1">IFERROR(OFFSET(grille!$A$1,MOD(INT((L24-parametres!$D$18)/7),42)+1,WEEKDAY(guigui!L24,2)),"")</f>
        <v>T730__</v>
      </c>
      <c r="N24" s="4">
        <f t="shared" si="6"/>
        <v>42208</v>
      </c>
      <c r="O24" s="6" t="str">
        <f ca="1">IFERROR(OFFSET(grille!$A$1,MOD(INT((N24-parametres!$D$18)/7),42)+1,WEEKDAY(guigui!N24,2)),"")</f>
        <v>__T660</v>
      </c>
      <c r="P24" s="3">
        <f t="shared" si="7"/>
        <v>42239</v>
      </c>
      <c r="Q24" s="6" t="str">
        <f ca="1">IFERROR(OFFSET(grille!$A$1,MOD(INT((P24-parametres!$D$18)/7),42)+1,WEEKDAY(guigui!P24,2)),"")</f>
        <v>RP</v>
      </c>
      <c r="R24" s="3">
        <f t="shared" si="8"/>
        <v>42270</v>
      </c>
      <c r="S24" s="6" t="str">
        <f ca="1">IFERROR(OFFSET(grille!$A$1,MOD(INT((R24-parametres!$D$18)/7),42)+1,WEEKDAY(guigui!R24,2)),"")</f>
        <v>T710</v>
      </c>
      <c r="T24" s="3">
        <f t="shared" si="9"/>
        <v>42300</v>
      </c>
      <c r="U24" s="6" t="str">
        <f ca="1">IFERROR(OFFSET(grille!$A$1,MOD(INT((T24-parametres!$D$18)/7),42)+1,WEEKDAY(guigui!T24,2)),"")</f>
        <v>T445__</v>
      </c>
      <c r="V24" s="4">
        <f t="shared" si="10"/>
        <v>42331</v>
      </c>
      <c r="W24" s="6" t="str">
        <f ca="1">IFERROR(OFFSET(grille!$A$1,MOD(INT((V24-parametres!$D$18)/7),42)+1,WEEKDAY(guigui!V24,2)),"")</f>
        <v>T110</v>
      </c>
      <c r="X24" s="3">
        <f t="shared" si="11"/>
        <v>42361</v>
      </c>
      <c r="Y24" s="6" t="str">
        <f ca="1">IFERROR(OFFSET(grille!$A$1,MOD(INT((X24-parametres!$D$18)/7),42)+1,WEEKDAY(guigui!X24,2)),"")</f>
        <v>T810</v>
      </c>
    </row>
    <row r="25" spans="2:25">
      <c r="B25" s="3">
        <f t="shared" si="0"/>
        <v>42028</v>
      </c>
      <c r="C25" s="6" t="str">
        <f ca="1">IFERROR(OFFSET(grille!$A$1,MOD(INT((B25-parametres!$D$18)/7),42)+1,WEEKDAY(guigui!B25,2)),"")</f>
        <v>RP</v>
      </c>
      <c r="D25" s="3">
        <f t="shared" si="1"/>
        <v>42059</v>
      </c>
      <c r="E25" s="6" t="str">
        <f ca="1">IFERROR(OFFSET(grille!$A$1,MOD(INT((D25-parametres!$D$18)/7),42)+1,WEEKDAY(guigui!D25,2)),"")</f>
        <v>T650__</v>
      </c>
      <c r="F25" s="3">
        <f t="shared" si="2"/>
        <v>42087</v>
      </c>
      <c r="G25" s="6" t="str">
        <f ca="1">IFERROR(OFFSET(grille!$A$1,MOD(INT((F25-parametres!$D$18)/7),42)+1,WEEKDAY(guigui!F25,2)),"")</f>
        <v>RP</v>
      </c>
      <c r="H25" s="3">
        <f t="shared" si="3"/>
        <v>42118</v>
      </c>
      <c r="I25" s="6" t="str">
        <f ca="1">IFERROR(OFFSET(grille!$A$1,MOD(INT((H25-parametres!$D$18)/7),42)+1,WEEKDAY(guigui!H25,2)),"")</f>
        <v>T320__</v>
      </c>
      <c r="J25" s="3">
        <f t="shared" si="4"/>
        <v>42148</v>
      </c>
      <c r="K25" s="6" t="str">
        <f ca="1">IFERROR(OFFSET(grille!$A$1,MOD(INT((J25-parametres!$D$18)/7),42)+1,WEEKDAY(guigui!J25,2)),"")</f>
        <v>RP</v>
      </c>
      <c r="L25" s="3">
        <f t="shared" si="5"/>
        <v>42179</v>
      </c>
      <c r="M25" s="6" t="str">
        <f ca="1">IFERROR(OFFSET(grille!$A$1,MOD(INT((L25-parametres!$D$18)/7),42)+1,WEEKDAY(guigui!L25,2)),"")</f>
        <v>__T740</v>
      </c>
      <c r="N25" s="4">
        <f t="shared" si="6"/>
        <v>42209</v>
      </c>
      <c r="O25" s="6" t="str">
        <f ca="1">IFERROR(OFFSET(grille!$A$1,MOD(INT((N25-parametres!$D$18)/7),42)+1,WEEKDAY(guigui!N25,2)),"")</f>
        <v>RP</v>
      </c>
      <c r="P25" s="3">
        <f t="shared" si="7"/>
        <v>42240</v>
      </c>
      <c r="Q25" s="6" t="str">
        <f ca="1">IFERROR(OFFSET(grille!$A$1,MOD(INT((P25-parametres!$D$18)/7),42)+1,WEEKDAY(guigui!P25,2)),"")</f>
        <v>T140__</v>
      </c>
      <c r="R25" s="3">
        <f t="shared" si="8"/>
        <v>42271</v>
      </c>
      <c r="S25" s="6" t="str">
        <f ca="1">IFERROR(OFFSET(grille!$A$1,MOD(INT((R25-parametres!$D$18)/7),42)+1,WEEKDAY(guigui!R25,2)),"")</f>
        <v>T730__</v>
      </c>
      <c r="T25" s="3">
        <f t="shared" si="9"/>
        <v>42301</v>
      </c>
      <c r="U25" s="6" t="str">
        <f ca="1">IFERROR(OFFSET(grille!$A$1,MOD(INT((T25-parametres!$D$18)/7),42)+1,WEEKDAY(guigui!T25,2)),"")</f>
        <v>__T456</v>
      </c>
      <c r="V25" s="4">
        <f t="shared" si="10"/>
        <v>42332</v>
      </c>
      <c r="W25" s="6" t="str">
        <f ca="1">IFERROR(OFFSET(grille!$A$1,MOD(INT((V25-parametres!$D$18)/7),42)+1,WEEKDAY(guigui!V25,2)),"")</f>
        <v>T420</v>
      </c>
      <c r="X25" s="3">
        <f t="shared" si="11"/>
        <v>42362</v>
      </c>
      <c r="Y25" s="6" t="str">
        <f ca="1">IFERROR(OFFSET(grille!$A$1,MOD(INT((X25-parametres!$D$18)/7),42)+1,WEEKDAY(guigui!X25,2)),"")</f>
        <v>T320__</v>
      </c>
    </row>
    <row r="26" spans="2:25">
      <c r="B26" s="3">
        <f t="shared" si="0"/>
        <v>42029</v>
      </c>
      <c r="C26" s="6" t="str">
        <f ca="1">IFERROR(OFFSET(grille!$A$1,MOD(INT((B26-parametres!$D$18)/7),42)+1,WEEKDAY(guigui!B26,2)),"")</f>
        <v>RP</v>
      </c>
      <c r="D26" s="3">
        <f t="shared" si="1"/>
        <v>42060</v>
      </c>
      <c r="E26" s="6" t="str">
        <f ca="1">IFERROR(OFFSET(grille!$A$1,MOD(INT((D26-parametres!$D$18)/7),42)+1,WEEKDAY(guigui!D26,2)),"")</f>
        <v>__T660</v>
      </c>
      <c r="F26" s="3">
        <f t="shared" si="2"/>
        <v>42088</v>
      </c>
      <c r="G26" s="6" t="str">
        <f ca="1">IFERROR(OFFSET(grille!$A$1,MOD(INT((F26-parametres!$D$18)/7),42)+1,WEEKDAY(guigui!F26,2)),"")</f>
        <v>RP</v>
      </c>
      <c r="H26" s="3">
        <f t="shared" si="3"/>
        <v>42119</v>
      </c>
      <c r="I26" s="6" t="str">
        <f ca="1">IFERROR(OFFSET(grille!$A$1,MOD(INT((H26-parametres!$D$18)/7),42)+1,WEEKDAY(guigui!H26,2)),"")</f>
        <v>__T336</v>
      </c>
      <c r="J26" s="3">
        <f t="shared" si="4"/>
        <v>42149</v>
      </c>
      <c r="K26" s="6" t="str">
        <f ca="1">IFERROR(OFFSET(grille!$A$1,MOD(INT((J26-parametres!$D$18)/7),42)+1,WEEKDAY(guigui!J26,2)),"")</f>
        <v>T440__</v>
      </c>
      <c r="L26" s="3">
        <f t="shared" si="5"/>
        <v>42180</v>
      </c>
      <c r="M26" s="6" t="str">
        <f ca="1">IFERROR(OFFSET(grille!$A$1,MOD(INT((L26-parametres!$D$18)/7),42)+1,WEEKDAY(guigui!L26,2)),"")</f>
        <v>T610</v>
      </c>
      <c r="N26" s="4">
        <f t="shared" si="6"/>
        <v>42210</v>
      </c>
      <c r="O26" s="6" t="str">
        <f ca="1">IFERROR(OFFSET(grille!$A$1,MOD(INT((N26-parametres!$D$18)/7),42)+1,WEEKDAY(guigui!N26,2)),"")</f>
        <v>RP</v>
      </c>
      <c r="P26" s="3">
        <f t="shared" si="7"/>
        <v>42241</v>
      </c>
      <c r="Q26" s="6" t="str">
        <f ca="1">IFERROR(OFFSET(grille!$A$1,MOD(INT((P26-parametres!$D$18)/7),42)+1,WEEKDAY(guigui!P26,2)),"")</f>
        <v>__T150</v>
      </c>
      <c r="R26" s="3">
        <f t="shared" si="8"/>
        <v>42272</v>
      </c>
      <c r="S26" s="6" t="str">
        <f ca="1">IFERROR(OFFSET(grille!$A$1,MOD(INT((R26-parametres!$D$18)/7),42)+1,WEEKDAY(guigui!R26,2)),"")</f>
        <v>__T740</v>
      </c>
      <c r="T26" s="3">
        <f t="shared" si="9"/>
        <v>42302</v>
      </c>
      <c r="U26" s="6" t="str">
        <f ca="1">IFERROR(OFFSET(grille!$A$1,MOD(INT((T26-parametres!$D$18)/7),42)+1,WEEKDAY(guigui!T26,2)),"")</f>
        <v>T447__</v>
      </c>
      <c r="V26" s="4">
        <f t="shared" si="10"/>
        <v>42333</v>
      </c>
      <c r="W26" s="6" t="str">
        <f ca="1">IFERROR(OFFSET(grille!$A$1,MOD(INT((V26-parametres!$D$18)/7),42)+1,WEEKDAY(guigui!V26,2)),"")</f>
        <v>T220__</v>
      </c>
      <c r="X26" s="3">
        <f t="shared" si="11"/>
        <v>42363</v>
      </c>
      <c r="Y26" s="6" t="str">
        <f ca="1">IFERROR(OFFSET(grille!$A$1,MOD(INT((X26-parametres!$D$18)/7),42)+1,WEEKDAY(guigui!X26,2)),"")</f>
        <v>__T335</v>
      </c>
    </row>
    <row r="27" spans="2:25">
      <c r="B27" s="3">
        <f t="shared" si="0"/>
        <v>42030</v>
      </c>
      <c r="C27" s="6" t="str">
        <f ca="1">IFERROR(OFFSET(grille!$A$1,MOD(INT((B27-parametres!$D$18)/7),42)+1,WEEKDAY(guigui!B27,2)),"")</f>
        <v>T630__</v>
      </c>
      <c r="D27" s="3">
        <f t="shared" si="1"/>
        <v>42061</v>
      </c>
      <c r="E27" s="6" t="str">
        <f ca="1">IFERROR(OFFSET(grille!$A$1,MOD(INT((D27-parametres!$D$18)/7),42)+1,WEEKDAY(guigui!D27,2)),"")</f>
        <v>T260</v>
      </c>
      <c r="F27" s="3">
        <f t="shared" si="2"/>
        <v>42089</v>
      </c>
      <c r="G27" s="6" t="str">
        <f ca="1">IFERROR(OFFSET(grille!$A$1,MOD(INT((F27-parametres!$D$18)/7),42)+1,WEEKDAY(guigui!F27,2)),"")</f>
        <v>T120</v>
      </c>
      <c r="H27" s="3">
        <f t="shared" si="3"/>
        <v>42120</v>
      </c>
      <c r="I27" s="6" t="str">
        <f ca="1">IFERROR(OFFSET(grille!$A$1,MOD(INT((H27-parametres!$D$18)/7),42)+1,WEEKDAY(guigui!H27,2)),"")</f>
        <v>T227__</v>
      </c>
      <c r="J27" s="3">
        <f t="shared" si="4"/>
        <v>42150</v>
      </c>
      <c r="K27" s="6" t="str">
        <f ca="1">IFERROR(OFFSET(grille!$A$1,MOD(INT((J27-parametres!$D$18)/7),42)+1,WEEKDAY(guigui!J27,2)),"")</f>
        <v>__T450</v>
      </c>
      <c r="L27" s="3">
        <f t="shared" si="5"/>
        <v>42181</v>
      </c>
      <c r="M27" s="6" t="str">
        <f ca="1">IFERROR(OFFSET(grille!$A$1,MOD(INT((L27-parametres!$D$18)/7),42)+1,WEEKDAY(guigui!L27,2)),"")</f>
        <v>T220__</v>
      </c>
      <c r="N27" s="4">
        <f t="shared" si="6"/>
        <v>42211</v>
      </c>
      <c r="O27" s="6" t="str">
        <f ca="1">IFERROR(OFFSET(grille!$A$1,MOD(INT((N27-parametres!$D$18)/7),42)+1,WEEKDAY(guigui!N27,2)),"")</f>
        <v>T410</v>
      </c>
      <c r="P27" s="3">
        <f t="shared" si="7"/>
        <v>42242</v>
      </c>
      <c r="Q27" s="6" t="str">
        <f ca="1">IFERROR(OFFSET(grille!$A$1,MOD(INT((P27-parametres!$D$18)/7),42)+1,WEEKDAY(guigui!P27,2)),"")</f>
        <v>T210</v>
      </c>
      <c r="R27" s="3">
        <f t="shared" si="8"/>
        <v>42273</v>
      </c>
      <c r="S27" s="6" t="str">
        <f ca="1">IFERROR(OFFSET(grille!$A$1,MOD(INT((R27-parametres!$D$18)/7),42)+1,WEEKDAY(guigui!R27,2)),"")</f>
        <v>RP</v>
      </c>
      <c r="T27" s="3">
        <f t="shared" si="9"/>
        <v>42303</v>
      </c>
      <c r="U27" s="6" t="str">
        <f ca="1">IFERROR(OFFSET(grille!$A$1,MOD(INT((T27-parametres!$D$18)/7),42)+1,WEEKDAY(guigui!T27,2)),"")</f>
        <v>__T451</v>
      </c>
      <c r="V27" s="4">
        <f t="shared" si="10"/>
        <v>42334</v>
      </c>
      <c r="W27" s="6" t="str">
        <f ca="1">IFERROR(OFFSET(grille!$A$1,MOD(INT((V27-parametres!$D$18)/7),42)+1,WEEKDAY(guigui!V27,2)),"")</f>
        <v>__T230</v>
      </c>
      <c r="X27" s="3">
        <f t="shared" si="11"/>
        <v>42364</v>
      </c>
      <c r="Y27" s="6" t="str">
        <f ca="1">IFERROR(OFFSET(grille!$A$1,MOD(INT((X27-parametres!$D$18)/7),42)+1,WEEKDAY(guigui!X27,2)),"")</f>
        <v>RP</v>
      </c>
    </row>
    <row r="28" spans="2:25">
      <c r="B28" s="3">
        <f t="shared" si="0"/>
        <v>42031</v>
      </c>
      <c r="C28" s="6" t="str">
        <f ca="1">IFERROR(OFFSET(grille!$A$1,MOD(INT((B28-parametres!$D$18)/7),42)+1,WEEKDAY(guigui!B28,2)),"")</f>
        <v>__T640</v>
      </c>
      <c r="D28" s="3">
        <f t="shared" si="1"/>
        <v>42062</v>
      </c>
      <c r="E28" s="6" t="str">
        <f ca="1">IFERROR(OFFSET(grille!$A$1,MOD(INT((D28-parametres!$D$18)/7),42)+1,WEEKDAY(guigui!D28,2)),"")</f>
        <v>D</v>
      </c>
      <c r="F28" s="3">
        <f t="shared" si="2"/>
        <v>42090</v>
      </c>
      <c r="G28" s="6" t="str">
        <f ca="1">IFERROR(OFFSET(grille!$A$1,MOD(INT((F28-parametres!$D$18)/7),42)+1,WEEKDAY(guigui!F28,2)),"")</f>
        <v>T720</v>
      </c>
      <c r="H28" s="3">
        <f t="shared" si="3"/>
        <v>42121</v>
      </c>
      <c r="I28" s="6" t="str">
        <f ca="1">IFERROR(OFFSET(grille!$A$1,MOD(INT((H28-parametres!$D$18)/7),42)+1,WEEKDAY(guigui!H28,2)),"")</f>
        <v>__T230</v>
      </c>
      <c r="J28" s="3">
        <f t="shared" si="4"/>
        <v>42151</v>
      </c>
      <c r="K28" s="6" t="str">
        <f ca="1">IFERROR(OFFSET(grille!$A$1,MOD(INT((J28-parametres!$D$18)/7),42)+1,WEEKDAY(guigui!J28,2)),"")</f>
        <v>T240__</v>
      </c>
      <c r="L28" s="3">
        <f t="shared" si="5"/>
        <v>42182</v>
      </c>
      <c r="M28" s="6" t="str">
        <f ca="1">IFERROR(OFFSET(grille!$A$1,MOD(INT((L28-parametres!$D$18)/7),42)+1,WEEKDAY(guigui!L28,2)),"")</f>
        <v>__T236</v>
      </c>
      <c r="N28" s="4">
        <f t="shared" si="6"/>
        <v>42212</v>
      </c>
      <c r="O28" s="6" t="str">
        <f ca="1">IFERROR(OFFSET(grille!$A$1,MOD(INT((N28-parametres!$D$18)/7),42)+1,WEEKDAY(guigui!N28,2)),"")</f>
        <v>T650__</v>
      </c>
      <c r="P28" s="3">
        <f t="shared" si="7"/>
        <v>42243</v>
      </c>
      <c r="Q28" s="6" t="str">
        <f ca="1">IFERROR(OFFSET(grille!$A$1,MOD(INT((P28-parametres!$D$18)/7),42)+1,WEEKDAY(guigui!P28,2)),"")</f>
        <v>T440__</v>
      </c>
      <c r="R28" s="3">
        <f t="shared" si="8"/>
        <v>42274</v>
      </c>
      <c r="S28" s="6" t="str">
        <f ca="1">IFERROR(OFFSET(grille!$A$1,MOD(INT((R28-parametres!$D$18)/7),42)+1,WEEKDAY(guigui!R28,2)),"")</f>
        <v>RP</v>
      </c>
      <c r="T28" s="3">
        <f t="shared" si="9"/>
        <v>42304</v>
      </c>
      <c r="U28" s="6" t="str">
        <f ca="1">IFERROR(OFFSET(grille!$A$1,MOD(INT((T28-parametres!$D$18)/7),42)+1,WEEKDAY(guigui!T28,2)),"")</f>
        <v>RP</v>
      </c>
      <c r="V28" s="4">
        <f t="shared" si="10"/>
        <v>42335</v>
      </c>
      <c r="W28" s="6" t="str">
        <f ca="1">IFERROR(OFFSET(grille!$A$1,MOD(INT((V28-parametres!$D$18)/7),42)+1,WEEKDAY(guigui!V28,2)),"")</f>
        <v>RP</v>
      </c>
      <c r="X28" s="3">
        <f t="shared" si="11"/>
        <v>42365</v>
      </c>
      <c r="Y28" s="6" t="str">
        <f ca="1">IFERROR(OFFSET(grille!$A$1,MOD(INT((X28-parametres!$D$18)/7),42)+1,WEEKDAY(guigui!X28,2)),"")</f>
        <v>RP</v>
      </c>
    </row>
    <row r="29" spans="2:25">
      <c r="B29" s="3">
        <f t="shared" si="0"/>
        <v>42032</v>
      </c>
      <c r="C29" s="6" t="str">
        <f ca="1">IFERROR(OFFSET(grille!$A$1,MOD(INT((B29-parametres!$D$18)/7),42)+1,WEEKDAY(guigui!B29,2)),"")</f>
        <v>T340__</v>
      </c>
      <c r="D29" s="3">
        <f t="shared" si="1"/>
        <v>42063</v>
      </c>
      <c r="E29" s="6" t="str">
        <f ca="1">IFERROR(OFFSET(grille!$A$1,MOD(INT((D29-parametres!$D$18)/7),42)+1,WEEKDAY(guigui!D29,2)),"")</f>
        <v>RP</v>
      </c>
      <c r="F29" s="3">
        <f t="shared" si="2"/>
        <v>42091</v>
      </c>
      <c r="G29" s="6" t="str">
        <f ca="1">IFERROR(OFFSET(grille!$A$1,MOD(INT((F29-parametres!$D$18)/7),42)+1,WEEKDAY(guigui!F29,2)),"")</f>
        <v>T346__</v>
      </c>
      <c r="H29" s="3">
        <f t="shared" si="3"/>
        <v>42122</v>
      </c>
      <c r="I29" s="6" t="str">
        <f ca="1">IFERROR(OFFSET(grille!$A$1,MOD(INT((H29-parametres!$D$18)/7),42)+1,WEEKDAY(guigui!H29,2)),"")</f>
        <v>T260</v>
      </c>
      <c r="J29" s="3">
        <f t="shared" si="4"/>
        <v>42152</v>
      </c>
      <c r="K29" s="6" t="str">
        <f ca="1">IFERROR(OFFSET(grille!$A$1,MOD(INT((J29-parametres!$D$18)/7),42)+1,WEEKDAY(guigui!J29,2)),"")</f>
        <v>__T250</v>
      </c>
      <c r="L29" s="3">
        <f t="shared" si="5"/>
        <v>42183</v>
      </c>
      <c r="M29" s="6" t="str">
        <f ca="1">IFERROR(OFFSET(grille!$A$1,MOD(INT((L29-parametres!$D$18)/7),42)+1,WEEKDAY(guigui!L29,2)),"")</f>
        <v>RP</v>
      </c>
      <c r="N29" s="4">
        <f t="shared" si="6"/>
        <v>42213</v>
      </c>
      <c r="O29" s="6" t="str">
        <f ca="1">IFERROR(OFFSET(grille!$A$1,MOD(INT((N29-parametres!$D$18)/7),42)+1,WEEKDAY(guigui!N29,2)),"")</f>
        <v>__T660</v>
      </c>
      <c r="P29" s="3">
        <f t="shared" si="7"/>
        <v>42244</v>
      </c>
      <c r="Q29" s="6" t="str">
        <f ca="1">IFERROR(OFFSET(grille!$A$1,MOD(INT((P29-parametres!$D$18)/7),42)+1,WEEKDAY(guigui!P29,2)),"")</f>
        <v>__T450</v>
      </c>
      <c r="R29" s="3">
        <f t="shared" si="8"/>
        <v>42275</v>
      </c>
      <c r="S29" s="6" t="str">
        <f ca="1">IFERROR(OFFSET(grille!$A$1,MOD(INT((R29-parametres!$D$18)/7),42)+1,WEEKDAY(guigui!R29,2)),"")</f>
        <v>T320__</v>
      </c>
      <c r="T29" s="3">
        <f t="shared" si="9"/>
        <v>42305</v>
      </c>
      <c r="U29" s="6" t="str">
        <f ca="1">IFERROR(OFFSET(grille!$A$1,MOD(INT((T29-parametres!$D$18)/7),42)+1,WEEKDAY(guigui!T29,2)),"")</f>
        <v>RP</v>
      </c>
      <c r="V29" s="4">
        <f t="shared" si="10"/>
        <v>42336</v>
      </c>
      <c r="W29" s="6" t="str">
        <f ca="1">IFERROR(OFFSET(grille!$A$1,MOD(INT((V29-parametres!$D$18)/7),42)+1,WEEKDAY(guigui!V29,2)),"")</f>
        <v>RP</v>
      </c>
      <c r="X29" s="3">
        <f t="shared" si="11"/>
        <v>42366</v>
      </c>
      <c r="Y29" s="6" t="str">
        <f ca="1">IFERROR(OFFSET(grille!$A$1,MOD(INT((X29-parametres!$D$18)/7),42)+1,WEEKDAY(guigui!X29,2)),"")</f>
        <v>T340__</v>
      </c>
    </row>
    <row r="30" spans="2:25">
      <c r="B30" s="3">
        <f t="shared" si="0"/>
        <v>42033</v>
      </c>
      <c r="C30" s="6" t="str">
        <f ca="1">IFERROR(OFFSET(grille!$A$1,MOD(INT((B30-parametres!$D$18)/7),42)+1,WEEKDAY(guigui!B30,2)),"")</f>
        <v>__T350</v>
      </c>
      <c r="D30" s="3" t="b">
        <f>IF(MONTH(DATE($A$1,COLUMN()-1,ROW()-1))=2,DATE($A$1,COLUMN()-1,i))</f>
        <v>0</v>
      </c>
      <c r="E30" s="6" t="str">
        <f ca="1">IFERROR(OFFSET(grille!$A$1,MOD(INT((D30-parametres!$D$18)/7),42)+1,WEEKDAY(guigui!D30,2)),"")</f>
        <v>RP</v>
      </c>
      <c r="F30" s="3">
        <f t="shared" si="2"/>
        <v>42092</v>
      </c>
      <c r="G30" s="6" t="str">
        <f ca="1">IFERROR(OFFSET(grille!$A$1,MOD(INT((F30-parametres!$D$18)/7),42)+1,WEEKDAY(guigui!F30,2)),"")</f>
        <v>__T357</v>
      </c>
      <c r="H30" s="3">
        <f t="shared" si="3"/>
        <v>42123</v>
      </c>
      <c r="I30" s="6" t="str">
        <f ca="1">IFERROR(OFFSET(grille!$A$1,MOD(INT((H30-parametres!$D$18)/7),42)+1,WEEKDAY(guigui!H30,2)),"")</f>
        <v>RP</v>
      </c>
      <c r="J30" s="3">
        <f t="shared" si="4"/>
        <v>42153</v>
      </c>
      <c r="K30" s="6" t="str">
        <f ca="1">IFERROR(OFFSET(grille!$A$1,MOD(INT((J30-parametres!$D$18)/7),42)+1,WEEKDAY(guigui!J30,2)),"")</f>
        <v>RP</v>
      </c>
      <c r="L30" s="3">
        <f t="shared" si="5"/>
        <v>42184</v>
      </c>
      <c r="M30" s="6" t="str">
        <f ca="1">IFERROR(OFFSET(grille!$A$1,MOD(INT((L30-parametres!$D$18)/7),42)+1,WEEKDAY(guigui!L30,2)),"")</f>
        <v>RP</v>
      </c>
      <c r="N30" s="3">
        <f t="shared" si="6"/>
        <v>42214</v>
      </c>
      <c r="O30" s="6" t="str">
        <f ca="1">IFERROR(OFFSET(grille!$A$1,MOD(INT((N30-parametres!$D$18)/7),42)+1,WEEKDAY(guigui!N30,2)),"")</f>
        <v>T260</v>
      </c>
      <c r="P30" s="3">
        <f t="shared" si="7"/>
        <v>42245</v>
      </c>
      <c r="Q30" s="6" t="str">
        <f ca="1">IFERROR(OFFSET(grille!$A$1,MOD(INT((P30-parametres!$D$18)/7),42)+1,WEEKDAY(guigui!P30,2)),"")</f>
        <v>RP</v>
      </c>
      <c r="R30" s="3">
        <f t="shared" si="8"/>
        <v>42276</v>
      </c>
      <c r="S30" s="6" t="str">
        <f ca="1">IFERROR(OFFSET(grille!$A$1,MOD(INT((R30-parametres!$D$18)/7),42)+1,WEEKDAY(guigui!R30,2)),"")</f>
        <v>__T330</v>
      </c>
      <c r="T30" s="3">
        <f t="shared" si="9"/>
        <v>42306</v>
      </c>
      <c r="U30" s="6" t="str">
        <f ca="1">IFERROR(OFFSET(grille!$A$1,MOD(INT((T30-parametres!$D$18)/7),42)+1,WEEKDAY(guigui!T30,2)),"")</f>
        <v>T410</v>
      </c>
      <c r="V30" s="4">
        <f t="shared" si="10"/>
        <v>42337</v>
      </c>
      <c r="W30" s="6" t="str">
        <f ca="1">IFERROR(OFFSET(grille!$A$1,MOD(INT((V30-parametres!$D$18)/7),42)+1,WEEKDAY(guigui!V30,2)),"")</f>
        <v>T347__</v>
      </c>
      <c r="X30" s="3">
        <f t="shared" si="11"/>
        <v>42367</v>
      </c>
      <c r="Y30" s="6" t="str">
        <f ca="1">IFERROR(OFFSET(grille!$A$1,MOD(INT((X30-parametres!$D$18)/7),42)+1,WEEKDAY(guigui!X30,2)),"")</f>
        <v>__T350</v>
      </c>
    </row>
    <row r="31" spans="2:25">
      <c r="B31" s="3">
        <f t="shared" si="0"/>
        <v>42034</v>
      </c>
      <c r="C31" s="6" t="str">
        <f ca="1">IFERROR(OFFSET(grille!$A$1,MOD(INT((B31-parametres!$D$18)/7),42)+1,WEEKDAY(guigui!B31,2)),"")</f>
        <v>D</v>
      </c>
      <c r="D31" s="2"/>
      <c r="E31" s="2"/>
      <c r="F31" s="3">
        <f t="shared" si="2"/>
        <v>42093</v>
      </c>
      <c r="G31" s="6" t="str">
        <f ca="1">IFERROR(OFFSET(grille!$A$1,MOD(INT((F31-parametres!$D$18)/7),42)+1,WEEKDAY(guigui!F31,2)),"")</f>
        <v>RP</v>
      </c>
      <c r="H31" s="3">
        <f t="shared" si="3"/>
        <v>42124</v>
      </c>
      <c r="I31" s="6" t="str">
        <f ca="1">IFERROR(OFFSET(grille!$A$1,MOD(INT((H31-parametres!$D$18)/7),42)+1,WEEKDAY(guigui!H31,2)),"")</f>
        <v>RP</v>
      </c>
      <c r="J31" s="3">
        <f t="shared" si="4"/>
        <v>42154</v>
      </c>
      <c r="K31" s="6" t="str">
        <f ca="1">IFERROR(OFFSET(grille!$A$1,MOD(INT((J31-parametres!$D$18)/7),42)+1,WEEKDAY(guigui!J31,2)),"")</f>
        <v>RP</v>
      </c>
      <c r="L31" s="3">
        <f t="shared" si="5"/>
        <v>42185</v>
      </c>
      <c r="M31" s="6" t="str">
        <f ca="1">IFERROR(OFFSET(grille!$A$1,MOD(INT((L31-parametres!$D$18)/7),42)+1,WEEKDAY(guigui!L31,2)),"")</f>
        <v>T840__</v>
      </c>
      <c r="N31" s="3">
        <f t="shared" si="6"/>
        <v>42215</v>
      </c>
      <c r="O31" s="6" t="str">
        <f ca="1">IFERROR(OFFSET(grille!$A$1,MOD(INT((N31-parametres!$D$18)/7),42)+1,WEEKDAY(guigui!N31,2)),"")</f>
        <v>RP</v>
      </c>
      <c r="P31" s="3">
        <f t="shared" si="7"/>
        <v>42246</v>
      </c>
      <c r="Q31" s="6" t="str">
        <f ca="1">IFERROR(OFFSET(grille!$A$1,MOD(INT((P31-parametres!$D$18)/7),42)+1,WEEKDAY(guigui!P31,2)),"")</f>
        <v>RP</v>
      </c>
      <c r="R31" s="3">
        <f t="shared" si="8"/>
        <v>42277</v>
      </c>
      <c r="S31" s="6" t="str">
        <f ca="1">IFERROR(OFFSET(grille!$A$1,MOD(INT((R31-parametres!$D$18)/7),42)+1,WEEKDAY(guigui!R31,2)),"")</f>
        <v>T420</v>
      </c>
      <c r="T31" s="3">
        <f t="shared" si="9"/>
        <v>42307</v>
      </c>
      <c r="U31" s="6" t="str">
        <f ca="1">IFERROR(OFFSET(grille!$A$1,MOD(INT((T31-parametres!$D$18)/7),42)+1,WEEKDAY(guigui!T31,2)),"")</f>
        <v>T710</v>
      </c>
      <c r="V31" s="4">
        <f t="shared" si="10"/>
        <v>42338</v>
      </c>
      <c r="W31" s="6" t="str">
        <f ca="1">IFERROR(OFFSET(grille!$A$1,MOD(INT((V31-parametres!$D$18)/7),42)+1,WEEKDAY(guigui!V31,2)),"")</f>
        <v>__T350</v>
      </c>
      <c r="X31" s="3">
        <f t="shared" si="11"/>
        <v>42368</v>
      </c>
      <c r="Y31" s="6" t="str">
        <f ca="1">IFERROR(OFFSET(grille!$A$1,MOD(INT((X31-parametres!$D$18)/7),42)+1,WEEKDAY(guigui!X31,2)),"")</f>
        <v>RP</v>
      </c>
    </row>
    <row r="32" spans="2:25">
      <c r="B32" s="3">
        <f t="shared" si="0"/>
        <v>42035</v>
      </c>
      <c r="C32" s="6" t="str">
        <f ca="1">IFERROR(OFFSET(grille!$A$1,MOD(INT((B32-parametres!$D$18)/7),42)+1,WEEKDAY(guigui!B32,2)),"")</f>
        <v>RP</v>
      </c>
      <c r="D32" s="2"/>
      <c r="E32" s="2"/>
      <c r="F32" s="3">
        <f t="shared" si="2"/>
        <v>42094</v>
      </c>
      <c r="G32" s="6" t="str">
        <f ca="1">IFERROR(OFFSET(grille!$A$1,MOD(INT((F32-parametres!$D$18)/7),42)+1,WEEKDAY(guigui!F32,2)),"")</f>
        <v>RP</v>
      </c>
      <c r="H32" s="2"/>
      <c r="I32" s="6" t="str">
        <f ca="1">IFERROR(OFFSET(grille!$A$1,MOD(INT((H32-parametres!$D$18)/7),42)+1,WEEKDAY(guigui!H32,2)),"")</f>
        <v>RP</v>
      </c>
      <c r="J32" s="3">
        <f t="shared" si="4"/>
        <v>42155</v>
      </c>
      <c r="K32" s="6" t="str">
        <f ca="1">IFERROR(OFFSET(grille!$A$1,MOD(INT((J32-parametres!$D$18)/7),42)+1,WEEKDAY(guigui!J32,2)),"")</f>
        <v>T657__</v>
      </c>
      <c r="L32" s="2"/>
      <c r="M32" s="6" t="str">
        <f ca="1">IFERROR(OFFSET(grille!$A$1,MOD(INT((L32-parametres!$D$18)/7),42)+1,WEEKDAY(guigui!L32,2)),"")</f>
        <v>RP</v>
      </c>
      <c r="N32" s="3">
        <f t="shared" si="6"/>
        <v>42216</v>
      </c>
      <c r="O32" s="6" t="str">
        <f ca="1">IFERROR(OFFSET(grille!$A$1,MOD(INT((N32-parametres!$D$18)/7),42)+1,WEEKDAY(guigui!N32,2)),"")</f>
        <v>RP</v>
      </c>
      <c r="P32" s="3">
        <f t="shared" si="7"/>
        <v>42247</v>
      </c>
      <c r="Q32" s="6" t="str">
        <f ca="1">IFERROR(OFFSET(grille!$A$1,MOD(INT((P32-parametres!$D$18)/7),42)+1,WEEKDAY(guigui!P32,2)),"")</f>
        <v>T820__</v>
      </c>
      <c r="R32" s="2"/>
      <c r="S32" s="6" t="str">
        <f ca="1">IFERROR(OFFSET(grille!$A$1,MOD(INT((R32-parametres!$D$18)/7),42)+1,WEEKDAY(guigui!R32,2)),"")</f>
        <v>RP</v>
      </c>
      <c r="T32" s="3">
        <f t="shared" si="9"/>
        <v>42308</v>
      </c>
      <c r="U32" s="6" t="str">
        <f ca="1">IFERROR(OFFSET(grille!$A$1,MOD(INT((T32-parametres!$D$18)/7),42)+1,WEEKDAY(guigui!T32,2)),"")</f>
        <v>T246__</v>
      </c>
      <c r="V32" s="2"/>
      <c r="W32" s="6" t="str">
        <f ca="1">IFERROR(OFFSET(grille!$A$1,MOD(INT((V32-parametres!$D$18)/7),42)+1,WEEKDAY(guigui!V32,2)),"")</f>
        <v>RP</v>
      </c>
      <c r="X32" s="3">
        <f t="shared" si="11"/>
        <v>42369</v>
      </c>
      <c r="Y32" s="6" t="str">
        <f ca="1">IFERROR(OFFSET(grille!$A$1,MOD(INT((X32-parametres!$D$18)/7),42)+1,WEEKDAY(guigui!X32,2)),"")</f>
        <v>RP</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353" priority="6" stopIfTrue="1">
      <formula>AND(WEEKDAY(B2,2)&gt;5,B2&lt;&gt;"")</formula>
    </cfRule>
  </conditionalFormatting>
  <conditionalFormatting sqref="E10">
    <cfRule type="expression" dxfId="352" priority="5" stopIfTrue="1">
      <formula>AND(WEEKDAY(E10,2)&gt;5,E10&lt;&gt;"")</formula>
    </cfRule>
  </conditionalFormatting>
  <conditionalFormatting sqref="E10">
    <cfRule type="expression" dxfId="351" priority="4" stopIfTrue="1">
      <formula>AND(WEEKDAY(E10,2)&gt;5,E10&lt;&gt;"")</formula>
    </cfRule>
  </conditionalFormatting>
  <conditionalFormatting sqref="E10">
    <cfRule type="expression" dxfId="350" priority="3" stopIfTrue="1">
      <formula>AND(WEEKDAY(E10,2)&gt;5,E10&lt;&gt;"")</formula>
    </cfRule>
  </conditionalFormatting>
  <conditionalFormatting sqref="E10">
    <cfRule type="expression" dxfId="349" priority="2" stopIfTrue="1">
      <formula>AND(WEEKDAY(E10,2)&gt;5,E10&lt;&gt;"")</formula>
    </cfRule>
  </conditionalFormatting>
  <conditionalFormatting sqref="E24">
    <cfRule type="expression" dxfId="348" priority="1" stopIfTrue="1">
      <formula>AND(WEEKDAY(E24,2)&gt;5,E24&lt;&gt;"")</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IFERROR(OFFSET(grille!$A$1,MOD(INT((B2-parametres!$D$20)/7),42)+1,WEEKDAY(guigui!B2,2)),"")</f>
        <v>T710</v>
      </c>
      <c r="D2" s="3">
        <f>DATE($A$1,COLUMN()-2,ROW()-1)</f>
        <v>42036</v>
      </c>
      <c r="E2" s="6" t="str">
        <f ca="1">IFERROR(OFFSET(grille!$A$1,MOD(INT((D2-parametres!$D$20)/7),42)+1,WEEKDAY(guigui!D2,2)),"")</f>
        <v>RP</v>
      </c>
      <c r="F2" s="3">
        <f>DATE($A$1,COLUMN()-3,ROW()-1)</f>
        <v>42064</v>
      </c>
      <c r="G2" s="6" t="str">
        <f ca="1">IFERROR(OFFSET(grille!$A$1,MOD(INT((F2-parametres!$D$20)/7),42)+1,WEEKDAY(guigui!F2,2)),"")</f>
        <v>T737__</v>
      </c>
      <c r="H2" s="3">
        <f>DATE($A$1,COLUMN()-4,ROW()-1)</f>
        <v>42095</v>
      </c>
      <c r="I2" s="6" t="str">
        <f ca="1">IFERROR(OFFSET(grille!$A$1,MOD(INT((H2-parametres!$D$20)/7),42)+1,WEEKDAY(guigui!H2,2)),"")</f>
        <v>RP</v>
      </c>
      <c r="J2" s="3">
        <f>DATE($A$1,COLUMN()-5,ROW()-1)</f>
        <v>42125</v>
      </c>
      <c r="K2" s="6" t="str">
        <f ca="1">IFERROR(OFFSET(grille!$A$1,MOD(INT((J2-parametres!$D$20)/7),42)+1,WEEKDAY(guigui!J2,2)),"")</f>
        <v>T320__</v>
      </c>
      <c r="L2" s="3">
        <f>DATE($A$1,COLUMN()-6,ROW()-1)</f>
        <v>42156</v>
      </c>
      <c r="M2" s="6" t="str">
        <f ca="1">IFERROR(OFFSET(grille!$A$1,MOD(INT((L2-parametres!$D$20)/7),42)+1,WEEKDAY(guigui!L2,2)),"")</f>
        <v>T440__</v>
      </c>
      <c r="N2" s="4">
        <f>DATE($A$1,COLUMN()-7,ROW()-1)</f>
        <v>42186</v>
      </c>
      <c r="O2" s="6" t="str">
        <f ca="1">IFERROR(OFFSET(grille!$A$1,MOD(INT((N2-parametres!$D$20)/7),42)+1,WEEKDAY(guigui!N2,2)),"")</f>
        <v>__T740</v>
      </c>
      <c r="P2" s="3">
        <f>DATE($A$1,COLUMN()-8,ROW()-1)</f>
        <v>42217</v>
      </c>
      <c r="Q2" s="6" t="str">
        <f ca="1">IFERROR(OFFSET(grille!$A$1,MOD(INT((P2-parametres!$D$20)/7),42)+1,WEEKDAY(guigui!P2,2)),"")</f>
        <v>RP</v>
      </c>
      <c r="R2" s="3">
        <f>DATE($A$1,COLUMN()-9,ROW()-1)</f>
        <v>42248</v>
      </c>
      <c r="S2" s="6" t="str">
        <f ca="1">IFERROR(OFFSET(grille!$A$1,MOD(INT((R2-parametres!$D$20)/7),42)+1,WEEKDAY(guigui!R2,2)),"")</f>
        <v>__T150</v>
      </c>
      <c r="T2" s="3">
        <f>DATE($A$1,COLUMN()-10,ROW()-1)</f>
        <v>42278</v>
      </c>
      <c r="U2" s="6" t="str">
        <f ca="1">IFERROR(OFFSET(grille!$A$1,MOD(INT((T2-parametres!$D$20)/7),42)+1,WEEKDAY(guigui!T2,2)),"")</f>
        <v>T730__</v>
      </c>
      <c r="V2" s="4">
        <f>DATE($A$1,COLUMN()-11,ROW()-1)</f>
        <v>42309</v>
      </c>
      <c r="W2" s="6" t="str">
        <f ca="1">IFERROR(OFFSET(grille!$A$1,MOD(INT((V2-parametres!$D$20)/7),42)+1,WEEKDAY(guigui!V2,2)),"")</f>
        <v>T447__</v>
      </c>
      <c r="X2" s="3">
        <f>DATE($A$1,COLUMN()-12,ROW()-1)</f>
        <v>42339</v>
      </c>
      <c r="Y2" s="6" t="str">
        <f ca="1">IFERROR(OFFSET(grille!$A$1,MOD(INT((X2-parametres!$D$20)/7),42)+1,WEEKDAY(guigui!X2,2)),"")</f>
        <v>T420</v>
      </c>
    </row>
    <row r="3" spans="1:25">
      <c r="B3" s="3">
        <f t="shared" ref="B3:B32" si="0">DATE($A$1,COLUMN()-1,ROW()-1)</f>
        <v>42006</v>
      </c>
      <c r="C3" s="6" t="str">
        <f ca="1">IFERROR(OFFSET(grille!$A$1,MOD(INT((B3-parametres!$D$20)/7),42)+1,WEEKDAY(guigui!B3,2)),"")</f>
        <v>T655__</v>
      </c>
      <c r="D3" s="3">
        <f t="shared" ref="D3:D29" si="1">DATE($A$1,COLUMN()-2,ROW()-1)</f>
        <v>42037</v>
      </c>
      <c r="E3" s="6" t="str">
        <f ca="1">IFERROR(OFFSET(grille!$A$1,MOD(INT((D3-parametres!$D$20)/7),42)+1,WEEKDAY(guigui!D3,2)),"")</f>
        <v>T630__</v>
      </c>
      <c r="F3" s="3">
        <f t="shared" ref="F3:F32" si="2">DATE($A$1,COLUMN()-3,ROW()-1)</f>
        <v>42065</v>
      </c>
      <c r="G3" s="6" t="str">
        <f ca="1">IFERROR(OFFSET(grille!$A$1,MOD(INT((F3-parametres!$D$20)/7),42)+1,WEEKDAY(guigui!F3,2)),"")</f>
        <v>__T740</v>
      </c>
      <c r="H3" s="3">
        <f t="shared" ref="H3:H31" si="3">DATE($A$1,COLUMN()-4,ROW()-1)</f>
        <v>42096</v>
      </c>
      <c r="I3" s="6" t="str">
        <f ca="1">IFERROR(OFFSET(grille!$A$1,MOD(INT((H3-parametres!$D$20)/7),42)+1,WEEKDAY(guigui!H3,2)),"")</f>
        <v>T120</v>
      </c>
      <c r="J3" s="3">
        <f t="shared" ref="J3:J32" si="4">DATE($A$1,COLUMN()-5,ROW()-1)</f>
        <v>42126</v>
      </c>
      <c r="K3" s="6" t="str">
        <f ca="1">IFERROR(OFFSET(grille!$A$1,MOD(INT((J3-parametres!$D$20)/7),42)+1,WEEKDAY(guigui!J3,2)),"")</f>
        <v>__T336</v>
      </c>
      <c r="L3" s="3">
        <f t="shared" ref="L3:L31" si="5">DATE($A$1,COLUMN()-6,ROW()-1)</f>
        <v>42157</v>
      </c>
      <c r="M3" s="6" t="str">
        <f ca="1">IFERROR(OFFSET(grille!$A$1,MOD(INT((L3-parametres!$D$20)/7),42)+1,WEEKDAY(guigui!L3,2)),"")</f>
        <v>__T450</v>
      </c>
      <c r="N3" s="4">
        <f t="shared" ref="N3:N32" si="6">DATE($A$1,COLUMN()-7,ROW()-1)</f>
        <v>42187</v>
      </c>
      <c r="O3" s="6" t="str">
        <f ca="1">IFERROR(OFFSET(grille!$A$1,MOD(INT((N3-parametres!$D$20)/7),42)+1,WEEKDAY(guigui!N3,2)),"")</f>
        <v>T610</v>
      </c>
      <c r="P3" s="3">
        <f t="shared" ref="P3:P32" si="7">DATE($A$1,COLUMN()-8,ROW()-1)</f>
        <v>42218</v>
      </c>
      <c r="Q3" s="6" t="str">
        <f ca="1">IFERROR(OFFSET(grille!$A$1,MOD(INT((P3-parametres!$D$20)/7),42)+1,WEEKDAY(guigui!P3,2)),"")</f>
        <v>T410</v>
      </c>
      <c r="R3" s="3">
        <f t="shared" ref="R3:R31" si="8">DATE($A$1,COLUMN()-9,ROW()-1)</f>
        <v>42249</v>
      </c>
      <c r="S3" s="6" t="str">
        <f ca="1">IFERROR(OFFSET(grille!$A$1,MOD(INT((R3-parametres!$D$20)/7),42)+1,WEEKDAY(guigui!R3,2)),"")</f>
        <v>T210</v>
      </c>
      <c r="T3" s="3">
        <f t="shared" ref="T3:T32" si="9">DATE($A$1,COLUMN()-10,ROW()-1)</f>
        <v>42279</v>
      </c>
      <c r="U3" s="6" t="str">
        <f ca="1">IFERROR(OFFSET(grille!$A$1,MOD(INT((T3-parametres!$D$20)/7),42)+1,WEEKDAY(guigui!T3,2)),"")</f>
        <v>__T740</v>
      </c>
      <c r="V3" s="4">
        <f t="shared" ref="V3:V31" si="10">DATE($A$1,COLUMN()-11,ROW()-1)</f>
        <v>42310</v>
      </c>
      <c r="W3" s="6" t="str">
        <f ca="1">IFERROR(OFFSET(grille!$A$1,MOD(INT((V3-parametres!$D$20)/7),42)+1,WEEKDAY(guigui!V3,2)),"")</f>
        <v>__T451</v>
      </c>
      <c r="X3" s="3">
        <f t="shared" ref="X3:X32" si="11">DATE($A$1,COLUMN()-12,ROW()-1)</f>
        <v>42340</v>
      </c>
      <c r="Y3" s="6" t="str">
        <f ca="1">IFERROR(OFFSET(grille!$A$1,MOD(INT((X3-parametres!$D$20)/7),42)+1,WEEKDAY(guigui!X3,2)),"")</f>
        <v>T220__</v>
      </c>
    </row>
    <row r="4" spans="1:25">
      <c r="B4" s="4">
        <f t="shared" si="0"/>
        <v>42007</v>
      </c>
      <c r="C4" s="6" t="str">
        <f ca="1">IFERROR(OFFSET(grille!$A$1,MOD(INT((B4-parametres!$D$20)/7),42)+1,WEEKDAY(guigui!B4,2)),"")</f>
        <v>__T666</v>
      </c>
      <c r="D4" s="3">
        <f t="shared" si="1"/>
        <v>42038</v>
      </c>
      <c r="E4" s="6" t="str">
        <f ca="1">IFERROR(OFFSET(grille!$A$1,MOD(INT((D4-parametres!$D$20)/7),42)+1,WEEKDAY(guigui!D4,2)),"")</f>
        <v>__T640</v>
      </c>
      <c r="F4" s="3">
        <f t="shared" si="2"/>
        <v>42066</v>
      </c>
      <c r="G4" s="6" t="str">
        <f ca="1">IFERROR(OFFSET(grille!$A$1,MOD(INT((F4-parametres!$D$20)/7),42)+1,WEEKDAY(guigui!F4,2)),"")</f>
        <v>T650__</v>
      </c>
      <c r="H4" s="3">
        <f t="shared" si="3"/>
        <v>42097</v>
      </c>
      <c r="I4" s="6" t="str">
        <f ca="1">IFERROR(OFFSET(grille!$A$1,MOD(INT((H4-parametres!$D$20)/7),42)+1,WEEKDAY(guigui!H4,2)),"")</f>
        <v>T720</v>
      </c>
      <c r="J4" s="3">
        <f t="shared" si="4"/>
        <v>42127</v>
      </c>
      <c r="K4" s="6" t="str">
        <f ca="1">IFERROR(OFFSET(grille!$A$1,MOD(INT((J4-parametres!$D$20)/7),42)+1,WEEKDAY(guigui!J4,2)),"")</f>
        <v>T227__</v>
      </c>
      <c r="L4" s="3">
        <f t="shared" si="5"/>
        <v>42158</v>
      </c>
      <c r="M4" s="6" t="str">
        <f ca="1">IFERROR(OFFSET(grille!$A$1,MOD(INT((L4-parametres!$D$20)/7),42)+1,WEEKDAY(guigui!L4,2)),"")</f>
        <v>T240__</v>
      </c>
      <c r="N4" s="4">
        <f t="shared" si="6"/>
        <v>42188</v>
      </c>
      <c r="O4" s="6" t="str">
        <f ca="1">IFERROR(OFFSET(grille!$A$1,MOD(INT((N4-parametres!$D$20)/7),42)+1,WEEKDAY(guigui!N4,2)),"")</f>
        <v>T220__</v>
      </c>
      <c r="P4" s="3">
        <f t="shared" si="7"/>
        <v>42219</v>
      </c>
      <c r="Q4" s="6" t="str">
        <f ca="1">IFERROR(OFFSET(grille!$A$1,MOD(INT((P4-parametres!$D$20)/7),42)+1,WEEKDAY(guigui!P4,2)),"")</f>
        <v>T650__</v>
      </c>
      <c r="R4" s="3">
        <f t="shared" si="8"/>
        <v>42250</v>
      </c>
      <c r="S4" s="6" t="str">
        <f ca="1">IFERROR(OFFSET(grille!$A$1,MOD(INT((R4-parametres!$D$20)/7),42)+1,WEEKDAY(guigui!R4,2)),"")</f>
        <v>T440__</v>
      </c>
      <c r="T4" s="3">
        <f t="shared" si="9"/>
        <v>42280</v>
      </c>
      <c r="U4" s="6" t="str">
        <f ca="1">IFERROR(OFFSET(grille!$A$1,MOD(INT((T4-parametres!$D$20)/7),42)+1,WEEKDAY(guigui!T4,2)),"")</f>
        <v>RP</v>
      </c>
      <c r="V4" s="4">
        <f t="shared" si="10"/>
        <v>42311</v>
      </c>
      <c r="W4" s="6" t="str">
        <f ca="1">IFERROR(OFFSET(grille!$A$1,MOD(INT((V4-parametres!$D$20)/7),42)+1,WEEKDAY(guigui!V4,2)),"")</f>
        <v>RP</v>
      </c>
      <c r="X4" s="3">
        <f t="shared" si="11"/>
        <v>42341</v>
      </c>
      <c r="Y4" s="6" t="str">
        <f ca="1">IFERROR(OFFSET(grille!$A$1,MOD(INT((X4-parametres!$D$20)/7),42)+1,WEEKDAY(guigui!X4,2)),"")</f>
        <v>__T230</v>
      </c>
    </row>
    <row r="5" spans="1:25">
      <c r="B5" s="4">
        <f t="shared" si="0"/>
        <v>42008</v>
      </c>
      <c r="C5" s="6" t="str">
        <f ca="1">IFERROR(OFFSET(grille!$A$1,MOD(INT((B5-parametres!$D$20)/7),42)+1,WEEKDAY(guigui!B5,2)),"")</f>
        <v>RP</v>
      </c>
      <c r="D5" s="3">
        <f t="shared" si="1"/>
        <v>42039</v>
      </c>
      <c r="E5" s="6" t="str">
        <f ca="1">IFERROR(OFFSET(grille!$A$1,MOD(INT((D5-parametres!$D$20)/7),42)+1,WEEKDAY(guigui!D5,2)),"")</f>
        <v>T340__</v>
      </c>
      <c r="F5" s="3">
        <f t="shared" si="2"/>
        <v>42067</v>
      </c>
      <c r="G5" s="6" t="str">
        <f ca="1">IFERROR(OFFSET(grille!$A$1,MOD(INT((F5-parametres!$D$20)/7),42)+1,WEEKDAY(guigui!F5,2)),"")</f>
        <v>__T660</v>
      </c>
      <c r="H5" s="3">
        <f t="shared" si="3"/>
        <v>42098</v>
      </c>
      <c r="I5" s="6" t="str">
        <f ca="1">IFERROR(OFFSET(grille!$A$1,MOD(INT((H5-parametres!$D$20)/7),42)+1,WEEKDAY(guigui!H5,2)),"")</f>
        <v>T346__</v>
      </c>
      <c r="J5" s="3">
        <f t="shared" si="4"/>
        <v>42128</v>
      </c>
      <c r="K5" s="6" t="str">
        <f ca="1">IFERROR(OFFSET(grille!$A$1,MOD(INT((J5-parametres!$D$20)/7),42)+1,WEEKDAY(guigui!J5,2)),"")</f>
        <v>__T230</v>
      </c>
      <c r="L5" s="3">
        <f t="shared" si="5"/>
        <v>42159</v>
      </c>
      <c r="M5" s="6" t="str">
        <f ca="1">IFERROR(OFFSET(grille!$A$1,MOD(INT((L5-parametres!$D$20)/7),42)+1,WEEKDAY(guigui!L5,2)),"")</f>
        <v>__T250</v>
      </c>
      <c r="N5" s="4">
        <f t="shared" si="6"/>
        <v>42189</v>
      </c>
      <c r="O5" s="6" t="str">
        <f ca="1">IFERROR(OFFSET(grille!$A$1,MOD(INT((N5-parametres!$D$20)/7),42)+1,WEEKDAY(guigui!N5,2)),"")</f>
        <v>__T236</v>
      </c>
      <c r="P5" s="3">
        <f t="shared" si="7"/>
        <v>42220</v>
      </c>
      <c r="Q5" s="6" t="str">
        <f ca="1">IFERROR(OFFSET(grille!$A$1,MOD(INT((P5-parametres!$D$20)/7),42)+1,WEEKDAY(guigui!P5,2)),"")</f>
        <v>__T660</v>
      </c>
      <c r="R5" s="3">
        <f t="shared" si="8"/>
        <v>42251</v>
      </c>
      <c r="S5" s="6" t="str">
        <f ca="1">IFERROR(OFFSET(grille!$A$1,MOD(INT((R5-parametres!$D$20)/7),42)+1,WEEKDAY(guigui!R5,2)),"")</f>
        <v>__T450</v>
      </c>
      <c r="T5" s="3">
        <f t="shared" si="9"/>
        <v>42281</v>
      </c>
      <c r="U5" s="6" t="str">
        <f ca="1">IFERROR(OFFSET(grille!$A$1,MOD(INT((T5-parametres!$D$20)/7),42)+1,WEEKDAY(guigui!T5,2)),"")</f>
        <v>RP</v>
      </c>
      <c r="V5" s="4">
        <f t="shared" si="10"/>
        <v>42312</v>
      </c>
      <c r="W5" s="6" t="str">
        <f ca="1">IFERROR(OFFSET(grille!$A$1,MOD(INT((V5-parametres!$D$20)/7),42)+1,WEEKDAY(guigui!V5,2)),"")</f>
        <v>RP</v>
      </c>
      <c r="X5" s="3">
        <f t="shared" si="11"/>
        <v>42342</v>
      </c>
      <c r="Y5" s="6" t="str">
        <f ca="1">IFERROR(OFFSET(grille!$A$1,MOD(INT((X5-parametres!$D$20)/7),42)+1,WEEKDAY(guigui!X5,2)),"")</f>
        <v>RP</v>
      </c>
    </row>
    <row r="6" spans="1:25">
      <c r="B6" s="3">
        <f t="shared" si="0"/>
        <v>42009</v>
      </c>
      <c r="C6" s="6" t="str">
        <f ca="1">IFERROR(OFFSET(grille!$A$1,MOD(INT((B6-parametres!$D$20)/7),42)+1,WEEKDAY(guigui!B6,2)),"")</f>
        <v>RP</v>
      </c>
      <c r="D6" s="3">
        <f t="shared" si="1"/>
        <v>42040</v>
      </c>
      <c r="E6" s="6" t="str">
        <f ca="1">IFERROR(OFFSET(grille!$A$1,MOD(INT((D6-parametres!$D$20)/7),42)+1,WEEKDAY(guigui!D6,2)),"")</f>
        <v>__T350</v>
      </c>
      <c r="F6" s="3">
        <f t="shared" si="2"/>
        <v>42068</v>
      </c>
      <c r="G6" s="6" t="str">
        <f ca="1">IFERROR(OFFSET(grille!$A$1,MOD(INT((F6-parametres!$D$20)/7),42)+1,WEEKDAY(guigui!F6,2)),"")</f>
        <v>T260</v>
      </c>
      <c r="H6" s="3">
        <f t="shared" si="3"/>
        <v>42099</v>
      </c>
      <c r="I6" s="6" t="str">
        <f ca="1">IFERROR(OFFSET(grille!$A$1,MOD(INT((H6-parametres!$D$20)/7),42)+1,WEEKDAY(guigui!H6,2)),"")</f>
        <v>__T357</v>
      </c>
      <c r="J6" s="3">
        <f t="shared" si="4"/>
        <v>42129</v>
      </c>
      <c r="K6" s="6" t="str">
        <f ca="1">IFERROR(OFFSET(grille!$A$1,MOD(INT((J6-parametres!$D$20)/7),42)+1,WEEKDAY(guigui!J6,2)),"")</f>
        <v>T260</v>
      </c>
      <c r="L6" s="3">
        <f t="shared" si="5"/>
        <v>42160</v>
      </c>
      <c r="M6" s="6" t="str">
        <f ca="1">IFERROR(OFFSET(grille!$A$1,MOD(INT((L6-parametres!$D$20)/7),42)+1,WEEKDAY(guigui!L6,2)),"")</f>
        <v>RP</v>
      </c>
      <c r="N6" s="4">
        <f t="shared" si="6"/>
        <v>42190</v>
      </c>
      <c r="O6" s="6" t="str">
        <f ca="1">IFERROR(OFFSET(grille!$A$1,MOD(INT((N6-parametres!$D$20)/7),42)+1,WEEKDAY(guigui!N6,2)),"")</f>
        <v>RP</v>
      </c>
      <c r="P6" s="3">
        <f t="shared" si="7"/>
        <v>42221</v>
      </c>
      <c r="Q6" s="6" t="str">
        <f ca="1">IFERROR(OFFSET(grille!$A$1,MOD(INT((P6-parametres!$D$20)/7),42)+1,WEEKDAY(guigui!P6,2)),"")</f>
        <v>T260</v>
      </c>
      <c r="R6" s="3">
        <f t="shared" si="8"/>
        <v>42252</v>
      </c>
      <c r="S6" s="6" t="str">
        <f ca="1">IFERROR(OFFSET(grille!$A$1,MOD(INT((R6-parametres!$D$20)/7),42)+1,WEEKDAY(guigui!R6,2)),"")</f>
        <v>RP</v>
      </c>
      <c r="T6" s="3">
        <f t="shared" si="9"/>
        <v>42282</v>
      </c>
      <c r="U6" s="6" t="str">
        <f ca="1">IFERROR(OFFSET(grille!$A$1,MOD(INT((T6-parametres!$D$20)/7),42)+1,WEEKDAY(guigui!T6,2)),"")</f>
        <v>T320__</v>
      </c>
      <c r="V6" s="4">
        <f t="shared" si="10"/>
        <v>42313</v>
      </c>
      <c r="W6" s="6" t="str">
        <f ca="1">IFERROR(OFFSET(grille!$A$1,MOD(INT((V6-parametres!$D$20)/7),42)+1,WEEKDAY(guigui!V6,2)),"")</f>
        <v>T410</v>
      </c>
      <c r="X6" s="3">
        <f t="shared" si="11"/>
        <v>42343</v>
      </c>
      <c r="Y6" s="6" t="str">
        <f ca="1">IFERROR(OFFSET(grille!$A$1,MOD(INT((X6-parametres!$D$20)/7),42)+1,WEEKDAY(guigui!X6,2)),"")</f>
        <v>RP</v>
      </c>
    </row>
    <row r="7" spans="1:25">
      <c r="B7" s="3">
        <f t="shared" si="0"/>
        <v>42010</v>
      </c>
      <c r="C7" s="6" t="str">
        <f ca="1">IFERROR(OFFSET(grille!$A$1,MOD(INT((B7-parametres!$D$20)/7),42)+1,WEEKDAY(guigui!B7,2)),"")</f>
        <v>RP</v>
      </c>
      <c r="D7" s="3">
        <f t="shared" si="1"/>
        <v>42041</v>
      </c>
      <c r="E7" s="6" t="str">
        <f ca="1">IFERROR(OFFSET(grille!$A$1,MOD(INT((D7-parametres!$D$20)/7),42)+1,WEEKDAY(guigui!D7,2)),"")</f>
        <v>D</v>
      </c>
      <c r="F7" s="3">
        <f t="shared" si="2"/>
        <v>42069</v>
      </c>
      <c r="G7" s="6" t="str">
        <f ca="1">IFERROR(OFFSET(grille!$A$1,MOD(INT((F7-parametres!$D$20)/7),42)+1,WEEKDAY(guigui!F7,2)),"")</f>
        <v>D</v>
      </c>
      <c r="H7" s="3">
        <f t="shared" si="3"/>
        <v>42100</v>
      </c>
      <c r="I7" s="6" t="str">
        <f ca="1">IFERROR(OFFSET(grille!$A$1,MOD(INT((H7-parametres!$D$20)/7),42)+1,WEEKDAY(guigui!H7,2)),"")</f>
        <v>RP</v>
      </c>
      <c r="J7" s="3">
        <f t="shared" si="4"/>
        <v>42130</v>
      </c>
      <c r="K7" s="6" t="str">
        <f ca="1">IFERROR(OFFSET(grille!$A$1,MOD(INT((J7-parametres!$D$20)/7),42)+1,WEEKDAY(guigui!J7,2)),"")</f>
        <v>RP</v>
      </c>
      <c r="L7" s="3">
        <f t="shared" si="5"/>
        <v>42161</v>
      </c>
      <c r="M7" s="6" t="str">
        <f ca="1">IFERROR(OFFSET(grille!$A$1,MOD(INT((L7-parametres!$D$20)/7),42)+1,WEEKDAY(guigui!L7,2)),"")</f>
        <v>RP</v>
      </c>
      <c r="N7" s="4">
        <f t="shared" si="6"/>
        <v>42191</v>
      </c>
      <c r="O7" s="6" t="str">
        <f ca="1">IFERROR(OFFSET(grille!$A$1,MOD(INT((N7-parametres!$D$20)/7),42)+1,WEEKDAY(guigui!N7,2)),"")</f>
        <v>RP</v>
      </c>
      <c r="P7" s="3">
        <f t="shared" si="7"/>
        <v>42222</v>
      </c>
      <c r="Q7" s="6" t="str">
        <f ca="1">IFERROR(OFFSET(grille!$A$1,MOD(INT((P7-parametres!$D$20)/7),42)+1,WEEKDAY(guigui!P7,2)),"")</f>
        <v>RP</v>
      </c>
      <c r="R7" s="3">
        <f t="shared" si="8"/>
        <v>42253</v>
      </c>
      <c r="S7" s="6" t="str">
        <f ca="1">IFERROR(OFFSET(grille!$A$1,MOD(INT((R7-parametres!$D$20)/7),42)+1,WEEKDAY(guigui!R7,2)),"")</f>
        <v>RP</v>
      </c>
      <c r="T7" s="3">
        <f t="shared" si="9"/>
        <v>42283</v>
      </c>
      <c r="U7" s="6" t="str">
        <f ca="1">IFERROR(OFFSET(grille!$A$1,MOD(INT((T7-parametres!$D$20)/7),42)+1,WEEKDAY(guigui!T7,2)),"")</f>
        <v>__T330</v>
      </c>
      <c r="V7" s="4">
        <f t="shared" si="10"/>
        <v>42314</v>
      </c>
      <c r="W7" s="6" t="str">
        <f ca="1">IFERROR(OFFSET(grille!$A$1,MOD(INT((V7-parametres!$D$20)/7),42)+1,WEEKDAY(guigui!V7,2)),"")</f>
        <v>T710</v>
      </c>
      <c r="X7" s="3">
        <f t="shared" si="11"/>
        <v>42344</v>
      </c>
      <c r="Y7" s="6" t="str">
        <f ca="1">IFERROR(OFFSET(grille!$A$1,MOD(INT((X7-parametres!$D$20)/7),42)+1,WEEKDAY(guigui!X7,2)),"")</f>
        <v>T347__</v>
      </c>
    </row>
    <row r="8" spans="1:25">
      <c r="B8" s="3">
        <f t="shared" si="0"/>
        <v>42011</v>
      </c>
      <c r="C8" s="6" t="str">
        <f ca="1">IFERROR(OFFSET(grille!$A$1,MOD(INT((B8-parametres!$D$20)/7),42)+1,WEEKDAY(guigui!B8,2)),"")</f>
        <v>D</v>
      </c>
      <c r="D8" s="3">
        <f t="shared" si="1"/>
        <v>42042</v>
      </c>
      <c r="E8" s="6" t="str">
        <f ca="1">IFERROR(OFFSET(grille!$A$1,MOD(INT((D8-parametres!$D$20)/7),42)+1,WEEKDAY(guigui!D8,2)),"")</f>
        <v>RP</v>
      </c>
      <c r="F8" s="3">
        <f t="shared" si="2"/>
        <v>42070</v>
      </c>
      <c r="G8" s="6" t="str">
        <f ca="1">IFERROR(OFFSET(grille!$A$1,MOD(INT((F8-parametres!$D$20)/7),42)+1,WEEKDAY(guigui!F8,2)),"")</f>
        <v>RP</v>
      </c>
      <c r="H8" s="3">
        <f t="shared" si="3"/>
        <v>42101</v>
      </c>
      <c r="I8" s="6" t="str">
        <f ca="1">IFERROR(OFFSET(grille!$A$1,MOD(INT((H8-parametres!$D$20)/7),42)+1,WEEKDAY(guigui!H8,2)),"")</f>
        <v>RP</v>
      </c>
      <c r="J8" s="3">
        <f t="shared" si="4"/>
        <v>42131</v>
      </c>
      <c r="K8" s="6" t="str">
        <f ca="1">IFERROR(OFFSET(grille!$A$1,MOD(INT((J8-parametres!$D$20)/7),42)+1,WEEKDAY(guigui!J8,2)),"")</f>
        <v>RP</v>
      </c>
      <c r="L8" s="3">
        <f t="shared" si="5"/>
        <v>42162</v>
      </c>
      <c r="M8" s="6" t="str">
        <f ca="1">IFERROR(OFFSET(grille!$A$1,MOD(INT((L8-parametres!$D$20)/7),42)+1,WEEKDAY(guigui!L8,2)),"")</f>
        <v>T657__</v>
      </c>
      <c r="N8" s="4">
        <f t="shared" si="6"/>
        <v>42192</v>
      </c>
      <c r="O8" s="6" t="str">
        <f ca="1">IFERROR(OFFSET(grille!$A$1,MOD(INT((N8-parametres!$D$20)/7),42)+1,WEEKDAY(guigui!N8,2)),"")</f>
        <v>T840__</v>
      </c>
      <c r="P8" s="3">
        <f t="shared" si="7"/>
        <v>42223</v>
      </c>
      <c r="Q8" s="6" t="str">
        <f ca="1">IFERROR(OFFSET(grille!$A$1,MOD(INT((P8-parametres!$D$20)/7),42)+1,WEEKDAY(guigui!P8,2)),"")</f>
        <v>RP</v>
      </c>
      <c r="R8" s="3">
        <f t="shared" si="8"/>
        <v>42254</v>
      </c>
      <c r="S8" s="6" t="str">
        <f ca="1">IFERROR(OFFSET(grille!$A$1,MOD(INT((R8-parametres!$D$20)/7),42)+1,WEEKDAY(guigui!R8,2)),"")</f>
        <v>T820__</v>
      </c>
      <c r="T8" s="3">
        <f t="shared" si="9"/>
        <v>42284</v>
      </c>
      <c r="U8" s="6" t="str">
        <f ca="1">IFERROR(OFFSET(grille!$A$1,MOD(INT((T8-parametres!$D$20)/7),42)+1,WEEKDAY(guigui!T8,2)),"")</f>
        <v>T420</v>
      </c>
      <c r="V8" s="4">
        <f t="shared" si="10"/>
        <v>42315</v>
      </c>
      <c r="W8" s="6" t="str">
        <f ca="1">IFERROR(OFFSET(grille!$A$1,MOD(INT((V8-parametres!$D$20)/7),42)+1,WEEKDAY(guigui!V8,2)),"")</f>
        <v>T246__</v>
      </c>
      <c r="X8" s="3">
        <f t="shared" si="11"/>
        <v>42345</v>
      </c>
      <c r="Y8" s="6" t="str">
        <f ca="1">IFERROR(OFFSET(grille!$A$1,MOD(INT((X8-parametres!$D$20)/7),42)+1,WEEKDAY(guigui!X8,2)),"")</f>
        <v>__T350</v>
      </c>
    </row>
    <row r="9" spans="1:25">
      <c r="B9" s="3">
        <f t="shared" si="0"/>
        <v>42012</v>
      </c>
      <c r="C9" s="6" t="str">
        <f ca="1">IFERROR(OFFSET(grille!$A$1,MOD(INT((B9-parametres!$D$20)/7),42)+1,WEEKDAY(guigui!B9,2)),"")</f>
        <v>T510</v>
      </c>
      <c r="D9" s="3">
        <f t="shared" si="1"/>
        <v>42043</v>
      </c>
      <c r="E9" s="6" t="str">
        <f ca="1">IFERROR(OFFSET(grille!$A$1,MOD(INT((D9-parametres!$D$20)/7),42)+1,WEEKDAY(guigui!D9,2)),"")</f>
        <v>RP</v>
      </c>
      <c r="F9" s="3">
        <f t="shared" si="2"/>
        <v>42071</v>
      </c>
      <c r="G9" s="6" t="str">
        <f ca="1">IFERROR(OFFSET(grille!$A$1,MOD(INT((F9-parametres!$D$20)/7),42)+1,WEEKDAY(guigui!F9,2)),"")</f>
        <v>RP</v>
      </c>
      <c r="H9" s="3">
        <f t="shared" si="3"/>
        <v>42102</v>
      </c>
      <c r="I9" s="6" t="str">
        <f ca="1">IFERROR(OFFSET(grille!$A$1,MOD(INT((H9-parametres!$D$20)/7),42)+1,WEEKDAY(guigui!H9,2)),"")</f>
        <v>T840__</v>
      </c>
      <c r="J9" s="3">
        <f t="shared" si="4"/>
        <v>42132</v>
      </c>
      <c r="K9" s="6" t="str">
        <f ca="1">IFERROR(OFFSET(grille!$A$1,MOD(INT((J9-parametres!$D$20)/7),42)+1,WEEKDAY(guigui!J9,2)),"")</f>
        <v>T410</v>
      </c>
      <c r="L9" s="3">
        <f t="shared" si="5"/>
        <v>42163</v>
      </c>
      <c r="M9" s="6" t="str">
        <f ca="1">IFERROR(OFFSET(grille!$A$1,MOD(INT((L9-parametres!$D$20)/7),42)+1,WEEKDAY(guigui!L9,2)),"")</f>
        <v>__T661</v>
      </c>
      <c r="N9" s="4">
        <f t="shared" si="6"/>
        <v>42193</v>
      </c>
      <c r="O9" s="6" t="str">
        <f ca="1">IFERROR(OFFSET(grille!$A$1,MOD(INT((N9-parametres!$D$20)/7),42)+1,WEEKDAY(guigui!N9,2)),"")</f>
        <v>__T850</v>
      </c>
      <c r="P9" s="3">
        <f t="shared" si="7"/>
        <v>42224</v>
      </c>
      <c r="Q9" s="6" t="str">
        <f ca="1">IFERROR(OFFSET(grille!$A$1,MOD(INT((P9-parametres!$D$20)/7),42)+1,WEEKDAY(guigui!P9,2)),"")</f>
        <v>T326__</v>
      </c>
      <c r="R9" s="3">
        <f t="shared" si="8"/>
        <v>42255</v>
      </c>
      <c r="S9" s="6" t="str">
        <f ca="1">IFERROR(OFFSET(grille!$A$1,MOD(INT((R9-parametres!$D$20)/7),42)+1,WEEKDAY(guigui!R9,2)),"")</f>
        <v>__T830</v>
      </c>
      <c r="T9" s="3">
        <f t="shared" si="9"/>
        <v>42285</v>
      </c>
      <c r="U9" s="6" t="str">
        <f ca="1">IFERROR(OFFSET(grille!$A$1,MOD(INT((T9-parametres!$D$20)/7),42)+1,WEEKDAY(guigui!T9,2)),"")</f>
        <v>T840__</v>
      </c>
      <c r="V9" s="4">
        <f t="shared" si="10"/>
        <v>42316</v>
      </c>
      <c r="W9" s="6" t="str">
        <f ca="1">IFERROR(OFFSET(grille!$A$1,MOD(INT((V9-parametres!$D$20)/7),42)+1,WEEKDAY(guigui!V9,2)),"")</f>
        <v>__T257</v>
      </c>
      <c r="X9" s="3">
        <f t="shared" si="11"/>
        <v>42346</v>
      </c>
      <c r="Y9" s="6" t="str">
        <f ca="1">IFERROR(OFFSET(grille!$A$1,MOD(INT((X9-parametres!$D$20)/7),42)+1,WEEKDAY(guigui!X9,2)),"")</f>
        <v>T340__</v>
      </c>
    </row>
    <row r="10" spans="1:25">
      <c r="B10" s="3">
        <f t="shared" si="0"/>
        <v>42013</v>
      </c>
      <c r="C10" s="6" t="str">
        <f ca="1">IFERROR(OFFSET(grille!$A$1,MOD(INT((B10-parametres!$D$20)/7),42)+1,WEEKDAY(guigui!B10,2)),"")</f>
        <v>T445__</v>
      </c>
      <c r="D10" s="3">
        <f t="shared" si="1"/>
        <v>42044</v>
      </c>
      <c r="E10" s="6" t="str">
        <f ca="1">IFERROR(OFFSET(grille!$A$1,MOD(INT((D10-parametres!$D$20)/7),42)+1,WEEKDAY(guigui!D10,2)),"")</f>
        <v>T110</v>
      </c>
      <c r="F10" s="3">
        <f t="shared" si="2"/>
        <v>42072</v>
      </c>
      <c r="G10" s="6" t="str">
        <f ca="1">IFERROR(OFFSET(grille!$A$1,MOD(INT((F10-parametres!$D$20)/7),42)+1,WEEKDAY(guigui!F10,2)),"")</f>
        <v>T210</v>
      </c>
      <c r="H10" s="3">
        <f t="shared" si="3"/>
        <v>42103</v>
      </c>
      <c r="I10" s="6" t="str">
        <f ca="1">IFERROR(OFFSET(grille!$A$1,MOD(INT((H10-parametres!$D$20)/7),42)+1,WEEKDAY(guigui!H10,2)),"")</f>
        <v>__T850</v>
      </c>
      <c r="J10" s="3">
        <f t="shared" si="4"/>
        <v>42133</v>
      </c>
      <c r="K10" s="6" t="str">
        <f ca="1">IFERROR(OFFSET(grille!$A$1,MOD(INT((J10-parametres!$D$20)/7),42)+1,WEEKDAY(guigui!J10,2)),"")</f>
        <v>T146__</v>
      </c>
      <c r="L10" s="3">
        <f t="shared" si="5"/>
        <v>42164</v>
      </c>
      <c r="M10" s="6" t="str">
        <f ca="1">IFERROR(OFFSET(grille!$A$1,MOD(INT((L10-parametres!$D$20)/7),42)+1,WEEKDAY(guigui!L10,2)),"")</f>
        <v>T240__</v>
      </c>
      <c r="N10" s="4">
        <f t="shared" si="6"/>
        <v>42194</v>
      </c>
      <c r="O10" s="6" t="str">
        <f ca="1">IFERROR(OFFSET(grille!$A$1,MOD(INT((N10-parametres!$D$20)/7),42)+1,WEEKDAY(guigui!N10,2)),"")</f>
        <v>T110</v>
      </c>
      <c r="P10" s="3">
        <f t="shared" si="7"/>
        <v>42225</v>
      </c>
      <c r="Q10" s="6" t="str">
        <f ca="1">IFERROR(OFFSET(grille!$A$1,MOD(INT((P10-parametres!$D$20)/7),42)+1,WEEKDAY(guigui!P10,2)),"")</f>
        <v>__T337</v>
      </c>
      <c r="R10" s="3">
        <f t="shared" si="8"/>
        <v>42256</v>
      </c>
      <c r="S10" s="6" t="str">
        <f ca="1">IFERROR(OFFSET(grille!$A$1,MOD(INT((R10-parametres!$D$20)/7),42)+1,WEEKDAY(guigui!R10,2)),"")</f>
        <v>RP</v>
      </c>
      <c r="T10" s="3">
        <f t="shared" si="9"/>
        <v>42286</v>
      </c>
      <c r="U10" s="6" t="str">
        <f ca="1">IFERROR(OFFSET(grille!$A$1,MOD(INT((T10-parametres!$D$20)/7),42)+1,WEEKDAY(guigui!T10,2)),"")</f>
        <v>__T850</v>
      </c>
      <c r="V10" s="4">
        <f t="shared" si="10"/>
        <v>42317</v>
      </c>
      <c r="W10" s="6" t="str">
        <f ca="1">IFERROR(OFFSET(grille!$A$1,MOD(INT((V10-parametres!$D$20)/7),42)+1,WEEKDAY(guigui!V10,2)),"")</f>
        <v>RP</v>
      </c>
      <c r="X10" s="3">
        <f t="shared" si="11"/>
        <v>42347</v>
      </c>
      <c r="Y10" s="6" t="str">
        <f ca="1">IFERROR(OFFSET(grille!$A$1,MOD(INT((X10-parametres!$D$20)/7),42)+1,WEEKDAY(guigui!X10,2)),"")</f>
        <v>__T350</v>
      </c>
    </row>
    <row r="11" spans="1:25">
      <c r="B11" s="3">
        <f t="shared" si="0"/>
        <v>42014</v>
      </c>
      <c r="C11" s="6" t="str">
        <f ca="1">IFERROR(OFFSET(grille!$A$1,MOD(INT((B11-parametres!$D$20)/7),42)+1,WEEKDAY(guigui!B11,2)),"")</f>
        <v>__T456</v>
      </c>
      <c r="D11" s="3">
        <f t="shared" si="1"/>
        <v>42045</v>
      </c>
      <c r="E11" s="6" t="str">
        <f ca="1">IFERROR(OFFSET(grille!$A$1,MOD(INT((D11-parametres!$D$20)/7),42)+1,WEEKDAY(guigui!D11,2)),"")</f>
        <v>T420</v>
      </c>
      <c r="F11" s="3">
        <f t="shared" si="2"/>
        <v>42073</v>
      </c>
      <c r="G11" s="6" t="str">
        <f ca="1">IFERROR(OFFSET(grille!$A$1,MOD(INT((F11-parametres!$D$20)/7),42)+1,WEEKDAY(guigui!F11,2)),"")</f>
        <v>T410</v>
      </c>
      <c r="H11" s="3">
        <f t="shared" si="3"/>
        <v>42104</v>
      </c>
      <c r="I11" s="6" t="str">
        <f ca="1">IFERROR(OFFSET(grille!$A$1,MOD(INT((H11-parametres!$D$20)/7),42)+1,WEEKDAY(guigui!H11,2)),"")</f>
        <v>Fac</v>
      </c>
      <c r="J11" s="3">
        <f t="shared" si="4"/>
        <v>42134</v>
      </c>
      <c r="K11" s="6" t="str">
        <f ca="1">IFERROR(OFFSET(grille!$A$1,MOD(INT((J11-parametres!$D$20)/7),42)+1,WEEKDAY(guigui!J11,2)),"")</f>
        <v>__T157</v>
      </c>
      <c r="L11" s="3">
        <f t="shared" si="5"/>
        <v>42165</v>
      </c>
      <c r="M11" s="6" t="str">
        <f ca="1">IFERROR(OFFSET(grille!$A$1,MOD(INT((L11-parametres!$D$20)/7),42)+1,WEEKDAY(guigui!L11,2)),"")</f>
        <v>__T250</v>
      </c>
      <c r="N11" s="4">
        <f t="shared" si="6"/>
        <v>42195</v>
      </c>
      <c r="O11" s="6" t="str">
        <f ca="1">IFERROR(OFFSET(grille!$A$1,MOD(INT((N11-parametres!$D$20)/7),42)+1,WEEKDAY(guigui!N11,2)),"")</f>
        <v>T630__</v>
      </c>
      <c r="P11" s="3">
        <f t="shared" si="7"/>
        <v>42226</v>
      </c>
      <c r="Q11" s="6" t="str">
        <f ca="1">IFERROR(OFFSET(grille!$A$1,MOD(INT((P11-parametres!$D$20)/7),42)+1,WEEKDAY(guigui!P11,2)),"")</f>
        <v>T510</v>
      </c>
      <c r="R11" s="3">
        <f t="shared" si="8"/>
        <v>42257</v>
      </c>
      <c r="S11" s="6" t="str">
        <f ca="1">IFERROR(OFFSET(grille!$A$1,MOD(INT((R11-parametres!$D$20)/7),42)+1,WEEKDAY(guigui!R11,2)),"")</f>
        <v>RP</v>
      </c>
      <c r="T11" s="3">
        <f t="shared" si="9"/>
        <v>42287</v>
      </c>
      <c r="U11" s="6" t="str">
        <f ca="1">IFERROR(OFFSET(grille!$A$1,MOD(INT((T11-parametres!$D$20)/7),42)+1,WEEKDAY(guigui!T11,2)),"")</f>
        <v>D</v>
      </c>
      <c r="V11" s="4">
        <f t="shared" si="10"/>
        <v>42318</v>
      </c>
      <c r="W11" s="6" t="str">
        <f ca="1">IFERROR(OFFSET(grille!$A$1,MOD(INT((V11-parametres!$D$20)/7),42)+1,WEEKDAY(guigui!V11,2)),"")</f>
        <v>RP</v>
      </c>
      <c r="X11" s="3">
        <f t="shared" si="11"/>
        <v>42348</v>
      </c>
      <c r="Y11" s="6" t="str">
        <f ca="1">IFERROR(OFFSET(grille!$A$1,MOD(INT((X11-parametres!$D$20)/7),42)+1,WEEKDAY(guigui!X11,2)),"")</f>
        <v>RP</v>
      </c>
    </row>
    <row r="12" spans="1:25">
      <c r="B12" s="3">
        <f t="shared" si="0"/>
        <v>42015</v>
      </c>
      <c r="C12" s="6" t="str">
        <f ca="1">IFERROR(OFFSET(grille!$A$1,MOD(INT((B12-parametres!$D$20)/7),42)+1,WEEKDAY(guigui!B12,2)),"")</f>
        <v>T447__</v>
      </c>
      <c r="D12" s="3">
        <f t="shared" si="1"/>
        <v>42046</v>
      </c>
      <c r="E12" s="6" t="str">
        <f ca="1">IFERROR(OFFSET(grille!$A$1,MOD(INT((D12-parametres!$D$20)/7),42)+1,WEEKDAY(guigui!D12,2)),"")</f>
        <v>T220__</v>
      </c>
      <c r="F12" s="3">
        <f t="shared" si="2"/>
        <v>42074</v>
      </c>
      <c r="G12" s="6" t="str">
        <f ca="1">IFERROR(OFFSET(grille!$A$1,MOD(INT((F12-parametres!$D$20)/7),42)+1,WEEKDAY(guigui!F12,2)),"")</f>
        <v>T810</v>
      </c>
      <c r="H12" s="3">
        <f t="shared" si="3"/>
        <v>42105</v>
      </c>
      <c r="I12" s="6" t="str">
        <f ca="1">IFERROR(OFFSET(grille!$A$1,MOD(INT((H12-parametres!$D$20)/7),42)+1,WEEKDAY(guigui!H12,2)),"")</f>
        <v>RP</v>
      </c>
      <c r="J12" s="3">
        <f t="shared" si="4"/>
        <v>42135</v>
      </c>
      <c r="K12" s="6" t="str">
        <f ca="1">IFERROR(OFFSET(grille!$A$1,MOD(INT((J12-parametres!$D$20)/7),42)+1,WEEKDAY(guigui!J12,2)),"")</f>
        <v>T260</v>
      </c>
      <c r="L12" s="3">
        <f t="shared" si="5"/>
        <v>42166</v>
      </c>
      <c r="M12" s="6" t="str">
        <f ca="1">IFERROR(OFFSET(grille!$A$1,MOD(INT((L12-parametres!$D$20)/7),42)+1,WEEKDAY(guigui!L12,2)),"")</f>
        <v>RP</v>
      </c>
      <c r="N12" s="4">
        <f t="shared" si="6"/>
        <v>42196</v>
      </c>
      <c r="O12" s="6" t="str">
        <f ca="1">IFERROR(OFFSET(grille!$A$1,MOD(INT((N12-parametres!$D$20)/7),42)+1,WEEKDAY(guigui!N12,2)),"")</f>
        <v>__T646</v>
      </c>
      <c r="P12" s="3">
        <f t="shared" si="7"/>
        <v>42227</v>
      </c>
      <c r="Q12" s="6" t="str">
        <f ca="1">IFERROR(OFFSET(grille!$A$1,MOD(INT((P12-parametres!$D$20)/7),42)+1,WEEKDAY(guigui!P12,2)),"")</f>
        <v>T220__</v>
      </c>
      <c r="R12" s="3">
        <f t="shared" si="8"/>
        <v>42258</v>
      </c>
      <c r="S12" s="6" t="str">
        <f ca="1">IFERROR(OFFSET(grille!$A$1,MOD(INT((R12-parametres!$D$20)/7),42)+1,WEEKDAY(guigui!R12,2)),"")</f>
        <v>T925__</v>
      </c>
      <c r="T12" s="3">
        <f t="shared" si="9"/>
        <v>42288</v>
      </c>
      <c r="U12" s="6" t="str">
        <f ca="1">IFERROR(OFFSET(grille!$A$1,MOD(INT((T12-parametres!$D$20)/7),42)+1,WEEKDAY(guigui!T12,2)),"")</f>
        <v>RP</v>
      </c>
      <c r="V12" s="4">
        <f t="shared" si="10"/>
        <v>42319</v>
      </c>
      <c r="W12" s="6" t="str">
        <f ca="1">IFERROR(OFFSET(grille!$A$1,MOD(INT((V12-parametres!$D$20)/7),42)+1,WEEKDAY(guigui!V12,2)),"")</f>
        <v>T320__</v>
      </c>
      <c r="X12" s="3">
        <f t="shared" si="11"/>
        <v>42349</v>
      </c>
      <c r="Y12" s="6" t="str">
        <f ca="1">IFERROR(OFFSET(grille!$A$1,MOD(INT((X12-parametres!$D$20)/7),42)+1,WEEKDAY(guigui!X12,2)),"")</f>
        <v>RP</v>
      </c>
    </row>
    <row r="13" spans="1:25">
      <c r="B13" s="3">
        <f t="shared" si="0"/>
        <v>42016</v>
      </c>
      <c r="C13" s="6" t="str">
        <f ca="1">IFERROR(OFFSET(grille!$A$1,MOD(INT((B13-parametres!$D$20)/7),42)+1,WEEKDAY(guigui!B13,2)),"")</f>
        <v>__T451</v>
      </c>
      <c r="D13" s="3">
        <f t="shared" si="1"/>
        <v>42047</v>
      </c>
      <c r="E13" s="6" t="str">
        <f ca="1">IFERROR(OFFSET(grille!$A$1,MOD(INT((D13-parametres!$D$20)/7),42)+1,WEEKDAY(guigui!D13,2)),"")</f>
        <v>__T230</v>
      </c>
      <c r="F13" s="3">
        <f t="shared" si="2"/>
        <v>42075</v>
      </c>
      <c r="G13" s="6" t="str">
        <f ca="1">IFERROR(OFFSET(grille!$A$1,MOD(INT((F13-parametres!$D$20)/7),42)+1,WEEKDAY(guigui!F13,2)),"")</f>
        <v>T320__</v>
      </c>
      <c r="H13" s="3">
        <f t="shared" si="3"/>
        <v>42106</v>
      </c>
      <c r="I13" s="6" t="str">
        <f ca="1">IFERROR(OFFSET(grille!$A$1,MOD(INT((H13-parametres!$D$20)/7),42)+1,WEEKDAY(guigui!H13,2)),"")</f>
        <v>RP</v>
      </c>
      <c r="J13" s="3">
        <f t="shared" si="4"/>
        <v>42136</v>
      </c>
      <c r="K13" s="6" t="str">
        <f ca="1">IFERROR(OFFSET(grille!$A$1,MOD(INT((J13-parametres!$D$20)/7),42)+1,WEEKDAY(guigui!J13,2)),"")</f>
        <v>RP</v>
      </c>
      <c r="L13" s="3">
        <f t="shared" si="5"/>
        <v>42167</v>
      </c>
      <c r="M13" s="6" t="str">
        <f ca="1">IFERROR(OFFSET(grille!$A$1,MOD(INT((L13-parametres!$D$20)/7),42)+1,WEEKDAY(guigui!L13,2)),"")</f>
        <v>RP</v>
      </c>
      <c r="N13" s="4">
        <f t="shared" si="6"/>
        <v>42197</v>
      </c>
      <c r="O13" s="6" t="str">
        <f ca="1">IFERROR(OFFSET(grille!$A$1,MOD(INT((N13-parametres!$D$20)/7),42)+1,WEEKDAY(guigui!N13,2)),"")</f>
        <v>RP</v>
      </c>
      <c r="P13" s="3">
        <f t="shared" si="7"/>
        <v>42228</v>
      </c>
      <c r="Q13" s="6" t="str">
        <f ca="1">IFERROR(OFFSET(grille!$A$1,MOD(INT((P13-parametres!$D$20)/7),42)+1,WEEKDAY(guigui!P13,2)),"")</f>
        <v>__T230</v>
      </c>
      <c r="R13" s="3">
        <f t="shared" si="8"/>
        <v>42259</v>
      </c>
      <c r="S13" s="6" t="str">
        <f ca="1">IFERROR(OFFSET(grille!$A$1,MOD(INT((R13-parametres!$D$20)/7),42)+1,WEEKDAY(guigui!R13,2)),"")</f>
        <v>__T936</v>
      </c>
      <c r="T13" s="3">
        <f t="shared" si="9"/>
        <v>42289</v>
      </c>
      <c r="U13" s="6" t="str">
        <f ca="1">IFERROR(OFFSET(grille!$A$1,MOD(INT((T13-parametres!$D$20)/7),42)+1,WEEKDAY(guigui!T13,2)),"")</f>
        <v>RP</v>
      </c>
      <c r="V13" s="4">
        <f t="shared" si="10"/>
        <v>42320</v>
      </c>
      <c r="W13" s="6" t="str">
        <f ca="1">IFERROR(OFFSET(grille!$A$1,MOD(INT((V13-parametres!$D$20)/7),42)+1,WEEKDAY(guigui!V13,2)),"")</f>
        <v>__T330</v>
      </c>
      <c r="X13" s="3">
        <f t="shared" si="11"/>
        <v>42350</v>
      </c>
      <c r="Y13" s="6" t="str">
        <f ca="1">IFERROR(OFFSET(grille!$A$1,MOD(INT((X13-parametres!$D$20)/7),42)+1,WEEKDAY(guigui!X13,2)),"")</f>
        <v>T736__</v>
      </c>
    </row>
    <row r="14" spans="1:25">
      <c r="B14" s="3">
        <f t="shared" si="0"/>
        <v>42017</v>
      </c>
      <c r="C14" s="6" t="str">
        <f ca="1">IFERROR(OFFSET(grille!$A$1,MOD(INT((B14-parametres!$D$20)/7),42)+1,WEEKDAY(guigui!B14,2)),"")</f>
        <v>RP</v>
      </c>
      <c r="D14" s="3">
        <f t="shared" si="1"/>
        <v>42048</v>
      </c>
      <c r="E14" s="6" t="str">
        <f ca="1">IFERROR(OFFSET(grille!$A$1,MOD(INT((D14-parametres!$D$20)/7),42)+1,WEEKDAY(guigui!D14,2)),"")</f>
        <v>RP</v>
      </c>
      <c r="F14" s="3">
        <f t="shared" si="2"/>
        <v>42076</v>
      </c>
      <c r="G14" s="6" t="str">
        <f ca="1">IFERROR(OFFSET(grille!$A$1,MOD(INT((F14-parametres!$D$20)/7),42)+1,WEEKDAY(guigui!F14,2)),"")</f>
        <v>__T335</v>
      </c>
      <c r="H14" s="3">
        <f t="shared" si="3"/>
        <v>42107</v>
      </c>
      <c r="I14" s="6" t="str">
        <f ca="1">IFERROR(OFFSET(grille!$A$1,MOD(INT((H14-parametres!$D$20)/7),42)+1,WEEKDAY(guigui!H14,2)),"")</f>
        <v>T120</v>
      </c>
      <c r="J14" s="3">
        <f t="shared" si="4"/>
        <v>42137</v>
      </c>
      <c r="K14" s="6" t="str">
        <f ca="1">IFERROR(OFFSET(grille!$A$1,MOD(INT((J14-parametres!$D$20)/7),42)+1,WEEKDAY(guigui!J14,2)),"")</f>
        <v>RP</v>
      </c>
      <c r="L14" s="3">
        <f t="shared" si="5"/>
        <v>42168</v>
      </c>
      <c r="M14" s="6" t="str">
        <f ca="1">IFERROR(OFFSET(grille!$A$1,MOD(INT((L14-parametres!$D$20)/7),42)+1,WEEKDAY(guigui!L14,2)),"")</f>
        <v>T656__</v>
      </c>
      <c r="N14" s="4">
        <f t="shared" si="6"/>
        <v>42198</v>
      </c>
      <c r="O14" s="6" t="str">
        <f ca="1">IFERROR(OFFSET(grille!$A$1,MOD(INT((N14-parametres!$D$20)/7),42)+1,WEEKDAY(guigui!N14,2)),"")</f>
        <v>RP</v>
      </c>
      <c r="P14" s="3">
        <f t="shared" si="7"/>
        <v>42229</v>
      </c>
      <c r="Q14" s="6" t="str">
        <f ca="1">IFERROR(OFFSET(grille!$A$1,MOD(INT((P14-parametres!$D$20)/7),42)+1,WEEKDAY(guigui!P14,2)),"")</f>
        <v>D</v>
      </c>
      <c r="R14" s="3">
        <f t="shared" si="8"/>
        <v>42260</v>
      </c>
      <c r="S14" s="6" t="str">
        <f ca="1">IFERROR(OFFSET(grille!$A$1,MOD(INT((R14-parametres!$D$20)/7),42)+1,WEEKDAY(guigui!R14,2)),"")</f>
        <v>T907__</v>
      </c>
      <c r="T14" s="3">
        <f t="shared" si="9"/>
        <v>42290</v>
      </c>
      <c r="U14" s="6" t="str">
        <f ca="1">IFERROR(OFFSET(grille!$A$1,MOD(INT((T14-parametres!$D$20)/7),42)+1,WEEKDAY(guigui!T14,2)),"")</f>
        <v>RP</v>
      </c>
      <c r="V14" s="4">
        <f t="shared" si="10"/>
        <v>42321</v>
      </c>
      <c r="W14" s="6" t="str">
        <f ca="1">IFERROR(OFFSET(grille!$A$1,MOD(INT((V14-parametres!$D$20)/7),42)+1,WEEKDAY(guigui!V14,2)),"")</f>
        <v>T905__</v>
      </c>
      <c r="X14" s="3">
        <f t="shared" si="11"/>
        <v>42351</v>
      </c>
      <c r="Y14" s="6" t="str">
        <f ca="1">IFERROR(OFFSET(grille!$A$1,MOD(INT((X14-parametres!$D$20)/7),42)+1,WEEKDAY(guigui!X14,2)),"")</f>
        <v>__T747</v>
      </c>
    </row>
    <row r="15" spans="1:25">
      <c r="B15" s="3">
        <f t="shared" si="0"/>
        <v>42018</v>
      </c>
      <c r="C15" s="6" t="str">
        <f ca="1">IFERROR(OFFSET(grille!$A$1,MOD(INT((B15-parametres!$D$20)/7),42)+1,WEEKDAY(guigui!B15,2)),"")</f>
        <v>RP</v>
      </c>
      <c r="D15" s="3">
        <f t="shared" si="1"/>
        <v>42049</v>
      </c>
      <c r="E15" s="6" t="str">
        <f ca="1">IFERROR(OFFSET(grille!$A$1,MOD(INT((D15-parametres!$D$20)/7),42)+1,WEEKDAY(guigui!D15,2)),"")</f>
        <v>RP</v>
      </c>
      <c r="F15" s="3">
        <f t="shared" si="2"/>
        <v>42077</v>
      </c>
      <c r="G15" s="6" t="str">
        <f ca="1">IFERROR(OFFSET(grille!$A$1,MOD(INT((F15-parametres!$D$20)/7),42)+1,WEEKDAY(guigui!F15,2)),"")</f>
        <v>RP</v>
      </c>
      <c r="H15" s="3">
        <f t="shared" si="3"/>
        <v>42108</v>
      </c>
      <c r="I15" s="6" t="str">
        <f ca="1">IFERROR(OFFSET(grille!$A$1,MOD(INT((H15-parametres!$D$20)/7),42)+1,WEEKDAY(guigui!H15,2)),"")</f>
        <v>T110</v>
      </c>
      <c r="J15" s="3">
        <f t="shared" si="4"/>
        <v>42138</v>
      </c>
      <c r="K15" s="6" t="str">
        <f ca="1">IFERROR(OFFSET(grille!$A$1,MOD(INT((J15-parametres!$D$20)/7),42)+1,WEEKDAY(guigui!J15,2)),"")</f>
        <v>T210</v>
      </c>
      <c r="L15" s="3">
        <f t="shared" si="5"/>
        <v>42169</v>
      </c>
      <c r="M15" s="6" t="str">
        <f ca="1">IFERROR(OFFSET(grille!$A$1,MOD(INT((L15-parametres!$D$20)/7),42)+1,WEEKDAY(guigui!L15,2)),"")</f>
        <v>__T667</v>
      </c>
      <c r="N15" s="4">
        <f t="shared" si="6"/>
        <v>42199</v>
      </c>
      <c r="O15" s="6" t="str">
        <f ca="1">IFERROR(OFFSET(grille!$A$1,MOD(INT((N15-parametres!$D$20)/7),42)+1,WEEKDAY(guigui!N15,2)),"")</f>
        <v>T440__</v>
      </c>
      <c r="P15" s="3">
        <f t="shared" si="7"/>
        <v>42230</v>
      </c>
      <c r="Q15" s="6" t="str">
        <f ca="1">IFERROR(OFFSET(grille!$A$1,MOD(INT((P15-parametres!$D$20)/7),42)+1,WEEKDAY(guigui!P15,2)),"")</f>
        <v>RP</v>
      </c>
      <c r="R15" s="3">
        <f t="shared" si="8"/>
        <v>42261</v>
      </c>
      <c r="S15" s="6" t="str">
        <f ca="1">IFERROR(OFFSET(grille!$A$1,MOD(INT((R15-parametres!$D$20)/7),42)+1,WEEKDAY(guigui!R15,2)),"")</f>
        <v>__T911</v>
      </c>
      <c r="T15" s="3">
        <f t="shared" si="9"/>
        <v>42291</v>
      </c>
      <c r="U15" s="6" t="str">
        <f ca="1">IFERROR(OFFSET(grille!$A$1,MOD(INT((T15-parametres!$D$20)/7),42)+1,WEEKDAY(guigui!T15,2)),"")</f>
        <v>T730__</v>
      </c>
      <c r="V15" s="4">
        <f t="shared" si="10"/>
        <v>42322</v>
      </c>
      <c r="W15" s="6" t="str">
        <f ca="1">IFERROR(OFFSET(grille!$A$1,MOD(INT((V15-parametres!$D$20)/7),42)+1,WEEKDAY(guigui!V15,2)),"")</f>
        <v>__T916</v>
      </c>
      <c r="X15" s="3">
        <f t="shared" si="11"/>
        <v>42352</v>
      </c>
      <c r="Y15" s="6" t="str">
        <f ca="1">IFERROR(OFFSET(grille!$A$1,MOD(INT((X15-parametres!$D$20)/7),42)+1,WEEKDAY(guigui!X15,2)),"")</f>
        <v>T130</v>
      </c>
    </row>
    <row r="16" spans="1:25">
      <c r="B16" s="3">
        <f t="shared" si="0"/>
        <v>42019</v>
      </c>
      <c r="C16" s="6" t="str">
        <f ca="1">IFERROR(OFFSET(grille!$A$1,MOD(INT((B16-parametres!$D$20)/7),42)+1,WEEKDAY(guigui!B16,2)),"")</f>
        <v>T410</v>
      </c>
      <c r="D16" s="3">
        <f t="shared" si="1"/>
        <v>42050</v>
      </c>
      <c r="E16" s="6" t="str">
        <f ca="1">IFERROR(OFFSET(grille!$A$1,MOD(INT((D16-parametres!$D$20)/7),42)+1,WEEKDAY(guigui!D16,2)),"")</f>
        <v>T347__</v>
      </c>
      <c r="F16" s="3">
        <f t="shared" si="2"/>
        <v>42078</v>
      </c>
      <c r="G16" s="6" t="str">
        <f ca="1">IFERROR(OFFSET(grille!$A$1,MOD(INT((F16-parametres!$D$20)/7),42)+1,WEEKDAY(guigui!F16,2)),"")</f>
        <v>RP</v>
      </c>
      <c r="H16" s="3">
        <f t="shared" si="3"/>
        <v>42109</v>
      </c>
      <c r="I16" s="6" t="str">
        <f ca="1">IFERROR(OFFSET(grille!$A$1,MOD(INT((H16-parametres!$D$20)/7),42)+1,WEEKDAY(guigui!H16,2)),"")</f>
        <v>T720</v>
      </c>
      <c r="J16" s="3">
        <f t="shared" si="4"/>
        <v>42139</v>
      </c>
      <c r="K16" s="6" t="str">
        <f ca="1">IFERROR(OFFSET(grille!$A$1,MOD(INT((J16-parametres!$D$20)/7),42)+1,WEEKDAY(guigui!J16,2)),"")</f>
        <v>T140__</v>
      </c>
      <c r="L16" s="3">
        <f t="shared" si="5"/>
        <v>42170</v>
      </c>
      <c r="M16" s="6" t="str">
        <f ca="1">IFERROR(OFFSET(grille!$A$1,MOD(INT((L16-parametres!$D$20)/7),42)+1,WEEKDAY(guigui!L16,2)),"")</f>
        <v>T420</v>
      </c>
      <c r="N16" s="4">
        <f t="shared" si="6"/>
        <v>42200</v>
      </c>
      <c r="O16" s="6" t="str">
        <f ca="1">IFERROR(OFFSET(grille!$A$1,MOD(INT((N16-parametres!$D$20)/7),42)+1,WEEKDAY(guigui!N16,2)),"")</f>
        <v>__T450</v>
      </c>
      <c r="P16" s="3">
        <f t="shared" si="7"/>
        <v>42231</v>
      </c>
      <c r="Q16" s="6" t="str">
        <f ca="1">IFERROR(OFFSET(grille!$A$1,MOD(INT((P16-parametres!$D$20)/7),42)+1,WEEKDAY(guigui!P16,2)),"")</f>
        <v>RP</v>
      </c>
      <c r="R16" s="3">
        <f t="shared" si="8"/>
        <v>42262</v>
      </c>
      <c r="S16" s="6" t="str">
        <f ca="1">IFERROR(OFFSET(grille!$A$1,MOD(INT((R16-parametres!$D$20)/7),42)+1,WEEKDAY(guigui!R16,2)),"")</f>
        <v>RP</v>
      </c>
      <c r="T16" s="3">
        <f t="shared" si="9"/>
        <v>42292</v>
      </c>
      <c r="U16" s="6" t="str">
        <f ca="1">IFERROR(OFFSET(grille!$A$1,MOD(INT((T16-parametres!$D$20)/7),42)+1,WEEKDAY(guigui!T16,2)),"")</f>
        <v>__T740</v>
      </c>
      <c r="V16" s="4">
        <f t="shared" si="10"/>
        <v>42323</v>
      </c>
      <c r="W16" s="6" t="str">
        <f ca="1">IFERROR(OFFSET(grille!$A$1,MOD(INT((V16-parametres!$D$20)/7),42)+1,WEEKDAY(guigui!V16,2)),"")</f>
        <v>RP</v>
      </c>
      <c r="X16" s="3">
        <f t="shared" si="11"/>
        <v>42353</v>
      </c>
      <c r="Y16" s="6" t="str">
        <f ca="1">IFERROR(OFFSET(grille!$A$1,MOD(INT((X16-parametres!$D$20)/7),42)+1,WEEKDAY(guigui!X16,2)),"")</f>
        <v>T140__</v>
      </c>
    </row>
    <row r="17" spans="2:25">
      <c r="B17" s="3">
        <f t="shared" si="0"/>
        <v>42020</v>
      </c>
      <c r="C17" s="6" t="str">
        <f ca="1">IFERROR(OFFSET(grille!$A$1,MOD(INT((B17-parametres!$D$20)/7),42)+1,WEEKDAY(guigui!B17,2)),"")</f>
        <v>T710</v>
      </c>
      <c r="D17" s="3">
        <f t="shared" si="1"/>
        <v>42051</v>
      </c>
      <c r="E17" s="6" t="str">
        <f ca="1">IFERROR(OFFSET(grille!$A$1,MOD(INT((D17-parametres!$D$20)/7),42)+1,WEEKDAY(guigui!D17,2)),"")</f>
        <v>__T350</v>
      </c>
      <c r="F17" s="3">
        <f t="shared" si="2"/>
        <v>42079</v>
      </c>
      <c r="G17" s="6" t="str">
        <f ca="1">IFERROR(OFFSET(grille!$A$1,MOD(INT((F17-parametres!$D$20)/7),42)+1,WEEKDAY(guigui!F17,2)),"")</f>
        <v>T340__</v>
      </c>
      <c r="H17" s="3">
        <f t="shared" si="3"/>
        <v>42110</v>
      </c>
      <c r="I17" s="6" t="str">
        <f ca="1">IFERROR(OFFSET(grille!$A$1,MOD(INT((H17-parametres!$D$20)/7),42)+1,WEEKDAY(guigui!H17,2)),"")</f>
        <v>T630__</v>
      </c>
      <c r="J17" s="3">
        <f t="shared" si="4"/>
        <v>42140</v>
      </c>
      <c r="K17" s="6" t="str">
        <f ca="1">IFERROR(OFFSET(grille!$A$1,MOD(INT((J17-parametres!$D$20)/7),42)+1,WEEKDAY(guigui!J17,2)),"")</f>
        <v>__T156</v>
      </c>
      <c r="L17" s="3">
        <f t="shared" si="5"/>
        <v>42171</v>
      </c>
      <c r="M17" s="6" t="str">
        <f ca="1">IFERROR(OFFSET(grille!$A$1,MOD(INT((L17-parametres!$D$20)/7),42)+1,WEEKDAY(guigui!L17,2)),"")</f>
        <v>T630__</v>
      </c>
      <c r="N17" s="4">
        <f t="shared" si="6"/>
        <v>42201</v>
      </c>
      <c r="O17" s="6" t="str">
        <f ca="1">IFERROR(OFFSET(grille!$A$1,MOD(INT((N17-parametres!$D$20)/7),42)+1,WEEKDAY(guigui!N17,2)),"")</f>
        <v>T240__</v>
      </c>
      <c r="P17" s="3">
        <f t="shared" si="7"/>
        <v>42232</v>
      </c>
      <c r="Q17" s="6" t="str">
        <f ca="1">IFERROR(OFFSET(grille!$A$1,MOD(INT((P17-parametres!$D$20)/7),42)+1,WEEKDAY(guigui!P17,2)),"")</f>
        <v>T327__</v>
      </c>
      <c r="R17" s="3">
        <f t="shared" si="8"/>
        <v>42263</v>
      </c>
      <c r="S17" s="6" t="str">
        <f ca="1">IFERROR(OFFSET(grille!$A$1,MOD(INT((R17-parametres!$D$20)/7),42)+1,WEEKDAY(guigui!R17,2)),"")</f>
        <v>RP</v>
      </c>
      <c r="T17" s="3">
        <f t="shared" si="9"/>
        <v>42293</v>
      </c>
      <c r="U17" s="6" t="str">
        <f ca="1">IFERROR(OFFSET(grille!$A$1,MOD(INT((T17-parametres!$D$20)/7),42)+1,WEEKDAY(guigui!T17,2)),"")</f>
        <v>T240__</v>
      </c>
      <c r="V17" s="4">
        <f t="shared" si="10"/>
        <v>42324</v>
      </c>
      <c r="W17" s="6" t="str">
        <f ca="1">IFERROR(OFFSET(grille!$A$1,MOD(INT((V17-parametres!$D$20)/7),42)+1,WEEKDAY(guigui!V17,2)),"")</f>
        <v>RP</v>
      </c>
      <c r="X17" s="3">
        <f t="shared" si="11"/>
        <v>42354</v>
      </c>
      <c r="Y17" s="6" t="str">
        <f ca="1">IFERROR(OFFSET(grille!$A$1,MOD(INT((X17-parametres!$D$20)/7),42)+1,WEEKDAY(guigui!X17,2)),"")</f>
        <v>__T150</v>
      </c>
    </row>
    <row r="18" spans="2:25">
      <c r="B18" s="3">
        <f t="shared" si="0"/>
        <v>42021</v>
      </c>
      <c r="C18" s="6" t="str">
        <f ca="1">IFERROR(OFFSET(grille!$A$1,MOD(INT((B18-parametres!$D$20)/7),42)+1,WEEKDAY(guigui!B18,2)),"")</f>
        <v>T246__</v>
      </c>
      <c r="D18" s="3">
        <f t="shared" si="1"/>
        <v>42052</v>
      </c>
      <c r="E18" s="6" t="str">
        <f ca="1">IFERROR(OFFSET(grille!$A$1,MOD(INT((D18-parametres!$D$20)/7),42)+1,WEEKDAY(guigui!D18,2)),"")</f>
        <v>T340__</v>
      </c>
      <c r="F18" s="3">
        <f t="shared" si="2"/>
        <v>42080</v>
      </c>
      <c r="G18" s="6" t="str">
        <f ca="1">IFERROR(OFFSET(grille!$A$1,MOD(INT((F18-parametres!$D$20)/7),42)+1,WEEKDAY(guigui!F18,2)),"")</f>
        <v>__T350</v>
      </c>
      <c r="H18" s="3">
        <f t="shared" si="3"/>
        <v>42111</v>
      </c>
      <c r="I18" s="6" t="str">
        <f ca="1">IFERROR(OFFSET(grille!$A$1,MOD(INT((H18-parametres!$D$20)/7),42)+1,WEEKDAY(guigui!H18,2)),"")</f>
        <v>__T640</v>
      </c>
      <c r="J18" s="3">
        <f t="shared" si="4"/>
        <v>42141</v>
      </c>
      <c r="K18" s="6" t="str">
        <f ca="1">IFERROR(OFFSET(grille!$A$1,MOD(INT((J18-parametres!$D$20)/7),42)+1,WEEKDAY(guigui!J18,2)),"")</f>
        <v>RP</v>
      </c>
      <c r="L18" s="3">
        <f t="shared" si="5"/>
        <v>42172</v>
      </c>
      <c r="M18" s="6" t="str">
        <f ca="1">IFERROR(OFFSET(grille!$A$1,MOD(INT((L18-parametres!$D$20)/7),42)+1,WEEKDAY(guigui!L18,2)),"")</f>
        <v>__T640</v>
      </c>
      <c r="N18" s="4">
        <f t="shared" si="6"/>
        <v>42202</v>
      </c>
      <c r="O18" s="6" t="str">
        <f ca="1">IFERROR(OFFSET(grille!$A$1,MOD(INT((N18-parametres!$D$20)/7),42)+1,WEEKDAY(guigui!N18,2)),"")</f>
        <v>__T250</v>
      </c>
      <c r="P18" s="3">
        <f t="shared" si="7"/>
        <v>42233</v>
      </c>
      <c r="Q18" s="6" t="str">
        <f ca="1">IFERROR(OFFSET(grille!$A$1,MOD(INT((P18-parametres!$D$20)/7),42)+1,WEEKDAY(guigui!P18,2)),"")</f>
        <v>__T330</v>
      </c>
      <c r="R18" s="3">
        <f t="shared" si="8"/>
        <v>42264</v>
      </c>
      <c r="S18" s="6" t="str">
        <f ca="1">IFERROR(OFFSET(grille!$A$1,MOD(INT((R18-parametres!$D$20)/7),42)+1,WEEKDAY(guigui!R18,2)),"")</f>
        <v>T720</v>
      </c>
      <c r="T18" s="3">
        <f t="shared" si="9"/>
        <v>42294</v>
      </c>
      <c r="U18" s="6" t="str">
        <f ca="1">IFERROR(OFFSET(grille!$A$1,MOD(INT((T18-parametres!$D$20)/7),42)+1,WEEKDAY(guigui!T18,2)),"")</f>
        <v>__T256</v>
      </c>
      <c r="V18" s="4">
        <f t="shared" si="10"/>
        <v>42325</v>
      </c>
      <c r="W18" s="6" t="str">
        <f ca="1">IFERROR(OFFSET(grille!$A$1,MOD(INT((V18-parametres!$D$20)/7),42)+1,WEEKDAY(guigui!V18,2)),"")</f>
        <v>T320__</v>
      </c>
      <c r="X18" s="3">
        <f t="shared" si="11"/>
        <v>42355</v>
      </c>
      <c r="Y18" s="6" t="str">
        <f ca="1">IFERROR(OFFSET(grille!$A$1,MOD(INT((X18-parametres!$D$20)/7),42)+1,WEEKDAY(guigui!X18,2)),"")</f>
        <v>D</v>
      </c>
    </row>
    <row r="19" spans="2:25">
      <c r="B19" s="3">
        <f t="shared" si="0"/>
        <v>42022</v>
      </c>
      <c r="C19" s="6" t="str">
        <f ca="1">IFERROR(OFFSET(grille!$A$1,MOD(INT((B19-parametres!$D$20)/7),42)+1,WEEKDAY(guigui!B19,2)),"")</f>
        <v>__T257</v>
      </c>
      <c r="D19" s="3">
        <f t="shared" si="1"/>
        <v>42053</v>
      </c>
      <c r="E19" s="6" t="str">
        <f ca="1">IFERROR(OFFSET(grille!$A$1,MOD(INT((D19-parametres!$D$20)/7),42)+1,WEEKDAY(guigui!D19,2)),"")</f>
        <v>__T350</v>
      </c>
      <c r="F19" s="3">
        <f t="shared" si="2"/>
        <v>42081</v>
      </c>
      <c r="G19" s="6" t="str">
        <f ca="1">IFERROR(OFFSET(grille!$A$1,MOD(INT((F19-parametres!$D$20)/7),42)+1,WEEKDAY(guigui!F19,2)),"")</f>
        <v>RP</v>
      </c>
      <c r="H19" s="3">
        <f t="shared" si="3"/>
        <v>42112</v>
      </c>
      <c r="I19" s="6" t="str">
        <f ca="1">IFERROR(OFFSET(grille!$A$1,MOD(INT((H19-parametres!$D$20)/7),42)+1,WEEKDAY(guigui!H19,2)),"")</f>
        <v>RP</v>
      </c>
      <c r="J19" s="3">
        <f t="shared" si="4"/>
        <v>42142</v>
      </c>
      <c r="K19" s="6" t="str">
        <f ca="1">IFERROR(OFFSET(grille!$A$1,MOD(INT((J19-parametres!$D$20)/7),42)+1,WEEKDAY(guigui!J19,2)),"")</f>
        <v>RP</v>
      </c>
      <c r="L19" s="3">
        <f t="shared" si="5"/>
        <v>42173</v>
      </c>
      <c r="M19" s="6" t="str">
        <f ca="1">IFERROR(OFFSET(grille!$A$1,MOD(INT((L19-parametres!$D$20)/7),42)+1,WEEKDAY(guigui!L19,2)),"")</f>
        <v>D</v>
      </c>
      <c r="N19" s="4">
        <f t="shared" si="6"/>
        <v>42203</v>
      </c>
      <c r="O19" s="6" t="str">
        <f ca="1">IFERROR(OFFSET(grille!$A$1,MOD(INT((N19-parametres!$D$20)/7),42)+1,WEEKDAY(guigui!N19,2)),"")</f>
        <v>RP</v>
      </c>
      <c r="P19" s="3">
        <f t="shared" si="7"/>
        <v>42234</v>
      </c>
      <c r="Q19" s="6" t="str">
        <f ca="1">IFERROR(OFFSET(grille!$A$1,MOD(INT((P19-parametres!$D$20)/7),42)+1,WEEKDAY(guigui!P19,2)),"")</f>
        <v>T810</v>
      </c>
      <c r="R19" s="3">
        <f t="shared" si="8"/>
        <v>42265</v>
      </c>
      <c r="S19" s="6" t="str">
        <f ca="1">IFERROR(OFFSET(grille!$A$1,MOD(INT((R19-parametres!$D$20)/7),42)+1,WEEKDAY(guigui!R19,2)),"")</f>
        <v>T730__</v>
      </c>
      <c r="T19" s="3">
        <f t="shared" si="9"/>
        <v>42295</v>
      </c>
      <c r="U19" s="6" t="str">
        <f ca="1">IFERROR(OFFSET(grille!$A$1,MOD(INT((T19-parametres!$D$20)/7),42)+1,WEEKDAY(guigui!T19,2)),"")</f>
        <v>RP</v>
      </c>
      <c r="V19" s="4">
        <f t="shared" si="10"/>
        <v>42326</v>
      </c>
      <c r="W19" s="6" t="str">
        <f ca="1">IFERROR(OFFSET(grille!$A$1,MOD(INT((V19-parametres!$D$20)/7),42)+1,WEEKDAY(guigui!V19,2)),"")</f>
        <v>__T330</v>
      </c>
      <c r="X19" s="3">
        <f t="shared" si="11"/>
        <v>42356</v>
      </c>
      <c r="Y19" s="6" t="str">
        <f ca="1">IFERROR(OFFSET(grille!$A$1,MOD(INT((X19-parametres!$D$20)/7),42)+1,WEEKDAY(guigui!X19,2)),"")</f>
        <v>RP</v>
      </c>
    </row>
    <row r="20" spans="2:25">
      <c r="B20" s="3">
        <f t="shared" si="0"/>
        <v>42023</v>
      </c>
      <c r="C20" s="6" t="str">
        <f ca="1">IFERROR(OFFSET(grille!$A$1,MOD(INT((B20-parametres!$D$20)/7),42)+1,WEEKDAY(guigui!B20,2)),"")</f>
        <v>RP</v>
      </c>
      <c r="D20" s="3">
        <f t="shared" si="1"/>
        <v>42054</v>
      </c>
      <c r="E20" s="6" t="str">
        <f ca="1">IFERROR(OFFSET(grille!$A$1,MOD(INT((D20-parametres!$D$20)/7),42)+1,WEEKDAY(guigui!D20,2)),"")</f>
        <v>RP</v>
      </c>
      <c r="F20" s="3">
        <f t="shared" si="2"/>
        <v>42082</v>
      </c>
      <c r="G20" s="6" t="str">
        <f ca="1">IFERROR(OFFSET(grille!$A$1,MOD(INT((F20-parametres!$D$20)/7),42)+1,WEEKDAY(guigui!F20,2)),"")</f>
        <v>RP</v>
      </c>
      <c r="H20" s="3">
        <f t="shared" si="3"/>
        <v>42113</v>
      </c>
      <c r="I20" s="6" t="str">
        <f ca="1">IFERROR(OFFSET(grille!$A$1,MOD(INT((H20-parametres!$D$20)/7),42)+1,WEEKDAY(guigui!H20,2)),"")</f>
        <v>RP</v>
      </c>
      <c r="J20" s="3">
        <f t="shared" si="4"/>
        <v>42143</v>
      </c>
      <c r="K20" s="6" t="str">
        <f ca="1">IFERROR(OFFSET(grille!$A$1,MOD(INT((J20-parametres!$D$20)/7),42)+1,WEEKDAY(guigui!J20,2)),"")</f>
        <v>T820__</v>
      </c>
      <c r="L20" s="3">
        <f t="shared" si="5"/>
        <v>42174</v>
      </c>
      <c r="M20" s="6" t="str">
        <f ca="1">IFERROR(OFFSET(grille!$A$1,MOD(INT((L20-parametres!$D$20)/7),42)+1,WEEKDAY(guigui!L20,2)),"")</f>
        <v>RP</v>
      </c>
      <c r="N20" s="4">
        <f t="shared" si="6"/>
        <v>42204</v>
      </c>
      <c r="O20" s="6" t="str">
        <f ca="1">IFERROR(OFFSET(grille!$A$1,MOD(INT((N20-parametres!$D$20)/7),42)+1,WEEKDAY(guigui!N20,2)),"")</f>
        <v>RP</v>
      </c>
      <c r="P20" s="3">
        <f t="shared" si="7"/>
        <v>42235</v>
      </c>
      <c r="Q20" s="6" t="str">
        <f ca="1">IFERROR(OFFSET(grille!$A$1,MOD(INT((P20-parametres!$D$20)/7),42)+1,WEEKDAY(guigui!P20,2)),"")</f>
        <v>T140__</v>
      </c>
      <c r="R20" s="3">
        <f t="shared" si="8"/>
        <v>42266</v>
      </c>
      <c r="S20" s="6" t="str">
        <f ca="1">IFERROR(OFFSET(grille!$A$1,MOD(INT((R20-parametres!$D$20)/7),42)+1,WEEKDAY(guigui!R20,2)),"")</f>
        <v>__T746</v>
      </c>
      <c r="T20" s="3">
        <f t="shared" si="9"/>
        <v>42296</v>
      </c>
      <c r="U20" s="6" t="str">
        <f ca="1">IFERROR(OFFSET(grille!$A$1,MOD(INT((T20-parametres!$D$20)/7),42)+1,WEEKDAY(guigui!T20,2)),"")</f>
        <v>RP</v>
      </c>
      <c r="V20" s="4">
        <f t="shared" si="10"/>
        <v>42327</v>
      </c>
      <c r="W20" s="6" t="str">
        <f ca="1">IFERROR(OFFSET(grille!$A$1,MOD(INT((V20-parametres!$D$20)/7),42)+1,WEEKDAY(guigui!V20,2)),"")</f>
        <v>T340__</v>
      </c>
      <c r="X20" s="3">
        <f t="shared" si="11"/>
        <v>42357</v>
      </c>
      <c r="Y20" s="6" t="str">
        <f ca="1">IFERROR(OFFSET(grille!$A$1,MOD(INT((X20-parametres!$D$20)/7),42)+1,WEEKDAY(guigui!X20,2)),"")</f>
        <v>RP</v>
      </c>
    </row>
    <row r="21" spans="2:25">
      <c r="B21" s="3">
        <f t="shared" si="0"/>
        <v>42024</v>
      </c>
      <c r="C21" s="6" t="str">
        <f ca="1">IFERROR(OFFSET(grille!$A$1,MOD(INT((B21-parametres!$D$20)/7),42)+1,WEEKDAY(guigui!B21,2)),"")</f>
        <v>RP</v>
      </c>
      <c r="D21" s="3">
        <f t="shared" si="1"/>
        <v>42055</v>
      </c>
      <c r="E21" s="6" t="str">
        <f ca="1">IFERROR(OFFSET(grille!$A$1,MOD(INT((D21-parametres!$D$20)/7),42)+1,WEEKDAY(guigui!D21,2)),"")</f>
        <v>RP</v>
      </c>
      <c r="F21" s="3">
        <f t="shared" si="2"/>
        <v>42083</v>
      </c>
      <c r="G21" s="6" t="str">
        <f ca="1">IFERROR(OFFSET(grille!$A$1,MOD(INT((F21-parametres!$D$20)/7),42)+1,WEEKDAY(guigui!F21,2)),"")</f>
        <v>T515</v>
      </c>
      <c r="H21" s="3">
        <f t="shared" si="3"/>
        <v>42114</v>
      </c>
      <c r="I21" s="6" t="str">
        <f ca="1">IFERROR(OFFSET(grille!$A$1,MOD(INT((H21-parametres!$D$20)/7),42)+1,WEEKDAY(guigui!H21,2)),"")</f>
        <v>T840__</v>
      </c>
      <c r="J21" s="3">
        <f t="shared" si="4"/>
        <v>42144</v>
      </c>
      <c r="K21" s="6" t="str">
        <f ca="1">IFERROR(OFFSET(grille!$A$1,MOD(INT((J21-parametres!$D$20)/7),42)+1,WEEKDAY(guigui!J21,2)),"")</f>
        <v>__T830</v>
      </c>
      <c r="L21" s="3">
        <f t="shared" si="5"/>
        <v>42175</v>
      </c>
      <c r="M21" s="6" t="str">
        <f ca="1">IFERROR(OFFSET(grille!$A$1,MOD(INT((L21-parametres!$D$20)/7),42)+1,WEEKDAY(guigui!L21,2)),"")</f>
        <v>RP</v>
      </c>
      <c r="N21" s="4">
        <f t="shared" si="6"/>
        <v>42205</v>
      </c>
      <c r="O21" s="6" t="str">
        <f ca="1">IFERROR(OFFSET(grille!$A$1,MOD(INT((N21-parametres!$D$20)/7),42)+1,WEEKDAY(guigui!N21,2)),"")</f>
        <v>T710</v>
      </c>
      <c r="P21" s="3">
        <f t="shared" si="7"/>
        <v>42236</v>
      </c>
      <c r="Q21" s="6" t="str">
        <f ca="1">IFERROR(OFFSET(grille!$A$1,MOD(INT((P21-parametres!$D$20)/7),42)+1,WEEKDAY(guigui!P21,2)),"")</f>
        <v>__T150</v>
      </c>
      <c r="R21" s="3">
        <f t="shared" si="8"/>
        <v>42267</v>
      </c>
      <c r="S21" s="6" t="str">
        <f ca="1">IFERROR(OFFSET(grille!$A$1,MOD(INT((R21-parametres!$D$20)/7),42)+1,WEEKDAY(guigui!R21,2)),"")</f>
        <v>T147__</v>
      </c>
      <c r="T21" s="3">
        <f t="shared" si="9"/>
        <v>42297</v>
      </c>
      <c r="U21" s="6" t="str">
        <f ca="1">IFERROR(OFFSET(grille!$A$1,MOD(INT((T21-parametres!$D$20)/7),42)+1,WEEKDAY(guigui!T21,2)),"")</f>
        <v>T510</v>
      </c>
      <c r="V21" s="4">
        <f t="shared" si="10"/>
        <v>42328</v>
      </c>
      <c r="W21" s="6" t="str">
        <f ca="1">IFERROR(OFFSET(grille!$A$1,MOD(INT((V21-parametres!$D$20)/7),42)+1,WEEKDAY(guigui!V21,2)),"")</f>
        <v>__T350</v>
      </c>
      <c r="X21" s="3">
        <f t="shared" si="11"/>
        <v>42358</v>
      </c>
      <c r="Y21" s="6" t="str">
        <f ca="1">IFERROR(OFFSET(grille!$A$1,MOD(INT((X21-parametres!$D$20)/7),42)+1,WEEKDAY(guigui!X21,2)),"")</f>
        <v>T737__</v>
      </c>
    </row>
    <row r="22" spans="2:25">
      <c r="B22" s="3">
        <f t="shared" si="0"/>
        <v>42025</v>
      </c>
      <c r="C22" s="6" t="str">
        <f ca="1">IFERROR(OFFSET(grille!$A$1,MOD(INT((B22-parametres!$D$20)/7),42)+1,WEEKDAY(guigui!B22,2)),"")</f>
        <v>T320__</v>
      </c>
      <c r="D22" s="3">
        <f t="shared" si="1"/>
        <v>42056</v>
      </c>
      <c r="E22" s="6" t="str">
        <f ca="1">IFERROR(OFFSET(grille!$A$1,MOD(INT((D22-parametres!$D$20)/7),42)+1,WEEKDAY(guigui!D22,2)),"")</f>
        <v>T736__</v>
      </c>
      <c r="F22" s="3">
        <f t="shared" si="2"/>
        <v>42084</v>
      </c>
      <c r="G22" s="6" t="str">
        <f ca="1">IFERROR(OFFSET(grille!$A$1,MOD(INT((F22-parametres!$D$20)/7),42)+1,WEEKDAY(guigui!F22,2)),"")</f>
        <v>T446__</v>
      </c>
      <c r="H22" s="3">
        <f t="shared" si="3"/>
        <v>42115</v>
      </c>
      <c r="I22" s="6" t="str">
        <f ca="1">IFERROR(OFFSET(grille!$A$1,MOD(INT((H22-parametres!$D$20)/7),42)+1,WEEKDAY(guigui!H22,2)),"")</f>
        <v>__T850</v>
      </c>
      <c r="J22" s="3">
        <f t="shared" si="4"/>
        <v>42145</v>
      </c>
      <c r="K22" s="6" t="str">
        <f ca="1">IFERROR(OFFSET(grille!$A$1,MOD(INT((J22-parametres!$D$20)/7),42)+1,WEEKDAY(guigui!J22,2)),"")</f>
        <v>T650__</v>
      </c>
      <c r="L22" s="3">
        <f t="shared" si="5"/>
        <v>42176</v>
      </c>
      <c r="M22" s="6" t="str">
        <f ca="1">IFERROR(OFFSET(grille!$A$1,MOD(INT((L22-parametres!$D$20)/7),42)+1,WEEKDAY(guigui!L22,2)),"")</f>
        <v>T637__</v>
      </c>
      <c r="N22" s="4">
        <f t="shared" si="6"/>
        <v>42206</v>
      </c>
      <c r="O22" s="6" t="str">
        <f ca="1">IFERROR(OFFSET(grille!$A$1,MOD(INT((N22-parametres!$D$20)/7),42)+1,WEEKDAY(guigui!N22,2)),"")</f>
        <v>T120</v>
      </c>
      <c r="P22" s="3">
        <f t="shared" si="7"/>
        <v>42237</v>
      </c>
      <c r="Q22" s="6" t="str">
        <f ca="1">IFERROR(OFFSET(grille!$A$1,MOD(INT((P22-parametres!$D$20)/7),42)+1,WEEKDAY(guigui!P22,2)),"")</f>
        <v>RP</v>
      </c>
      <c r="R22" s="3">
        <f t="shared" si="8"/>
        <v>42268</v>
      </c>
      <c r="S22" s="6" t="str">
        <f ca="1">IFERROR(OFFSET(grille!$A$1,MOD(INT((R22-parametres!$D$20)/7),42)+1,WEEKDAY(guigui!R22,2)),"")</f>
        <v>__T151</v>
      </c>
      <c r="T22" s="3">
        <f t="shared" si="9"/>
        <v>42298</v>
      </c>
      <c r="U22" s="6" t="str">
        <f ca="1">IFERROR(OFFSET(grille!$A$1,MOD(INT((T22-parametres!$D$20)/7),42)+1,WEEKDAY(guigui!T22,2)),"")</f>
        <v>T110</v>
      </c>
      <c r="V22" s="4">
        <f t="shared" si="10"/>
        <v>42329</v>
      </c>
      <c r="W22" s="6" t="str">
        <f ca="1">IFERROR(OFFSET(grille!$A$1,MOD(INT((V22-parametres!$D$20)/7),42)+1,WEEKDAY(guigui!V22,2)),"")</f>
        <v>RP</v>
      </c>
      <c r="X22" s="3">
        <f t="shared" si="11"/>
        <v>42359</v>
      </c>
      <c r="Y22" s="6" t="str">
        <f ca="1">IFERROR(OFFSET(grille!$A$1,MOD(INT((X22-parametres!$D$20)/7),42)+1,WEEKDAY(guigui!X22,2)),"")</f>
        <v>__T740</v>
      </c>
    </row>
    <row r="23" spans="2:25">
      <c r="B23" s="3">
        <f t="shared" si="0"/>
        <v>42026</v>
      </c>
      <c r="C23" s="6" t="str">
        <f ca="1">IFERROR(OFFSET(grille!$A$1,MOD(INT((B23-parametres!$D$20)/7),42)+1,WEEKDAY(guigui!B23,2)),"")</f>
        <v>__T330</v>
      </c>
      <c r="D23" s="3">
        <f t="shared" si="1"/>
        <v>42057</v>
      </c>
      <c r="E23" s="6" t="str">
        <f ca="1">IFERROR(OFFSET(grille!$A$1,MOD(INT((D23-parametres!$D$20)/7),42)+1,WEEKDAY(guigui!D23,2)),"")</f>
        <v>__T747</v>
      </c>
      <c r="F23" s="3">
        <f t="shared" si="2"/>
        <v>42085</v>
      </c>
      <c r="G23" s="6" t="str">
        <f ca="1">IFERROR(OFFSET(grille!$A$1,MOD(INT((F23-parametres!$D$20)/7),42)+1,WEEKDAY(guigui!F23,2)),"")</f>
        <v>__T457</v>
      </c>
      <c r="H23" s="3">
        <f t="shared" si="3"/>
        <v>42116</v>
      </c>
      <c r="I23" s="6" t="str">
        <f ca="1">IFERROR(OFFSET(grille!$A$1,MOD(INT((H23-parametres!$D$20)/7),42)+1,WEEKDAY(guigui!H23,2)),"")</f>
        <v>T410</v>
      </c>
      <c r="J23" s="3">
        <f t="shared" si="4"/>
        <v>42146</v>
      </c>
      <c r="K23" s="6" t="str">
        <f ca="1">IFERROR(OFFSET(grille!$A$1,MOD(INT((J23-parametres!$D$20)/7),42)+1,WEEKDAY(guigui!J23,2)),"")</f>
        <v>__T660</v>
      </c>
      <c r="L23" s="3">
        <f t="shared" si="5"/>
        <v>42177</v>
      </c>
      <c r="M23" s="6" t="str">
        <f ca="1">IFERROR(OFFSET(grille!$A$1,MOD(INT((L23-parametres!$D$20)/7),42)+1,WEEKDAY(guigui!L23,2)),"")</f>
        <v>__T640</v>
      </c>
      <c r="N23" s="4">
        <f t="shared" si="6"/>
        <v>42207</v>
      </c>
      <c r="O23" s="6" t="str">
        <f ca="1">IFERROR(OFFSET(grille!$A$1,MOD(INT((N23-parametres!$D$20)/7),42)+1,WEEKDAY(guigui!N23,2)),"")</f>
        <v>T440__</v>
      </c>
      <c r="P23" s="3">
        <f t="shared" si="7"/>
        <v>42238</v>
      </c>
      <c r="Q23" s="6" t="str">
        <f ca="1">IFERROR(OFFSET(grille!$A$1,MOD(INT((P23-parametres!$D$20)/7),42)+1,WEEKDAY(guigui!P23,2)),"")</f>
        <v>RP</v>
      </c>
      <c r="R23" s="3">
        <f t="shared" si="8"/>
        <v>42269</v>
      </c>
      <c r="S23" s="6" t="str">
        <f ca="1">IFERROR(OFFSET(grille!$A$1,MOD(INT((R23-parametres!$D$20)/7),42)+1,WEEKDAY(guigui!R23,2)),"")</f>
        <v>RP</v>
      </c>
      <c r="T23" s="3">
        <f t="shared" si="9"/>
        <v>42299</v>
      </c>
      <c r="U23" s="6" t="str">
        <f ca="1">IFERROR(OFFSET(grille!$A$1,MOD(INT((T23-parametres!$D$20)/7),42)+1,WEEKDAY(guigui!T23,2)),"")</f>
        <v>T710</v>
      </c>
      <c r="V23" s="4">
        <f t="shared" si="10"/>
        <v>42330</v>
      </c>
      <c r="W23" s="6" t="str">
        <f ca="1">IFERROR(OFFSET(grille!$A$1,MOD(INT((V23-parametres!$D$20)/7),42)+1,WEEKDAY(guigui!V23,2)),"")</f>
        <v>RP</v>
      </c>
      <c r="X23" s="3">
        <f t="shared" si="11"/>
        <v>42360</v>
      </c>
      <c r="Y23" s="6" t="str">
        <f ca="1">IFERROR(OFFSET(grille!$A$1,MOD(INT((X23-parametres!$D$20)/7),42)+1,WEEKDAY(guigui!X23,2)),"")</f>
        <v>T650__</v>
      </c>
    </row>
    <row r="24" spans="2:25">
      <c r="B24" s="3">
        <f t="shared" si="0"/>
        <v>42027</v>
      </c>
      <c r="C24" s="6" t="str">
        <f ca="1">IFERROR(OFFSET(grille!$A$1,MOD(INT((B24-parametres!$D$20)/7),42)+1,WEEKDAY(guigui!B24,2)),"")</f>
        <v>T905__</v>
      </c>
      <c r="D24" s="3">
        <f t="shared" si="1"/>
        <v>42058</v>
      </c>
      <c r="E24" s="6" t="str">
        <f ca="1">IFERROR(OFFSET(grille!$A$1,MOD(INT((D24-parametres!$D$20)/7),42)+1,WEEKDAY(guigui!D24,2)),"")</f>
        <v>T130</v>
      </c>
      <c r="F24" s="3">
        <f t="shared" si="2"/>
        <v>42086</v>
      </c>
      <c r="G24" s="6" t="str">
        <f ca="1">IFERROR(OFFSET(grille!$A$1,MOD(INT((F24-parametres!$D$20)/7),42)+1,WEEKDAY(guigui!F24,2)),"")</f>
        <v>T240__</v>
      </c>
      <c r="H24" s="3">
        <f t="shared" si="3"/>
        <v>42117</v>
      </c>
      <c r="I24" s="6" t="str">
        <f ca="1">IFERROR(OFFSET(grille!$A$1,MOD(INT((H24-parametres!$D$20)/7),42)+1,WEEKDAY(guigui!H24,2)),"")</f>
        <v>T220__</v>
      </c>
      <c r="J24" s="3">
        <f t="shared" si="4"/>
        <v>42147</v>
      </c>
      <c r="K24" s="6" t="str">
        <f ca="1">IFERROR(OFFSET(grille!$A$1,MOD(INT((J24-parametres!$D$20)/7),42)+1,WEEKDAY(guigui!J24,2)),"")</f>
        <v>RP</v>
      </c>
      <c r="L24" s="3">
        <f t="shared" si="5"/>
        <v>42178</v>
      </c>
      <c r="M24" s="6" t="str">
        <f ca="1">IFERROR(OFFSET(grille!$A$1,MOD(INT((L24-parametres!$D$20)/7),42)+1,WEEKDAY(guigui!L24,2)),"")</f>
        <v>T430</v>
      </c>
      <c r="N24" s="4">
        <f t="shared" si="6"/>
        <v>42208</v>
      </c>
      <c r="O24" s="6" t="str">
        <f ca="1">IFERROR(OFFSET(grille!$A$1,MOD(INT((N24-parametres!$D$20)/7),42)+1,WEEKDAY(guigui!N24,2)),"")</f>
        <v>__T450</v>
      </c>
      <c r="P24" s="3">
        <f t="shared" si="7"/>
        <v>42239</v>
      </c>
      <c r="Q24" s="6" t="str">
        <f ca="1">IFERROR(OFFSET(grille!$A$1,MOD(INT((P24-parametres!$D$20)/7),42)+1,WEEKDAY(guigui!P24,2)),"")</f>
        <v>RP</v>
      </c>
      <c r="R24" s="3">
        <f t="shared" si="8"/>
        <v>42270</v>
      </c>
      <c r="S24" s="6" t="str">
        <f ca="1">IFERROR(OFFSET(grille!$A$1,MOD(INT((R24-parametres!$D$20)/7),42)+1,WEEKDAY(guigui!R24,2)),"")</f>
        <v>RP</v>
      </c>
      <c r="T24" s="3">
        <f t="shared" si="9"/>
        <v>42300</v>
      </c>
      <c r="U24" s="6" t="str">
        <f ca="1">IFERROR(OFFSET(grille!$A$1,MOD(INT((T24-parametres!$D$20)/7),42)+1,WEEKDAY(guigui!T24,2)),"")</f>
        <v>T655__</v>
      </c>
      <c r="V24" s="4">
        <f t="shared" si="10"/>
        <v>42331</v>
      </c>
      <c r="W24" s="6" t="str">
        <f ca="1">IFERROR(OFFSET(grille!$A$1,MOD(INT((V24-parametres!$D$20)/7),42)+1,WEEKDAY(guigui!V24,2)),"")</f>
        <v>T630__</v>
      </c>
      <c r="X24" s="3">
        <f t="shared" si="11"/>
        <v>42361</v>
      </c>
      <c r="Y24" s="6" t="str">
        <f ca="1">IFERROR(OFFSET(grille!$A$1,MOD(INT((X24-parametres!$D$20)/7),42)+1,WEEKDAY(guigui!X24,2)),"")</f>
        <v>__T660</v>
      </c>
    </row>
    <row r="25" spans="2:25">
      <c r="B25" s="3">
        <f t="shared" si="0"/>
        <v>42028</v>
      </c>
      <c r="C25" s="6" t="str">
        <f ca="1">IFERROR(OFFSET(grille!$A$1,MOD(INT((B25-parametres!$D$20)/7),42)+1,WEEKDAY(guigui!B25,2)),"")</f>
        <v>__T916</v>
      </c>
      <c r="D25" s="3">
        <f t="shared" si="1"/>
        <v>42059</v>
      </c>
      <c r="E25" s="6" t="str">
        <f ca="1">IFERROR(OFFSET(grille!$A$1,MOD(INT((D25-parametres!$D$20)/7),42)+1,WEEKDAY(guigui!D25,2)),"")</f>
        <v>T140__</v>
      </c>
      <c r="F25" s="3">
        <f t="shared" si="2"/>
        <v>42087</v>
      </c>
      <c r="G25" s="6" t="str">
        <f ca="1">IFERROR(OFFSET(grille!$A$1,MOD(INT((F25-parametres!$D$20)/7),42)+1,WEEKDAY(guigui!F25,2)),"")</f>
        <v>__T250</v>
      </c>
      <c r="H25" s="3">
        <f t="shared" si="3"/>
        <v>42118</v>
      </c>
      <c r="I25" s="6" t="str">
        <f ca="1">IFERROR(OFFSET(grille!$A$1,MOD(INT((H25-parametres!$D$20)/7),42)+1,WEEKDAY(guigui!H25,2)),"")</f>
        <v>__T230</v>
      </c>
      <c r="J25" s="3">
        <f t="shared" si="4"/>
        <v>42148</v>
      </c>
      <c r="K25" s="6" t="str">
        <f ca="1">IFERROR(OFFSET(grille!$A$1,MOD(INT((J25-parametres!$D$20)/7),42)+1,WEEKDAY(guigui!J25,2)),"")</f>
        <v>RP</v>
      </c>
      <c r="L25" s="3">
        <f t="shared" si="5"/>
        <v>42179</v>
      </c>
      <c r="M25" s="6" t="str">
        <f ca="1">IFERROR(OFFSET(grille!$A$1,MOD(INT((L25-parametres!$D$20)/7),42)+1,WEEKDAY(guigui!L25,2)),"")</f>
        <v>T820__</v>
      </c>
      <c r="N25" s="4">
        <f t="shared" si="6"/>
        <v>42209</v>
      </c>
      <c r="O25" s="6" t="str">
        <f ca="1">IFERROR(OFFSET(grille!$A$1,MOD(INT((N25-parametres!$D$20)/7),42)+1,WEEKDAY(guigui!N25,2)),"")</f>
        <v>T945</v>
      </c>
      <c r="P25" s="3">
        <f t="shared" si="7"/>
        <v>42240</v>
      </c>
      <c r="Q25" s="6" t="str">
        <f ca="1">IFERROR(OFFSET(grille!$A$1,MOD(INT((P25-parametres!$D$20)/7),42)+1,WEEKDAY(guigui!P25,2)),"")</f>
        <v>T720</v>
      </c>
      <c r="R25" s="3">
        <f t="shared" si="8"/>
        <v>42271</v>
      </c>
      <c r="S25" s="6" t="str">
        <f ca="1">IFERROR(OFFSET(grille!$A$1,MOD(INT((R25-parametres!$D$20)/7),42)+1,WEEKDAY(guigui!R25,2)),"")</f>
        <v>T130</v>
      </c>
      <c r="T25" s="3">
        <f t="shared" si="9"/>
        <v>42301</v>
      </c>
      <c r="U25" s="6" t="str">
        <f ca="1">IFERROR(OFFSET(grille!$A$1,MOD(INT((T25-parametres!$D$20)/7),42)+1,WEEKDAY(guigui!T25,2)),"")</f>
        <v>__T666</v>
      </c>
      <c r="V25" s="4">
        <f t="shared" si="10"/>
        <v>42332</v>
      </c>
      <c r="W25" s="6" t="str">
        <f ca="1">IFERROR(OFFSET(grille!$A$1,MOD(INT((V25-parametres!$D$20)/7),42)+1,WEEKDAY(guigui!V25,2)),"")</f>
        <v>__T640</v>
      </c>
      <c r="X25" s="3">
        <f t="shared" si="11"/>
        <v>42362</v>
      </c>
      <c r="Y25" s="6" t="str">
        <f ca="1">IFERROR(OFFSET(grille!$A$1,MOD(INT((X25-parametres!$D$20)/7),42)+1,WEEKDAY(guigui!X25,2)),"")</f>
        <v>T260</v>
      </c>
    </row>
    <row r="26" spans="2:25">
      <c r="B26" s="3">
        <f t="shared" si="0"/>
        <v>42029</v>
      </c>
      <c r="C26" s="6" t="str">
        <f ca="1">IFERROR(OFFSET(grille!$A$1,MOD(INT((B26-parametres!$D$20)/7),42)+1,WEEKDAY(guigui!B26,2)),"")</f>
        <v>RP</v>
      </c>
      <c r="D26" s="3">
        <f t="shared" si="1"/>
        <v>42060</v>
      </c>
      <c r="E26" s="6" t="str">
        <f ca="1">IFERROR(OFFSET(grille!$A$1,MOD(INT((D26-parametres!$D$20)/7),42)+1,WEEKDAY(guigui!D26,2)),"")</f>
        <v>__T150</v>
      </c>
      <c r="F26" s="3">
        <f t="shared" si="2"/>
        <v>42088</v>
      </c>
      <c r="G26" s="6" t="str">
        <f ca="1">IFERROR(OFFSET(grille!$A$1,MOD(INT((F26-parametres!$D$20)/7),42)+1,WEEKDAY(guigui!F26,2)),"")</f>
        <v>RP</v>
      </c>
      <c r="H26" s="3">
        <f t="shared" si="3"/>
        <v>42119</v>
      </c>
      <c r="I26" s="6" t="str">
        <f ca="1">IFERROR(OFFSET(grille!$A$1,MOD(INT((H26-parametres!$D$20)/7),42)+1,WEEKDAY(guigui!H26,2)),"")</f>
        <v>RP</v>
      </c>
      <c r="J26" s="3">
        <f t="shared" si="4"/>
        <v>42149</v>
      </c>
      <c r="K26" s="6" t="str">
        <f ca="1">IFERROR(OFFSET(grille!$A$1,MOD(INT((J26-parametres!$D$20)/7),42)+1,WEEKDAY(guigui!J26,2)),"")</f>
        <v>T410</v>
      </c>
      <c r="L26" s="3">
        <f t="shared" si="5"/>
        <v>42180</v>
      </c>
      <c r="M26" s="6" t="str">
        <f ca="1">IFERROR(OFFSET(grille!$A$1,MOD(INT((L26-parametres!$D$20)/7),42)+1,WEEKDAY(guigui!L26,2)),"")</f>
        <v>__T830</v>
      </c>
      <c r="N26" s="4">
        <f t="shared" si="6"/>
        <v>42210</v>
      </c>
      <c r="O26" s="6" t="str">
        <f ca="1">IFERROR(OFFSET(grille!$A$1,MOD(INT((N26-parametres!$D$20)/7),42)+1,WEEKDAY(guigui!N26,2)),"")</f>
        <v>RP</v>
      </c>
      <c r="P26" s="3">
        <f t="shared" si="7"/>
        <v>42241</v>
      </c>
      <c r="Q26" s="6" t="str">
        <f ca="1">IFERROR(OFFSET(grille!$A$1,MOD(INT((P26-parametres!$D$20)/7),42)+1,WEEKDAY(guigui!P26,2)),"")</f>
        <v>T710</v>
      </c>
      <c r="R26" s="3">
        <f t="shared" si="8"/>
        <v>42272</v>
      </c>
      <c r="S26" s="6" t="str">
        <f ca="1">IFERROR(OFFSET(grille!$A$1,MOD(INT((R26-parametres!$D$20)/7),42)+1,WEEKDAY(guigui!R26,2)),"")</f>
        <v>T420</v>
      </c>
      <c r="T26" s="3">
        <f t="shared" si="9"/>
        <v>42302</v>
      </c>
      <c r="U26" s="6" t="str">
        <f ca="1">IFERROR(OFFSET(grille!$A$1,MOD(INT((T26-parametres!$D$20)/7),42)+1,WEEKDAY(guigui!T26,2)),"")</f>
        <v>RP</v>
      </c>
      <c r="V26" s="4">
        <f t="shared" si="10"/>
        <v>42333</v>
      </c>
      <c r="W26" s="6" t="str">
        <f ca="1">IFERROR(OFFSET(grille!$A$1,MOD(INT((V26-parametres!$D$20)/7),42)+1,WEEKDAY(guigui!V26,2)),"")</f>
        <v>T340__</v>
      </c>
      <c r="X26" s="3">
        <f t="shared" si="11"/>
        <v>42363</v>
      </c>
      <c r="Y26" s="6" t="str">
        <f ca="1">IFERROR(OFFSET(grille!$A$1,MOD(INT((X26-parametres!$D$20)/7),42)+1,WEEKDAY(guigui!X26,2)),"")</f>
        <v>D</v>
      </c>
    </row>
    <row r="27" spans="2:25">
      <c r="B27" s="3">
        <f t="shared" si="0"/>
        <v>42030</v>
      </c>
      <c r="C27" s="6" t="str">
        <f ca="1">IFERROR(OFFSET(grille!$A$1,MOD(INT((B27-parametres!$D$20)/7),42)+1,WEEKDAY(guigui!B27,2)),"")</f>
        <v>RP</v>
      </c>
      <c r="D27" s="3">
        <f t="shared" si="1"/>
        <v>42061</v>
      </c>
      <c r="E27" s="6" t="str">
        <f ca="1">IFERROR(OFFSET(grille!$A$1,MOD(INT((D27-parametres!$D$20)/7),42)+1,WEEKDAY(guigui!D27,2)),"")</f>
        <v>D</v>
      </c>
      <c r="F27" s="3">
        <f t="shared" si="2"/>
        <v>42089</v>
      </c>
      <c r="G27" s="6" t="str">
        <f ca="1">IFERROR(OFFSET(grille!$A$1,MOD(INT((F27-parametres!$D$20)/7),42)+1,WEEKDAY(guigui!F27,2)),"")</f>
        <v>RP</v>
      </c>
      <c r="H27" s="3">
        <f t="shared" si="3"/>
        <v>42120</v>
      </c>
      <c r="I27" s="6" t="str">
        <f ca="1">IFERROR(OFFSET(grille!$A$1,MOD(INT((H27-parametres!$D$20)/7),42)+1,WEEKDAY(guigui!H27,2)),"")</f>
        <v>RP</v>
      </c>
      <c r="J27" s="3">
        <f t="shared" si="4"/>
        <v>42150</v>
      </c>
      <c r="K27" s="6" t="str">
        <f ca="1">IFERROR(OFFSET(grille!$A$1,MOD(INT((J27-parametres!$D$20)/7),42)+1,WEEKDAY(guigui!J27,2)),"")</f>
        <v>T720</v>
      </c>
      <c r="L27" s="3">
        <f t="shared" si="5"/>
        <v>42181</v>
      </c>
      <c r="M27" s="6" t="str">
        <f ca="1">IFERROR(OFFSET(grille!$A$1,MOD(INT((L27-parametres!$D$20)/7),42)+1,WEEKDAY(guigui!L27,2)),"")</f>
        <v>D</v>
      </c>
      <c r="N27" s="4">
        <f t="shared" si="6"/>
        <v>42211</v>
      </c>
      <c r="O27" s="6" t="str">
        <f ca="1">IFERROR(OFFSET(grille!$A$1,MOD(INT((N27-parametres!$D$20)/7),42)+1,WEEKDAY(guigui!N27,2)),"")</f>
        <v>RP</v>
      </c>
      <c r="P27" s="3">
        <f t="shared" si="7"/>
        <v>42242</v>
      </c>
      <c r="Q27" s="6" t="str">
        <f ca="1">IFERROR(OFFSET(grille!$A$1,MOD(INT((P27-parametres!$D$20)/7),42)+1,WEEKDAY(guigui!P27,2)),"")</f>
        <v>T630__</v>
      </c>
      <c r="R27" s="3">
        <f t="shared" si="8"/>
        <v>42273</v>
      </c>
      <c r="S27" s="6" t="str">
        <f ca="1">IFERROR(OFFSET(grille!$A$1,MOD(INT((R27-parametres!$D$20)/7),42)+1,WEEKDAY(guigui!R27,2)),"")</f>
        <v>T226__</v>
      </c>
      <c r="T27" s="3">
        <f t="shared" si="9"/>
        <v>42303</v>
      </c>
      <c r="U27" s="6" t="str">
        <f ca="1">IFERROR(OFFSET(grille!$A$1,MOD(INT((T27-parametres!$D$20)/7),42)+1,WEEKDAY(guigui!T27,2)),"")</f>
        <v>RP</v>
      </c>
      <c r="V27" s="4">
        <f t="shared" si="10"/>
        <v>42334</v>
      </c>
      <c r="W27" s="6" t="str">
        <f ca="1">IFERROR(OFFSET(grille!$A$1,MOD(INT((V27-parametres!$D$20)/7),42)+1,WEEKDAY(guigui!V27,2)),"")</f>
        <v>__T350</v>
      </c>
      <c r="X27" s="3">
        <f t="shared" si="11"/>
        <v>42364</v>
      </c>
      <c r="Y27" s="6" t="str">
        <f ca="1">IFERROR(OFFSET(grille!$A$1,MOD(INT((X27-parametres!$D$20)/7),42)+1,WEEKDAY(guigui!X27,2)),"")</f>
        <v>RP</v>
      </c>
    </row>
    <row r="28" spans="2:25">
      <c r="B28" s="3">
        <f t="shared" si="0"/>
        <v>42031</v>
      </c>
      <c r="C28" s="6" t="str">
        <f ca="1">IFERROR(OFFSET(grille!$A$1,MOD(INT((B28-parametres!$D$20)/7),42)+1,WEEKDAY(guigui!B28,2)),"")</f>
        <v>T320__</v>
      </c>
      <c r="D28" s="3">
        <f t="shared" si="1"/>
        <v>42062</v>
      </c>
      <c r="E28" s="6" t="str">
        <f ca="1">IFERROR(OFFSET(grille!$A$1,MOD(INT((D28-parametres!$D$20)/7),42)+1,WEEKDAY(guigui!D28,2)),"")</f>
        <v>RP</v>
      </c>
      <c r="F28" s="3">
        <f t="shared" si="2"/>
        <v>42090</v>
      </c>
      <c r="G28" s="6" t="str">
        <f ca="1">IFERROR(OFFSET(grille!$A$1,MOD(INT((F28-parametres!$D$20)/7),42)+1,WEEKDAY(guigui!F28,2)),"")</f>
        <v>T345__</v>
      </c>
      <c r="H28" s="3">
        <f t="shared" si="3"/>
        <v>42121</v>
      </c>
      <c r="I28" s="6" t="str">
        <f ca="1">IFERROR(OFFSET(grille!$A$1,MOD(INT((H28-parametres!$D$20)/7),42)+1,WEEKDAY(guigui!H28,2)),"")</f>
        <v>T220__</v>
      </c>
      <c r="J28" s="3">
        <f t="shared" si="4"/>
        <v>42151</v>
      </c>
      <c r="K28" s="6" t="str">
        <f ca="1">IFERROR(OFFSET(grille!$A$1,MOD(INT((J28-parametres!$D$20)/7),42)+1,WEEKDAY(guigui!J28,2)),"")</f>
        <v>T510</v>
      </c>
      <c r="L28" s="3">
        <f t="shared" si="5"/>
        <v>42182</v>
      </c>
      <c r="M28" s="6" t="str">
        <f ca="1">IFERROR(OFFSET(grille!$A$1,MOD(INT((L28-parametres!$D$20)/7),42)+1,WEEKDAY(guigui!L28,2)),"")</f>
        <v>RP</v>
      </c>
      <c r="N28" s="4">
        <f t="shared" si="6"/>
        <v>42212</v>
      </c>
      <c r="O28" s="6" t="str">
        <f ca="1">IFERROR(OFFSET(grille!$A$1,MOD(INT((N28-parametres!$D$20)/7),42)+1,WEEKDAY(guigui!N28,2)),"")</f>
        <v>T730__</v>
      </c>
      <c r="P28" s="3">
        <f t="shared" si="7"/>
        <v>42243</v>
      </c>
      <c r="Q28" s="6" t="str">
        <f ca="1">IFERROR(OFFSET(grille!$A$1,MOD(INT((P28-parametres!$D$20)/7),42)+1,WEEKDAY(guigui!P28,2)),"")</f>
        <v>__T640</v>
      </c>
      <c r="R28" s="3">
        <f t="shared" si="8"/>
        <v>42274</v>
      </c>
      <c r="S28" s="6" t="str">
        <f ca="1">IFERROR(OFFSET(grille!$A$1,MOD(INT((R28-parametres!$D$20)/7),42)+1,WEEKDAY(guigui!R28,2)),"")</f>
        <v>__T237</v>
      </c>
      <c r="T28" s="3">
        <f t="shared" si="9"/>
        <v>42304</v>
      </c>
      <c r="U28" s="6" t="str">
        <f ca="1">IFERROR(OFFSET(grille!$A$1,MOD(INT((T28-parametres!$D$20)/7),42)+1,WEEKDAY(guigui!T28,2)),"")</f>
        <v>RP</v>
      </c>
      <c r="V28" s="4">
        <f t="shared" si="10"/>
        <v>42335</v>
      </c>
      <c r="W28" s="6" t="str">
        <f ca="1">IFERROR(OFFSET(grille!$A$1,MOD(INT((V28-parametres!$D$20)/7),42)+1,WEEKDAY(guigui!V28,2)),"")</f>
        <v>D</v>
      </c>
      <c r="X28" s="3">
        <f t="shared" si="11"/>
        <v>42365</v>
      </c>
      <c r="Y28" s="6" t="str">
        <f ca="1">IFERROR(OFFSET(grille!$A$1,MOD(INT((X28-parametres!$D$20)/7),42)+1,WEEKDAY(guigui!X28,2)),"")</f>
        <v>RP</v>
      </c>
    </row>
    <row r="29" spans="2:25">
      <c r="B29" s="3">
        <f t="shared" si="0"/>
        <v>42032</v>
      </c>
      <c r="C29" s="6" t="str">
        <f ca="1">IFERROR(OFFSET(grille!$A$1,MOD(INT((B29-parametres!$D$20)/7),42)+1,WEEKDAY(guigui!B29,2)),"")</f>
        <v>__T330</v>
      </c>
      <c r="D29" s="3">
        <f t="shared" si="1"/>
        <v>42063</v>
      </c>
      <c r="E29" s="6" t="str">
        <f ca="1">IFERROR(OFFSET(grille!$A$1,MOD(INT((D29-parametres!$D$20)/7),42)+1,WEEKDAY(guigui!D29,2)),"")</f>
        <v>RP</v>
      </c>
      <c r="F29" s="3">
        <f t="shared" si="2"/>
        <v>42091</v>
      </c>
      <c r="G29" s="6" t="str">
        <f ca="1">IFERROR(OFFSET(grille!$A$1,MOD(INT((F29-parametres!$D$20)/7),42)+1,WEEKDAY(guigui!F29,2)),"")</f>
        <v>__T356</v>
      </c>
      <c r="H29" s="3">
        <f t="shared" si="3"/>
        <v>42122</v>
      </c>
      <c r="I29" s="6" t="str">
        <f ca="1">IFERROR(OFFSET(grille!$A$1,MOD(INT((H29-parametres!$D$20)/7),42)+1,WEEKDAY(guigui!H29,2)),"")</f>
        <v>__T230</v>
      </c>
      <c r="J29" s="3">
        <f t="shared" si="4"/>
        <v>42152</v>
      </c>
      <c r="K29" s="6" t="str">
        <f ca="1">IFERROR(OFFSET(grille!$A$1,MOD(INT((J29-parametres!$D$20)/7),42)+1,WEEKDAY(guigui!J29,2)),"")</f>
        <v>T140__</v>
      </c>
      <c r="L29" s="3">
        <f t="shared" si="5"/>
        <v>42183</v>
      </c>
      <c r="M29" s="6" t="str">
        <f ca="1">IFERROR(OFFSET(grille!$A$1,MOD(INT((L29-parametres!$D$20)/7),42)+1,WEEKDAY(guigui!L29,2)),"")</f>
        <v>RP</v>
      </c>
      <c r="N29" s="4">
        <f t="shared" si="6"/>
        <v>42213</v>
      </c>
      <c r="O29" s="6" t="str">
        <f ca="1">IFERROR(OFFSET(grille!$A$1,MOD(INT((N29-parametres!$D$20)/7),42)+1,WEEKDAY(guigui!N29,2)),"")</f>
        <v>__T740</v>
      </c>
      <c r="P29" s="3">
        <f t="shared" si="7"/>
        <v>42244</v>
      </c>
      <c r="Q29" s="6" t="str">
        <f ca="1">IFERROR(OFFSET(grille!$A$1,MOD(INT((P29-parametres!$D$20)/7),42)+1,WEEKDAY(guigui!P29,2)),"")</f>
        <v>D</v>
      </c>
      <c r="R29" s="3">
        <f t="shared" si="8"/>
        <v>42275</v>
      </c>
      <c r="S29" s="6" t="str">
        <f ca="1">IFERROR(OFFSET(grille!$A$1,MOD(INT((R29-parametres!$D$20)/7),42)+1,WEEKDAY(guigui!R29,2)),"")</f>
        <v>RP</v>
      </c>
      <c r="T29" s="3">
        <f t="shared" si="9"/>
        <v>42305</v>
      </c>
      <c r="U29" s="6" t="str">
        <f ca="1">IFERROR(OFFSET(grille!$A$1,MOD(INT((T29-parametres!$D$20)/7),42)+1,WEEKDAY(guigui!T29,2)),"")</f>
        <v>D</v>
      </c>
      <c r="V29" s="4">
        <f t="shared" si="10"/>
        <v>42336</v>
      </c>
      <c r="W29" s="6" t="str">
        <f ca="1">IFERROR(OFFSET(grille!$A$1,MOD(INT((V29-parametres!$D$20)/7),42)+1,WEEKDAY(guigui!V29,2)),"")</f>
        <v>RP</v>
      </c>
      <c r="X29" s="3">
        <f t="shared" si="11"/>
        <v>42366</v>
      </c>
      <c r="Y29" s="6" t="str">
        <f ca="1">IFERROR(OFFSET(grille!$A$1,MOD(INT((X29-parametres!$D$20)/7),42)+1,WEEKDAY(guigui!X29,2)),"")</f>
        <v>T210</v>
      </c>
    </row>
    <row r="30" spans="2:25">
      <c r="B30" s="3">
        <f t="shared" si="0"/>
        <v>42033</v>
      </c>
      <c r="C30" s="6" t="str">
        <f ca="1">IFERROR(OFFSET(grille!$A$1,MOD(INT((B30-parametres!$D$20)/7),42)+1,WEEKDAY(guigui!B30,2)),"")</f>
        <v>T340__</v>
      </c>
      <c r="D30" s="3" t="b">
        <f>IF(MONTH(DATE($A$1,COLUMN()-1,ROW()-1))=2,DATE($A$1,COLUMN()-1,i))</f>
        <v>0</v>
      </c>
      <c r="E30" s="6" t="str">
        <f ca="1">IFERROR(OFFSET(grille!$A$1,MOD(INT((D30-parametres!$D$20)/7),42)+1,WEEKDAY(guigui!D30,2)),"")</f>
        <v>RP</v>
      </c>
      <c r="F30" s="3">
        <f t="shared" si="2"/>
        <v>42092</v>
      </c>
      <c r="G30" s="6" t="str">
        <f ca="1">IFERROR(OFFSET(grille!$A$1,MOD(INT((F30-parametres!$D$20)/7),42)+1,WEEKDAY(guigui!F30,2)),"")</f>
        <v>T247__</v>
      </c>
      <c r="H30" s="3">
        <f t="shared" si="3"/>
        <v>42123</v>
      </c>
      <c r="I30" s="6" t="str">
        <f ca="1">IFERROR(OFFSET(grille!$A$1,MOD(INT((H30-parametres!$D$20)/7),42)+1,WEEKDAY(guigui!H30,2)),"")</f>
        <v>RP</v>
      </c>
      <c r="J30" s="3">
        <f t="shared" si="4"/>
        <v>42153</v>
      </c>
      <c r="K30" s="6" t="str">
        <f ca="1">IFERROR(OFFSET(grille!$A$1,MOD(INT((J30-parametres!$D$20)/7),42)+1,WEEKDAY(guigui!J30,2)),"")</f>
        <v>__T150</v>
      </c>
      <c r="L30" s="3">
        <f t="shared" si="5"/>
        <v>42184</v>
      </c>
      <c r="M30" s="6" t="str">
        <f ca="1">IFERROR(OFFSET(grille!$A$1,MOD(INT((L30-parametres!$D$20)/7),42)+1,WEEKDAY(guigui!L30,2)),"")</f>
        <v>RP</v>
      </c>
      <c r="N30" s="3">
        <f t="shared" si="6"/>
        <v>42214</v>
      </c>
      <c r="O30" s="6" t="str">
        <f ca="1">IFERROR(OFFSET(grille!$A$1,MOD(INT((N30-parametres!$D$20)/7),42)+1,WEEKDAY(guigui!N30,2)),"")</f>
        <v>T650__</v>
      </c>
      <c r="P30" s="3">
        <f t="shared" si="7"/>
        <v>42245</v>
      </c>
      <c r="Q30" s="6" t="str">
        <f ca="1">IFERROR(OFFSET(grille!$A$1,MOD(INT((P30-parametres!$D$20)/7),42)+1,WEEKDAY(guigui!P30,2)),"")</f>
        <v>RP</v>
      </c>
      <c r="R30" s="3">
        <f t="shared" si="8"/>
        <v>42276</v>
      </c>
      <c r="S30" s="6" t="str">
        <f ca="1">IFERROR(OFFSET(grille!$A$1,MOD(INT((R30-parametres!$D$20)/7),42)+1,WEEKDAY(guigui!R30,2)),"")</f>
        <v>RP</v>
      </c>
      <c r="T30" s="3">
        <f t="shared" si="9"/>
        <v>42306</v>
      </c>
      <c r="U30" s="6" t="str">
        <f ca="1">IFERROR(OFFSET(grille!$A$1,MOD(INT((T30-parametres!$D$20)/7),42)+1,WEEKDAY(guigui!T30,2)),"")</f>
        <v>T510</v>
      </c>
      <c r="V30" s="4">
        <f t="shared" si="10"/>
        <v>42337</v>
      </c>
      <c r="W30" s="6" t="str">
        <f ca="1">IFERROR(OFFSET(grille!$A$1,MOD(INT((V30-parametres!$D$20)/7),42)+1,WEEKDAY(guigui!V30,2)),"")</f>
        <v>RP</v>
      </c>
      <c r="X30" s="3">
        <f t="shared" si="11"/>
        <v>42367</v>
      </c>
      <c r="Y30" s="6" t="str">
        <f ca="1">IFERROR(OFFSET(grille!$A$1,MOD(INT((X30-parametres!$D$20)/7),42)+1,WEEKDAY(guigui!X30,2)),"")</f>
        <v>T410</v>
      </c>
    </row>
    <row r="31" spans="2:25">
      <c r="B31" s="3">
        <f t="shared" si="0"/>
        <v>42034</v>
      </c>
      <c r="C31" s="6" t="str">
        <f ca="1">IFERROR(OFFSET(grille!$A$1,MOD(INT((B31-parametres!$D$20)/7),42)+1,WEEKDAY(guigui!B31,2)),"")</f>
        <v>__T350</v>
      </c>
      <c r="D31" s="2"/>
      <c r="E31" s="2"/>
      <c r="F31" s="3">
        <f t="shared" si="2"/>
        <v>42093</v>
      </c>
      <c r="G31" s="6" t="str">
        <f ca="1">IFERROR(OFFSET(grille!$A$1,MOD(INT((F31-parametres!$D$20)/7),42)+1,WEEKDAY(guigui!F31,2)),"")</f>
        <v>__T250</v>
      </c>
      <c r="H31" s="3">
        <f t="shared" si="3"/>
        <v>42124</v>
      </c>
      <c r="I31" s="6" t="str">
        <f ca="1">IFERROR(OFFSET(grille!$A$1,MOD(INT((H31-parametres!$D$20)/7),42)+1,WEEKDAY(guigui!H31,2)),"")</f>
        <v>RP</v>
      </c>
      <c r="J31" s="3">
        <f t="shared" si="4"/>
        <v>42154</v>
      </c>
      <c r="K31" s="6" t="str">
        <f ca="1">IFERROR(OFFSET(grille!$A$1,MOD(INT((J31-parametres!$D$20)/7),42)+1,WEEKDAY(guigui!J31,2)),"")</f>
        <v>RP</v>
      </c>
      <c r="L31" s="3">
        <f t="shared" si="5"/>
        <v>42185</v>
      </c>
      <c r="M31" s="6" t="str">
        <f ca="1">IFERROR(OFFSET(grille!$A$1,MOD(INT((L31-parametres!$D$20)/7),42)+1,WEEKDAY(guigui!L31,2)),"")</f>
        <v>T730__</v>
      </c>
      <c r="N31" s="3">
        <f t="shared" si="6"/>
        <v>42215</v>
      </c>
      <c r="O31" s="6" t="str">
        <f ca="1">IFERROR(OFFSET(grille!$A$1,MOD(INT((N31-parametres!$D$20)/7),42)+1,WEEKDAY(guigui!N31,2)),"")</f>
        <v>__T660</v>
      </c>
      <c r="P31" s="3">
        <f t="shared" si="7"/>
        <v>42246</v>
      </c>
      <c r="Q31" s="6" t="str">
        <f ca="1">IFERROR(OFFSET(grille!$A$1,MOD(INT((P31-parametres!$D$20)/7),42)+1,WEEKDAY(guigui!P31,2)),"")</f>
        <v>RP</v>
      </c>
      <c r="R31" s="3">
        <f t="shared" si="8"/>
        <v>42277</v>
      </c>
      <c r="S31" s="6" t="str">
        <f ca="1">IFERROR(OFFSET(grille!$A$1,MOD(INT((R31-parametres!$D$20)/7),42)+1,WEEKDAY(guigui!R31,2)),"")</f>
        <v>T710</v>
      </c>
      <c r="T31" s="3">
        <f t="shared" si="9"/>
        <v>42307</v>
      </c>
      <c r="U31" s="6" t="str">
        <f ca="1">IFERROR(OFFSET(grille!$A$1,MOD(INT((T31-parametres!$D$20)/7),42)+1,WEEKDAY(guigui!T31,2)),"")</f>
        <v>T445__</v>
      </c>
      <c r="V31" s="4">
        <f t="shared" si="10"/>
        <v>42338</v>
      </c>
      <c r="W31" s="6" t="str">
        <f ca="1">IFERROR(OFFSET(grille!$A$1,MOD(INT((V31-parametres!$D$20)/7),42)+1,WEEKDAY(guigui!V31,2)),"")</f>
        <v>T110</v>
      </c>
      <c r="X31" s="3">
        <f t="shared" si="11"/>
        <v>42368</v>
      </c>
      <c r="Y31" s="6" t="str">
        <f ca="1">IFERROR(OFFSET(grille!$A$1,MOD(INT((X31-parametres!$D$20)/7),42)+1,WEEKDAY(guigui!X31,2)),"")</f>
        <v>T810</v>
      </c>
    </row>
    <row r="32" spans="2:25">
      <c r="B32" s="3">
        <f t="shared" si="0"/>
        <v>42035</v>
      </c>
      <c r="C32" s="6" t="str">
        <f ca="1">IFERROR(OFFSET(grille!$A$1,MOD(INT((B32-parametres!$D$20)/7),42)+1,WEEKDAY(guigui!B32,2)),"")</f>
        <v>RP</v>
      </c>
      <c r="D32" s="2"/>
      <c r="E32" s="2"/>
      <c r="F32" s="3">
        <f t="shared" si="2"/>
        <v>42094</v>
      </c>
      <c r="G32" s="6" t="str">
        <f ca="1">IFERROR(OFFSET(grille!$A$1,MOD(INT((F32-parametres!$D$20)/7),42)+1,WEEKDAY(guigui!F32,2)),"")</f>
        <v>RP</v>
      </c>
      <c r="H32" s="2"/>
      <c r="I32" s="6" t="str">
        <f ca="1">IFERROR(OFFSET(grille!$A$1,MOD(INT((H32-parametres!$D$20)/7),42)+1,WEEKDAY(guigui!H32,2)),"")</f>
        <v>RP</v>
      </c>
      <c r="J32" s="3">
        <f t="shared" si="4"/>
        <v>42155</v>
      </c>
      <c r="K32" s="6" t="str">
        <f ca="1">IFERROR(OFFSET(grille!$A$1,MOD(INT((J32-parametres!$D$20)/7),42)+1,WEEKDAY(guigui!J32,2)),"")</f>
        <v>RP</v>
      </c>
      <c r="L32" s="2"/>
      <c r="M32" s="6" t="str">
        <f ca="1">IFERROR(OFFSET(grille!$A$1,MOD(INT((L32-parametres!$D$20)/7),42)+1,WEEKDAY(guigui!L32,2)),"")</f>
        <v>RP</v>
      </c>
      <c r="N32" s="3">
        <f t="shared" si="6"/>
        <v>42216</v>
      </c>
      <c r="O32" s="6" t="str">
        <f ca="1">IFERROR(OFFSET(grille!$A$1,MOD(INT((N32-parametres!$D$20)/7),42)+1,WEEKDAY(guigui!N32,2)),"")</f>
        <v>RP</v>
      </c>
      <c r="P32" s="3">
        <f t="shared" si="7"/>
        <v>42247</v>
      </c>
      <c r="Q32" s="6" t="str">
        <f ca="1">IFERROR(OFFSET(grille!$A$1,MOD(INT((P32-parametres!$D$20)/7),42)+1,WEEKDAY(guigui!P32,2)),"")</f>
        <v>T140__</v>
      </c>
      <c r="R32" s="2"/>
      <c r="S32" s="6" t="str">
        <f ca="1">IFERROR(OFFSET(grille!$A$1,MOD(INT((R32-parametres!$D$20)/7),42)+1,WEEKDAY(guigui!R32,2)),"")</f>
        <v>RP</v>
      </c>
      <c r="T32" s="3">
        <f t="shared" si="9"/>
        <v>42308</v>
      </c>
      <c r="U32" s="6" t="str">
        <f ca="1">IFERROR(OFFSET(grille!$A$1,MOD(INT((T32-parametres!$D$20)/7),42)+1,WEEKDAY(guigui!T32,2)),"")</f>
        <v>__T456</v>
      </c>
      <c r="V32" s="2"/>
      <c r="W32" s="6" t="str">
        <f ca="1">IFERROR(OFFSET(grille!$A$1,MOD(INT((V32-parametres!$D$20)/7),42)+1,WEEKDAY(guigui!V32,2)),"")</f>
        <v>RP</v>
      </c>
      <c r="X32" s="3">
        <f t="shared" si="11"/>
        <v>42369</v>
      </c>
      <c r="Y32" s="6" t="str">
        <f ca="1">IFERROR(OFFSET(grille!$A$1,MOD(INT((X32-parametres!$D$20)/7),42)+1,WEEKDAY(guigui!X32,2)),"")</f>
        <v>T320__</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347" priority="6" stopIfTrue="1">
      <formula>AND(WEEKDAY(B2,2)&gt;5,B2&lt;&gt;"")</formula>
    </cfRule>
  </conditionalFormatting>
  <conditionalFormatting sqref="E10">
    <cfRule type="expression" dxfId="346" priority="5" stopIfTrue="1">
      <formula>AND(WEEKDAY(E10,2)&gt;5,E10&lt;&gt;"")</formula>
    </cfRule>
  </conditionalFormatting>
  <conditionalFormatting sqref="E10">
    <cfRule type="expression" dxfId="345" priority="4" stopIfTrue="1">
      <formula>AND(WEEKDAY(E10,2)&gt;5,E10&lt;&gt;"")</formula>
    </cfRule>
  </conditionalFormatting>
  <conditionalFormatting sqref="E10">
    <cfRule type="expression" dxfId="344" priority="3" stopIfTrue="1">
      <formula>AND(WEEKDAY(E10,2)&gt;5,E10&lt;&gt;"")</formula>
    </cfRule>
  </conditionalFormatting>
  <conditionalFormatting sqref="E10">
    <cfRule type="expression" dxfId="343" priority="2" stopIfTrue="1">
      <formula>AND(WEEKDAY(E10,2)&gt;5,E10&lt;&gt;"")</formula>
    </cfRule>
  </conditionalFormatting>
  <conditionalFormatting sqref="E24">
    <cfRule type="expression" dxfId="342" priority="1" stopIfTrue="1">
      <formula>AND(WEEKDAY(E24,2)&gt;5,E24&lt;&gt;"")</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IFERROR(OFFSET(grille!$A$1,MOD(INT((B2-parametres!$D$22)/7),42)+1,WEEKDAY(guigui!B2,2)),"")</f>
        <v>__T740</v>
      </c>
      <c r="D2" s="3">
        <f>DATE($A$1,COLUMN()-2,ROW()-1)</f>
        <v>42036</v>
      </c>
      <c r="E2" s="6" t="str">
        <f ca="1">IFERROR(OFFSET(grille!$A$1,MOD(INT((D2-parametres!$D$22)/7),42)+1,WEEKDAY(guigui!D2,2)),"")</f>
        <v>RP</v>
      </c>
      <c r="F2" s="3">
        <f>DATE($A$1,COLUMN()-3,ROW()-1)</f>
        <v>42064</v>
      </c>
      <c r="G2" s="6" t="str">
        <f ca="1">IFERROR(OFFSET(grille!$A$1,MOD(INT((F2-parametres!$D$22)/7),42)+1,WEEKDAY(guigui!F2,2)),"")</f>
        <v>__T747</v>
      </c>
      <c r="H2" s="3">
        <f>DATE($A$1,COLUMN()-4,ROW()-1)</f>
        <v>42095</v>
      </c>
      <c r="I2" s="6" t="str">
        <f ca="1">IFERROR(OFFSET(grille!$A$1,MOD(INT((H2-parametres!$D$22)/7),42)+1,WEEKDAY(guigui!H2,2)),"")</f>
        <v>RP</v>
      </c>
      <c r="J2" s="3">
        <f>DATE($A$1,COLUMN()-5,ROW()-1)</f>
        <v>42125</v>
      </c>
      <c r="K2" s="6" t="str">
        <f ca="1">IFERROR(OFFSET(grille!$A$1,MOD(INT((J2-parametres!$D$22)/7),42)+1,WEEKDAY(guigui!J2,2)),"")</f>
        <v>__T230</v>
      </c>
      <c r="L2" s="3">
        <f>DATE($A$1,COLUMN()-6,ROW()-1)</f>
        <v>42156</v>
      </c>
      <c r="M2" s="6" t="str">
        <f ca="1">IFERROR(OFFSET(grille!$A$1,MOD(INT((L2-parametres!$D$22)/7),42)+1,WEEKDAY(guigui!L2,2)),"")</f>
        <v>T410</v>
      </c>
      <c r="N2" s="4">
        <f>DATE($A$1,COLUMN()-7,ROW()-1)</f>
        <v>42186</v>
      </c>
      <c r="O2" s="6" t="str">
        <f ca="1">IFERROR(OFFSET(grille!$A$1,MOD(INT((N2-parametres!$D$22)/7),42)+1,WEEKDAY(guigui!N2,2)),"")</f>
        <v>T820__</v>
      </c>
      <c r="P2" s="3">
        <f>DATE($A$1,COLUMN()-8,ROW()-1)</f>
        <v>42217</v>
      </c>
      <c r="Q2" s="6" t="str">
        <f ca="1">IFERROR(OFFSET(grille!$A$1,MOD(INT((P2-parametres!$D$22)/7),42)+1,WEEKDAY(guigui!P2,2)),"")</f>
        <v>RP</v>
      </c>
      <c r="R2" s="3">
        <f>DATE($A$1,COLUMN()-9,ROW()-1)</f>
        <v>42248</v>
      </c>
      <c r="S2" s="6" t="str">
        <f ca="1">IFERROR(OFFSET(grille!$A$1,MOD(INT((R2-parametres!$D$22)/7),42)+1,WEEKDAY(guigui!R2,2)),"")</f>
        <v>T710</v>
      </c>
      <c r="T2" s="3">
        <f>DATE($A$1,COLUMN()-10,ROW()-1)</f>
        <v>42278</v>
      </c>
      <c r="U2" s="6" t="str">
        <f ca="1">IFERROR(OFFSET(grille!$A$1,MOD(INT((T2-parametres!$D$22)/7),42)+1,WEEKDAY(guigui!T2,2)),"")</f>
        <v>T130</v>
      </c>
      <c r="V2" s="4">
        <f>DATE($A$1,COLUMN()-11,ROW()-1)</f>
        <v>42309</v>
      </c>
      <c r="W2" s="6" t="str">
        <f ca="1">IFERROR(OFFSET(grille!$A$1,MOD(INT((V2-parametres!$D$22)/7),42)+1,WEEKDAY(guigui!V2,2)),"")</f>
        <v>RP</v>
      </c>
      <c r="X2" s="3">
        <f>DATE($A$1,COLUMN()-12,ROW()-1)</f>
        <v>42339</v>
      </c>
      <c r="Y2" s="6" t="str">
        <f ca="1">IFERROR(OFFSET(grille!$A$1,MOD(INT((X2-parametres!$D$22)/7),42)+1,WEEKDAY(guigui!X2,2)),"")</f>
        <v>__T640</v>
      </c>
    </row>
    <row r="3" spans="1:25">
      <c r="B3" s="3">
        <f t="shared" ref="B3:B32" si="0">DATE($A$1,COLUMN()-1,ROW()-1)</f>
        <v>42006</v>
      </c>
      <c r="C3" s="6" t="str">
        <f ca="1">IFERROR(OFFSET(grille!$A$1,MOD(INT((B3-parametres!$D$22)/7),42)+1,WEEKDAY(guigui!B3,2)),"")</f>
        <v>T240__</v>
      </c>
      <c r="D3" s="3">
        <f t="shared" ref="D3:D29" si="1">DATE($A$1,COLUMN()-2,ROW()-1)</f>
        <v>42037</v>
      </c>
      <c r="E3" s="6" t="str">
        <f ca="1">IFERROR(OFFSET(grille!$A$1,MOD(INT((D3-parametres!$D$22)/7),42)+1,WEEKDAY(guigui!D3,2)),"")</f>
        <v>RP</v>
      </c>
      <c r="F3" s="3">
        <f t="shared" ref="F3:F32" si="2">DATE($A$1,COLUMN()-3,ROW()-1)</f>
        <v>42065</v>
      </c>
      <c r="G3" s="6" t="str">
        <f ca="1">IFERROR(OFFSET(grille!$A$1,MOD(INT((F3-parametres!$D$22)/7),42)+1,WEEKDAY(guigui!F3,2)),"")</f>
        <v>T130</v>
      </c>
      <c r="H3" s="3">
        <f t="shared" ref="H3:H31" si="3">DATE($A$1,COLUMN()-4,ROW()-1)</f>
        <v>42096</v>
      </c>
      <c r="I3" s="6" t="str">
        <f ca="1">IFERROR(OFFSET(grille!$A$1,MOD(INT((H3-parametres!$D$22)/7),42)+1,WEEKDAY(guigui!H3,2)),"")</f>
        <v>RP</v>
      </c>
      <c r="J3" s="3">
        <f t="shared" ref="J3:J32" si="4">DATE($A$1,COLUMN()-5,ROW()-1)</f>
        <v>42126</v>
      </c>
      <c r="K3" s="6" t="str">
        <f ca="1">IFERROR(OFFSET(grille!$A$1,MOD(INT((J3-parametres!$D$22)/7),42)+1,WEEKDAY(guigui!J3,2)),"")</f>
        <v>RP</v>
      </c>
      <c r="L3" s="3">
        <f t="shared" ref="L3:L31" si="5">DATE($A$1,COLUMN()-6,ROW()-1)</f>
        <v>42157</v>
      </c>
      <c r="M3" s="6" t="str">
        <f ca="1">IFERROR(OFFSET(grille!$A$1,MOD(INT((L3-parametres!$D$22)/7),42)+1,WEEKDAY(guigui!L3,2)),"")</f>
        <v>T720</v>
      </c>
      <c r="N3" s="4">
        <f t="shared" ref="N3:N32" si="6">DATE($A$1,COLUMN()-7,ROW()-1)</f>
        <v>42187</v>
      </c>
      <c r="O3" s="6" t="str">
        <f ca="1">IFERROR(OFFSET(grille!$A$1,MOD(INT((N3-parametres!$D$22)/7),42)+1,WEEKDAY(guigui!N3,2)),"")</f>
        <v>__T830</v>
      </c>
      <c r="P3" s="3">
        <f t="shared" ref="P3:P32" si="7">DATE($A$1,COLUMN()-8,ROW()-1)</f>
        <v>42218</v>
      </c>
      <c r="Q3" s="6" t="str">
        <f ca="1">IFERROR(OFFSET(grille!$A$1,MOD(INT((P3-parametres!$D$22)/7),42)+1,WEEKDAY(guigui!P3,2)),"")</f>
        <v>RP</v>
      </c>
      <c r="R3" s="3">
        <f t="shared" ref="R3:R31" si="8">DATE($A$1,COLUMN()-9,ROW()-1)</f>
        <v>42249</v>
      </c>
      <c r="S3" s="6" t="str">
        <f ca="1">IFERROR(OFFSET(grille!$A$1,MOD(INT((R3-parametres!$D$22)/7),42)+1,WEEKDAY(guigui!R3,2)),"")</f>
        <v>T630__</v>
      </c>
      <c r="T3" s="3">
        <f t="shared" ref="T3:T32" si="9">DATE($A$1,COLUMN()-10,ROW()-1)</f>
        <v>42279</v>
      </c>
      <c r="U3" s="6" t="str">
        <f ca="1">IFERROR(OFFSET(grille!$A$1,MOD(INT((T3-parametres!$D$22)/7),42)+1,WEEKDAY(guigui!T3,2)),"")</f>
        <v>T420</v>
      </c>
      <c r="V3" s="4">
        <f t="shared" ref="V3:V31" si="10">DATE($A$1,COLUMN()-11,ROW()-1)</f>
        <v>42310</v>
      </c>
      <c r="W3" s="6" t="str">
        <f ca="1">IFERROR(OFFSET(grille!$A$1,MOD(INT((V3-parametres!$D$22)/7),42)+1,WEEKDAY(guigui!V3,2)),"")</f>
        <v>RP</v>
      </c>
      <c r="X3" s="3">
        <f t="shared" ref="X3:X32" si="11">DATE($A$1,COLUMN()-12,ROW()-1)</f>
        <v>42340</v>
      </c>
      <c r="Y3" s="6" t="str">
        <f ca="1">IFERROR(OFFSET(grille!$A$1,MOD(INT((X3-parametres!$D$22)/7),42)+1,WEEKDAY(guigui!X3,2)),"")</f>
        <v>T340__</v>
      </c>
    </row>
    <row r="4" spans="1:25">
      <c r="B4" s="4">
        <f t="shared" si="0"/>
        <v>42007</v>
      </c>
      <c r="C4" s="6" t="str">
        <f ca="1">IFERROR(OFFSET(grille!$A$1,MOD(INT((B4-parametres!$D$22)/7),42)+1,WEEKDAY(guigui!B4,2)),"")</f>
        <v>__T256</v>
      </c>
      <c r="D4" s="3">
        <f t="shared" si="1"/>
        <v>42038</v>
      </c>
      <c r="E4" s="6" t="str">
        <f ca="1">IFERROR(OFFSET(grille!$A$1,MOD(INT((D4-parametres!$D$22)/7),42)+1,WEEKDAY(guigui!D4,2)),"")</f>
        <v>T320__</v>
      </c>
      <c r="F4" s="3">
        <f t="shared" si="2"/>
        <v>42066</v>
      </c>
      <c r="G4" s="6" t="str">
        <f ca="1">IFERROR(OFFSET(grille!$A$1,MOD(INT((F4-parametres!$D$22)/7),42)+1,WEEKDAY(guigui!F4,2)),"")</f>
        <v>T140__</v>
      </c>
      <c r="H4" s="3">
        <f t="shared" si="3"/>
        <v>42097</v>
      </c>
      <c r="I4" s="6" t="str">
        <f ca="1">IFERROR(OFFSET(grille!$A$1,MOD(INT((H4-parametres!$D$22)/7),42)+1,WEEKDAY(guigui!H4,2)),"")</f>
        <v>T345__</v>
      </c>
      <c r="J4" s="3">
        <f t="shared" si="4"/>
        <v>42127</v>
      </c>
      <c r="K4" s="6" t="str">
        <f ca="1">IFERROR(OFFSET(grille!$A$1,MOD(INT((J4-parametres!$D$22)/7),42)+1,WEEKDAY(guigui!J4,2)),"")</f>
        <v>RP</v>
      </c>
      <c r="L4" s="3">
        <f t="shared" si="5"/>
        <v>42158</v>
      </c>
      <c r="M4" s="6" t="str">
        <f ca="1">IFERROR(OFFSET(grille!$A$1,MOD(INT((L4-parametres!$D$22)/7),42)+1,WEEKDAY(guigui!L4,2)),"")</f>
        <v>T510</v>
      </c>
      <c r="N4" s="4">
        <f t="shared" si="6"/>
        <v>42188</v>
      </c>
      <c r="O4" s="6" t="str">
        <f ca="1">IFERROR(OFFSET(grille!$A$1,MOD(INT((N4-parametres!$D$22)/7),42)+1,WEEKDAY(guigui!N4,2)),"")</f>
        <v>D</v>
      </c>
      <c r="P4" s="3">
        <f t="shared" si="7"/>
        <v>42219</v>
      </c>
      <c r="Q4" s="6" t="str">
        <f ca="1">IFERROR(OFFSET(grille!$A$1,MOD(INT((P4-parametres!$D$22)/7),42)+1,WEEKDAY(guigui!P4,2)),"")</f>
        <v>T730__</v>
      </c>
      <c r="R4" s="3">
        <f t="shared" si="8"/>
        <v>42250</v>
      </c>
      <c r="S4" s="6" t="str">
        <f ca="1">IFERROR(OFFSET(grille!$A$1,MOD(INT((R4-parametres!$D$22)/7),42)+1,WEEKDAY(guigui!R4,2)),"")</f>
        <v>__T640</v>
      </c>
      <c r="T4" s="3">
        <f t="shared" si="9"/>
        <v>42280</v>
      </c>
      <c r="U4" s="6" t="str">
        <f ca="1">IFERROR(OFFSET(grille!$A$1,MOD(INT((T4-parametres!$D$22)/7),42)+1,WEEKDAY(guigui!T4,2)),"")</f>
        <v>T226__</v>
      </c>
      <c r="V4" s="4">
        <f t="shared" si="10"/>
        <v>42311</v>
      </c>
      <c r="W4" s="6" t="str">
        <f ca="1">IFERROR(OFFSET(grille!$A$1,MOD(INT((V4-parametres!$D$22)/7),42)+1,WEEKDAY(guigui!V4,2)),"")</f>
        <v>RP</v>
      </c>
      <c r="X4" s="3">
        <f t="shared" si="11"/>
        <v>42341</v>
      </c>
      <c r="Y4" s="6" t="str">
        <f ca="1">IFERROR(OFFSET(grille!$A$1,MOD(INT((X4-parametres!$D$22)/7),42)+1,WEEKDAY(guigui!X4,2)),"")</f>
        <v>__T350</v>
      </c>
    </row>
    <row r="5" spans="1:25">
      <c r="B5" s="4">
        <f t="shared" si="0"/>
        <v>42008</v>
      </c>
      <c r="C5" s="6" t="str">
        <f ca="1">IFERROR(OFFSET(grille!$A$1,MOD(INT((B5-parametres!$D$22)/7),42)+1,WEEKDAY(guigui!B5,2)),"")</f>
        <v>RP</v>
      </c>
      <c r="D5" s="3">
        <f t="shared" si="1"/>
        <v>42039</v>
      </c>
      <c r="E5" s="6" t="str">
        <f ca="1">IFERROR(OFFSET(grille!$A$1,MOD(INT((D5-parametres!$D$22)/7),42)+1,WEEKDAY(guigui!D5,2)),"")</f>
        <v>__T330</v>
      </c>
      <c r="F5" s="3">
        <f t="shared" si="2"/>
        <v>42067</v>
      </c>
      <c r="G5" s="6" t="str">
        <f ca="1">IFERROR(OFFSET(grille!$A$1,MOD(INT((F5-parametres!$D$22)/7),42)+1,WEEKDAY(guigui!F5,2)),"")</f>
        <v>__T150</v>
      </c>
      <c r="H5" s="3">
        <f t="shared" si="3"/>
        <v>42098</v>
      </c>
      <c r="I5" s="6" t="str">
        <f ca="1">IFERROR(OFFSET(grille!$A$1,MOD(INT((H5-parametres!$D$22)/7),42)+1,WEEKDAY(guigui!H5,2)),"")</f>
        <v>__T356</v>
      </c>
      <c r="J5" s="3">
        <f t="shared" si="4"/>
        <v>42128</v>
      </c>
      <c r="K5" s="6" t="str">
        <f ca="1">IFERROR(OFFSET(grille!$A$1,MOD(INT((J5-parametres!$D$22)/7),42)+1,WEEKDAY(guigui!J5,2)),"")</f>
        <v>T220__</v>
      </c>
      <c r="L5" s="3">
        <f t="shared" si="5"/>
        <v>42159</v>
      </c>
      <c r="M5" s="6" t="str">
        <f ca="1">IFERROR(OFFSET(grille!$A$1,MOD(INT((L5-parametres!$D$22)/7),42)+1,WEEKDAY(guigui!L5,2)),"")</f>
        <v>T140__</v>
      </c>
      <c r="N5" s="4">
        <f t="shared" si="6"/>
        <v>42189</v>
      </c>
      <c r="O5" s="6" t="str">
        <f ca="1">IFERROR(OFFSET(grille!$A$1,MOD(INT((N5-parametres!$D$22)/7),42)+1,WEEKDAY(guigui!N5,2)),"")</f>
        <v>RP</v>
      </c>
      <c r="P5" s="3">
        <f t="shared" si="7"/>
        <v>42220</v>
      </c>
      <c r="Q5" s="6" t="str">
        <f ca="1">IFERROR(OFFSET(grille!$A$1,MOD(INT((P5-parametres!$D$22)/7),42)+1,WEEKDAY(guigui!P5,2)),"")</f>
        <v>__T740</v>
      </c>
      <c r="R5" s="3">
        <f t="shared" si="8"/>
        <v>42251</v>
      </c>
      <c r="S5" s="6" t="str">
        <f ca="1">IFERROR(OFFSET(grille!$A$1,MOD(INT((R5-parametres!$D$22)/7),42)+1,WEEKDAY(guigui!R5,2)),"")</f>
        <v>D</v>
      </c>
      <c r="T5" s="3">
        <f t="shared" si="9"/>
        <v>42281</v>
      </c>
      <c r="U5" s="6" t="str">
        <f ca="1">IFERROR(OFFSET(grille!$A$1,MOD(INT((T5-parametres!$D$22)/7),42)+1,WEEKDAY(guigui!T5,2)),"")</f>
        <v>__T237</v>
      </c>
      <c r="V5" s="4">
        <f t="shared" si="10"/>
        <v>42312</v>
      </c>
      <c r="W5" s="6" t="str">
        <f ca="1">IFERROR(OFFSET(grille!$A$1,MOD(INT((V5-parametres!$D$22)/7),42)+1,WEEKDAY(guigui!V5,2)),"")</f>
        <v>D</v>
      </c>
      <c r="X5" s="3">
        <f t="shared" si="11"/>
        <v>42342</v>
      </c>
      <c r="Y5" s="6" t="str">
        <f ca="1">IFERROR(OFFSET(grille!$A$1,MOD(INT((X5-parametres!$D$22)/7),42)+1,WEEKDAY(guigui!X5,2)),"")</f>
        <v>D</v>
      </c>
    </row>
    <row r="6" spans="1:25">
      <c r="B6" s="3">
        <f t="shared" si="0"/>
        <v>42009</v>
      </c>
      <c r="C6" s="6" t="str">
        <f ca="1">IFERROR(OFFSET(grille!$A$1,MOD(INT((B6-parametres!$D$22)/7),42)+1,WEEKDAY(guigui!B6,2)),"")</f>
        <v>RP</v>
      </c>
      <c r="D6" s="3">
        <f t="shared" si="1"/>
        <v>42040</v>
      </c>
      <c r="E6" s="6" t="str">
        <f ca="1">IFERROR(OFFSET(grille!$A$1,MOD(INT((D6-parametres!$D$22)/7),42)+1,WEEKDAY(guigui!D6,2)),"")</f>
        <v>T340__</v>
      </c>
      <c r="F6" s="3">
        <f t="shared" si="2"/>
        <v>42068</v>
      </c>
      <c r="G6" s="6" t="str">
        <f ca="1">IFERROR(OFFSET(grille!$A$1,MOD(INT((F6-parametres!$D$22)/7),42)+1,WEEKDAY(guigui!F6,2)),"")</f>
        <v>D</v>
      </c>
      <c r="H6" s="3">
        <f t="shared" si="3"/>
        <v>42099</v>
      </c>
      <c r="I6" s="6" t="str">
        <f ca="1">IFERROR(OFFSET(grille!$A$1,MOD(INT((H6-parametres!$D$22)/7),42)+1,WEEKDAY(guigui!H6,2)),"")</f>
        <v>T247__</v>
      </c>
      <c r="J6" s="3">
        <f t="shared" si="4"/>
        <v>42129</v>
      </c>
      <c r="K6" s="6" t="str">
        <f ca="1">IFERROR(OFFSET(grille!$A$1,MOD(INT((J6-parametres!$D$22)/7),42)+1,WEEKDAY(guigui!J6,2)),"")</f>
        <v>__T230</v>
      </c>
      <c r="L6" s="3">
        <f t="shared" si="5"/>
        <v>42160</v>
      </c>
      <c r="M6" s="6" t="str">
        <f ca="1">IFERROR(OFFSET(grille!$A$1,MOD(INT((L6-parametres!$D$22)/7),42)+1,WEEKDAY(guigui!L6,2)),"")</f>
        <v>__T150</v>
      </c>
      <c r="N6" s="4">
        <f t="shared" si="6"/>
        <v>42190</v>
      </c>
      <c r="O6" s="6" t="str">
        <f ca="1">IFERROR(OFFSET(grille!$A$1,MOD(INT((N6-parametres!$D$22)/7),42)+1,WEEKDAY(guigui!N6,2)),"")</f>
        <v>RP</v>
      </c>
      <c r="P6" s="3">
        <f t="shared" si="7"/>
        <v>42221</v>
      </c>
      <c r="Q6" s="6" t="str">
        <f ca="1">IFERROR(OFFSET(grille!$A$1,MOD(INT((P6-parametres!$D$22)/7),42)+1,WEEKDAY(guigui!P6,2)),"")</f>
        <v>T650__</v>
      </c>
      <c r="R6" s="3">
        <f t="shared" si="8"/>
        <v>42252</v>
      </c>
      <c r="S6" s="6" t="str">
        <f ca="1">IFERROR(OFFSET(grille!$A$1,MOD(INT((R6-parametres!$D$22)/7),42)+1,WEEKDAY(guigui!R6,2)),"")</f>
        <v>RP</v>
      </c>
      <c r="T6" s="3">
        <f t="shared" si="9"/>
        <v>42282</v>
      </c>
      <c r="U6" s="6" t="str">
        <f ca="1">IFERROR(OFFSET(grille!$A$1,MOD(INT((T6-parametres!$D$22)/7),42)+1,WEEKDAY(guigui!T6,2)),"")</f>
        <v>RP</v>
      </c>
      <c r="V6" s="4">
        <f t="shared" si="10"/>
        <v>42313</v>
      </c>
      <c r="W6" s="6" t="str">
        <f ca="1">IFERROR(OFFSET(grille!$A$1,MOD(INT((V6-parametres!$D$22)/7),42)+1,WEEKDAY(guigui!V6,2)),"")</f>
        <v>T510</v>
      </c>
      <c r="X6" s="3">
        <f t="shared" si="11"/>
        <v>42343</v>
      </c>
      <c r="Y6" s="6" t="str">
        <f ca="1">IFERROR(OFFSET(grille!$A$1,MOD(INT((X6-parametres!$D$22)/7),42)+1,WEEKDAY(guigui!X6,2)),"")</f>
        <v>RP</v>
      </c>
    </row>
    <row r="7" spans="1:25">
      <c r="B7" s="3">
        <f t="shared" si="0"/>
        <v>42010</v>
      </c>
      <c r="C7" s="6" t="str">
        <f ca="1">IFERROR(OFFSET(grille!$A$1,MOD(INT((B7-parametres!$D$22)/7),42)+1,WEEKDAY(guigui!B7,2)),"")</f>
        <v>T510</v>
      </c>
      <c r="D7" s="3">
        <f t="shared" si="1"/>
        <v>42041</v>
      </c>
      <c r="E7" s="6" t="str">
        <f ca="1">IFERROR(OFFSET(grille!$A$1,MOD(INT((D7-parametres!$D$22)/7),42)+1,WEEKDAY(guigui!D7,2)),"")</f>
        <v>__T350</v>
      </c>
      <c r="F7" s="3">
        <f t="shared" si="2"/>
        <v>42069</v>
      </c>
      <c r="G7" s="6" t="str">
        <f ca="1">IFERROR(OFFSET(grille!$A$1,MOD(INT((F7-parametres!$D$22)/7),42)+1,WEEKDAY(guigui!F7,2)),"")</f>
        <v>RP</v>
      </c>
      <c r="H7" s="3">
        <f t="shared" si="3"/>
        <v>42100</v>
      </c>
      <c r="I7" s="6" t="str">
        <f ca="1">IFERROR(OFFSET(grille!$A$1,MOD(INT((H7-parametres!$D$22)/7),42)+1,WEEKDAY(guigui!H7,2)),"")</f>
        <v>__T250</v>
      </c>
      <c r="J7" s="3">
        <f t="shared" si="4"/>
        <v>42130</v>
      </c>
      <c r="K7" s="6" t="str">
        <f ca="1">IFERROR(OFFSET(grille!$A$1,MOD(INT((J7-parametres!$D$22)/7),42)+1,WEEKDAY(guigui!J7,2)),"")</f>
        <v>RP</v>
      </c>
      <c r="L7" s="3">
        <f t="shared" si="5"/>
        <v>42161</v>
      </c>
      <c r="M7" s="6" t="str">
        <f ca="1">IFERROR(OFFSET(grille!$A$1,MOD(INT((L7-parametres!$D$22)/7),42)+1,WEEKDAY(guigui!L7,2)),"")</f>
        <v>RP</v>
      </c>
      <c r="N7" s="4">
        <f t="shared" si="6"/>
        <v>42191</v>
      </c>
      <c r="O7" s="6" t="str">
        <f ca="1">IFERROR(OFFSET(grille!$A$1,MOD(INT((N7-parametres!$D$22)/7),42)+1,WEEKDAY(guigui!N7,2)),"")</f>
        <v>RP</v>
      </c>
      <c r="P7" s="3">
        <f t="shared" si="7"/>
        <v>42222</v>
      </c>
      <c r="Q7" s="6" t="str">
        <f ca="1">IFERROR(OFFSET(grille!$A$1,MOD(INT((P7-parametres!$D$22)/7),42)+1,WEEKDAY(guigui!P7,2)),"")</f>
        <v>__T660</v>
      </c>
      <c r="R7" s="3">
        <f t="shared" si="8"/>
        <v>42253</v>
      </c>
      <c r="S7" s="6" t="str">
        <f ca="1">IFERROR(OFFSET(grille!$A$1,MOD(INT((R7-parametres!$D$22)/7),42)+1,WEEKDAY(guigui!R7,2)),"")</f>
        <v>RP</v>
      </c>
      <c r="T7" s="3">
        <f t="shared" si="9"/>
        <v>42283</v>
      </c>
      <c r="U7" s="6" t="str">
        <f ca="1">IFERROR(OFFSET(grille!$A$1,MOD(INT((T7-parametres!$D$22)/7),42)+1,WEEKDAY(guigui!T7,2)),"")</f>
        <v>RP</v>
      </c>
      <c r="V7" s="4">
        <f t="shared" si="10"/>
        <v>42314</v>
      </c>
      <c r="W7" s="6" t="str">
        <f ca="1">IFERROR(OFFSET(grille!$A$1,MOD(INT((V7-parametres!$D$22)/7),42)+1,WEEKDAY(guigui!V7,2)),"")</f>
        <v>T445__</v>
      </c>
      <c r="X7" s="3">
        <f t="shared" si="11"/>
        <v>42344</v>
      </c>
      <c r="Y7" s="6" t="str">
        <f ca="1">IFERROR(OFFSET(grille!$A$1,MOD(INT((X7-parametres!$D$22)/7),42)+1,WEEKDAY(guigui!X7,2)),"")</f>
        <v>RP</v>
      </c>
    </row>
    <row r="8" spans="1:25">
      <c r="B8" s="3">
        <f t="shared" si="0"/>
        <v>42011</v>
      </c>
      <c r="C8" s="6" t="str">
        <f ca="1">IFERROR(OFFSET(grille!$A$1,MOD(INT((B8-parametres!$D$22)/7),42)+1,WEEKDAY(guigui!B8,2)),"")</f>
        <v>T110</v>
      </c>
      <c r="D8" s="3">
        <f t="shared" si="1"/>
        <v>42042</v>
      </c>
      <c r="E8" s="6" t="str">
        <f ca="1">IFERROR(OFFSET(grille!$A$1,MOD(INT((D8-parametres!$D$22)/7),42)+1,WEEKDAY(guigui!D8,2)),"")</f>
        <v>RP</v>
      </c>
      <c r="F8" s="3">
        <f t="shared" si="2"/>
        <v>42070</v>
      </c>
      <c r="G8" s="6" t="str">
        <f ca="1">IFERROR(OFFSET(grille!$A$1,MOD(INT((F8-parametres!$D$22)/7),42)+1,WEEKDAY(guigui!F8,2)),"")</f>
        <v>RP</v>
      </c>
      <c r="H8" s="3">
        <f t="shared" si="3"/>
        <v>42101</v>
      </c>
      <c r="I8" s="6" t="str">
        <f ca="1">IFERROR(OFFSET(grille!$A$1,MOD(INT((H8-parametres!$D$22)/7),42)+1,WEEKDAY(guigui!H8,2)),"")</f>
        <v>RP</v>
      </c>
      <c r="J8" s="3">
        <f t="shared" si="4"/>
        <v>42131</v>
      </c>
      <c r="K8" s="6" t="str">
        <f ca="1">IFERROR(OFFSET(grille!$A$1,MOD(INT((J8-parametres!$D$22)/7),42)+1,WEEKDAY(guigui!J8,2)),"")</f>
        <v>RP</v>
      </c>
      <c r="L8" s="3">
        <f t="shared" si="5"/>
        <v>42162</v>
      </c>
      <c r="M8" s="6" t="str">
        <f ca="1">IFERROR(OFFSET(grille!$A$1,MOD(INT((L8-parametres!$D$22)/7),42)+1,WEEKDAY(guigui!L8,2)),"")</f>
        <v>RP</v>
      </c>
      <c r="N8" s="4">
        <f t="shared" si="6"/>
        <v>42192</v>
      </c>
      <c r="O8" s="6" t="str">
        <f ca="1">IFERROR(OFFSET(grille!$A$1,MOD(INT((N8-parametres!$D$22)/7),42)+1,WEEKDAY(guigui!N8,2)),"")</f>
        <v>T730__</v>
      </c>
      <c r="P8" s="3">
        <f t="shared" si="7"/>
        <v>42223</v>
      </c>
      <c r="Q8" s="6" t="str">
        <f ca="1">IFERROR(OFFSET(grille!$A$1,MOD(INT((P8-parametres!$D$22)/7),42)+1,WEEKDAY(guigui!P8,2)),"")</f>
        <v>RP</v>
      </c>
      <c r="R8" s="3">
        <f t="shared" si="8"/>
        <v>42254</v>
      </c>
      <c r="S8" s="6" t="str">
        <f ca="1">IFERROR(OFFSET(grille!$A$1,MOD(INT((R8-parametres!$D$22)/7),42)+1,WEEKDAY(guigui!R8,2)),"")</f>
        <v>T140__</v>
      </c>
      <c r="T8" s="3">
        <f t="shared" si="9"/>
        <v>42284</v>
      </c>
      <c r="U8" s="6" t="str">
        <f ca="1">IFERROR(OFFSET(grille!$A$1,MOD(INT((T8-parametres!$D$22)/7),42)+1,WEEKDAY(guigui!T8,2)),"")</f>
        <v>T710</v>
      </c>
      <c r="V8" s="4">
        <f t="shared" si="10"/>
        <v>42315</v>
      </c>
      <c r="W8" s="6" t="str">
        <f ca="1">IFERROR(OFFSET(grille!$A$1,MOD(INT((V8-parametres!$D$22)/7),42)+1,WEEKDAY(guigui!V8,2)),"")</f>
        <v>__T456</v>
      </c>
      <c r="X8" s="3">
        <f t="shared" si="11"/>
        <v>42345</v>
      </c>
      <c r="Y8" s="6" t="str">
        <f ca="1">IFERROR(OFFSET(grille!$A$1,MOD(INT((X8-parametres!$D$22)/7),42)+1,WEEKDAY(guigui!X8,2)),"")</f>
        <v>T110</v>
      </c>
    </row>
    <row r="9" spans="1:25">
      <c r="B9" s="3">
        <f t="shared" si="0"/>
        <v>42012</v>
      </c>
      <c r="C9" s="6" t="str">
        <f ca="1">IFERROR(OFFSET(grille!$A$1,MOD(INT((B9-parametres!$D$22)/7),42)+1,WEEKDAY(guigui!B9,2)),"")</f>
        <v>T710</v>
      </c>
      <c r="D9" s="3">
        <f t="shared" si="1"/>
        <v>42043</v>
      </c>
      <c r="E9" s="6" t="str">
        <f ca="1">IFERROR(OFFSET(grille!$A$1,MOD(INT((D9-parametres!$D$22)/7),42)+1,WEEKDAY(guigui!D9,2)),"")</f>
        <v>RP</v>
      </c>
      <c r="F9" s="3">
        <f t="shared" si="2"/>
        <v>42071</v>
      </c>
      <c r="G9" s="6" t="str">
        <f ca="1">IFERROR(OFFSET(grille!$A$1,MOD(INT((F9-parametres!$D$22)/7),42)+1,WEEKDAY(guigui!F9,2)),"")</f>
        <v>T737__</v>
      </c>
      <c r="H9" s="3">
        <f t="shared" si="3"/>
        <v>42102</v>
      </c>
      <c r="I9" s="6" t="str">
        <f ca="1">IFERROR(OFFSET(grille!$A$1,MOD(INT((H9-parametres!$D$22)/7),42)+1,WEEKDAY(guigui!H9,2)),"")</f>
        <v>RP</v>
      </c>
      <c r="J9" s="3">
        <f t="shared" si="4"/>
        <v>42132</v>
      </c>
      <c r="K9" s="6" t="str">
        <f ca="1">IFERROR(OFFSET(grille!$A$1,MOD(INT((J9-parametres!$D$22)/7),42)+1,WEEKDAY(guigui!J9,2)),"")</f>
        <v>T320__</v>
      </c>
      <c r="L9" s="3">
        <f t="shared" si="5"/>
        <v>42163</v>
      </c>
      <c r="M9" s="6" t="str">
        <f ca="1">IFERROR(OFFSET(grille!$A$1,MOD(INT((L9-parametres!$D$22)/7),42)+1,WEEKDAY(guigui!L9,2)),"")</f>
        <v>T440__</v>
      </c>
      <c r="N9" s="4">
        <f t="shared" si="6"/>
        <v>42193</v>
      </c>
      <c r="O9" s="6" t="str">
        <f ca="1">IFERROR(OFFSET(grille!$A$1,MOD(INT((N9-parametres!$D$22)/7),42)+1,WEEKDAY(guigui!N9,2)),"")</f>
        <v>__T740</v>
      </c>
      <c r="P9" s="3">
        <f t="shared" si="7"/>
        <v>42224</v>
      </c>
      <c r="Q9" s="6" t="str">
        <f ca="1">IFERROR(OFFSET(grille!$A$1,MOD(INT((P9-parametres!$D$22)/7),42)+1,WEEKDAY(guigui!P9,2)),"")</f>
        <v>RP</v>
      </c>
      <c r="R9" s="3">
        <f t="shared" si="8"/>
        <v>42255</v>
      </c>
      <c r="S9" s="6" t="str">
        <f ca="1">IFERROR(OFFSET(grille!$A$1,MOD(INT((R9-parametres!$D$22)/7),42)+1,WEEKDAY(guigui!R9,2)),"")</f>
        <v>__T150</v>
      </c>
      <c r="T9" s="3">
        <f t="shared" si="9"/>
        <v>42285</v>
      </c>
      <c r="U9" s="6" t="str">
        <f ca="1">IFERROR(OFFSET(grille!$A$1,MOD(INT((T9-parametres!$D$22)/7),42)+1,WEEKDAY(guigui!T9,2)),"")</f>
        <v>T730__</v>
      </c>
      <c r="V9" s="4">
        <f t="shared" si="10"/>
        <v>42316</v>
      </c>
      <c r="W9" s="6" t="str">
        <f ca="1">IFERROR(OFFSET(grille!$A$1,MOD(INT((V9-parametres!$D$22)/7),42)+1,WEEKDAY(guigui!V9,2)),"")</f>
        <v>T447__</v>
      </c>
      <c r="X9" s="3">
        <f t="shared" si="11"/>
        <v>42346</v>
      </c>
      <c r="Y9" s="6" t="str">
        <f ca="1">IFERROR(OFFSET(grille!$A$1,MOD(INT((X9-parametres!$D$22)/7),42)+1,WEEKDAY(guigui!X9,2)),"")</f>
        <v>T420</v>
      </c>
    </row>
    <row r="10" spans="1:25">
      <c r="B10" s="3">
        <f t="shared" si="0"/>
        <v>42013</v>
      </c>
      <c r="C10" s="6" t="str">
        <f ca="1">IFERROR(OFFSET(grille!$A$1,MOD(INT((B10-parametres!$D$22)/7),42)+1,WEEKDAY(guigui!B10,2)),"")</f>
        <v>T655__</v>
      </c>
      <c r="D10" s="3">
        <f t="shared" si="1"/>
        <v>42044</v>
      </c>
      <c r="E10" s="6" t="str">
        <f ca="1">IFERROR(OFFSET(grille!$A$1,MOD(INT((D10-parametres!$D$22)/7),42)+1,WEEKDAY(guigui!D10,2)),"")</f>
        <v>T630__</v>
      </c>
      <c r="F10" s="3">
        <f t="shared" si="2"/>
        <v>42072</v>
      </c>
      <c r="G10" s="6" t="str">
        <f ca="1">IFERROR(OFFSET(grille!$A$1,MOD(INT((F10-parametres!$D$22)/7),42)+1,WEEKDAY(guigui!F10,2)),"")</f>
        <v>__T740</v>
      </c>
      <c r="H10" s="3">
        <f t="shared" si="3"/>
        <v>42103</v>
      </c>
      <c r="I10" s="6" t="str">
        <f ca="1">IFERROR(OFFSET(grille!$A$1,MOD(INT((H10-parametres!$D$22)/7),42)+1,WEEKDAY(guigui!H10,2)),"")</f>
        <v>T120</v>
      </c>
      <c r="J10" s="3">
        <f t="shared" si="4"/>
        <v>42133</v>
      </c>
      <c r="K10" s="6" t="str">
        <f ca="1">IFERROR(OFFSET(grille!$A$1,MOD(INT((J10-parametres!$D$22)/7),42)+1,WEEKDAY(guigui!J10,2)),"")</f>
        <v>__T336</v>
      </c>
      <c r="L10" s="3">
        <f t="shared" si="5"/>
        <v>42164</v>
      </c>
      <c r="M10" s="6" t="str">
        <f ca="1">IFERROR(OFFSET(grille!$A$1,MOD(INT((L10-parametres!$D$22)/7),42)+1,WEEKDAY(guigui!L10,2)),"")</f>
        <v>__T450</v>
      </c>
      <c r="N10" s="4">
        <f t="shared" si="6"/>
        <v>42194</v>
      </c>
      <c r="O10" s="6" t="str">
        <f ca="1">IFERROR(OFFSET(grille!$A$1,MOD(INT((N10-parametres!$D$22)/7),42)+1,WEEKDAY(guigui!N10,2)),"")</f>
        <v>T610</v>
      </c>
      <c r="P10" s="3">
        <f t="shared" si="7"/>
        <v>42225</v>
      </c>
      <c r="Q10" s="6" t="str">
        <f ca="1">IFERROR(OFFSET(grille!$A$1,MOD(INT((P10-parametres!$D$22)/7),42)+1,WEEKDAY(guigui!P10,2)),"")</f>
        <v>T410</v>
      </c>
      <c r="R10" s="3">
        <f t="shared" si="8"/>
        <v>42256</v>
      </c>
      <c r="S10" s="6" t="str">
        <f ca="1">IFERROR(OFFSET(grille!$A$1,MOD(INT((R10-parametres!$D$22)/7),42)+1,WEEKDAY(guigui!R10,2)),"")</f>
        <v>T210</v>
      </c>
      <c r="T10" s="3">
        <f t="shared" si="9"/>
        <v>42286</v>
      </c>
      <c r="U10" s="6" t="str">
        <f ca="1">IFERROR(OFFSET(grille!$A$1,MOD(INT((T10-parametres!$D$22)/7),42)+1,WEEKDAY(guigui!T10,2)),"")</f>
        <v>__T740</v>
      </c>
      <c r="V10" s="4">
        <f t="shared" si="10"/>
        <v>42317</v>
      </c>
      <c r="W10" s="6" t="str">
        <f ca="1">IFERROR(OFFSET(grille!$A$1,MOD(INT((V10-parametres!$D$22)/7),42)+1,WEEKDAY(guigui!V10,2)),"")</f>
        <v>__T451</v>
      </c>
      <c r="X10" s="3">
        <f t="shared" si="11"/>
        <v>42347</v>
      </c>
      <c r="Y10" s="6" t="str">
        <f ca="1">IFERROR(OFFSET(grille!$A$1,MOD(INT((X10-parametres!$D$22)/7),42)+1,WEEKDAY(guigui!X10,2)),"")</f>
        <v>T220__</v>
      </c>
    </row>
    <row r="11" spans="1:25">
      <c r="B11" s="3">
        <f t="shared" si="0"/>
        <v>42014</v>
      </c>
      <c r="C11" s="6" t="str">
        <f ca="1">IFERROR(OFFSET(grille!$A$1,MOD(INT((B11-parametres!$D$22)/7),42)+1,WEEKDAY(guigui!B11,2)),"")</f>
        <v>__T666</v>
      </c>
      <c r="D11" s="3">
        <f t="shared" si="1"/>
        <v>42045</v>
      </c>
      <c r="E11" s="6" t="str">
        <f ca="1">IFERROR(OFFSET(grille!$A$1,MOD(INT((D11-parametres!$D$22)/7),42)+1,WEEKDAY(guigui!D11,2)),"")</f>
        <v>__T640</v>
      </c>
      <c r="F11" s="3">
        <f t="shared" si="2"/>
        <v>42073</v>
      </c>
      <c r="G11" s="6" t="str">
        <f ca="1">IFERROR(OFFSET(grille!$A$1,MOD(INT((F11-parametres!$D$22)/7),42)+1,WEEKDAY(guigui!F11,2)),"")</f>
        <v>T650__</v>
      </c>
      <c r="H11" s="3">
        <f t="shared" si="3"/>
        <v>42104</v>
      </c>
      <c r="I11" s="6" t="str">
        <f ca="1">IFERROR(OFFSET(grille!$A$1,MOD(INT((H11-parametres!$D$22)/7),42)+1,WEEKDAY(guigui!H11,2)),"")</f>
        <v>T720</v>
      </c>
      <c r="J11" s="3">
        <f t="shared" si="4"/>
        <v>42134</v>
      </c>
      <c r="K11" s="6" t="str">
        <f ca="1">IFERROR(OFFSET(grille!$A$1,MOD(INT((J11-parametres!$D$22)/7),42)+1,WEEKDAY(guigui!J11,2)),"")</f>
        <v>T227__</v>
      </c>
      <c r="L11" s="3">
        <f t="shared" si="5"/>
        <v>42165</v>
      </c>
      <c r="M11" s="6" t="str">
        <f ca="1">IFERROR(OFFSET(grille!$A$1,MOD(INT((L11-parametres!$D$22)/7),42)+1,WEEKDAY(guigui!L11,2)),"")</f>
        <v>T240__</v>
      </c>
      <c r="N11" s="4">
        <f t="shared" si="6"/>
        <v>42195</v>
      </c>
      <c r="O11" s="6" t="str">
        <f ca="1">IFERROR(OFFSET(grille!$A$1,MOD(INT((N11-parametres!$D$22)/7),42)+1,WEEKDAY(guigui!N11,2)),"")</f>
        <v>T220__</v>
      </c>
      <c r="P11" s="3">
        <f t="shared" si="7"/>
        <v>42226</v>
      </c>
      <c r="Q11" s="6" t="str">
        <f ca="1">IFERROR(OFFSET(grille!$A$1,MOD(INT((P11-parametres!$D$22)/7),42)+1,WEEKDAY(guigui!P11,2)),"")</f>
        <v>T650__</v>
      </c>
      <c r="R11" s="3">
        <f t="shared" si="8"/>
        <v>42257</v>
      </c>
      <c r="S11" s="6" t="str">
        <f ca="1">IFERROR(OFFSET(grille!$A$1,MOD(INT((R11-parametres!$D$22)/7),42)+1,WEEKDAY(guigui!R11,2)),"")</f>
        <v>T440__</v>
      </c>
      <c r="T11" s="3">
        <f t="shared" si="9"/>
        <v>42287</v>
      </c>
      <c r="U11" s="6" t="str">
        <f ca="1">IFERROR(OFFSET(grille!$A$1,MOD(INT((T11-parametres!$D$22)/7),42)+1,WEEKDAY(guigui!T11,2)),"")</f>
        <v>RP</v>
      </c>
      <c r="V11" s="4">
        <f t="shared" si="10"/>
        <v>42318</v>
      </c>
      <c r="W11" s="6" t="str">
        <f ca="1">IFERROR(OFFSET(grille!$A$1,MOD(INT((V11-parametres!$D$22)/7),42)+1,WEEKDAY(guigui!V11,2)),"")</f>
        <v>RP</v>
      </c>
      <c r="X11" s="3">
        <f t="shared" si="11"/>
        <v>42348</v>
      </c>
      <c r="Y11" s="6" t="str">
        <f ca="1">IFERROR(OFFSET(grille!$A$1,MOD(INT((X11-parametres!$D$22)/7),42)+1,WEEKDAY(guigui!X11,2)),"")</f>
        <v>__T230</v>
      </c>
    </row>
    <row r="12" spans="1:25">
      <c r="B12" s="3">
        <f t="shared" si="0"/>
        <v>42015</v>
      </c>
      <c r="C12" s="6" t="str">
        <f ca="1">IFERROR(OFFSET(grille!$A$1,MOD(INT((B12-parametres!$D$22)/7),42)+1,WEEKDAY(guigui!B12,2)),"")</f>
        <v>RP</v>
      </c>
      <c r="D12" s="3">
        <f t="shared" si="1"/>
        <v>42046</v>
      </c>
      <c r="E12" s="6" t="str">
        <f ca="1">IFERROR(OFFSET(grille!$A$1,MOD(INT((D12-parametres!$D$22)/7),42)+1,WEEKDAY(guigui!D12,2)),"")</f>
        <v>T340__</v>
      </c>
      <c r="F12" s="3">
        <f t="shared" si="2"/>
        <v>42074</v>
      </c>
      <c r="G12" s="6" t="str">
        <f ca="1">IFERROR(OFFSET(grille!$A$1,MOD(INT((F12-parametres!$D$22)/7),42)+1,WEEKDAY(guigui!F12,2)),"")</f>
        <v>__T660</v>
      </c>
      <c r="H12" s="3">
        <f t="shared" si="3"/>
        <v>42105</v>
      </c>
      <c r="I12" s="6" t="str">
        <f ca="1">IFERROR(OFFSET(grille!$A$1,MOD(INT((H12-parametres!$D$22)/7),42)+1,WEEKDAY(guigui!H12,2)),"")</f>
        <v>T346__</v>
      </c>
      <c r="J12" s="3">
        <f t="shared" si="4"/>
        <v>42135</v>
      </c>
      <c r="K12" s="6" t="str">
        <f ca="1">IFERROR(OFFSET(grille!$A$1,MOD(INT((J12-parametres!$D$22)/7),42)+1,WEEKDAY(guigui!J12,2)),"")</f>
        <v>__T230</v>
      </c>
      <c r="L12" s="3">
        <f t="shared" si="5"/>
        <v>42166</v>
      </c>
      <c r="M12" s="6" t="str">
        <f ca="1">IFERROR(OFFSET(grille!$A$1,MOD(INT((L12-parametres!$D$22)/7),42)+1,WEEKDAY(guigui!L12,2)),"")</f>
        <v>__T250</v>
      </c>
      <c r="N12" s="4">
        <f t="shared" si="6"/>
        <v>42196</v>
      </c>
      <c r="O12" s="6" t="str">
        <f ca="1">IFERROR(OFFSET(grille!$A$1,MOD(INT((N12-parametres!$D$22)/7),42)+1,WEEKDAY(guigui!N12,2)),"")</f>
        <v>__T236</v>
      </c>
      <c r="P12" s="3">
        <f t="shared" si="7"/>
        <v>42227</v>
      </c>
      <c r="Q12" s="6" t="str">
        <f ca="1">IFERROR(OFFSET(grille!$A$1,MOD(INT((P12-parametres!$D$22)/7),42)+1,WEEKDAY(guigui!P12,2)),"")</f>
        <v>__T660</v>
      </c>
      <c r="R12" s="3">
        <f t="shared" si="8"/>
        <v>42258</v>
      </c>
      <c r="S12" s="6" t="str">
        <f ca="1">IFERROR(OFFSET(grille!$A$1,MOD(INT((R12-parametres!$D$22)/7),42)+1,WEEKDAY(guigui!R12,2)),"")</f>
        <v>__T450</v>
      </c>
      <c r="T12" s="3">
        <f t="shared" si="9"/>
        <v>42288</v>
      </c>
      <c r="U12" s="6" t="str">
        <f ca="1">IFERROR(OFFSET(grille!$A$1,MOD(INT((T12-parametres!$D$22)/7),42)+1,WEEKDAY(guigui!T12,2)),"")</f>
        <v>RP</v>
      </c>
      <c r="V12" s="4">
        <f t="shared" si="10"/>
        <v>42319</v>
      </c>
      <c r="W12" s="6" t="str">
        <f ca="1">IFERROR(OFFSET(grille!$A$1,MOD(INT((V12-parametres!$D$22)/7),42)+1,WEEKDAY(guigui!V12,2)),"")</f>
        <v>RP</v>
      </c>
      <c r="X12" s="3">
        <f t="shared" si="11"/>
        <v>42349</v>
      </c>
      <c r="Y12" s="6" t="str">
        <f ca="1">IFERROR(OFFSET(grille!$A$1,MOD(INT((X12-parametres!$D$22)/7),42)+1,WEEKDAY(guigui!X12,2)),"")</f>
        <v>RP</v>
      </c>
    </row>
    <row r="13" spans="1:25">
      <c r="B13" s="3">
        <f t="shared" si="0"/>
        <v>42016</v>
      </c>
      <c r="C13" s="6" t="str">
        <f ca="1">IFERROR(OFFSET(grille!$A$1,MOD(INT((B13-parametres!$D$22)/7),42)+1,WEEKDAY(guigui!B13,2)),"")</f>
        <v>RP</v>
      </c>
      <c r="D13" s="3">
        <f t="shared" si="1"/>
        <v>42047</v>
      </c>
      <c r="E13" s="6" t="str">
        <f ca="1">IFERROR(OFFSET(grille!$A$1,MOD(INT((D13-parametres!$D$22)/7),42)+1,WEEKDAY(guigui!D13,2)),"")</f>
        <v>__T350</v>
      </c>
      <c r="F13" s="3">
        <f t="shared" si="2"/>
        <v>42075</v>
      </c>
      <c r="G13" s="6" t="str">
        <f ca="1">IFERROR(OFFSET(grille!$A$1,MOD(INT((F13-parametres!$D$22)/7),42)+1,WEEKDAY(guigui!F13,2)),"")</f>
        <v>T260</v>
      </c>
      <c r="H13" s="3">
        <f t="shared" si="3"/>
        <v>42106</v>
      </c>
      <c r="I13" s="6" t="str">
        <f ca="1">IFERROR(OFFSET(grille!$A$1,MOD(INT((H13-parametres!$D$22)/7),42)+1,WEEKDAY(guigui!H13,2)),"")</f>
        <v>__T357</v>
      </c>
      <c r="J13" s="3">
        <f t="shared" si="4"/>
        <v>42136</v>
      </c>
      <c r="K13" s="6" t="str">
        <f ca="1">IFERROR(OFFSET(grille!$A$1,MOD(INT((J13-parametres!$D$22)/7),42)+1,WEEKDAY(guigui!J13,2)),"")</f>
        <v>T260</v>
      </c>
      <c r="L13" s="3">
        <f t="shared" si="5"/>
        <v>42167</v>
      </c>
      <c r="M13" s="6" t="str">
        <f ca="1">IFERROR(OFFSET(grille!$A$1,MOD(INT((L13-parametres!$D$22)/7),42)+1,WEEKDAY(guigui!L13,2)),"")</f>
        <v>RP</v>
      </c>
      <c r="N13" s="4">
        <f t="shared" si="6"/>
        <v>42197</v>
      </c>
      <c r="O13" s="6" t="str">
        <f ca="1">IFERROR(OFFSET(grille!$A$1,MOD(INT((N13-parametres!$D$22)/7),42)+1,WEEKDAY(guigui!N13,2)),"")</f>
        <v>RP</v>
      </c>
      <c r="P13" s="3">
        <f t="shared" si="7"/>
        <v>42228</v>
      </c>
      <c r="Q13" s="6" t="str">
        <f ca="1">IFERROR(OFFSET(grille!$A$1,MOD(INT((P13-parametres!$D$22)/7),42)+1,WEEKDAY(guigui!P13,2)),"")</f>
        <v>T260</v>
      </c>
      <c r="R13" s="3">
        <f t="shared" si="8"/>
        <v>42259</v>
      </c>
      <c r="S13" s="6" t="str">
        <f ca="1">IFERROR(OFFSET(grille!$A$1,MOD(INT((R13-parametres!$D$22)/7),42)+1,WEEKDAY(guigui!R13,2)),"")</f>
        <v>RP</v>
      </c>
      <c r="T13" s="3">
        <f t="shared" si="9"/>
        <v>42289</v>
      </c>
      <c r="U13" s="6" t="str">
        <f ca="1">IFERROR(OFFSET(grille!$A$1,MOD(INT((T13-parametres!$D$22)/7),42)+1,WEEKDAY(guigui!T13,2)),"")</f>
        <v>T320__</v>
      </c>
      <c r="V13" s="4">
        <f t="shared" si="10"/>
        <v>42320</v>
      </c>
      <c r="W13" s="6" t="str">
        <f ca="1">IFERROR(OFFSET(grille!$A$1,MOD(INT((V13-parametres!$D$22)/7),42)+1,WEEKDAY(guigui!V13,2)),"")</f>
        <v>T410</v>
      </c>
      <c r="X13" s="3">
        <f t="shared" si="11"/>
        <v>42350</v>
      </c>
      <c r="Y13" s="6" t="str">
        <f ca="1">IFERROR(OFFSET(grille!$A$1,MOD(INT((X13-parametres!$D$22)/7),42)+1,WEEKDAY(guigui!X13,2)),"")</f>
        <v>RP</v>
      </c>
    </row>
    <row r="14" spans="1:25">
      <c r="B14" s="3">
        <f t="shared" si="0"/>
        <v>42017</v>
      </c>
      <c r="C14" s="6" t="str">
        <f ca="1">IFERROR(OFFSET(grille!$A$1,MOD(INT((B14-parametres!$D$22)/7),42)+1,WEEKDAY(guigui!B14,2)),"")</f>
        <v>RP</v>
      </c>
      <c r="D14" s="3">
        <f t="shared" si="1"/>
        <v>42048</v>
      </c>
      <c r="E14" s="6" t="str">
        <f ca="1">IFERROR(OFFSET(grille!$A$1,MOD(INT((D14-parametres!$D$22)/7),42)+1,WEEKDAY(guigui!D14,2)),"")</f>
        <v>D</v>
      </c>
      <c r="F14" s="3">
        <f t="shared" si="2"/>
        <v>42076</v>
      </c>
      <c r="G14" s="6" t="str">
        <f ca="1">IFERROR(OFFSET(grille!$A$1,MOD(INT((F14-parametres!$D$22)/7),42)+1,WEEKDAY(guigui!F14,2)),"")</f>
        <v>D</v>
      </c>
      <c r="H14" s="3">
        <f t="shared" si="3"/>
        <v>42107</v>
      </c>
      <c r="I14" s="6" t="str">
        <f ca="1">IFERROR(OFFSET(grille!$A$1,MOD(INT((H14-parametres!$D$22)/7),42)+1,WEEKDAY(guigui!H14,2)),"")</f>
        <v>RP</v>
      </c>
      <c r="J14" s="3">
        <f t="shared" si="4"/>
        <v>42137</v>
      </c>
      <c r="K14" s="6" t="str">
        <f ca="1">IFERROR(OFFSET(grille!$A$1,MOD(INT((J14-parametres!$D$22)/7),42)+1,WEEKDAY(guigui!J14,2)),"")</f>
        <v>RP</v>
      </c>
      <c r="L14" s="3">
        <f t="shared" si="5"/>
        <v>42168</v>
      </c>
      <c r="M14" s="6" t="str">
        <f ca="1">IFERROR(OFFSET(grille!$A$1,MOD(INT((L14-parametres!$D$22)/7),42)+1,WEEKDAY(guigui!L14,2)),"")</f>
        <v>RP</v>
      </c>
      <c r="N14" s="4">
        <f t="shared" si="6"/>
        <v>42198</v>
      </c>
      <c r="O14" s="6" t="str">
        <f ca="1">IFERROR(OFFSET(grille!$A$1,MOD(INT((N14-parametres!$D$22)/7),42)+1,WEEKDAY(guigui!N14,2)),"")</f>
        <v>RP</v>
      </c>
      <c r="P14" s="3">
        <f t="shared" si="7"/>
        <v>42229</v>
      </c>
      <c r="Q14" s="6" t="str">
        <f ca="1">IFERROR(OFFSET(grille!$A$1,MOD(INT((P14-parametres!$D$22)/7),42)+1,WEEKDAY(guigui!P14,2)),"")</f>
        <v>RP</v>
      </c>
      <c r="R14" s="3">
        <f t="shared" si="8"/>
        <v>42260</v>
      </c>
      <c r="S14" s="6" t="str">
        <f ca="1">IFERROR(OFFSET(grille!$A$1,MOD(INT((R14-parametres!$D$22)/7),42)+1,WEEKDAY(guigui!R14,2)),"")</f>
        <v>RP</v>
      </c>
      <c r="T14" s="3">
        <f t="shared" si="9"/>
        <v>42290</v>
      </c>
      <c r="U14" s="6" t="str">
        <f ca="1">IFERROR(OFFSET(grille!$A$1,MOD(INT((T14-parametres!$D$22)/7),42)+1,WEEKDAY(guigui!T14,2)),"")</f>
        <v>__T330</v>
      </c>
      <c r="V14" s="4">
        <f t="shared" si="10"/>
        <v>42321</v>
      </c>
      <c r="W14" s="6" t="str">
        <f ca="1">IFERROR(OFFSET(grille!$A$1,MOD(INT((V14-parametres!$D$22)/7),42)+1,WEEKDAY(guigui!V14,2)),"")</f>
        <v>T710</v>
      </c>
      <c r="X14" s="3">
        <f t="shared" si="11"/>
        <v>42351</v>
      </c>
      <c r="Y14" s="6" t="str">
        <f ca="1">IFERROR(OFFSET(grille!$A$1,MOD(INT((X14-parametres!$D$22)/7),42)+1,WEEKDAY(guigui!X14,2)),"")</f>
        <v>T347__</v>
      </c>
    </row>
    <row r="15" spans="1:25">
      <c r="B15" s="3">
        <f t="shared" si="0"/>
        <v>42018</v>
      </c>
      <c r="C15" s="6" t="str">
        <f ca="1">IFERROR(OFFSET(grille!$A$1,MOD(INT((B15-parametres!$D$22)/7),42)+1,WEEKDAY(guigui!B15,2)),"")</f>
        <v>D</v>
      </c>
      <c r="D15" s="3">
        <f t="shared" si="1"/>
        <v>42049</v>
      </c>
      <c r="E15" s="6" t="str">
        <f ca="1">IFERROR(OFFSET(grille!$A$1,MOD(INT((D15-parametres!$D$22)/7),42)+1,WEEKDAY(guigui!D15,2)),"")</f>
        <v>RP</v>
      </c>
      <c r="F15" s="3">
        <f t="shared" si="2"/>
        <v>42077</v>
      </c>
      <c r="G15" s="6" t="str">
        <f ca="1">IFERROR(OFFSET(grille!$A$1,MOD(INT((F15-parametres!$D$22)/7),42)+1,WEEKDAY(guigui!F15,2)),"")</f>
        <v>RP</v>
      </c>
      <c r="H15" s="3">
        <f t="shared" si="3"/>
        <v>42108</v>
      </c>
      <c r="I15" s="6" t="str">
        <f ca="1">IFERROR(OFFSET(grille!$A$1,MOD(INT((H15-parametres!$D$22)/7),42)+1,WEEKDAY(guigui!H15,2)),"")</f>
        <v>RP</v>
      </c>
      <c r="J15" s="3">
        <f t="shared" si="4"/>
        <v>42138</v>
      </c>
      <c r="K15" s="6" t="str">
        <f ca="1">IFERROR(OFFSET(grille!$A$1,MOD(INT((J15-parametres!$D$22)/7),42)+1,WEEKDAY(guigui!J15,2)),"")</f>
        <v>RP</v>
      </c>
      <c r="L15" s="3">
        <f t="shared" si="5"/>
        <v>42169</v>
      </c>
      <c r="M15" s="6" t="str">
        <f ca="1">IFERROR(OFFSET(grille!$A$1,MOD(INT((L15-parametres!$D$22)/7),42)+1,WEEKDAY(guigui!L15,2)),"")</f>
        <v>T657__</v>
      </c>
      <c r="N15" s="4">
        <f t="shared" si="6"/>
        <v>42199</v>
      </c>
      <c r="O15" s="6" t="str">
        <f ca="1">IFERROR(OFFSET(grille!$A$1,MOD(INT((N15-parametres!$D$22)/7),42)+1,WEEKDAY(guigui!N15,2)),"")</f>
        <v>T840__</v>
      </c>
      <c r="P15" s="3">
        <f t="shared" si="7"/>
        <v>42230</v>
      </c>
      <c r="Q15" s="6" t="str">
        <f ca="1">IFERROR(OFFSET(grille!$A$1,MOD(INT((P15-parametres!$D$22)/7),42)+1,WEEKDAY(guigui!P15,2)),"")</f>
        <v>RP</v>
      </c>
      <c r="R15" s="3">
        <f t="shared" si="8"/>
        <v>42261</v>
      </c>
      <c r="S15" s="6" t="str">
        <f ca="1">IFERROR(OFFSET(grille!$A$1,MOD(INT((R15-parametres!$D$22)/7),42)+1,WEEKDAY(guigui!R15,2)),"")</f>
        <v>T820__</v>
      </c>
      <c r="T15" s="3">
        <f t="shared" si="9"/>
        <v>42291</v>
      </c>
      <c r="U15" s="6" t="str">
        <f ca="1">IFERROR(OFFSET(grille!$A$1,MOD(INT((T15-parametres!$D$22)/7),42)+1,WEEKDAY(guigui!T15,2)),"")</f>
        <v>T420</v>
      </c>
      <c r="V15" s="4">
        <f t="shared" si="10"/>
        <v>42322</v>
      </c>
      <c r="W15" s="6" t="str">
        <f ca="1">IFERROR(OFFSET(grille!$A$1,MOD(INT((V15-parametres!$D$22)/7),42)+1,WEEKDAY(guigui!V15,2)),"")</f>
        <v>T246__</v>
      </c>
      <c r="X15" s="3">
        <f t="shared" si="11"/>
        <v>42352</v>
      </c>
      <c r="Y15" s="6" t="str">
        <f ca="1">IFERROR(OFFSET(grille!$A$1,MOD(INT((X15-parametres!$D$22)/7),42)+1,WEEKDAY(guigui!X15,2)),"")</f>
        <v>__T350</v>
      </c>
    </row>
    <row r="16" spans="1:25">
      <c r="B16" s="3">
        <f t="shared" si="0"/>
        <v>42019</v>
      </c>
      <c r="C16" s="6" t="str">
        <f ca="1">IFERROR(OFFSET(grille!$A$1,MOD(INT((B16-parametres!$D$22)/7),42)+1,WEEKDAY(guigui!B16,2)),"")</f>
        <v>T510</v>
      </c>
      <c r="D16" s="3">
        <f t="shared" si="1"/>
        <v>42050</v>
      </c>
      <c r="E16" s="6" t="str">
        <f ca="1">IFERROR(OFFSET(grille!$A$1,MOD(INT((D16-parametres!$D$22)/7),42)+1,WEEKDAY(guigui!D16,2)),"")</f>
        <v>RP</v>
      </c>
      <c r="F16" s="3">
        <f t="shared" si="2"/>
        <v>42078</v>
      </c>
      <c r="G16" s="6" t="str">
        <f ca="1">IFERROR(OFFSET(grille!$A$1,MOD(INT((F16-parametres!$D$22)/7),42)+1,WEEKDAY(guigui!F16,2)),"")</f>
        <v>RP</v>
      </c>
      <c r="H16" s="3">
        <f t="shared" si="3"/>
        <v>42109</v>
      </c>
      <c r="I16" s="6" t="str">
        <f ca="1">IFERROR(OFFSET(grille!$A$1,MOD(INT((H16-parametres!$D$22)/7),42)+1,WEEKDAY(guigui!H16,2)),"")</f>
        <v>T840__</v>
      </c>
      <c r="J16" s="3">
        <f t="shared" si="4"/>
        <v>42139</v>
      </c>
      <c r="K16" s="6" t="str">
        <f ca="1">IFERROR(OFFSET(grille!$A$1,MOD(INT((J16-parametres!$D$22)/7),42)+1,WEEKDAY(guigui!J16,2)),"")</f>
        <v>T410</v>
      </c>
      <c r="L16" s="3">
        <f t="shared" si="5"/>
        <v>42170</v>
      </c>
      <c r="M16" s="6" t="str">
        <f ca="1">IFERROR(OFFSET(grille!$A$1,MOD(INT((L16-parametres!$D$22)/7),42)+1,WEEKDAY(guigui!L16,2)),"")</f>
        <v>__T661</v>
      </c>
      <c r="N16" s="4">
        <f t="shared" si="6"/>
        <v>42200</v>
      </c>
      <c r="O16" s="6" t="str">
        <f ca="1">IFERROR(OFFSET(grille!$A$1,MOD(INT((N16-parametres!$D$22)/7),42)+1,WEEKDAY(guigui!N16,2)),"")</f>
        <v>__T850</v>
      </c>
      <c r="P16" s="3">
        <f t="shared" si="7"/>
        <v>42231</v>
      </c>
      <c r="Q16" s="6" t="str">
        <f ca="1">IFERROR(OFFSET(grille!$A$1,MOD(INT((P16-parametres!$D$22)/7),42)+1,WEEKDAY(guigui!P16,2)),"")</f>
        <v>T326__</v>
      </c>
      <c r="R16" s="3">
        <f t="shared" si="8"/>
        <v>42262</v>
      </c>
      <c r="S16" s="6" t="str">
        <f ca="1">IFERROR(OFFSET(grille!$A$1,MOD(INT((R16-parametres!$D$22)/7),42)+1,WEEKDAY(guigui!R16,2)),"")</f>
        <v>__T830</v>
      </c>
      <c r="T16" s="3">
        <f t="shared" si="9"/>
        <v>42292</v>
      </c>
      <c r="U16" s="6" t="str">
        <f ca="1">IFERROR(OFFSET(grille!$A$1,MOD(INT((T16-parametres!$D$22)/7),42)+1,WEEKDAY(guigui!T16,2)),"")</f>
        <v>T840__</v>
      </c>
      <c r="V16" s="4">
        <f t="shared" si="10"/>
        <v>42323</v>
      </c>
      <c r="W16" s="6" t="str">
        <f ca="1">IFERROR(OFFSET(grille!$A$1,MOD(INT((V16-parametres!$D$22)/7),42)+1,WEEKDAY(guigui!V16,2)),"")</f>
        <v>__T257</v>
      </c>
      <c r="X16" s="3">
        <f t="shared" si="11"/>
        <v>42353</v>
      </c>
      <c r="Y16" s="6" t="str">
        <f ca="1">IFERROR(OFFSET(grille!$A$1,MOD(INT((X16-parametres!$D$22)/7),42)+1,WEEKDAY(guigui!X16,2)),"")</f>
        <v>T340__</v>
      </c>
    </row>
    <row r="17" spans="2:25">
      <c r="B17" s="3">
        <f t="shared" si="0"/>
        <v>42020</v>
      </c>
      <c r="C17" s="6" t="str">
        <f ca="1">IFERROR(OFFSET(grille!$A$1,MOD(INT((B17-parametres!$D$22)/7),42)+1,WEEKDAY(guigui!B17,2)),"")</f>
        <v>T445__</v>
      </c>
      <c r="D17" s="3">
        <f t="shared" si="1"/>
        <v>42051</v>
      </c>
      <c r="E17" s="6" t="str">
        <f ca="1">IFERROR(OFFSET(grille!$A$1,MOD(INT((D17-parametres!$D$22)/7),42)+1,WEEKDAY(guigui!D17,2)),"")</f>
        <v>T110</v>
      </c>
      <c r="F17" s="3">
        <f t="shared" si="2"/>
        <v>42079</v>
      </c>
      <c r="G17" s="6" t="str">
        <f ca="1">IFERROR(OFFSET(grille!$A$1,MOD(INT((F17-parametres!$D$22)/7),42)+1,WEEKDAY(guigui!F17,2)),"")</f>
        <v>T210</v>
      </c>
      <c r="H17" s="3">
        <f t="shared" si="3"/>
        <v>42110</v>
      </c>
      <c r="I17" s="6" t="str">
        <f ca="1">IFERROR(OFFSET(grille!$A$1,MOD(INT((H17-parametres!$D$22)/7),42)+1,WEEKDAY(guigui!H17,2)),"")</f>
        <v>__T850</v>
      </c>
      <c r="J17" s="3">
        <f t="shared" si="4"/>
        <v>42140</v>
      </c>
      <c r="K17" s="6" t="str">
        <f ca="1">IFERROR(OFFSET(grille!$A$1,MOD(INT((J17-parametres!$D$22)/7),42)+1,WEEKDAY(guigui!J17,2)),"")</f>
        <v>T146__</v>
      </c>
      <c r="L17" s="3">
        <f t="shared" si="5"/>
        <v>42171</v>
      </c>
      <c r="M17" s="6" t="str">
        <f ca="1">IFERROR(OFFSET(grille!$A$1,MOD(INT((L17-parametres!$D$22)/7),42)+1,WEEKDAY(guigui!L17,2)),"")</f>
        <v>T240__</v>
      </c>
      <c r="N17" s="4">
        <f t="shared" si="6"/>
        <v>42201</v>
      </c>
      <c r="O17" s="6" t="str">
        <f ca="1">IFERROR(OFFSET(grille!$A$1,MOD(INT((N17-parametres!$D$22)/7),42)+1,WEEKDAY(guigui!N17,2)),"")</f>
        <v>T110</v>
      </c>
      <c r="P17" s="3">
        <f t="shared" si="7"/>
        <v>42232</v>
      </c>
      <c r="Q17" s="6" t="str">
        <f ca="1">IFERROR(OFFSET(grille!$A$1,MOD(INT((P17-parametres!$D$22)/7),42)+1,WEEKDAY(guigui!P17,2)),"")</f>
        <v>__T337</v>
      </c>
      <c r="R17" s="3">
        <f t="shared" si="8"/>
        <v>42263</v>
      </c>
      <c r="S17" s="6" t="str">
        <f ca="1">IFERROR(OFFSET(grille!$A$1,MOD(INT((R17-parametres!$D$22)/7),42)+1,WEEKDAY(guigui!R17,2)),"")</f>
        <v>RP</v>
      </c>
      <c r="T17" s="3">
        <f t="shared" si="9"/>
        <v>42293</v>
      </c>
      <c r="U17" s="6" t="str">
        <f ca="1">IFERROR(OFFSET(grille!$A$1,MOD(INT((T17-parametres!$D$22)/7),42)+1,WEEKDAY(guigui!T17,2)),"")</f>
        <v>__T850</v>
      </c>
      <c r="V17" s="4">
        <f t="shared" si="10"/>
        <v>42324</v>
      </c>
      <c r="W17" s="6" t="str">
        <f ca="1">IFERROR(OFFSET(grille!$A$1,MOD(INT((V17-parametres!$D$22)/7),42)+1,WEEKDAY(guigui!V17,2)),"")</f>
        <v>RP</v>
      </c>
      <c r="X17" s="3">
        <f t="shared" si="11"/>
        <v>42354</v>
      </c>
      <c r="Y17" s="6" t="str">
        <f ca="1">IFERROR(OFFSET(grille!$A$1,MOD(INT((X17-parametres!$D$22)/7),42)+1,WEEKDAY(guigui!X17,2)),"")</f>
        <v>__T350</v>
      </c>
    </row>
    <row r="18" spans="2:25">
      <c r="B18" s="3">
        <f t="shared" si="0"/>
        <v>42021</v>
      </c>
      <c r="C18" s="6" t="str">
        <f ca="1">IFERROR(OFFSET(grille!$A$1,MOD(INT((B18-parametres!$D$22)/7),42)+1,WEEKDAY(guigui!B18,2)),"")</f>
        <v>__T456</v>
      </c>
      <c r="D18" s="3">
        <f t="shared" si="1"/>
        <v>42052</v>
      </c>
      <c r="E18" s="6" t="str">
        <f ca="1">IFERROR(OFFSET(grille!$A$1,MOD(INT((D18-parametres!$D$22)/7),42)+1,WEEKDAY(guigui!D18,2)),"")</f>
        <v>T420</v>
      </c>
      <c r="F18" s="3">
        <f t="shared" si="2"/>
        <v>42080</v>
      </c>
      <c r="G18" s="6" t="str">
        <f ca="1">IFERROR(OFFSET(grille!$A$1,MOD(INT((F18-parametres!$D$22)/7),42)+1,WEEKDAY(guigui!F18,2)),"")</f>
        <v>T410</v>
      </c>
      <c r="H18" s="3">
        <f t="shared" si="3"/>
        <v>42111</v>
      </c>
      <c r="I18" s="6" t="str">
        <f ca="1">IFERROR(OFFSET(grille!$A$1,MOD(INT((H18-parametres!$D$22)/7),42)+1,WEEKDAY(guigui!H18,2)),"")</f>
        <v>Fac</v>
      </c>
      <c r="J18" s="3">
        <f t="shared" si="4"/>
        <v>42141</v>
      </c>
      <c r="K18" s="6" t="str">
        <f ca="1">IFERROR(OFFSET(grille!$A$1,MOD(INT((J18-parametres!$D$22)/7),42)+1,WEEKDAY(guigui!J18,2)),"")</f>
        <v>__T157</v>
      </c>
      <c r="L18" s="3">
        <f t="shared" si="5"/>
        <v>42172</v>
      </c>
      <c r="M18" s="6" t="str">
        <f ca="1">IFERROR(OFFSET(grille!$A$1,MOD(INT((L18-parametres!$D$22)/7),42)+1,WEEKDAY(guigui!L18,2)),"")</f>
        <v>__T250</v>
      </c>
      <c r="N18" s="4">
        <f t="shared" si="6"/>
        <v>42202</v>
      </c>
      <c r="O18" s="6" t="str">
        <f ca="1">IFERROR(OFFSET(grille!$A$1,MOD(INT((N18-parametres!$D$22)/7),42)+1,WEEKDAY(guigui!N18,2)),"")</f>
        <v>T630__</v>
      </c>
      <c r="P18" s="3">
        <f t="shared" si="7"/>
        <v>42233</v>
      </c>
      <c r="Q18" s="6" t="str">
        <f ca="1">IFERROR(OFFSET(grille!$A$1,MOD(INT((P18-parametres!$D$22)/7),42)+1,WEEKDAY(guigui!P18,2)),"")</f>
        <v>T510</v>
      </c>
      <c r="R18" s="3">
        <f t="shared" si="8"/>
        <v>42264</v>
      </c>
      <c r="S18" s="6" t="str">
        <f ca="1">IFERROR(OFFSET(grille!$A$1,MOD(INT((R18-parametres!$D$22)/7),42)+1,WEEKDAY(guigui!R18,2)),"")</f>
        <v>RP</v>
      </c>
      <c r="T18" s="3">
        <f t="shared" si="9"/>
        <v>42294</v>
      </c>
      <c r="U18" s="6" t="str">
        <f ca="1">IFERROR(OFFSET(grille!$A$1,MOD(INT((T18-parametres!$D$22)/7),42)+1,WEEKDAY(guigui!T18,2)),"")</f>
        <v>D</v>
      </c>
      <c r="V18" s="4">
        <f t="shared" si="10"/>
        <v>42325</v>
      </c>
      <c r="W18" s="6" t="str">
        <f ca="1">IFERROR(OFFSET(grille!$A$1,MOD(INT((V18-parametres!$D$22)/7),42)+1,WEEKDAY(guigui!V18,2)),"")</f>
        <v>RP</v>
      </c>
      <c r="X18" s="3">
        <f t="shared" si="11"/>
        <v>42355</v>
      </c>
      <c r="Y18" s="6" t="str">
        <f ca="1">IFERROR(OFFSET(grille!$A$1,MOD(INT((X18-parametres!$D$22)/7),42)+1,WEEKDAY(guigui!X18,2)),"")</f>
        <v>RP</v>
      </c>
    </row>
    <row r="19" spans="2:25">
      <c r="B19" s="3">
        <f t="shared" si="0"/>
        <v>42022</v>
      </c>
      <c r="C19" s="6" t="str">
        <f ca="1">IFERROR(OFFSET(grille!$A$1,MOD(INT((B19-parametres!$D$22)/7),42)+1,WEEKDAY(guigui!B19,2)),"")</f>
        <v>T447__</v>
      </c>
      <c r="D19" s="3">
        <f t="shared" si="1"/>
        <v>42053</v>
      </c>
      <c r="E19" s="6" t="str">
        <f ca="1">IFERROR(OFFSET(grille!$A$1,MOD(INT((D19-parametres!$D$22)/7),42)+1,WEEKDAY(guigui!D19,2)),"")</f>
        <v>T220__</v>
      </c>
      <c r="F19" s="3">
        <f t="shared" si="2"/>
        <v>42081</v>
      </c>
      <c r="G19" s="6" t="str">
        <f ca="1">IFERROR(OFFSET(grille!$A$1,MOD(INT((F19-parametres!$D$22)/7),42)+1,WEEKDAY(guigui!F19,2)),"")</f>
        <v>T810</v>
      </c>
      <c r="H19" s="3">
        <f t="shared" si="3"/>
        <v>42112</v>
      </c>
      <c r="I19" s="6" t="str">
        <f ca="1">IFERROR(OFFSET(grille!$A$1,MOD(INT((H19-parametres!$D$22)/7),42)+1,WEEKDAY(guigui!H19,2)),"")</f>
        <v>RP</v>
      </c>
      <c r="J19" s="3">
        <f t="shared" si="4"/>
        <v>42142</v>
      </c>
      <c r="K19" s="6" t="str">
        <f ca="1">IFERROR(OFFSET(grille!$A$1,MOD(INT((J19-parametres!$D$22)/7),42)+1,WEEKDAY(guigui!J19,2)),"")</f>
        <v>T260</v>
      </c>
      <c r="L19" s="3">
        <f t="shared" si="5"/>
        <v>42173</v>
      </c>
      <c r="M19" s="6" t="str">
        <f ca="1">IFERROR(OFFSET(grille!$A$1,MOD(INT((L19-parametres!$D$22)/7),42)+1,WEEKDAY(guigui!L19,2)),"")</f>
        <v>RP</v>
      </c>
      <c r="N19" s="4">
        <f t="shared" si="6"/>
        <v>42203</v>
      </c>
      <c r="O19" s="6" t="str">
        <f ca="1">IFERROR(OFFSET(grille!$A$1,MOD(INT((N19-parametres!$D$22)/7),42)+1,WEEKDAY(guigui!N19,2)),"")</f>
        <v>__T646</v>
      </c>
      <c r="P19" s="3">
        <f t="shared" si="7"/>
        <v>42234</v>
      </c>
      <c r="Q19" s="6" t="str">
        <f ca="1">IFERROR(OFFSET(grille!$A$1,MOD(INT((P19-parametres!$D$22)/7),42)+1,WEEKDAY(guigui!P19,2)),"")</f>
        <v>T220__</v>
      </c>
      <c r="R19" s="3">
        <f t="shared" si="8"/>
        <v>42265</v>
      </c>
      <c r="S19" s="6" t="str">
        <f ca="1">IFERROR(OFFSET(grille!$A$1,MOD(INT((R19-parametres!$D$22)/7),42)+1,WEEKDAY(guigui!R19,2)),"")</f>
        <v>T925__</v>
      </c>
      <c r="T19" s="3">
        <f t="shared" si="9"/>
        <v>42295</v>
      </c>
      <c r="U19" s="6" t="str">
        <f ca="1">IFERROR(OFFSET(grille!$A$1,MOD(INT((T19-parametres!$D$22)/7),42)+1,WEEKDAY(guigui!T19,2)),"")</f>
        <v>RP</v>
      </c>
      <c r="V19" s="4">
        <f t="shared" si="10"/>
        <v>42326</v>
      </c>
      <c r="W19" s="6" t="str">
        <f ca="1">IFERROR(OFFSET(grille!$A$1,MOD(INT((V19-parametres!$D$22)/7),42)+1,WEEKDAY(guigui!V19,2)),"")</f>
        <v>T320__</v>
      </c>
      <c r="X19" s="3">
        <f t="shared" si="11"/>
        <v>42356</v>
      </c>
      <c r="Y19" s="6" t="str">
        <f ca="1">IFERROR(OFFSET(grille!$A$1,MOD(INT((X19-parametres!$D$22)/7),42)+1,WEEKDAY(guigui!X19,2)),"")</f>
        <v>RP</v>
      </c>
    </row>
    <row r="20" spans="2:25">
      <c r="B20" s="3">
        <f t="shared" si="0"/>
        <v>42023</v>
      </c>
      <c r="C20" s="6" t="str">
        <f ca="1">IFERROR(OFFSET(grille!$A$1,MOD(INT((B20-parametres!$D$22)/7),42)+1,WEEKDAY(guigui!B20,2)),"")</f>
        <v>__T451</v>
      </c>
      <c r="D20" s="3">
        <f t="shared" si="1"/>
        <v>42054</v>
      </c>
      <c r="E20" s="6" t="str">
        <f ca="1">IFERROR(OFFSET(grille!$A$1,MOD(INT((D20-parametres!$D$22)/7),42)+1,WEEKDAY(guigui!D20,2)),"")</f>
        <v>__T230</v>
      </c>
      <c r="F20" s="3">
        <f t="shared" si="2"/>
        <v>42082</v>
      </c>
      <c r="G20" s="6" t="str">
        <f ca="1">IFERROR(OFFSET(grille!$A$1,MOD(INT((F20-parametres!$D$22)/7),42)+1,WEEKDAY(guigui!F20,2)),"")</f>
        <v>T320__</v>
      </c>
      <c r="H20" s="3">
        <f t="shared" si="3"/>
        <v>42113</v>
      </c>
      <c r="I20" s="6" t="str">
        <f ca="1">IFERROR(OFFSET(grille!$A$1,MOD(INT((H20-parametres!$D$22)/7),42)+1,WEEKDAY(guigui!H20,2)),"")</f>
        <v>RP</v>
      </c>
      <c r="J20" s="3">
        <f t="shared" si="4"/>
        <v>42143</v>
      </c>
      <c r="K20" s="6" t="str">
        <f ca="1">IFERROR(OFFSET(grille!$A$1,MOD(INT((J20-parametres!$D$22)/7),42)+1,WEEKDAY(guigui!J20,2)),"")</f>
        <v>RP</v>
      </c>
      <c r="L20" s="3">
        <f t="shared" si="5"/>
        <v>42174</v>
      </c>
      <c r="M20" s="6" t="str">
        <f ca="1">IFERROR(OFFSET(grille!$A$1,MOD(INT((L20-parametres!$D$22)/7),42)+1,WEEKDAY(guigui!L20,2)),"")</f>
        <v>RP</v>
      </c>
      <c r="N20" s="4">
        <f t="shared" si="6"/>
        <v>42204</v>
      </c>
      <c r="O20" s="6" t="str">
        <f ca="1">IFERROR(OFFSET(grille!$A$1,MOD(INT((N20-parametres!$D$22)/7),42)+1,WEEKDAY(guigui!N20,2)),"")</f>
        <v>RP</v>
      </c>
      <c r="P20" s="3">
        <f t="shared" si="7"/>
        <v>42235</v>
      </c>
      <c r="Q20" s="6" t="str">
        <f ca="1">IFERROR(OFFSET(grille!$A$1,MOD(INT((P20-parametres!$D$22)/7),42)+1,WEEKDAY(guigui!P20,2)),"")</f>
        <v>__T230</v>
      </c>
      <c r="R20" s="3">
        <f t="shared" si="8"/>
        <v>42266</v>
      </c>
      <c r="S20" s="6" t="str">
        <f ca="1">IFERROR(OFFSET(grille!$A$1,MOD(INT((R20-parametres!$D$22)/7),42)+1,WEEKDAY(guigui!R20,2)),"")</f>
        <v>__T936</v>
      </c>
      <c r="T20" s="3">
        <f t="shared" si="9"/>
        <v>42296</v>
      </c>
      <c r="U20" s="6" t="str">
        <f ca="1">IFERROR(OFFSET(grille!$A$1,MOD(INT((T20-parametres!$D$22)/7),42)+1,WEEKDAY(guigui!T20,2)),"")</f>
        <v>RP</v>
      </c>
      <c r="V20" s="4">
        <f t="shared" si="10"/>
        <v>42327</v>
      </c>
      <c r="W20" s="6" t="str">
        <f ca="1">IFERROR(OFFSET(grille!$A$1,MOD(INT((V20-parametres!$D$22)/7),42)+1,WEEKDAY(guigui!V20,2)),"")</f>
        <v>__T330</v>
      </c>
      <c r="X20" s="3">
        <f t="shared" si="11"/>
        <v>42357</v>
      </c>
      <c r="Y20" s="6" t="str">
        <f ca="1">IFERROR(OFFSET(grille!$A$1,MOD(INT((X20-parametres!$D$22)/7),42)+1,WEEKDAY(guigui!X20,2)),"")</f>
        <v>T736__</v>
      </c>
    </row>
    <row r="21" spans="2:25">
      <c r="B21" s="3">
        <f t="shared" si="0"/>
        <v>42024</v>
      </c>
      <c r="C21" s="6" t="str">
        <f ca="1">IFERROR(OFFSET(grille!$A$1,MOD(INT((B21-parametres!$D$22)/7),42)+1,WEEKDAY(guigui!B21,2)),"")</f>
        <v>RP</v>
      </c>
      <c r="D21" s="3">
        <f t="shared" si="1"/>
        <v>42055</v>
      </c>
      <c r="E21" s="6" t="str">
        <f ca="1">IFERROR(OFFSET(grille!$A$1,MOD(INT((D21-parametres!$D$22)/7),42)+1,WEEKDAY(guigui!D21,2)),"")</f>
        <v>RP</v>
      </c>
      <c r="F21" s="3">
        <f t="shared" si="2"/>
        <v>42083</v>
      </c>
      <c r="G21" s="6" t="str">
        <f ca="1">IFERROR(OFFSET(grille!$A$1,MOD(INT((F21-parametres!$D$22)/7),42)+1,WEEKDAY(guigui!F21,2)),"")</f>
        <v>__T335</v>
      </c>
      <c r="H21" s="3">
        <f t="shared" si="3"/>
        <v>42114</v>
      </c>
      <c r="I21" s="6" t="str">
        <f ca="1">IFERROR(OFFSET(grille!$A$1,MOD(INT((H21-parametres!$D$22)/7),42)+1,WEEKDAY(guigui!H21,2)),"")</f>
        <v>T120</v>
      </c>
      <c r="J21" s="3">
        <f t="shared" si="4"/>
        <v>42144</v>
      </c>
      <c r="K21" s="6" t="str">
        <f ca="1">IFERROR(OFFSET(grille!$A$1,MOD(INT((J21-parametres!$D$22)/7),42)+1,WEEKDAY(guigui!J21,2)),"")</f>
        <v>RP</v>
      </c>
      <c r="L21" s="3">
        <f t="shared" si="5"/>
        <v>42175</v>
      </c>
      <c r="M21" s="6" t="str">
        <f ca="1">IFERROR(OFFSET(grille!$A$1,MOD(INT((L21-parametres!$D$22)/7),42)+1,WEEKDAY(guigui!L21,2)),"")</f>
        <v>T656__</v>
      </c>
      <c r="N21" s="4">
        <f t="shared" si="6"/>
        <v>42205</v>
      </c>
      <c r="O21" s="6" t="str">
        <f ca="1">IFERROR(OFFSET(grille!$A$1,MOD(INT((N21-parametres!$D$22)/7),42)+1,WEEKDAY(guigui!N21,2)),"")</f>
        <v>RP</v>
      </c>
      <c r="P21" s="3">
        <f t="shared" si="7"/>
        <v>42236</v>
      </c>
      <c r="Q21" s="6" t="str">
        <f ca="1">IFERROR(OFFSET(grille!$A$1,MOD(INT((P21-parametres!$D$22)/7),42)+1,WEEKDAY(guigui!P21,2)),"")</f>
        <v>D</v>
      </c>
      <c r="R21" s="3">
        <f t="shared" si="8"/>
        <v>42267</v>
      </c>
      <c r="S21" s="6" t="str">
        <f ca="1">IFERROR(OFFSET(grille!$A$1,MOD(INT((R21-parametres!$D$22)/7),42)+1,WEEKDAY(guigui!R21,2)),"")</f>
        <v>T907__</v>
      </c>
      <c r="T21" s="3">
        <f t="shared" si="9"/>
        <v>42297</v>
      </c>
      <c r="U21" s="6" t="str">
        <f ca="1">IFERROR(OFFSET(grille!$A$1,MOD(INT((T21-parametres!$D$22)/7),42)+1,WEEKDAY(guigui!T21,2)),"")</f>
        <v>RP</v>
      </c>
      <c r="V21" s="4">
        <f t="shared" si="10"/>
        <v>42328</v>
      </c>
      <c r="W21" s="6" t="str">
        <f ca="1">IFERROR(OFFSET(grille!$A$1,MOD(INT((V21-parametres!$D$22)/7),42)+1,WEEKDAY(guigui!V21,2)),"")</f>
        <v>T905__</v>
      </c>
      <c r="X21" s="3">
        <f t="shared" si="11"/>
        <v>42358</v>
      </c>
      <c r="Y21" s="6" t="str">
        <f ca="1">IFERROR(OFFSET(grille!$A$1,MOD(INT((X21-parametres!$D$22)/7),42)+1,WEEKDAY(guigui!X21,2)),"")</f>
        <v>__T747</v>
      </c>
    </row>
    <row r="22" spans="2:25">
      <c r="B22" s="3">
        <f t="shared" si="0"/>
        <v>42025</v>
      </c>
      <c r="C22" s="6" t="str">
        <f ca="1">IFERROR(OFFSET(grille!$A$1,MOD(INT((B22-parametres!$D$22)/7),42)+1,WEEKDAY(guigui!B22,2)),"")</f>
        <v>RP</v>
      </c>
      <c r="D22" s="3">
        <f t="shared" si="1"/>
        <v>42056</v>
      </c>
      <c r="E22" s="6" t="str">
        <f ca="1">IFERROR(OFFSET(grille!$A$1,MOD(INT((D22-parametres!$D$22)/7),42)+1,WEEKDAY(guigui!D22,2)),"")</f>
        <v>RP</v>
      </c>
      <c r="F22" s="3">
        <f t="shared" si="2"/>
        <v>42084</v>
      </c>
      <c r="G22" s="6" t="str">
        <f ca="1">IFERROR(OFFSET(grille!$A$1,MOD(INT((F22-parametres!$D$22)/7),42)+1,WEEKDAY(guigui!F22,2)),"")</f>
        <v>RP</v>
      </c>
      <c r="H22" s="3">
        <f t="shared" si="3"/>
        <v>42115</v>
      </c>
      <c r="I22" s="6" t="str">
        <f ca="1">IFERROR(OFFSET(grille!$A$1,MOD(INT((H22-parametres!$D$22)/7),42)+1,WEEKDAY(guigui!H22,2)),"")</f>
        <v>T110</v>
      </c>
      <c r="J22" s="3">
        <f t="shared" si="4"/>
        <v>42145</v>
      </c>
      <c r="K22" s="6" t="str">
        <f ca="1">IFERROR(OFFSET(grille!$A$1,MOD(INT((J22-parametres!$D$22)/7),42)+1,WEEKDAY(guigui!J22,2)),"")</f>
        <v>T210</v>
      </c>
      <c r="L22" s="3">
        <f t="shared" si="5"/>
        <v>42176</v>
      </c>
      <c r="M22" s="6" t="str">
        <f ca="1">IFERROR(OFFSET(grille!$A$1,MOD(INT((L22-parametres!$D$22)/7),42)+1,WEEKDAY(guigui!L22,2)),"")</f>
        <v>__T667</v>
      </c>
      <c r="N22" s="4">
        <f t="shared" si="6"/>
        <v>42206</v>
      </c>
      <c r="O22" s="6" t="str">
        <f ca="1">IFERROR(OFFSET(grille!$A$1,MOD(INT((N22-parametres!$D$22)/7),42)+1,WEEKDAY(guigui!N22,2)),"")</f>
        <v>T440__</v>
      </c>
      <c r="P22" s="3">
        <f t="shared" si="7"/>
        <v>42237</v>
      </c>
      <c r="Q22" s="6" t="str">
        <f ca="1">IFERROR(OFFSET(grille!$A$1,MOD(INT((P22-parametres!$D$22)/7),42)+1,WEEKDAY(guigui!P22,2)),"")</f>
        <v>RP</v>
      </c>
      <c r="R22" s="3">
        <f t="shared" si="8"/>
        <v>42268</v>
      </c>
      <c r="S22" s="6" t="str">
        <f ca="1">IFERROR(OFFSET(grille!$A$1,MOD(INT((R22-parametres!$D$22)/7),42)+1,WEEKDAY(guigui!R22,2)),"")</f>
        <v>__T911</v>
      </c>
      <c r="T22" s="3">
        <f t="shared" si="9"/>
        <v>42298</v>
      </c>
      <c r="U22" s="6" t="str">
        <f ca="1">IFERROR(OFFSET(grille!$A$1,MOD(INT((T22-parametres!$D$22)/7),42)+1,WEEKDAY(guigui!T22,2)),"")</f>
        <v>T730__</v>
      </c>
      <c r="V22" s="4">
        <f t="shared" si="10"/>
        <v>42329</v>
      </c>
      <c r="W22" s="6" t="str">
        <f ca="1">IFERROR(OFFSET(grille!$A$1,MOD(INT((V22-parametres!$D$22)/7),42)+1,WEEKDAY(guigui!V22,2)),"")</f>
        <v>__T916</v>
      </c>
      <c r="X22" s="3">
        <f t="shared" si="11"/>
        <v>42359</v>
      </c>
      <c r="Y22" s="6" t="str">
        <f ca="1">IFERROR(OFFSET(grille!$A$1,MOD(INT((X22-parametres!$D$22)/7),42)+1,WEEKDAY(guigui!X22,2)),"")</f>
        <v>T130</v>
      </c>
    </row>
    <row r="23" spans="2:25">
      <c r="B23" s="3">
        <f t="shared" si="0"/>
        <v>42026</v>
      </c>
      <c r="C23" s="6" t="str">
        <f ca="1">IFERROR(OFFSET(grille!$A$1,MOD(INT((B23-parametres!$D$22)/7),42)+1,WEEKDAY(guigui!B23,2)),"")</f>
        <v>T410</v>
      </c>
      <c r="D23" s="3">
        <f t="shared" si="1"/>
        <v>42057</v>
      </c>
      <c r="E23" s="6" t="str">
        <f ca="1">IFERROR(OFFSET(grille!$A$1,MOD(INT((D23-parametres!$D$22)/7),42)+1,WEEKDAY(guigui!D23,2)),"")</f>
        <v>T347__</v>
      </c>
      <c r="F23" s="3">
        <f t="shared" si="2"/>
        <v>42085</v>
      </c>
      <c r="G23" s="6" t="str">
        <f ca="1">IFERROR(OFFSET(grille!$A$1,MOD(INT((F23-parametres!$D$22)/7),42)+1,WEEKDAY(guigui!F23,2)),"")</f>
        <v>RP</v>
      </c>
      <c r="H23" s="3">
        <f t="shared" si="3"/>
        <v>42116</v>
      </c>
      <c r="I23" s="6" t="str">
        <f ca="1">IFERROR(OFFSET(grille!$A$1,MOD(INT((H23-parametres!$D$22)/7),42)+1,WEEKDAY(guigui!H23,2)),"")</f>
        <v>T720</v>
      </c>
      <c r="J23" s="3">
        <f t="shared" si="4"/>
        <v>42146</v>
      </c>
      <c r="K23" s="6" t="str">
        <f ca="1">IFERROR(OFFSET(grille!$A$1,MOD(INT((J23-parametres!$D$22)/7),42)+1,WEEKDAY(guigui!J23,2)),"")</f>
        <v>T140__</v>
      </c>
      <c r="L23" s="3">
        <f t="shared" si="5"/>
        <v>42177</v>
      </c>
      <c r="M23" s="6" t="str">
        <f ca="1">IFERROR(OFFSET(grille!$A$1,MOD(INT((L23-parametres!$D$22)/7),42)+1,WEEKDAY(guigui!L23,2)),"")</f>
        <v>T420</v>
      </c>
      <c r="N23" s="4">
        <f t="shared" si="6"/>
        <v>42207</v>
      </c>
      <c r="O23" s="6" t="str">
        <f ca="1">IFERROR(OFFSET(grille!$A$1,MOD(INT((N23-parametres!$D$22)/7),42)+1,WEEKDAY(guigui!N23,2)),"")</f>
        <v>__T450</v>
      </c>
      <c r="P23" s="3">
        <f t="shared" si="7"/>
        <v>42238</v>
      </c>
      <c r="Q23" s="6" t="str">
        <f ca="1">IFERROR(OFFSET(grille!$A$1,MOD(INT((P23-parametres!$D$22)/7),42)+1,WEEKDAY(guigui!P23,2)),"")</f>
        <v>RP</v>
      </c>
      <c r="R23" s="3">
        <f t="shared" si="8"/>
        <v>42269</v>
      </c>
      <c r="S23" s="6" t="str">
        <f ca="1">IFERROR(OFFSET(grille!$A$1,MOD(INT((R23-parametres!$D$22)/7),42)+1,WEEKDAY(guigui!R23,2)),"")</f>
        <v>RP</v>
      </c>
      <c r="T23" s="3">
        <f t="shared" si="9"/>
        <v>42299</v>
      </c>
      <c r="U23" s="6" t="str">
        <f ca="1">IFERROR(OFFSET(grille!$A$1,MOD(INT((T23-parametres!$D$22)/7),42)+1,WEEKDAY(guigui!T23,2)),"")</f>
        <v>__T740</v>
      </c>
      <c r="V23" s="4">
        <f t="shared" si="10"/>
        <v>42330</v>
      </c>
      <c r="W23" s="6" t="str">
        <f ca="1">IFERROR(OFFSET(grille!$A$1,MOD(INT((V23-parametres!$D$22)/7),42)+1,WEEKDAY(guigui!V23,2)),"")</f>
        <v>RP</v>
      </c>
      <c r="X23" s="3">
        <f t="shared" si="11"/>
        <v>42360</v>
      </c>
      <c r="Y23" s="6" t="str">
        <f ca="1">IFERROR(OFFSET(grille!$A$1,MOD(INT((X23-parametres!$D$22)/7),42)+1,WEEKDAY(guigui!X23,2)),"")</f>
        <v>T140__</v>
      </c>
    </row>
    <row r="24" spans="2:25">
      <c r="B24" s="3">
        <f t="shared" si="0"/>
        <v>42027</v>
      </c>
      <c r="C24" s="6" t="str">
        <f ca="1">IFERROR(OFFSET(grille!$A$1,MOD(INT((B24-parametres!$D$22)/7),42)+1,WEEKDAY(guigui!B24,2)),"")</f>
        <v>T710</v>
      </c>
      <c r="D24" s="3">
        <f t="shared" si="1"/>
        <v>42058</v>
      </c>
      <c r="E24" s="6" t="str">
        <f ca="1">IFERROR(OFFSET(grille!$A$1,MOD(INT((D24-parametres!$D$22)/7),42)+1,WEEKDAY(guigui!D24,2)),"")</f>
        <v>__T350</v>
      </c>
      <c r="F24" s="3">
        <f t="shared" si="2"/>
        <v>42086</v>
      </c>
      <c r="G24" s="6" t="str">
        <f ca="1">IFERROR(OFFSET(grille!$A$1,MOD(INT((F24-parametres!$D$22)/7),42)+1,WEEKDAY(guigui!F24,2)),"")</f>
        <v>T340__</v>
      </c>
      <c r="H24" s="3">
        <f t="shared" si="3"/>
        <v>42117</v>
      </c>
      <c r="I24" s="6" t="str">
        <f ca="1">IFERROR(OFFSET(grille!$A$1,MOD(INT((H24-parametres!$D$22)/7),42)+1,WEEKDAY(guigui!H24,2)),"")</f>
        <v>T630__</v>
      </c>
      <c r="J24" s="3">
        <f t="shared" si="4"/>
        <v>42147</v>
      </c>
      <c r="K24" s="6" t="str">
        <f ca="1">IFERROR(OFFSET(grille!$A$1,MOD(INT((J24-parametres!$D$22)/7),42)+1,WEEKDAY(guigui!J24,2)),"")</f>
        <v>__T156</v>
      </c>
      <c r="L24" s="3">
        <f t="shared" si="5"/>
        <v>42178</v>
      </c>
      <c r="M24" s="6" t="str">
        <f ca="1">IFERROR(OFFSET(grille!$A$1,MOD(INT((L24-parametres!$D$22)/7),42)+1,WEEKDAY(guigui!L24,2)),"")</f>
        <v>T630__</v>
      </c>
      <c r="N24" s="4">
        <f t="shared" si="6"/>
        <v>42208</v>
      </c>
      <c r="O24" s="6" t="str">
        <f ca="1">IFERROR(OFFSET(grille!$A$1,MOD(INT((N24-parametres!$D$22)/7),42)+1,WEEKDAY(guigui!N24,2)),"")</f>
        <v>T240__</v>
      </c>
      <c r="P24" s="3">
        <f t="shared" si="7"/>
        <v>42239</v>
      </c>
      <c r="Q24" s="6" t="str">
        <f ca="1">IFERROR(OFFSET(grille!$A$1,MOD(INT((P24-parametres!$D$22)/7),42)+1,WEEKDAY(guigui!P24,2)),"")</f>
        <v>T327__</v>
      </c>
      <c r="R24" s="3">
        <f t="shared" si="8"/>
        <v>42270</v>
      </c>
      <c r="S24" s="6" t="str">
        <f ca="1">IFERROR(OFFSET(grille!$A$1,MOD(INT((R24-parametres!$D$22)/7),42)+1,WEEKDAY(guigui!R24,2)),"")</f>
        <v>RP</v>
      </c>
      <c r="T24" s="3">
        <f t="shared" si="9"/>
        <v>42300</v>
      </c>
      <c r="U24" s="6" t="str">
        <f ca="1">IFERROR(OFFSET(grille!$A$1,MOD(INT((T24-parametres!$D$22)/7),42)+1,WEEKDAY(guigui!T24,2)),"")</f>
        <v>T240__</v>
      </c>
      <c r="V24" s="4">
        <f t="shared" si="10"/>
        <v>42331</v>
      </c>
      <c r="W24" s="6" t="str">
        <f ca="1">IFERROR(OFFSET(grille!$A$1,MOD(INT((V24-parametres!$D$22)/7),42)+1,WEEKDAY(guigui!V24,2)),"")</f>
        <v>RP</v>
      </c>
      <c r="X24" s="3">
        <f t="shared" si="11"/>
        <v>42361</v>
      </c>
      <c r="Y24" s="6" t="str">
        <f ca="1">IFERROR(OFFSET(grille!$A$1,MOD(INT((X24-parametres!$D$22)/7),42)+1,WEEKDAY(guigui!X24,2)),"")</f>
        <v>__T150</v>
      </c>
    </row>
    <row r="25" spans="2:25">
      <c r="B25" s="3">
        <f t="shared" si="0"/>
        <v>42028</v>
      </c>
      <c r="C25" s="6" t="str">
        <f ca="1">IFERROR(OFFSET(grille!$A$1,MOD(INT((B25-parametres!$D$22)/7),42)+1,WEEKDAY(guigui!B25,2)),"")</f>
        <v>T246__</v>
      </c>
      <c r="D25" s="3">
        <f t="shared" si="1"/>
        <v>42059</v>
      </c>
      <c r="E25" s="6" t="str">
        <f ca="1">IFERROR(OFFSET(grille!$A$1,MOD(INT((D25-parametres!$D$22)/7),42)+1,WEEKDAY(guigui!D25,2)),"")</f>
        <v>T340__</v>
      </c>
      <c r="F25" s="3">
        <f t="shared" si="2"/>
        <v>42087</v>
      </c>
      <c r="G25" s="6" t="str">
        <f ca="1">IFERROR(OFFSET(grille!$A$1,MOD(INT((F25-parametres!$D$22)/7),42)+1,WEEKDAY(guigui!F25,2)),"")</f>
        <v>__T350</v>
      </c>
      <c r="H25" s="3">
        <f t="shared" si="3"/>
        <v>42118</v>
      </c>
      <c r="I25" s="6" t="str">
        <f ca="1">IFERROR(OFFSET(grille!$A$1,MOD(INT((H25-parametres!$D$22)/7),42)+1,WEEKDAY(guigui!H25,2)),"")</f>
        <v>__T640</v>
      </c>
      <c r="J25" s="3">
        <f t="shared" si="4"/>
        <v>42148</v>
      </c>
      <c r="K25" s="6" t="str">
        <f ca="1">IFERROR(OFFSET(grille!$A$1,MOD(INT((J25-parametres!$D$22)/7),42)+1,WEEKDAY(guigui!J25,2)),"")</f>
        <v>RP</v>
      </c>
      <c r="L25" s="3">
        <f t="shared" si="5"/>
        <v>42179</v>
      </c>
      <c r="M25" s="6" t="str">
        <f ca="1">IFERROR(OFFSET(grille!$A$1,MOD(INT((L25-parametres!$D$22)/7),42)+1,WEEKDAY(guigui!L25,2)),"")</f>
        <v>__T640</v>
      </c>
      <c r="N25" s="4">
        <f t="shared" si="6"/>
        <v>42209</v>
      </c>
      <c r="O25" s="6" t="str">
        <f ca="1">IFERROR(OFFSET(grille!$A$1,MOD(INT((N25-parametres!$D$22)/7),42)+1,WEEKDAY(guigui!N25,2)),"")</f>
        <v>__T250</v>
      </c>
      <c r="P25" s="3">
        <f t="shared" si="7"/>
        <v>42240</v>
      </c>
      <c r="Q25" s="6" t="str">
        <f ca="1">IFERROR(OFFSET(grille!$A$1,MOD(INT((P25-parametres!$D$22)/7),42)+1,WEEKDAY(guigui!P25,2)),"")</f>
        <v>__T330</v>
      </c>
      <c r="R25" s="3">
        <f t="shared" si="8"/>
        <v>42271</v>
      </c>
      <c r="S25" s="6" t="str">
        <f ca="1">IFERROR(OFFSET(grille!$A$1,MOD(INT((R25-parametres!$D$22)/7),42)+1,WEEKDAY(guigui!R25,2)),"")</f>
        <v>T720</v>
      </c>
      <c r="T25" s="3">
        <f t="shared" si="9"/>
        <v>42301</v>
      </c>
      <c r="U25" s="6" t="str">
        <f ca="1">IFERROR(OFFSET(grille!$A$1,MOD(INT((T25-parametres!$D$22)/7),42)+1,WEEKDAY(guigui!T25,2)),"")</f>
        <v>__T256</v>
      </c>
      <c r="V25" s="4">
        <f t="shared" si="10"/>
        <v>42332</v>
      </c>
      <c r="W25" s="6" t="str">
        <f ca="1">IFERROR(OFFSET(grille!$A$1,MOD(INT((V25-parametres!$D$22)/7),42)+1,WEEKDAY(guigui!V25,2)),"")</f>
        <v>T320__</v>
      </c>
      <c r="X25" s="3">
        <f t="shared" si="11"/>
        <v>42362</v>
      </c>
      <c r="Y25" s="6" t="str">
        <f ca="1">IFERROR(OFFSET(grille!$A$1,MOD(INT((X25-parametres!$D$22)/7),42)+1,WEEKDAY(guigui!X25,2)),"")</f>
        <v>D</v>
      </c>
    </row>
    <row r="26" spans="2:25">
      <c r="B26" s="3">
        <f t="shared" si="0"/>
        <v>42029</v>
      </c>
      <c r="C26" s="6" t="str">
        <f ca="1">IFERROR(OFFSET(grille!$A$1,MOD(INT((B26-parametres!$D$22)/7),42)+1,WEEKDAY(guigui!B26,2)),"")</f>
        <v>__T257</v>
      </c>
      <c r="D26" s="3">
        <f t="shared" si="1"/>
        <v>42060</v>
      </c>
      <c r="E26" s="6" t="str">
        <f ca="1">IFERROR(OFFSET(grille!$A$1,MOD(INT((D26-parametres!$D$22)/7),42)+1,WEEKDAY(guigui!D26,2)),"")</f>
        <v>__T350</v>
      </c>
      <c r="F26" s="3">
        <f t="shared" si="2"/>
        <v>42088</v>
      </c>
      <c r="G26" s="6" t="str">
        <f ca="1">IFERROR(OFFSET(grille!$A$1,MOD(INT((F26-parametres!$D$22)/7),42)+1,WEEKDAY(guigui!F26,2)),"")</f>
        <v>RP</v>
      </c>
      <c r="H26" s="3">
        <f t="shared" si="3"/>
        <v>42119</v>
      </c>
      <c r="I26" s="6" t="str">
        <f ca="1">IFERROR(OFFSET(grille!$A$1,MOD(INT((H26-parametres!$D$22)/7),42)+1,WEEKDAY(guigui!H26,2)),"")</f>
        <v>RP</v>
      </c>
      <c r="J26" s="3">
        <f t="shared" si="4"/>
        <v>42149</v>
      </c>
      <c r="K26" s="6" t="str">
        <f ca="1">IFERROR(OFFSET(grille!$A$1,MOD(INT((J26-parametres!$D$22)/7),42)+1,WEEKDAY(guigui!J26,2)),"")</f>
        <v>RP</v>
      </c>
      <c r="L26" s="3">
        <f t="shared" si="5"/>
        <v>42180</v>
      </c>
      <c r="M26" s="6" t="str">
        <f ca="1">IFERROR(OFFSET(grille!$A$1,MOD(INT((L26-parametres!$D$22)/7),42)+1,WEEKDAY(guigui!L26,2)),"")</f>
        <v>D</v>
      </c>
      <c r="N26" s="4">
        <f t="shared" si="6"/>
        <v>42210</v>
      </c>
      <c r="O26" s="6" t="str">
        <f ca="1">IFERROR(OFFSET(grille!$A$1,MOD(INT((N26-parametres!$D$22)/7),42)+1,WEEKDAY(guigui!N26,2)),"")</f>
        <v>RP</v>
      </c>
      <c r="P26" s="3">
        <f t="shared" si="7"/>
        <v>42241</v>
      </c>
      <c r="Q26" s="6" t="str">
        <f ca="1">IFERROR(OFFSET(grille!$A$1,MOD(INT((P26-parametres!$D$22)/7),42)+1,WEEKDAY(guigui!P26,2)),"")</f>
        <v>T810</v>
      </c>
      <c r="R26" s="3">
        <f t="shared" si="8"/>
        <v>42272</v>
      </c>
      <c r="S26" s="6" t="str">
        <f ca="1">IFERROR(OFFSET(grille!$A$1,MOD(INT((R26-parametres!$D$22)/7),42)+1,WEEKDAY(guigui!R26,2)),"")</f>
        <v>T730__</v>
      </c>
      <c r="T26" s="3">
        <f t="shared" si="9"/>
        <v>42302</v>
      </c>
      <c r="U26" s="6" t="str">
        <f ca="1">IFERROR(OFFSET(grille!$A$1,MOD(INT((T26-parametres!$D$22)/7),42)+1,WEEKDAY(guigui!T26,2)),"")</f>
        <v>RP</v>
      </c>
      <c r="V26" s="4">
        <f t="shared" si="10"/>
        <v>42333</v>
      </c>
      <c r="W26" s="6" t="str">
        <f ca="1">IFERROR(OFFSET(grille!$A$1,MOD(INT((V26-parametres!$D$22)/7),42)+1,WEEKDAY(guigui!V26,2)),"")</f>
        <v>__T330</v>
      </c>
      <c r="X26" s="3">
        <f t="shared" si="11"/>
        <v>42363</v>
      </c>
      <c r="Y26" s="6" t="str">
        <f ca="1">IFERROR(OFFSET(grille!$A$1,MOD(INT((X26-parametres!$D$22)/7),42)+1,WEEKDAY(guigui!X26,2)),"")</f>
        <v>RP</v>
      </c>
    </row>
    <row r="27" spans="2:25">
      <c r="B27" s="3">
        <f t="shared" si="0"/>
        <v>42030</v>
      </c>
      <c r="C27" s="6" t="str">
        <f ca="1">IFERROR(OFFSET(grille!$A$1,MOD(INT((B27-parametres!$D$22)/7),42)+1,WEEKDAY(guigui!B27,2)),"")</f>
        <v>RP</v>
      </c>
      <c r="D27" s="3">
        <f t="shared" si="1"/>
        <v>42061</v>
      </c>
      <c r="E27" s="6" t="str">
        <f ca="1">IFERROR(OFFSET(grille!$A$1,MOD(INT((D27-parametres!$D$22)/7),42)+1,WEEKDAY(guigui!D27,2)),"")</f>
        <v>RP</v>
      </c>
      <c r="F27" s="3">
        <f t="shared" si="2"/>
        <v>42089</v>
      </c>
      <c r="G27" s="6" t="str">
        <f ca="1">IFERROR(OFFSET(grille!$A$1,MOD(INT((F27-parametres!$D$22)/7),42)+1,WEEKDAY(guigui!F27,2)),"")</f>
        <v>RP</v>
      </c>
      <c r="H27" s="3">
        <f t="shared" si="3"/>
        <v>42120</v>
      </c>
      <c r="I27" s="6" t="str">
        <f ca="1">IFERROR(OFFSET(grille!$A$1,MOD(INT((H27-parametres!$D$22)/7),42)+1,WEEKDAY(guigui!H27,2)),"")</f>
        <v>RP</v>
      </c>
      <c r="J27" s="3">
        <f t="shared" si="4"/>
        <v>42150</v>
      </c>
      <c r="K27" s="6" t="str">
        <f ca="1">IFERROR(OFFSET(grille!$A$1,MOD(INT((J27-parametres!$D$22)/7),42)+1,WEEKDAY(guigui!J27,2)),"")</f>
        <v>T820__</v>
      </c>
      <c r="L27" s="3">
        <f t="shared" si="5"/>
        <v>42181</v>
      </c>
      <c r="M27" s="6" t="str">
        <f ca="1">IFERROR(OFFSET(grille!$A$1,MOD(INT((L27-parametres!$D$22)/7),42)+1,WEEKDAY(guigui!L27,2)),"")</f>
        <v>RP</v>
      </c>
      <c r="N27" s="4">
        <f t="shared" si="6"/>
        <v>42211</v>
      </c>
      <c r="O27" s="6" t="str">
        <f ca="1">IFERROR(OFFSET(grille!$A$1,MOD(INT((N27-parametres!$D$22)/7),42)+1,WEEKDAY(guigui!N27,2)),"")</f>
        <v>RP</v>
      </c>
      <c r="P27" s="3">
        <f t="shared" si="7"/>
        <v>42242</v>
      </c>
      <c r="Q27" s="6" t="str">
        <f ca="1">IFERROR(OFFSET(grille!$A$1,MOD(INT((P27-parametres!$D$22)/7),42)+1,WEEKDAY(guigui!P27,2)),"")</f>
        <v>T140__</v>
      </c>
      <c r="R27" s="3">
        <f t="shared" si="8"/>
        <v>42273</v>
      </c>
      <c r="S27" s="6" t="str">
        <f ca="1">IFERROR(OFFSET(grille!$A$1,MOD(INT((R27-parametres!$D$22)/7),42)+1,WEEKDAY(guigui!R27,2)),"")</f>
        <v>__T746</v>
      </c>
      <c r="T27" s="3">
        <f t="shared" si="9"/>
        <v>42303</v>
      </c>
      <c r="U27" s="6" t="str">
        <f ca="1">IFERROR(OFFSET(grille!$A$1,MOD(INT((T27-parametres!$D$22)/7),42)+1,WEEKDAY(guigui!T27,2)),"")</f>
        <v>RP</v>
      </c>
      <c r="V27" s="4">
        <f t="shared" si="10"/>
        <v>42334</v>
      </c>
      <c r="W27" s="6" t="str">
        <f ca="1">IFERROR(OFFSET(grille!$A$1,MOD(INT((V27-parametres!$D$22)/7),42)+1,WEEKDAY(guigui!V27,2)),"")</f>
        <v>T340__</v>
      </c>
      <c r="X27" s="3">
        <f t="shared" si="11"/>
        <v>42364</v>
      </c>
      <c r="Y27" s="6" t="str">
        <f ca="1">IFERROR(OFFSET(grille!$A$1,MOD(INT((X27-parametres!$D$22)/7),42)+1,WEEKDAY(guigui!X27,2)),"")</f>
        <v>RP</v>
      </c>
    </row>
    <row r="28" spans="2:25">
      <c r="B28" s="3">
        <f t="shared" si="0"/>
        <v>42031</v>
      </c>
      <c r="C28" s="6" t="str">
        <f ca="1">IFERROR(OFFSET(grille!$A$1,MOD(INT((B28-parametres!$D$22)/7),42)+1,WEEKDAY(guigui!B28,2)),"")</f>
        <v>RP</v>
      </c>
      <c r="D28" s="3">
        <f t="shared" si="1"/>
        <v>42062</v>
      </c>
      <c r="E28" s="6" t="str">
        <f ca="1">IFERROR(OFFSET(grille!$A$1,MOD(INT((D28-parametres!$D$22)/7),42)+1,WEEKDAY(guigui!D28,2)),"")</f>
        <v>RP</v>
      </c>
      <c r="F28" s="3">
        <f t="shared" si="2"/>
        <v>42090</v>
      </c>
      <c r="G28" s="6" t="str">
        <f ca="1">IFERROR(OFFSET(grille!$A$1,MOD(INT((F28-parametres!$D$22)/7),42)+1,WEEKDAY(guigui!F28,2)),"")</f>
        <v>T515</v>
      </c>
      <c r="H28" s="3">
        <f t="shared" si="3"/>
        <v>42121</v>
      </c>
      <c r="I28" s="6" t="str">
        <f ca="1">IFERROR(OFFSET(grille!$A$1,MOD(INT((H28-parametres!$D$22)/7),42)+1,WEEKDAY(guigui!H28,2)),"")</f>
        <v>T840__</v>
      </c>
      <c r="J28" s="3">
        <f t="shared" si="4"/>
        <v>42151</v>
      </c>
      <c r="K28" s="6" t="str">
        <f ca="1">IFERROR(OFFSET(grille!$A$1,MOD(INT((J28-parametres!$D$22)/7),42)+1,WEEKDAY(guigui!J28,2)),"")</f>
        <v>__T830</v>
      </c>
      <c r="L28" s="3">
        <f t="shared" si="5"/>
        <v>42182</v>
      </c>
      <c r="M28" s="6" t="str">
        <f ca="1">IFERROR(OFFSET(grille!$A$1,MOD(INT((L28-parametres!$D$22)/7),42)+1,WEEKDAY(guigui!L28,2)),"")</f>
        <v>RP</v>
      </c>
      <c r="N28" s="4">
        <f t="shared" si="6"/>
        <v>42212</v>
      </c>
      <c r="O28" s="6" t="str">
        <f ca="1">IFERROR(OFFSET(grille!$A$1,MOD(INT((N28-parametres!$D$22)/7),42)+1,WEEKDAY(guigui!N28,2)),"")</f>
        <v>T710</v>
      </c>
      <c r="P28" s="3">
        <f t="shared" si="7"/>
        <v>42243</v>
      </c>
      <c r="Q28" s="6" t="str">
        <f ca="1">IFERROR(OFFSET(grille!$A$1,MOD(INT((P28-parametres!$D$22)/7),42)+1,WEEKDAY(guigui!P28,2)),"")</f>
        <v>__T150</v>
      </c>
      <c r="R28" s="3">
        <f t="shared" si="8"/>
        <v>42274</v>
      </c>
      <c r="S28" s="6" t="str">
        <f ca="1">IFERROR(OFFSET(grille!$A$1,MOD(INT((R28-parametres!$D$22)/7),42)+1,WEEKDAY(guigui!R28,2)),"")</f>
        <v>T147__</v>
      </c>
      <c r="T28" s="3">
        <f t="shared" si="9"/>
        <v>42304</v>
      </c>
      <c r="U28" s="6" t="str">
        <f ca="1">IFERROR(OFFSET(grille!$A$1,MOD(INT((T28-parametres!$D$22)/7),42)+1,WEEKDAY(guigui!T28,2)),"")</f>
        <v>T510</v>
      </c>
      <c r="V28" s="4">
        <f t="shared" si="10"/>
        <v>42335</v>
      </c>
      <c r="W28" s="6" t="str">
        <f ca="1">IFERROR(OFFSET(grille!$A$1,MOD(INT((V28-parametres!$D$22)/7),42)+1,WEEKDAY(guigui!V28,2)),"")</f>
        <v>__T350</v>
      </c>
      <c r="X28" s="3">
        <f t="shared" si="11"/>
        <v>42365</v>
      </c>
      <c r="Y28" s="6" t="str">
        <f ca="1">IFERROR(OFFSET(grille!$A$1,MOD(INT((X28-parametres!$D$22)/7),42)+1,WEEKDAY(guigui!X28,2)),"")</f>
        <v>T737__</v>
      </c>
    </row>
    <row r="29" spans="2:25">
      <c r="B29" s="3">
        <f t="shared" si="0"/>
        <v>42032</v>
      </c>
      <c r="C29" s="6" t="str">
        <f ca="1">IFERROR(OFFSET(grille!$A$1,MOD(INT((B29-parametres!$D$22)/7),42)+1,WEEKDAY(guigui!B29,2)),"")</f>
        <v>T320__</v>
      </c>
      <c r="D29" s="3">
        <f t="shared" si="1"/>
        <v>42063</v>
      </c>
      <c r="E29" s="6" t="str">
        <f ca="1">IFERROR(OFFSET(grille!$A$1,MOD(INT((D29-parametres!$D$22)/7),42)+1,WEEKDAY(guigui!D29,2)),"")</f>
        <v>T736__</v>
      </c>
      <c r="F29" s="3">
        <f t="shared" si="2"/>
        <v>42091</v>
      </c>
      <c r="G29" s="6" t="str">
        <f ca="1">IFERROR(OFFSET(grille!$A$1,MOD(INT((F29-parametres!$D$22)/7),42)+1,WEEKDAY(guigui!F29,2)),"")</f>
        <v>T446__</v>
      </c>
      <c r="H29" s="3">
        <f t="shared" si="3"/>
        <v>42122</v>
      </c>
      <c r="I29" s="6" t="str">
        <f ca="1">IFERROR(OFFSET(grille!$A$1,MOD(INT((H29-parametres!$D$22)/7),42)+1,WEEKDAY(guigui!H29,2)),"")</f>
        <v>__T850</v>
      </c>
      <c r="J29" s="3">
        <f t="shared" si="4"/>
        <v>42152</v>
      </c>
      <c r="K29" s="6" t="str">
        <f ca="1">IFERROR(OFFSET(grille!$A$1,MOD(INT((J29-parametres!$D$22)/7),42)+1,WEEKDAY(guigui!J29,2)),"")</f>
        <v>T650__</v>
      </c>
      <c r="L29" s="3">
        <f t="shared" si="5"/>
        <v>42183</v>
      </c>
      <c r="M29" s="6" t="str">
        <f ca="1">IFERROR(OFFSET(grille!$A$1,MOD(INT((L29-parametres!$D$22)/7),42)+1,WEEKDAY(guigui!L29,2)),"")</f>
        <v>T637__</v>
      </c>
      <c r="N29" s="4">
        <f t="shared" si="6"/>
        <v>42213</v>
      </c>
      <c r="O29" s="6" t="str">
        <f ca="1">IFERROR(OFFSET(grille!$A$1,MOD(INT((N29-parametres!$D$22)/7),42)+1,WEEKDAY(guigui!N29,2)),"")</f>
        <v>T120</v>
      </c>
      <c r="P29" s="3">
        <f t="shared" si="7"/>
        <v>42244</v>
      </c>
      <c r="Q29" s="6" t="str">
        <f ca="1">IFERROR(OFFSET(grille!$A$1,MOD(INT((P29-parametres!$D$22)/7),42)+1,WEEKDAY(guigui!P29,2)),"")</f>
        <v>RP</v>
      </c>
      <c r="R29" s="3">
        <f t="shared" si="8"/>
        <v>42275</v>
      </c>
      <c r="S29" s="6" t="str">
        <f ca="1">IFERROR(OFFSET(grille!$A$1,MOD(INT((R29-parametres!$D$22)/7),42)+1,WEEKDAY(guigui!R29,2)),"")</f>
        <v>__T151</v>
      </c>
      <c r="T29" s="3">
        <f t="shared" si="9"/>
        <v>42305</v>
      </c>
      <c r="U29" s="6" t="str">
        <f ca="1">IFERROR(OFFSET(grille!$A$1,MOD(INT((T29-parametres!$D$22)/7),42)+1,WEEKDAY(guigui!T29,2)),"")</f>
        <v>T110</v>
      </c>
      <c r="V29" s="4">
        <f t="shared" si="10"/>
        <v>42336</v>
      </c>
      <c r="W29" s="6" t="str">
        <f ca="1">IFERROR(OFFSET(grille!$A$1,MOD(INT((V29-parametres!$D$22)/7),42)+1,WEEKDAY(guigui!V29,2)),"")</f>
        <v>RP</v>
      </c>
      <c r="X29" s="3">
        <f t="shared" si="11"/>
        <v>42366</v>
      </c>
      <c r="Y29" s="6" t="str">
        <f ca="1">IFERROR(OFFSET(grille!$A$1,MOD(INT((X29-parametres!$D$22)/7),42)+1,WEEKDAY(guigui!X29,2)),"")</f>
        <v>__T740</v>
      </c>
    </row>
    <row r="30" spans="2:25">
      <c r="B30" s="3">
        <f t="shared" si="0"/>
        <v>42033</v>
      </c>
      <c r="C30" s="6" t="str">
        <f ca="1">IFERROR(OFFSET(grille!$A$1,MOD(INT((B30-parametres!$D$22)/7),42)+1,WEEKDAY(guigui!B30,2)),"")</f>
        <v>__T330</v>
      </c>
      <c r="D30" s="3" t="b">
        <f>IF(MONTH(DATE($A$1,COLUMN()-1,ROW()-1))=2,DATE($A$1,COLUMN()-1,i))</f>
        <v>0</v>
      </c>
      <c r="E30" s="6" t="str">
        <f ca="1">IFERROR(OFFSET(grille!$A$1,MOD(INT((D30-parametres!$D$22)/7),42)+1,WEEKDAY(guigui!D30,2)),"")</f>
        <v>RP</v>
      </c>
      <c r="F30" s="3">
        <f t="shared" si="2"/>
        <v>42092</v>
      </c>
      <c r="G30" s="6" t="str">
        <f ca="1">IFERROR(OFFSET(grille!$A$1,MOD(INT((F30-parametres!$D$22)/7),42)+1,WEEKDAY(guigui!F30,2)),"")</f>
        <v>__T457</v>
      </c>
      <c r="H30" s="3">
        <f t="shared" si="3"/>
        <v>42123</v>
      </c>
      <c r="I30" s="6" t="str">
        <f ca="1">IFERROR(OFFSET(grille!$A$1,MOD(INT((H30-parametres!$D$22)/7),42)+1,WEEKDAY(guigui!H30,2)),"")</f>
        <v>T410</v>
      </c>
      <c r="J30" s="3">
        <f t="shared" si="4"/>
        <v>42153</v>
      </c>
      <c r="K30" s="6" t="str">
        <f ca="1">IFERROR(OFFSET(grille!$A$1,MOD(INT((J30-parametres!$D$22)/7),42)+1,WEEKDAY(guigui!J30,2)),"")</f>
        <v>__T660</v>
      </c>
      <c r="L30" s="3">
        <f t="shared" si="5"/>
        <v>42184</v>
      </c>
      <c r="M30" s="6" t="str">
        <f ca="1">IFERROR(OFFSET(grille!$A$1,MOD(INT((L30-parametres!$D$22)/7),42)+1,WEEKDAY(guigui!L30,2)),"")</f>
        <v>__T640</v>
      </c>
      <c r="N30" s="3">
        <f t="shared" si="6"/>
        <v>42214</v>
      </c>
      <c r="O30" s="6" t="str">
        <f ca="1">IFERROR(OFFSET(grille!$A$1,MOD(INT((N30-parametres!$D$22)/7),42)+1,WEEKDAY(guigui!N30,2)),"")</f>
        <v>T440__</v>
      </c>
      <c r="P30" s="3">
        <f t="shared" si="7"/>
        <v>42245</v>
      </c>
      <c r="Q30" s="6" t="str">
        <f ca="1">IFERROR(OFFSET(grille!$A$1,MOD(INT((P30-parametres!$D$22)/7),42)+1,WEEKDAY(guigui!P30,2)),"")</f>
        <v>RP</v>
      </c>
      <c r="R30" s="3">
        <f t="shared" si="8"/>
        <v>42276</v>
      </c>
      <c r="S30" s="6" t="str">
        <f ca="1">IFERROR(OFFSET(grille!$A$1,MOD(INT((R30-parametres!$D$22)/7),42)+1,WEEKDAY(guigui!R30,2)),"")</f>
        <v>RP</v>
      </c>
      <c r="T30" s="3">
        <f t="shared" si="9"/>
        <v>42306</v>
      </c>
      <c r="U30" s="6" t="str">
        <f ca="1">IFERROR(OFFSET(grille!$A$1,MOD(INT((T30-parametres!$D$22)/7),42)+1,WEEKDAY(guigui!T30,2)),"")</f>
        <v>T710</v>
      </c>
      <c r="V30" s="4">
        <f t="shared" si="10"/>
        <v>42337</v>
      </c>
      <c r="W30" s="6" t="str">
        <f ca="1">IFERROR(OFFSET(grille!$A$1,MOD(INT((V30-parametres!$D$22)/7),42)+1,WEEKDAY(guigui!V30,2)),"")</f>
        <v>RP</v>
      </c>
      <c r="X30" s="3">
        <f t="shared" si="11"/>
        <v>42367</v>
      </c>
      <c r="Y30" s="6" t="str">
        <f ca="1">IFERROR(OFFSET(grille!$A$1,MOD(INT((X30-parametres!$D$22)/7),42)+1,WEEKDAY(guigui!X30,2)),"")</f>
        <v>T650__</v>
      </c>
    </row>
    <row r="31" spans="2:25">
      <c r="B31" s="3">
        <f t="shared" si="0"/>
        <v>42034</v>
      </c>
      <c r="C31" s="6" t="str">
        <f ca="1">IFERROR(OFFSET(grille!$A$1,MOD(INT((B31-parametres!$D$22)/7),42)+1,WEEKDAY(guigui!B31,2)),"")</f>
        <v>T905__</v>
      </c>
      <c r="D31" s="2"/>
      <c r="E31" s="2"/>
      <c r="F31" s="3">
        <f t="shared" si="2"/>
        <v>42093</v>
      </c>
      <c r="G31" s="6" t="str">
        <f ca="1">IFERROR(OFFSET(grille!$A$1,MOD(INT((F31-parametres!$D$22)/7),42)+1,WEEKDAY(guigui!F31,2)),"")</f>
        <v>T240__</v>
      </c>
      <c r="H31" s="3">
        <f t="shared" si="3"/>
        <v>42124</v>
      </c>
      <c r="I31" s="6" t="str">
        <f ca="1">IFERROR(OFFSET(grille!$A$1,MOD(INT((H31-parametres!$D$22)/7),42)+1,WEEKDAY(guigui!H31,2)),"")</f>
        <v>T220__</v>
      </c>
      <c r="J31" s="3">
        <f t="shared" si="4"/>
        <v>42154</v>
      </c>
      <c r="K31" s="6" t="str">
        <f ca="1">IFERROR(OFFSET(grille!$A$1,MOD(INT((J31-parametres!$D$22)/7),42)+1,WEEKDAY(guigui!J31,2)),"")</f>
        <v>RP</v>
      </c>
      <c r="L31" s="3">
        <f t="shared" si="5"/>
        <v>42185</v>
      </c>
      <c r="M31" s="6" t="str">
        <f ca="1">IFERROR(OFFSET(grille!$A$1,MOD(INT((L31-parametres!$D$22)/7),42)+1,WEEKDAY(guigui!L31,2)),"")</f>
        <v>T430</v>
      </c>
      <c r="N31" s="3">
        <f t="shared" si="6"/>
        <v>42215</v>
      </c>
      <c r="O31" s="6" t="str">
        <f ca="1">IFERROR(OFFSET(grille!$A$1,MOD(INT((N31-parametres!$D$22)/7),42)+1,WEEKDAY(guigui!N31,2)),"")</f>
        <v>__T450</v>
      </c>
      <c r="P31" s="3">
        <f t="shared" si="7"/>
        <v>42246</v>
      </c>
      <c r="Q31" s="6" t="str">
        <f ca="1">IFERROR(OFFSET(grille!$A$1,MOD(INT((P31-parametres!$D$22)/7),42)+1,WEEKDAY(guigui!P31,2)),"")</f>
        <v>RP</v>
      </c>
      <c r="R31" s="3">
        <f t="shared" si="8"/>
        <v>42277</v>
      </c>
      <c r="S31" s="6" t="str">
        <f ca="1">IFERROR(OFFSET(grille!$A$1,MOD(INT((R31-parametres!$D$22)/7),42)+1,WEEKDAY(guigui!R31,2)),"")</f>
        <v>RP</v>
      </c>
      <c r="T31" s="3">
        <f t="shared" si="9"/>
        <v>42307</v>
      </c>
      <c r="U31" s="6" t="str">
        <f ca="1">IFERROR(OFFSET(grille!$A$1,MOD(INT((T31-parametres!$D$22)/7),42)+1,WEEKDAY(guigui!T31,2)),"")</f>
        <v>T655__</v>
      </c>
      <c r="V31" s="4">
        <f t="shared" si="10"/>
        <v>42338</v>
      </c>
      <c r="W31" s="6" t="str">
        <f ca="1">IFERROR(OFFSET(grille!$A$1,MOD(INT((V31-parametres!$D$22)/7),42)+1,WEEKDAY(guigui!V31,2)),"")</f>
        <v>T630__</v>
      </c>
      <c r="X31" s="3">
        <f t="shared" si="11"/>
        <v>42368</v>
      </c>
      <c r="Y31" s="6" t="str">
        <f ca="1">IFERROR(OFFSET(grille!$A$1,MOD(INT((X31-parametres!$D$22)/7),42)+1,WEEKDAY(guigui!X31,2)),"")</f>
        <v>__T660</v>
      </c>
    </row>
    <row r="32" spans="2:25">
      <c r="B32" s="3">
        <f t="shared" si="0"/>
        <v>42035</v>
      </c>
      <c r="C32" s="6" t="str">
        <f ca="1">IFERROR(OFFSET(grille!$A$1,MOD(INT((B32-parametres!$D$22)/7),42)+1,WEEKDAY(guigui!B32,2)),"")</f>
        <v>__T916</v>
      </c>
      <c r="D32" s="2"/>
      <c r="E32" s="2"/>
      <c r="F32" s="3">
        <f t="shared" si="2"/>
        <v>42094</v>
      </c>
      <c r="G32" s="6" t="str">
        <f ca="1">IFERROR(OFFSET(grille!$A$1,MOD(INT((F32-parametres!$D$22)/7),42)+1,WEEKDAY(guigui!F32,2)),"")</f>
        <v>__T250</v>
      </c>
      <c r="H32" s="2"/>
      <c r="I32" s="6" t="str">
        <f ca="1">IFERROR(OFFSET(grille!$A$1,MOD(INT((H32-parametres!$D$22)/7),42)+1,WEEKDAY(guigui!H32,2)),"")</f>
        <v>RP</v>
      </c>
      <c r="J32" s="3">
        <f t="shared" si="4"/>
        <v>42155</v>
      </c>
      <c r="K32" s="6" t="str">
        <f ca="1">IFERROR(OFFSET(grille!$A$1,MOD(INT((J32-parametres!$D$22)/7),42)+1,WEEKDAY(guigui!J32,2)),"")</f>
        <v>RP</v>
      </c>
      <c r="L32" s="2"/>
      <c r="M32" s="6" t="str">
        <f ca="1">IFERROR(OFFSET(grille!$A$1,MOD(INT((L32-parametres!$D$22)/7),42)+1,WEEKDAY(guigui!L32,2)),"")</f>
        <v>RP</v>
      </c>
      <c r="N32" s="3">
        <f t="shared" si="6"/>
        <v>42216</v>
      </c>
      <c r="O32" s="6" t="str">
        <f ca="1">IFERROR(OFFSET(grille!$A$1,MOD(INT((N32-parametres!$D$22)/7),42)+1,WEEKDAY(guigui!N32,2)),"")</f>
        <v>T945</v>
      </c>
      <c r="P32" s="3">
        <f t="shared" si="7"/>
        <v>42247</v>
      </c>
      <c r="Q32" s="6" t="str">
        <f ca="1">IFERROR(OFFSET(grille!$A$1,MOD(INT((P32-parametres!$D$22)/7),42)+1,WEEKDAY(guigui!P32,2)),"")</f>
        <v>T720</v>
      </c>
      <c r="R32" s="2"/>
      <c r="S32" s="6" t="str">
        <f ca="1">IFERROR(OFFSET(grille!$A$1,MOD(INT((R32-parametres!$D$22)/7),42)+1,WEEKDAY(guigui!R32,2)),"")</f>
        <v>RP</v>
      </c>
      <c r="T32" s="3">
        <f t="shared" si="9"/>
        <v>42308</v>
      </c>
      <c r="U32" s="6" t="str">
        <f ca="1">IFERROR(OFFSET(grille!$A$1,MOD(INT((T32-parametres!$D$22)/7),42)+1,WEEKDAY(guigui!T32,2)),"")</f>
        <v>__T666</v>
      </c>
      <c r="V32" s="2"/>
      <c r="W32" s="6" t="str">
        <f ca="1">IFERROR(OFFSET(grille!$A$1,MOD(INT((V32-parametres!$D$22)/7),42)+1,WEEKDAY(guigui!V32,2)),"")</f>
        <v>RP</v>
      </c>
      <c r="X32" s="3">
        <f t="shared" si="11"/>
        <v>42369</v>
      </c>
      <c r="Y32" s="6" t="str">
        <f ca="1">IFERROR(OFFSET(grille!$A$1,MOD(INT((X32-parametres!$D$22)/7),42)+1,WEEKDAY(guigui!X32,2)),"")</f>
        <v>T260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341" priority="6" stopIfTrue="1">
      <formula>AND(WEEKDAY(B2,2)&gt;5,B2&lt;&gt;"")</formula>
    </cfRule>
  </conditionalFormatting>
  <conditionalFormatting sqref="E10">
    <cfRule type="expression" dxfId="340" priority="5" stopIfTrue="1">
      <formula>AND(WEEKDAY(E10,2)&gt;5,E10&lt;&gt;"")</formula>
    </cfRule>
  </conditionalFormatting>
  <conditionalFormatting sqref="E10">
    <cfRule type="expression" dxfId="339" priority="4" stopIfTrue="1">
      <formula>AND(WEEKDAY(E10,2)&gt;5,E10&lt;&gt;"")</formula>
    </cfRule>
  </conditionalFormatting>
  <conditionalFormatting sqref="E10">
    <cfRule type="expression" dxfId="338" priority="3" stopIfTrue="1">
      <formula>AND(WEEKDAY(E10,2)&gt;5,E10&lt;&gt;"")</formula>
    </cfRule>
  </conditionalFormatting>
  <conditionalFormatting sqref="E10">
    <cfRule type="expression" dxfId="337" priority="2" stopIfTrue="1">
      <formula>AND(WEEKDAY(E10,2)&gt;5,E10&lt;&gt;"")</formula>
    </cfRule>
  </conditionalFormatting>
  <conditionalFormatting sqref="E24">
    <cfRule type="expression" dxfId="336" priority="1" stopIfTrue="1">
      <formula>AND(WEEKDAY(E24,2)&gt;5,E24&lt;&gt;"")</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Y32"/>
  <sheetViews>
    <sheetView topLeftCell="K1" workbookViewId="0">
      <selection activeCell="Q32" sqref="Q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IFERROR(OFFSET(grille!$A$1,MOD(INT((B2-parametres!$D$24)/7),42)+1,WEEKDAY(guigui!B2,2)),"")</f>
        <v>T840__</v>
      </c>
      <c r="D2" s="3">
        <f>DATE($A$1,COLUMN()-2,ROW()-1)</f>
        <v>42036</v>
      </c>
      <c r="E2" s="6" t="str">
        <f ca="1">IFERROR(OFFSET(grille!$A$1,MOD(INT((D2-parametres!$D$24)/7),42)+1,WEEKDAY(guigui!D2,2)),"")</f>
        <v>__T257</v>
      </c>
      <c r="F2" s="3">
        <f>DATE($A$1,COLUMN()-3,ROW()-1)</f>
        <v>42064</v>
      </c>
      <c r="G2" s="6" t="str">
        <f ca="1">IFERROR(OFFSET(grille!$A$1,MOD(INT((F2-parametres!$D$24)/7),42)+1,WEEKDAY(guigui!F2,2)),"")</f>
        <v>T347__</v>
      </c>
      <c r="H2" s="3">
        <f>DATE($A$1,COLUMN()-4,ROW()-1)</f>
        <v>42095</v>
      </c>
      <c r="I2" s="6" t="str">
        <f ca="1">IFERROR(OFFSET(grille!$A$1,MOD(INT((H2-parametres!$D$24)/7),42)+1,WEEKDAY(guigui!H2,2)),"")</f>
        <v>RP</v>
      </c>
      <c r="J2" s="3">
        <f>DATE($A$1,COLUMN()-5,ROW()-1)</f>
        <v>42125</v>
      </c>
      <c r="K2" s="6" t="str">
        <f ca="1">IFERROR(OFFSET(grille!$A$1,MOD(INT((J2-parametres!$D$24)/7),42)+1,WEEKDAY(guigui!J2,2)),"")</f>
        <v>__T640</v>
      </c>
      <c r="L2" s="3">
        <f>DATE($A$1,COLUMN()-6,ROW()-1)</f>
        <v>42156</v>
      </c>
      <c r="M2" s="6" t="str">
        <f ca="1">IFERROR(OFFSET(grille!$A$1,MOD(INT((L2-parametres!$D$24)/7),42)+1,WEEKDAY(guigui!L2,2)),"")</f>
        <v>RP</v>
      </c>
      <c r="N2" s="4">
        <f>DATE($A$1,COLUMN()-7,ROW()-1)</f>
        <v>42186</v>
      </c>
      <c r="O2" s="6" t="str">
        <f ca="1">IFERROR(OFFSET(grille!$A$1,MOD(INT((N2-parametres!$D$24)/7),42)+1,WEEKDAY(guigui!N2,2)),"")</f>
        <v>__T640</v>
      </c>
      <c r="P2" s="3">
        <f>DATE($A$1,COLUMN()-8,ROW()-1)</f>
        <v>42217</v>
      </c>
      <c r="Q2" s="6" t="str">
        <f ca="1">IFERROR(OFFSET(grille!$A$1,MOD(INT((P2-parametres!$D$24)/7),42)+1,WEEKDAY(guigui!P2,2)),"")</f>
        <v>RP</v>
      </c>
      <c r="R2" s="3">
        <f>DATE($A$1,COLUMN()-9,ROW()-1)</f>
        <v>42248</v>
      </c>
      <c r="S2" s="6" t="str">
        <f ca="1">IFERROR(OFFSET(grille!$A$1,MOD(INT((R2-parametres!$D$24)/7),42)+1,WEEKDAY(guigui!R2,2)),"")</f>
        <v>T810</v>
      </c>
      <c r="T2" s="3">
        <f>DATE($A$1,COLUMN()-10,ROW()-1)</f>
        <v>42278</v>
      </c>
      <c r="U2" s="6" t="str">
        <f ca="1">IFERROR(OFFSET(grille!$A$1,MOD(INT((T2-parametres!$D$24)/7),42)+1,WEEKDAY(guigui!T2,2)),"")</f>
        <v>T720</v>
      </c>
      <c r="V2" s="4">
        <f>DATE($A$1,COLUMN()-11,ROW()-1)</f>
        <v>42309</v>
      </c>
      <c r="W2" s="6" t="str">
        <f ca="1">IFERROR(OFFSET(grille!$A$1,MOD(INT((V2-parametres!$D$24)/7),42)+1,WEEKDAY(guigui!V2,2)),"")</f>
        <v>RP</v>
      </c>
      <c r="X2" s="3">
        <f>DATE($A$1,COLUMN()-12,ROW()-1)</f>
        <v>42339</v>
      </c>
      <c r="Y2" s="6" t="str">
        <f ca="1">IFERROR(OFFSET(grille!$A$1,MOD(INT((X2-parametres!$D$24)/7),42)+1,WEEKDAY(guigui!X2,2)),"")</f>
        <v>T320__</v>
      </c>
    </row>
    <row r="3" spans="1:25">
      <c r="B3" s="3">
        <f t="shared" ref="B3:B32" si="0">DATE($A$1,COLUMN()-1,ROW()-1)</f>
        <v>42006</v>
      </c>
      <c r="C3" s="6" t="str">
        <f ca="1">IFERROR(OFFSET(grille!$A$1,MOD(INT((B3-parametres!$D$24)/7),42)+1,WEEKDAY(guigui!B3,2)),"")</f>
        <v>__T850</v>
      </c>
      <c r="D3" s="3">
        <f t="shared" ref="D3:D29" si="1">DATE($A$1,COLUMN()-2,ROW()-1)</f>
        <v>42037</v>
      </c>
      <c r="E3" s="6" t="str">
        <f ca="1">IFERROR(OFFSET(grille!$A$1,MOD(INT((D3-parametres!$D$24)/7),42)+1,WEEKDAY(guigui!D3,2)),"")</f>
        <v>RP</v>
      </c>
      <c r="F3" s="3">
        <f t="shared" ref="F3:F32" si="2">DATE($A$1,COLUMN()-3,ROW()-1)</f>
        <v>42065</v>
      </c>
      <c r="G3" s="6" t="str">
        <f ca="1">IFERROR(OFFSET(grille!$A$1,MOD(INT((F3-parametres!$D$24)/7),42)+1,WEEKDAY(guigui!F3,2)),"")</f>
        <v>__T350</v>
      </c>
      <c r="H3" s="3">
        <f t="shared" ref="H3:H31" si="3">DATE($A$1,COLUMN()-4,ROW()-1)</f>
        <v>42096</v>
      </c>
      <c r="I3" s="6" t="str">
        <f ca="1">IFERROR(OFFSET(grille!$A$1,MOD(INT((H3-parametres!$D$24)/7),42)+1,WEEKDAY(guigui!H3,2)),"")</f>
        <v>RP</v>
      </c>
      <c r="J3" s="3">
        <f t="shared" ref="J3:J32" si="4">DATE($A$1,COLUMN()-5,ROW()-1)</f>
        <v>42126</v>
      </c>
      <c r="K3" s="6" t="str">
        <f ca="1">IFERROR(OFFSET(grille!$A$1,MOD(INT((J3-parametres!$D$24)/7),42)+1,WEEKDAY(guigui!J3,2)),"")</f>
        <v>RP</v>
      </c>
      <c r="L3" s="3">
        <f t="shared" ref="L3:L31" si="5">DATE($A$1,COLUMN()-6,ROW()-1)</f>
        <v>42157</v>
      </c>
      <c r="M3" s="6" t="str">
        <f ca="1">IFERROR(OFFSET(grille!$A$1,MOD(INT((L3-parametres!$D$24)/7),42)+1,WEEKDAY(guigui!L3,2)),"")</f>
        <v>T820__</v>
      </c>
      <c r="N3" s="4">
        <f t="shared" ref="N3:N32" si="6">DATE($A$1,COLUMN()-7,ROW()-1)</f>
        <v>42187</v>
      </c>
      <c r="O3" s="6" t="str">
        <f ca="1">IFERROR(OFFSET(grille!$A$1,MOD(INT((N3-parametres!$D$24)/7),42)+1,WEEKDAY(guigui!N3,2)),"")</f>
        <v>D</v>
      </c>
      <c r="P3" s="3">
        <f t="shared" ref="P3:P32" si="7">DATE($A$1,COLUMN()-8,ROW()-1)</f>
        <v>42218</v>
      </c>
      <c r="Q3" s="6" t="str">
        <f ca="1">IFERROR(OFFSET(grille!$A$1,MOD(INT((P3-parametres!$D$24)/7),42)+1,WEEKDAY(guigui!P3,2)),"")</f>
        <v>RP</v>
      </c>
      <c r="R3" s="3">
        <f t="shared" ref="R3:R31" si="8">DATE($A$1,COLUMN()-9,ROW()-1)</f>
        <v>42249</v>
      </c>
      <c r="S3" s="6" t="str">
        <f ca="1">IFERROR(OFFSET(grille!$A$1,MOD(INT((R3-parametres!$D$24)/7),42)+1,WEEKDAY(guigui!R3,2)),"")</f>
        <v>T140__</v>
      </c>
      <c r="T3" s="3">
        <f t="shared" ref="T3:T32" si="9">DATE($A$1,COLUMN()-10,ROW()-1)</f>
        <v>42279</v>
      </c>
      <c r="U3" s="6" t="str">
        <f ca="1">IFERROR(OFFSET(grille!$A$1,MOD(INT((T3-parametres!$D$24)/7),42)+1,WEEKDAY(guigui!T3,2)),"")</f>
        <v>T730__</v>
      </c>
      <c r="V3" s="4">
        <f t="shared" ref="V3:V31" si="10">DATE($A$1,COLUMN()-11,ROW()-1)</f>
        <v>42310</v>
      </c>
      <c r="W3" s="6" t="str">
        <f ca="1">IFERROR(OFFSET(grille!$A$1,MOD(INT((V3-parametres!$D$24)/7),42)+1,WEEKDAY(guigui!V3,2)),"")</f>
        <v>RP</v>
      </c>
      <c r="X3" s="3">
        <f t="shared" ref="X3:X32" si="11">DATE($A$1,COLUMN()-12,ROW()-1)</f>
        <v>42340</v>
      </c>
      <c r="Y3" s="6" t="str">
        <f ca="1">IFERROR(OFFSET(grille!$A$1,MOD(INT((X3-parametres!$D$24)/7),42)+1,WEEKDAY(guigui!X3,2)),"")</f>
        <v>__T330</v>
      </c>
    </row>
    <row r="4" spans="1:25">
      <c r="B4" s="4">
        <f t="shared" si="0"/>
        <v>42007</v>
      </c>
      <c r="C4" s="6" t="str">
        <f ca="1">IFERROR(OFFSET(grille!$A$1,MOD(INT((B4-parametres!$D$24)/7),42)+1,WEEKDAY(guigui!B4,2)),"")</f>
        <v>D</v>
      </c>
      <c r="D4" s="3">
        <f t="shared" si="1"/>
        <v>42038</v>
      </c>
      <c r="E4" s="6" t="str">
        <f ca="1">IFERROR(OFFSET(grille!$A$1,MOD(INT((D4-parametres!$D$24)/7),42)+1,WEEKDAY(guigui!D4,2)),"")</f>
        <v>RP</v>
      </c>
      <c r="F4" s="3">
        <f t="shared" si="2"/>
        <v>42066</v>
      </c>
      <c r="G4" s="6" t="str">
        <f ca="1">IFERROR(OFFSET(grille!$A$1,MOD(INT((F4-parametres!$D$24)/7),42)+1,WEEKDAY(guigui!F4,2)),"")</f>
        <v>T340__</v>
      </c>
      <c r="H4" s="3">
        <f t="shared" si="3"/>
        <v>42097</v>
      </c>
      <c r="I4" s="6" t="str">
        <f ca="1">IFERROR(OFFSET(grille!$A$1,MOD(INT((H4-parametres!$D$24)/7),42)+1,WEEKDAY(guigui!H4,2)),"")</f>
        <v>T515</v>
      </c>
      <c r="J4" s="3">
        <f t="shared" si="4"/>
        <v>42127</v>
      </c>
      <c r="K4" s="6" t="str">
        <f ca="1">IFERROR(OFFSET(grille!$A$1,MOD(INT((J4-parametres!$D$24)/7),42)+1,WEEKDAY(guigui!J4,2)),"")</f>
        <v>RP</v>
      </c>
      <c r="L4" s="3">
        <f t="shared" si="5"/>
        <v>42158</v>
      </c>
      <c r="M4" s="6" t="str">
        <f ca="1">IFERROR(OFFSET(grille!$A$1,MOD(INT((L4-parametres!$D$24)/7),42)+1,WEEKDAY(guigui!L4,2)),"")</f>
        <v>__T830</v>
      </c>
      <c r="N4" s="4">
        <f t="shared" si="6"/>
        <v>42188</v>
      </c>
      <c r="O4" s="6" t="str">
        <f ca="1">IFERROR(OFFSET(grille!$A$1,MOD(INT((N4-parametres!$D$24)/7),42)+1,WEEKDAY(guigui!N4,2)),"")</f>
        <v>RP</v>
      </c>
      <c r="P4" s="3">
        <f t="shared" si="7"/>
        <v>42219</v>
      </c>
      <c r="Q4" s="6" t="str">
        <f ca="1">IFERROR(OFFSET(grille!$A$1,MOD(INT((P4-parametres!$D$24)/7),42)+1,WEEKDAY(guigui!P4,2)),"")</f>
        <v>T710</v>
      </c>
      <c r="R4" s="3">
        <f t="shared" si="8"/>
        <v>42250</v>
      </c>
      <c r="S4" s="6" t="str">
        <f ca="1">IFERROR(OFFSET(grille!$A$1,MOD(INT((R4-parametres!$D$24)/7),42)+1,WEEKDAY(guigui!R4,2)),"")</f>
        <v>__T150</v>
      </c>
      <c r="T4" s="3">
        <f t="shared" si="9"/>
        <v>42280</v>
      </c>
      <c r="U4" s="6" t="str">
        <f ca="1">IFERROR(OFFSET(grille!$A$1,MOD(INT((T4-parametres!$D$24)/7),42)+1,WEEKDAY(guigui!T4,2)),"")</f>
        <v>__T746</v>
      </c>
      <c r="V4" s="4">
        <f t="shared" si="10"/>
        <v>42311</v>
      </c>
      <c r="W4" s="6" t="str">
        <f ca="1">IFERROR(OFFSET(grille!$A$1,MOD(INT((V4-parametres!$D$24)/7),42)+1,WEEKDAY(guigui!V4,2)),"")</f>
        <v>T510</v>
      </c>
      <c r="X4" s="3">
        <f t="shared" si="11"/>
        <v>42341</v>
      </c>
      <c r="Y4" s="6" t="str">
        <f ca="1">IFERROR(OFFSET(grille!$A$1,MOD(INT((X4-parametres!$D$24)/7),42)+1,WEEKDAY(guigui!X4,2)),"")</f>
        <v>T340__</v>
      </c>
    </row>
    <row r="5" spans="1:25">
      <c r="B5" s="4">
        <f t="shared" si="0"/>
        <v>42008</v>
      </c>
      <c r="C5" s="6" t="str">
        <f ca="1">IFERROR(OFFSET(grille!$A$1,MOD(INT((B5-parametres!$D$24)/7),42)+1,WEEKDAY(guigui!B5,2)),"")</f>
        <v>RP</v>
      </c>
      <c r="D5" s="3">
        <f t="shared" si="1"/>
        <v>42039</v>
      </c>
      <c r="E5" s="6" t="str">
        <f ca="1">IFERROR(OFFSET(grille!$A$1,MOD(INT((D5-parametres!$D$24)/7),42)+1,WEEKDAY(guigui!D5,2)),"")</f>
        <v>T320__</v>
      </c>
      <c r="F5" s="3">
        <f t="shared" si="2"/>
        <v>42067</v>
      </c>
      <c r="G5" s="6" t="str">
        <f ca="1">IFERROR(OFFSET(grille!$A$1,MOD(INT((F5-parametres!$D$24)/7),42)+1,WEEKDAY(guigui!F5,2)),"")</f>
        <v>__T350</v>
      </c>
      <c r="H5" s="3">
        <f t="shared" si="3"/>
        <v>42098</v>
      </c>
      <c r="I5" s="6" t="str">
        <f ca="1">IFERROR(OFFSET(grille!$A$1,MOD(INT((H5-parametres!$D$24)/7),42)+1,WEEKDAY(guigui!H5,2)),"")</f>
        <v>T446__</v>
      </c>
      <c r="J5" s="3">
        <f t="shared" si="4"/>
        <v>42128</v>
      </c>
      <c r="K5" s="6" t="str">
        <f ca="1">IFERROR(OFFSET(grille!$A$1,MOD(INT((J5-parametres!$D$24)/7),42)+1,WEEKDAY(guigui!J5,2)),"")</f>
        <v>T840__</v>
      </c>
      <c r="L5" s="3">
        <f t="shared" si="5"/>
        <v>42159</v>
      </c>
      <c r="M5" s="6" t="str">
        <f ca="1">IFERROR(OFFSET(grille!$A$1,MOD(INT((L5-parametres!$D$24)/7),42)+1,WEEKDAY(guigui!L5,2)),"")</f>
        <v>T650__</v>
      </c>
      <c r="N5" s="4">
        <f t="shared" si="6"/>
        <v>42189</v>
      </c>
      <c r="O5" s="6" t="str">
        <f ca="1">IFERROR(OFFSET(grille!$A$1,MOD(INT((N5-parametres!$D$24)/7),42)+1,WEEKDAY(guigui!N5,2)),"")</f>
        <v>RP</v>
      </c>
      <c r="P5" s="3">
        <f t="shared" si="7"/>
        <v>42220</v>
      </c>
      <c r="Q5" s="6" t="str">
        <f ca="1">IFERROR(OFFSET(grille!$A$1,MOD(INT((P5-parametres!$D$24)/7),42)+1,WEEKDAY(guigui!P5,2)),"")</f>
        <v>T120</v>
      </c>
      <c r="R5" s="3">
        <f t="shared" si="8"/>
        <v>42251</v>
      </c>
      <c r="S5" s="6" t="str">
        <f ca="1">IFERROR(OFFSET(grille!$A$1,MOD(INT((R5-parametres!$D$24)/7),42)+1,WEEKDAY(guigui!R5,2)),"")</f>
        <v>RP</v>
      </c>
      <c r="T5" s="3">
        <f t="shared" si="9"/>
        <v>42281</v>
      </c>
      <c r="U5" s="6" t="str">
        <f ca="1">IFERROR(OFFSET(grille!$A$1,MOD(INT((T5-parametres!$D$24)/7),42)+1,WEEKDAY(guigui!T5,2)),"")</f>
        <v>T147__</v>
      </c>
      <c r="V5" s="4">
        <f t="shared" si="10"/>
        <v>42312</v>
      </c>
      <c r="W5" s="6" t="str">
        <f ca="1">IFERROR(OFFSET(grille!$A$1,MOD(INT((V5-parametres!$D$24)/7),42)+1,WEEKDAY(guigui!V5,2)),"")</f>
        <v>T110</v>
      </c>
      <c r="X5" s="3">
        <f t="shared" si="11"/>
        <v>42342</v>
      </c>
      <c r="Y5" s="6" t="str">
        <f ca="1">IFERROR(OFFSET(grille!$A$1,MOD(INT((X5-parametres!$D$24)/7),42)+1,WEEKDAY(guigui!X5,2)),"")</f>
        <v>__T350</v>
      </c>
    </row>
    <row r="6" spans="1:25">
      <c r="B6" s="3">
        <f t="shared" si="0"/>
        <v>42009</v>
      </c>
      <c r="C6" s="6" t="str">
        <f ca="1">IFERROR(OFFSET(grille!$A$1,MOD(INT((B6-parametres!$D$24)/7),42)+1,WEEKDAY(guigui!B6,2)),"")</f>
        <v>RP</v>
      </c>
      <c r="D6" s="3">
        <f t="shared" si="1"/>
        <v>42040</v>
      </c>
      <c r="E6" s="6" t="str">
        <f ca="1">IFERROR(OFFSET(grille!$A$1,MOD(INT((D6-parametres!$D$24)/7),42)+1,WEEKDAY(guigui!D6,2)),"")</f>
        <v>__T330</v>
      </c>
      <c r="F6" s="3">
        <f t="shared" si="2"/>
        <v>42068</v>
      </c>
      <c r="G6" s="6" t="str">
        <f ca="1">IFERROR(OFFSET(grille!$A$1,MOD(INT((F6-parametres!$D$24)/7),42)+1,WEEKDAY(guigui!F6,2)),"")</f>
        <v>RP</v>
      </c>
      <c r="H6" s="3">
        <f t="shared" si="3"/>
        <v>42099</v>
      </c>
      <c r="I6" s="6" t="str">
        <f ca="1">IFERROR(OFFSET(grille!$A$1,MOD(INT((H6-parametres!$D$24)/7),42)+1,WEEKDAY(guigui!H6,2)),"")</f>
        <v>__T457</v>
      </c>
      <c r="J6" s="3">
        <f t="shared" si="4"/>
        <v>42129</v>
      </c>
      <c r="K6" s="6" t="str">
        <f ca="1">IFERROR(OFFSET(grille!$A$1,MOD(INT((J6-parametres!$D$24)/7),42)+1,WEEKDAY(guigui!J6,2)),"")</f>
        <v>__T850</v>
      </c>
      <c r="L6" s="3">
        <f t="shared" si="5"/>
        <v>42160</v>
      </c>
      <c r="M6" s="6" t="str">
        <f ca="1">IFERROR(OFFSET(grille!$A$1,MOD(INT((L6-parametres!$D$24)/7),42)+1,WEEKDAY(guigui!L6,2)),"")</f>
        <v>__T660</v>
      </c>
      <c r="N6" s="4">
        <f t="shared" si="6"/>
        <v>42190</v>
      </c>
      <c r="O6" s="6" t="str">
        <f ca="1">IFERROR(OFFSET(grille!$A$1,MOD(INT((N6-parametres!$D$24)/7),42)+1,WEEKDAY(guigui!N6,2)),"")</f>
        <v>T637__</v>
      </c>
      <c r="P6" s="3">
        <f t="shared" si="7"/>
        <v>42221</v>
      </c>
      <c r="Q6" s="6" t="str">
        <f ca="1">IFERROR(OFFSET(grille!$A$1,MOD(INT((P6-parametres!$D$24)/7),42)+1,WEEKDAY(guigui!P6,2)),"")</f>
        <v>T440__</v>
      </c>
      <c r="R6" s="3">
        <f t="shared" si="8"/>
        <v>42252</v>
      </c>
      <c r="S6" s="6" t="str">
        <f ca="1">IFERROR(OFFSET(grille!$A$1,MOD(INT((R6-parametres!$D$24)/7),42)+1,WEEKDAY(guigui!R6,2)),"")</f>
        <v>RP</v>
      </c>
      <c r="T6" s="3">
        <f t="shared" si="9"/>
        <v>42282</v>
      </c>
      <c r="U6" s="6" t="str">
        <f ca="1">IFERROR(OFFSET(grille!$A$1,MOD(INT((T6-parametres!$D$24)/7),42)+1,WEEKDAY(guigui!T6,2)),"")</f>
        <v>__T151</v>
      </c>
      <c r="V6" s="4">
        <f t="shared" si="10"/>
        <v>42313</v>
      </c>
      <c r="W6" s="6" t="str">
        <f ca="1">IFERROR(OFFSET(grille!$A$1,MOD(INT((V6-parametres!$D$24)/7),42)+1,WEEKDAY(guigui!V6,2)),"")</f>
        <v>T710</v>
      </c>
      <c r="X6" s="3">
        <f t="shared" si="11"/>
        <v>42343</v>
      </c>
      <c r="Y6" s="6" t="str">
        <f ca="1">IFERROR(OFFSET(grille!$A$1,MOD(INT((X6-parametres!$D$24)/7),42)+1,WEEKDAY(guigui!X6,2)),"")</f>
        <v>RP</v>
      </c>
    </row>
    <row r="7" spans="1:25">
      <c r="B7" s="3">
        <f t="shared" si="0"/>
        <v>42010</v>
      </c>
      <c r="C7" s="6" t="str">
        <f ca="1">IFERROR(OFFSET(grille!$A$1,MOD(INT((B7-parametres!$D$24)/7),42)+1,WEEKDAY(guigui!B7,2)),"")</f>
        <v>RP</v>
      </c>
      <c r="D7" s="3">
        <f t="shared" si="1"/>
        <v>42041</v>
      </c>
      <c r="E7" s="6" t="str">
        <f ca="1">IFERROR(OFFSET(grille!$A$1,MOD(INT((D7-parametres!$D$24)/7),42)+1,WEEKDAY(guigui!D7,2)),"")</f>
        <v>T905__</v>
      </c>
      <c r="F7" s="3">
        <f t="shared" si="2"/>
        <v>42069</v>
      </c>
      <c r="G7" s="6" t="str">
        <f ca="1">IFERROR(OFFSET(grille!$A$1,MOD(INT((F7-parametres!$D$24)/7),42)+1,WEEKDAY(guigui!F7,2)),"")</f>
        <v>RP</v>
      </c>
      <c r="H7" s="3">
        <f t="shared" si="3"/>
        <v>42100</v>
      </c>
      <c r="I7" s="6" t="str">
        <f ca="1">IFERROR(OFFSET(grille!$A$1,MOD(INT((H7-parametres!$D$24)/7),42)+1,WEEKDAY(guigui!H7,2)),"")</f>
        <v>T240__</v>
      </c>
      <c r="J7" s="3">
        <f t="shared" si="4"/>
        <v>42130</v>
      </c>
      <c r="K7" s="6" t="str">
        <f ca="1">IFERROR(OFFSET(grille!$A$1,MOD(INT((J7-parametres!$D$24)/7),42)+1,WEEKDAY(guigui!J7,2)),"")</f>
        <v>T410</v>
      </c>
      <c r="L7" s="3">
        <f t="shared" si="5"/>
        <v>42161</v>
      </c>
      <c r="M7" s="6" t="str">
        <f ca="1">IFERROR(OFFSET(grille!$A$1,MOD(INT((L7-parametres!$D$24)/7),42)+1,WEEKDAY(guigui!L7,2)),"")</f>
        <v>RP</v>
      </c>
      <c r="N7" s="4">
        <f t="shared" si="6"/>
        <v>42191</v>
      </c>
      <c r="O7" s="6" t="str">
        <f ca="1">IFERROR(OFFSET(grille!$A$1,MOD(INT((N7-parametres!$D$24)/7),42)+1,WEEKDAY(guigui!N7,2)),"")</f>
        <v>__T640</v>
      </c>
      <c r="P7" s="3">
        <f t="shared" si="7"/>
        <v>42222</v>
      </c>
      <c r="Q7" s="6" t="str">
        <f ca="1">IFERROR(OFFSET(grille!$A$1,MOD(INT((P7-parametres!$D$24)/7),42)+1,WEEKDAY(guigui!P7,2)),"")</f>
        <v>__T450</v>
      </c>
      <c r="R7" s="3">
        <f t="shared" si="8"/>
        <v>42253</v>
      </c>
      <c r="S7" s="6" t="str">
        <f ca="1">IFERROR(OFFSET(grille!$A$1,MOD(INT((R7-parametres!$D$24)/7),42)+1,WEEKDAY(guigui!R7,2)),"")</f>
        <v>RP</v>
      </c>
      <c r="T7" s="3">
        <f t="shared" si="9"/>
        <v>42283</v>
      </c>
      <c r="U7" s="6" t="str">
        <f ca="1">IFERROR(OFFSET(grille!$A$1,MOD(INT((T7-parametres!$D$24)/7),42)+1,WEEKDAY(guigui!T7,2)),"")</f>
        <v>RP</v>
      </c>
      <c r="V7" s="4">
        <f t="shared" si="10"/>
        <v>42314</v>
      </c>
      <c r="W7" s="6" t="str">
        <f ca="1">IFERROR(OFFSET(grille!$A$1,MOD(INT((V7-parametres!$D$24)/7),42)+1,WEEKDAY(guigui!V7,2)),"")</f>
        <v>T655__</v>
      </c>
      <c r="X7" s="3">
        <f t="shared" si="11"/>
        <v>42344</v>
      </c>
      <c r="Y7" s="6" t="str">
        <f ca="1">IFERROR(OFFSET(grille!$A$1,MOD(INT((X7-parametres!$D$24)/7),42)+1,WEEKDAY(guigui!X7,2)),"")</f>
        <v>RP</v>
      </c>
    </row>
    <row r="8" spans="1:25">
      <c r="B8" s="3">
        <f t="shared" si="0"/>
        <v>42011</v>
      </c>
      <c r="C8" s="6" t="str">
        <f ca="1">IFERROR(OFFSET(grille!$A$1,MOD(INT((B8-parametres!$D$24)/7),42)+1,WEEKDAY(guigui!B8,2)),"")</f>
        <v>T730__</v>
      </c>
      <c r="D8" s="3">
        <f t="shared" si="1"/>
        <v>42042</v>
      </c>
      <c r="E8" s="6" t="str">
        <f ca="1">IFERROR(OFFSET(grille!$A$1,MOD(INT((D8-parametres!$D$24)/7),42)+1,WEEKDAY(guigui!D8,2)),"")</f>
        <v>__T916</v>
      </c>
      <c r="F8" s="3">
        <f t="shared" si="2"/>
        <v>42070</v>
      </c>
      <c r="G8" s="6" t="str">
        <f ca="1">IFERROR(OFFSET(grille!$A$1,MOD(INT((F8-parametres!$D$24)/7),42)+1,WEEKDAY(guigui!F8,2)),"")</f>
        <v>T736__</v>
      </c>
      <c r="H8" s="3">
        <f t="shared" si="3"/>
        <v>42101</v>
      </c>
      <c r="I8" s="6" t="str">
        <f ca="1">IFERROR(OFFSET(grille!$A$1,MOD(INT((H8-parametres!$D$24)/7),42)+1,WEEKDAY(guigui!H8,2)),"")</f>
        <v>__T250</v>
      </c>
      <c r="J8" s="3">
        <f t="shared" si="4"/>
        <v>42131</v>
      </c>
      <c r="K8" s="6" t="str">
        <f ca="1">IFERROR(OFFSET(grille!$A$1,MOD(INT((J8-parametres!$D$24)/7),42)+1,WEEKDAY(guigui!J8,2)),"")</f>
        <v>T220__</v>
      </c>
      <c r="L8" s="3">
        <f t="shared" si="5"/>
        <v>42162</v>
      </c>
      <c r="M8" s="6" t="str">
        <f ca="1">IFERROR(OFFSET(grille!$A$1,MOD(INT((L8-parametres!$D$24)/7),42)+1,WEEKDAY(guigui!L8,2)),"")</f>
        <v>RP</v>
      </c>
      <c r="N8" s="4">
        <f t="shared" si="6"/>
        <v>42192</v>
      </c>
      <c r="O8" s="6" t="str">
        <f ca="1">IFERROR(OFFSET(grille!$A$1,MOD(INT((N8-parametres!$D$24)/7),42)+1,WEEKDAY(guigui!N8,2)),"")</f>
        <v>T430</v>
      </c>
      <c r="P8" s="3">
        <f t="shared" si="7"/>
        <v>42223</v>
      </c>
      <c r="Q8" s="6" t="str">
        <f ca="1">IFERROR(OFFSET(grille!$A$1,MOD(INT((P8-parametres!$D$24)/7),42)+1,WEEKDAY(guigui!P8,2)),"")</f>
        <v>T945</v>
      </c>
      <c r="R8" s="3">
        <f t="shared" si="8"/>
        <v>42254</v>
      </c>
      <c r="S8" s="6" t="str">
        <f ca="1">IFERROR(OFFSET(grille!$A$1,MOD(INT((R8-parametres!$D$24)/7),42)+1,WEEKDAY(guigui!R8,2)),"")</f>
        <v>T720</v>
      </c>
      <c r="T8" s="3">
        <f t="shared" si="9"/>
        <v>42284</v>
      </c>
      <c r="U8" s="6" t="str">
        <f ca="1">IFERROR(OFFSET(grille!$A$1,MOD(INT((T8-parametres!$D$24)/7),42)+1,WEEKDAY(guigui!T8,2)),"")</f>
        <v>RP</v>
      </c>
      <c r="V8" s="4">
        <f t="shared" si="10"/>
        <v>42315</v>
      </c>
      <c r="W8" s="6" t="str">
        <f ca="1">IFERROR(OFFSET(grille!$A$1,MOD(INT((V8-parametres!$D$24)/7),42)+1,WEEKDAY(guigui!V8,2)),"")</f>
        <v>__T666</v>
      </c>
      <c r="X8" s="3">
        <f t="shared" si="11"/>
        <v>42345</v>
      </c>
      <c r="Y8" s="6" t="str">
        <f ca="1">IFERROR(OFFSET(grille!$A$1,MOD(INT((X8-parametres!$D$24)/7),42)+1,WEEKDAY(guigui!X8,2)),"")</f>
        <v>T630__</v>
      </c>
    </row>
    <row r="9" spans="1:25">
      <c r="B9" s="3">
        <f t="shared" si="0"/>
        <v>42012</v>
      </c>
      <c r="C9" s="6" t="str">
        <f ca="1">IFERROR(OFFSET(grille!$A$1,MOD(INT((B9-parametres!$D$24)/7),42)+1,WEEKDAY(guigui!B9,2)),"")</f>
        <v>__T740</v>
      </c>
      <c r="D9" s="3">
        <f t="shared" si="1"/>
        <v>42043</v>
      </c>
      <c r="E9" s="6" t="str">
        <f ca="1">IFERROR(OFFSET(grille!$A$1,MOD(INT((D9-parametres!$D$24)/7),42)+1,WEEKDAY(guigui!D9,2)),"")</f>
        <v>RP</v>
      </c>
      <c r="F9" s="3">
        <f t="shared" si="2"/>
        <v>42071</v>
      </c>
      <c r="G9" s="6" t="str">
        <f ca="1">IFERROR(OFFSET(grille!$A$1,MOD(INT((F9-parametres!$D$24)/7),42)+1,WEEKDAY(guigui!F9,2)),"")</f>
        <v>__T747</v>
      </c>
      <c r="H9" s="3">
        <f t="shared" si="3"/>
        <v>42102</v>
      </c>
      <c r="I9" s="6" t="str">
        <f ca="1">IFERROR(OFFSET(grille!$A$1,MOD(INT((H9-parametres!$D$24)/7),42)+1,WEEKDAY(guigui!H9,2)),"")</f>
        <v>RP</v>
      </c>
      <c r="J9" s="3">
        <f t="shared" si="4"/>
        <v>42132</v>
      </c>
      <c r="K9" s="6" t="str">
        <f ca="1">IFERROR(OFFSET(grille!$A$1,MOD(INT((J9-parametres!$D$24)/7),42)+1,WEEKDAY(guigui!J9,2)),"")</f>
        <v>__T230</v>
      </c>
      <c r="L9" s="3">
        <f t="shared" si="5"/>
        <v>42163</v>
      </c>
      <c r="M9" s="6" t="str">
        <f ca="1">IFERROR(OFFSET(grille!$A$1,MOD(INT((L9-parametres!$D$24)/7),42)+1,WEEKDAY(guigui!L9,2)),"")</f>
        <v>T410</v>
      </c>
      <c r="N9" s="4">
        <f t="shared" si="6"/>
        <v>42193</v>
      </c>
      <c r="O9" s="6" t="str">
        <f ca="1">IFERROR(OFFSET(grille!$A$1,MOD(INT((N9-parametres!$D$24)/7),42)+1,WEEKDAY(guigui!N9,2)),"")</f>
        <v>T820__</v>
      </c>
      <c r="P9" s="3">
        <f t="shared" si="7"/>
        <v>42224</v>
      </c>
      <c r="Q9" s="6" t="str">
        <f ca="1">IFERROR(OFFSET(grille!$A$1,MOD(INT((P9-parametres!$D$24)/7),42)+1,WEEKDAY(guigui!P9,2)),"")</f>
        <v>RP</v>
      </c>
      <c r="R9" s="3">
        <f t="shared" si="8"/>
        <v>42255</v>
      </c>
      <c r="S9" s="6" t="str">
        <f ca="1">IFERROR(OFFSET(grille!$A$1,MOD(INT((R9-parametres!$D$24)/7),42)+1,WEEKDAY(guigui!R9,2)),"")</f>
        <v>T710</v>
      </c>
      <c r="T9" s="3">
        <f t="shared" si="9"/>
        <v>42285</v>
      </c>
      <c r="U9" s="6" t="str">
        <f ca="1">IFERROR(OFFSET(grille!$A$1,MOD(INT((T9-parametres!$D$24)/7),42)+1,WEEKDAY(guigui!T9,2)),"")</f>
        <v>T130</v>
      </c>
      <c r="V9" s="4">
        <f t="shared" si="10"/>
        <v>42316</v>
      </c>
      <c r="W9" s="6" t="str">
        <f ca="1">IFERROR(OFFSET(grille!$A$1,MOD(INT((V9-parametres!$D$24)/7),42)+1,WEEKDAY(guigui!V9,2)),"")</f>
        <v>RP</v>
      </c>
      <c r="X9" s="3">
        <f t="shared" si="11"/>
        <v>42346</v>
      </c>
      <c r="Y9" s="6" t="str">
        <f ca="1">IFERROR(OFFSET(grille!$A$1,MOD(INT((X9-parametres!$D$24)/7),42)+1,WEEKDAY(guigui!X9,2)),"")</f>
        <v>__T640</v>
      </c>
    </row>
    <row r="10" spans="1:25">
      <c r="B10" s="3">
        <f t="shared" si="0"/>
        <v>42013</v>
      </c>
      <c r="C10" s="6" t="str">
        <f ca="1">IFERROR(OFFSET(grille!$A$1,MOD(INT((B10-parametres!$D$24)/7),42)+1,WEEKDAY(guigui!B10,2)),"")</f>
        <v>T240__</v>
      </c>
      <c r="D10" s="3">
        <f t="shared" si="1"/>
        <v>42044</v>
      </c>
      <c r="E10" s="6" t="str">
        <f ca="1">IFERROR(OFFSET(grille!$A$1,MOD(INT((D10-parametres!$D$24)/7),42)+1,WEEKDAY(guigui!D10,2)),"")</f>
        <v>RP</v>
      </c>
      <c r="F10" s="3">
        <f t="shared" si="2"/>
        <v>42072</v>
      </c>
      <c r="G10" s="6" t="str">
        <f ca="1">IFERROR(OFFSET(grille!$A$1,MOD(INT((F10-parametres!$D$24)/7),42)+1,WEEKDAY(guigui!F10,2)),"")</f>
        <v>T130</v>
      </c>
      <c r="H10" s="3">
        <f t="shared" si="3"/>
        <v>42103</v>
      </c>
      <c r="I10" s="6" t="str">
        <f ca="1">IFERROR(OFFSET(grille!$A$1,MOD(INT((H10-parametres!$D$24)/7),42)+1,WEEKDAY(guigui!H10,2)),"")</f>
        <v>RP</v>
      </c>
      <c r="J10" s="3">
        <f t="shared" si="4"/>
        <v>42133</v>
      </c>
      <c r="K10" s="6" t="str">
        <f ca="1">IFERROR(OFFSET(grille!$A$1,MOD(INT((J10-parametres!$D$24)/7),42)+1,WEEKDAY(guigui!J10,2)),"")</f>
        <v>RP</v>
      </c>
      <c r="L10" s="3">
        <f t="shared" si="5"/>
        <v>42164</v>
      </c>
      <c r="M10" s="6" t="str">
        <f ca="1">IFERROR(OFFSET(grille!$A$1,MOD(INT((L10-parametres!$D$24)/7),42)+1,WEEKDAY(guigui!L10,2)),"")</f>
        <v>T720</v>
      </c>
      <c r="N10" s="4">
        <f t="shared" si="6"/>
        <v>42194</v>
      </c>
      <c r="O10" s="6" t="str">
        <f ca="1">IFERROR(OFFSET(grille!$A$1,MOD(INT((N10-parametres!$D$24)/7),42)+1,WEEKDAY(guigui!N10,2)),"")</f>
        <v>__T830</v>
      </c>
      <c r="P10" s="3">
        <f t="shared" si="7"/>
        <v>42225</v>
      </c>
      <c r="Q10" s="6" t="str">
        <f ca="1">IFERROR(OFFSET(grille!$A$1,MOD(INT((P10-parametres!$D$24)/7),42)+1,WEEKDAY(guigui!P10,2)),"")</f>
        <v>RP</v>
      </c>
      <c r="R10" s="3">
        <f t="shared" si="8"/>
        <v>42256</v>
      </c>
      <c r="S10" s="6" t="str">
        <f ca="1">IFERROR(OFFSET(grille!$A$1,MOD(INT((R10-parametres!$D$24)/7),42)+1,WEEKDAY(guigui!R10,2)),"")</f>
        <v>T630__</v>
      </c>
      <c r="T10" s="3">
        <f t="shared" si="9"/>
        <v>42286</v>
      </c>
      <c r="U10" s="6" t="str">
        <f ca="1">IFERROR(OFFSET(grille!$A$1,MOD(INT((T10-parametres!$D$24)/7),42)+1,WEEKDAY(guigui!T10,2)),"")</f>
        <v>T420</v>
      </c>
      <c r="V10" s="4">
        <f t="shared" si="10"/>
        <v>42317</v>
      </c>
      <c r="W10" s="6" t="str">
        <f ca="1">IFERROR(OFFSET(grille!$A$1,MOD(INT((V10-parametres!$D$24)/7),42)+1,WEEKDAY(guigui!V10,2)),"")</f>
        <v>RP</v>
      </c>
      <c r="X10" s="3">
        <f t="shared" si="11"/>
        <v>42347</v>
      </c>
      <c r="Y10" s="6" t="str">
        <f ca="1">IFERROR(OFFSET(grille!$A$1,MOD(INT((X10-parametres!$D$24)/7),42)+1,WEEKDAY(guigui!X10,2)),"")</f>
        <v>T340__</v>
      </c>
    </row>
    <row r="11" spans="1:25">
      <c r="B11" s="3">
        <f t="shared" si="0"/>
        <v>42014</v>
      </c>
      <c r="C11" s="6" t="str">
        <f ca="1">IFERROR(OFFSET(grille!$A$1,MOD(INT((B11-parametres!$D$24)/7),42)+1,WEEKDAY(guigui!B11,2)),"")</f>
        <v>__T256</v>
      </c>
      <c r="D11" s="3">
        <f t="shared" si="1"/>
        <v>42045</v>
      </c>
      <c r="E11" s="6" t="str">
        <f ca="1">IFERROR(OFFSET(grille!$A$1,MOD(INT((D11-parametres!$D$24)/7),42)+1,WEEKDAY(guigui!D11,2)),"")</f>
        <v>T320__</v>
      </c>
      <c r="F11" s="3">
        <f t="shared" si="2"/>
        <v>42073</v>
      </c>
      <c r="G11" s="6" t="str">
        <f ca="1">IFERROR(OFFSET(grille!$A$1,MOD(INT((F11-parametres!$D$24)/7),42)+1,WEEKDAY(guigui!F11,2)),"")</f>
        <v>T140__</v>
      </c>
      <c r="H11" s="3">
        <f t="shared" si="3"/>
        <v>42104</v>
      </c>
      <c r="I11" s="6" t="str">
        <f ca="1">IFERROR(OFFSET(grille!$A$1,MOD(INT((H11-parametres!$D$24)/7),42)+1,WEEKDAY(guigui!H11,2)),"")</f>
        <v>T345__</v>
      </c>
      <c r="J11" s="3">
        <f t="shared" si="4"/>
        <v>42134</v>
      </c>
      <c r="K11" s="6" t="str">
        <f ca="1">IFERROR(OFFSET(grille!$A$1,MOD(INT((J11-parametres!$D$24)/7),42)+1,WEEKDAY(guigui!J11,2)),"")</f>
        <v>RP</v>
      </c>
      <c r="L11" s="3">
        <f t="shared" si="5"/>
        <v>42165</v>
      </c>
      <c r="M11" s="6" t="str">
        <f ca="1">IFERROR(OFFSET(grille!$A$1,MOD(INT((L11-parametres!$D$24)/7),42)+1,WEEKDAY(guigui!L11,2)),"")</f>
        <v>T510</v>
      </c>
      <c r="N11" s="4">
        <f t="shared" si="6"/>
        <v>42195</v>
      </c>
      <c r="O11" s="6" t="str">
        <f ca="1">IFERROR(OFFSET(grille!$A$1,MOD(INT((N11-parametres!$D$24)/7),42)+1,WEEKDAY(guigui!N11,2)),"")</f>
        <v>D</v>
      </c>
      <c r="P11" s="3">
        <f t="shared" si="7"/>
        <v>42226</v>
      </c>
      <c r="Q11" s="6" t="str">
        <f ca="1">IFERROR(OFFSET(grille!$A$1,MOD(INT((P11-parametres!$D$24)/7),42)+1,WEEKDAY(guigui!P11,2)),"")</f>
        <v>T730__</v>
      </c>
      <c r="R11" s="3">
        <f t="shared" si="8"/>
        <v>42257</v>
      </c>
      <c r="S11" s="6" t="str">
        <f ca="1">IFERROR(OFFSET(grille!$A$1,MOD(INT((R11-parametres!$D$24)/7),42)+1,WEEKDAY(guigui!R11,2)),"")</f>
        <v>__T640</v>
      </c>
      <c r="T11" s="3">
        <f t="shared" si="9"/>
        <v>42287</v>
      </c>
      <c r="U11" s="6" t="str">
        <f ca="1">IFERROR(OFFSET(grille!$A$1,MOD(INT((T11-parametres!$D$24)/7),42)+1,WEEKDAY(guigui!T11,2)),"")</f>
        <v>T226__</v>
      </c>
      <c r="V11" s="4">
        <f t="shared" si="10"/>
        <v>42318</v>
      </c>
      <c r="W11" s="6" t="str">
        <f ca="1">IFERROR(OFFSET(grille!$A$1,MOD(INT((V11-parametres!$D$24)/7),42)+1,WEEKDAY(guigui!V11,2)),"")</f>
        <v>RP</v>
      </c>
      <c r="X11" s="3">
        <f t="shared" si="11"/>
        <v>42348</v>
      </c>
      <c r="Y11" s="6" t="str">
        <f ca="1">IFERROR(OFFSET(grille!$A$1,MOD(INT((X11-parametres!$D$24)/7),42)+1,WEEKDAY(guigui!X11,2)),"")</f>
        <v>__T350</v>
      </c>
    </row>
    <row r="12" spans="1:25">
      <c r="B12" s="3">
        <f t="shared" si="0"/>
        <v>42015</v>
      </c>
      <c r="C12" s="6" t="str">
        <f ca="1">IFERROR(OFFSET(grille!$A$1,MOD(INT((B12-parametres!$D$24)/7),42)+1,WEEKDAY(guigui!B12,2)),"")</f>
        <v>RP</v>
      </c>
      <c r="D12" s="3">
        <f t="shared" si="1"/>
        <v>42046</v>
      </c>
      <c r="E12" s="6" t="str">
        <f ca="1">IFERROR(OFFSET(grille!$A$1,MOD(INT((D12-parametres!$D$24)/7),42)+1,WEEKDAY(guigui!D12,2)),"")</f>
        <v>__T330</v>
      </c>
      <c r="F12" s="3">
        <f t="shared" si="2"/>
        <v>42074</v>
      </c>
      <c r="G12" s="6" t="str">
        <f ca="1">IFERROR(OFFSET(grille!$A$1,MOD(INT((F12-parametres!$D$24)/7),42)+1,WEEKDAY(guigui!F12,2)),"")</f>
        <v>__T150</v>
      </c>
      <c r="H12" s="3">
        <f t="shared" si="3"/>
        <v>42105</v>
      </c>
      <c r="I12" s="6" t="str">
        <f ca="1">IFERROR(OFFSET(grille!$A$1,MOD(INT((H12-parametres!$D$24)/7),42)+1,WEEKDAY(guigui!H12,2)),"")</f>
        <v>__T356</v>
      </c>
      <c r="J12" s="3">
        <f t="shared" si="4"/>
        <v>42135</v>
      </c>
      <c r="K12" s="6" t="str">
        <f ca="1">IFERROR(OFFSET(grille!$A$1,MOD(INT((J12-parametres!$D$24)/7),42)+1,WEEKDAY(guigui!J12,2)),"")</f>
        <v>T220__</v>
      </c>
      <c r="L12" s="3">
        <f t="shared" si="5"/>
        <v>42166</v>
      </c>
      <c r="M12" s="6" t="str">
        <f ca="1">IFERROR(OFFSET(grille!$A$1,MOD(INT((L12-parametres!$D$24)/7),42)+1,WEEKDAY(guigui!L12,2)),"")</f>
        <v>T140__</v>
      </c>
      <c r="N12" s="4">
        <f t="shared" si="6"/>
        <v>42196</v>
      </c>
      <c r="O12" s="6" t="str">
        <f ca="1">IFERROR(OFFSET(grille!$A$1,MOD(INT((N12-parametres!$D$24)/7),42)+1,WEEKDAY(guigui!N12,2)),"")</f>
        <v>RP</v>
      </c>
      <c r="P12" s="3">
        <f t="shared" si="7"/>
        <v>42227</v>
      </c>
      <c r="Q12" s="6" t="str">
        <f ca="1">IFERROR(OFFSET(grille!$A$1,MOD(INT((P12-parametres!$D$24)/7),42)+1,WEEKDAY(guigui!P12,2)),"")</f>
        <v>__T740</v>
      </c>
      <c r="R12" s="3">
        <f t="shared" si="8"/>
        <v>42258</v>
      </c>
      <c r="S12" s="6" t="str">
        <f ca="1">IFERROR(OFFSET(grille!$A$1,MOD(INT((R12-parametres!$D$24)/7),42)+1,WEEKDAY(guigui!R12,2)),"")</f>
        <v>D</v>
      </c>
      <c r="T12" s="3">
        <f t="shared" si="9"/>
        <v>42288</v>
      </c>
      <c r="U12" s="6" t="str">
        <f ca="1">IFERROR(OFFSET(grille!$A$1,MOD(INT((T12-parametres!$D$24)/7),42)+1,WEEKDAY(guigui!T12,2)),"")</f>
        <v>__T237</v>
      </c>
      <c r="V12" s="4">
        <f t="shared" si="10"/>
        <v>42319</v>
      </c>
      <c r="W12" s="6" t="str">
        <f ca="1">IFERROR(OFFSET(grille!$A$1,MOD(INT((V12-parametres!$D$24)/7),42)+1,WEEKDAY(guigui!V12,2)),"")</f>
        <v>D</v>
      </c>
      <c r="X12" s="3">
        <f t="shared" si="11"/>
        <v>42349</v>
      </c>
      <c r="Y12" s="6" t="str">
        <f ca="1">IFERROR(OFFSET(grille!$A$1,MOD(INT((X12-parametres!$D$24)/7),42)+1,WEEKDAY(guigui!X12,2)),"")</f>
        <v>D</v>
      </c>
    </row>
    <row r="13" spans="1:25">
      <c r="B13" s="3">
        <f t="shared" si="0"/>
        <v>42016</v>
      </c>
      <c r="C13" s="6" t="str">
        <f ca="1">IFERROR(OFFSET(grille!$A$1,MOD(INT((B13-parametres!$D$24)/7),42)+1,WEEKDAY(guigui!B13,2)),"")</f>
        <v>RP</v>
      </c>
      <c r="D13" s="3">
        <f t="shared" si="1"/>
        <v>42047</v>
      </c>
      <c r="E13" s="6" t="str">
        <f ca="1">IFERROR(OFFSET(grille!$A$1,MOD(INT((D13-parametres!$D$24)/7),42)+1,WEEKDAY(guigui!D13,2)),"")</f>
        <v>T340__</v>
      </c>
      <c r="F13" s="3">
        <f t="shared" si="2"/>
        <v>42075</v>
      </c>
      <c r="G13" s="6" t="str">
        <f ca="1">IFERROR(OFFSET(grille!$A$1,MOD(INT((F13-parametres!$D$24)/7),42)+1,WEEKDAY(guigui!F13,2)),"")</f>
        <v>D</v>
      </c>
      <c r="H13" s="3">
        <f t="shared" si="3"/>
        <v>42106</v>
      </c>
      <c r="I13" s="6" t="str">
        <f ca="1">IFERROR(OFFSET(grille!$A$1,MOD(INT((H13-parametres!$D$24)/7),42)+1,WEEKDAY(guigui!H13,2)),"")</f>
        <v>T247__</v>
      </c>
      <c r="J13" s="3">
        <f t="shared" si="4"/>
        <v>42136</v>
      </c>
      <c r="K13" s="6" t="str">
        <f ca="1">IFERROR(OFFSET(grille!$A$1,MOD(INT((J13-parametres!$D$24)/7),42)+1,WEEKDAY(guigui!J13,2)),"")</f>
        <v>__T230</v>
      </c>
      <c r="L13" s="3">
        <f t="shared" si="5"/>
        <v>42167</v>
      </c>
      <c r="M13" s="6" t="str">
        <f ca="1">IFERROR(OFFSET(grille!$A$1,MOD(INT((L13-parametres!$D$24)/7),42)+1,WEEKDAY(guigui!L13,2)),"")</f>
        <v>__T150</v>
      </c>
      <c r="N13" s="4">
        <f t="shared" si="6"/>
        <v>42197</v>
      </c>
      <c r="O13" s="6" t="str">
        <f ca="1">IFERROR(OFFSET(grille!$A$1,MOD(INT((N13-parametres!$D$24)/7),42)+1,WEEKDAY(guigui!N13,2)),"")</f>
        <v>RP</v>
      </c>
      <c r="P13" s="3">
        <f t="shared" si="7"/>
        <v>42228</v>
      </c>
      <c r="Q13" s="6" t="str">
        <f ca="1">IFERROR(OFFSET(grille!$A$1,MOD(INT((P13-parametres!$D$24)/7),42)+1,WEEKDAY(guigui!P13,2)),"")</f>
        <v>T650__</v>
      </c>
      <c r="R13" s="3">
        <f t="shared" si="8"/>
        <v>42259</v>
      </c>
      <c r="S13" s="6" t="str">
        <f ca="1">IFERROR(OFFSET(grille!$A$1,MOD(INT((R13-parametres!$D$24)/7),42)+1,WEEKDAY(guigui!R13,2)),"")</f>
        <v>RP</v>
      </c>
      <c r="T13" s="3">
        <f t="shared" si="9"/>
        <v>42289</v>
      </c>
      <c r="U13" s="6" t="str">
        <f ca="1">IFERROR(OFFSET(grille!$A$1,MOD(INT((T13-parametres!$D$24)/7),42)+1,WEEKDAY(guigui!T13,2)),"")</f>
        <v>RP</v>
      </c>
      <c r="V13" s="4">
        <f t="shared" si="10"/>
        <v>42320</v>
      </c>
      <c r="W13" s="6" t="str">
        <f ca="1">IFERROR(OFFSET(grille!$A$1,MOD(INT((V13-parametres!$D$24)/7),42)+1,WEEKDAY(guigui!V13,2)),"")</f>
        <v>T510</v>
      </c>
      <c r="X13" s="3">
        <f t="shared" si="11"/>
        <v>42350</v>
      </c>
      <c r="Y13" s="6" t="str">
        <f ca="1">IFERROR(OFFSET(grille!$A$1,MOD(INT((X13-parametres!$D$24)/7),42)+1,WEEKDAY(guigui!X13,2)),"")</f>
        <v>RP</v>
      </c>
    </row>
    <row r="14" spans="1:25">
      <c r="B14" s="3">
        <f t="shared" si="0"/>
        <v>42017</v>
      </c>
      <c r="C14" s="6" t="str">
        <f ca="1">IFERROR(OFFSET(grille!$A$1,MOD(INT((B14-parametres!$D$24)/7),42)+1,WEEKDAY(guigui!B14,2)),"")</f>
        <v>T510</v>
      </c>
      <c r="D14" s="3">
        <f t="shared" si="1"/>
        <v>42048</v>
      </c>
      <c r="E14" s="6" t="str">
        <f ca="1">IFERROR(OFFSET(grille!$A$1,MOD(INT((D14-parametres!$D$24)/7),42)+1,WEEKDAY(guigui!D14,2)),"")</f>
        <v>__T350</v>
      </c>
      <c r="F14" s="3">
        <f t="shared" si="2"/>
        <v>42076</v>
      </c>
      <c r="G14" s="6" t="str">
        <f ca="1">IFERROR(OFFSET(grille!$A$1,MOD(INT((F14-parametres!$D$24)/7),42)+1,WEEKDAY(guigui!F14,2)),"")</f>
        <v>RP</v>
      </c>
      <c r="H14" s="3">
        <f t="shared" si="3"/>
        <v>42107</v>
      </c>
      <c r="I14" s="6" t="str">
        <f ca="1">IFERROR(OFFSET(grille!$A$1,MOD(INT((H14-parametres!$D$24)/7),42)+1,WEEKDAY(guigui!H14,2)),"")</f>
        <v>__T250</v>
      </c>
      <c r="J14" s="3">
        <f t="shared" si="4"/>
        <v>42137</v>
      </c>
      <c r="K14" s="6" t="str">
        <f ca="1">IFERROR(OFFSET(grille!$A$1,MOD(INT((J14-parametres!$D$24)/7),42)+1,WEEKDAY(guigui!J14,2)),"")</f>
        <v>RP</v>
      </c>
      <c r="L14" s="3">
        <f t="shared" si="5"/>
        <v>42168</v>
      </c>
      <c r="M14" s="6" t="str">
        <f ca="1">IFERROR(OFFSET(grille!$A$1,MOD(INT((L14-parametres!$D$24)/7),42)+1,WEEKDAY(guigui!L14,2)),"")</f>
        <v>RP</v>
      </c>
      <c r="N14" s="4">
        <f t="shared" si="6"/>
        <v>42198</v>
      </c>
      <c r="O14" s="6" t="str">
        <f ca="1">IFERROR(OFFSET(grille!$A$1,MOD(INT((N14-parametres!$D$24)/7),42)+1,WEEKDAY(guigui!N14,2)),"")</f>
        <v>RP</v>
      </c>
      <c r="P14" s="3">
        <f t="shared" si="7"/>
        <v>42229</v>
      </c>
      <c r="Q14" s="6" t="str">
        <f ca="1">IFERROR(OFFSET(grille!$A$1,MOD(INT((P14-parametres!$D$24)/7),42)+1,WEEKDAY(guigui!P14,2)),"")</f>
        <v>__T660</v>
      </c>
      <c r="R14" s="3">
        <f t="shared" si="8"/>
        <v>42260</v>
      </c>
      <c r="S14" s="6" t="str">
        <f ca="1">IFERROR(OFFSET(grille!$A$1,MOD(INT((R14-parametres!$D$24)/7),42)+1,WEEKDAY(guigui!R14,2)),"")</f>
        <v>RP</v>
      </c>
      <c r="T14" s="3">
        <f t="shared" si="9"/>
        <v>42290</v>
      </c>
      <c r="U14" s="6" t="str">
        <f ca="1">IFERROR(OFFSET(grille!$A$1,MOD(INT((T14-parametres!$D$24)/7),42)+1,WEEKDAY(guigui!T14,2)),"")</f>
        <v>RP</v>
      </c>
      <c r="V14" s="4">
        <f t="shared" si="10"/>
        <v>42321</v>
      </c>
      <c r="W14" s="6" t="str">
        <f ca="1">IFERROR(OFFSET(grille!$A$1,MOD(INT((V14-parametres!$D$24)/7),42)+1,WEEKDAY(guigui!V14,2)),"")</f>
        <v>T445__</v>
      </c>
      <c r="X14" s="3">
        <f t="shared" si="11"/>
        <v>42351</v>
      </c>
      <c r="Y14" s="6" t="str">
        <f ca="1">IFERROR(OFFSET(grille!$A$1,MOD(INT((X14-parametres!$D$24)/7),42)+1,WEEKDAY(guigui!X14,2)),"")</f>
        <v>RP</v>
      </c>
    </row>
    <row r="15" spans="1:25">
      <c r="B15" s="3">
        <f t="shared" si="0"/>
        <v>42018</v>
      </c>
      <c r="C15" s="6" t="str">
        <f ca="1">IFERROR(OFFSET(grille!$A$1,MOD(INT((B15-parametres!$D$24)/7),42)+1,WEEKDAY(guigui!B15,2)),"")</f>
        <v>T110</v>
      </c>
      <c r="D15" s="3">
        <f t="shared" si="1"/>
        <v>42049</v>
      </c>
      <c r="E15" s="6" t="str">
        <f ca="1">IFERROR(OFFSET(grille!$A$1,MOD(INT((D15-parametres!$D$24)/7),42)+1,WEEKDAY(guigui!D15,2)),"")</f>
        <v>RP</v>
      </c>
      <c r="F15" s="3">
        <f t="shared" si="2"/>
        <v>42077</v>
      </c>
      <c r="G15" s="6" t="str">
        <f ca="1">IFERROR(OFFSET(grille!$A$1,MOD(INT((F15-parametres!$D$24)/7),42)+1,WEEKDAY(guigui!F15,2)),"")</f>
        <v>RP</v>
      </c>
      <c r="H15" s="3">
        <f t="shared" si="3"/>
        <v>42108</v>
      </c>
      <c r="I15" s="6" t="str">
        <f ca="1">IFERROR(OFFSET(grille!$A$1,MOD(INT((H15-parametres!$D$24)/7),42)+1,WEEKDAY(guigui!H15,2)),"")</f>
        <v>RP</v>
      </c>
      <c r="J15" s="3">
        <f t="shared" si="4"/>
        <v>42138</v>
      </c>
      <c r="K15" s="6" t="str">
        <f ca="1">IFERROR(OFFSET(grille!$A$1,MOD(INT((J15-parametres!$D$24)/7),42)+1,WEEKDAY(guigui!J15,2)),"")</f>
        <v>RP</v>
      </c>
      <c r="L15" s="3">
        <f t="shared" si="5"/>
        <v>42169</v>
      </c>
      <c r="M15" s="6" t="str">
        <f ca="1">IFERROR(OFFSET(grille!$A$1,MOD(INT((L15-parametres!$D$24)/7),42)+1,WEEKDAY(guigui!L15,2)),"")</f>
        <v>RP</v>
      </c>
      <c r="N15" s="4">
        <f t="shared" si="6"/>
        <v>42199</v>
      </c>
      <c r="O15" s="6" t="str">
        <f ca="1">IFERROR(OFFSET(grille!$A$1,MOD(INT((N15-parametres!$D$24)/7),42)+1,WEEKDAY(guigui!N15,2)),"")</f>
        <v>T730__</v>
      </c>
      <c r="P15" s="3">
        <f t="shared" si="7"/>
        <v>42230</v>
      </c>
      <c r="Q15" s="6" t="str">
        <f ca="1">IFERROR(OFFSET(grille!$A$1,MOD(INT((P15-parametres!$D$24)/7),42)+1,WEEKDAY(guigui!P15,2)),"")</f>
        <v>RP</v>
      </c>
      <c r="R15" s="3">
        <f t="shared" si="8"/>
        <v>42261</v>
      </c>
      <c r="S15" s="6" t="str">
        <f ca="1">IFERROR(OFFSET(grille!$A$1,MOD(INT((R15-parametres!$D$24)/7),42)+1,WEEKDAY(guigui!R15,2)),"")</f>
        <v>T140__</v>
      </c>
      <c r="T15" s="3">
        <f t="shared" si="9"/>
        <v>42291</v>
      </c>
      <c r="U15" s="6" t="str">
        <f ca="1">IFERROR(OFFSET(grille!$A$1,MOD(INT((T15-parametres!$D$24)/7),42)+1,WEEKDAY(guigui!T15,2)),"")</f>
        <v>T710</v>
      </c>
      <c r="V15" s="4">
        <f t="shared" si="10"/>
        <v>42322</v>
      </c>
      <c r="W15" s="6" t="str">
        <f ca="1">IFERROR(OFFSET(grille!$A$1,MOD(INT((V15-parametres!$D$24)/7),42)+1,WEEKDAY(guigui!V15,2)),"")</f>
        <v>__T456</v>
      </c>
      <c r="X15" s="3">
        <f t="shared" si="11"/>
        <v>42352</v>
      </c>
      <c r="Y15" s="6" t="str">
        <f ca="1">IFERROR(OFFSET(grille!$A$1,MOD(INT((X15-parametres!$D$24)/7),42)+1,WEEKDAY(guigui!X15,2)),"")</f>
        <v>T110</v>
      </c>
    </row>
    <row r="16" spans="1:25">
      <c r="B16" s="3">
        <f t="shared" si="0"/>
        <v>42019</v>
      </c>
      <c r="C16" s="6" t="str">
        <f ca="1">IFERROR(OFFSET(grille!$A$1,MOD(INT((B16-parametres!$D$24)/7),42)+1,WEEKDAY(guigui!B16,2)),"")</f>
        <v>T710</v>
      </c>
      <c r="D16" s="3">
        <f t="shared" si="1"/>
        <v>42050</v>
      </c>
      <c r="E16" s="6" t="str">
        <f ca="1">IFERROR(OFFSET(grille!$A$1,MOD(INT((D16-parametres!$D$24)/7),42)+1,WEEKDAY(guigui!D16,2)),"")</f>
        <v>RP</v>
      </c>
      <c r="F16" s="3">
        <f t="shared" si="2"/>
        <v>42078</v>
      </c>
      <c r="G16" s="6" t="str">
        <f ca="1">IFERROR(OFFSET(grille!$A$1,MOD(INT((F16-parametres!$D$24)/7),42)+1,WEEKDAY(guigui!F16,2)),"")</f>
        <v>T737__</v>
      </c>
      <c r="H16" s="3">
        <f t="shared" si="3"/>
        <v>42109</v>
      </c>
      <c r="I16" s="6" t="str">
        <f ca="1">IFERROR(OFFSET(grille!$A$1,MOD(INT((H16-parametres!$D$24)/7),42)+1,WEEKDAY(guigui!H16,2)),"")</f>
        <v>RP</v>
      </c>
      <c r="J16" s="3">
        <f t="shared" si="4"/>
        <v>42139</v>
      </c>
      <c r="K16" s="6" t="str">
        <f ca="1">IFERROR(OFFSET(grille!$A$1,MOD(INT((J16-parametres!$D$24)/7),42)+1,WEEKDAY(guigui!J16,2)),"")</f>
        <v>T320__</v>
      </c>
      <c r="L16" s="3">
        <f t="shared" si="5"/>
        <v>42170</v>
      </c>
      <c r="M16" s="6" t="str">
        <f ca="1">IFERROR(OFFSET(grille!$A$1,MOD(INT((L16-parametres!$D$24)/7),42)+1,WEEKDAY(guigui!L16,2)),"")</f>
        <v>T440__</v>
      </c>
      <c r="N16" s="4">
        <f t="shared" si="6"/>
        <v>42200</v>
      </c>
      <c r="O16" s="6" t="str">
        <f ca="1">IFERROR(OFFSET(grille!$A$1,MOD(INT((N16-parametres!$D$24)/7),42)+1,WEEKDAY(guigui!N16,2)),"")</f>
        <v>__T740</v>
      </c>
      <c r="P16" s="3">
        <f t="shared" si="7"/>
        <v>42231</v>
      </c>
      <c r="Q16" s="6" t="str">
        <f ca="1">IFERROR(OFFSET(grille!$A$1,MOD(INT((P16-parametres!$D$24)/7),42)+1,WEEKDAY(guigui!P16,2)),"")</f>
        <v>RP</v>
      </c>
      <c r="R16" s="3">
        <f t="shared" si="8"/>
        <v>42262</v>
      </c>
      <c r="S16" s="6" t="str">
        <f ca="1">IFERROR(OFFSET(grille!$A$1,MOD(INT((R16-parametres!$D$24)/7),42)+1,WEEKDAY(guigui!R16,2)),"")</f>
        <v>__T150</v>
      </c>
      <c r="T16" s="3">
        <f t="shared" si="9"/>
        <v>42292</v>
      </c>
      <c r="U16" s="6" t="str">
        <f ca="1">IFERROR(OFFSET(grille!$A$1,MOD(INT((T16-parametres!$D$24)/7),42)+1,WEEKDAY(guigui!T16,2)),"")</f>
        <v>T730__</v>
      </c>
      <c r="V16" s="4">
        <f t="shared" si="10"/>
        <v>42323</v>
      </c>
      <c r="W16" s="6" t="str">
        <f ca="1">IFERROR(OFFSET(grille!$A$1,MOD(INT((V16-parametres!$D$24)/7),42)+1,WEEKDAY(guigui!V16,2)),"")</f>
        <v>T447__</v>
      </c>
      <c r="X16" s="3">
        <f t="shared" si="11"/>
        <v>42353</v>
      </c>
      <c r="Y16" s="6" t="str">
        <f ca="1">IFERROR(OFFSET(grille!$A$1,MOD(INT((X16-parametres!$D$24)/7),42)+1,WEEKDAY(guigui!X16,2)),"")</f>
        <v>T420</v>
      </c>
    </row>
    <row r="17" spans="2:25">
      <c r="B17" s="3">
        <f t="shared" si="0"/>
        <v>42020</v>
      </c>
      <c r="C17" s="6" t="str">
        <f ca="1">IFERROR(OFFSET(grille!$A$1,MOD(INT((B17-parametres!$D$24)/7),42)+1,WEEKDAY(guigui!B17,2)),"")</f>
        <v>T655__</v>
      </c>
      <c r="D17" s="3">
        <f t="shared" si="1"/>
        <v>42051</v>
      </c>
      <c r="E17" s="6" t="str">
        <f ca="1">IFERROR(OFFSET(grille!$A$1,MOD(INT((D17-parametres!$D$24)/7),42)+1,WEEKDAY(guigui!D17,2)),"")</f>
        <v>T630__</v>
      </c>
      <c r="F17" s="3">
        <f t="shared" si="2"/>
        <v>42079</v>
      </c>
      <c r="G17" s="6" t="str">
        <f ca="1">IFERROR(OFFSET(grille!$A$1,MOD(INT((F17-parametres!$D$24)/7),42)+1,WEEKDAY(guigui!F17,2)),"")</f>
        <v>__T740</v>
      </c>
      <c r="H17" s="3">
        <f t="shared" si="3"/>
        <v>42110</v>
      </c>
      <c r="I17" s="6" t="str">
        <f ca="1">IFERROR(OFFSET(grille!$A$1,MOD(INT((H17-parametres!$D$24)/7),42)+1,WEEKDAY(guigui!H17,2)),"")</f>
        <v>T120</v>
      </c>
      <c r="J17" s="3">
        <f t="shared" si="4"/>
        <v>42140</v>
      </c>
      <c r="K17" s="6" t="str">
        <f ca="1">IFERROR(OFFSET(grille!$A$1,MOD(INT((J17-parametres!$D$24)/7),42)+1,WEEKDAY(guigui!J17,2)),"")</f>
        <v>__T336</v>
      </c>
      <c r="L17" s="3">
        <f t="shared" si="5"/>
        <v>42171</v>
      </c>
      <c r="M17" s="6" t="str">
        <f ca="1">IFERROR(OFFSET(grille!$A$1,MOD(INT((L17-parametres!$D$24)/7),42)+1,WEEKDAY(guigui!L17,2)),"")</f>
        <v>__T450</v>
      </c>
      <c r="N17" s="4">
        <f t="shared" si="6"/>
        <v>42201</v>
      </c>
      <c r="O17" s="6" t="str">
        <f ca="1">IFERROR(OFFSET(grille!$A$1,MOD(INT((N17-parametres!$D$24)/7),42)+1,WEEKDAY(guigui!N17,2)),"")</f>
        <v>T610</v>
      </c>
      <c r="P17" s="3">
        <f t="shared" si="7"/>
        <v>42232</v>
      </c>
      <c r="Q17" s="6" t="str">
        <f ca="1">IFERROR(OFFSET(grille!$A$1,MOD(INT((P17-parametres!$D$24)/7),42)+1,WEEKDAY(guigui!P17,2)),"")</f>
        <v>T410</v>
      </c>
      <c r="R17" s="3">
        <f t="shared" si="8"/>
        <v>42263</v>
      </c>
      <c r="S17" s="6" t="str">
        <f ca="1">IFERROR(OFFSET(grille!$A$1,MOD(INT((R17-parametres!$D$24)/7),42)+1,WEEKDAY(guigui!R17,2)),"")</f>
        <v>T210</v>
      </c>
      <c r="T17" s="3">
        <f t="shared" si="9"/>
        <v>42293</v>
      </c>
      <c r="U17" s="6" t="str">
        <f ca="1">IFERROR(OFFSET(grille!$A$1,MOD(INT((T17-parametres!$D$24)/7),42)+1,WEEKDAY(guigui!T17,2)),"")</f>
        <v>__T740</v>
      </c>
      <c r="V17" s="4">
        <f t="shared" si="10"/>
        <v>42324</v>
      </c>
      <c r="W17" s="6" t="str">
        <f ca="1">IFERROR(OFFSET(grille!$A$1,MOD(INT((V17-parametres!$D$24)/7),42)+1,WEEKDAY(guigui!V17,2)),"")</f>
        <v>__T451</v>
      </c>
      <c r="X17" s="3">
        <f t="shared" si="11"/>
        <v>42354</v>
      </c>
      <c r="Y17" s="6" t="str">
        <f ca="1">IFERROR(OFFSET(grille!$A$1,MOD(INT((X17-parametres!$D$24)/7),42)+1,WEEKDAY(guigui!X17,2)),"")</f>
        <v>T220__</v>
      </c>
    </row>
    <row r="18" spans="2:25">
      <c r="B18" s="3">
        <f t="shared" si="0"/>
        <v>42021</v>
      </c>
      <c r="C18" s="6" t="str">
        <f ca="1">IFERROR(OFFSET(grille!$A$1,MOD(INT((B18-parametres!$D$24)/7),42)+1,WEEKDAY(guigui!B18,2)),"")</f>
        <v>__T666</v>
      </c>
      <c r="D18" s="3">
        <f t="shared" si="1"/>
        <v>42052</v>
      </c>
      <c r="E18" s="6" t="str">
        <f ca="1">IFERROR(OFFSET(grille!$A$1,MOD(INT((D18-parametres!$D$24)/7),42)+1,WEEKDAY(guigui!D18,2)),"")</f>
        <v>__T640</v>
      </c>
      <c r="F18" s="3">
        <f t="shared" si="2"/>
        <v>42080</v>
      </c>
      <c r="G18" s="6" t="str">
        <f ca="1">IFERROR(OFFSET(grille!$A$1,MOD(INT((F18-parametres!$D$24)/7),42)+1,WEEKDAY(guigui!F18,2)),"")</f>
        <v>T650__</v>
      </c>
      <c r="H18" s="3">
        <f t="shared" si="3"/>
        <v>42111</v>
      </c>
      <c r="I18" s="6" t="str">
        <f ca="1">IFERROR(OFFSET(grille!$A$1,MOD(INT((H18-parametres!$D$24)/7),42)+1,WEEKDAY(guigui!H18,2)),"")</f>
        <v>T720</v>
      </c>
      <c r="J18" s="3">
        <f t="shared" si="4"/>
        <v>42141</v>
      </c>
      <c r="K18" s="6" t="str">
        <f ca="1">IFERROR(OFFSET(grille!$A$1,MOD(INT((J18-parametres!$D$24)/7),42)+1,WEEKDAY(guigui!J18,2)),"")</f>
        <v>T227__</v>
      </c>
      <c r="L18" s="3">
        <f t="shared" si="5"/>
        <v>42172</v>
      </c>
      <c r="M18" s="6" t="str">
        <f ca="1">IFERROR(OFFSET(grille!$A$1,MOD(INT((L18-parametres!$D$24)/7),42)+1,WEEKDAY(guigui!L18,2)),"")</f>
        <v>T240__</v>
      </c>
      <c r="N18" s="4">
        <f t="shared" si="6"/>
        <v>42202</v>
      </c>
      <c r="O18" s="6" t="str">
        <f ca="1">IFERROR(OFFSET(grille!$A$1,MOD(INT((N18-parametres!$D$24)/7),42)+1,WEEKDAY(guigui!N18,2)),"")</f>
        <v>T220__</v>
      </c>
      <c r="P18" s="3">
        <f t="shared" si="7"/>
        <v>42233</v>
      </c>
      <c r="Q18" s="6" t="str">
        <f ca="1">IFERROR(OFFSET(grille!$A$1,MOD(INT((P18-parametres!$D$24)/7),42)+1,WEEKDAY(guigui!P18,2)),"")</f>
        <v>T650__</v>
      </c>
      <c r="R18" s="3">
        <f t="shared" si="8"/>
        <v>42264</v>
      </c>
      <c r="S18" s="6" t="str">
        <f ca="1">IFERROR(OFFSET(grille!$A$1,MOD(INT((R18-parametres!$D$24)/7),42)+1,WEEKDAY(guigui!R18,2)),"")</f>
        <v>T440__</v>
      </c>
      <c r="T18" s="3">
        <f t="shared" si="9"/>
        <v>42294</v>
      </c>
      <c r="U18" s="6" t="str">
        <f ca="1">IFERROR(OFFSET(grille!$A$1,MOD(INT((T18-parametres!$D$24)/7),42)+1,WEEKDAY(guigui!T18,2)),"")</f>
        <v>RP</v>
      </c>
      <c r="V18" s="4">
        <f t="shared" si="10"/>
        <v>42325</v>
      </c>
      <c r="W18" s="6" t="str">
        <f ca="1">IFERROR(OFFSET(grille!$A$1,MOD(INT((V18-parametres!$D$24)/7),42)+1,WEEKDAY(guigui!V18,2)),"")</f>
        <v>RP</v>
      </c>
      <c r="X18" s="3">
        <f t="shared" si="11"/>
        <v>42355</v>
      </c>
      <c r="Y18" s="6" t="str">
        <f ca="1">IFERROR(OFFSET(grille!$A$1,MOD(INT((X18-parametres!$D$24)/7),42)+1,WEEKDAY(guigui!X18,2)),"")</f>
        <v>__T230</v>
      </c>
    </row>
    <row r="19" spans="2:25">
      <c r="B19" s="3">
        <f t="shared" si="0"/>
        <v>42022</v>
      </c>
      <c r="C19" s="6" t="str">
        <f ca="1">IFERROR(OFFSET(grille!$A$1,MOD(INT((B19-parametres!$D$24)/7),42)+1,WEEKDAY(guigui!B19,2)),"")</f>
        <v>RP</v>
      </c>
      <c r="D19" s="3">
        <f t="shared" si="1"/>
        <v>42053</v>
      </c>
      <c r="E19" s="6" t="str">
        <f ca="1">IFERROR(OFFSET(grille!$A$1,MOD(INT((D19-parametres!$D$24)/7),42)+1,WEEKDAY(guigui!D19,2)),"")</f>
        <v>T340__</v>
      </c>
      <c r="F19" s="3">
        <f t="shared" si="2"/>
        <v>42081</v>
      </c>
      <c r="G19" s="6" t="str">
        <f ca="1">IFERROR(OFFSET(grille!$A$1,MOD(INT((F19-parametres!$D$24)/7),42)+1,WEEKDAY(guigui!F19,2)),"")</f>
        <v>__T660</v>
      </c>
      <c r="H19" s="3">
        <f t="shared" si="3"/>
        <v>42112</v>
      </c>
      <c r="I19" s="6" t="str">
        <f ca="1">IFERROR(OFFSET(grille!$A$1,MOD(INT((H19-parametres!$D$24)/7),42)+1,WEEKDAY(guigui!H19,2)),"")</f>
        <v>T346__</v>
      </c>
      <c r="J19" s="3">
        <f t="shared" si="4"/>
        <v>42142</v>
      </c>
      <c r="K19" s="6" t="str">
        <f ca="1">IFERROR(OFFSET(grille!$A$1,MOD(INT((J19-parametres!$D$24)/7),42)+1,WEEKDAY(guigui!J19,2)),"")</f>
        <v>__T230</v>
      </c>
      <c r="L19" s="3">
        <f t="shared" si="5"/>
        <v>42173</v>
      </c>
      <c r="M19" s="6" t="str">
        <f ca="1">IFERROR(OFFSET(grille!$A$1,MOD(INT((L19-parametres!$D$24)/7),42)+1,WEEKDAY(guigui!L19,2)),"")</f>
        <v>__T250</v>
      </c>
      <c r="N19" s="4">
        <f t="shared" si="6"/>
        <v>42203</v>
      </c>
      <c r="O19" s="6" t="str">
        <f ca="1">IFERROR(OFFSET(grille!$A$1,MOD(INT((N19-parametres!$D$24)/7),42)+1,WEEKDAY(guigui!N19,2)),"")</f>
        <v>__T236</v>
      </c>
      <c r="P19" s="3">
        <f t="shared" si="7"/>
        <v>42234</v>
      </c>
      <c r="Q19" s="6" t="str">
        <f ca="1">IFERROR(OFFSET(grille!$A$1,MOD(INT((P19-parametres!$D$24)/7),42)+1,WEEKDAY(guigui!P19,2)),"")</f>
        <v>__T660</v>
      </c>
      <c r="R19" s="3">
        <f t="shared" si="8"/>
        <v>42265</v>
      </c>
      <c r="S19" s="6" t="str">
        <f ca="1">IFERROR(OFFSET(grille!$A$1,MOD(INT((R19-parametres!$D$24)/7),42)+1,WEEKDAY(guigui!R19,2)),"")</f>
        <v>__T450</v>
      </c>
      <c r="T19" s="3">
        <f t="shared" si="9"/>
        <v>42295</v>
      </c>
      <c r="U19" s="6" t="str">
        <f ca="1">IFERROR(OFFSET(grille!$A$1,MOD(INT((T19-parametres!$D$24)/7),42)+1,WEEKDAY(guigui!T19,2)),"")</f>
        <v>RP</v>
      </c>
      <c r="V19" s="4">
        <f t="shared" si="10"/>
        <v>42326</v>
      </c>
      <c r="W19" s="6" t="str">
        <f ca="1">IFERROR(OFFSET(grille!$A$1,MOD(INT((V19-parametres!$D$24)/7),42)+1,WEEKDAY(guigui!V19,2)),"")</f>
        <v>RP</v>
      </c>
      <c r="X19" s="3">
        <f t="shared" si="11"/>
        <v>42356</v>
      </c>
      <c r="Y19" s="6" t="str">
        <f ca="1">IFERROR(OFFSET(grille!$A$1,MOD(INT((X19-parametres!$D$24)/7),42)+1,WEEKDAY(guigui!X19,2)),"")</f>
        <v>RP</v>
      </c>
    </row>
    <row r="20" spans="2:25">
      <c r="B20" s="3">
        <f t="shared" si="0"/>
        <v>42023</v>
      </c>
      <c r="C20" s="6" t="str">
        <f ca="1">IFERROR(OFFSET(grille!$A$1,MOD(INT((B20-parametres!$D$24)/7),42)+1,WEEKDAY(guigui!B20,2)),"")</f>
        <v>RP</v>
      </c>
      <c r="D20" s="3">
        <f t="shared" si="1"/>
        <v>42054</v>
      </c>
      <c r="E20" s="6" t="str">
        <f ca="1">IFERROR(OFFSET(grille!$A$1,MOD(INT((D20-parametres!$D$24)/7),42)+1,WEEKDAY(guigui!D20,2)),"")</f>
        <v>__T350</v>
      </c>
      <c r="F20" s="3">
        <f t="shared" si="2"/>
        <v>42082</v>
      </c>
      <c r="G20" s="6" t="str">
        <f ca="1">IFERROR(OFFSET(grille!$A$1,MOD(INT((F20-parametres!$D$24)/7),42)+1,WEEKDAY(guigui!F20,2)),"")</f>
        <v>T260</v>
      </c>
      <c r="H20" s="3">
        <f t="shared" si="3"/>
        <v>42113</v>
      </c>
      <c r="I20" s="6" t="str">
        <f ca="1">IFERROR(OFFSET(grille!$A$1,MOD(INT((H20-parametres!$D$24)/7),42)+1,WEEKDAY(guigui!H20,2)),"")</f>
        <v>__T357</v>
      </c>
      <c r="J20" s="3">
        <f t="shared" si="4"/>
        <v>42143</v>
      </c>
      <c r="K20" s="6" t="str">
        <f ca="1">IFERROR(OFFSET(grille!$A$1,MOD(INT((J20-parametres!$D$24)/7),42)+1,WEEKDAY(guigui!J20,2)),"")</f>
        <v>T260</v>
      </c>
      <c r="L20" s="3">
        <f t="shared" si="5"/>
        <v>42174</v>
      </c>
      <c r="M20" s="6" t="str">
        <f ca="1">IFERROR(OFFSET(grille!$A$1,MOD(INT((L20-parametres!$D$24)/7),42)+1,WEEKDAY(guigui!L20,2)),"")</f>
        <v>RP</v>
      </c>
      <c r="N20" s="4">
        <f t="shared" si="6"/>
        <v>42204</v>
      </c>
      <c r="O20" s="6" t="str">
        <f ca="1">IFERROR(OFFSET(grille!$A$1,MOD(INT((N20-parametres!$D$24)/7),42)+1,WEEKDAY(guigui!N20,2)),"")</f>
        <v>RP</v>
      </c>
      <c r="P20" s="3">
        <f t="shared" si="7"/>
        <v>42235</v>
      </c>
      <c r="Q20" s="6" t="str">
        <f ca="1">IFERROR(OFFSET(grille!$A$1,MOD(INT((P20-parametres!$D$24)/7),42)+1,WEEKDAY(guigui!P20,2)),"")</f>
        <v>T260</v>
      </c>
      <c r="R20" s="3">
        <f t="shared" si="8"/>
        <v>42266</v>
      </c>
      <c r="S20" s="6" t="str">
        <f ca="1">IFERROR(OFFSET(grille!$A$1,MOD(INT((R20-parametres!$D$24)/7),42)+1,WEEKDAY(guigui!R20,2)),"")</f>
        <v>RP</v>
      </c>
      <c r="T20" s="3">
        <f t="shared" si="9"/>
        <v>42296</v>
      </c>
      <c r="U20" s="6" t="str">
        <f ca="1">IFERROR(OFFSET(grille!$A$1,MOD(INT((T20-parametres!$D$24)/7),42)+1,WEEKDAY(guigui!T20,2)),"")</f>
        <v>T320__</v>
      </c>
      <c r="V20" s="4">
        <f t="shared" si="10"/>
        <v>42327</v>
      </c>
      <c r="W20" s="6" t="str">
        <f ca="1">IFERROR(OFFSET(grille!$A$1,MOD(INT((V20-parametres!$D$24)/7),42)+1,WEEKDAY(guigui!V20,2)),"")</f>
        <v>T410</v>
      </c>
      <c r="X20" s="3">
        <f t="shared" si="11"/>
        <v>42357</v>
      </c>
      <c r="Y20" s="6" t="str">
        <f ca="1">IFERROR(OFFSET(grille!$A$1,MOD(INT((X20-parametres!$D$24)/7),42)+1,WEEKDAY(guigui!X20,2)),"")</f>
        <v>RP</v>
      </c>
    </row>
    <row r="21" spans="2:25">
      <c r="B21" s="3">
        <f t="shared" si="0"/>
        <v>42024</v>
      </c>
      <c r="C21" s="6" t="str">
        <f ca="1">IFERROR(OFFSET(grille!$A$1,MOD(INT((B21-parametres!$D$24)/7),42)+1,WEEKDAY(guigui!B21,2)),"")</f>
        <v>RP</v>
      </c>
      <c r="D21" s="3">
        <f t="shared" si="1"/>
        <v>42055</v>
      </c>
      <c r="E21" s="6" t="str">
        <f ca="1">IFERROR(OFFSET(grille!$A$1,MOD(INT((D21-parametres!$D$24)/7),42)+1,WEEKDAY(guigui!D21,2)),"")</f>
        <v>D</v>
      </c>
      <c r="F21" s="3">
        <f t="shared" si="2"/>
        <v>42083</v>
      </c>
      <c r="G21" s="6" t="str">
        <f ca="1">IFERROR(OFFSET(grille!$A$1,MOD(INT((F21-parametres!$D$24)/7),42)+1,WEEKDAY(guigui!F21,2)),"")</f>
        <v>D</v>
      </c>
      <c r="H21" s="3">
        <f t="shared" si="3"/>
        <v>42114</v>
      </c>
      <c r="I21" s="6" t="str">
        <f ca="1">IFERROR(OFFSET(grille!$A$1,MOD(INT((H21-parametres!$D$24)/7),42)+1,WEEKDAY(guigui!H21,2)),"")</f>
        <v>RP</v>
      </c>
      <c r="J21" s="3">
        <f t="shared" si="4"/>
        <v>42144</v>
      </c>
      <c r="K21" s="6" t="str">
        <f ca="1">IFERROR(OFFSET(grille!$A$1,MOD(INT((J21-parametres!$D$24)/7),42)+1,WEEKDAY(guigui!J21,2)),"")</f>
        <v>RP</v>
      </c>
      <c r="L21" s="3">
        <f t="shared" si="5"/>
        <v>42175</v>
      </c>
      <c r="M21" s="6" t="str">
        <f ca="1">IFERROR(OFFSET(grille!$A$1,MOD(INT((L21-parametres!$D$24)/7),42)+1,WEEKDAY(guigui!L21,2)),"")</f>
        <v>RP</v>
      </c>
      <c r="N21" s="4">
        <f t="shared" si="6"/>
        <v>42205</v>
      </c>
      <c r="O21" s="6" t="str">
        <f ca="1">IFERROR(OFFSET(grille!$A$1,MOD(INT((N21-parametres!$D$24)/7),42)+1,WEEKDAY(guigui!N21,2)),"")</f>
        <v>RP</v>
      </c>
      <c r="P21" s="3">
        <f t="shared" si="7"/>
        <v>42236</v>
      </c>
      <c r="Q21" s="6" t="str">
        <f ca="1">IFERROR(OFFSET(grille!$A$1,MOD(INT((P21-parametres!$D$24)/7),42)+1,WEEKDAY(guigui!P21,2)),"")</f>
        <v>RP</v>
      </c>
      <c r="R21" s="3">
        <f t="shared" si="8"/>
        <v>42267</v>
      </c>
      <c r="S21" s="6" t="str">
        <f ca="1">IFERROR(OFFSET(grille!$A$1,MOD(INT((R21-parametres!$D$24)/7),42)+1,WEEKDAY(guigui!R21,2)),"")</f>
        <v>RP</v>
      </c>
      <c r="T21" s="3">
        <f t="shared" si="9"/>
        <v>42297</v>
      </c>
      <c r="U21" s="6" t="str">
        <f ca="1">IFERROR(OFFSET(grille!$A$1,MOD(INT((T21-parametres!$D$24)/7),42)+1,WEEKDAY(guigui!T21,2)),"")</f>
        <v>__T330</v>
      </c>
      <c r="V21" s="4">
        <f t="shared" si="10"/>
        <v>42328</v>
      </c>
      <c r="W21" s="6" t="str">
        <f ca="1">IFERROR(OFFSET(grille!$A$1,MOD(INT((V21-parametres!$D$24)/7),42)+1,WEEKDAY(guigui!V21,2)),"")</f>
        <v>T710</v>
      </c>
      <c r="X21" s="3">
        <f t="shared" si="11"/>
        <v>42358</v>
      </c>
      <c r="Y21" s="6" t="str">
        <f ca="1">IFERROR(OFFSET(grille!$A$1,MOD(INT((X21-parametres!$D$24)/7),42)+1,WEEKDAY(guigui!X21,2)),"")</f>
        <v>T347__</v>
      </c>
    </row>
    <row r="22" spans="2:25">
      <c r="B22" s="3">
        <f t="shared" si="0"/>
        <v>42025</v>
      </c>
      <c r="C22" s="6" t="str">
        <f ca="1">IFERROR(OFFSET(grille!$A$1,MOD(INT((B22-parametres!$D$24)/7),42)+1,WEEKDAY(guigui!B22,2)),"")</f>
        <v>D</v>
      </c>
      <c r="D22" s="3">
        <f t="shared" si="1"/>
        <v>42056</v>
      </c>
      <c r="E22" s="6" t="str">
        <f ca="1">IFERROR(OFFSET(grille!$A$1,MOD(INT((D22-parametres!$D$24)/7),42)+1,WEEKDAY(guigui!D22,2)),"")</f>
        <v>RP</v>
      </c>
      <c r="F22" s="3">
        <f t="shared" si="2"/>
        <v>42084</v>
      </c>
      <c r="G22" s="6" t="str">
        <f ca="1">IFERROR(OFFSET(grille!$A$1,MOD(INT((F22-parametres!$D$24)/7),42)+1,WEEKDAY(guigui!F22,2)),"")</f>
        <v>RP</v>
      </c>
      <c r="H22" s="3">
        <f t="shared" si="3"/>
        <v>42115</v>
      </c>
      <c r="I22" s="6" t="str">
        <f ca="1">IFERROR(OFFSET(grille!$A$1,MOD(INT((H22-parametres!$D$24)/7),42)+1,WEEKDAY(guigui!H22,2)),"")</f>
        <v>RP</v>
      </c>
      <c r="J22" s="3">
        <f t="shared" si="4"/>
        <v>42145</v>
      </c>
      <c r="K22" s="6" t="str">
        <f ca="1">IFERROR(OFFSET(grille!$A$1,MOD(INT((J22-parametres!$D$24)/7),42)+1,WEEKDAY(guigui!J22,2)),"")</f>
        <v>RP</v>
      </c>
      <c r="L22" s="3">
        <f t="shared" si="5"/>
        <v>42176</v>
      </c>
      <c r="M22" s="6" t="str">
        <f ca="1">IFERROR(OFFSET(grille!$A$1,MOD(INT((L22-parametres!$D$24)/7),42)+1,WEEKDAY(guigui!L22,2)),"")</f>
        <v>T657__</v>
      </c>
      <c r="N22" s="4">
        <f t="shared" si="6"/>
        <v>42206</v>
      </c>
      <c r="O22" s="6" t="str">
        <f ca="1">IFERROR(OFFSET(grille!$A$1,MOD(INT((N22-parametres!$D$24)/7),42)+1,WEEKDAY(guigui!N22,2)),"")</f>
        <v>T840__</v>
      </c>
      <c r="P22" s="3">
        <f t="shared" si="7"/>
        <v>42237</v>
      </c>
      <c r="Q22" s="6" t="str">
        <f ca="1">IFERROR(OFFSET(grille!$A$1,MOD(INT((P22-parametres!$D$24)/7),42)+1,WEEKDAY(guigui!P22,2)),"")</f>
        <v>RP</v>
      </c>
      <c r="R22" s="3">
        <f t="shared" si="8"/>
        <v>42268</v>
      </c>
      <c r="S22" s="6" t="str">
        <f ca="1">IFERROR(OFFSET(grille!$A$1,MOD(INT((R22-parametres!$D$24)/7),42)+1,WEEKDAY(guigui!R22,2)),"")</f>
        <v>T820__</v>
      </c>
      <c r="T22" s="3">
        <f t="shared" si="9"/>
        <v>42298</v>
      </c>
      <c r="U22" s="6" t="str">
        <f ca="1">IFERROR(OFFSET(grille!$A$1,MOD(INT((T22-parametres!$D$24)/7),42)+1,WEEKDAY(guigui!T22,2)),"")</f>
        <v>T420</v>
      </c>
      <c r="V22" s="4">
        <f t="shared" si="10"/>
        <v>42329</v>
      </c>
      <c r="W22" s="6" t="str">
        <f ca="1">IFERROR(OFFSET(grille!$A$1,MOD(INT((V22-parametres!$D$24)/7),42)+1,WEEKDAY(guigui!V22,2)),"")</f>
        <v>T246__</v>
      </c>
      <c r="X22" s="3">
        <f t="shared" si="11"/>
        <v>42359</v>
      </c>
      <c r="Y22" s="6" t="str">
        <f ca="1">IFERROR(OFFSET(grille!$A$1,MOD(INT((X22-parametres!$D$24)/7),42)+1,WEEKDAY(guigui!X22,2)),"")</f>
        <v>__T350</v>
      </c>
    </row>
    <row r="23" spans="2:25">
      <c r="B23" s="3">
        <f t="shared" si="0"/>
        <v>42026</v>
      </c>
      <c r="C23" s="6" t="str">
        <f ca="1">IFERROR(OFFSET(grille!$A$1,MOD(INT((B23-parametres!$D$24)/7),42)+1,WEEKDAY(guigui!B23,2)),"")</f>
        <v>T510</v>
      </c>
      <c r="D23" s="3">
        <f t="shared" si="1"/>
        <v>42057</v>
      </c>
      <c r="E23" s="6" t="str">
        <f ca="1">IFERROR(OFFSET(grille!$A$1,MOD(INT((D23-parametres!$D$24)/7),42)+1,WEEKDAY(guigui!D23,2)),"")</f>
        <v>RP</v>
      </c>
      <c r="F23" s="3">
        <f t="shared" si="2"/>
        <v>42085</v>
      </c>
      <c r="G23" s="6" t="str">
        <f ca="1">IFERROR(OFFSET(grille!$A$1,MOD(INT((F23-parametres!$D$24)/7),42)+1,WEEKDAY(guigui!F23,2)),"")</f>
        <v>RP</v>
      </c>
      <c r="H23" s="3">
        <f t="shared" si="3"/>
        <v>42116</v>
      </c>
      <c r="I23" s="6" t="str">
        <f ca="1">IFERROR(OFFSET(grille!$A$1,MOD(INT((H23-parametres!$D$24)/7),42)+1,WEEKDAY(guigui!H23,2)),"")</f>
        <v>T840__</v>
      </c>
      <c r="J23" s="3">
        <f t="shared" si="4"/>
        <v>42146</v>
      </c>
      <c r="K23" s="6" t="str">
        <f ca="1">IFERROR(OFFSET(grille!$A$1,MOD(INT((J23-parametres!$D$24)/7),42)+1,WEEKDAY(guigui!J23,2)),"")</f>
        <v>T410</v>
      </c>
      <c r="L23" s="3">
        <f t="shared" si="5"/>
        <v>42177</v>
      </c>
      <c r="M23" s="6" t="str">
        <f ca="1">IFERROR(OFFSET(grille!$A$1,MOD(INT((L23-parametres!$D$24)/7),42)+1,WEEKDAY(guigui!L23,2)),"")</f>
        <v>__T661</v>
      </c>
      <c r="N23" s="4">
        <f t="shared" si="6"/>
        <v>42207</v>
      </c>
      <c r="O23" s="6" t="str">
        <f ca="1">IFERROR(OFFSET(grille!$A$1,MOD(INT((N23-parametres!$D$24)/7),42)+1,WEEKDAY(guigui!N23,2)),"")</f>
        <v>__T850</v>
      </c>
      <c r="P23" s="3">
        <f t="shared" si="7"/>
        <v>42238</v>
      </c>
      <c r="Q23" s="6" t="str">
        <f ca="1">IFERROR(OFFSET(grille!$A$1,MOD(INT((P23-parametres!$D$24)/7),42)+1,WEEKDAY(guigui!P23,2)),"")</f>
        <v>T326__</v>
      </c>
      <c r="R23" s="3">
        <f t="shared" si="8"/>
        <v>42269</v>
      </c>
      <c r="S23" s="6" t="str">
        <f ca="1">IFERROR(OFFSET(grille!$A$1,MOD(INT((R23-parametres!$D$24)/7),42)+1,WEEKDAY(guigui!R23,2)),"")</f>
        <v>__T830</v>
      </c>
      <c r="T23" s="3">
        <f t="shared" si="9"/>
        <v>42299</v>
      </c>
      <c r="U23" s="6" t="str">
        <f ca="1">IFERROR(OFFSET(grille!$A$1,MOD(INT((T23-parametres!$D$24)/7),42)+1,WEEKDAY(guigui!T23,2)),"")</f>
        <v>T840__</v>
      </c>
      <c r="V23" s="4">
        <f t="shared" si="10"/>
        <v>42330</v>
      </c>
      <c r="W23" s="6" t="str">
        <f ca="1">IFERROR(OFFSET(grille!$A$1,MOD(INT((V23-parametres!$D$24)/7),42)+1,WEEKDAY(guigui!V23,2)),"")</f>
        <v>__T257</v>
      </c>
      <c r="X23" s="3">
        <f t="shared" si="11"/>
        <v>42360</v>
      </c>
      <c r="Y23" s="6" t="str">
        <f ca="1">IFERROR(OFFSET(grille!$A$1,MOD(INT((X23-parametres!$D$24)/7),42)+1,WEEKDAY(guigui!X23,2)),"")</f>
        <v>T340__</v>
      </c>
    </row>
    <row r="24" spans="2:25">
      <c r="B24" s="3">
        <f t="shared" si="0"/>
        <v>42027</v>
      </c>
      <c r="C24" s="6" t="str">
        <f ca="1">IFERROR(OFFSET(grille!$A$1,MOD(INT((B24-parametres!$D$24)/7),42)+1,WEEKDAY(guigui!B24,2)),"")</f>
        <v>T445__</v>
      </c>
      <c r="D24" s="3">
        <f t="shared" si="1"/>
        <v>42058</v>
      </c>
      <c r="E24" s="6" t="str">
        <f ca="1">IFERROR(OFFSET(grille!$A$1,MOD(INT((D24-parametres!$D$24)/7),42)+1,WEEKDAY(guigui!D24,2)),"")</f>
        <v>T110</v>
      </c>
      <c r="F24" s="3">
        <f t="shared" si="2"/>
        <v>42086</v>
      </c>
      <c r="G24" s="6" t="str">
        <f ca="1">IFERROR(OFFSET(grille!$A$1,MOD(INT((F24-parametres!$D$24)/7),42)+1,WEEKDAY(guigui!F24,2)),"")</f>
        <v>T210</v>
      </c>
      <c r="H24" s="3">
        <f t="shared" si="3"/>
        <v>42117</v>
      </c>
      <c r="I24" s="6" t="str">
        <f ca="1">IFERROR(OFFSET(grille!$A$1,MOD(INT((H24-parametres!$D$24)/7),42)+1,WEEKDAY(guigui!H24,2)),"")</f>
        <v>__T850</v>
      </c>
      <c r="J24" s="3">
        <f t="shared" si="4"/>
        <v>42147</v>
      </c>
      <c r="K24" s="6" t="str">
        <f ca="1">IFERROR(OFFSET(grille!$A$1,MOD(INT((J24-parametres!$D$24)/7),42)+1,WEEKDAY(guigui!J24,2)),"")</f>
        <v>T146__</v>
      </c>
      <c r="L24" s="3">
        <f t="shared" si="5"/>
        <v>42178</v>
      </c>
      <c r="M24" s="6" t="str">
        <f ca="1">IFERROR(OFFSET(grille!$A$1,MOD(INT((L24-parametres!$D$24)/7),42)+1,WEEKDAY(guigui!L24,2)),"")</f>
        <v>T240__</v>
      </c>
      <c r="N24" s="4">
        <f t="shared" si="6"/>
        <v>42208</v>
      </c>
      <c r="O24" s="6" t="str">
        <f ca="1">IFERROR(OFFSET(grille!$A$1,MOD(INT((N24-parametres!$D$24)/7),42)+1,WEEKDAY(guigui!N24,2)),"")</f>
        <v>T110</v>
      </c>
      <c r="P24" s="3">
        <f t="shared" si="7"/>
        <v>42239</v>
      </c>
      <c r="Q24" s="6" t="str">
        <f ca="1">IFERROR(OFFSET(grille!$A$1,MOD(INT((P24-parametres!$D$24)/7),42)+1,WEEKDAY(guigui!P24,2)),"")</f>
        <v>__T337</v>
      </c>
      <c r="R24" s="3">
        <f t="shared" si="8"/>
        <v>42270</v>
      </c>
      <c r="S24" s="6" t="str">
        <f ca="1">IFERROR(OFFSET(grille!$A$1,MOD(INT((R24-parametres!$D$24)/7),42)+1,WEEKDAY(guigui!R24,2)),"")</f>
        <v>RP</v>
      </c>
      <c r="T24" s="3">
        <f t="shared" si="9"/>
        <v>42300</v>
      </c>
      <c r="U24" s="6" t="str">
        <f ca="1">IFERROR(OFFSET(grille!$A$1,MOD(INT((T24-parametres!$D$24)/7),42)+1,WEEKDAY(guigui!T24,2)),"")</f>
        <v>__T850</v>
      </c>
      <c r="V24" s="4">
        <f t="shared" si="10"/>
        <v>42331</v>
      </c>
      <c r="W24" s="6" t="str">
        <f ca="1">IFERROR(OFFSET(grille!$A$1,MOD(INT((V24-parametres!$D$24)/7),42)+1,WEEKDAY(guigui!V24,2)),"")</f>
        <v>RP</v>
      </c>
      <c r="X24" s="3">
        <f t="shared" si="11"/>
        <v>42361</v>
      </c>
      <c r="Y24" s="6" t="str">
        <f ca="1">IFERROR(OFFSET(grille!$A$1,MOD(INT((X24-parametres!$D$24)/7),42)+1,WEEKDAY(guigui!X24,2)),"")</f>
        <v>__T350</v>
      </c>
    </row>
    <row r="25" spans="2:25">
      <c r="B25" s="3">
        <f t="shared" si="0"/>
        <v>42028</v>
      </c>
      <c r="C25" s="6" t="str">
        <f ca="1">IFERROR(OFFSET(grille!$A$1,MOD(INT((B25-parametres!$D$24)/7),42)+1,WEEKDAY(guigui!B25,2)),"")</f>
        <v>__T456</v>
      </c>
      <c r="D25" s="3">
        <f t="shared" si="1"/>
        <v>42059</v>
      </c>
      <c r="E25" s="6" t="str">
        <f ca="1">IFERROR(OFFSET(grille!$A$1,MOD(INT((D25-parametres!$D$24)/7),42)+1,WEEKDAY(guigui!D25,2)),"")</f>
        <v>T420</v>
      </c>
      <c r="F25" s="3">
        <f t="shared" si="2"/>
        <v>42087</v>
      </c>
      <c r="G25" s="6" t="str">
        <f ca="1">IFERROR(OFFSET(grille!$A$1,MOD(INT((F25-parametres!$D$24)/7),42)+1,WEEKDAY(guigui!F25,2)),"")</f>
        <v>T410</v>
      </c>
      <c r="H25" s="3">
        <f t="shared" si="3"/>
        <v>42118</v>
      </c>
      <c r="I25" s="6" t="str">
        <f ca="1">IFERROR(OFFSET(grille!$A$1,MOD(INT((H25-parametres!$D$24)/7),42)+1,WEEKDAY(guigui!H25,2)),"")</f>
        <v>Fac</v>
      </c>
      <c r="J25" s="3">
        <f t="shared" si="4"/>
        <v>42148</v>
      </c>
      <c r="K25" s="6" t="str">
        <f ca="1">IFERROR(OFFSET(grille!$A$1,MOD(INT((J25-parametres!$D$24)/7),42)+1,WEEKDAY(guigui!J25,2)),"")</f>
        <v>__T157</v>
      </c>
      <c r="L25" s="3">
        <f t="shared" si="5"/>
        <v>42179</v>
      </c>
      <c r="M25" s="6" t="str">
        <f ca="1">IFERROR(OFFSET(grille!$A$1,MOD(INT((L25-parametres!$D$24)/7),42)+1,WEEKDAY(guigui!L25,2)),"")</f>
        <v>__T250</v>
      </c>
      <c r="N25" s="4">
        <f t="shared" si="6"/>
        <v>42209</v>
      </c>
      <c r="O25" s="6" t="str">
        <f ca="1">IFERROR(OFFSET(grille!$A$1,MOD(INT((N25-parametres!$D$24)/7),42)+1,WEEKDAY(guigui!N25,2)),"")</f>
        <v>T630__</v>
      </c>
      <c r="P25" s="3">
        <f t="shared" si="7"/>
        <v>42240</v>
      </c>
      <c r="Q25" s="6" t="str">
        <f ca="1">IFERROR(OFFSET(grille!$A$1,MOD(INT((P25-parametres!$D$24)/7),42)+1,WEEKDAY(guigui!P25,2)),"")</f>
        <v>T510</v>
      </c>
      <c r="R25" s="3">
        <f t="shared" si="8"/>
        <v>42271</v>
      </c>
      <c r="S25" s="6" t="str">
        <f ca="1">IFERROR(OFFSET(grille!$A$1,MOD(INT((R25-parametres!$D$24)/7),42)+1,WEEKDAY(guigui!R25,2)),"")</f>
        <v>RP</v>
      </c>
      <c r="T25" s="3">
        <f t="shared" si="9"/>
        <v>42301</v>
      </c>
      <c r="U25" s="6" t="str">
        <f ca="1">IFERROR(OFFSET(grille!$A$1,MOD(INT((T25-parametres!$D$24)/7),42)+1,WEEKDAY(guigui!T25,2)),"")</f>
        <v>D</v>
      </c>
      <c r="V25" s="4">
        <f t="shared" si="10"/>
        <v>42332</v>
      </c>
      <c r="W25" s="6" t="str">
        <f ca="1">IFERROR(OFFSET(grille!$A$1,MOD(INT((V25-parametres!$D$24)/7),42)+1,WEEKDAY(guigui!V25,2)),"")</f>
        <v>RP</v>
      </c>
      <c r="X25" s="3">
        <f t="shared" si="11"/>
        <v>42362</v>
      </c>
      <c r="Y25" s="6" t="str">
        <f ca="1">IFERROR(OFFSET(grille!$A$1,MOD(INT((X25-parametres!$D$24)/7),42)+1,WEEKDAY(guigui!X25,2)),"")</f>
        <v>RP</v>
      </c>
    </row>
    <row r="26" spans="2:25">
      <c r="B26" s="3">
        <f t="shared" si="0"/>
        <v>42029</v>
      </c>
      <c r="C26" s="6" t="str">
        <f ca="1">IFERROR(OFFSET(grille!$A$1,MOD(INT((B26-parametres!$D$24)/7),42)+1,WEEKDAY(guigui!B26,2)),"")</f>
        <v>T447__</v>
      </c>
      <c r="D26" s="3">
        <f t="shared" si="1"/>
        <v>42060</v>
      </c>
      <c r="E26" s="6" t="str">
        <f ca="1">IFERROR(OFFSET(grille!$A$1,MOD(INT((D26-parametres!$D$24)/7),42)+1,WEEKDAY(guigui!D26,2)),"")</f>
        <v>T220__</v>
      </c>
      <c r="F26" s="3">
        <f t="shared" si="2"/>
        <v>42088</v>
      </c>
      <c r="G26" s="6" t="str">
        <f ca="1">IFERROR(OFFSET(grille!$A$1,MOD(INT((F26-parametres!$D$24)/7),42)+1,WEEKDAY(guigui!F26,2)),"")</f>
        <v>T810</v>
      </c>
      <c r="H26" s="3">
        <f t="shared" si="3"/>
        <v>42119</v>
      </c>
      <c r="I26" s="6" t="str">
        <f ca="1">IFERROR(OFFSET(grille!$A$1,MOD(INT((H26-parametres!$D$24)/7),42)+1,WEEKDAY(guigui!H26,2)),"")</f>
        <v>RP</v>
      </c>
      <c r="J26" s="3">
        <f t="shared" si="4"/>
        <v>42149</v>
      </c>
      <c r="K26" s="6" t="str">
        <f ca="1">IFERROR(OFFSET(grille!$A$1,MOD(INT((J26-parametres!$D$24)/7),42)+1,WEEKDAY(guigui!J26,2)),"")</f>
        <v>T260</v>
      </c>
      <c r="L26" s="3">
        <f t="shared" si="5"/>
        <v>42180</v>
      </c>
      <c r="M26" s="6" t="str">
        <f ca="1">IFERROR(OFFSET(grille!$A$1,MOD(INT((L26-parametres!$D$24)/7),42)+1,WEEKDAY(guigui!L26,2)),"")</f>
        <v>RP</v>
      </c>
      <c r="N26" s="4">
        <f t="shared" si="6"/>
        <v>42210</v>
      </c>
      <c r="O26" s="6" t="str">
        <f ca="1">IFERROR(OFFSET(grille!$A$1,MOD(INT((N26-parametres!$D$24)/7),42)+1,WEEKDAY(guigui!N26,2)),"")</f>
        <v>__T646</v>
      </c>
      <c r="P26" s="3">
        <f t="shared" si="7"/>
        <v>42241</v>
      </c>
      <c r="Q26" s="6" t="str">
        <f ca="1">IFERROR(OFFSET(grille!$A$1,MOD(INT((P26-parametres!$D$24)/7),42)+1,WEEKDAY(guigui!P26,2)),"")</f>
        <v>T220__</v>
      </c>
      <c r="R26" s="3">
        <f t="shared" si="8"/>
        <v>42272</v>
      </c>
      <c r="S26" s="6" t="str">
        <f ca="1">IFERROR(OFFSET(grille!$A$1,MOD(INT((R26-parametres!$D$24)/7),42)+1,WEEKDAY(guigui!R26,2)),"")</f>
        <v>T925__</v>
      </c>
      <c r="T26" s="3">
        <f t="shared" si="9"/>
        <v>42302</v>
      </c>
      <c r="U26" s="6" t="str">
        <f ca="1">IFERROR(OFFSET(grille!$A$1,MOD(INT((T26-parametres!$D$24)/7),42)+1,WEEKDAY(guigui!T26,2)),"")</f>
        <v>RP</v>
      </c>
      <c r="V26" s="4">
        <f t="shared" si="10"/>
        <v>42333</v>
      </c>
      <c r="W26" s="6" t="str">
        <f ca="1">IFERROR(OFFSET(grille!$A$1,MOD(INT((V26-parametres!$D$24)/7),42)+1,WEEKDAY(guigui!V26,2)),"")</f>
        <v>T320__</v>
      </c>
      <c r="X26" s="3">
        <f t="shared" si="11"/>
        <v>42363</v>
      </c>
      <c r="Y26" s="6" t="str">
        <f ca="1">IFERROR(OFFSET(grille!$A$1,MOD(INT((X26-parametres!$D$24)/7),42)+1,WEEKDAY(guigui!X26,2)),"")</f>
        <v>RP</v>
      </c>
    </row>
    <row r="27" spans="2:25">
      <c r="B27" s="3">
        <f t="shared" si="0"/>
        <v>42030</v>
      </c>
      <c r="C27" s="6" t="str">
        <f ca="1">IFERROR(OFFSET(grille!$A$1,MOD(INT((B27-parametres!$D$24)/7),42)+1,WEEKDAY(guigui!B27,2)),"")</f>
        <v>__T451</v>
      </c>
      <c r="D27" s="3">
        <f t="shared" si="1"/>
        <v>42061</v>
      </c>
      <c r="E27" s="6" t="str">
        <f ca="1">IFERROR(OFFSET(grille!$A$1,MOD(INT((D27-parametres!$D$24)/7),42)+1,WEEKDAY(guigui!D27,2)),"")</f>
        <v>__T230</v>
      </c>
      <c r="F27" s="3">
        <f t="shared" si="2"/>
        <v>42089</v>
      </c>
      <c r="G27" s="6" t="str">
        <f ca="1">IFERROR(OFFSET(grille!$A$1,MOD(INT((F27-parametres!$D$24)/7),42)+1,WEEKDAY(guigui!F27,2)),"")</f>
        <v>T320__</v>
      </c>
      <c r="H27" s="3">
        <f t="shared" si="3"/>
        <v>42120</v>
      </c>
      <c r="I27" s="6" t="str">
        <f ca="1">IFERROR(OFFSET(grille!$A$1,MOD(INT((H27-parametres!$D$24)/7),42)+1,WEEKDAY(guigui!H27,2)),"")</f>
        <v>RP</v>
      </c>
      <c r="J27" s="3">
        <f t="shared" si="4"/>
        <v>42150</v>
      </c>
      <c r="K27" s="6" t="str">
        <f ca="1">IFERROR(OFFSET(grille!$A$1,MOD(INT((J27-parametres!$D$24)/7),42)+1,WEEKDAY(guigui!J27,2)),"")</f>
        <v>RP</v>
      </c>
      <c r="L27" s="3">
        <f t="shared" si="5"/>
        <v>42181</v>
      </c>
      <c r="M27" s="6" t="str">
        <f ca="1">IFERROR(OFFSET(grille!$A$1,MOD(INT((L27-parametres!$D$24)/7),42)+1,WEEKDAY(guigui!L27,2)),"")</f>
        <v>RP</v>
      </c>
      <c r="N27" s="4">
        <f t="shared" si="6"/>
        <v>42211</v>
      </c>
      <c r="O27" s="6" t="str">
        <f ca="1">IFERROR(OFFSET(grille!$A$1,MOD(INT((N27-parametres!$D$24)/7),42)+1,WEEKDAY(guigui!N27,2)),"")</f>
        <v>RP</v>
      </c>
      <c r="P27" s="3">
        <f t="shared" si="7"/>
        <v>42242</v>
      </c>
      <c r="Q27" s="6" t="str">
        <f ca="1">IFERROR(OFFSET(grille!$A$1,MOD(INT((P27-parametres!$D$24)/7),42)+1,WEEKDAY(guigui!P27,2)),"")</f>
        <v>__T230</v>
      </c>
      <c r="R27" s="3">
        <f t="shared" si="8"/>
        <v>42273</v>
      </c>
      <c r="S27" s="6" t="str">
        <f ca="1">IFERROR(OFFSET(grille!$A$1,MOD(INT((R27-parametres!$D$24)/7),42)+1,WEEKDAY(guigui!R27,2)),"")</f>
        <v>__T936</v>
      </c>
      <c r="T27" s="3">
        <f t="shared" si="9"/>
        <v>42303</v>
      </c>
      <c r="U27" s="6" t="str">
        <f ca="1">IFERROR(OFFSET(grille!$A$1,MOD(INT((T27-parametres!$D$24)/7),42)+1,WEEKDAY(guigui!T27,2)),"")</f>
        <v>RP</v>
      </c>
      <c r="V27" s="4">
        <f t="shared" si="10"/>
        <v>42334</v>
      </c>
      <c r="W27" s="6" t="str">
        <f ca="1">IFERROR(OFFSET(grille!$A$1,MOD(INT((V27-parametres!$D$24)/7),42)+1,WEEKDAY(guigui!V27,2)),"")</f>
        <v>__T330</v>
      </c>
      <c r="X27" s="3">
        <f t="shared" si="11"/>
        <v>42364</v>
      </c>
      <c r="Y27" s="6" t="str">
        <f ca="1">IFERROR(OFFSET(grille!$A$1,MOD(INT((X27-parametres!$D$24)/7),42)+1,WEEKDAY(guigui!X27,2)),"")</f>
        <v>T736__</v>
      </c>
    </row>
    <row r="28" spans="2:25">
      <c r="B28" s="3">
        <f t="shared" si="0"/>
        <v>42031</v>
      </c>
      <c r="C28" s="6" t="str">
        <f ca="1">IFERROR(OFFSET(grille!$A$1,MOD(INT((B28-parametres!$D$24)/7),42)+1,WEEKDAY(guigui!B28,2)),"")</f>
        <v>RP</v>
      </c>
      <c r="D28" s="3">
        <f t="shared" si="1"/>
        <v>42062</v>
      </c>
      <c r="E28" s="6" t="str">
        <f ca="1">IFERROR(OFFSET(grille!$A$1,MOD(INT((D28-parametres!$D$24)/7),42)+1,WEEKDAY(guigui!D28,2)),"")</f>
        <v>RP</v>
      </c>
      <c r="F28" s="3">
        <f t="shared" si="2"/>
        <v>42090</v>
      </c>
      <c r="G28" s="6" t="str">
        <f ca="1">IFERROR(OFFSET(grille!$A$1,MOD(INT((F28-parametres!$D$24)/7),42)+1,WEEKDAY(guigui!F28,2)),"")</f>
        <v>__T335</v>
      </c>
      <c r="H28" s="3">
        <f t="shared" si="3"/>
        <v>42121</v>
      </c>
      <c r="I28" s="6" t="str">
        <f ca="1">IFERROR(OFFSET(grille!$A$1,MOD(INT((H28-parametres!$D$24)/7),42)+1,WEEKDAY(guigui!H28,2)),"")</f>
        <v>T120</v>
      </c>
      <c r="J28" s="3">
        <f t="shared" si="4"/>
        <v>42151</v>
      </c>
      <c r="K28" s="6" t="str">
        <f ca="1">IFERROR(OFFSET(grille!$A$1,MOD(INT((J28-parametres!$D$24)/7),42)+1,WEEKDAY(guigui!J28,2)),"")</f>
        <v>RP</v>
      </c>
      <c r="L28" s="3">
        <f t="shared" si="5"/>
        <v>42182</v>
      </c>
      <c r="M28" s="6" t="str">
        <f ca="1">IFERROR(OFFSET(grille!$A$1,MOD(INT((L28-parametres!$D$24)/7),42)+1,WEEKDAY(guigui!L28,2)),"")</f>
        <v>T656__</v>
      </c>
      <c r="N28" s="4">
        <f t="shared" si="6"/>
        <v>42212</v>
      </c>
      <c r="O28" s="6" t="str">
        <f ca="1">IFERROR(OFFSET(grille!$A$1,MOD(INT((N28-parametres!$D$24)/7),42)+1,WEEKDAY(guigui!N28,2)),"")</f>
        <v>RP</v>
      </c>
      <c r="P28" s="3">
        <f t="shared" si="7"/>
        <v>42243</v>
      </c>
      <c r="Q28" s="6" t="str">
        <f ca="1">IFERROR(OFFSET(grille!$A$1,MOD(INT((P28-parametres!$D$24)/7),42)+1,WEEKDAY(guigui!P28,2)),"")</f>
        <v>D</v>
      </c>
      <c r="R28" s="3">
        <f t="shared" si="8"/>
        <v>42274</v>
      </c>
      <c r="S28" s="6" t="str">
        <f ca="1">IFERROR(OFFSET(grille!$A$1,MOD(INT((R28-parametres!$D$24)/7),42)+1,WEEKDAY(guigui!R28,2)),"")</f>
        <v>T907__</v>
      </c>
      <c r="T28" s="3">
        <f t="shared" si="9"/>
        <v>42304</v>
      </c>
      <c r="U28" s="6" t="str">
        <f ca="1">IFERROR(OFFSET(grille!$A$1,MOD(INT((T28-parametres!$D$24)/7),42)+1,WEEKDAY(guigui!T28,2)),"")</f>
        <v>RP</v>
      </c>
      <c r="V28" s="4">
        <f t="shared" si="10"/>
        <v>42335</v>
      </c>
      <c r="W28" s="6" t="str">
        <f ca="1">IFERROR(OFFSET(grille!$A$1,MOD(INT((V28-parametres!$D$24)/7),42)+1,WEEKDAY(guigui!V28,2)),"")</f>
        <v>T905__</v>
      </c>
      <c r="X28" s="3">
        <f t="shared" si="11"/>
        <v>42365</v>
      </c>
      <c r="Y28" s="6" t="str">
        <f ca="1">IFERROR(OFFSET(grille!$A$1,MOD(INT((X28-parametres!$D$24)/7),42)+1,WEEKDAY(guigui!X28,2)),"")</f>
        <v>__T747</v>
      </c>
    </row>
    <row r="29" spans="2:25">
      <c r="B29" s="3">
        <f t="shared" si="0"/>
        <v>42032</v>
      </c>
      <c r="C29" s="6" t="str">
        <f ca="1">IFERROR(OFFSET(grille!$A$1,MOD(INT((B29-parametres!$D$24)/7),42)+1,WEEKDAY(guigui!B29,2)),"")</f>
        <v>RP</v>
      </c>
      <c r="D29" s="3">
        <f t="shared" si="1"/>
        <v>42063</v>
      </c>
      <c r="E29" s="6" t="str">
        <f ca="1">IFERROR(OFFSET(grille!$A$1,MOD(INT((D29-parametres!$D$24)/7),42)+1,WEEKDAY(guigui!D29,2)),"")</f>
        <v>RP</v>
      </c>
      <c r="F29" s="3">
        <f t="shared" si="2"/>
        <v>42091</v>
      </c>
      <c r="G29" s="6" t="str">
        <f ca="1">IFERROR(OFFSET(grille!$A$1,MOD(INT((F29-parametres!$D$24)/7),42)+1,WEEKDAY(guigui!F29,2)),"")</f>
        <v>RP</v>
      </c>
      <c r="H29" s="3">
        <f t="shared" si="3"/>
        <v>42122</v>
      </c>
      <c r="I29" s="6" t="str">
        <f ca="1">IFERROR(OFFSET(grille!$A$1,MOD(INT((H29-parametres!$D$24)/7),42)+1,WEEKDAY(guigui!H29,2)),"")</f>
        <v>T110</v>
      </c>
      <c r="J29" s="3">
        <f t="shared" si="4"/>
        <v>42152</v>
      </c>
      <c r="K29" s="6" t="str">
        <f ca="1">IFERROR(OFFSET(grille!$A$1,MOD(INT((J29-parametres!$D$24)/7),42)+1,WEEKDAY(guigui!J29,2)),"")</f>
        <v>T210</v>
      </c>
      <c r="L29" s="3">
        <f t="shared" si="5"/>
        <v>42183</v>
      </c>
      <c r="M29" s="6" t="str">
        <f ca="1">IFERROR(OFFSET(grille!$A$1,MOD(INT((L29-parametres!$D$24)/7),42)+1,WEEKDAY(guigui!L29,2)),"")</f>
        <v>__T667</v>
      </c>
      <c r="N29" s="4">
        <f t="shared" si="6"/>
        <v>42213</v>
      </c>
      <c r="O29" s="6" t="str">
        <f ca="1">IFERROR(OFFSET(grille!$A$1,MOD(INT((N29-parametres!$D$24)/7),42)+1,WEEKDAY(guigui!N29,2)),"")</f>
        <v>T440__</v>
      </c>
      <c r="P29" s="3">
        <f t="shared" si="7"/>
        <v>42244</v>
      </c>
      <c r="Q29" s="6" t="str">
        <f ca="1">IFERROR(OFFSET(grille!$A$1,MOD(INT((P29-parametres!$D$24)/7),42)+1,WEEKDAY(guigui!P29,2)),"")</f>
        <v>RP</v>
      </c>
      <c r="R29" s="3">
        <f t="shared" si="8"/>
        <v>42275</v>
      </c>
      <c r="S29" s="6" t="str">
        <f ca="1">IFERROR(OFFSET(grille!$A$1,MOD(INT((R29-parametres!$D$24)/7),42)+1,WEEKDAY(guigui!R29,2)),"")</f>
        <v>__T911</v>
      </c>
      <c r="T29" s="3">
        <f t="shared" si="9"/>
        <v>42305</v>
      </c>
      <c r="U29" s="6" t="str">
        <f ca="1">IFERROR(OFFSET(grille!$A$1,MOD(INT((T29-parametres!$D$24)/7),42)+1,WEEKDAY(guigui!T29,2)),"")</f>
        <v>T730__</v>
      </c>
      <c r="V29" s="4">
        <f t="shared" si="10"/>
        <v>42336</v>
      </c>
      <c r="W29" s="6" t="str">
        <f ca="1">IFERROR(OFFSET(grille!$A$1,MOD(INT((V29-parametres!$D$24)/7),42)+1,WEEKDAY(guigui!V29,2)),"")</f>
        <v>__T916</v>
      </c>
      <c r="X29" s="3">
        <f t="shared" si="11"/>
        <v>42366</v>
      </c>
      <c r="Y29" s="6" t="str">
        <f ca="1">IFERROR(OFFSET(grille!$A$1,MOD(INT((X29-parametres!$D$24)/7),42)+1,WEEKDAY(guigui!X29,2)),"")</f>
        <v>T130</v>
      </c>
    </row>
    <row r="30" spans="2:25">
      <c r="B30" s="3">
        <f t="shared" si="0"/>
        <v>42033</v>
      </c>
      <c r="C30" s="6" t="str">
        <f ca="1">IFERROR(OFFSET(grille!$A$1,MOD(INT((B30-parametres!$D$24)/7),42)+1,WEEKDAY(guigui!B30,2)),"")</f>
        <v>T410</v>
      </c>
      <c r="D30" s="3" t="b">
        <f>IF(MONTH(DATE($A$1,COLUMN()-1,ROW()-1))=2,DATE($A$1,COLUMN()-1,i))</f>
        <v>0</v>
      </c>
      <c r="E30" s="6" t="str">
        <f ca="1">IFERROR(OFFSET(grille!$A$1,MOD(INT((D30-parametres!$D$24)/7),42)+1,WEEKDAY(guigui!D30,2)),"")</f>
        <v>__T916</v>
      </c>
      <c r="F30" s="3">
        <f t="shared" si="2"/>
        <v>42092</v>
      </c>
      <c r="G30" s="6" t="str">
        <f ca="1">IFERROR(OFFSET(grille!$A$1,MOD(INT((F30-parametres!$D$24)/7),42)+1,WEEKDAY(guigui!F30,2)),"")</f>
        <v>RP</v>
      </c>
      <c r="H30" s="3">
        <f t="shared" si="3"/>
        <v>42123</v>
      </c>
      <c r="I30" s="6" t="str">
        <f ca="1">IFERROR(OFFSET(grille!$A$1,MOD(INT((H30-parametres!$D$24)/7),42)+1,WEEKDAY(guigui!H30,2)),"")</f>
        <v>T720</v>
      </c>
      <c r="J30" s="3">
        <f t="shared" si="4"/>
        <v>42153</v>
      </c>
      <c r="K30" s="6" t="str">
        <f ca="1">IFERROR(OFFSET(grille!$A$1,MOD(INT((J30-parametres!$D$24)/7),42)+1,WEEKDAY(guigui!J30,2)),"")</f>
        <v>T140__</v>
      </c>
      <c r="L30" s="3">
        <f t="shared" si="5"/>
        <v>42184</v>
      </c>
      <c r="M30" s="6" t="str">
        <f ca="1">IFERROR(OFFSET(grille!$A$1,MOD(INT((L30-parametres!$D$24)/7),42)+1,WEEKDAY(guigui!L30,2)),"")</f>
        <v>T420</v>
      </c>
      <c r="N30" s="3">
        <f t="shared" si="6"/>
        <v>42214</v>
      </c>
      <c r="O30" s="6" t="str">
        <f ca="1">IFERROR(OFFSET(grille!$A$1,MOD(INT((N30-parametres!$D$24)/7),42)+1,WEEKDAY(guigui!N30,2)),"")</f>
        <v>__T450</v>
      </c>
      <c r="P30" s="3">
        <f t="shared" si="7"/>
        <v>42245</v>
      </c>
      <c r="Q30" s="6" t="str">
        <f ca="1">IFERROR(OFFSET(grille!$A$1,MOD(INT((P30-parametres!$D$24)/7),42)+1,WEEKDAY(guigui!P30,2)),"")</f>
        <v>RP</v>
      </c>
      <c r="R30" s="3">
        <f t="shared" si="8"/>
        <v>42276</v>
      </c>
      <c r="S30" s="6" t="str">
        <f ca="1">IFERROR(OFFSET(grille!$A$1,MOD(INT((R30-parametres!$D$24)/7),42)+1,WEEKDAY(guigui!R30,2)),"")</f>
        <v>RP</v>
      </c>
      <c r="T30" s="3">
        <f t="shared" si="9"/>
        <v>42306</v>
      </c>
      <c r="U30" s="6" t="str">
        <f ca="1">IFERROR(OFFSET(grille!$A$1,MOD(INT((T30-parametres!$D$24)/7),42)+1,WEEKDAY(guigui!T30,2)),"")</f>
        <v>__T740</v>
      </c>
      <c r="V30" s="4">
        <f t="shared" si="10"/>
        <v>42337</v>
      </c>
      <c r="W30" s="6" t="str">
        <f ca="1">IFERROR(OFFSET(grille!$A$1,MOD(INT((V30-parametres!$D$24)/7),42)+1,WEEKDAY(guigui!V30,2)),"")</f>
        <v>RP</v>
      </c>
      <c r="X30" s="3">
        <f t="shared" si="11"/>
        <v>42367</v>
      </c>
      <c r="Y30" s="6" t="str">
        <f ca="1">IFERROR(OFFSET(grille!$A$1,MOD(INT((X30-parametres!$D$24)/7),42)+1,WEEKDAY(guigui!X30,2)),"")</f>
        <v>T140__</v>
      </c>
    </row>
    <row r="31" spans="2:25">
      <c r="B31" s="3">
        <f t="shared" si="0"/>
        <v>42034</v>
      </c>
      <c r="C31" s="6" t="str">
        <f ca="1">IFERROR(OFFSET(grille!$A$1,MOD(INT((B31-parametres!$D$24)/7),42)+1,WEEKDAY(guigui!B31,2)),"")</f>
        <v>T710</v>
      </c>
      <c r="D31" s="2"/>
      <c r="E31" s="2"/>
      <c r="F31" s="3">
        <f t="shared" si="2"/>
        <v>42093</v>
      </c>
      <c r="G31" s="6" t="str">
        <f ca="1">IFERROR(OFFSET(grille!$A$1,MOD(INT((F31-parametres!$D$24)/7),42)+1,WEEKDAY(guigui!F31,2)),"")</f>
        <v>T340__</v>
      </c>
      <c r="H31" s="3">
        <f t="shared" si="3"/>
        <v>42124</v>
      </c>
      <c r="I31" s="6" t="str">
        <f ca="1">IFERROR(OFFSET(grille!$A$1,MOD(INT((H31-parametres!$D$24)/7),42)+1,WEEKDAY(guigui!H31,2)),"")</f>
        <v>T630__</v>
      </c>
      <c r="J31" s="3">
        <f t="shared" si="4"/>
        <v>42154</v>
      </c>
      <c r="K31" s="6" t="str">
        <f ca="1">IFERROR(OFFSET(grille!$A$1,MOD(INT((J31-parametres!$D$24)/7),42)+1,WEEKDAY(guigui!J31,2)),"")</f>
        <v>__T156</v>
      </c>
      <c r="L31" s="3">
        <f t="shared" si="5"/>
        <v>42185</v>
      </c>
      <c r="M31" s="6" t="str">
        <f ca="1">IFERROR(OFFSET(grille!$A$1,MOD(INT((L31-parametres!$D$24)/7),42)+1,WEEKDAY(guigui!L31,2)),"")</f>
        <v>T630__</v>
      </c>
      <c r="N31" s="3">
        <f t="shared" si="6"/>
        <v>42215</v>
      </c>
      <c r="O31" s="6" t="str">
        <f ca="1">IFERROR(OFFSET(grille!$A$1,MOD(INT((N31-parametres!$D$24)/7),42)+1,WEEKDAY(guigui!N31,2)),"")</f>
        <v>T240__</v>
      </c>
      <c r="P31" s="3">
        <f t="shared" si="7"/>
        <v>42246</v>
      </c>
      <c r="Q31" s="6" t="str">
        <f ca="1">IFERROR(OFFSET(grille!$A$1,MOD(INT((P31-parametres!$D$24)/7),42)+1,WEEKDAY(guigui!P31,2)),"")</f>
        <v>T327__</v>
      </c>
      <c r="R31" s="3">
        <f t="shared" si="8"/>
        <v>42277</v>
      </c>
      <c r="S31" s="6" t="str">
        <f ca="1">IFERROR(OFFSET(grille!$A$1,MOD(INT((R31-parametres!$D$24)/7),42)+1,WEEKDAY(guigui!R31,2)),"")</f>
        <v>RP</v>
      </c>
      <c r="T31" s="3">
        <f t="shared" si="9"/>
        <v>42307</v>
      </c>
      <c r="U31" s="6" t="str">
        <f ca="1">IFERROR(OFFSET(grille!$A$1,MOD(INT((T31-parametres!$D$24)/7),42)+1,WEEKDAY(guigui!T31,2)),"")</f>
        <v>T240__</v>
      </c>
      <c r="V31" s="4">
        <f t="shared" si="10"/>
        <v>42338</v>
      </c>
      <c r="W31" s="6" t="str">
        <f ca="1">IFERROR(OFFSET(grille!$A$1,MOD(INT((V31-parametres!$D$24)/7),42)+1,WEEKDAY(guigui!V31,2)),"")</f>
        <v>RP</v>
      </c>
      <c r="X31" s="3">
        <f t="shared" si="11"/>
        <v>42368</v>
      </c>
      <c r="Y31" s="6" t="str">
        <f ca="1">IFERROR(OFFSET(grille!$A$1,MOD(INT((X31-parametres!$D$24)/7),42)+1,WEEKDAY(guigui!X31,2)),"")</f>
        <v>__T150</v>
      </c>
    </row>
    <row r="32" spans="2:25">
      <c r="B32" s="3">
        <f t="shared" si="0"/>
        <v>42035</v>
      </c>
      <c r="C32" s="6" t="str">
        <f ca="1">IFERROR(OFFSET(grille!$A$1,MOD(INT((B32-parametres!$D$24)/7),42)+1,WEEKDAY(guigui!B32,2)),"")</f>
        <v>T246__</v>
      </c>
      <c r="D32" s="2"/>
      <c r="E32" s="2"/>
      <c r="F32" s="3">
        <f t="shared" si="2"/>
        <v>42094</v>
      </c>
      <c r="G32" s="6" t="str">
        <f ca="1">IFERROR(OFFSET(grille!$A$1,MOD(INT((F32-parametres!$D$24)/7),42)+1,WEEKDAY(guigui!F32,2)),"")</f>
        <v>__T350</v>
      </c>
      <c r="H32" s="2"/>
      <c r="I32" s="6" t="str">
        <f ca="1">IFERROR(OFFSET(grille!$A$1,MOD(INT((H32-parametres!$D$24)/7),42)+1,WEEKDAY(guigui!H32,2)),"")</f>
        <v>__T916</v>
      </c>
      <c r="J32" s="3">
        <f t="shared" si="4"/>
        <v>42155</v>
      </c>
      <c r="K32" s="6" t="str">
        <f ca="1">IFERROR(OFFSET(grille!$A$1,MOD(INT((J32-parametres!$D$24)/7),42)+1,WEEKDAY(guigui!J32,2)),"")</f>
        <v>RP</v>
      </c>
      <c r="L32" s="2"/>
      <c r="M32" s="6" t="str">
        <f ca="1">IFERROR(OFFSET(grille!$A$1,MOD(INT((L32-parametres!$D$24)/7),42)+1,WEEKDAY(guigui!L32,2)),"")</f>
        <v>__T916</v>
      </c>
      <c r="N32" s="3">
        <f t="shared" si="6"/>
        <v>42216</v>
      </c>
      <c r="O32" s="6" t="str">
        <f ca="1">IFERROR(OFFSET(grille!$A$1,MOD(INT((N32-parametres!$D$24)/7),42)+1,WEEKDAY(guigui!N32,2)),"")</f>
        <v>__T250</v>
      </c>
      <c r="P32" s="3">
        <f t="shared" si="7"/>
        <v>42247</v>
      </c>
      <c r="Q32" s="6" t="str">
        <f ca="1">IFERROR(OFFSET(grille!$A$1,MOD(INT((P32-parametres!$D$24)/7),42)+1,WEEKDAY(guigui!P32,2)),"")</f>
        <v>__T330</v>
      </c>
      <c r="R32" s="2"/>
      <c r="S32" s="6" t="str">
        <f ca="1">IFERROR(OFFSET(grille!$A$1,MOD(INT((R32-parametres!$D$24)/7),42)+1,WEEKDAY(guigui!R32,2)),"")</f>
        <v>__T916</v>
      </c>
      <c r="T32" s="3">
        <f t="shared" si="9"/>
        <v>42308</v>
      </c>
      <c r="U32" s="6" t="str">
        <f ca="1">IFERROR(OFFSET(grille!$A$1,MOD(INT((T32-parametres!$D$24)/7),42)+1,WEEKDAY(guigui!T32,2)),"")</f>
        <v>__T256</v>
      </c>
      <c r="V32" s="2"/>
      <c r="W32" s="6" t="str">
        <f ca="1">IFERROR(OFFSET(grille!$A$1,MOD(INT((V32-parametres!$D$24)/7),42)+1,WEEKDAY(guigui!V32,2)),"")</f>
        <v>__T916</v>
      </c>
      <c r="X32" s="3">
        <f t="shared" si="11"/>
        <v>42369</v>
      </c>
      <c r="Y32" s="6" t="str">
        <f ca="1">IFERROR(OFFSET(grille!$A$1,MOD(INT((X32-parametres!$D$24)/7),42)+1,WEEKDAY(guigui!X32,2)),"")</f>
        <v>D</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335" priority="6" stopIfTrue="1">
      <formula>AND(WEEKDAY(B2,2)&gt;5,B2&lt;&gt;"")</formula>
    </cfRule>
  </conditionalFormatting>
  <conditionalFormatting sqref="E10">
    <cfRule type="expression" dxfId="334" priority="5" stopIfTrue="1">
      <formula>AND(WEEKDAY(E10,2)&gt;5,E10&lt;&gt;"")</formula>
    </cfRule>
  </conditionalFormatting>
  <conditionalFormatting sqref="E10">
    <cfRule type="expression" dxfId="333" priority="4" stopIfTrue="1">
      <formula>AND(WEEKDAY(E10,2)&gt;5,E10&lt;&gt;"")</formula>
    </cfRule>
  </conditionalFormatting>
  <conditionalFormatting sqref="E10">
    <cfRule type="expression" dxfId="332" priority="3" stopIfTrue="1">
      <formula>AND(WEEKDAY(E10,2)&gt;5,E10&lt;&gt;"")</formula>
    </cfRule>
  </conditionalFormatting>
  <conditionalFormatting sqref="E10">
    <cfRule type="expression" dxfId="331" priority="2" stopIfTrue="1">
      <formula>AND(WEEKDAY(E10,2)&gt;5,E10&lt;&gt;"")</formula>
    </cfRule>
  </conditionalFormatting>
  <conditionalFormatting sqref="E24">
    <cfRule type="expression" dxfId="330" priority="1" stopIfTrue="1">
      <formula>AND(WEEKDAY(E24,2)&gt;5,E24&lt;&gt;"")</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IFERROR(OFFSET(grille!$A$1,MOD(INT((B2-parametres!$D$26)/7),42)+1,WEEKDAY(guigui!B2,2)),"")</f>
        <v>T730__</v>
      </c>
      <c r="D2" s="3">
        <f>DATE($A$1,COLUMN()-2,ROW()-1)</f>
        <v>42036</v>
      </c>
      <c r="E2" s="6" t="str">
        <f ca="1">IFERROR(OFFSET(grille!$A$1,MOD(INT((D2-parametres!$D$26)/7),42)+1,WEEKDAY(guigui!D2,2)),"")</f>
        <v>T447__</v>
      </c>
      <c r="F2" s="3">
        <f>DATE($A$1,COLUMN()-3,ROW()-1)</f>
        <v>42064</v>
      </c>
      <c r="G2" s="6" t="str">
        <f ca="1">IFERROR(OFFSET(grille!$A$1,MOD(INT((F2-parametres!$D$26)/7),42)+1,WEEKDAY(guigui!F2,2)),"")</f>
        <v>RP</v>
      </c>
      <c r="H2" s="3">
        <f>DATE($A$1,COLUMN()-4,ROW()-1)</f>
        <v>42095</v>
      </c>
      <c r="I2" s="6" t="str">
        <f ca="1">IFERROR(OFFSET(grille!$A$1,MOD(INT((H2-parametres!$D$26)/7),42)+1,WEEKDAY(guigui!H2,2)),"")</f>
        <v>T810</v>
      </c>
      <c r="J2" s="3">
        <f>DATE($A$1,COLUMN()-5,ROW()-1)</f>
        <v>42125</v>
      </c>
      <c r="K2" s="6" t="str">
        <f ca="1">IFERROR(OFFSET(grille!$A$1,MOD(INT((J2-parametres!$D$26)/7),42)+1,WEEKDAY(guigui!J2,2)),"")</f>
        <v>Fac</v>
      </c>
      <c r="L2" s="3">
        <f>DATE($A$1,COLUMN()-6,ROW()-1)</f>
        <v>42156</v>
      </c>
      <c r="M2" s="6" t="str">
        <f ca="1">IFERROR(OFFSET(grille!$A$1,MOD(INT((L2-parametres!$D$26)/7),42)+1,WEEKDAY(guigui!L2,2)),"")</f>
        <v>T260</v>
      </c>
      <c r="N2" s="4">
        <f>DATE($A$1,COLUMN()-7,ROW()-1)</f>
        <v>42186</v>
      </c>
      <c r="O2" s="6" t="str">
        <f ca="1">IFERROR(OFFSET(grille!$A$1,MOD(INT((N2-parametres!$D$26)/7),42)+1,WEEKDAY(guigui!N2,2)),"")</f>
        <v>__T250</v>
      </c>
      <c r="P2" s="3">
        <f>DATE($A$1,COLUMN()-8,ROW()-1)</f>
        <v>42217</v>
      </c>
      <c r="Q2" s="6" t="str">
        <f ca="1">IFERROR(OFFSET(grille!$A$1,MOD(INT((P2-parametres!$D$26)/7),42)+1,WEEKDAY(guigui!P2,2)),"")</f>
        <v>__T646</v>
      </c>
      <c r="R2" s="3">
        <f>DATE($A$1,COLUMN()-9,ROW()-1)</f>
        <v>42248</v>
      </c>
      <c r="S2" s="6" t="str">
        <f ca="1">IFERROR(OFFSET(grille!$A$1,MOD(INT((R2-parametres!$D$26)/7),42)+1,WEEKDAY(guigui!R2,2)),"")</f>
        <v>T220__</v>
      </c>
      <c r="T2" s="3">
        <f>DATE($A$1,COLUMN()-10,ROW()-1)</f>
        <v>42278</v>
      </c>
      <c r="U2" s="6" t="str">
        <f ca="1">IFERROR(OFFSET(grille!$A$1,MOD(INT((T2-parametres!$D$26)/7),42)+1,WEEKDAY(guigui!T2,2)),"")</f>
        <v>RP</v>
      </c>
      <c r="V2" s="4">
        <f>DATE($A$1,COLUMN()-11,ROW()-1)</f>
        <v>42309</v>
      </c>
      <c r="W2" s="6" t="str">
        <f ca="1">IFERROR(OFFSET(grille!$A$1,MOD(INT((V2-parametres!$D$26)/7),42)+1,WEEKDAY(guigui!V2,2)),"")</f>
        <v>RP</v>
      </c>
      <c r="X2" s="3">
        <f>DATE($A$1,COLUMN()-12,ROW()-1)</f>
        <v>42339</v>
      </c>
      <c r="Y2" s="6" t="str">
        <f ca="1">IFERROR(OFFSET(grille!$A$1,MOD(INT((X2-parametres!$D$26)/7),42)+1,WEEKDAY(guigui!X2,2)),"")</f>
        <v>RP</v>
      </c>
    </row>
    <row r="3" spans="1:25">
      <c r="B3" s="3">
        <f t="shared" ref="B3:B32" si="0">DATE($A$1,COLUMN()-1,ROW()-1)</f>
        <v>42006</v>
      </c>
      <c r="C3" s="6" t="str">
        <f ca="1">IFERROR(OFFSET(grille!$A$1,MOD(INT((B3-parametres!$D$26)/7),42)+1,WEEKDAY(guigui!B3,2)),"")</f>
        <v>__T740</v>
      </c>
      <c r="D3" s="3">
        <f t="shared" ref="D3:D29" si="1">DATE($A$1,COLUMN()-2,ROW()-1)</f>
        <v>42037</v>
      </c>
      <c r="E3" s="6" t="str">
        <f ca="1">IFERROR(OFFSET(grille!$A$1,MOD(INT((D3-parametres!$D$26)/7),42)+1,WEEKDAY(guigui!D3,2)),"")</f>
        <v>__T451</v>
      </c>
      <c r="F3" s="3">
        <f t="shared" ref="F3:F32" si="2">DATE($A$1,COLUMN()-3,ROW()-1)</f>
        <v>42065</v>
      </c>
      <c r="G3" s="6" t="str">
        <f ca="1">IFERROR(OFFSET(grille!$A$1,MOD(INT((F3-parametres!$D$26)/7),42)+1,WEEKDAY(guigui!F3,2)),"")</f>
        <v>T110</v>
      </c>
      <c r="H3" s="3">
        <f t="shared" ref="H3:H31" si="3">DATE($A$1,COLUMN()-4,ROW()-1)</f>
        <v>42096</v>
      </c>
      <c r="I3" s="6" t="str">
        <f ca="1">IFERROR(OFFSET(grille!$A$1,MOD(INT((H3-parametres!$D$26)/7),42)+1,WEEKDAY(guigui!H3,2)),"")</f>
        <v>T320__</v>
      </c>
      <c r="J3" s="3">
        <f t="shared" ref="J3:J32" si="4">DATE($A$1,COLUMN()-5,ROW()-1)</f>
        <v>42126</v>
      </c>
      <c r="K3" s="6" t="str">
        <f ca="1">IFERROR(OFFSET(grille!$A$1,MOD(INT((J3-parametres!$D$26)/7),42)+1,WEEKDAY(guigui!J3,2)),"")</f>
        <v>RP</v>
      </c>
      <c r="L3" s="3">
        <f t="shared" ref="L3:L31" si="5">DATE($A$1,COLUMN()-6,ROW()-1)</f>
        <v>42157</v>
      </c>
      <c r="M3" s="6" t="str">
        <f ca="1">IFERROR(OFFSET(grille!$A$1,MOD(INT((L3-parametres!$D$26)/7),42)+1,WEEKDAY(guigui!L3,2)),"")</f>
        <v>RP</v>
      </c>
      <c r="N3" s="4">
        <f t="shared" ref="N3:N32" si="6">DATE($A$1,COLUMN()-7,ROW()-1)</f>
        <v>42187</v>
      </c>
      <c r="O3" s="6" t="str">
        <f ca="1">IFERROR(OFFSET(grille!$A$1,MOD(INT((N3-parametres!$D$26)/7),42)+1,WEEKDAY(guigui!N3,2)),"")</f>
        <v>RP</v>
      </c>
      <c r="P3" s="3">
        <f t="shared" ref="P3:P32" si="7">DATE($A$1,COLUMN()-8,ROW()-1)</f>
        <v>42218</v>
      </c>
      <c r="Q3" s="6" t="str">
        <f ca="1">IFERROR(OFFSET(grille!$A$1,MOD(INT((P3-parametres!$D$26)/7),42)+1,WEEKDAY(guigui!P3,2)),"")</f>
        <v>RP</v>
      </c>
      <c r="R3" s="3">
        <f t="shared" ref="R3:R31" si="8">DATE($A$1,COLUMN()-9,ROW()-1)</f>
        <v>42249</v>
      </c>
      <c r="S3" s="6" t="str">
        <f ca="1">IFERROR(OFFSET(grille!$A$1,MOD(INT((R3-parametres!$D$26)/7),42)+1,WEEKDAY(guigui!R3,2)),"")</f>
        <v>__T230</v>
      </c>
      <c r="T3" s="3">
        <f t="shared" ref="T3:T32" si="9">DATE($A$1,COLUMN()-10,ROW()-1)</f>
        <v>42279</v>
      </c>
      <c r="U3" s="6" t="str">
        <f ca="1">IFERROR(OFFSET(grille!$A$1,MOD(INT((T3-parametres!$D$26)/7),42)+1,WEEKDAY(guigui!T3,2)),"")</f>
        <v>T925__</v>
      </c>
      <c r="V3" s="4">
        <f t="shared" ref="V3:V31" si="10">DATE($A$1,COLUMN()-11,ROW()-1)</f>
        <v>42310</v>
      </c>
      <c r="W3" s="6" t="str">
        <f ca="1">IFERROR(OFFSET(grille!$A$1,MOD(INT((V3-parametres!$D$26)/7),42)+1,WEEKDAY(guigui!V3,2)),"")</f>
        <v>RP</v>
      </c>
      <c r="X3" s="3">
        <f t="shared" ref="X3:X32" si="11">DATE($A$1,COLUMN()-12,ROW()-1)</f>
        <v>42340</v>
      </c>
      <c r="Y3" s="6" t="str">
        <f ca="1">IFERROR(OFFSET(grille!$A$1,MOD(INT((X3-parametres!$D$26)/7),42)+1,WEEKDAY(guigui!X3,2)),"")</f>
        <v>T320__</v>
      </c>
    </row>
    <row r="4" spans="1:25">
      <c r="B4" s="4">
        <f t="shared" si="0"/>
        <v>42007</v>
      </c>
      <c r="C4" s="6" t="str">
        <f ca="1">IFERROR(OFFSET(grille!$A$1,MOD(INT((B4-parametres!$D$26)/7),42)+1,WEEKDAY(guigui!B4,2)),"")</f>
        <v>RP</v>
      </c>
      <c r="D4" s="3">
        <f t="shared" si="1"/>
        <v>42038</v>
      </c>
      <c r="E4" s="6" t="str">
        <f ca="1">IFERROR(OFFSET(grille!$A$1,MOD(INT((D4-parametres!$D$26)/7),42)+1,WEEKDAY(guigui!D4,2)),"")</f>
        <v>RP</v>
      </c>
      <c r="F4" s="3">
        <f t="shared" si="2"/>
        <v>42066</v>
      </c>
      <c r="G4" s="6" t="str">
        <f ca="1">IFERROR(OFFSET(grille!$A$1,MOD(INT((F4-parametres!$D$26)/7),42)+1,WEEKDAY(guigui!F4,2)),"")</f>
        <v>T420</v>
      </c>
      <c r="H4" s="3">
        <f t="shared" si="3"/>
        <v>42097</v>
      </c>
      <c r="I4" s="6" t="str">
        <f ca="1">IFERROR(OFFSET(grille!$A$1,MOD(INT((H4-parametres!$D$26)/7),42)+1,WEEKDAY(guigui!H4,2)),"")</f>
        <v>__T335</v>
      </c>
      <c r="J4" s="3">
        <f t="shared" si="4"/>
        <v>42127</v>
      </c>
      <c r="K4" s="6" t="str">
        <f ca="1">IFERROR(OFFSET(grille!$A$1,MOD(INT((J4-parametres!$D$26)/7),42)+1,WEEKDAY(guigui!J4,2)),"")</f>
        <v>RP</v>
      </c>
      <c r="L4" s="3">
        <f t="shared" si="5"/>
        <v>42158</v>
      </c>
      <c r="M4" s="6" t="str">
        <f ca="1">IFERROR(OFFSET(grille!$A$1,MOD(INT((L4-parametres!$D$26)/7),42)+1,WEEKDAY(guigui!L4,2)),"")</f>
        <v>RP</v>
      </c>
      <c r="N4" s="4">
        <f t="shared" si="6"/>
        <v>42188</v>
      </c>
      <c r="O4" s="6" t="str">
        <f ca="1">IFERROR(OFFSET(grille!$A$1,MOD(INT((N4-parametres!$D$26)/7),42)+1,WEEKDAY(guigui!N4,2)),"")</f>
        <v>RP</v>
      </c>
      <c r="P4" s="3">
        <f t="shared" si="7"/>
        <v>42219</v>
      </c>
      <c r="Q4" s="6" t="str">
        <f ca="1">IFERROR(OFFSET(grille!$A$1,MOD(INT((P4-parametres!$D$26)/7),42)+1,WEEKDAY(guigui!P4,2)),"")</f>
        <v>RP</v>
      </c>
      <c r="R4" s="3">
        <f t="shared" si="8"/>
        <v>42250</v>
      </c>
      <c r="S4" s="6" t="str">
        <f ca="1">IFERROR(OFFSET(grille!$A$1,MOD(INT((R4-parametres!$D$26)/7),42)+1,WEEKDAY(guigui!R4,2)),"")</f>
        <v>D</v>
      </c>
      <c r="T4" s="3">
        <f t="shared" si="9"/>
        <v>42280</v>
      </c>
      <c r="U4" s="6" t="str">
        <f ca="1">IFERROR(OFFSET(grille!$A$1,MOD(INT((T4-parametres!$D$26)/7),42)+1,WEEKDAY(guigui!T4,2)),"")</f>
        <v>__T936</v>
      </c>
      <c r="V4" s="4">
        <f t="shared" si="10"/>
        <v>42311</v>
      </c>
      <c r="W4" s="6" t="str">
        <f ca="1">IFERROR(OFFSET(grille!$A$1,MOD(INT((V4-parametres!$D$26)/7),42)+1,WEEKDAY(guigui!V4,2)),"")</f>
        <v>RP</v>
      </c>
      <c r="X4" s="3">
        <f t="shared" si="11"/>
        <v>42341</v>
      </c>
      <c r="Y4" s="6" t="str">
        <f ca="1">IFERROR(OFFSET(grille!$A$1,MOD(INT((X4-parametres!$D$26)/7),42)+1,WEEKDAY(guigui!X4,2)),"")</f>
        <v>__T330</v>
      </c>
    </row>
    <row r="5" spans="1:25">
      <c r="B5" s="4">
        <f t="shared" si="0"/>
        <v>42008</v>
      </c>
      <c r="C5" s="6" t="str">
        <f ca="1">IFERROR(OFFSET(grille!$A$1,MOD(INT((B5-parametres!$D$26)/7),42)+1,WEEKDAY(guigui!B5,2)),"")</f>
        <v>RP</v>
      </c>
      <c r="D5" s="3">
        <f t="shared" si="1"/>
        <v>42039</v>
      </c>
      <c r="E5" s="6" t="str">
        <f ca="1">IFERROR(OFFSET(grille!$A$1,MOD(INT((D5-parametres!$D$26)/7),42)+1,WEEKDAY(guigui!D5,2)),"")</f>
        <v>RP</v>
      </c>
      <c r="F5" s="3">
        <f t="shared" si="2"/>
        <v>42067</v>
      </c>
      <c r="G5" s="6" t="str">
        <f ca="1">IFERROR(OFFSET(grille!$A$1,MOD(INT((F5-parametres!$D$26)/7),42)+1,WEEKDAY(guigui!F5,2)),"")</f>
        <v>T220__</v>
      </c>
      <c r="H5" s="3">
        <f t="shared" si="3"/>
        <v>42098</v>
      </c>
      <c r="I5" s="6" t="str">
        <f ca="1">IFERROR(OFFSET(grille!$A$1,MOD(INT((H5-parametres!$D$26)/7),42)+1,WEEKDAY(guigui!H5,2)),"")</f>
        <v>RP</v>
      </c>
      <c r="J5" s="3">
        <f t="shared" si="4"/>
        <v>42128</v>
      </c>
      <c r="K5" s="6" t="str">
        <f ca="1">IFERROR(OFFSET(grille!$A$1,MOD(INT((J5-parametres!$D$26)/7),42)+1,WEEKDAY(guigui!J5,2)),"")</f>
        <v>T120</v>
      </c>
      <c r="L5" s="3">
        <f t="shared" si="5"/>
        <v>42159</v>
      </c>
      <c r="M5" s="6" t="str">
        <f ca="1">IFERROR(OFFSET(grille!$A$1,MOD(INT((L5-parametres!$D$26)/7),42)+1,WEEKDAY(guigui!L5,2)),"")</f>
        <v>T210</v>
      </c>
      <c r="N5" s="4">
        <f t="shared" si="6"/>
        <v>42189</v>
      </c>
      <c r="O5" s="6" t="str">
        <f ca="1">IFERROR(OFFSET(grille!$A$1,MOD(INT((N5-parametres!$D$26)/7),42)+1,WEEKDAY(guigui!N5,2)),"")</f>
        <v>T656__</v>
      </c>
      <c r="P5" s="3">
        <f t="shared" si="7"/>
        <v>42220</v>
      </c>
      <c r="Q5" s="6" t="str">
        <f ca="1">IFERROR(OFFSET(grille!$A$1,MOD(INT((P5-parametres!$D$26)/7),42)+1,WEEKDAY(guigui!P5,2)),"")</f>
        <v>T440__</v>
      </c>
      <c r="R5" s="3">
        <f t="shared" si="8"/>
        <v>42251</v>
      </c>
      <c r="S5" s="6" t="str">
        <f ca="1">IFERROR(OFFSET(grille!$A$1,MOD(INT((R5-parametres!$D$26)/7),42)+1,WEEKDAY(guigui!R5,2)),"")</f>
        <v>RP</v>
      </c>
      <c r="T5" s="3">
        <f t="shared" si="9"/>
        <v>42281</v>
      </c>
      <c r="U5" s="6" t="str">
        <f ca="1">IFERROR(OFFSET(grille!$A$1,MOD(INT((T5-parametres!$D$26)/7),42)+1,WEEKDAY(guigui!T5,2)),"")</f>
        <v>T907__</v>
      </c>
      <c r="V5" s="4">
        <f t="shared" si="10"/>
        <v>42312</v>
      </c>
      <c r="W5" s="6" t="str">
        <f ca="1">IFERROR(OFFSET(grille!$A$1,MOD(INT((V5-parametres!$D$26)/7),42)+1,WEEKDAY(guigui!V5,2)),"")</f>
        <v>T730__</v>
      </c>
      <c r="X5" s="3">
        <f t="shared" si="11"/>
        <v>42342</v>
      </c>
      <c r="Y5" s="6" t="str">
        <f ca="1">IFERROR(OFFSET(grille!$A$1,MOD(INT((X5-parametres!$D$26)/7),42)+1,WEEKDAY(guigui!X5,2)),"")</f>
        <v>T905__</v>
      </c>
    </row>
    <row r="6" spans="1:25">
      <c r="B6" s="3">
        <f t="shared" si="0"/>
        <v>42009</v>
      </c>
      <c r="C6" s="6" t="str">
        <f ca="1">IFERROR(OFFSET(grille!$A$1,MOD(INT((B6-parametres!$D$26)/7),42)+1,WEEKDAY(guigui!B6,2)),"")</f>
        <v>T320__</v>
      </c>
      <c r="D6" s="3">
        <f t="shared" si="1"/>
        <v>42040</v>
      </c>
      <c r="E6" s="6" t="str">
        <f ca="1">IFERROR(OFFSET(grille!$A$1,MOD(INT((D6-parametres!$D$26)/7),42)+1,WEEKDAY(guigui!D6,2)),"")</f>
        <v>T410</v>
      </c>
      <c r="F6" s="3">
        <f t="shared" si="2"/>
        <v>42068</v>
      </c>
      <c r="G6" s="6" t="str">
        <f ca="1">IFERROR(OFFSET(grille!$A$1,MOD(INT((F6-parametres!$D$26)/7),42)+1,WEEKDAY(guigui!F6,2)),"")</f>
        <v>__T230</v>
      </c>
      <c r="H6" s="3">
        <f t="shared" si="3"/>
        <v>42099</v>
      </c>
      <c r="I6" s="6" t="str">
        <f ca="1">IFERROR(OFFSET(grille!$A$1,MOD(INT((H6-parametres!$D$26)/7),42)+1,WEEKDAY(guigui!H6,2)),"")</f>
        <v>RP</v>
      </c>
      <c r="J6" s="3">
        <f t="shared" si="4"/>
        <v>42129</v>
      </c>
      <c r="K6" s="6" t="str">
        <f ca="1">IFERROR(OFFSET(grille!$A$1,MOD(INT((J6-parametres!$D$26)/7),42)+1,WEEKDAY(guigui!J6,2)),"")</f>
        <v>T110</v>
      </c>
      <c r="L6" s="3">
        <f t="shared" si="5"/>
        <v>42160</v>
      </c>
      <c r="M6" s="6" t="str">
        <f ca="1">IFERROR(OFFSET(grille!$A$1,MOD(INT((L6-parametres!$D$26)/7),42)+1,WEEKDAY(guigui!L6,2)),"")</f>
        <v>T140__</v>
      </c>
      <c r="N6" s="4">
        <f t="shared" si="6"/>
        <v>42190</v>
      </c>
      <c r="O6" s="6" t="str">
        <f ca="1">IFERROR(OFFSET(grille!$A$1,MOD(INT((N6-parametres!$D$26)/7),42)+1,WEEKDAY(guigui!N6,2)),"")</f>
        <v>__T667</v>
      </c>
      <c r="P6" s="3">
        <f t="shared" si="7"/>
        <v>42221</v>
      </c>
      <c r="Q6" s="6" t="str">
        <f ca="1">IFERROR(OFFSET(grille!$A$1,MOD(INT((P6-parametres!$D$26)/7),42)+1,WEEKDAY(guigui!P6,2)),"")</f>
        <v>__T450</v>
      </c>
      <c r="R6" s="3">
        <f t="shared" si="8"/>
        <v>42252</v>
      </c>
      <c r="S6" s="6" t="str">
        <f ca="1">IFERROR(OFFSET(grille!$A$1,MOD(INT((R6-parametres!$D$26)/7),42)+1,WEEKDAY(guigui!R6,2)),"")</f>
        <v>RP</v>
      </c>
      <c r="T6" s="3">
        <f t="shared" si="9"/>
        <v>42282</v>
      </c>
      <c r="U6" s="6" t="str">
        <f ca="1">IFERROR(OFFSET(grille!$A$1,MOD(INT((T6-parametres!$D$26)/7),42)+1,WEEKDAY(guigui!T6,2)),"")</f>
        <v>__T911</v>
      </c>
      <c r="V6" s="4">
        <f t="shared" si="10"/>
        <v>42313</v>
      </c>
      <c r="W6" s="6" t="str">
        <f ca="1">IFERROR(OFFSET(grille!$A$1,MOD(INT((V6-parametres!$D$26)/7),42)+1,WEEKDAY(guigui!V6,2)),"")</f>
        <v>__T740</v>
      </c>
      <c r="X6" s="3">
        <f t="shared" si="11"/>
        <v>42343</v>
      </c>
      <c r="Y6" s="6" t="str">
        <f ca="1">IFERROR(OFFSET(grille!$A$1,MOD(INT((X6-parametres!$D$26)/7),42)+1,WEEKDAY(guigui!X6,2)),"")</f>
        <v>__T916</v>
      </c>
    </row>
    <row r="7" spans="1:25">
      <c r="B7" s="3">
        <f t="shared" si="0"/>
        <v>42010</v>
      </c>
      <c r="C7" s="6" t="str">
        <f ca="1">IFERROR(OFFSET(grille!$A$1,MOD(INT((B7-parametres!$D$26)/7),42)+1,WEEKDAY(guigui!B7,2)),"")</f>
        <v>__T330</v>
      </c>
      <c r="D7" s="3">
        <f t="shared" si="1"/>
        <v>42041</v>
      </c>
      <c r="E7" s="6" t="str">
        <f ca="1">IFERROR(OFFSET(grille!$A$1,MOD(INT((D7-parametres!$D$26)/7),42)+1,WEEKDAY(guigui!D7,2)),"")</f>
        <v>T710</v>
      </c>
      <c r="F7" s="3">
        <f t="shared" si="2"/>
        <v>42069</v>
      </c>
      <c r="G7" s="6" t="str">
        <f ca="1">IFERROR(OFFSET(grille!$A$1,MOD(INT((F7-parametres!$D$26)/7),42)+1,WEEKDAY(guigui!F7,2)),"")</f>
        <v>RP</v>
      </c>
      <c r="H7" s="3">
        <f t="shared" si="3"/>
        <v>42100</v>
      </c>
      <c r="I7" s="6" t="str">
        <f ca="1">IFERROR(OFFSET(grille!$A$1,MOD(INT((H7-parametres!$D$26)/7),42)+1,WEEKDAY(guigui!H7,2)),"")</f>
        <v>T340__</v>
      </c>
      <c r="J7" s="3">
        <f t="shared" si="4"/>
        <v>42130</v>
      </c>
      <c r="K7" s="6" t="str">
        <f ca="1">IFERROR(OFFSET(grille!$A$1,MOD(INT((J7-parametres!$D$26)/7),42)+1,WEEKDAY(guigui!J7,2)),"")</f>
        <v>T720</v>
      </c>
      <c r="L7" s="3">
        <f t="shared" si="5"/>
        <v>42161</v>
      </c>
      <c r="M7" s="6" t="str">
        <f ca="1">IFERROR(OFFSET(grille!$A$1,MOD(INT((L7-parametres!$D$26)/7),42)+1,WEEKDAY(guigui!L7,2)),"")</f>
        <v>__T156</v>
      </c>
      <c r="N7" s="4">
        <f t="shared" si="6"/>
        <v>42191</v>
      </c>
      <c r="O7" s="6" t="str">
        <f ca="1">IFERROR(OFFSET(grille!$A$1,MOD(INT((N7-parametres!$D$26)/7),42)+1,WEEKDAY(guigui!N7,2)),"")</f>
        <v>T420</v>
      </c>
      <c r="P7" s="3">
        <f t="shared" si="7"/>
        <v>42222</v>
      </c>
      <c r="Q7" s="6" t="str">
        <f ca="1">IFERROR(OFFSET(grille!$A$1,MOD(INT((P7-parametres!$D$26)/7),42)+1,WEEKDAY(guigui!P7,2)),"")</f>
        <v>T240__</v>
      </c>
      <c r="R7" s="3">
        <f t="shared" si="8"/>
        <v>42253</v>
      </c>
      <c r="S7" s="6" t="str">
        <f ca="1">IFERROR(OFFSET(grille!$A$1,MOD(INT((R7-parametres!$D$26)/7),42)+1,WEEKDAY(guigui!R7,2)),"")</f>
        <v>T327__</v>
      </c>
      <c r="T7" s="3">
        <f t="shared" si="9"/>
        <v>42283</v>
      </c>
      <c r="U7" s="6" t="str">
        <f ca="1">IFERROR(OFFSET(grille!$A$1,MOD(INT((T7-parametres!$D$26)/7),42)+1,WEEKDAY(guigui!T7,2)),"")</f>
        <v>RP</v>
      </c>
      <c r="V7" s="4">
        <f t="shared" si="10"/>
        <v>42314</v>
      </c>
      <c r="W7" s="6" t="str">
        <f ca="1">IFERROR(OFFSET(grille!$A$1,MOD(INT((V7-parametres!$D$26)/7),42)+1,WEEKDAY(guigui!V7,2)),"")</f>
        <v>T240__</v>
      </c>
      <c r="X7" s="3">
        <f t="shared" si="11"/>
        <v>42344</v>
      </c>
      <c r="Y7" s="6" t="str">
        <f ca="1">IFERROR(OFFSET(grille!$A$1,MOD(INT((X7-parametres!$D$26)/7),42)+1,WEEKDAY(guigui!X7,2)),"")</f>
        <v>RP</v>
      </c>
    </row>
    <row r="8" spans="1:25">
      <c r="B8" s="3">
        <f t="shared" si="0"/>
        <v>42011</v>
      </c>
      <c r="C8" s="6" t="str">
        <f ca="1">IFERROR(OFFSET(grille!$A$1,MOD(INT((B8-parametres!$D$26)/7),42)+1,WEEKDAY(guigui!B8,2)),"")</f>
        <v>T420</v>
      </c>
      <c r="D8" s="3">
        <f t="shared" si="1"/>
        <v>42042</v>
      </c>
      <c r="E8" s="6" t="str">
        <f ca="1">IFERROR(OFFSET(grille!$A$1,MOD(INT((D8-parametres!$D$26)/7),42)+1,WEEKDAY(guigui!D8,2)),"")</f>
        <v>T246__</v>
      </c>
      <c r="F8" s="3">
        <f t="shared" si="2"/>
        <v>42070</v>
      </c>
      <c r="G8" s="6" t="str">
        <f ca="1">IFERROR(OFFSET(grille!$A$1,MOD(INT((F8-parametres!$D$26)/7),42)+1,WEEKDAY(guigui!F8,2)),"")</f>
        <v>RP</v>
      </c>
      <c r="H8" s="3">
        <f t="shared" si="3"/>
        <v>42101</v>
      </c>
      <c r="I8" s="6" t="str">
        <f ca="1">IFERROR(OFFSET(grille!$A$1,MOD(INT((H8-parametres!$D$26)/7),42)+1,WEEKDAY(guigui!H8,2)),"")</f>
        <v>__T350</v>
      </c>
      <c r="J8" s="3">
        <f t="shared" si="4"/>
        <v>42131</v>
      </c>
      <c r="K8" s="6" t="str">
        <f ca="1">IFERROR(OFFSET(grille!$A$1,MOD(INT((J8-parametres!$D$26)/7),42)+1,WEEKDAY(guigui!J8,2)),"")</f>
        <v>T630__</v>
      </c>
      <c r="L8" s="3">
        <f t="shared" si="5"/>
        <v>42162</v>
      </c>
      <c r="M8" s="6" t="str">
        <f ca="1">IFERROR(OFFSET(grille!$A$1,MOD(INT((L8-parametres!$D$26)/7),42)+1,WEEKDAY(guigui!L8,2)),"")</f>
        <v>RP</v>
      </c>
      <c r="N8" s="4">
        <f t="shared" si="6"/>
        <v>42192</v>
      </c>
      <c r="O8" s="6" t="str">
        <f ca="1">IFERROR(OFFSET(grille!$A$1,MOD(INT((N8-parametres!$D$26)/7),42)+1,WEEKDAY(guigui!N8,2)),"")</f>
        <v>T630__</v>
      </c>
      <c r="P8" s="3">
        <f t="shared" si="7"/>
        <v>42223</v>
      </c>
      <c r="Q8" s="6" t="str">
        <f ca="1">IFERROR(OFFSET(grille!$A$1,MOD(INT((P8-parametres!$D$26)/7),42)+1,WEEKDAY(guigui!P8,2)),"")</f>
        <v>__T250</v>
      </c>
      <c r="R8" s="3">
        <f t="shared" si="8"/>
        <v>42254</v>
      </c>
      <c r="S8" s="6" t="str">
        <f ca="1">IFERROR(OFFSET(grille!$A$1,MOD(INT((R8-parametres!$D$26)/7),42)+1,WEEKDAY(guigui!R8,2)),"")</f>
        <v>__T330</v>
      </c>
      <c r="T8" s="3">
        <f t="shared" si="9"/>
        <v>42284</v>
      </c>
      <c r="U8" s="6" t="str">
        <f ca="1">IFERROR(OFFSET(grille!$A$1,MOD(INT((T8-parametres!$D$26)/7),42)+1,WEEKDAY(guigui!T8,2)),"")</f>
        <v>RP</v>
      </c>
      <c r="V8" s="4">
        <f t="shared" si="10"/>
        <v>42315</v>
      </c>
      <c r="W8" s="6" t="str">
        <f ca="1">IFERROR(OFFSET(grille!$A$1,MOD(INT((V8-parametres!$D$26)/7),42)+1,WEEKDAY(guigui!V8,2)),"")</f>
        <v>__T256</v>
      </c>
      <c r="X8" s="3">
        <f t="shared" si="11"/>
        <v>42345</v>
      </c>
      <c r="Y8" s="6" t="str">
        <f ca="1">IFERROR(OFFSET(grille!$A$1,MOD(INT((X8-parametres!$D$26)/7),42)+1,WEEKDAY(guigui!X8,2)),"")</f>
        <v>RP</v>
      </c>
    </row>
    <row r="9" spans="1:25">
      <c r="B9" s="3">
        <f t="shared" si="0"/>
        <v>42012</v>
      </c>
      <c r="C9" s="6" t="str">
        <f ca="1">IFERROR(OFFSET(grille!$A$1,MOD(INT((B9-parametres!$D$26)/7),42)+1,WEEKDAY(guigui!B9,2)),"")</f>
        <v>T840__</v>
      </c>
      <c r="D9" s="3">
        <f t="shared" si="1"/>
        <v>42043</v>
      </c>
      <c r="E9" s="6" t="str">
        <f ca="1">IFERROR(OFFSET(grille!$A$1,MOD(INT((D9-parametres!$D$26)/7),42)+1,WEEKDAY(guigui!D9,2)),"")</f>
        <v>__T257</v>
      </c>
      <c r="F9" s="3">
        <f t="shared" si="2"/>
        <v>42071</v>
      </c>
      <c r="G9" s="6" t="str">
        <f ca="1">IFERROR(OFFSET(grille!$A$1,MOD(INT((F9-parametres!$D$26)/7),42)+1,WEEKDAY(guigui!F9,2)),"")</f>
        <v>T347__</v>
      </c>
      <c r="H9" s="3">
        <f t="shared" si="3"/>
        <v>42102</v>
      </c>
      <c r="I9" s="6" t="str">
        <f ca="1">IFERROR(OFFSET(grille!$A$1,MOD(INT((H9-parametres!$D$26)/7),42)+1,WEEKDAY(guigui!H9,2)),"")</f>
        <v>RP</v>
      </c>
      <c r="J9" s="3">
        <f t="shared" si="4"/>
        <v>42132</v>
      </c>
      <c r="K9" s="6" t="str">
        <f ca="1">IFERROR(OFFSET(grille!$A$1,MOD(INT((J9-parametres!$D$26)/7),42)+1,WEEKDAY(guigui!J9,2)),"")</f>
        <v>__T640</v>
      </c>
      <c r="L9" s="3">
        <f t="shared" si="5"/>
        <v>42163</v>
      </c>
      <c r="M9" s="6" t="str">
        <f ca="1">IFERROR(OFFSET(grille!$A$1,MOD(INT((L9-parametres!$D$26)/7),42)+1,WEEKDAY(guigui!L9,2)),"")</f>
        <v>RP</v>
      </c>
      <c r="N9" s="4">
        <f t="shared" si="6"/>
        <v>42193</v>
      </c>
      <c r="O9" s="6" t="str">
        <f ca="1">IFERROR(OFFSET(grille!$A$1,MOD(INT((N9-parametres!$D$26)/7),42)+1,WEEKDAY(guigui!N9,2)),"")</f>
        <v>__T640</v>
      </c>
      <c r="P9" s="3">
        <f t="shared" si="7"/>
        <v>42224</v>
      </c>
      <c r="Q9" s="6" t="str">
        <f ca="1">IFERROR(OFFSET(grille!$A$1,MOD(INT((P9-parametres!$D$26)/7),42)+1,WEEKDAY(guigui!P9,2)),"")</f>
        <v>RP</v>
      </c>
      <c r="R9" s="3">
        <f t="shared" si="8"/>
        <v>42255</v>
      </c>
      <c r="S9" s="6" t="str">
        <f ca="1">IFERROR(OFFSET(grille!$A$1,MOD(INT((R9-parametres!$D$26)/7),42)+1,WEEKDAY(guigui!R9,2)),"")</f>
        <v>T810</v>
      </c>
      <c r="T9" s="3">
        <f t="shared" si="9"/>
        <v>42285</v>
      </c>
      <c r="U9" s="6" t="str">
        <f ca="1">IFERROR(OFFSET(grille!$A$1,MOD(INT((T9-parametres!$D$26)/7),42)+1,WEEKDAY(guigui!T9,2)),"")</f>
        <v>T720</v>
      </c>
      <c r="V9" s="4">
        <f t="shared" si="10"/>
        <v>42316</v>
      </c>
      <c r="W9" s="6" t="str">
        <f ca="1">IFERROR(OFFSET(grille!$A$1,MOD(INT((V9-parametres!$D$26)/7),42)+1,WEEKDAY(guigui!V9,2)),"")</f>
        <v>RP</v>
      </c>
      <c r="X9" s="3">
        <f t="shared" si="11"/>
        <v>42346</v>
      </c>
      <c r="Y9" s="6" t="str">
        <f ca="1">IFERROR(OFFSET(grille!$A$1,MOD(INT((X9-parametres!$D$26)/7),42)+1,WEEKDAY(guigui!X9,2)),"")</f>
        <v>T320__</v>
      </c>
    </row>
    <row r="10" spans="1:25">
      <c r="B10" s="3">
        <f t="shared" si="0"/>
        <v>42013</v>
      </c>
      <c r="C10" s="6" t="str">
        <f ca="1">IFERROR(OFFSET(grille!$A$1,MOD(INT((B10-parametres!$D$26)/7),42)+1,WEEKDAY(guigui!B10,2)),"")</f>
        <v>__T850</v>
      </c>
      <c r="D10" s="3">
        <f t="shared" si="1"/>
        <v>42044</v>
      </c>
      <c r="E10" s="6" t="str">
        <f ca="1">IFERROR(OFFSET(grille!$A$1,MOD(INT((D10-parametres!$D$26)/7),42)+1,WEEKDAY(guigui!D10,2)),"")</f>
        <v>RP</v>
      </c>
      <c r="F10" s="3">
        <f t="shared" si="2"/>
        <v>42072</v>
      </c>
      <c r="G10" s="6" t="str">
        <f ca="1">IFERROR(OFFSET(grille!$A$1,MOD(INT((F10-parametres!$D$26)/7),42)+1,WEEKDAY(guigui!F10,2)),"")</f>
        <v>__T350</v>
      </c>
      <c r="H10" s="3">
        <f t="shared" si="3"/>
        <v>42103</v>
      </c>
      <c r="I10" s="6" t="str">
        <f ca="1">IFERROR(OFFSET(grille!$A$1,MOD(INT((H10-parametres!$D$26)/7),42)+1,WEEKDAY(guigui!H10,2)),"")</f>
        <v>RP</v>
      </c>
      <c r="J10" s="3">
        <f t="shared" si="4"/>
        <v>42133</v>
      </c>
      <c r="K10" s="6" t="str">
        <f ca="1">IFERROR(OFFSET(grille!$A$1,MOD(INT((J10-parametres!$D$26)/7),42)+1,WEEKDAY(guigui!J10,2)),"")</f>
        <v>RP</v>
      </c>
      <c r="L10" s="3">
        <f t="shared" si="5"/>
        <v>42164</v>
      </c>
      <c r="M10" s="6" t="str">
        <f ca="1">IFERROR(OFFSET(grille!$A$1,MOD(INT((L10-parametres!$D$26)/7),42)+1,WEEKDAY(guigui!L10,2)),"")</f>
        <v>T820__</v>
      </c>
      <c r="N10" s="4">
        <f t="shared" si="6"/>
        <v>42194</v>
      </c>
      <c r="O10" s="6" t="str">
        <f ca="1">IFERROR(OFFSET(grille!$A$1,MOD(INT((N10-parametres!$D$26)/7),42)+1,WEEKDAY(guigui!N10,2)),"")</f>
        <v>D</v>
      </c>
      <c r="P10" s="3">
        <f t="shared" si="7"/>
        <v>42225</v>
      </c>
      <c r="Q10" s="6" t="str">
        <f ca="1">IFERROR(OFFSET(grille!$A$1,MOD(INT((P10-parametres!$D$26)/7),42)+1,WEEKDAY(guigui!P10,2)),"")</f>
        <v>RP</v>
      </c>
      <c r="R10" s="3">
        <f t="shared" si="8"/>
        <v>42256</v>
      </c>
      <c r="S10" s="6" t="str">
        <f ca="1">IFERROR(OFFSET(grille!$A$1,MOD(INT((R10-parametres!$D$26)/7),42)+1,WEEKDAY(guigui!R10,2)),"")</f>
        <v>T140__</v>
      </c>
      <c r="T10" s="3">
        <f t="shared" si="9"/>
        <v>42286</v>
      </c>
      <c r="U10" s="6" t="str">
        <f ca="1">IFERROR(OFFSET(grille!$A$1,MOD(INT((T10-parametres!$D$26)/7),42)+1,WEEKDAY(guigui!T10,2)),"")</f>
        <v>T730__</v>
      </c>
      <c r="V10" s="4">
        <f t="shared" si="10"/>
        <v>42317</v>
      </c>
      <c r="W10" s="6" t="str">
        <f ca="1">IFERROR(OFFSET(grille!$A$1,MOD(INT((V10-parametres!$D$26)/7),42)+1,WEEKDAY(guigui!V10,2)),"")</f>
        <v>RP</v>
      </c>
      <c r="X10" s="3">
        <f t="shared" si="11"/>
        <v>42347</v>
      </c>
      <c r="Y10" s="6" t="str">
        <f ca="1">IFERROR(OFFSET(grille!$A$1,MOD(INT((X10-parametres!$D$26)/7),42)+1,WEEKDAY(guigui!X10,2)),"")</f>
        <v>__T330</v>
      </c>
    </row>
    <row r="11" spans="1:25">
      <c r="B11" s="3">
        <f t="shared" si="0"/>
        <v>42014</v>
      </c>
      <c r="C11" s="6" t="str">
        <f ca="1">IFERROR(OFFSET(grille!$A$1,MOD(INT((B11-parametres!$D$26)/7),42)+1,WEEKDAY(guigui!B11,2)),"")</f>
        <v>D</v>
      </c>
      <c r="D11" s="3">
        <f t="shared" si="1"/>
        <v>42045</v>
      </c>
      <c r="E11" s="6" t="str">
        <f ca="1">IFERROR(OFFSET(grille!$A$1,MOD(INT((D11-parametres!$D$26)/7),42)+1,WEEKDAY(guigui!D11,2)),"")</f>
        <v>RP</v>
      </c>
      <c r="F11" s="3">
        <f t="shared" si="2"/>
        <v>42073</v>
      </c>
      <c r="G11" s="6" t="str">
        <f ca="1">IFERROR(OFFSET(grille!$A$1,MOD(INT((F11-parametres!$D$26)/7),42)+1,WEEKDAY(guigui!F11,2)),"")</f>
        <v>T340__</v>
      </c>
      <c r="H11" s="3">
        <f t="shared" si="3"/>
        <v>42104</v>
      </c>
      <c r="I11" s="6" t="str">
        <f ca="1">IFERROR(OFFSET(grille!$A$1,MOD(INT((H11-parametres!$D$26)/7),42)+1,WEEKDAY(guigui!H11,2)),"")</f>
        <v>T515</v>
      </c>
      <c r="J11" s="3">
        <f t="shared" si="4"/>
        <v>42134</v>
      </c>
      <c r="K11" s="6" t="str">
        <f ca="1">IFERROR(OFFSET(grille!$A$1,MOD(INT((J11-parametres!$D$26)/7),42)+1,WEEKDAY(guigui!J11,2)),"")</f>
        <v>RP</v>
      </c>
      <c r="L11" s="3">
        <f t="shared" si="5"/>
        <v>42165</v>
      </c>
      <c r="M11" s="6" t="str">
        <f ca="1">IFERROR(OFFSET(grille!$A$1,MOD(INT((L11-parametres!$D$26)/7),42)+1,WEEKDAY(guigui!L11,2)),"")</f>
        <v>__T830</v>
      </c>
      <c r="N11" s="4">
        <f t="shared" si="6"/>
        <v>42195</v>
      </c>
      <c r="O11" s="6" t="str">
        <f ca="1">IFERROR(OFFSET(grille!$A$1,MOD(INT((N11-parametres!$D$26)/7),42)+1,WEEKDAY(guigui!N11,2)),"")</f>
        <v>RP</v>
      </c>
      <c r="P11" s="3">
        <f t="shared" si="7"/>
        <v>42226</v>
      </c>
      <c r="Q11" s="6" t="str">
        <f ca="1">IFERROR(OFFSET(grille!$A$1,MOD(INT((P11-parametres!$D$26)/7),42)+1,WEEKDAY(guigui!P11,2)),"")</f>
        <v>T710</v>
      </c>
      <c r="R11" s="3">
        <f t="shared" si="8"/>
        <v>42257</v>
      </c>
      <c r="S11" s="6" t="str">
        <f ca="1">IFERROR(OFFSET(grille!$A$1,MOD(INT((R11-parametres!$D$26)/7),42)+1,WEEKDAY(guigui!R11,2)),"")</f>
        <v>__T150</v>
      </c>
      <c r="T11" s="3">
        <f t="shared" si="9"/>
        <v>42287</v>
      </c>
      <c r="U11" s="6" t="str">
        <f ca="1">IFERROR(OFFSET(grille!$A$1,MOD(INT((T11-parametres!$D$26)/7),42)+1,WEEKDAY(guigui!T11,2)),"")</f>
        <v>__T746</v>
      </c>
      <c r="V11" s="4">
        <f t="shared" si="10"/>
        <v>42318</v>
      </c>
      <c r="W11" s="6" t="str">
        <f ca="1">IFERROR(OFFSET(grille!$A$1,MOD(INT((V11-parametres!$D$26)/7),42)+1,WEEKDAY(guigui!V11,2)),"")</f>
        <v>T510</v>
      </c>
      <c r="X11" s="3">
        <f t="shared" si="11"/>
        <v>42348</v>
      </c>
      <c r="Y11" s="6" t="str">
        <f ca="1">IFERROR(OFFSET(grille!$A$1,MOD(INT((X11-parametres!$D$26)/7),42)+1,WEEKDAY(guigui!X11,2)),"")</f>
        <v>T340__</v>
      </c>
    </row>
    <row r="12" spans="1:25">
      <c r="B12" s="3">
        <f t="shared" si="0"/>
        <v>42015</v>
      </c>
      <c r="C12" s="6" t="str">
        <f ca="1">IFERROR(OFFSET(grille!$A$1,MOD(INT((B12-parametres!$D$26)/7),42)+1,WEEKDAY(guigui!B12,2)),"")</f>
        <v>RP</v>
      </c>
      <c r="D12" s="3">
        <f t="shared" si="1"/>
        <v>42046</v>
      </c>
      <c r="E12" s="6" t="str">
        <f ca="1">IFERROR(OFFSET(grille!$A$1,MOD(INT((D12-parametres!$D$26)/7),42)+1,WEEKDAY(guigui!D12,2)),"")</f>
        <v>T320__</v>
      </c>
      <c r="F12" s="3">
        <f t="shared" si="2"/>
        <v>42074</v>
      </c>
      <c r="G12" s="6" t="str">
        <f ca="1">IFERROR(OFFSET(grille!$A$1,MOD(INT((F12-parametres!$D$26)/7),42)+1,WEEKDAY(guigui!F12,2)),"")</f>
        <v>__T350</v>
      </c>
      <c r="H12" s="3">
        <f t="shared" si="3"/>
        <v>42105</v>
      </c>
      <c r="I12" s="6" t="str">
        <f ca="1">IFERROR(OFFSET(grille!$A$1,MOD(INT((H12-parametres!$D$26)/7),42)+1,WEEKDAY(guigui!H12,2)),"")</f>
        <v>T446__</v>
      </c>
      <c r="J12" s="3">
        <f t="shared" si="4"/>
        <v>42135</v>
      </c>
      <c r="K12" s="6" t="str">
        <f ca="1">IFERROR(OFFSET(grille!$A$1,MOD(INT((J12-parametres!$D$26)/7),42)+1,WEEKDAY(guigui!J12,2)),"")</f>
        <v>T840__</v>
      </c>
      <c r="L12" s="3">
        <f t="shared" si="5"/>
        <v>42166</v>
      </c>
      <c r="M12" s="6" t="str">
        <f ca="1">IFERROR(OFFSET(grille!$A$1,MOD(INT((L12-parametres!$D$26)/7),42)+1,WEEKDAY(guigui!L12,2)),"")</f>
        <v>T650__</v>
      </c>
      <c r="N12" s="4">
        <f t="shared" si="6"/>
        <v>42196</v>
      </c>
      <c r="O12" s="6" t="str">
        <f ca="1">IFERROR(OFFSET(grille!$A$1,MOD(INT((N12-parametres!$D$26)/7),42)+1,WEEKDAY(guigui!N12,2)),"")</f>
        <v>RP</v>
      </c>
      <c r="P12" s="3">
        <f t="shared" si="7"/>
        <v>42227</v>
      </c>
      <c r="Q12" s="6" t="str">
        <f ca="1">IFERROR(OFFSET(grille!$A$1,MOD(INT((P12-parametres!$D$26)/7),42)+1,WEEKDAY(guigui!P12,2)),"")</f>
        <v>T120</v>
      </c>
      <c r="R12" s="3">
        <f t="shared" si="8"/>
        <v>42258</v>
      </c>
      <c r="S12" s="6" t="str">
        <f ca="1">IFERROR(OFFSET(grille!$A$1,MOD(INT((R12-parametres!$D$26)/7),42)+1,WEEKDAY(guigui!R12,2)),"")</f>
        <v>RP</v>
      </c>
      <c r="T12" s="3">
        <f t="shared" si="9"/>
        <v>42288</v>
      </c>
      <c r="U12" s="6" t="str">
        <f ca="1">IFERROR(OFFSET(grille!$A$1,MOD(INT((T12-parametres!$D$26)/7),42)+1,WEEKDAY(guigui!T12,2)),"")</f>
        <v>T147__</v>
      </c>
      <c r="V12" s="4">
        <f t="shared" si="10"/>
        <v>42319</v>
      </c>
      <c r="W12" s="6" t="str">
        <f ca="1">IFERROR(OFFSET(grille!$A$1,MOD(INT((V12-parametres!$D$26)/7),42)+1,WEEKDAY(guigui!V12,2)),"")</f>
        <v>T110</v>
      </c>
      <c r="X12" s="3">
        <f t="shared" si="11"/>
        <v>42349</v>
      </c>
      <c r="Y12" s="6" t="str">
        <f ca="1">IFERROR(OFFSET(grille!$A$1,MOD(INT((X12-parametres!$D$26)/7),42)+1,WEEKDAY(guigui!X12,2)),"")</f>
        <v>__T350</v>
      </c>
    </row>
    <row r="13" spans="1:25">
      <c r="B13" s="3">
        <f t="shared" si="0"/>
        <v>42016</v>
      </c>
      <c r="C13" s="6" t="str">
        <f ca="1">IFERROR(OFFSET(grille!$A$1,MOD(INT((B13-parametres!$D$26)/7),42)+1,WEEKDAY(guigui!B13,2)),"")</f>
        <v>RP</v>
      </c>
      <c r="D13" s="3">
        <f t="shared" si="1"/>
        <v>42047</v>
      </c>
      <c r="E13" s="6" t="str">
        <f ca="1">IFERROR(OFFSET(grille!$A$1,MOD(INT((D13-parametres!$D$26)/7),42)+1,WEEKDAY(guigui!D13,2)),"")</f>
        <v>__T330</v>
      </c>
      <c r="F13" s="3">
        <f t="shared" si="2"/>
        <v>42075</v>
      </c>
      <c r="G13" s="6" t="str">
        <f ca="1">IFERROR(OFFSET(grille!$A$1,MOD(INT((F13-parametres!$D$26)/7),42)+1,WEEKDAY(guigui!F13,2)),"")</f>
        <v>RP</v>
      </c>
      <c r="H13" s="3">
        <f t="shared" si="3"/>
        <v>42106</v>
      </c>
      <c r="I13" s="6" t="str">
        <f ca="1">IFERROR(OFFSET(grille!$A$1,MOD(INT((H13-parametres!$D$26)/7),42)+1,WEEKDAY(guigui!H13,2)),"")</f>
        <v>__T457</v>
      </c>
      <c r="J13" s="3">
        <f t="shared" si="4"/>
        <v>42136</v>
      </c>
      <c r="K13" s="6" t="str">
        <f ca="1">IFERROR(OFFSET(grille!$A$1,MOD(INT((J13-parametres!$D$26)/7),42)+1,WEEKDAY(guigui!J13,2)),"")</f>
        <v>__T850</v>
      </c>
      <c r="L13" s="3">
        <f t="shared" si="5"/>
        <v>42167</v>
      </c>
      <c r="M13" s="6" t="str">
        <f ca="1">IFERROR(OFFSET(grille!$A$1,MOD(INT((L13-parametres!$D$26)/7),42)+1,WEEKDAY(guigui!L13,2)),"")</f>
        <v>__T660</v>
      </c>
      <c r="N13" s="4">
        <f t="shared" si="6"/>
        <v>42197</v>
      </c>
      <c r="O13" s="6" t="str">
        <f ca="1">IFERROR(OFFSET(grille!$A$1,MOD(INT((N13-parametres!$D$26)/7),42)+1,WEEKDAY(guigui!N13,2)),"")</f>
        <v>T637__</v>
      </c>
      <c r="P13" s="3">
        <f t="shared" si="7"/>
        <v>42228</v>
      </c>
      <c r="Q13" s="6" t="str">
        <f ca="1">IFERROR(OFFSET(grille!$A$1,MOD(INT((P13-parametres!$D$26)/7),42)+1,WEEKDAY(guigui!P13,2)),"")</f>
        <v>T440__</v>
      </c>
      <c r="R13" s="3">
        <f t="shared" si="8"/>
        <v>42259</v>
      </c>
      <c r="S13" s="6" t="str">
        <f ca="1">IFERROR(OFFSET(grille!$A$1,MOD(INT((R13-parametres!$D$26)/7),42)+1,WEEKDAY(guigui!R13,2)),"")</f>
        <v>RP</v>
      </c>
      <c r="T13" s="3">
        <f t="shared" si="9"/>
        <v>42289</v>
      </c>
      <c r="U13" s="6" t="str">
        <f ca="1">IFERROR(OFFSET(grille!$A$1,MOD(INT((T13-parametres!$D$26)/7),42)+1,WEEKDAY(guigui!T13,2)),"")</f>
        <v>__T151</v>
      </c>
      <c r="V13" s="4">
        <f t="shared" si="10"/>
        <v>42320</v>
      </c>
      <c r="W13" s="6" t="str">
        <f ca="1">IFERROR(OFFSET(grille!$A$1,MOD(INT((V13-parametres!$D$26)/7),42)+1,WEEKDAY(guigui!V13,2)),"")</f>
        <v>T710</v>
      </c>
      <c r="X13" s="3">
        <f t="shared" si="11"/>
        <v>42350</v>
      </c>
      <c r="Y13" s="6" t="str">
        <f ca="1">IFERROR(OFFSET(grille!$A$1,MOD(INT((X13-parametres!$D$26)/7),42)+1,WEEKDAY(guigui!X13,2)),"")</f>
        <v>RP</v>
      </c>
    </row>
    <row r="14" spans="1:25">
      <c r="B14" s="3">
        <f t="shared" si="0"/>
        <v>42017</v>
      </c>
      <c r="C14" s="6" t="str">
        <f ca="1">IFERROR(OFFSET(grille!$A$1,MOD(INT((B14-parametres!$D$26)/7),42)+1,WEEKDAY(guigui!B14,2)),"")</f>
        <v>RP</v>
      </c>
      <c r="D14" s="3">
        <f t="shared" si="1"/>
        <v>42048</v>
      </c>
      <c r="E14" s="6" t="str">
        <f ca="1">IFERROR(OFFSET(grille!$A$1,MOD(INT((D14-parametres!$D$26)/7),42)+1,WEEKDAY(guigui!D14,2)),"")</f>
        <v>T905__</v>
      </c>
      <c r="F14" s="3">
        <f t="shared" si="2"/>
        <v>42076</v>
      </c>
      <c r="G14" s="6" t="str">
        <f ca="1">IFERROR(OFFSET(grille!$A$1,MOD(INT((F14-parametres!$D$26)/7),42)+1,WEEKDAY(guigui!F14,2)),"")</f>
        <v>RP</v>
      </c>
      <c r="H14" s="3">
        <f t="shared" si="3"/>
        <v>42107</v>
      </c>
      <c r="I14" s="6" t="str">
        <f ca="1">IFERROR(OFFSET(grille!$A$1,MOD(INT((H14-parametres!$D$26)/7),42)+1,WEEKDAY(guigui!H14,2)),"")</f>
        <v>T240__</v>
      </c>
      <c r="J14" s="3">
        <f t="shared" si="4"/>
        <v>42137</v>
      </c>
      <c r="K14" s="6" t="str">
        <f ca="1">IFERROR(OFFSET(grille!$A$1,MOD(INT((J14-parametres!$D$26)/7),42)+1,WEEKDAY(guigui!J14,2)),"")</f>
        <v>T410</v>
      </c>
      <c r="L14" s="3">
        <f t="shared" si="5"/>
        <v>42168</v>
      </c>
      <c r="M14" s="6" t="str">
        <f ca="1">IFERROR(OFFSET(grille!$A$1,MOD(INT((L14-parametres!$D$26)/7),42)+1,WEEKDAY(guigui!L14,2)),"")</f>
        <v>RP</v>
      </c>
      <c r="N14" s="4">
        <f t="shared" si="6"/>
        <v>42198</v>
      </c>
      <c r="O14" s="6" t="str">
        <f ca="1">IFERROR(OFFSET(grille!$A$1,MOD(INT((N14-parametres!$D$26)/7),42)+1,WEEKDAY(guigui!N14,2)),"")</f>
        <v>__T640</v>
      </c>
      <c r="P14" s="3">
        <f t="shared" si="7"/>
        <v>42229</v>
      </c>
      <c r="Q14" s="6" t="str">
        <f ca="1">IFERROR(OFFSET(grille!$A$1,MOD(INT((P14-parametres!$D$26)/7),42)+1,WEEKDAY(guigui!P14,2)),"")</f>
        <v>__T450</v>
      </c>
      <c r="R14" s="3">
        <f t="shared" si="8"/>
        <v>42260</v>
      </c>
      <c r="S14" s="6" t="str">
        <f ca="1">IFERROR(OFFSET(grille!$A$1,MOD(INT((R14-parametres!$D$26)/7),42)+1,WEEKDAY(guigui!R14,2)),"")</f>
        <v>RP</v>
      </c>
      <c r="T14" s="3">
        <f t="shared" si="9"/>
        <v>42290</v>
      </c>
      <c r="U14" s="6" t="str">
        <f ca="1">IFERROR(OFFSET(grille!$A$1,MOD(INT((T14-parametres!$D$26)/7),42)+1,WEEKDAY(guigui!T14,2)),"")</f>
        <v>RP</v>
      </c>
      <c r="V14" s="4">
        <f t="shared" si="10"/>
        <v>42321</v>
      </c>
      <c r="W14" s="6" t="str">
        <f ca="1">IFERROR(OFFSET(grille!$A$1,MOD(INT((V14-parametres!$D$26)/7),42)+1,WEEKDAY(guigui!V14,2)),"")</f>
        <v>T655__</v>
      </c>
      <c r="X14" s="3">
        <f t="shared" si="11"/>
        <v>42351</v>
      </c>
      <c r="Y14" s="6" t="str">
        <f ca="1">IFERROR(OFFSET(grille!$A$1,MOD(INT((X14-parametres!$D$26)/7),42)+1,WEEKDAY(guigui!X14,2)),"")</f>
        <v>RP</v>
      </c>
    </row>
    <row r="15" spans="1:25">
      <c r="B15" s="3">
        <f t="shared" si="0"/>
        <v>42018</v>
      </c>
      <c r="C15" s="6" t="str">
        <f ca="1">IFERROR(OFFSET(grille!$A$1,MOD(INT((B15-parametres!$D$26)/7),42)+1,WEEKDAY(guigui!B15,2)),"")</f>
        <v>T730__</v>
      </c>
      <c r="D15" s="3">
        <f t="shared" si="1"/>
        <v>42049</v>
      </c>
      <c r="E15" s="6" t="str">
        <f ca="1">IFERROR(OFFSET(grille!$A$1,MOD(INT((D15-parametres!$D$26)/7),42)+1,WEEKDAY(guigui!D15,2)),"")</f>
        <v>__T916</v>
      </c>
      <c r="F15" s="3">
        <f t="shared" si="2"/>
        <v>42077</v>
      </c>
      <c r="G15" s="6" t="str">
        <f ca="1">IFERROR(OFFSET(grille!$A$1,MOD(INT((F15-parametres!$D$26)/7),42)+1,WEEKDAY(guigui!F15,2)),"")</f>
        <v>T736__</v>
      </c>
      <c r="H15" s="3">
        <f t="shared" si="3"/>
        <v>42108</v>
      </c>
      <c r="I15" s="6" t="str">
        <f ca="1">IFERROR(OFFSET(grille!$A$1,MOD(INT((H15-parametres!$D$26)/7),42)+1,WEEKDAY(guigui!H15,2)),"")</f>
        <v>__T250</v>
      </c>
      <c r="J15" s="3">
        <f t="shared" si="4"/>
        <v>42138</v>
      </c>
      <c r="K15" s="6" t="str">
        <f ca="1">IFERROR(OFFSET(grille!$A$1,MOD(INT((J15-parametres!$D$26)/7),42)+1,WEEKDAY(guigui!J15,2)),"")</f>
        <v>T220__</v>
      </c>
      <c r="L15" s="3">
        <f t="shared" si="5"/>
        <v>42169</v>
      </c>
      <c r="M15" s="6" t="str">
        <f ca="1">IFERROR(OFFSET(grille!$A$1,MOD(INT((L15-parametres!$D$26)/7),42)+1,WEEKDAY(guigui!L15,2)),"")</f>
        <v>RP</v>
      </c>
      <c r="N15" s="4">
        <f t="shared" si="6"/>
        <v>42199</v>
      </c>
      <c r="O15" s="6" t="str">
        <f ca="1">IFERROR(OFFSET(grille!$A$1,MOD(INT((N15-parametres!$D$26)/7),42)+1,WEEKDAY(guigui!N15,2)),"")</f>
        <v>T430</v>
      </c>
      <c r="P15" s="3">
        <f t="shared" si="7"/>
        <v>42230</v>
      </c>
      <c r="Q15" s="6" t="str">
        <f ca="1">IFERROR(OFFSET(grille!$A$1,MOD(INT((P15-parametres!$D$26)/7),42)+1,WEEKDAY(guigui!P15,2)),"")</f>
        <v>T945</v>
      </c>
      <c r="R15" s="3">
        <f t="shared" si="8"/>
        <v>42261</v>
      </c>
      <c r="S15" s="6" t="str">
        <f ca="1">IFERROR(OFFSET(grille!$A$1,MOD(INT((R15-parametres!$D$26)/7),42)+1,WEEKDAY(guigui!R15,2)),"")</f>
        <v>T720</v>
      </c>
      <c r="T15" s="3">
        <f t="shared" si="9"/>
        <v>42291</v>
      </c>
      <c r="U15" s="6" t="str">
        <f ca="1">IFERROR(OFFSET(grille!$A$1,MOD(INT((T15-parametres!$D$26)/7),42)+1,WEEKDAY(guigui!T15,2)),"")</f>
        <v>RP</v>
      </c>
      <c r="V15" s="4">
        <f t="shared" si="10"/>
        <v>42322</v>
      </c>
      <c r="W15" s="6" t="str">
        <f ca="1">IFERROR(OFFSET(grille!$A$1,MOD(INT((V15-parametres!$D$26)/7),42)+1,WEEKDAY(guigui!V15,2)),"")</f>
        <v>__T666</v>
      </c>
      <c r="X15" s="3">
        <f t="shared" si="11"/>
        <v>42352</v>
      </c>
      <c r="Y15" s="6" t="str">
        <f ca="1">IFERROR(OFFSET(grille!$A$1,MOD(INT((X15-parametres!$D$26)/7),42)+1,WEEKDAY(guigui!X15,2)),"")</f>
        <v>T630__</v>
      </c>
    </row>
    <row r="16" spans="1:25">
      <c r="B16" s="3">
        <f t="shared" si="0"/>
        <v>42019</v>
      </c>
      <c r="C16" s="6" t="str">
        <f ca="1">IFERROR(OFFSET(grille!$A$1,MOD(INT((B16-parametres!$D$26)/7),42)+1,WEEKDAY(guigui!B16,2)),"")</f>
        <v>__T740</v>
      </c>
      <c r="D16" s="3">
        <f t="shared" si="1"/>
        <v>42050</v>
      </c>
      <c r="E16" s="6" t="str">
        <f ca="1">IFERROR(OFFSET(grille!$A$1,MOD(INT((D16-parametres!$D$26)/7),42)+1,WEEKDAY(guigui!D16,2)),"")</f>
        <v>RP</v>
      </c>
      <c r="F16" s="3">
        <f t="shared" si="2"/>
        <v>42078</v>
      </c>
      <c r="G16" s="6" t="str">
        <f ca="1">IFERROR(OFFSET(grille!$A$1,MOD(INT((F16-parametres!$D$26)/7),42)+1,WEEKDAY(guigui!F16,2)),"")</f>
        <v>__T747</v>
      </c>
      <c r="H16" s="3">
        <f t="shared" si="3"/>
        <v>42109</v>
      </c>
      <c r="I16" s="6" t="str">
        <f ca="1">IFERROR(OFFSET(grille!$A$1,MOD(INT((H16-parametres!$D$26)/7),42)+1,WEEKDAY(guigui!H16,2)),"")</f>
        <v>RP</v>
      </c>
      <c r="J16" s="3">
        <f t="shared" si="4"/>
        <v>42139</v>
      </c>
      <c r="K16" s="6" t="str">
        <f ca="1">IFERROR(OFFSET(grille!$A$1,MOD(INT((J16-parametres!$D$26)/7),42)+1,WEEKDAY(guigui!J16,2)),"")</f>
        <v>__T230</v>
      </c>
      <c r="L16" s="3">
        <f t="shared" si="5"/>
        <v>42170</v>
      </c>
      <c r="M16" s="6" t="str">
        <f ca="1">IFERROR(OFFSET(grille!$A$1,MOD(INT((L16-parametres!$D$26)/7),42)+1,WEEKDAY(guigui!L16,2)),"")</f>
        <v>T410</v>
      </c>
      <c r="N16" s="4">
        <f t="shared" si="6"/>
        <v>42200</v>
      </c>
      <c r="O16" s="6" t="str">
        <f ca="1">IFERROR(OFFSET(grille!$A$1,MOD(INT((N16-parametres!$D$26)/7),42)+1,WEEKDAY(guigui!N16,2)),"")</f>
        <v>T820__</v>
      </c>
      <c r="P16" s="3">
        <f t="shared" si="7"/>
        <v>42231</v>
      </c>
      <c r="Q16" s="6" t="str">
        <f ca="1">IFERROR(OFFSET(grille!$A$1,MOD(INT((P16-parametres!$D$26)/7),42)+1,WEEKDAY(guigui!P16,2)),"")</f>
        <v>RP</v>
      </c>
      <c r="R16" s="3">
        <f t="shared" si="8"/>
        <v>42262</v>
      </c>
      <c r="S16" s="6" t="str">
        <f ca="1">IFERROR(OFFSET(grille!$A$1,MOD(INT((R16-parametres!$D$26)/7),42)+1,WEEKDAY(guigui!R16,2)),"")</f>
        <v>T710</v>
      </c>
      <c r="T16" s="3">
        <f t="shared" si="9"/>
        <v>42292</v>
      </c>
      <c r="U16" s="6" t="str">
        <f ca="1">IFERROR(OFFSET(grille!$A$1,MOD(INT((T16-parametres!$D$26)/7),42)+1,WEEKDAY(guigui!T16,2)),"")</f>
        <v>T130</v>
      </c>
      <c r="V16" s="4">
        <f t="shared" si="10"/>
        <v>42323</v>
      </c>
      <c r="W16" s="6" t="str">
        <f ca="1">IFERROR(OFFSET(grille!$A$1,MOD(INT((V16-parametres!$D$26)/7),42)+1,WEEKDAY(guigui!V16,2)),"")</f>
        <v>RP</v>
      </c>
      <c r="X16" s="3">
        <f t="shared" si="11"/>
        <v>42353</v>
      </c>
      <c r="Y16" s="6" t="str">
        <f ca="1">IFERROR(OFFSET(grille!$A$1,MOD(INT((X16-parametres!$D$26)/7),42)+1,WEEKDAY(guigui!X16,2)),"")</f>
        <v>__T640</v>
      </c>
    </row>
    <row r="17" spans="2:25">
      <c r="B17" s="3">
        <f t="shared" si="0"/>
        <v>42020</v>
      </c>
      <c r="C17" s="6" t="str">
        <f ca="1">IFERROR(OFFSET(grille!$A$1,MOD(INT((B17-parametres!$D$26)/7),42)+1,WEEKDAY(guigui!B17,2)),"")</f>
        <v>T240__</v>
      </c>
      <c r="D17" s="3">
        <f t="shared" si="1"/>
        <v>42051</v>
      </c>
      <c r="E17" s="6" t="str">
        <f ca="1">IFERROR(OFFSET(grille!$A$1,MOD(INT((D17-parametres!$D$26)/7),42)+1,WEEKDAY(guigui!D17,2)),"")</f>
        <v>RP</v>
      </c>
      <c r="F17" s="3">
        <f t="shared" si="2"/>
        <v>42079</v>
      </c>
      <c r="G17" s="6" t="str">
        <f ca="1">IFERROR(OFFSET(grille!$A$1,MOD(INT((F17-parametres!$D$26)/7),42)+1,WEEKDAY(guigui!F17,2)),"")</f>
        <v>T130</v>
      </c>
      <c r="H17" s="3">
        <f t="shared" si="3"/>
        <v>42110</v>
      </c>
      <c r="I17" s="6" t="str">
        <f ca="1">IFERROR(OFFSET(grille!$A$1,MOD(INT((H17-parametres!$D$26)/7),42)+1,WEEKDAY(guigui!H17,2)),"")</f>
        <v>RP</v>
      </c>
      <c r="J17" s="3">
        <f t="shared" si="4"/>
        <v>42140</v>
      </c>
      <c r="K17" s="6" t="str">
        <f ca="1">IFERROR(OFFSET(grille!$A$1,MOD(INT((J17-parametres!$D$26)/7),42)+1,WEEKDAY(guigui!J17,2)),"")</f>
        <v>RP</v>
      </c>
      <c r="L17" s="3">
        <f t="shared" si="5"/>
        <v>42171</v>
      </c>
      <c r="M17" s="6" t="str">
        <f ca="1">IFERROR(OFFSET(grille!$A$1,MOD(INT((L17-parametres!$D$26)/7),42)+1,WEEKDAY(guigui!L17,2)),"")</f>
        <v>T720</v>
      </c>
      <c r="N17" s="4">
        <f t="shared" si="6"/>
        <v>42201</v>
      </c>
      <c r="O17" s="6" t="str">
        <f ca="1">IFERROR(OFFSET(grille!$A$1,MOD(INT((N17-parametres!$D$26)/7),42)+1,WEEKDAY(guigui!N17,2)),"")</f>
        <v>__T830</v>
      </c>
      <c r="P17" s="3">
        <f t="shared" si="7"/>
        <v>42232</v>
      </c>
      <c r="Q17" s="6" t="str">
        <f ca="1">IFERROR(OFFSET(grille!$A$1,MOD(INT((P17-parametres!$D$26)/7),42)+1,WEEKDAY(guigui!P17,2)),"")</f>
        <v>RP</v>
      </c>
      <c r="R17" s="3">
        <f t="shared" si="8"/>
        <v>42263</v>
      </c>
      <c r="S17" s="6" t="str">
        <f ca="1">IFERROR(OFFSET(grille!$A$1,MOD(INT((R17-parametres!$D$26)/7),42)+1,WEEKDAY(guigui!R17,2)),"")</f>
        <v>T630__</v>
      </c>
      <c r="T17" s="3">
        <f t="shared" si="9"/>
        <v>42293</v>
      </c>
      <c r="U17" s="6" t="str">
        <f ca="1">IFERROR(OFFSET(grille!$A$1,MOD(INT((T17-parametres!$D$26)/7),42)+1,WEEKDAY(guigui!T17,2)),"")</f>
        <v>T420</v>
      </c>
      <c r="V17" s="4">
        <f t="shared" si="10"/>
        <v>42324</v>
      </c>
      <c r="W17" s="6" t="str">
        <f ca="1">IFERROR(OFFSET(grille!$A$1,MOD(INT((V17-parametres!$D$26)/7),42)+1,WEEKDAY(guigui!V17,2)),"")</f>
        <v>RP</v>
      </c>
      <c r="X17" s="3">
        <f t="shared" si="11"/>
        <v>42354</v>
      </c>
      <c r="Y17" s="6" t="str">
        <f ca="1">IFERROR(OFFSET(grille!$A$1,MOD(INT((X17-parametres!$D$26)/7),42)+1,WEEKDAY(guigui!X17,2)),"")</f>
        <v>T340__</v>
      </c>
    </row>
    <row r="18" spans="2:25">
      <c r="B18" s="3">
        <f t="shared" si="0"/>
        <v>42021</v>
      </c>
      <c r="C18" s="6" t="str">
        <f ca="1">IFERROR(OFFSET(grille!$A$1,MOD(INT((B18-parametres!$D$26)/7),42)+1,WEEKDAY(guigui!B18,2)),"")</f>
        <v>__T256</v>
      </c>
      <c r="D18" s="3">
        <f t="shared" si="1"/>
        <v>42052</v>
      </c>
      <c r="E18" s="6" t="str">
        <f ca="1">IFERROR(OFFSET(grille!$A$1,MOD(INT((D18-parametres!$D$26)/7),42)+1,WEEKDAY(guigui!D18,2)),"")</f>
        <v>T320__</v>
      </c>
      <c r="F18" s="3">
        <f t="shared" si="2"/>
        <v>42080</v>
      </c>
      <c r="G18" s="6" t="str">
        <f ca="1">IFERROR(OFFSET(grille!$A$1,MOD(INT((F18-parametres!$D$26)/7),42)+1,WEEKDAY(guigui!F18,2)),"")</f>
        <v>T140__</v>
      </c>
      <c r="H18" s="3">
        <f t="shared" si="3"/>
        <v>42111</v>
      </c>
      <c r="I18" s="6" t="str">
        <f ca="1">IFERROR(OFFSET(grille!$A$1,MOD(INT((H18-parametres!$D$26)/7),42)+1,WEEKDAY(guigui!H18,2)),"")</f>
        <v>T345__</v>
      </c>
      <c r="J18" s="3">
        <f t="shared" si="4"/>
        <v>42141</v>
      </c>
      <c r="K18" s="6" t="str">
        <f ca="1">IFERROR(OFFSET(grille!$A$1,MOD(INT((J18-parametres!$D$26)/7),42)+1,WEEKDAY(guigui!J18,2)),"")</f>
        <v>RP</v>
      </c>
      <c r="L18" s="3">
        <f t="shared" si="5"/>
        <v>42172</v>
      </c>
      <c r="M18" s="6" t="str">
        <f ca="1">IFERROR(OFFSET(grille!$A$1,MOD(INT((L18-parametres!$D$26)/7),42)+1,WEEKDAY(guigui!L18,2)),"")</f>
        <v>T510</v>
      </c>
      <c r="N18" s="4">
        <f t="shared" si="6"/>
        <v>42202</v>
      </c>
      <c r="O18" s="6" t="str">
        <f ca="1">IFERROR(OFFSET(grille!$A$1,MOD(INT((N18-parametres!$D$26)/7),42)+1,WEEKDAY(guigui!N18,2)),"")</f>
        <v>D</v>
      </c>
      <c r="P18" s="3">
        <f t="shared" si="7"/>
        <v>42233</v>
      </c>
      <c r="Q18" s="6" t="str">
        <f ca="1">IFERROR(OFFSET(grille!$A$1,MOD(INT((P18-parametres!$D$26)/7),42)+1,WEEKDAY(guigui!P18,2)),"")</f>
        <v>T730__</v>
      </c>
      <c r="R18" s="3">
        <f t="shared" si="8"/>
        <v>42264</v>
      </c>
      <c r="S18" s="6" t="str">
        <f ca="1">IFERROR(OFFSET(grille!$A$1,MOD(INT((R18-parametres!$D$26)/7),42)+1,WEEKDAY(guigui!R18,2)),"")</f>
        <v>__T640</v>
      </c>
      <c r="T18" s="3">
        <f t="shared" si="9"/>
        <v>42294</v>
      </c>
      <c r="U18" s="6" t="str">
        <f ca="1">IFERROR(OFFSET(grille!$A$1,MOD(INT((T18-parametres!$D$26)/7),42)+1,WEEKDAY(guigui!T18,2)),"")</f>
        <v>T226__</v>
      </c>
      <c r="V18" s="4">
        <f t="shared" si="10"/>
        <v>42325</v>
      </c>
      <c r="W18" s="6" t="str">
        <f ca="1">IFERROR(OFFSET(grille!$A$1,MOD(INT((V18-parametres!$D$26)/7),42)+1,WEEKDAY(guigui!V18,2)),"")</f>
        <v>RP</v>
      </c>
      <c r="X18" s="3">
        <f t="shared" si="11"/>
        <v>42355</v>
      </c>
      <c r="Y18" s="6" t="str">
        <f ca="1">IFERROR(OFFSET(grille!$A$1,MOD(INT((X18-parametres!$D$26)/7),42)+1,WEEKDAY(guigui!X18,2)),"")</f>
        <v>__T350</v>
      </c>
    </row>
    <row r="19" spans="2:25">
      <c r="B19" s="3">
        <f t="shared" si="0"/>
        <v>42022</v>
      </c>
      <c r="C19" s="6" t="str">
        <f ca="1">IFERROR(OFFSET(grille!$A$1,MOD(INT((B19-parametres!$D$26)/7),42)+1,WEEKDAY(guigui!B19,2)),"")</f>
        <v>RP</v>
      </c>
      <c r="D19" s="3">
        <f t="shared" si="1"/>
        <v>42053</v>
      </c>
      <c r="E19" s="6" t="str">
        <f ca="1">IFERROR(OFFSET(grille!$A$1,MOD(INT((D19-parametres!$D$26)/7),42)+1,WEEKDAY(guigui!D19,2)),"")</f>
        <v>__T330</v>
      </c>
      <c r="F19" s="3">
        <f t="shared" si="2"/>
        <v>42081</v>
      </c>
      <c r="G19" s="6" t="str">
        <f ca="1">IFERROR(OFFSET(grille!$A$1,MOD(INT((F19-parametres!$D$26)/7),42)+1,WEEKDAY(guigui!F19,2)),"")</f>
        <v>__T150</v>
      </c>
      <c r="H19" s="3">
        <f t="shared" si="3"/>
        <v>42112</v>
      </c>
      <c r="I19" s="6" t="str">
        <f ca="1">IFERROR(OFFSET(grille!$A$1,MOD(INT((H19-parametres!$D$26)/7),42)+1,WEEKDAY(guigui!H19,2)),"")</f>
        <v>__T356</v>
      </c>
      <c r="J19" s="3">
        <f t="shared" si="4"/>
        <v>42142</v>
      </c>
      <c r="K19" s="6" t="str">
        <f ca="1">IFERROR(OFFSET(grille!$A$1,MOD(INT((J19-parametres!$D$26)/7),42)+1,WEEKDAY(guigui!J19,2)),"")</f>
        <v>T220__</v>
      </c>
      <c r="L19" s="3">
        <f t="shared" si="5"/>
        <v>42173</v>
      </c>
      <c r="M19" s="6" t="str">
        <f ca="1">IFERROR(OFFSET(grille!$A$1,MOD(INT((L19-parametres!$D$26)/7),42)+1,WEEKDAY(guigui!L19,2)),"")</f>
        <v>T140__</v>
      </c>
      <c r="N19" s="4">
        <f t="shared" si="6"/>
        <v>42203</v>
      </c>
      <c r="O19" s="6" t="str">
        <f ca="1">IFERROR(OFFSET(grille!$A$1,MOD(INT((N19-parametres!$D$26)/7),42)+1,WEEKDAY(guigui!N19,2)),"")</f>
        <v>RP</v>
      </c>
      <c r="P19" s="3">
        <f t="shared" si="7"/>
        <v>42234</v>
      </c>
      <c r="Q19" s="6" t="str">
        <f ca="1">IFERROR(OFFSET(grille!$A$1,MOD(INT((P19-parametres!$D$26)/7),42)+1,WEEKDAY(guigui!P19,2)),"")</f>
        <v>__T740</v>
      </c>
      <c r="R19" s="3">
        <f t="shared" si="8"/>
        <v>42265</v>
      </c>
      <c r="S19" s="6" t="str">
        <f ca="1">IFERROR(OFFSET(grille!$A$1,MOD(INT((R19-parametres!$D$26)/7),42)+1,WEEKDAY(guigui!R19,2)),"")</f>
        <v>D</v>
      </c>
      <c r="T19" s="3">
        <f t="shared" si="9"/>
        <v>42295</v>
      </c>
      <c r="U19" s="6" t="str">
        <f ca="1">IFERROR(OFFSET(grille!$A$1,MOD(INT((T19-parametres!$D$26)/7),42)+1,WEEKDAY(guigui!T19,2)),"")</f>
        <v>__T237</v>
      </c>
      <c r="V19" s="4">
        <f t="shared" si="10"/>
        <v>42326</v>
      </c>
      <c r="W19" s="6" t="str">
        <f ca="1">IFERROR(OFFSET(grille!$A$1,MOD(INT((V19-parametres!$D$26)/7),42)+1,WEEKDAY(guigui!V19,2)),"")</f>
        <v>D</v>
      </c>
      <c r="X19" s="3">
        <f t="shared" si="11"/>
        <v>42356</v>
      </c>
      <c r="Y19" s="6" t="str">
        <f ca="1">IFERROR(OFFSET(grille!$A$1,MOD(INT((X19-parametres!$D$26)/7),42)+1,WEEKDAY(guigui!X19,2)),"")</f>
        <v>D</v>
      </c>
    </row>
    <row r="20" spans="2:25">
      <c r="B20" s="3">
        <f t="shared" si="0"/>
        <v>42023</v>
      </c>
      <c r="C20" s="6" t="str">
        <f ca="1">IFERROR(OFFSET(grille!$A$1,MOD(INT((B20-parametres!$D$26)/7),42)+1,WEEKDAY(guigui!B20,2)),"")</f>
        <v>RP</v>
      </c>
      <c r="D20" s="3">
        <f t="shared" si="1"/>
        <v>42054</v>
      </c>
      <c r="E20" s="6" t="str">
        <f ca="1">IFERROR(OFFSET(grille!$A$1,MOD(INT((D20-parametres!$D$26)/7),42)+1,WEEKDAY(guigui!D20,2)),"")</f>
        <v>T340__</v>
      </c>
      <c r="F20" s="3">
        <f t="shared" si="2"/>
        <v>42082</v>
      </c>
      <c r="G20" s="6" t="str">
        <f ca="1">IFERROR(OFFSET(grille!$A$1,MOD(INT((F20-parametres!$D$26)/7),42)+1,WEEKDAY(guigui!F20,2)),"")</f>
        <v>D</v>
      </c>
      <c r="H20" s="3">
        <f t="shared" si="3"/>
        <v>42113</v>
      </c>
      <c r="I20" s="6" t="str">
        <f ca="1">IFERROR(OFFSET(grille!$A$1,MOD(INT((H20-parametres!$D$26)/7),42)+1,WEEKDAY(guigui!H20,2)),"")</f>
        <v>T247__</v>
      </c>
      <c r="J20" s="3">
        <f t="shared" si="4"/>
        <v>42143</v>
      </c>
      <c r="K20" s="6" t="str">
        <f ca="1">IFERROR(OFFSET(grille!$A$1,MOD(INT((J20-parametres!$D$26)/7),42)+1,WEEKDAY(guigui!J20,2)),"")</f>
        <v>__T230</v>
      </c>
      <c r="L20" s="3">
        <f t="shared" si="5"/>
        <v>42174</v>
      </c>
      <c r="M20" s="6" t="str">
        <f ca="1">IFERROR(OFFSET(grille!$A$1,MOD(INT((L20-parametres!$D$26)/7),42)+1,WEEKDAY(guigui!L20,2)),"")</f>
        <v>__T150</v>
      </c>
      <c r="N20" s="4">
        <f t="shared" si="6"/>
        <v>42204</v>
      </c>
      <c r="O20" s="6" t="str">
        <f ca="1">IFERROR(OFFSET(grille!$A$1,MOD(INT((N20-parametres!$D$26)/7),42)+1,WEEKDAY(guigui!N20,2)),"")</f>
        <v>RP</v>
      </c>
      <c r="P20" s="3">
        <f t="shared" si="7"/>
        <v>42235</v>
      </c>
      <c r="Q20" s="6" t="str">
        <f ca="1">IFERROR(OFFSET(grille!$A$1,MOD(INT((P20-parametres!$D$26)/7),42)+1,WEEKDAY(guigui!P20,2)),"")</f>
        <v>T650__</v>
      </c>
      <c r="R20" s="3">
        <f t="shared" si="8"/>
        <v>42266</v>
      </c>
      <c r="S20" s="6" t="str">
        <f ca="1">IFERROR(OFFSET(grille!$A$1,MOD(INT((R20-parametres!$D$26)/7),42)+1,WEEKDAY(guigui!R20,2)),"")</f>
        <v>RP</v>
      </c>
      <c r="T20" s="3">
        <f t="shared" si="9"/>
        <v>42296</v>
      </c>
      <c r="U20" s="6" t="str">
        <f ca="1">IFERROR(OFFSET(grille!$A$1,MOD(INT((T20-parametres!$D$26)/7),42)+1,WEEKDAY(guigui!T20,2)),"")</f>
        <v>RP</v>
      </c>
      <c r="V20" s="4">
        <f t="shared" si="10"/>
        <v>42327</v>
      </c>
      <c r="W20" s="6" t="str">
        <f ca="1">IFERROR(OFFSET(grille!$A$1,MOD(INT((V20-parametres!$D$26)/7),42)+1,WEEKDAY(guigui!V20,2)),"")</f>
        <v>T510</v>
      </c>
      <c r="X20" s="3">
        <f t="shared" si="11"/>
        <v>42357</v>
      </c>
      <c r="Y20" s="6" t="str">
        <f ca="1">IFERROR(OFFSET(grille!$A$1,MOD(INT((X20-parametres!$D$26)/7),42)+1,WEEKDAY(guigui!X20,2)),"")</f>
        <v>RP</v>
      </c>
    </row>
    <row r="21" spans="2:25">
      <c r="B21" s="3">
        <f t="shared" si="0"/>
        <v>42024</v>
      </c>
      <c r="C21" s="6" t="str">
        <f ca="1">IFERROR(OFFSET(grille!$A$1,MOD(INT((B21-parametres!$D$26)/7),42)+1,WEEKDAY(guigui!B21,2)),"")</f>
        <v>T510</v>
      </c>
      <c r="D21" s="3">
        <f t="shared" si="1"/>
        <v>42055</v>
      </c>
      <c r="E21" s="6" t="str">
        <f ca="1">IFERROR(OFFSET(grille!$A$1,MOD(INT((D21-parametres!$D$26)/7),42)+1,WEEKDAY(guigui!D21,2)),"")</f>
        <v>__T350</v>
      </c>
      <c r="F21" s="3">
        <f t="shared" si="2"/>
        <v>42083</v>
      </c>
      <c r="G21" s="6" t="str">
        <f ca="1">IFERROR(OFFSET(grille!$A$1,MOD(INT((F21-parametres!$D$26)/7),42)+1,WEEKDAY(guigui!F21,2)),"")</f>
        <v>RP</v>
      </c>
      <c r="H21" s="3">
        <f t="shared" si="3"/>
        <v>42114</v>
      </c>
      <c r="I21" s="6" t="str">
        <f ca="1">IFERROR(OFFSET(grille!$A$1,MOD(INT((H21-parametres!$D$26)/7),42)+1,WEEKDAY(guigui!H21,2)),"")</f>
        <v>__T250</v>
      </c>
      <c r="J21" s="3">
        <f t="shared" si="4"/>
        <v>42144</v>
      </c>
      <c r="K21" s="6" t="str">
        <f ca="1">IFERROR(OFFSET(grille!$A$1,MOD(INT((J21-parametres!$D$26)/7),42)+1,WEEKDAY(guigui!J21,2)),"")</f>
        <v>RP</v>
      </c>
      <c r="L21" s="3">
        <f t="shared" si="5"/>
        <v>42175</v>
      </c>
      <c r="M21" s="6" t="str">
        <f ca="1">IFERROR(OFFSET(grille!$A$1,MOD(INT((L21-parametres!$D$26)/7),42)+1,WEEKDAY(guigui!L21,2)),"")</f>
        <v>RP</v>
      </c>
      <c r="N21" s="4">
        <f t="shared" si="6"/>
        <v>42205</v>
      </c>
      <c r="O21" s="6" t="str">
        <f ca="1">IFERROR(OFFSET(grille!$A$1,MOD(INT((N21-parametres!$D$26)/7),42)+1,WEEKDAY(guigui!N21,2)),"")</f>
        <v>RP</v>
      </c>
      <c r="P21" s="3">
        <f t="shared" si="7"/>
        <v>42236</v>
      </c>
      <c r="Q21" s="6" t="str">
        <f ca="1">IFERROR(OFFSET(grille!$A$1,MOD(INT((P21-parametres!$D$26)/7),42)+1,WEEKDAY(guigui!P21,2)),"")</f>
        <v>__T660</v>
      </c>
      <c r="R21" s="3">
        <f t="shared" si="8"/>
        <v>42267</v>
      </c>
      <c r="S21" s="6" t="str">
        <f ca="1">IFERROR(OFFSET(grille!$A$1,MOD(INT((R21-parametres!$D$26)/7),42)+1,WEEKDAY(guigui!R21,2)),"")</f>
        <v>RP</v>
      </c>
      <c r="T21" s="3">
        <f t="shared" si="9"/>
        <v>42297</v>
      </c>
      <c r="U21" s="6" t="str">
        <f ca="1">IFERROR(OFFSET(grille!$A$1,MOD(INT((T21-parametres!$D$26)/7),42)+1,WEEKDAY(guigui!T21,2)),"")</f>
        <v>RP</v>
      </c>
      <c r="V21" s="4">
        <f t="shared" si="10"/>
        <v>42328</v>
      </c>
      <c r="W21" s="6" t="str">
        <f ca="1">IFERROR(OFFSET(grille!$A$1,MOD(INT((V21-parametres!$D$26)/7),42)+1,WEEKDAY(guigui!V21,2)),"")</f>
        <v>T445__</v>
      </c>
      <c r="X21" s="3">
        <f t="shared" si="11"/>
        <v>42358</v>
      </c>
      <c r="Y21" s="6" t="str">
        <f ca="1">IFERROR(OFFSET(grille!$A$1,MOD(INT((X21-parametres!$D$26)/7),42)+1,WEEKDAY(guigui!X21,2)),"")</f>
        <v>RP</v>
      </c>
    </row>
    <row r="22" spans="2:25">
      <c r="B22" s="3">
        <f t="shared" si="0"/>
        <v>42025</v>
      </c>
      <c r="C22" s="6" t="str">
        <f ca="1">IFERROR(OFFSET(grille!$A$1,MOD(INT((B22-parametres!$D$26)/7),42)+1,WEEKDAY(guigui!B22,2)),"")</f>
        <v>T110</v>
      </c>
      <c r="D22" s="3">
        <f t="shared" si="1"/>
        <v>42056</v>
      </c>
      <c r="E22" s="6" t="str">
        <f ca="1">IFERROR(OFFSET(grille!$A$1,MOD(INT((D22-parametres!$D$26)/7),42)+1,WEEKDAY(guigui!D22,2)),"")</f>
        <v>RP</v>
      </c>
      <c r="F22" s="3">
        <f t="shared" si="2"/>
        <v>42084</v>
      </c>
      <c r="G22" s="6" t="str">
        <f ca="1">IFERROR(OFFSET(grille!$A$1,MOD(INT((F22-parametres!$D$26)/7),42)+1,WEEKDAY(guigui!F22,2)),"")</f>
        <v>RP</v>
      </c>
      <c r="H22" s="3">
        <f t="shared" si="3"/>
        <v>42115</v>
      </c>
      <c r="I22" s="6" t="str">
        <f ca="1">IFERROR(OFFSET(grille!$A$1,MOD(INT((H22-parametres!$D$26)/7),42)+1,WEEKDAY(guigui!H22,2)),"")</f>
        <v>RP</v>
      </c>
      <c r="J22" s="3">
        <f t="shared" si="4"/>
        <v>42145</v>
      </c>
      <c r="K22" s="6" t="str">
        <f ca="1">IFERROR(OFFSET(grille!$A$1,MOD(INT((J22-parametres!$D$26)/7),42)+1,WEEKDAY(guigui!J22,2)),"")</f>
        <v>RP</v>
      </c>
      <c r="L22" s="3">
        <f t="shared" si="5"/>
        <v>42176</v>
      </c>
      <c r="M22" s="6" t="str">
        <f ca="1">IFERROR(OFFSET(grille!$A$1,MOD(INT((L22-parametres!$D$26)/7),42)+1,WEEKDAY(guigui!L22,2)),"")</f>
        <v>RP</v>
      </c>
      <c r="N22" s="4">
        <f t="shared" si="6"/>
        <v>42206</v>
      </c>
      <c r="O22" s="6" t="str">
        <f ca="1">IFERROR(OFFSET(grille!$A$1,MOD(INT((N22-parametres!$D$26)/7),42)+1,WEEKDAY(guigui!N22,2)),"")</f>
        <v>T730__</v>
      </c>
      <c r="P22" s="3">
        <f t="shared" si="7"/>
        <v>42237</v>
      </c>
      <c r="Q22" s="6" t="str">
        <f ca="1">IFERROR(OFFSET(grille!$A$1,MOD(INT((P22-parametres!$D$26)/7),42)+1,WEEKDAY(guigui!P22,2)),"")</f>
        <v>RP</v>
      </c>
      <c r="R22" s="3">
        <f t="shared" si="8"/>
        <v>42268</v>
      </c>
      <c r="S22" s="6" t="str">
        <f ca="1">IFERROR(OFFSET(grille!$A$1,MOD(INT((R22-parametres!$D$26)/7),42)+1,WEEKDAY(guigui!R22,2)),"")</f>
        <v>T140__</v>
      </c>
      <c r="T22" s="3">
        <f t="shared" si="9"/>
        <v>42298</v>
      </c>
      <c r="U22" s="6" t="str">
        <f ca="1">IFERROR(OFFSET(grille!$A$1,MOD(INT((T22-parametres!$D$26)/7),42)+1,WEEKDAY(guigui!T22,2)),"")</f>
        <v>T710</v>
      </c>
      <c r="V22" s="4">
        <f t="shared" si="10"/>
        <v>42329</v>
      </c>
      <c r="W22" s="6" t="str">
        <f ca="1">IFERROR(OFFSET(grille!$A$1,MOD(INT((V22-parametres!$D$26)/7),42)+1,WEEKDAY(guigui!V22,2)),"")</f>
        <v>__T456</v>
      </c>
      <c r="X22" s="3">
        <f t="shared" si="11"/>
        <v>42359</v>
      </c>
      <c r="Y22" s="6" t="str">
        <f ca="1">IFERROR(OFFSET(grille!$A$1,MOD(INT((X22-parametres!$D$26)/7),42)+1,WEEKDAY(guigui!X22,2)),"")</f>
        <v>T110</v>
      </c>
    </row>
    <row r="23" spans="2:25">
      <c r="B23" s="3">
        <f t="shared" si="0"/>
        <v>42026</v>
      </c>
      <c r="C23" s="6" t="str">
        <f ca="1">IFERROR(OFFSET(grille!$A$1,MOD(INT((B23-parametres!$D$26)/7),42)+1,WEEKDAY(guigui!B23,2)),"")</f>
        <v>T710</v>
      </c>
      <c r="D23" s="3">
        <f t="shared" si="1"/>
        <v>42057</v>
      </c>
      <c r="E23" s="6" t="str">
        <f ca="1">IFERROR(OFFSET(grille!$A$1,MOD(INT((D23-parametres!$D$26)/7),42)+1,WEEKDAY(guigui!D23,2)),"")</f>
        <v>RP</v>
      </c>
      <c r="F23" s="3">
        <f t="shared" si="2"/>
        <v>42085</v>
      </c>
      <c r="G23" s="6" t="str">
        <f ca="1">IFERROR(OFFSET(grille!$A$1,MOD(INT((F23-parametres!$D$26)/7),42)+1,WEEKDAY(guigui!F23,2)),"")</f>
        <v>T737__</v>
      </c>
      <c r="H23" s="3">
        <f t="shared" si="3"/>
        <v>42116</v>
      </c>
      <c r="I23" s="6" t="str">
        <f ca="1">IFERROR(OFFSET(grille!$A$1,MOD(INT((H23-parametres!$D$26)/7),42)+1,WEEKDAY(guigui!H23,2)),"")</f>
        <v>RP</v>
      </c>
      <c r="J23" s="3">
        <f t="shared" si="4"/>
        <v>42146</v>
      </c>
      <c r="K23" s="6" t="str">
        <f ca="1">IFERROR(OFFSET(grille!$A$1,MOD(INT((J23-parametres!$D$26)/7),42)+1,WEEKDAY(guigui!J23,2)),"")</f>
        <v>T320__</v>
      </c>
      <c r="L23" s="3">
        <f t="shared" si="5"/>
        <v>42177</v>
      </c>
      <c r="M23" s="6" t="str">
        <f ca="1">IFERROR(OFFSET(grille!$A$1,MOD(INT((L23-parametres!$D$26)/7),42)+1,WEEKDAY(guigui!L23,2)),"")</f>
        <v>T440__</v>
      </c>
      <c r="N23" s="4">
        <f t="shared" si="6"/>
        <v>42207</v>
      </c>
      <c r="O23" s="6" t="str">
        <f ca="1">IFERROR(OFFSET(grille!$A$1,MOD(INT((N23-parametres!$D$26)/7),42)+1,WEEKDAY(guigui!N23,2)),"")</f>
        <v>__T740</v>
      </c>
      <c r="P23" s="3">
        <f t="shared" si="7"/>
        <v>42238</v>
      </c>
      <c r="Q23" s="6" t="str">
        <f ca="1">IFERROR(OFFSET(grille!$A$1,MOD(INT((P23-parametres!$D$26)/7),42)+1,WEEKDAY(guigui!P23,2)),"")</f>
        <v>RP</v>
      </c>
      <c r="R23" s="3">
        <f t="shared" si="8"/>
        <v>42269</v>
      </c>
      <c r="S23" s="6" t="str">
        <f ca="1">IFERROR(OFFSET(grille!$A$1,MOD(INT((R23-parametres!$D$26)/7),42)+1,WEEKDAY(guigui!R23,2)),"")</f>
        <v>__T150</v>
      </c>
      <c r="T23" s="3">
        <f t="shared" si="9"/>
        <v>42299</v>
      </c>
      <c r="U23" s="6" t="str">
        <f ca="1">IFERROR(OFFSET(grille!$A$1,MOD(INT((T23-parametres!$D$26)/7),42)+1,WEEKDAY(guigui!T23,2)),"")</f>
        <v>T730__</v>
      </c>
      <c r="V23" s="4">
        <f t="shared" si="10"/>
        <v>42330</v>
      </c>
      <c r="W23" s="6" t="str">
        <f ca="1">IFERROR(OFFSET(grille!$A$1,MOD(INT((V23-parametres!$D$26)/7),42)+1,WEEKDAY(guigui!V23,2)),"")</f>
        <v>T447__</v>
      </c>
      <c r="X23" s="3">
        <f t="shared" si="11"/>
        <v>42360</v>
      </c>
      <c r="Y23" s="6" t="str">
        <f ca="1">IFERROR(OFFSET(grille!$A$1,MOD(INT((X23-parametres!$D$26)/7),42)+1,WEEKDAY(guigui!X23,2)),"")</f>
        <v>T420</v>
      </c>
    </row>
    <row r="24" spans="2:25">
      <c r="B24" s="3">
        <f t="shared" si="0"/>
        <v>42027</v>
      </c>
      <c r="C24" s="6" t="str">
        <f ca="1">IFERROR(OFFSET(grille!$A$1,MOD(INT((B24-parametres!$D$26)/7),42)+1,WEEKDAY(guigui!B24,2)),"")</f>
        <v>T655__</v>
      </c>
      <c r="D24" s="3">
        <f t="shared" si="1"/>
        <v>42058</v>
      </c>
      <c r="E24" s="6" t="str">
        <f ca="1">IFERROR(OFFSET(grille!$A$1,MOD(INT((D24-parametres!$D$26)/7),42)+1,WEEKDAY(guigui!D24,2)),"")</f>
        <v>T630__</v>
      </c>
      <c r="F24" s="3">
        <f t="shared" si="2"/>
        <v>42086</v>
      </c>
      <c r="G24" s="6" t="str">
        <f ca="1">IFERROR(OFFSET(grille!$A$1,MOD(INT((F24-parametres!$D$26)/7),42)+1,WEEKDAY(guigui!F24,2)),"")</f>
        <v>__T740</v>
      </c>
      <c r="H24" s="3">
        <f t="shared" si="3"/>
        <v>42117</v>
      </c>
      <c r="I24" s="6" t="str">
        <f ca="1">IFERROR(OFFSET(grille!$A$1,MOD(INT((H24-parametres!$D$26)/7),42)+1,WEEKDAY(guigui!H24,2)),"")</f>
        <v>T120</v>
      </c>
      <c r="J24" s="3">
        <f t="shared" si="4"/>
        <v>42147</v>
      </c>
      <c r="K24" s="6" t="str">
        <f ca="1">IFERROR(OFFSET(grille!$A$1,MOD(INT((J24-parametres!$D$26)/7),42)+1,WEEKDAY(guigui!J24,2)),"")</f>
        <v>__T336</v>
      </c>
      <c r="L24" s="3">
        <f t="shared" si="5"/>
        <v>42178</v>
      </c>
      <c r="M24" s="6" t="str">
        <f ca="1">IFERROR(OFFSET(grille!$A$1,MOD(INT((L24-parametres!$D$26)/7),42)+1,WEEKDAY(guigui!L24,2)),"")</f>
        <v>__T450</v>
      </c>
      <c r="N24" s="4">
        <f t="shared" si="6"/>
        <v>42208</v>
      </c>
      <c r="O24" s="6" t="str">
        <f ca="1">IFERROR(OFFSET(grille!$A$1,MOD(INT((N24-parametres!$D$26)/7),42)+1,WEEKDAY(guigui!N24,2)),"")</f>
        <v>T610</v>
      </c>
      <c r="P24" s="3">
        <f t="shared" si="7"/>
        <v>42239</v>
      </c>
      <c r="Q24" s="6" t="str">
        <f ca="1">IFERROR(OFFSET(grille!$A$1,MOD(INT((P24-parametres!$D$26)/7),42)+1,WEEKDAY(guigui!P24,2)),"")</f>
        <v>T410</v>
      </c>
      <c r="R24" s="3">
        <f t="shared" si="8"/>
        <v>42270</v>
      </c>
      <c r="S24" s="6" t="str">
        <f ca="1">IFERROR(OFFSET(grille!$A$1,MOD(INT((R24-parametres!$D$26)/7),42)+1,WEEKDAY(guigui!R24,2)),"")</f>
        <v>T210</v>
      </c>
      <c r="T24" s="3">
        <f t="shared" si="9"/>
        <v>42300</v>
      </c>
      <c r="U24" s="6" t="str">
        <f ca="1">IFERROR(OFFSET(grille!$A$1,MOD(INT((T24-parametres!$D$26)/7),42)+1,WEEKDAY(guigui!T24,2)),"")</f>
        <v>__T740</v>
      </c>
      <c r="V24" s="4">
        <f t="shared" si="10"/>
        <v>42331</v>
      </c>
      <c r="W24" s="6" t="str">
        <f ca="1">IFERROR(OFFSET(grille!$A$1,MOD(INT((V24-parametres!$D$26)/7),42)+1,WEEKDAY(guigui!V24,2)),"")</f>
        <v>__T451</v>
      </c>
      <c r="X24" s="3">
        <f t="shared" si="11"/>
        <v>42361</v>
      </c>
      <c r="Y24" s="6" t="str">
        <f ca="1">IFERROR(OFFSET(grille!$A$1,MOD(INT((X24-parametres!$D$26)/7),42)+1,WEEKDAY(guigui!X24,2)),"")</f>
        <v>T220__</v>
      </c>
    </row>
    <row r="25" spans="2:25">
      <c r="B25" s="3">
        <f t="shared" si="0"/>
        <v>42028</v>
      </c>
      <c r="C25" s="6" t="str">
        <f ca="1">IFERROR(OFFSET(grille!$A$1,MOD(INT((B25-parametres!$D$26)/7),42)+1,WEEKDAY(guigui!B25,2)),"")</f>
        <v>__T666</v>
      </c>
      <c r="D25" s="3">
        <f t="shared" si="1"/>
        <v>42059</v>
      </c>
      <c r="E25" s="6" t="str">
        <f ca="1">IFERROR(OFFSET(grille!$A$1,MOD(INT((D25-parametres!$D$26)/7),42)+1,WEEKDAY(guigui!D25,2)),"")</f>
        <v>__T640</v>
      </c>
      <c r="F25" s="3">
        <f t="shared" si="2"/>
        <v>42087</v>
      </c>
      <c r="G25" s="6" t="str">
        <f ca="1">IFERROR(OFFSET(grille!$A$1,MOD(INT((F25-parametres!$D$26)/7),42)+1,WEEKDAY(guigui!F25,2)),"")</f>
        <v>T650__</v>
      </c>
      <c r="H25" s="3">
        <f t="shared" si="3"/>
        <v>42118</v>
      </c>
      <c r="I25" s="6" t="str">
        <f ca="1">IFERROR(OFFSET(grille!$A$1,MOD(INT((H25-parametres!$D$26)/7),42)+1,WEEKDAY(guigui!H25,2)),"")</f>
        <v>T720</v>
      </c>
      <c r="J25" s="3">
        <f t="shared" si="4"/>
        <v>42148</v>
      </c>
      <c r="K25" s="6" t="str">
        <f ca="1">IFERROR(OFFSET(grille!$A$1,MOD(INT((J25-parametres!$D$26)/7),42)+1,WEEKDAY(guigui!J25,2)),"")</f>
        <v>T227__</v>
      </c>
      <c r="L25" s="3">
        <f t="shared" si="5"/>
        <v>42179</v>
      </c>
      <c r="M25" s="6" t="str">
        <f ca="1">IFERROR(OFFSET(grille!$A$1,MOD(INT((L25-parametres!$D$26)/7),42)+1,WEEKDAY(guigui!L25,2)),"")</f>
        <v>T240__</v>
      </c>
      <c r="N25" s="4">
        <f t="shared" si="6"/>
        <v>42209</v>
      </c>
      <c r="O25" s="6" t="str">
        <f ca="1">IFERROR(OFFSET(grille!$A$1,MOD(INT((N25-parametres!$D$26)/7),42)+1,WEEKDAY(guigui!N25,2)),"")</f>
        <v>T220__</v>
      </c>
      <c r="P25" s="3">
        <f t="shared" si="7"/>
        <v>42240</v>
      </c>
      <c r="Q25" s="6" t="str">
        <f ca="1">IFERROR(OFFSET(grille!$A$1,MOD(INT((P25-parametres!$D$26)/7),42)+1,WEEKDAY(guigui!P25,2)),"")</f>
        <v>T650__</v>
      </c>
      <c r="R25" s="3">
        <f t="shared" si="8"/>
        <v>42271</v>
      </c>
      <c r="S25" s="6" t="str">
        <f ca="1">IFERROR(OFFSET(grille!$A$1,MOD(INT((R25-parametres!$D$26)/7),42)+1,WEEKDAY(guigui!R25,2)),"")</f>
        <v>T440__</v>
      </c>
      <c r="T25" s="3">
        <f t="shared" si="9"/>
        <v>42301</v>
      </c>
      <c r="U25" s="6" t="str">
        <f ca="1">IFERROR(OFFSET(grille!$A$1,MOD(INT((T25-parametres!$D$26)/7),42)+1,WEEKDAY(guigui!T25,2)),"")</f>
        <v>RP</v>
      </c>
      <c r="V25" s="4">
        <f t="shared" si="10"/>
        <v>42332</v>
      </c>
      <c r="W25" s="6" t="str">
        <f ca="1">IFERROR(OFFSET(grille!$A$1,MOD(INT((V25-parametres!$D$26)/7),42)+1,WEEKDAY(guigui!V25,2)),"")</f>
        <v>RP</v>
      </c>
      <c r="X25" s="3">
        <f t="shared" si="11"/>
        <v>42362</v>
      </c>
      <c r="Y25" s="6" t="str">
        <f ca="1">IFERROR(OFFSET(grille!$A$1,MOD(INT((X25-parametres!$D$26)/7),42)+1,WEEKDAY(guigui!X25,2)),"")</f>
        <v>__T230</v>
      </c>
    </row>
    <row r="26" spans="2:25">
      <c r="B26" s="3">
        <f t="shared" si="0"/>
        <v>42029</v>
      </c>
      <c r="C26" s="6" t="str">
        <f ca="1">IFERROR(OFFSET(grille!$A$1,MOD(INT((B26-parametres!$D$26)/7),42)+1,WEEKDAY(guigui!B26,2)),"")</f>
        <v>RP</v>
      </c>
      <c r="D26" s="3">
        <f t="shared" si="1"/>
        <v>42060</v>
      </c>
      <c r="E26" s="6" t="str">
        <f ca="1">IFERROR(OFFSET(grille!$A$1,MOD(INT((D26-parametres!$D$26)/7),42)+1,WEEKDAY(guigui!D26,2)),"")</f>
        <v>T340__</v>
      </c>
      <c r="F26" s="3">
        <f t="shared" si="2"/>
        <v>42088</v>
      </c>
      <c r="G26" s="6" t="str">
        <f ca="1">IFERROR(OFFSET(grille!$A$1,MOD(INT((F26-parametres!$D$26)/7),42)+1,WEEKDAY(guigui!F26,2)),"")</f>
        <v>__T660</v>
      </c>
      <c r="H26" s="3">
        <f t="shared" si="3"/>
        <v>42119</v>
      </c>
      <c r="I26" s="6" t="str">
        <f ca="1">IFERROR(OFFSET(grille!$A$1,MOD(INT((H26-parametres!$D$26)/7),42)+1,WEEKDAY(guigui!H26,2)),"")</f>
        <v>T346__</v>
      </c>
      <c r="J26" s="3">
        <f t="shared" si="4"/>
        <v>42149</v>
      </c>
      <c r="K26" s="6" t="str">
        <f ca="1">IFERROR(OFFSET(grille!$A$1,MOD(INT((J26-parametres!$D$26)/7),42)+1,WEEKDAY(guigui!J26,2)),"")</f>
        <v>__T230</v>
      </c>
      <c r="L26" s="3">
        <f t="shared" si="5"/>
        <v>42180</v>
      </c>
      <c r="M26" s="6" t="str">
        <f ca="1">IFERROR(OFFSET(grille!$A$1,MOD(INT((L26-parametres!$D$26)/7),42)+1,WEEKDAY(guigui!L26,2)),"")</f>
        <v>__T250</v>
      </c>
      <c r="N26" s="4">
        <f t="shared" si="6"/>
        <v>42210</v>
      </c>
      <c r="O26" s="6" t="str">
        <f ca="1">IFERROR(OFFSET(grille!$A$1,MOD(INT((N26-parametres!$D$26)/7),42)+1,WEEKDAY(guigui!N26,2)),"")</f>
        <v>__T236</v>
      </c>
      <c r="P26" s="3">
        <f t="shared" si="7"/>
        <v>42241</v>
      </c>
      <c r="Q26" s="6" t="str">
        <f ca="1">IFERROR(OFFSET(grille!$A$1,MOD(INT((P26-parametres!$D$26)/7),42)+1,WEEKDAY(guigui!P26,2)),"")</f>
        <v>__T660</v>
      </c>
      <c r="R26" s="3">
        <f t="shared" si="8"/>
        <v>42272</v>
      </c>
      <c r="S26" s="6" t="str">
        <f ca="1">IFERROR(OFFSET(grille!$A$1,MOD(INT((R26-parametres!$D$26)/7),42)+1,WEEKDAY(guigui!R26,2)),"")</f>
        <v>__T450</v>
      </c>
      <c r="T26" s="3">
        <f t="shared" si="9"/>
        <v>42302</v>
      </c>
      <c r="U26" s="6" t="str">
        <f ca="1">IFERROR(OFFSET(grille!$A$1,MOD(INT((T26-parametres!$D$26)/7),42)+1,WEEKDAY(guigui!T26,2)),"")</f>
        <v>RP</v>
      </c>
      <c r="V26" s="4">
        <f t="shared" si="10"/>
        <v>42333</v>
      </c>
      <c r="W26" s="6" t="str">
        <f ca="1">IFERROR(OFFSET(grille!$A$1,MOD(INT((V26-parametres!$D$26)/7),42)+1,WEEKDAY(guigui!V26,2)),"")</f>
        <v>RP</v>
      </c>
      <c r="X26" s="3">
        <f t="shared" si="11"/>
        <v>42363</v>
      </c>
      <c r="Y26" s="6" t="str">
        <f ca="1">IFERROR(OFFSET(grille!$A$1,MOD(INT((X26-parametres!$D$26)/7),42)+1,WEEKDAY(guigui!X26,2)),"")</f>
        <v>RP</v>
      </c>
    </row>
    <row r="27" spans="2:25">
      <c r="B27" s="3">
        <f t="shared" si="0"/>
        <v>42030</v>
      </c>
      <c r="C27" s="6" t="str">
        <f ca="1">IFERROR(OFFSET(grille!$A$1,MOD(INT((B27-parametres!$D$26)/7),42)+1,WEEKDAY(guigui!B27,2)),"")</f>
        <v>RP</v>
      </c>
      <c r="D27" s="3">
        <f t="shared" si="1"/>
        <v>42061</v>
      </c>
      <c r="E27" s="6" t="str">
        <f ca="1">IFERROR(OFFSET(grille!$A$1,MOD(INT((D27-parametres!$D$26)/7),42)+1,WEEKDAY(guigui!D27,2)),"")</f>
        <v>__T350</v>
      </c>
      <c r="F27" s="3">
        <f t="shared" si="2"/>
        <v>42089</v>
      </c>
      <c r="G27" s="6" t="str">
        <f ca="1">IFERROR(OFFSET(grille!$A$1,MOD(INT((F27-parametres!$D$26)/7),42)+1,WEEKDAY(guigui!F27,2)),"")</f>
        <v>T260</v>
      </c>
      <c r="H27" s="3">
        <f t="shared" si="3"/>
        <v>42120</v>
      </c>
      <c r="I27" s="6" t="str">
        <f ca="1">IFERROR(OFFSET(grille!$A$1,MOD(INT((H27-parametres!$D$26)/7),42)+1,WEEKDAY(guigui!H27,2)),"")</f>
        <v>__T357</v>
      </c>
      <c r="J27" s="3">
        <f t="shared" si="4"/>
        <v>42150</v>
      </c>
      <c r="K27" s="6" t="str">
        <f ca="1">IFERROR(OFFSET(grille!$A$1,MOD(INT((J27-parametres!$D$26)/7),42)+1,WEEKDAY(guigui!J27,2)),"")</f>
        <v>T260</v>
      </c>
      <c r="L27" s="3">
        <f t="shared" si="5"/>
        <v>42181</v>
      </c>
      <c r="M27" s="6" t="str">
        <f ca="1">IFERROR(OFFSET(grille!$A$1,MOD(INT((L27-parametres!$D$26)/7),42)+1,WEEKDAY(guigui!L27,2)),"")</f>
        <v>RP</v>
      </c>
      <c r="N27" s="4">
        <f t="shared" si="6"/>
        <v>42211</v>
      </c>
      <c r="O27" s="6" t="str">
        <f ca="1">IFERROR(OFFSET(grille!$A$1,MOD(INT((N27-parametres!$D$26)/7),42)+1,WEEKDAY(guigui!N27,2)),"")</f>
        <v>RP</v>
      </c>
      <c r="P27" s="3">
        <f t="shared" si="7"/>
        <v>42242</v>
      </c>
      <c r="Q27" s="6" t="str">
        <f ca="1">IFERROR(OFFSET(grille!$A$1,MOD(INT((P27-parametres!$D$26)/7),42)+1,WEEKDAY(guigui!P27,2)),"")</f>
        <v>T260</v>
      </c>
      <c r="R27" s="3">
        <f t="shared" si="8"/>
        <v>42273</v>
      </c>
      <c r="S27" s="6" t="str">
        <f ca="1">IFERROR(OFFSET(grille!$A$1,MOD(INT((R27-parametres!$D$26)/7),42)+1,WEEKDAY(guigui!R27,2)),"")</f>
        <v>RP</v>
      </c>
      <c r="T27" s="3">
        <f t="shared" si="9"/>
        <v>42303</v>
      </c>
      <c r="U27" s="6" t="str">
        <f ca="1">IFERROR(OFFSET(grille!$A$1,MOD(INT((T27-parametres!$D$26)/7),42)+1,WEEKDAY(guigui!T27,2)),"")</f>
        <v>T320__</v>
      </c>
      <c r="V27" s="4">
        <f t="shared" si="10"/>
        <v>42334</v>
      </c>
      <c r="W27" s="6" t="str">
        <f ca="1">IFERROR(OFFSET(grille!$A$1,MOD(INT((V27-parametres!$D$26)/7),42)+1,WEEKDAY(guigui!V27,2)),"")</f>
        <v>T410</v>
      </c>
      <c r="X27" s="3">
        <f t="shared" si="11"/>
        <v>42364</v>
      </c>
      <c r="Y27" s="6" t="str">
        <f ca="1">IFERROR(OFFSET(grille!$A$1,MOD(INT((X27-parametres!$D$26)/7),42)+1,WEEKDAY(guigui!X27,2)),"")</f>
        <v>RP</v>
      </c>
    </row>
    <row r="28" spans="2:25">
      <c r="B28" s="3">
        <f t="shared" si="0"/>
        <v>42031</v>
      </c>
      <c r="C28" s="6" t="str">
        <f ca="1">IFERROR(OFFSET(grille!$A$1,MOD(INT((B28-parametres!$D$26)/7),42)+1,WEEKDAY(guigui!B28,2)),"")</f>
        <v>RP</v>
      </c>
      <c r="D28" s="3">
        <f t="shared" si="1"/>
        <v>42062</v>
      </c>
      <c r="E28" s="6" t="str">
        <f ca="1">IFERROR(OFFSET(grille!$A$1,MOD(INT((D28-parametres!$D$26)/7),42)+1,WEEKDAY(guigui!D28,2)),"")</f>
        <v>D</v>
      </c>
      <c r="F28" s="3">
        <f t="shared" si="2"/>
        <v>42090</v>
      </c>
      <c r="G28" s="6" t="str">
        <f ca="1">IFERROR(OFFSET(grille!$A$1,MOD(INT((F28-parametres!$D$26)/7),42)+1,WEEKDAY(guigui!F28,2)),"")</f>
        <v>D</v>
      </c>
      <c r="H28" s="3">
        <f t="shared" si="3"/>
        <v>42121</v>
      </c>
      <c r="I28" s="6" t="str">
        <f ca="1">IFERROR(OFFSET(grille!$A$1,MOD(INT((H28-parametres!$D$26)/7),42)+1,WEEKDAY(guigui!H28,2)),"")</f>
        <v>RP</v>
      </c>
      <c r="J28" s="3">
        <f t="shared" si="4"/>
        <v>42151</v>
      </c>
      <c r="K28" s="6" t="str">
        <f ca="1">IFERROR(OFFSET(grille!$A$1,MOD(INT((J28-parametres!$D$26)/7),42)+1,WEEKDAY(guigui!J28,2)),"")</f>
        <v>RP</v>
      </c>
      <c r="L28" s="3">
        <f t="shared" si="5"/>
        <v>42182</v>
      </c>
      <c r="M28" s="6" t="str">
        <f ca="1">IFERROR(OFFSET(grille!$A$1,MOD(INT((L28-parametres!$D$26)/7),42)+1,WEEKDAY(guigui!L28,2)),"")</f>
        <v>RP</v>
      </c>
      <c r="N28" s="4">
        <f t="shared" si="6"/>
        <v>42212</v>
      </c>
      <c r="O28" s="6" t="str">
        <f ca="1">IFERROR(OFFSET(grille!$A$1,MOD(INT((N28-parametres!$D$26)/7),42)+1,WEEKDAY(guigui!N28,2)),"")</f>
        <v>RP</v>
      </c>
      <c r="P28" s="3">
        <f t="shared" si="7"/>
        <v>42243</v>
      </c>
      <c r="Q28" s="6" t="str">
        <f ca="1">IFERROR(OFFSET(grille!$A$1,MOD(INT((P28-parametres!$D$26)/7),42)+1,WEEKDAY(guigui!P28,2)),"")</f>
        <v>RP</v>
      </c>
      <c r="R28" s="3">
        <f t="shared" si="8"/>
        <v>42274</v>
      </c>
      <c r="S28" s="6" t="str">
        <f ca="1">IFERROR(OFFSET(grille!$A$1,MOD(INT((R28-parametres!$D$26)/7),42)+1,WEEKDAY(guigui!R28,2)),"")</f>
        <v>RP</v>
      </c>
      <c r="T28" s="3">
        <f t="shared" si="9"/>
        <v>42304</v>
      </c>
      <c r="U28" s="6" t="str">
        <f ca="1">IFERROR(OFFSET(grille!$A$1,MOD(INT((T28-parametres!$D$26)/7),42)+1,WEEKDAY(guigui!T28,2)),"")</f>
        <v>__T330</v>
      </c>
      <c r="V28" s="4">
        <f t="shared" si="10"/>
        <v>42335</v>
      </c>
      <c r="W28" s="6" t="str">
        <f ca="1">IFERROR(OFFSET(grille!$A$1,MOD(INT((V28-parametres!$D$26)/7),42)+1,WEEKDAY(guigui!V28,2)),"")</f>
        <v>T710</v>
      </c>
      <c r="X28" s="3">
        <f t="shared" si="11"/>
        <v>42365</v>
      </c>
      <c r="Y28" s="6" t="str">
        <f ca="1">IFERROR(OFFSET(grille!$A$1,MOD(INT((X28-parametres!$D$26)/7),42)+1,WEEKDAY(guigui!X28,2)),"")</f>
        <v>T347__</v>
      </c>
    </row>
    <row r="29" spans="2:25">
      <c r="B29" s="3">
        <f t="shared" si="0"/>
        <v>42032</v>
      </c>
      <c r="C29" s="6" t="str">
        <f ca="1">IFERROR(OFFSET(grille!$A$1,MOD(INT((B29-parametres!$D$26)/7),42)+1,WEEKDAY(guigui!B29,2)),"")</f>
        <v>D</v>
      </c>
      <c r="D29" s="3">
        <f t="shared" si="1"/>
        <v>42063</v>
      </c>
      <c r="E29" s="6" t="str">
        <f ca="1">IFERROR(OFFSET(grille!$A$1,MOD(INT((D29-parametres!$D$26)/7),42)+1,WEEKDAY(guigui!D29,2)),"")</f>
        <v>RP</v>
      </c>
      <c r="F29" s="3">
        <f t="shared" si="2"/>
        <v>42091</v>
      </c>
      <c r="G29" s="6" t="str">
        <f ca="1">IFERROR(OFFSET(grille!$A$1,MOD(INT((F29-parametres!$D$26)/7),42)+1,WEEKDAY(guigui!F29,2)),"")</f>
        <v>RP</v>
      </c>
      <c r="H29" s="3">
        <f t="shared" si="3"/>
        <v>42122</v>
      </c>
      <c r="I29" s="6" t="str">
        <f ca="1">IFERROR(OFFSET(grille!$A$1,MOD(INT((H29-parametres!$D$26)/7),42)+1,WEEKDAY(guigui!H29,2)),"")</f>
        <v>RP</v>
      </c>
      <c r="J29" s="3">
        <f t="shared" si="4"/>
        <v>42152</v>
      </c>
      <c r="K29" s="6" t="str">
        <f ca="1">IFERROR(OFFSET(grille!$A$1,MOD(INT((J29-parametres!$D$26)/7),42)+1,WEEKDAY(guigui!J29,2)),"")</f>
        <v>RP</v>
      </c>
      <c r="L29" s="3">
        <f t="shared" si="5"/>
        <v>42183</v>
      </c>
      <c r="M29" s="6" t="str">
        <f ca="1">IFERROR(OFFSET(grille!$A$1,MOD(INT((L29-parametres!$D$26)/7),42)+1,WEEKDAY(guigui!L29,2)),"")</f>
        <v>T657__</v>
      </c>
      <c r="N29" s="4">
        <f t="shared" si="6"/>
        <v>42213</v>
      </c>
      <c r="O29" s="6" t="str">
        <f ca="1">IFERROR(OFFSET(grille!$A$1,MOD(INT((N29-parametres!$D$26)/7),42)+1,WEEKDAY(guigui!N29,2)),"")</f>
        <v>T840__</v>
      </c>
      <c r="P29" s="3">
        <f t="shared" si="7"/>
        <v>42244</v>
      </c>
      <c r="Q29" s="6" t="str">
        <f ca="1">IFERROR(OFFSET(grille!$A$1,MOD(INT((P29-parametres!$D$26)/7),42)+1,WEEKDAY(guigui!P29,2)),"")</f>
        <v>RP</v>
      </c>
      <c r="R29" s="3">
        <f t="shared" si="8"/>
        <v>42275</v>
      </c>
      <c r="S29" s="6" t="str">
        <f ca="1">IFERROR(OFFSET(grille!$A$1,MOD(INT((R29-parametres!$D$26)/7),42)+1,WEEKDAY(guigui!R29,2)),"")</f>
        <v>T820__</v>
      </c>
      <c r="T29" s="3">
        <f t="shared" si="9"/>
        <v>42305</v>
      </c>
      <c r="U29" s="6" t="str">
        <f ca="1">IFERROR(OFFSET(grille!$A$1,MOD(INT((T29-parametres!$D$26)/7),42)+1,WEEKDAY(guigui!T29,2)),"")</f>
        <v>T420</v>
      </c>
      <c r="V29" s="4">
        <f t="shared" si="10"/>
        <v>42336</v>
      </c>
      <c r="W29" s="6" t="str">
        <f ca="1">IFERROR(OFFSET(grille!$A$1,MOD(INT((V29-parametres!$D$26)/7),42)+1,WEEKDAY(guigui!V29,2)),"")</f>
        <v>T246__</v>
      </c>
      <c r="X29" s="3">
        <f t="shared" si="11"/>
        <v>42366</v>
      </c>
      <c r="Y29" s="6" t="str">
        <f ca="1">IFERROR(OFFSET(grille!$A$1,MOD(INT((X29-parametres!$D$26)/7),42)+1,WEEKDAY(guigui!X29,2)),"")</f>
        <v>__T350</v>
      </c>
    </row>
    <row r="30" spans="2:25">
      <c r="B30" s="3">
        <f t="shared" si="0"/>
        <v>42033</v>
      </c>
      <c r="C30" s="6" t="str">
        <f ca="1">IFERROR(OFFSET(grille!$A$1,MOD(INT((B30-parametres!$D$26)/7),42)+1,WEEKDAY(guigui!B30,2)),"")</f>
        <v>T510</v>
      </c>
      <c r="D30" s="3" t="b">
        <f>IF(MONTH(DATE($A$1,COLUMN()-1,ROW()-1))=2,DATE($A$1,COLUMN()-1,i))</f>
        <v>0</v>
      </c>
      <c r="E30" s="6" t="str">
        <f ca="1">IFERROR(OFFSET(grille!$A$1,MOD(INT((D30-parametres!$D$26)/7),42)+1,WEEKDAY(guigui!D30,2)),"")</f>
        <v>T246__</v>
      </c>
      <c r="F30" s="3">
        <f t="shared" si="2"/>
        <v>42092</v>
      </c>
      <c r="G30" s="6" t="str">
        <f ca="1">IFERROR(OFFSET(grille!$A$1,MOD(INT((F30-parametres!$D$26)/7),42)+1,WEEKDAY(guigui!F30,2)),"")</f>
        <v>RP</v>
      </c>
      <c r="H30" s="3">
        <f t="shared" si="3"/>
        <v>42123</v>
      </c>
      <c r="I30" s="6" t="str">
        <f ca="1">IFERROR(OFFSET(grille!$A$1,MOD(INT((H30-parametres!$D$26)/7),42)+1,WEEKDAY(guigui!H30,2)),"")</f>
        <v>T840__</v>
      </c>
      <c r="J30" s="3">
        <f t="shared" si="4"/>
        <v>42153</v>
      </c>
      <c r="K30" s="6" t="str">
        <f ca="1">IFERROR(OFFSET(grille!$A$1,MOD(INT((J30-parametres!$D$26)/7),42)+1,WEEKDAY(guigui!J30,2)),"")</f>
        <v>T410</v>
      </c>
      <c r="L30" s="3">
        <f t="shared" si="5"/>
        <v>42184</v>
      </c>
      <c r="M30" s="6" t="str">
        <f ca="1">IFERROR(OFFSET(grille!$A$1,MOD(INT((L30-parametres!$D$26)/7),42)+1,WEEKDAY(guigui!L30,2)),"")</f>
        <v>__T661</v>
      </c>
      <c r="N30" s="3">
        <f t="shared" si="6"/>
        <v>42214</v>
      </c>
      <c r="O30" s="6" t="str">
        <f ca="1">IFERROR(OFFSET(grille!$A$1,MOD(INT((N30-parametres!$D$26)/7),42)+1,WEEKDAY(guigui!N30,2)),"")</f>
        <v>__T850</v>
      </c>
      <c r="P30" s="3">
        <f t="shared" si="7"/>
        <v>42245</v>
      </c>
      <c r="Q30" s="6" t="str">
        <f ca="1">IFERROR(OFFSET(grille!$A$1,MOD(INT((P30-parametres!$D$26)/7),42)+1,WEEKDAY(guigui!P30,2)),"")</f>
        <v>T326__</v>
      </c>
      <c r="R30" s="3">
        <f t="shared" si="8"/>
        <v>42276</v>
      </c>
      <c r="S30" s="6" t="str">
        <f ca="1">IFERROR(OFFSET(grille!$A$1,MOD(INT((R30-parametres!$D$26)/7),42)+1,WEEKDAY(guigui!R30,2)),"")</f>
        <v>__T830</v>
      </c>
      <c r="T30" s="3">
        <f t="shared" si="9"/>
        <v>42306</v>
      </c>
      <c r="U30" s="6" t="str">
        <f ca="1">IFERROR(OFFSET(grille!$A$1,MOD(INT((T30-parametres!$D$26)/7),42)+1,WEEKDAY(guigui!T30,2)),"")</f>
        <v>T840__</v>
      </c>
      <c r="V30" s="4">
        <f t="shared" si="10"/>
        <v>42337</v>
      </c>
      <c r="W30" s="6" t="str">
        <f ca="1">IFERROR(OFFSET(grille!$A$1,MOD(INT((V30-parametres!$D$26)/7),42)+1,WEEKDAY(guigui!V30,2)),"")</f>
        <v>__T257</v>
      </c>
      <c r="X30" s="3">
        <f t="shared" si="11"/>
        <v>42367</v>
      </c>
      <c r="Y30" s="6" t="str">
        <f ca="1">IFERROR(OFFSET(grille!$A$1,MOD(INT((X30-parametres!$D$26)/7),42)+1,WEEKDAY(guigui!X30,2)),"")</f>
        <v>T340__</v>
      </c>
    </row>
    <row r="31" spans="2:25">
      <c r="B31" s="3">
        <f t="shared" si="0"/>
        <v>42034</v>
      </c>
      <c r="C31" s="6" t="str">
        <f ca="1">IFERROR(OFFSET(grille!$A$1,MOD(INT((B31-parametres!$D$26)/7),42)+1,WEEKDAY(guigui!B31,2)),"")</f>
        <v>T445__</v>
      </c>
      <c r="D31" s="2"/>
      <c r="E31" s="2"/>
      <c r="F31" s="3">
        <f t="shared" si="2"/>
        <v>42093</v>
      </c>
      <c r="G31" s="6" t="str">
        <f ca="1">IFERROR(OFFSET(grille!$A$1,MOD(INT((F31-parametres!$D$26)/7),42)+1,WEEKDAY(guigui!F31,2)),"")</f>
        <v>T210</v>
      </c>
      <c r="H31" s="3">
        <f t="shared" si="3"/>
        <v>42124</v>
      </c>
      <c r="I31" s="6" t="str">
        <f ca="1">IFERROR(OFFSET(grille!$A$1,MOD(INT((H31-parametres!$D$26)/7),42)+1,WEEKDAY(guigui!H31,2)),"")</f>
        <v>__T850</v>
      </c>
      <c r="J31" s="3">
        <f t="shared" si="4"/>
        <v>42154</v>
      </c>
      <c r="K31" s="6" t="str">
        <f ca="1">IFERROR(OFFSET(grille!$A$1,MOD(INT((J31-parametres!$D$26)/7),42)+1,WEEKDAY(guigui!J31,2)),"")</f>
        <v>T146__</v>
      </c>
      <c r="L31" s="3">
        <f t="shared" si="5"/>
        <v>42185</v>
      </c>
      <c r="M31" s="6" t="str">
        <f ca="1">IFERROR(OFFSET(grille!$A$1,MOD(INT((L31-parametres!$D$26)/7),42)+1,WEEKDAY(guigui!L31,2)),"")</f>
        <v>T240__</v>
      </c>
      <c r="N31" s="3">
        <f t="shared" si="6"/>
        <v>42215</v>
      </c>
      <c r="O31" s="6" t="str">
        <f ca="1">IFERROR(OFFSET(grille!$A$1,MOD(INT((N31-parametres!$D$26)/7),42)+1,WEEKDAY(guigui!N31,2)),"")</f>
        <v>T110</v>
      </c>
      <c r="P31" s="3">
        <f t="shared" si="7"/>
        <v>42246</v>
      </c>
      <c r="Q31" s="6" t="str">
        <f ca="1">IFERROR(OFFSET(grille!$A$1,MOD(INT((P31-parametres!$D$26)/7),42)+1,WEEKDAY(guigui!P31,2)),"")</f>
        <v>__T337</v>
      </c>
      <c r="R31" s="3">
        <f t="shared" si="8"/>
        <v>42277</v>
      </c>
      <c r="S31" s="6" t="str">
        <f ca="1">IFERROR(OFFSET(grille!$A$1,MOD(INT((R31-parametres!$D$26)/7),42)+1,WEEKDAY(guigui!R31,2)),"")</f>
        <v>RP</v>
      </c>
      <c r="T31" s="3">
        <f t="shared" si="9"/>
        <v>42307</v>
      </c>
      <c r="U31" s="6" t="str">
        <f ca="1">IFERROR(OFFSET(grille!$A$1,MOD(INT((T31-parametres!$D$26)/7),42)+1,WEEKDAY(guigui!T31,2)),"")</f>
        <v>__T850</v>
      </c>
      <c r="V31" s="4">
        <f t="shared" si="10"/>
        <v>42338</v>
      </c>
      <c r="W31" s="6" t="str">
        <f ca="1">IFERROR(OFFSET(grille!$A$1,MOD(INT((V31-parametres!$D$26)/7),42)+1,WEEKDAY(guigui!V31,2)),"")</f>
        <v>RP</v>
      </c>
      <c r="X31" s="3">
        <f t="shared" si="11"/>
        <v>42368</v>
      </c>
      <c r="Y31" s="6" t="str">
        <f ca="1">IFERROR(OFFSET(grille!$A$1,MOD(INT((X31-parametres!$D$26)/7),42)+1,WEEKDAY(guigui!X31,2)),"")</f>
        <v>__T350</v>
      </c>
    </row>
    <row r="32" spans="2:25">
      <c r="B32" s="3">
        <f t="shared" si="0"/>
        <v>42035</v>
      </c>
      <c r="C32" s="6" t="str">
        <f ca="1">IFERROR(OFFSET(grille!$A$1,MOD(INT((B32-parametres!$D$26)/7),42)+1,WEEKDAY(guigui!B32,2)),"")</f>
        <v>__T456</v>
      </c>
      <c r="D32" s="2"/>
      <c r="E32" s="2"/>
      <c r="F32" s="3">
        <f t="shared" si="2"/>
        <v>42094</v>
      </c>
      <c r="G32" s="6" t="str">
        <f ca="1">IFERROR(OFFSET(grille!$A$1,MOD(INT((F32-parametres!$D$26)/7),42)+1,WEEKDAY(guigui!F32,2)),"")</f>
        <v>T410</v>
      </c>
      <c r="H32" s="2"/>
      <c r="I32" s="6" t="str">
        <f ca="1">IFERROR(OFFSET(grille!$A$1,MOD(INT((H32-parametres!$D$26)/7),42)+1,WEEKDAY(guigui!H32,2)),"")</f>
        <v>T246__</v>
      </c>
      <c r="J32" s="3">
        <f t="shared" si="4"/>
        <v>42155</v>
      </c>
      <c r="K32" s="6" t="str">
        <f ca="1">IFERROR(OFFSET(grille!$A$1,MOD(INT((J32-parametres!$D$26)/7),42)+1,WEEKDAY(guigui!J32,2)),"")</f>
        <v>__T157</v>
      </c>
      <c r="L32" s="2"/>
      <c r="M32" s="6" t="str">
        <f ca="1">IFERROR(OFFSET(grille!$A$1,MOD(INT((L32-parametres!$D$26)/7),42)+1,WEEKDAY(guigui!L32,2)),"")</f>
        <v>T246__</v>
      </c>
      <c r="N32" s="3">
        <f t="shared" si="6"/>
        <v>42216</v>
      </c>
      <c r="O32" s="6" t="str">
        <f ca="1">IFERROR(OFFSET(grille!$A$1,MOD(INT((N32-parametres!$D$26)/7),42)+1,WEEKDAY(guigui!N32,2)),"")</f>
        <v>T630__</v>
      </c>
      <c r="P32" s="3">
        <f t="shared" si="7"/>
        <v>42247</v>
      </c>
      <c r="Q32" s="6" t="str">
        <f ca="1">IFERROR(OFFSET(grille!$A$1,MOD(INT((P32-parametres!$D$26)/7),42)+1,WEEKDAY(guigui!P32,2)),"")</f>
        <v>T510</v>
      </c>
      <c r="R32" s="2"/>
      <c r="S32" s="6" t="str">
        <f ca="1">IFERROR(OFFSET(grille!$A$1,MOD(INT((R32-parametres!$D$26)/7),42)+1,WEEKDAY(guigui!R32,2)),"")</f>
        <v>T246__</v>
      </c>
      <c r="T32" s="3">
        <f t="shared" si="9"/>
        <v>42308</v>
      </c>
      <c r="U32" s="6" t="str">
        <f ca="1">IFERROR(OFFSET(grille!$A$1,MOD(INT((T32-parametres!$D$26)/7),42)+1,WEEKDAY(guigui!T32,2)),"")</f>
        <v>D</v>
      </c>
      <c r="V32" s="2"/>
      <c r="W32" s="6" t="str">
        <f ca="1">IFERROR(OFFSET(grille!$A$1,MOD(INT((V32-parametres!$D$26)/7),42)+1,WEEKDAY(guigui!V32,2)),"")</f>
        <v>T246__</v>
      </c>
      <c r="X32" s="3">
        <f t="shared" si="11"/>
        <v>42369</v>
      </c>
      <c r="Y32" s="6" t="str">
        <f ca="1">IFERROR(OFFSET(grille!$A$1,MOD(INT((X32-parametres!$D$26)/7),42)+1,WEEKDAY(guigui!X32,2)),"")</f>
        <v>RP</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329" priority="6" stopIfTrue="1">
      <formula>AND(WEEKDAY(B2,2)&gt;5,B2&lt;&gt;"")</formula>
    </cfRule>
  </conditionalFormatting>
  <conditionalFormatting sqref="E10">
    <cfRule type="expression" dxfId="328" priority="5" stopIfTrue="1">
      <formula>AND(WEEKDAY(E10,2)&gt;5,E10&lt;&gt;"")</formula>
    </cfRule>
  </conditionalFormatting>
  <conditionalFormatting sqref="E10">
    <cfRule type="expression" dxfId="327" priority="4" stopIfTrue="1">
      <formula>AND(WEEKDAY(E10,2)&gt;5,E10&lt;&gt;"")</formula>
    </cfRule>
  </conditionalFormatting>
  <conditionalFormatting sqref="E10">
    <cfRule type="expression" dxfId="326" priority="3" stopIfTrue="1">
      <formula>AND(WEEKDAY(E10,2)&gt;5,E10&lt;&gt;"")</formula>
    </cfRule>
  </conditionalFormatting>
  <conditionalFormatting sqref="E10">
    <cfRule type="expression" dxfId="325" priority="2" stopIfTrue="1">
      <formula>AND(WEEKDAY(E10,2)&gt;5,E10&lt;&gt;"")</formula>
    </cfRule>
  </conditionalFormatting>
  <conditionalFormatting sqref="E24">
    <cfRule type="expression" dxfId="324" priority="1" stopIfTrue="1">
      <formula>AND(WEEKDAY(E24,2)&gt;5,E24&lt;&gt;"")</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IFERROR(OFFSET(grille!$A$1,MOD(INT((B2-parametres!$D$28)/7),42)+1,WEEKDAY(guigui!B2,2)),"")</f>
        <v>T130</v>
      </c>
      <c r="D2" s="3">
        <f>DATE($A$1,COLUMN()-2,ROW()-1)</f>
        <v>42036</v>
      </c>
      <c r="E2" s="6" t="str">
        <f ca="1">IFERROR(OFFSET(grille!$A$1,MOD(INT((D2-parametres!$D$28)/7),42)+1,WEEKDAY(guigui!D2,2)),"")</f>
        <v>RP</v>
      </c>
      <c r="F2" s="3">
        <f>DATE($A$1,COLUMN()-3,ROW()-1)</f>
        <v>42064</v>
      </c>
      <c r="G2" s="6" t="str">
        <f ca="1">IFERROR(OFFSET(grille!$A$1,MOD(INT((F2-parametres!$D$28)/7),42)+1,WEEKDAY(guigui!F2,2)),"")</f>
        <v>RP</v>
      </c>
      <c r="H2" s="3">
        <f>DATE($A$1,COLUMN()-4,ROW()-1)</f>
        <v>42095</v>
      </c>
      <c r="I2" s="6" t="str">
        <f ca="1">IFERROR(OFFSET(grille!$A$1,MOD(INT((H2-parametres!$D$28)/7),42)+1,WEEKDAY(guigui!H2,2)),"")</f>
        <v>__T660</v>
      </c>
      <c r="J2" s="3">
        <f>DATE($A$1,COLUMN()-5,ROW()-1)</f>
        <v>42125</v>
      </c>
      <c r="K2" s="6" t="str">
        <f ca="1">IFERROR(OFFSET(grille!$A$1,MOD(INT((J2-parametres!$D$28)/7),42)+1,WEEKDAY(guigui!J2,2)),"")</f>
        <v>T720</v>
      </c>
      <c r="L2" s="3">
        <f>DATE($A$1,COLUMN()-6,ROW()-1)</f>
        <v>42156</v>
      </c>
      <c r="M2" s="6" t="str">
        <f ca="1">IFERROR(OFFSET(grille!$A$1,MOD(INT((L2-parametres!$D$28)/7),42)+1,WEEKDAY(guigui!L2,2)),"")</f>
        <v>__T230</v>
      </c>
      <c r="N2" s="4">
        <f>DATE($A$1,COLUMN()-7,ROW()-1)</f>
        <v>42186</v>
      </c>
      <c r="O2" s="6" t="str">
        <f ca="1">IFERROR(OFFSET(grille!$A$1,MOD(INT((N2-parametres!$D$28)/7),42)+1,WEEKDAY(guigui!N2,2)),"")</f>
        <v>T240__</v>
      </c>
      <c r="P2" s="3">
        <f>DATE($A$1,COLUMN()-8,ROW()-1)</f>
        <v>42217</v>
      </c>
      <c r="Q2" s="6" t="str">
        <f ca="1">IFERROR(OFFSET(grille!$A$1,MOD(INT((P2-parametres!$D$28)/7),42)+1,WEEKDAY(guigui!P2,2)),"")</f>
        <v>__T236</v>
      </c>
      <c r="R2" s="3">
        <f>DATE($A$1,COLUMN()-9,ROW()-1)</f>
        <v>42248</v>
      </c>
      <c r="S2" s="6" t="str">
        <f ca="1">IFERROR(OFFSET(grille!$A$1,MOD(INT((R2-parametres!$D$28)/7),42)+1,WEEKDAY(guigui!R2,2)),"")</f>
        <v>__T660</v>
      </c>
      <c r="T2" s="3">
        <f>DATE($A$1,COLUMN()-10,ROW()-1)</f>
        <v>42278</v>
      </c>
      <c r="U2" s="6" t="str">
        <f ca="1">IFERROR(OFFSET(grille!$A$1,MOD(INT((T2-parametres!$D$28)/7),42)+1,WEEKDAY(guigui!T2,2)),"")</f>
        <v>T440__</v>
      </c>
      <c r="V2" s="4">
        <f>DATE($A$1,COLUMN()-11,ROW()-1)</f>
        <v>42309</v>
      </c>
      <c r="W2" s="6" t="str">
        <f ca="1">IFERROR(OFFSET(grille!$A$1,MOD(INT((V2-parametres!$D$28)/7),42)+1,WEEKDAY(guigui!V2,2)),"")</f>
        <v>RP</v>
      </c>
      <c r="X2" s="3">
        <f>DATE($A$1,COLUMN()-12,ROW()-1)</f>
        <v>42339</v>
      </c>
      <c r="Y2" s="6" t="str">
        <f ca="1">IFERROR(OFFSET(grille!$A$1,MOD(INT((X2-parametres!$D$28)/7),42)+1,WEEKDAY(guigui!X2,2)),"")</f>
        <v>RP</v>
      </c>
    </row>
    <row r="3" spans="1:25">
      <c r="B3" s="3">
        <f t="shared" ref="B3:B32" si="0">DATE($A$1,COLUMN()-1,ROW()-1)</f>
        <v>42006</v>
      </c>
      <c r="C3" s="6" t="str">
        <f ca="1">IFERROR(OFFSET(grille!$A$1,MOD(INT((B3-parametres!$D$28)/7),42)+1,WEEKDAY(guigui!B3,2)),"")</f>
        <v>T420</v>
      </c>
      <c r="D3" s="3">
        <f t="shared" ref="D3:D29" si="1">DATE($A$1,COLUMN()-2,ROW()-1)</f>
        <v>42037</v>
      </c>
      <c r="E3" s="6" t="str">
        <f ca="1">IFERROR(OFFSET(grille!$A$1,MOD(INT((D3-parametres!$D$28)/7),42)+1,WEEKDAY(guigui!D3,2)),"")</f>
        <v>RP</v>
      </c>
      <c r="F3" s="3">
        <f t="shared" ref="F3:F32" si="2">DATE($A$1,COLUMN()-3,ROW()-1)</f>
        <v>42065</v>
      </c>
      <c r="G3" s="6" t="str">
        <f ca="1">IFERROR(OFFSET(grille!$A$1,MOD(INT((F3-parametres!$D$28)/7),42)+1,WEEKDAY(guigui!F3,2)),"")</f>
        <v>T630__</v>
      </c>
      <c r="H3" s="3">
        <f t="shared" ref="H3:H31" si="3">DATE($A$1,COLUMN()-4,ROW()-1)</f>
        <v>42096</v>
      </c>
      <c r="I3" s="6" t="str">
        <f ca="1">IFERROR(OFFSET(grille!$A$1,MOD(INT((H3-parametres!$D$28)/7),42)+1,WEEKDAY(guigui!H3,2)),"")</f>
        <v>T260</v>
      </c>
      <c r="J3" s="3">
        <f t="shared" ref="J3:J32" si="4">DATE($A$1,COLUMN()-5,ROW()-1)</f>
        <v>42126</v>
      </c>
      <c r="K3" s="6" t="str">
        <f ca="1">IFERROR(OFFSET(grille!$A$1,MOD(INT((J3-parametres!$D$28)/7),42)+1,WEEKDAY(guigui!J3,2)),"")</f>
        <v>T346__</v>
      </c>
      <c r="L3" s="3">
        <f t="shared" ref="L3:L31" si="5">DATE($A$1,COLUMN()-6,ROW()-1)</f>
        <v>42157</v>
      </c>
      <c r="M3" s="6" t="str">
        <f ca="1">IFERROR(OFFSET(grille!$A$1,MOD(INT((L3-parametres!$D$28)/7),42)+1,WEEKDAY(guigui!L3,2)),"")</f>
        <v>T260</v>
      </c>
      <c r="N3" s="4">
        <f t="shared" ref="N3:N32" si="6">DATE($A$1,COLUMN()-7,ROW()-1)</f>
        <v>42187</v>
      </c>
      <c r="O3" s="6" t="str">
        <f ca="1">IFERROR(OFFSET(grille!$A$1,MOD(INT((N3-parametres!$D$28)/7),42)+1,WEEKDAY(guigui!N3,2)),"")</f>
        <v>__T250</v>
      </c>
      <c r="P3" s="3">
        <f t="shared" ref="P3:P32" si="7">DATE($A$1,COLUMN()-8,ROW()-1)</f>
        <v>42218</v>
      </c>
      <c r="Q3" s="6" t="str">
        <f ca="1">IFERROR(OFFSET(grille!$A$1,MOD(INT((P3-parametres!$D$28)/7),42)+1,WEEKDAY(guigui!P3,2)),"")</f>
        <v>RP</v>
      </c>
      <c r="R3" s="3">
        <f t="shared" ref="R3:R31" si="8">DATE($A$1,COLUMN()-9,ROW()-1)</f>
        <v>42249</v>
      </c>
      <c r="S3" s="6" t="str">
        <f ca="1">IFERROR(OFFSET(grille!$A$1,MOD(INT((R3-parametres!$D$28)/7),42)+1,WEEKDAY(guigui!R3,2)),"")</f>
        <v>T260</v>
      </c>
      <c r="T3" s="3">
        <f t="shared" ref="T3:T32" si="9">DATE($A$1,COLUMN()-10,ROW()-1)</f>
        <v>42279</v>
      </c>
      <c r="U3" s="6" t="str">
        <f ca="1">IFERROR(OFFSET(grille!$A$1,MOD(INT((T3-parametres!$D$28)/7),42)+1,WEEKDAY(guigui!T3,2)),"")</f>
        <v>__T450</v>
      </c>
      <c r="V3" s="4">
        <f t="shared" ref="V3:V31" si="10">DATE($A$1,COLUMN()-11,ROW()-1)</f>
        <v>42310</v>
      </c>
      <c r="W3" s="6" t="str">
        <f ca="1">IFERROR(OFFSET(grille!$A$1,MOD(INT((V3-parametres!$D$28)/7),42)+1,WEEKDAY(guigui!V3,2)),"")</f>
        <v>T320__</v>
      </c>
      <c r="X3" s="3">
        <f t="shared" ref="X3:X32" si="11">DATE($A$1,COLUMN()-12,ROW()-1)</f>
        <v>42340</v>
      </c>
      <c r="Y3" s="6" t="str">
        <f ca="1">IFERROR(OFFSET(grille!$A$1,MOD(INT((X3-parametres!$D$28)/7),42)+1,WEEKDAY(guigui!X3,2)),"")</f>
        <v>RP</v>
      </c>
    </row>
    <row r="4" spans="1:25">
      <c r="B4" s="4">
        <f t="shared" si="0"/>
        <v>42007</v>
      </c>
      <c r="C4" s="6" t="str">
        <f ca="1">IFERROR(OFFSET(grille!$A$1,MOD(INT((B4-parametres!$D$28)/7),42)+1,WEEKDAY(guigui!B4,2)),"")</f>
        <v>T226__</v>
      </c>
      <c r="D4" s="3">
        <f t="shared" si="1"/>
        <v>42038</v>
      </c>
      <c r="E4" s="6" t="str">
        <f ca="1">IFERROR(OFFSET(grille!$A$1,MOD(INT((D4-parametres!$D$28)/7),42)+1,WEEKDAY(guigui!D4,2)),"")</f>
        <v>RP</v>
      </c>
      <c r="F4" s="3">
        <f t="shared" si="2"/>
        <v>42066</v>
      </c>
      <c r="G4" s="6" t="str">
        <f ca="1">IFERROR(OFFSET(grille!$A$1,MOD(INT((F4-parametres!$D$28)/7),42)+1,WEEKDAY(guigui!F4,2)),"")</f>
        <v>__T640</v>
      </c>
      <c r="H4" s="3">
        <f t="shared" si="3"/>
        <v>42097</v>
      </c>
      <c r="I4" s="6" t="str">
        <f ca="1">IFERROR(OFFSET(grille!$A$1,MOD(INT((H4-parametres!$D$28)/7),42)+1,WEEKDAY(guigui!H4,2)),"")</f>
        <v>D</v>
      </c>
      <c r="J4" s="3">
        <f t="shared" si="4"/>
        <v>42127</v>
      </c>
      <c r="K4" s="6" t="str">
        <f ca="1">IFERROR(OFFSET(grille!$A$1,MOD(INT((J4-parametres!$D$28)/7),42)+1,WEEKDAY(guigui!J4,2)),"")</f>
        <v>__T357</v>
      </c>
      <c r="L4" s="3">
        <f t="shared" si="5"/>
        <v>42158</v>
      </c>
      <c r="M4" s="6" t="str">
        <f ca="1">IFERROR(OFFSET(grille!$A$1,MOD(INT((L4-parametres!$D$28)/7),42)+1,WEEKDAY(guigui!L4,2)),"")</f>
        <v>RP</v>
      </c>
      <c r="N4" s="4">
        <f t="shared" si="6"/>
        <v>42188</v>
      </c>
      <c r="O4" s="6" t="str">
        <f ca="1">IFERROR(OFFSET(grille!$A$1,MOD(INT((N4-parametres!$D$28)/7),42)+1,WEEKDAY(guigui!N4,2)),"")</f>
        <v>RP</v>
      </c>
      <c r="P4" s="3">
        <f t="shared" si="7"/>
        <v>42219</v>
      </c>
      <c r="Q4" s="6" t="str">
        <f ca="1">IFERROR(OFFSET(grille!$A$1,MOD(INT((P4-parametres!$D$28)/7),42)+1,WEEKDAY(guigui!P4,2)),"")</f>
        <v>RP</v>
      </c>
      <c r="R4" s="3">
        <f t="shared" si="8"/>
        <v>42250</v>
      </c>
      <c r="S4" s="6" t="str">
        <f ca="1">IFERROR(OFFSET(grille!$A$1,MOD(INT((R4-parametres!$D$28)/7),42)+1,WEEKDAY(guigui!R4,2)),"")</f>
        <v>RP</v>
      </c>
      <c r="T4" s="3">
        <f t="shared" si="9"/>
        <v>42280</v>
      </c>
      <c r="U4" s="6" t="str">
        <f ca="1">IFERROR(OFFSET(grille!$A$1,MOD(INT((T4-parametres!$D$28)/7),42)+1,WEEKDAY(guigui!T4,2)),"")</f>
        <v>RP</v>
      </c>
      <c r="V4" s="4">
        <f t="shared" si="10"/>
        <v>42311</v>
      </c>
      <c r="W4" s="6" t="str">
        <f ca="1">IFERROR(OFFSET(grille!$A$1,MOD(INT((V4-parametres!$D$28)/7),42)+1,WEEKDAY(guigui!V4,2)),"")</f>
        <v>__T330</v>
      </c>
      <c r="X4" s="3">
        <f t="shared" si="11"/>
        <v>42341</v>
      </c>
      <c r="Y4" s="6" t="str">
        <f ca="1">IFERROR(OFFSET(grille!$A$1,MOD(INT((X4-parametres!$D$28)/7),42)+1,WEEKDAY(guigui!X4,2)),"")</f>
        <v>T410</v>
      </c>
    </row>
    <row r="5" spans="1:25">
      <c r="B5" s="4">
        <f t="shared" si="0"/>
        <v>42008</v>
      </c>
      <c r="C5" s="6" t="str">
        <f ca="1">IFERROR(OFFSET(grille!$A$1,MOD(INT((B5-parametres!$D$28)/7),42)+1,WEEKDAY(guigui!B5,2)),"")</f>
        <v>__T237</v>
      </c>
      <c r="D5" s="3">
        <f t="shared" si="1"/>
        <v>42039</v>
      </c>
      <c r="E5" s="6" t="str">
        <f ca="1">IFERROR(OFFSET(grille!$A$1,MOD(INT((D5-parametres!$D$28)/7),42)+1,WEEKDAY(guigui!D5,2)),"")</f>
        <v>D</v>
      </c>
      <c r="F5" s="3">
        <f t="shared" si="2"/>
        <v>42067</v>
      </c>
      <c r="G5" s="6" t="str">
        <f ca="1">IFERROR(OFFSET(grille!$A$1,MOD(INT((F5-parametres!$D$28)/7),42)+1,WEEKDAY(guigui!F5,2)),"")</f>
        <v>T340__</v>
      </c>
      <c r="H5" s="3">
        <f t="shared" si="3"/>
        <v>42098</v>
      </c>
      <c r="I5" s="6" t="str">
        <f ca="1">IFERROR(OFFSET(grille!$A$1,MOD(INT((H5-parametres!$D$28)/7),42)+1,WEEKDAY(guigui!H5,2)),"")</f>
        <v>RP</v>
      </c>
      <c r="J5" s="3">
        <f t="shared" si="4"/>
        <v>42128</v>
      </c>
      <c r="K5" s="6" t="str">
        <f ca="1">IFERROR(OFFSET(grille!$A$1,MOD(INT((J5-parametres!$D$28)/7),42)+1,WEEKDAY(guigui!J5,2)),"")</f>
        <v>RP</v>
      </c>
      <c r="L5" s="3">
        <f t="shared" si="5"/>
        <v>42159</v>
      </c>
      <c r="M5" s="6" t="str">
        <f ca="1">IFERROR(OFFSET(grille!$A$1,MOD(INT((L5-parametres!$D$28)/7),42)+1,WEEKDAY(guigui!L5,2)),"")</f>
        <v>RP</v>
      </c>
      <c r="N5" s="4">
        <f t="shared" si="6"/>
        <v>42189</v>
      </c>
      <c r="O5" s="6" t="str">
        <f ca="1">IFERROR(OFFSET(grille!$A$1,MOD(INT((N5-parametres!$D$28)/7),42)+1,WEEKDAY(guigui!N5,2)),"")</f>
        <v>RP</v>
      </c>
      <c r="P5" s="3">
        <f t="shared" si="7"/>
        <v>42220</v>
      </c>
      <c r="Q5" s="6" t="str">
        <f ca="1">IFERROR(OFFSET(grille!$A$1,MOD(INT((P5-parametres!$D$28)/7),42)+1,WEEKDAY(guigui!P5,2)),"")</f>
        <v>T840__</v>
      </c>
      <c r="R5" s="3">
        <f t="shared" si="8"/>
        <v>42251</v>
      </c>
      <c r="S5" s="6" t="str">
        <f ca="1">IFERROR(OFFSET(grille!$A$1,MOD(INT((R5-parametres!$D$28)/7),42)+1,WEEKDAY(guigui!R5,2)),"")</f>
        <v>RP</v>
      </c>
      <c r="T5" s="3">
        <f t="shared" si="9"/>
        <v>42281</v>
      </c>
      <c r="U5" s="6" t="str">
        <f ca="1">IFERROR(OFFSET(grille!$A$1,MOD(INT((T5-parametres!$D$28)/7),42)+1,WEEKDAY(guigui!T5,2)),"")</f>
        <v>RP</v>
      </c>
      <c r="V5" s="4">
        <f t="shared" si="10"/>
        <v>42312</v>
      </c>
      <c r="W5" s="6" t="str">
        <f ca="1">IFERROR(OFFSET(grille!$A$1,MOD(INT((V5-parametres!$D$28)/7),42)+1,WEEKDAY(guigui!V5,2)),"")</f>
        <v>T420</v>
      </c>
      <c r="X5" s="3">
        <f t="shared" si="11"/>
        <v>42342</v>
      </c>
      <c r="Y5" s="6" t="str">
        <f ca="1">IFERROR(OFFSET(grille!$A$1,MOD(INT((X5-parametres!$D$28)/7),42)+1,WEEKDAY(guigui!X5,2)),"")</f>
        <v>T710</v>
      </c>
    </row>
    <row r="6" spans="1:25">
      <c r="B6" s="3">
        <f t="shared" si="0"/>
        <v>42009</v>
      </c>
      <c r="C6" s="6" t="str">
        <f ca="1">IFERROR(OFFSET(grille!$A$1,MOD(INT((B6-parametres!$D$28)/7),42)+1,WEEKDAY(guigui!B6,2)),"")</f>
        <v>RP</v>
      </c>
      <c r="D6" s="3">
        <f t="shared" si="1"/>
        <v>42040</v>
      </c>
      <c r="E6" s="6" t="str">
        <f ca="1">IFERROR(OFFSET(grille!$A$1,MOD(INT((D6-parametres!$D$28)/7),42)+1,WEEKDAY(guigui!D6,2)),"")</f>
        <v>T510</v>
      </c>
      <c r="F6" s="3">
        <f t="shared" si="2"/>
        <v>42068</v>
      </c>
      <c r="G6" s="6" t="str">
        <f ca="1">IFERROR(OFFSET(grille!$A$1,MOD(INT((F6-parametres!$D$28)/7),42)+1,WEEKDAY(guigui!F6,2)),"")</f>
        <v>__T350</v>
      </c>
      <c r="H6" s="3">
        <f t="shared" si="3"/>
        <v>42099</v>
      </c>
      <c r="I6" s="6" t="str">
        <f ca="1">IFERROR(OFFSET(grille!$A$1,MOD(INT((H6-parametres!$D$28)/7),42)+1,WEEKDAY(guigui!H6,2)),"")</f>
        <v>RP</v>
      </c>
      <c r="J6" s="3">
        <f t="shared" si="4"/>
        <v>42129</v>
      </c>
      <c r="K6" s="6" t="str">
        <f ca="1">IFERROR(OFFSET(grille!$A$1,MOD(INT((J6-parametres!$D$28)/7),42)+1,WEEKDAY(guigui!J6,2)),"")</f>
        <v>RP</v>
      </c>
      <c r="L6" s="3">
        <f t="shared" si="5"/>
        <v>42160</v>
      </c>
      <c r="M6" s="6" t="str">
        <f ca="1">IFERROR(OFFSET(grille!$A$1,MOD(INT((L6-parametres!$D$28)/7),42)+1,WEEKDAY(guigui!L6,2)),"")</f>
        <v>T410</v>
      </c>
      <c r="N6" s="4">
        <f t="shared" si="6"/>
        <v>42190</v>
      </c>
      <c r="O6" s="6" t="str">
        <f ca="1">IFERROR(OFFSET(grille!$A$1,MOD(INT((N6-parametres!$D$28)/7),42)+1,WEEKDAY(guigui!N6,2)),"")</f>
        <v>T657__</v>
      </c>
      <c r="P6" s="3">
        <f t="shared" si="7"/>
        <v>42221</v>
      </c>
      <c r="Q6" s="6" t="str">
        <f ca="1">IFERROR(OFFSET(grille!$A$1,MOD(INT((P6-parametres!$D$28)/7),42)+1,WEEKDAY(guigui!P6,2)),"")</f>
        <v>__T850</v>
      </c>
      <c r="R6" s="3">
        <f t="shared" si="8"/>
        <v>42252</v>
      </c>
      <c r="S6" s="6" t="str">
        <f ca="1">IFERROR(OFFSET(grille!$A$1,MOD(INT((R6-parametres!$D$28)/7),42)+1,WEEKDAY(guigui!R6,2)),"")</f>
        <v>T326__</v>
      </c>
      <c r="T6" s="3">
        <f t="shared" si="9"/>
        <v>42282</v>
      </c>
      <c r="U6" s="6" t="str">
        <f ca="1">IFERROR(OFFSET(grille!$A$1,MOD(INT((T6-parametres!$D$28)/7),42)+1,WEEKDAY(guigui!T6,2)),"")</f>
        <v>T820__</v>
      </c>
      <c r="V6" s="4">
        <f t="shared" si="10"/>
        <v>42313</v>
      </c>
      <c r="W6" s="6" t="str">
        <f ca="1">IFERROR(OFFSET(grille!$A$1,MOD(INT((V6-parametres!$D$28)/7),42)+1,WEEKDAY(guigui!V6,2)),"")</f>
        <v>T840__</v>
      </c>
      <c r="X6" s="3">
        <f t="shared" si="11"/>
        <v>42343</v>
      </c>
      <c r="Y6" s="6" t="str">
        <f ca="1">IFERROR(OFFSET(grille!$A$1,MOD(INT((X6-parametres!$D$28)/7),42)+1,WEEKDAY(guigui!X6,2)),"")</f>
        <v>T246__</v>
      </c>
    </row>
    <row r="7" spans="1:25">
      <c r="B7" s="3">
        <f t="shared" si="0"/>
        <v>42010</v>
      </c>
      <c r="C7" s="6" t="str">
        <f ca="1">IFERROR(OFFSET(grille!$A$1,MOD(INT((B7-parametres!$D$28)/7),42)+1,WEEKDAY(guigui!B7,2)),"")</f>
        <v>RP</v>
      </c>
      <c r="D7" s="3">
        <f t="shared" si="1"/>
        <v>42041</v>
      </c>
      <c r="E7" s="6" t="str">
        <f ca="1">IFERROR(OFFSET(grille!$A$1,MOD(INT((D7-parametres!$D$28)/7),42)+1,WEEKDAY(guigui!D7,2)),"")</f>
        <v>T445__</v>
      </c>
      <c r="F7" s="3">
        <f t="shared" si="2"/>
        <v>42069</v>
      </c>
      <c r="G7" s="6" t="str">
        <f ca="1">IFERROR(OFFSET(grille!$A$1,MOD(INT((F7-parametres!$D$28)/7),42)+1,WEEKDAY(guigui!F7,2)),"")</f>
        <v>D</v>
      </c>
      <c r="H7" s="3">
        <f t="shared" si="3"/>
        <v>42100</v>
      </c>
      <c r="I7" s="6" t="str">
        <f ca="1">IFERROR(OFFSET(grille!$A$1,MOD(INT((H7-parametres!$D$28)/7),42)+1,WEEKDAY(guigui!H7,2)),"")</f>
        <v>T210</v>
      </c>
      <c r="J7" s="3">
        <f t="shared" si="4"/>
        <v>42130</v>
      </c>
      <c r="K7" s="6" t="str">
        <f ca="1">IFERROR(OFFSET(grille!$A$1,MOD(INT((J7-parametres!$D$28)/7),42)+1,WEEKDAY(guigui!J7,2)),"")</f>
        <v>T840__</v>
      </c>
      <c r="L7" s="3">
        <f t="shared" si="5"/>
        <v>42161</v>
      </c>
      <c r="M7" s="6" t="str">
        <f ca="1">IFERROR(OFFSET(grille!$A$1,MOD(INT((L7-parametres!$D$28)/7),42)+1,WEEKDAY(guigui!L7,2)),"")</f>
        <v>T146__</v>
      </c>
      <c r="N7" s="4">
        <f t="shared" si="6"/>
        <v>42191</v>
      </c>
      <c r="O7" s="6" t="str">
        <f ca="1">IFERROR(OFFSET(grille!$A$1,MOD(INT((N7-parametres!$D$28)/7),42)+1,WEEKDAY(guigui!N7,2)),"")</f>
        <v>__T661</v>
      </c>
      <c r="P7" s="3">
        <f t="shared" si="7"/>
        <v>42222</v>
      </c>
      <c r="Q7" s="6" t="str">
        <f ca="1">IFERROR(OFFSET(grille!$A$1,MOD(INT((P7-parametres!$D$28)/7),42)+1,WEEKDAY(guigui!P7,2)),"")</f>
        <v>T110</v>
      </c>
      <c r="R7" s="3">
        <f t="shared" si="8"/>
        <v>42253</v>
      </c>
      <c r="S7" s="6" t="str">
        <f ca="1">IFERROR(OFFSET(grille!$A$1,MOD(INT((R7-parametres!$D$28)/7),42)+1,WEEKDAY(guigui!R7,2)),"")</f>
        <v>__T337</v>
      </c>
      <c r="T7" s="3">
        <f t="shared" si="9"/>
        <v>42283</v>
      </c>
      <c r="U7" s="6" t="str">
        <f ca="1">IFERROR(OFFSET(grille!$A$1,MOD(INT((T7-parametres!$D$28)/7),42)+1,WEEKDAY(guigui!T7,2)),"")</f>
        <v>__T830</v>
      </c>
      <c r="V7" s="4">
        <f t="shared" si="10"/>
        <v>42314</v>
      </c>
      <c r="W7" s="6" t="str">
        <f ca="1">IFERROR(OFFSET(grille!$A$1,MOD(INT((V7-parametres!$D$28)/7),42)+1,WEEKDAY(guigui!V7,2)),"")</f>
        <v>__T850</v>
      </c>
      <c r="X7" s="3">
        <f t="shared" si="11"/>
        <v>42344</v>
      </c>
      <c r="Y7" s="6" t="str">
        <f ca="1">IFERROR(OFFSET(grille!$A$1,MOD(INT((X7-parametres!$D$28)/7),42)+1,WEEKDAY(guigui!X7,2)),"")</f>
        <v>__T257</v>
      </c>
    </row>
    <row r="8" spans="1:25">
      <c r="B8" s="3">
        <f t="shared" si="0"/>
        <v>42011</v>
      </c>
      <c r="C8" s="6" t="str">
        <f ca="1">IFERROR(OFFSET(grille!$A$1,MOD(INT((B8-parametres!$D$28)/7),42)+1,WEEKDAY(guigui!B8,2)),"")</f>
        <v>T710</v>
      </c>
      <c r="D8" s="3">
        <f t="shared" si="1"/>
        <v>42042</v>
      </c>
      <c r="E8" s="6" t="str">
        <f ca="1">IFERROR(OFFSET(grille!$A$1,MOD(INT((D8-parametres!$D$28)/7),42)+1,WEEKDAY(guigui!D8,2)),"")</f>
        <v>__T456</v>
      </c>
      <c r="F8" s="3">
        <f t="shared" si="2"/>
        <v>42070</v>
      </c>
      <c r="G8" s="6" t="str">
        <f ca="1">IFERROR(OFFSET(grille!$A$1,MOD(INT((F8-parametres!$D$28)/7),42)+1,WEEKDAY(guigui!F8,2)),"")</f>
        <v>RP</v>
      </c>
      <c r="H8" s="3">
        <f t="shared" si="3"/>
        <v>42101</v>
      </c>
      <c r="I8" s="6" t="str">
        <f ca="1">IFERROR(OFFSET(grille!$A$1,MOD(INT((H8-parametres!$D$28)/7),42)+1,WEEKDAY(guigui!H8,2)),"")</f>
        <v>T410</v>
      </c>
      <c r="J8" s="3">
        <f t="shared" si="4"/>
        <v>42131</v>
      </c>
      <c r="K8" s="6" t="str">
        <f ca="1">IFERROR(OFFSET(grille!$A$1,MOD(INT((J8-parametres!$D$28)/7),42)+1,WEEKDAY(guigui!J8,2)),"")</f>
        <v>__T850</v>
      </c>
      <c r="L8" s="3">
        <f t="shared" si="5"/>
        <v>42162</v>
      </c>
      <c r="M8" s="6" t="str">
        <f ca="1">IFERROR(OFFSET(grille!$A$1,MOD(INT((L8-parametres!$D$28)/7),42)+1,WEEKDAY(guigui!L8,2)),"")</f>
        <v>__T157</v>
      </c>
      <c r="N8" s="4">
        <f t="shared" si="6"/>
        <v>42192</v>
      </c>
      <c r="O8" s="6" t="str">
        <f ca="1">IFERROR(OFFSET(grille!$A$1,MOD(INT((N8-parametres!$D$28)/7),42)+1,WEEKDAY(guigui!N8,2)),"")</f>
        <v>T240__</v>
      </c>
      <c r="P8" s="3">
        <f t="shared" si="7"/>
        <v>42223</v>
      </c>
      <c r="Q8" s="6" t="str">
        <f ca="1">IFERROR(OFFSET(grille!$A$1,MOD(INT((P8-parametres!$D$28)/7),42)+1,WEEKDAY(guigui!P8,2)),"")</f>
        <v>T630__</v>
      </c>
      <c r="R8" s="3">
        <f t="shared" si="8"/>
        <v>42254</v>
      </c>
      <c r="S8" s="6" t="str">
        <f ca="1">IFERROR(OFFSET(grille!$A$1,MOD(INT((R8-parametres!$D$28)/7),42)+1,WEEKDAY(guigui!R8,2)),"")</f>
        <v>T510</v>
      </c>
      <c r="T8" s="3">
        <f t="shared" si="9"/>
        <v>42284</v>
      </c>
      <c r="U8" s="6" t="str">
        <f ca="1">IFERROR(OFFSET(grille!$A$1,MOD(INT((T8-parametres!$D$28)/7),42)+1,WEEKDAY(guigui!T8,2)),"")</f>
        <v>RP</v>
      </c>
      <c r="V8" s="4">
        <f t="shared" si="10"/>
        <v>42315</v>
      </c>
      <c r="W8" s="6" t="str">
        <f ca="1">IFERROR(OFFSET(grille!$A$1,MOD(INT((V8-parametres!$D$28)/7),42)+1,WEEKDAY(guigui!V8,2)),"")</f>
        <v>D</v>
      </c>
      <c r="X8" s="3">
        <f t="shared" si="11"/>
        <v>42345</v>
      </c>
      <c r="Y8" s="6" t="str">
        <f ca="1">IFERROR(OFFSET(grille!$A$1,MOD(INT((X8-parametres!$D$28)/7),42)+1,WEEKDAY(guigui!X8,2)),"")</f>
        <v>RP</v>
      </c>
    </row>
    <row r="9" spans="1:25">
      <c r="B9" s="3">
        <f t="shared" si="0"/>
        <v>42012</v>
      </c>
      <c r="C9" s="6" t="str">
        <f ca="1">IFERROR(OFFSET(grille!$A$1,MOD(INT((B9-parametres!$D$28)/7),42)+1,WEEKDAY(guigui!B9,2)),"")</f>
        <v>T730__</v>
      </c>
      <c r="D9" s="3">
        <f t="shared" si="1"/>
        <v>42043</v>
      </c>
      <c r="E9" s="6" t="str">
        <f ca="1">IFERROR(OFFSET(grille!$A$1,MOD(INT((D9-parametres!$D$28)/7),42)+1,WEEKDAY(guigui!D9,2)),"")</f>
        <v>T447__</v>
      </c>
      <c r="F9" s="3">
        <f t="shared" si="2"/>
        <v>42071</v>
      </c>
      <c r="G9" s="6" t="str">
        <f ca="1">IFERROR(OFFSET(grille!$A$1,MOD(INT((F9-parametres!$D$28)/7),42)+1,WEEKDAY(guigui!F9,2)),"")</f>
        <v>RP</v>
      </c>
      <c r="H9" s="3">
        <f t="shared" si="3"/>
        <v>42102</v>
      </c>
      <c r="I9" s="6" t="str">
        <f ca="1">IFERROR(OFFSET(grille!$A$1,MOD(INT((H9-parametres!$D$28)/7),42)+1,WEEKDAY(guigui!H9,2)),"")</f>
        <v>T810</v>
      </c>
      <c r="J9" s="3">
        <f t="shared" si="4"/>
        <v>42132</v>
      </c>
      <c r="K9" s="6" t="str">
        <f ca="1">IFERROR(OFFSET(grille!$A$1,MOD(INT((J9-parametres!$D$28)/7),42)+1,WEEKDAY(guigui!J9,2)),"")</f>
        <v>Fac</v>
      </c>
      <c r="L9" s="3">
        <f t="shared" si="5"/>
        <v>42163</v>
      </c>
      <c r="M9" s="6" t="str">
        <f ca="1">IFERROR(OFFSET(grille!$A$1,MOD(INT((L9-parametres!$D$28)/7),42)+1,WEEKDAY(guigui!L9,2)),"")</f>
        <v>T260</v>
      </c>
      <c r="N9" s="4">
        <f t="shared" si="6"/>
        <v>42193</v>
      </c>
      <c r="O9" s="6" t="str">
        <f ca="1">IFERROR(OFFSET(grille!$A$1,MOD(INT((N9-parametres!$D$28)/7),42)+1,WEEKDAY(guigui!N9,2)),"")</f>
        <v>__T250</v>
      </c>
      <c r="P9" s="3">
        <f t="shared" si="7"/>
        <v>42224</v>
      </c>
      <c r="Q9" s="6" t="str">
        <f ca="1">IFERROR(OFFSET(grille!$A$1,MOD(INT((P9-parametres!$D$28)/7),42)+1,WEEKDAY(guigui!P9,2)),"")</f>
        <v>__T646</v>
      </c>
      <c r="R9" s="3">
        <f t="shared" si="8"/>
        <v>42255</v>
      </c>
      <c r="S9" s="6" t="str">
        <f ca="1">IFERROR(OFFSET(grille!$A$1,MOD(INT((R9-parametres!$D$28)/7),42)+1,WEEKDAY(guigui!R9,2)),"")</f>
        <v>T220__</v>
      </c>
      <c r="T9" s="3">
        <f t="shared" si="9"/>
        <v>42285</v>
      </c>
      <c r="U9" s="6" t="str">
        <f ca="1">IFERROR(OFFSET(grille!$A$1,MOD(INT((T9-parametres!$D$28)/7),42)+1,WEEKDAY(guigui!T9,2)),"")</f>
        <v>RP</v>
      </c>
      <c r="V9" s="4">
        <f t="shared" si="10"/>
        <v>42316</v>
      </c>
      <c r="W9" s="6" t="str">
        <f ca="1">IFERROR(OFFSET(grille!$A$1,MOD(INT((V9-parametres!$D$28)/7),42)+1,WEEKDAY(guigui!V9,2)),"")</f>
        <v>RP</v>
      </c>
      <c r="X9" s="3">
        <f t="shared" si="11"/>
        <v>42346</v>
      </c>
      <c r="Y9" s="6" t="str">
        <f ca="1">IFERROR(OFFSET(grille!$A$1,MOD(INT((X9-parametres!$D$28)/7),42)+1,WEEKDAY(guigui!X9,2)),"")</f>
        <v>RP</v>
      </c>
    </row>
    <row r="10" spans="1:25">
      <c r="B10" s="3">
        <f t="shared" si="0"/>
        <v>42013</v>
      </c>
      <c r="C10" s="6" t="str">
        <f ca="1">IFERROR(OFFSET(grille!$A$1,MOD(INT((B10-parametres!$D$28)/7),42)+1,WEEKDAY(guigui!B10,2)),"")</f>
        <v>__T740</v>
      </c>
      <c r="D10" s="3">
        <f t="shared" si="1"/>
        <v>42044</v>
      </c>
      <c r="E10" s="6" t="str">
        <f ca="1">IFERROR(OFFSET(grille!$A$1,MOD(INT((D10-parametres!$D$28)/7),42)+1,WEEKDAY(guigui!D10,2)),"")</f>
        <v>__T451</v>
      </c>
      <c r="F10" s="3">
        <f t="shared" si="2"/>
        <v>42072</v>
      </c>
      <c r="G10" s="6" t="str">
        <f ca="1">IFERROR(OFFSET(grille!$A$1,MOD(INT((F10-parametres!$D$28)/7),42)+1,WEEKDAY(guigui!F10,2)),"")</f>
        <v>T110</v>
      </c>
      <c r="H10" s="3">
        <f t="shared" si="3"/>
        <v>42103</v>
      </c>
      <c r="I10" s="6" t="str">
        <f ca="1">IFERROR(OFFSET(grille!$A$1,MOD(INT((H10-parametres!$D$28)/7),42)+1,WEEKDAY(guigui!H10,2)),"")</f>
        <v>T320__</v>
      </c>
      <c r="J10" s="3">
        <f t="shared" si="4"/>
        <v>42133</v>
      </c>
      <c r="K10" s="6" t="str">
        <f ca="1">IFERROR(OFFSET(grille!$A$1,MOD(INT((J10-parametres!$D$28)/7),42)+1,WEEKDAY(guigui!J10,2)),"")</f>
        <v>RP</v>
      </c>
      <c r="L10" s="3">
        <f t="shared" si="5"/>
        <v>42164</v>
      </c>
      <c r="M10" s="6" t="str">
        <f ca="1">IFERROR(OFFSET(grille!$A$1,MOD(INT((L10-parametres!$D$28)/7),42)+1,WEEKDAY(guigui!L10,2)),"")</f>
        <v>RP</v>
      </c>
      <c r="N10" s="4">
        <f t="shared" si="6"/>
        <v>42194</v>
      </c>
      <c r="O10" s="6" t="str">
        <f ca="1">IFERROR(OFFSET(grille!$A$1,MOD(INT((N10-parametres!$D$28)/7),42)+1,WEEKDAY(guigui!N10,2)),"")</f>
        <v>RP</v>
      </c>
      <c r="P10" s="3">
        <f t="shared" si="7"/>
        <v>42225</v>
      </c>
      <c r="Q10" s="6" t="str">
        <f ca="1">IFERROR(OFFSET(grille!$A$1,MOD(INT((P10-parametres!$D$28)/7),42)+1,WEEKDAY(guigui!P10,2)),"")</f>
        <v>RP</v>
      </c>
      <c r="R10" s="3">
        <f t="shared" si="8"/>
        <v>42256</v>
      </c>
      <c r="S10" s="6" t="str">
        <f ca="1">IFERROR(OFFSET(grille!$A$1,MOD(INT((R10-parametres!$D$28)/7),42)+1,WEEKDAY(guigui!R10,2)),"")</f>
        <v>__T230</v>
      </c>
      <c r="T10" s="3">
        <f t="shared" si="9"/>
        <v>42286</v>
      </c>
      <c r="U10" s="6" t="str">
        <f ca="1">IFERROR(OFFSET(grille!$A$1,MOD(INT((T10-parametres!$D$28)/7),42)+1,WEEKDAY(guigui!T10,2)),"")</f>
        <v>T925__</v>
      </c>
      <c r="V10" s="4">
        <f t="shared" si="10"/>
        <v>42317</v>
      </c>
      <c r="W10" s="6" t="str">
        <f ca="1">IFERROR(OFFSET(grille!$A$1,MOD(INT((V10-parametres!$D$28)/7),42)+1,WEEKDAY(guigui!V10,2)),"")</f>
        <v>RP</v>
      </c>
      <c r="X10" s="3">
        <f t="shared" si="11"/>
        <v>42347</v>
      </c>
      <c r="Y10" s="6" t="str">
        <f ca="1">IFERROR(OFFSET(grille!$A$1,MOD(INT((X10-parametres!$D$28)/7),42)+1,WEEKDAY(guigui!X10,2)),"")</f>
        <v>T320__</v>
      </c>
    </row>
    <row r="11" spans="1:25">
      <c r="B11" s="3">
        <f t="shared" si="0"/>
        <v>42014</v>
      </c>
      <c r="C11" s="6" t="str">
        <f ca="1">IFERROR(OFFSET(grille!$A$1,MOD(INT((B11-parametres!$D$28)/7),42)+1,WEEKDAY(guigui!B11,2)),"")</f>
        <v>RP</v>
      </c>
      <c r="D11" s="3">
        <f t="shared" si="1"/>
        <v>42045</v>
      </c>
      <c r="E11" s="6" t="str">
        <f ca="1">IFERROR(OFFSET(grille!$A$1,MOD(INT((D11-parametres!$D$28)/7),42)+1,WEEKDAY(guigui!D11,2)),"")</f>
        <v>RP</v>
      </c>
      <c r="F11" s="3">
        <f t="shared" si="2"/>
        <v>42073</v>
      </c>
      <c r="G11" s="6" t="str">
        <f ca="1">IFERROR(OFFSET(grille!$A$1,MOD(INT((F11-parametres!$D$28)/7),42)+1,WEEKDAY(guigui!F11,2)),"")</f>
        <v>T420</v>
      </c>
      <c r="H11" s="3">
        <f t="shared" si="3"/>
        <v>42104</v>
      </c>
      <c r="I11" s="6" t="str">
        <f ca="1">IFERROR(OFFSET(grille!$A$1,MOD(INT((H11-parametres!$D$28)/7),42)+1,WEEKDAY(guigui!H11,2)),"")</f>
        <v>__T335</v>
      </c>
      <c r="J11" s="3">
        <f t="shared" si="4"/>
        <v>42134</v>
      </c>
      <c r="K11" s="6" t="str">
        <f ca="1">IFERROR(OFFSET(grille!$A$1,MOD(INT((J11-parametres!$D$28)/7),42)+1,WEEKDAY(guigui!J11,2)),"")</f>
        <v>RP</v>
      </c>
      <c r="L11" s="3">
        <f t="shared" si="5"/>
        <v>42165</v>
      </c>
      <c r="M11" s="6" t="str">
        <f ca="1">IFERROR(OFFSET(grille!$A$1,MOD(INT((L11-parametres!$D$28)/7),42)+1,WEEKDAY(guigui!L11,2)),"")</f>
        <v>RP</v>
      </c>
      <c r="N11" s="4">
        <f t="shared" si="6"/>
        <v>42195</v>
      </c>
      <c r="O11" s="6" t="str">
        <f ca="1">IFERROR(OFFSET(grille!$A$1,MOD(INT((N11-parametres!$D$28)/7),42)+1,WEEKDAY(guigui!N11,2)),"")</f>
        <v>RP</v>
      </c>
      <c r="P11" s="3">
        <f t="shared" si="7"/>
        <v>42226</v>
      </c>
      <c r="Q11" s="6" t="str">
        <f ca="1">IFERROR(OFFSET(grille!$A$1,MOD(INT((P11-parametres!$D$28)/7),42)+1,WEEKDAY(guigui!P11,2)),"")</f>
        <v>RP</v>
      </c>
      <c r="R11" s="3">
        <f t="shared" si="8"/>
        <v>42257</v>
      </c>
      <c r="S11" s="6" t="str">
        <f ca="1">IFERROR(OFFSET(grille!$A$1,MOD(INT((R11-parametres!$D$28)/7),42)+1,WEEKDAY(guigui!R11,2)),"")</f>
        <v>D</v>
      </c>
      <c r="T11" s="3">
        <f t="shared" si="9"/>
        <v>42287</v>
      </c>
      <c r="U11" s="6" t="str">
        <f ca="1">IFERROR(OFFSET(grille!$A$1,MOD(INT((T11-parametres!$D$28)/7),42)+1,WEEKDAY(guigui!T11,2)),"")</f>
        <v>__T936</v>
      </c>
      <c r="V11" s="4">
        <f t="shared" si="10"/>
        <v>42318</v>
      </c>
      <c r="W11" s="6" t="str">
        <f ca="1">IFERROR(OFFSET(grille!$A$1,MOD(INT((V11-parametres!$D$28)/7),42)+1,WEEKDAY(guigui!V11,2)),"")</f>
        <v>RP</v>
      </c>
      <c r="X11" s="3">
        <f t="shared" si="11"/>
        <v>42348</v>
      </c>
      <c r="Y11" s="6" t="str">
        <f ca="1">IFERROR(OFFSET(grille!$A$1,MOD(INT((X11-parametres!$D$28)/7),42)+1,WEEKDAY(guigui!X11,2)),"")</f>
        <v>__T330</v>
      </c>
    </row>
    <row r="12" spans="1:25">
      <c r="B12" s="3">
        <f t="shared" si="0"/>
        <v>42015</v>
      </c>
      <c r="C12" s="6" t="str">
        <f ca="1">IFERROR(OFFSET(grille!$A$1,MOD(INT((B12-parametres!$D$28)/7),42)+1,WEEKDAY(guigui!B12,2)),"")</f>
        <v>RP</v>
      </c>
      <c r="D12" s="3">
        <f t="shared" si="1"/>
        <v>42046</v>
      </c>
      <c r="E12" s="6" t="str">
        <f ca="1">IFERROR(OFFSET(grille!$A$1,MOD(INT((D12-parametres!$D$28)/7),42)+1,WEEKDAY(guigui!D12,2)),"")</f>
        <v>RP</v>
      </c>
      <c r="F12" s="3">
        <f t="shared" si="2"/>
        <v>42074</v>
      </c>
      <c r="G12" s="6" t="str">
        <f ca="1">IFERROR(OFFSET(grille!$A$1,MOD(INT((F12-parametres!$D$28)/7),42)+1,WEEKDAY(guigui!F12,2)),"")</f>
        <v>T220__</v>
      </c>
      <c r="H12" s="3">
        <f t="shared" si="3"/>
        <v>42105</v>
      </c>
      <c r="I12" s="6" t="str">
        <f ca="1">IFERROR(OFFSET(grille!$A$1,MOD(INT((H12-parametres!$D$28)/7),42)+1,WEEKDAY(guigui!H12,2)),"")</f>
        <v>RP</v>
      </c>
      <c r="J12" s="3">
        <f t="shared" si="4"/>
        <v>42135</v>
      </c>
      <c r="K12" s="6" t="str">
        <f ca="1">IFERROR(OFFSET(grille!$A$1,MOD(INT((J12-parametres!$D$28)/7),42)+1,WEEKDAY(guigui!J12,2)),"")</f>
        <v>T120</v>
      </c>
      <c r="L12" s="3">
        <f t="shared" si="5"/>
        <v>42166</v>
      </c>
      <c r="M12" s="6" t="str">
        <f ca="1">IFERROR(OFFSET(grille!$A$1,MOD(INT((L12-parametres!$D$28)/7),42)+1,WEEKDAY(guigui!L12,2)),"")</f>
        <v>T210</v>
      </c>
      <c r="N12" s="4">
        <f t="shared" si="6"/>
        <v>42196</v>
      </c>
      <c r="O12" s="6" t="str">
        <f ca="1">IFERROR(OFFSET(grille!$A$1,MOD(INT((N12-parametres!$D$28)/7),42)+1,WEEKDAY(guigui!N12,2)),"")</f>
        <v>T656__</v>
      </c>
      <c r="P12" s="3">
        <f t="shared" si="7"/>
        <v>42227</v>
      </c>
      <c r="Q12" s="6" t="str">
        <f ca="1">IFERROR(OFFSET(grille!$A$1,MOD(INT((P12-parametres!$D$28)/7),42)+1,WEEKDAY(guigui!P12,2)),"")</f>
        <v>T440__</v>
      </c>
      <c r="R12" s="3">
        <f t="shared" si="8"/>
        <v>42258</v>
      </c>
      <c r="S12" s="6" t="str">
        <f ca="1">IFERROR(OFFSET(grille!$A$1,MOD(INT((R12-parametres!$D$28)/7),42)+1,WEEKDAY(guigui!R12,2)),"")</f>
        <v>RP</v>
      </c>
      <c r="T12" s="3">
        <f t="shared" si="9"/>
        <v>42288</v>
      </c>
      <c r="U12" s="6" t="str">
        <f ca="1">IFERROR(OFFSET(grille!$A$1,MOD(INT((T12-parametres!$D$28)/7),42)+1,WEEKDAY(guigui!T12,2)),"")</f>
        <v>T907__</v>
      </c>
      <c r="V12" s="4">
        <f t="shared" si="10"/>
        <v>42319</v>
      </c>
      <c r="W12" s="6" t="str">
        <f ca="1">IFERROR(OFFSET(grille!$A$1,MOD(INT((V12-parametres!$D$28)/7),42)+1,WEEKDAY(guigui!V12,2)),"")</f>
        <v>T730__</v>
      </c>
      <c r="X12" s="3">
        <f t="shared" si="11"/>
        <v>42349</v>
      </c>
      <c r="Y12" s="6" t="str">
        <f ca="1">IFERROR(OFFSET(grille!$A$1,MOD(INT((X12-parametres!$D$28)/7),42)+1,WEEKDAY(guigui!X12,2)),"")</f>
        <v>T905__</v>
      </c>
    </row>
    <row r="13" spans="1:25">
      <c r="B13" s="3">
        <f t="shared" si="0"/>
        <v>42016</v>
      </c>
      <c r="C13" s="6" t="str">
        <f ca="1">IFERROR(OFFSET(grille!$A$1,MOD(INT((B13-parametres!$D$28)/7),42)+1,WEEKDAY(guigui!B13,2)),"")</f>
        <v>T320__</v>
      </c>
      <c r="D13" s="3">
        <f t="shared" si="1"/>
        <v>42047</v>
      </c>
      <c r="E13" s="6" t="str">
        <f ca="1">IFERROR(OFFSET(grille!$A$1,MOD(INT((D13-parametres!$D$28)/7),42)+1,WEEKDAY(guigui!D13,2)),"")</f>
        <v>T410</v>
      </c>
      <c r="F13" s="3">
        <f t="shared" si="2"/>
        <v>42075</v>
      </c>
      <c r="G13" s="6" t="str">
        <f ca="1">IFERROR(OFFSET(grille!$A$1,MOD(INT((F13-parametres!$D$28)/7),42)+1,WEEKDAY(guigui!F13,2)),"")</f>
        <v>__T230</v>
      </c>
      <c r="H13" s="3">
        <f t="shared" si="3"/>
        <v>42106</v>
      </c>
      <c r="I13" s="6" t="str">
        <f ca="1">IFERROR(OFFSET(grille!$A$1,MOD(INT((H13-parametres!$D$28)/7),42)+1,WEEKDAY(guigui!H13,2)),"")</f>
        <v>RP</v>
      </c>
      <c r="J13" s="3">
        <f t="shared" si="4"/>
        <v>42136</v>
      </c>
      <c r="K13" s="6" t="str">
        <f ca="1">IFERROR(OFFSET(grille!$A$1,MOD(INT((J13-parametres!$D$28)/7),42)+1,WEEKDAY(guigui!J13,2)),"")</f>
        <v>T110</v>
      </c>
      <c r="L13" s="3">
        <f t="shared" si="5"/>
        <v>42167</v>
      </c>
      <c r="M13" s="6" t="str">
        <f ca="1">IFERROR(OFFSET(grille!$A$1,MOD(INT((L13-parametres!$D$28)/7),42)+1,WEEKDAY(guigui!L13,2)),"")</f>
        <v>T140__</v>
      </c>
      <c r="N13" s="4">
        <f t="shared" si="6"/>
        <v>42197</v>
      </c>
      <c r="O13" s="6" t="str">
        <f ca="1">IFERROR(OFFSET(grille!$A$1,MOD(INT((N13-parametres!$D$28)/7),42)+1,WEEKDAY(guigui!N13,2)),"")</f>
        <v>__T667</v>
      </c>
      <c r="P13" s="3">
        <f t="shared" si="7"/>
        <v>42228</v>
      </c>
      <c r="Q13" s="6" t="str">
        <f ca="1">IFERROR(OFFSET(grille!$A$1,MOD(INT((P13-parametres!$D$28)/7),42)+1,WEEKDAY(guigui!P13,2)),"")</f>
        <v>__T450</v>
      </c>
      <c r="R13" s="3">
        <f t="shared" si="8"/>
        <v>42259</v>
      </c>
      <c r="S13" s="6" t="str">
        <f ca="1">IFERROR(OFFSET(grille!$A$1,MOD(INT((R13-parametres!$D$28)/7),42)+1,WEEKDAY(guigui!R13,2)),"")</f>
        <v>RP</v>
      </c>
      <c r="T13" s="3">
        <f t="shared" si="9"/>
        <v>42289</v>
      </c>
      <c r="U13" s="6" t="str">
        <f ca="1">IFERROR(OFFSET(grille!$A$1,MOD(INT((T13-parametres!$D$28)/7),42)+1,WEEKDAY(guigui!T13,2)),"")</f>
        <v>__T911</v>
      </c>
      <c r="V13" s="4">
        <f t="shared" si="10"/>
        <v>42320</v>
      </c>
      <c r="W13" s="6" t="str">
        <f ca="1">IFERROR(OFFSET(grille!$A$1,MOD(INT((V13-parametres!$D$28)/7),42)+1,WEEKDAY(guigui!V13,2)),"")</f>
        <v>__T740</v>
      </c>
      <c r="X13" s="3">
        <f t="shared" si="11"/>
        <v>42350</v>
      </c>
      <c r="Y13" s="6" t="str">
        <f ca="1">IFERROR(OFFSET(grille!$A$1,MOD(INT((X13-parametres!$D$28)/7),42)+1,WEEKDAY(guigui!X13,2)),"")</f>
        <v>__T916</v>
      </c>
    </row>
    <row r="14" spans="1:25">
      <c r="B14" s="3">
        <f t="shared" si="0"/>
        <v>42017</v>
      </c>
      <c r="C14" s="6" t="str">
        <f ca="1">IFERROR(OFFSET(grille!$A$1,MOD(INT((B14-parametres!$D$28)/7),42)+1,WEEKDAY(guigui!B14,2)),"")</f>
        <v>__T330</v>
      </c>
      <c r="D14" s="3">
        <f t="shared" si="1"/>
        <v>42048</v>
      </c>
      <c r="E14" s="6" t="str">
        <f ca="1">IFERROR(OFFSET(grille!$A$1,MOD(INT((D14-parametres!$D$28)/7),42)+1,WEEKDAY(guigui!D14,2)),"")</f>
        <v>T710</v>
      </c>
      <c r="F14" s="3">
        <f t="shared" si="2"/>
        <v>42076</v>
      </c>
      <c r="G14" s="6" t="str">
        <f ca="1">IFERROR(OFFSET(grille!$A$1,MOD(INT((F14-parametres!$D$28)/7),42)+1,WEEKDAY(guigui!F14,2)),"")</f>
        <v>RP</v>
      </c>
      <c r="H14" s="3">
        <f t="shared" si="3"/>
        <v>42107</v>
      </c>
      <c r="I14" s="6" t="str">
        <f ca="1">IFERROR(OFFSET(grille!$A$1,MOD(INT((H14-parametres!$D$28)/7),42)+1,WEEKDAY(guigui!H14,2)),"")</f>
        <v>T340__</v>
      </c>
      <c r="J14" s="3">
        <f t="shared" si="4"/>
        <v>42137</v>
      </c>
      <c r="K14" s="6" t="str">
        <f ca="1">IFERROR(OFFSET(grille!$A$1,MOD(INT((J14-parametres!$D$28)/7),42)+1,WEEKDAY(guigui!J14,2)),"")</f>
        <v>T720</v>
      </c>
      <c r="L14" s="3">
        <f t="shared" si="5"/>
        <v>42168</v>
      </c>
      <c r="M14" s="6" t="str">
        <f ca="1">IFERROR(OFFSET(grille!$A$1,MOD(INT((L14-parametres!$D$28)/7),42)+1,WEEKDAY(guigui!L14,2)),"")</f>
        <v>__T156</v>
      </c>
      <c r="N14" s="4">
        <f t="shared" si="6"/>
        <v>42198</v>
      </c>
      <c r="O14" s="6" t="str">
        <f ca="1">IFERROR(OFFSET(grille!$A$1,MOD(INT((N14-parametres!$D$28)/7),42)+1,WEEKDAY(guigui!N14,2)),"")</f>
        <v>T420</v>
      </c>
      <c r="P14" s="3">
        <f t="shared" si="7"/>
        <v>42229</v>
      </c>
      <c r="Q14" s="6" t="str">
        <f ca="1">IFERROR(OFFSET(grille!$A$1,MOD(INT((P14-parametres!$D$28)/7),42)+1,WEEKDAY(guigui!P14,2)),"")</f>
        <v>T240__</v>
      </c>
      <c r="R14" s="3">
        <f t="shared" si="8"/>
        <v>42260</v>
      </c>
      <c r="S14" s="6" t="str">
        <f ca="1">IFERROR(OFFSET(grille!$A$1,MOD(INT((R14-parametres!$D$28)/7),42)+1,WEEKDAY(guigui!R14,2)),"")</f>
        <v>T327__</v>
      </c>
      <c r="T14" s="3">
        <f t="shared" si="9"/>
        <v>42290</v>
      </c>
      <c r="U14" s="6" t="str">
        <f ca="1">IFERROR(OFFSET(grille!$A$1,MOD(INT((T14-parametres!$D$28)/7),42)+1,WEEKDAY(guigui!T14,2)),"")</f>
        <v>RP</v>
      </c>
      <c r="V14" s="4">
        <f t="shared" si="10"/>
        <v>42321</v>
      </c>
      <c r="W14" s="6" t="str">
        <f ca="1">IFERROR(OFFSET(grille!$A$1,MOD(INT((V14-parametres!$D$28)/7),42)+1,WEEKDAY(guigui!V14,2)),"")</f>
        <v>T240__</v>
      </c>
      <c r="X14" s="3">
        <f t="shared" si="11"/>
        <v>42351</v>
      </c>
      <c r="Y14" s="6" t="str">
        <f ca="1">IFERROR(OFFSET(grille!$A$1,MOD(INT((X14-parametres!$D$28)/7),42)+1,WEEKDAY(guigui!X14,2)),"")</f>
        <v>RP</v>
      </c>
    </row>
    <row r="15" spans="1:25">
      <c r="B15" s="3">
        <f t="shared" si="0"/>
        <v>42018</v>
      </c>
      <c r="C15" s="6" t="str">
        <f ca="1">IFERROR(OFFSET(grille!$A$1,MOD(INT((B15-parametres!$D$28)/7),42)+1,WEEKDAY(guigui!B15,2)),"")</f>
        <v>T420</v>
      </c>
      <c r="D15" s="3">
        <f t="shared" si="1"/>
        <v>42049</v>
      </c>
      <c r="E15" s="6" t="str">
        <f ca="1">IFERROR(OFFSET(grille!$A$1,MOD(INT((D15-parametres!$D$28)/7),42)+1,WEEKDAY(guigui!D15,2)),"")</f>
        <v>T246__</v>
      </c>
      <c r="F15" s="3">
        <f t="shared" si="2"/>
        <v>42077</v>
      </c>
      <c r="G15" s="6" t="str">
        <f ca="1">IFERROR(OFFSET(grille!$A$1,MOD(INT((F15-parametres!$D$28)/7),42)+1,WEEKDAY(guigui!F15,2)),"")</f>
        <v>RP</v>
      </c>
      <c r="H15" s="3">
        <f t="shared" si="3"/>
        <v>42108</v>
      </c>
      <c r="I15" s="6" t="str">
        <f ca="1">IFERROR(OFFSET(grille!$A$1,MOD(INT((H15-parametres!$D$28)/7),42)+1,WEEKDAY(guigui!H15,2)),"")</f>
        <v>__T350</v>
      </c>
      <c r="J15" s="3">
        <f t="shared" si="4"/>
        <v>42138</v>
      </c>
      <c r="K15" s="6" t="str">
        <f ca="1">IFERROR(OFFSET(grille!$A$1,MOD(INT((J15-parametres!$D$28)/7),42)+1,WEEKDAY(guigui!J15,2)),"")</f>
        <v>T630__</v>
      </c>
      <c r="L15" s="3">
        <f t="shared" si="5"/>
        <v>42169</v>
      </c>
      <c r="M15" s="6" t="str">
        <f ca="1">IFERROR(OFFSET(grille!$A$1,MOD(INT((L15-parametres!$D$28)/7),42)+1,WEEKDAY(guigui!L15,2)),"")</f>
        <v>RP</v>
      </c>
      <c r="N15" s="4">
        <f t="shared" si="6"/>
        <v>42199</v>
      </c>
      <c r="O15" s="6" t="str">
        <f ca="1">IFERROR(OFFSET(grille!$A$1,MOD(INT((N15-parametres!$D$28)/7),42)+1,WEEKDAY(guigui!N15,2)),"")</f>
        <v>T630__</v>
      </c>
      <c r="P15" s="3">
        <f t="shared" si="7"/>
        <v>42230</v>
      </c>
      <c r="Q15" s="6" t="str">
        <f ca="1">IFERROR(OFFSET(grille!$A$1,MOD(INT((P15-parametres!$D$28)/7),42)+1,WEEKDAY(guigui!P15,2)),"")</f>
        <v>__T250</v>
      </c>
      <c r="R15" s="3">
        <f t="shared" si="8"/>
        <v>42261</v>
      </c>
      <c r="S15" s="6" t="str">
        <f ca="1">IFERROR(OFFSET(grille!$A$1,MOD(INT((R15-parametres!$D$28)/7),42)+1,WEEKDAY(guigui!R15,2)),"")</f>
        <v>__T330</v>
      </c>
      <c r="T15" s="3">
        <f t="shared" si="9"/>
        <v>42291</v>
      </c>
      <c r="U15" s="6" t="str">
        <f ca="1">IFERROR(OFFSET(grille!$A$1,MOD(INT((T15-parametres!$D$28)/7),42)+1,WEEKDAY(guigui!T15,2)),"")</f>
        <v>RP</v>
      </c>
      <c r="V15" s="4">
        <f t="shared" si="10"/>
        <v>42322</v>
      </c>
      <c r="W15" s="6" t="str">
        <f ca="1">IFERROR(OFFSET(grille!$A$1,MOD(INT((V15-parametres!$D$28)/7),42)+1,WEEKDAY(guigui!V15,2)),"")</f>
        <v>__T256</v>
      </c>
      <c r="X15" s="3">
        <f t="shared" si="11"/>
        <v>42352</v>
      </c>
      <c r="Y15" s="6" t="str">
        <f ca="1">IFERROR(OFFSET(grille!$A$1,MOD(INT((X15-parametres!$D$28)/7),42)+1,WEEKDAY(guigui!X15,2)),"")</f>
        <v>RP</v>
      </c>
    </row>
    <row r="16" spans="1:25">
      <c r="B16" s="3">
        <f t="shared" si="0"/>
        <v>42019</v>
      </c>
      <c r="C16" s="6" t="str">
        <f ca="1">IFERROR(OFFSET(grille!$A$1,MOD(INT((B16-parametres!$D$28)/7),42)+1,WEEKDAY(guigui!B16,2)),"")</f>
        <v>T840__</v>
      </c>
      <c r="D16" s="3">
        <f t="shared" si="1"/>
        <v>42050</v>
      </c>
      <c r="E16" s="6" t="str">
        <f ca="1">IFERROR(OFFSET(grille!$A$1,MOD(INT((D16-parametres!$D$28)/7),42)+1,WEEKDAY(guigui!D16,2)),"")</f>
        <v>__T257</v>
      </c>
      <c r="F16" s="3">
        <f t="shared" si="2"/>
        <v>42078</v>
      </c>
      <c r="G16" s="6" t="str">
        <f ca="1">IFERROR(OFFSET(grille!$A$1,MOD(INT((F16-parametres!$D$28)/7),42)+1,WEEKDAY(guigui!F16,2)),"")</f>
        <v>T347__</v>
      </c>
      <c r="H16" s="3">
        <f t="shared" si="3"/>
        <v>42109</v>
      </c>
      <c r="I16" s="6" t="str">
        <f ca="1">IFERROR(OFFSET(grille!$A$1,MOD(INT((H16-parametres!$D$28)/7),42)+1,WEEKDAY(guigui!H16,2)),"")</f>
        <v>RP</v>
      </c>
      <c r="J16" s="3">
        <f t="shared" si="4"/>
        <v>42139</v>
      </c>
      <c r="K16" s="6" t="str">
        <f ca="1">IFERROR(OFFSET(grille!$A$1,MOD(INT((J16-parametres!$D$28)/7),42)+1,WEEKDAY(guigui!J16,2)),"")</f>
        <v>__T640</v>
      </c>
      <c r="L16" s="3">
        <f t="shared" si="5"/>
        <v>42170</v>
      </c>
      <c r="M16" s="6" t="str">
        <f ca="1">IFERROR(OFFSET(grille!$A$1,MOD(INT((L16-parametres!$D$28)/7),42)+1,WEEKDAY(guigui!L16,2)),"")</f>
        <v>RP</v>
      </c>
      <c r="N16" s="4">
        <f t="shared" si="6"/>
        <v>42200</v>
      </c>
      <c r="O16" s="6" t="str">
        <f ca="1">IFERROR(OFFSET(grille!$A$1,MOD(INT((N16-parametres!$D$28)/7),42)+1,WEEKDAY(guigui!N16,2)),"")</f>
        <v>__T640</v>
      </c>
      <c r="P16" s="3">
        <f t="shared" si="7"/>
        <v>42231</v>
      </c>
      <c r="Q16" s="6" t="str">
        <f ca="1">IFERROR(OFFSET(grille!$A$1,MOD(INT((P16-parametres!$D$28)/7),42)+1,WEEKDAY(guigui!P16,2)),"")</f>
        <v>RP</v>
      </c>
      <c r="R16" s="3">
        <f t="shared" si="8"/>
        <v>42262</v>
      </c>
      <c r="S16" s="6" t="str">
        <f ca="1">IFERROR(OFFSET(grille!$A$1,MOD(INT((R16-parametres!$D$28)/7),42)+1,WEEKDAY(guigui!R16,2)),"")</f>
        <v>T810</v>
      </c>
      <c r="T16" s="3">
        <f t="shared" si="9"/>
        <v>42292</v>
      </c>
      <c r="U16" s="6" t="str">
        <f ca="1">IFERROR(OFFSET(grille!$A$1,MOD(INT((T16-parametres!$D$28)/7),42)+1,WEEKDAY(guigui!T16,2)),"")</f>
        <v>T720</v>
      </c>
      <c r="V16" s="4">
        <f t="shared" si="10"/>
        <v>42323</v>
      </c>
      <c r="W16" s="6" t="str">
        <f ca="1">IFERROR(OFFSET(grille!$A$1,MOD(INT((V16-parametres!$D$28)/7),42)+1,WEEKDAY(guigui!V16,2)),"")</f>
        <v>RP</v>
      </c>
      <c r="X16" s="3">
        <f t="shared" si="11"/>
        <v>42353</v>
      </c>
      <c r="Y16" s="6" t="str">
        <f ca="1">IFERROR(OFFSET(grille!$A$1,MOD(INT((X16-parametres!$D$28)/7),42)+1,WEEKDAY(guigui!X16,2)),"")</f>
        <v>T320__</v>
      </c>
    </row>
    <row r="17" spans="2:25">
      <c r="B17" s="3">
        <f t="shared" si="0"/>
        <v>42020</v>
      </c>
      <c r="C17" s="6" t="str">
        <f ca="1">IFERROR(OFFSET(grille!$A$1,MOD(INT((B17-parametres!$D$28)/7),42)+1,WEEKDAY(guigui!B17,2)),"")</f>
        <v>__T850</v>
      </c>
      <c r="D17" s="3">
        <f t="shared" si="1"/>
        <v>42051</v>
      </c>
      <c r="E17" s="6" t="str">
        <f ca="1">IFERROR(OFFSET(grille!$A$1,MOD(INT((D17-parametres!$D$28)/7),42)+1,WEEKDAY(guigui!D17,2)),"")</f>
        <v>RP</v>
      </c>
      <c r="F17" s="3">
        <f t="shared" si="2"/>
        <v>42079</v>
      </c>
      <c r="G17" s="6" t="str">
        <f ca="1">IFERROR(OFFSET(grille!$A$1,MOD(INT((F17-parametres!$D$28)/7),42)+1,WEEKDAY(guigui!F17,2)),"")</f>
        <v>__T350</v>
      </c>
      <c r="H17" s="3">
        <f t="shared" si="3"/>
        <v>42110</v>
      </c>
      <c r="I17" s="6" t="str">
        <f ca="1">IFERROR(OFFSET(grille!$A$1,MOD(INT((H17-parametres!$D$28)/7),42)+1,WEEKDAY(guigui!H17,2)),"")</f>
        <v>RP</v>
      </c>
      <c r="J17" s="3">
        <f t="shared" si="4"/>
        <v>42140</v>
      </c>
      <c r="K17" s="6" t="str">
        <f ca="1">IFERROR(OFFSET(grille!$A$1,MOD(INT((J17-parametres!$D$28)/7),42)+1,WEEKDAY(guigui!J17,2)),"")</f>
        <v>RP</v>
      </c>
      <c r="L17" s="3">
        <f t="shared" si="5"/>
        <v>42171</v>
      </c>
      <c r="M17" s="6" t="str">
        <f ca="1">IFERROR(OFFSET(grille!$A$1,MOD(INT((L17-parametres!$D$28)/7),42)+1,WEEKDAY(guigui!L17,2)),"")</f>
        <v>T820__</v>
      </c>
      <c r="N17" s="4">
        <f t="shared" si="6"/>
        <v>42201</v>
      </c>
      <c r="O17" s="6" t="str">
        <f ca="1">IFERROR(OFFSET(grille!$A$1,MOD(INT((N17-parametres!$D$28)/7),42)+1,WEEKDAY(guigui!N17,2)),"")</f>
        <v>D</v>
      </c>
      <c r="P17" s="3">
        <f t="shared" si="7"/>
        <v>42232</v>
      </c>
      <c r="Q17" s="6" t="str">
        <f ca="1">IFERROR(OFFSET(grille!$A$1,MOD(INT((P17-parametres!$D$28)/7),42)+1,WEEKDAY(guigui!P17,2)),"")</f>
        <v>RP</v>
      </c>
      <c r="R17" s="3">
        <f t="shared" si="8"/>
        <v>42263</v>
      </c>
      <c r="S17" s="6" t="str">
        <f ca="1">IFERROR(OFFSET(grille!$A$1,MOD(INT((R17-parametres!$D$28)/7),42)+1,WEEKDAY(guigui!R17,2)),"")</f>
        <v>T140__</v>
      </c>
      <c r="T17" s="3">
        <f t="shared" si="9"/>
        <v>42293</v>
      </c>
      <c r="U17" s="6" t="str">
        <f ca="1">IFERROR(OFFSET(grille!$A$1,MOD(INT((T17-parametres!$D$28)/7),42)+1,WEEKDAY(guigui!T17,2)),"")</f>
        <v>T730__</v>
      </c>
      <c r="V17" s="4">
        <f t="shared" si="10"/>
        <v>42324</v>
      </c>
      <c r="W17" s="6" t="str">
        <f ca="1">IFERROR(OFFSET(grille!$A$1,MOD(INT((V17-parametres!$D$28)/7),42)+1,WEEKDAY(guigui!V17,2)),"")</f>
        <v>RP</v>
      </c>
      <c r="X17" s="3">
        <f t="shared" si="11"/>
        <v>42354</v>
      </c>
      <c r="Y17" s="6" t="str">
        <f ca="1">IFERROR(OFFSET(grille!$A$1,MOD(INT((X17-parametres!$D$28)/7),42)+1,WEEKDAY(guigui!X17,2)),"")</f>
        <v>__T330</v>
      </c>
    </row>
    <row r="18" spans="2:25">
      <c r="B18" s="3">
        <f t="shared" si="0"/>
        <v>42021</v>
      </c>
      <c r="C18" s="6" t="str">
        <f ca="1">IFERROR(OFFSET(grille!$A$1,MOD(INT((B18-parametres!$D$28)/7),42)+1,WEEKDAY(guigui!B18,2)),"")</f>
        <v>D</v>
      </c>
      <c r="D18" s="3">
        <f t="shared" si="1"/>
        <v>42052</v>
      </c>
      <c r="E18" s="6" t="str">
        <f ca="1">IFERROR(OFFSET(grille!$A$1,MOD(INT((D18-parametres!$D$28)/7),42)+1,WEEKDAY(guigui!D18,2)),"")</f>
        <v>RP</v>
      </c>
      <c r="F18" s="3">
        <f t="shared" si="2"/>
        <v>42080</v>
      </c>
      <c r="G18" s="6" t="str">
        <f ca="1">IFERROR(OFFSET(grille!$A$1,MOD(INT((F18-parametres!$D$28)/7),42)+1,WEEKDAY(guigui!F18,2)),"")</f>
        <v>T340__</v>
      </c>
      <c r="H18" s="3">
        <f t="shared" si="3"/>
        <v>42111</v>
      </c>
      <c r="I18" s="6" t="str">
        <f ca="1">IFERROR(OFFSET(grille!$A$1,MOD(INT((H18-parametres!$D$28)/7),42)+1,WEEKDAY(guigui!H18,2)),"")</f>
        <v>T515</v>
      </c>
      <c r="J18" s="3">
        <f t="shared" si="4"/>
        <v>42141</v>
      </c>
      <c r="K18" s="6" t="str">
        <f ca="1">IFERROR(OFFSET(grille!$A$1,MOD(INT((J18-parametres!$D$28)/7),42)+1,WEEKDAY(guigui!J18,2)),"")</f>
        <v>RP</v>
      </c>
      <c r="L18" s="3">
        <f t="shared" si="5"/>
        <v>42172</v>
      </c>
      <c r="M18" s="6" t="str">
        <f ca="1">IFERROR(OFFSET(grille!$A$1,MOD(INT((L18-parametres!$D$28)/7),42)+1,WEEKDAY(guigui!L18,2)),"")</f>
        <v>__T830</v>
      </c>
      <c r="N18" s="4">
        <f t="shared" si="6"/>
        <v>42202</v>
      </c>
      <c r="O18" s="6" t="str">
        <f ca="1">IFERROR(OFFSET(grille!$A$1,MOD(INT((N18-parametres!$D$28)/7),42)+1,WEEKDAY(guigui!N18,2)),"")</f>
        <v>RP</v>
      </c>
      <c r="P18" s="3">
        <f t="shared" si="7"/>
        <v>42233</v>
      </c>
      <c r="Q18" s="6" t="str">
        <f ca="1">IFERROR(OFFSET(grille!$A$1,MOD(INT((P18-parametres!$D$28)/7),42)+1,WEEKDAY(guigui!P18,2)),"")</f>
        <v>T710</v>
      </c>
      <c r="R18" s="3">
        <f t="shared" si="8"/>
        <v>42264</v>
      </c>
      <c r="S18" s="6" t="str">
        <f ca="1">IFERROR(OFFSET(grille!$A$1,MOD(INT((R18-parametres!$D$28)/7),42)+1,WEEKDAY(guigui!R18,2)),"")</f>
        <v>__T150</v>
      </c>
      <c r="T18" s="3">
        <f t="shared" si="9"/>
        <v>42294</v>
      </c>
      <c r="U18" s="6" t="str">
        <f ca="1">IFERROR(OFFSET(grille!$A$1,MOD(INT((T18-parametres!$D$28)/7),42)+1,WEEKDAY(guigui!T18,2)),"")</f>
        <v>__T746</v>
      </c>
      <c r="V18" s="4">
        <f t="shared" si="10"/>
        <v>42325</v>
      </c>
      <c r="W18" s="6" t="str">
        <f ca="1">IFERROR(OFFSET(grille!$A$1,MOD(INT((V18-parametres!$D$28)/7),42)+1,WEEKDAY(guigui!V18,2)),"")</f>
        <v>T510</v>
      </c>
      <c r="X18" s="3">
        <f t="shared" si="11"/>
        <v>42355</v>
      </c>
      <c r="Y18" s="6" t="str">
        <f ca="1">IFERROR(OFFSET(grille!$A$1,MOD(INT((X18-parametres!$D$28)/7),42)+1,WEEKDAY(guigui!X18,2)),"")</f>
        <v>T340__</v>
      </c>
    </row>
    <row r="19" spans="2:25">
      <c r="B19" s="3">
        <f t="shared" si="0"/>
        <v>42022</v>
      </c>
      <c r="C19" s="6" t="str">
        <f ca="1">IFERROR(OFFSET(grille!$A$1,MOD(INT((B19-parametres!$D$28)/7),42)+1,WEEKDAY(guigui!B19,2)),"")</f>
        <v>RP</v>
      </c>
      <c r="D19" s="3">
        <f t="shared" si="1"/>
        <v>42053</v>
      </c>
      <c r="E19" s="6" t="str">
        <f ca="1">IFERROR(OFFSET(grille!$A$1,MOD(INT((D19-parametres!$D$28)/7),42)+1,WEEKDAY(guigui!D19,2)),"")</f>
        <v>T320__</v>
      </c>
      <c r="F19" s="3">
        <f t="shared" si="2"/>
        <v>42081</v>
      </c>
      <c r="G19" s="6" t="str">
        <f ca="1">IFERROR(OFFSET(grille!$A$1,MOD(INT((F19-parametres!$D$28)/7),42)+1,WEEKDAY(guigui!F19,2)),"")</f>
        <v>__T350</v>
      </c>
      <c r="H19" s="3">
        <f t="shared" si="3"/>
        <v>42112</v>
      </c>
      <c r="I19" s="6" t="str">
        <f ca="1">IFERROR(OFFSET(grille!$A$1,MOD(INT((H19-parametres!$D$28)/7),42)+1,WEEKDAY(guigui!H19,2)),"")</f>
        <v>T446__</v>
      </c>
      <c r="J19" s="3">
        <f t="shared" si="4"/>
        <v>42142</v>
      </c>
      <c r="K19" s="6" t="str">
        <f ca="1">IFERROR(OFFSET(grille!$A$1,MOD(INT((J19-parametres!$D$28)/7),42)+1,WEEKDAY(guigui!J19,2)),"")</f>
        <v>T840__</v>
      </c>
      <c r="L19" s="3">
        <f t="shared" si="5"/>
        <v>42173</v>
      </c>
      <c r="M19" s="6" t="str">
        <f ca="1">IFERROR(OFFSET(grille!$A$1,MOD(INT((L19-parametres!$D$28)/7),42)+1,WEEKDAY(guigui!L19,2)),"")</f>
        <v>T650__</v>
      </c>
      <c r="N19" s="4">
        <f t="shared" si="6"/>
        <v>42203</v>
      </c>
      <c r="O19" s="6" t="str">
        <f ca="1">IFERROR(OFFSET(grille!$A$1,MOD(INT((N19-parametres!$D$28)/7),42)+1,WEEKDAY(guigui!N19,2)),"")</f>
        <v>RP</v>
      </c>
      <c r="P19" s="3">
        <f t="shared" si="7"/>
        <v>42234</v>
      </c>
      <c r="Q19" s="6" t="str">
        <f ca="1">IFERROR(OFFSET(grille!$A$1,MOD(INT((P19-parametres!$D$28)/7),42)+1,WEEKDAY(guigui!P19,2)),"")</f>
        <v>T120</v>
      </c>
      <c r="R19" s="3">
        <f t="shared" si="8"/>
        <v>42265</v>
      </c>
      <c r="S19" s="6" t="str">
        <f ca="1">IFERROR(OFFSET(grille!$A$1,MOD(INT((R19-parametres!$D$28)/7),42)+1,WEEKDAY(guigui!R19,2)),"")</f>
        <v>RP</v>
      </c>
      <c r="T19" s="3">
        <f t="shared" si="9"/>
        <v>42295</v>
      </c>
      <c r="U19" s="6" t="str">
        <f ca="1">IFERROR(OFFSET(grille!$A$1,MOD(INT((T19-parametres!$D$28)/7),42)+1,WEEKDAY(guigui!T19,2)),"")</f>
        <v>T147__</v>
      </c>
      <c r="V19" s="4">
        <f t="shared" si="10"/>
        <v>42326</v>
      </c>
      <c r="W19" s="6" t="str">
        <f ca="1">IFERROR(OFFSET(grille!$A$1,MOD(INT((V19-parametres!$D$28)/7),42)+1,WEEKDAY(guigui!V19,2)),"")</f>
        <v>T110</v>
      </c>
      <c r="X19" s="3">
        <f t="shared" si="11"/>
        <v>42356</v>
      </c>
      <c r="Y19" s="6" t="str">
        <f ca="1">IFERROR(OFFSET(grille!$A$1,MOD(INT((X19-parametres!$D$28)/7),42)+1,WEEKDAY(guigui!X19,2)),"")</f>
        <v>__T350</v>
      </c>
    </row>
    <row r="20" spans="2:25">
      <c r="B20" s="3">
        <f t="shared" si="0"/>
        <v>42023</v>
      </c>
      <c r="C20" s="6" t="str">
        <f ca="1">IFERROR(OFFSET(grille!$A$1,MOD(INT((B20-parametres!$D$28)/7),42)+1,WEEKDAY(guigui!B20,2)),"")</f>
        <v>RP</v>
      </c>
      <c r="D20" s="3">
        <f t="shared" si="1"/>
        <v>42054</v>
      </c>
      <c r="E20" s="6" t="str">
        <f ca="1">IFERROR(OFFSET(grille!$A$1,MOD(INT((D20-parametres!$D$28)/7),42)+1,WEEKDAY(guigui!D20,2)),"")</f>
        <v>__T330</v>
      </c>
      <c r="F20" s="3">
        <f t="shared" si="2"/>
        <v>42082</v>
      </c>
      <c r="G20" s="6" t="str">
        <f ca="1">IFERROR(OFFSET(grille!$A$1,MOD(INT((F20-parametres!$D$28)/7),42)+1,WEEKDAY(guigui!F20,2)),"")</f>
        <v>RP</v>
      </c>
      <c r="H20" s="3">
        <f t="shared" si="3"/>
        <v>42113</v>
      </c>
      <c r="I20" s="6" t="str">
        <f ca="1">IFERROR(OFFSET(grille!$A$1,MOD(INT((H20-parametres!$D$28)/7),42)+1,WEEKDAY(guigui!H20,2)),"")</f>
        <v>__T457</v>
      </c>
      <c r="J20" s="3">
        <f t="shared" si="4"/>
        <v>42143</v>
      </c>
      <c r="K20" s="6" t="str">
        <f ca="1">IFERROR(OFFSET(grille!$A$1,MOD(INT((J20-parametres!$D$28)/7),42)+1,WEEKDAY(guigui!J20,2)),"")</f>
        <v>__T850</v>
      </c>
      <c r="L20" s="3">
        <f t="shared" si="5"/>
        <v>42174</v>
      </c>
      <c r="M20" s="6" t="str">
        <f ca="1">IFERROR(OFFSET(grille!$A$1,MOD(INT((L20-parametres!$D$28)/7),42)+1,WEEKDAY(guigui!L20,2)),"")</f>
        <v>__T660</v>
      </c>
      <c r="N20" s="4">
        <f t="shared" si="6"/>
        <v>42204</v>
      </c>
      <c r="O20" s="6" t="str">
        <f ca="1">IFERROR(OFFSET(grille!$A$1,MOD(INT((N20-parametres!$D$28)/7),42)+1,WEEKDAY(guigui!N20,2)),"")</f>
        <v>T637__</v>
      </c>
      <c r="P20" s="3">
        <f t="shared" si="7"/>
        <v>42235</v>
      </c>
      <c r="Q20" s="6" t="str">
        <f ca="1">IFERROR(OFFSET(grille!$A$1,MOD(INT((P20-parametres!$D$28)/7),42)+1,WEEKDAY(guigui!P20,2)),"")</f>
        <v>T440__</v>
      </c>
      <c r="R20" s="3">
        <f t="shared" si="8"/>
        <v>42266</v>
      </c>
      <c r="S20" s="6" t="str">
        <f ca="1">IFERROR(OFFSET(grille!$A$1,MOD(INT((R20-parametres!$D$28)/7),42)+1,WEEKDAY(guigui!R20,2)),"")</f>
        <v>RP</v>
      </c>
      <c r="T20" s="3">
        <f t="shared" si="9"/>
        <v>42296</v>
      </c>
      <c r="U20" s="6" t="str">
        <f ca="1">IFERROR(OFFSET(grille!$A$1,MOD(INT((T20-parametres!$D$28)/7),42)+1,WEEKDAY(guigui!T20,2)),"")</f>
        <v>__T151</v>
      </c>
      <c r="V20" s="4">
        <f t="shared" si="10"/>
        <v>42327</v>
      </c>
      <c r="W20" s="6" t="str">
        <f ca="1">IFERROR(OFFSET(grille!$A$1,MOD(INT((V20-parametres!$D$28)/7),42)+1,WEEKDAY(guigui!V20,2)),"")</f>
        <v>T710</v>
      </c>
      <c r="X20" s="3">
        <f t="shared" si="11"/>
        <v>42357</v>
      </c>
      <c r="Y20" s="6" t="str">
        <f ca="1">IFERROR(OFFSET(grille!$A$1,MOD(INT((X20-parametres!$D$28)/7),42)+1,WEEKDAY(guigui!X20,2)),"")</f>
        <v>RP</v>
      </c>
    </row>
    <row r="21" spans="2:25">
      <c r="B21" s="3">
        <f t="shared" si="0"/>
        <v>42024</v>
      </c>
      <c r="C21" s="6" t="str">
        <f ca="1">IFERROR(OFFSET(grille!$A$1,MOD(INT((B21-parametres!$D$28)/7),42)+1,WEEKDAY(guigui!B21,2)),"")</f>
        <v>RP</v>
      </c>
      <c r="D21" s="3">
        <f t="shared" si="1"/>
        <v>42055</v>
      </c>
      <c r="E21" s="6" t="str">
        <f ca="1">IFERROR(OFFSET(grille!$A$1,MOD(INT((D21-parametres!$D$28)/7),42)+1,WEEKDAY(guigui!D21,2)),"")</f>
        <v>T905__</v>
      </c>
      <c r="F21" s="3">
        <f t="shared" si="2"/>
        <v>42083</v>
      </c>
      <c r="G21" s="6" t="str">
        <f ca="1">IFERROR(OFFSET(grille!$A$1,MOD(INT((F21-parametres!$D$28)/7),42)+1,WEEKDAY(guigui!F21,2)),"")</f>
        <v>RP</v>
      </c>
      <c r="H21" s="3">
        <f t="shared" si="3"/>
        <v>42114</v>
      </c>
      <c r="I21" s="6" t="str">
        <f ca="1">IFERROR(OFFSET(grille!$A$1,MOD(INT((H21-parametres!$D$28)/7),42)+1,WEEKDAY(guigui!H21,2)),"")</f>
        <v>T240__</v>
      </c>
      <c r="J21" s="3">
        <f t="shared" si="4"/>
        <v>42144</v>
      </c>
      <c r="K21" s="6" t="str">
        <f ca="1">IFERROR(OFFSET(grille!$A$1,MOD(INT((J21-parametres!$D$28)/7),42)+1,WEEKDAY(guigui!J21,2)),"")</f>
        <v>T410</v>
      </c>
      <c r="L21" s="3">
        <f t="shared" si="5"/>
        <v>42175</v>
      </c>
      <c r="M21" s="6" t="str">
        <f ca="1">IFERROR(OFFSET(grille!$A$1,MOD(INT((L21-parametres!$D$28)/7),42)+1,WEEKDAY(guigui!L21,2)),"")</f>
        <v>RP</v>
      </c>
      <c r="N21" s="4">
        <f t="shared" si="6"/>
        <v>42205</v>
      </c>
      <c r="O21" s="6" t="str">
        <f ca="1">IFERROR(OFFSET(grille!$A$1,MOD(INT((N21-parametres!$D$28)/7),42)+1,WEEKDAY(guigui!N21,2)),"")</f>
        <v>__T640</v>
      </c>
      <c r="P21" s="3">
        <f t="shared" si="7"/>
        <v>42236</v>
      </c>
      <c r="Q21" s="6" t="str">
        <f ca="1">IFERROR(OFFSET(grille!$A$1,MOD(INT((P21-parametres!$D$28)/7),42)+1,WEEKDAY(guigui!P21,2)),"")</f>
        <v>__T450</v>
      </c>
      <c r="R21" s="3">
        <f t="shared" si="8"/>
        <v>42267</v>
      </c>
      <c r="S21" s="6" t="str">
        <f ca="1">IFERROR(OFFSET(grille!$A$1,MOD(INT((R21-parametres!$D$28)/7),42)+1,WEEKDAY(guigui!R21,2)),"")</f>
        <v>RP</v>
      </c>
      <c r="T21" s="3">
        <f t="shared" si="9"/>
        <v>42297</v>
      </c>
      <c r="U21" s="6" t="str">
        <f ca="1">IFERROR(OFFSET(grille!$A$1,MOD(INT((T21-parametres!$D$28)/7),42)+1,WEEKDAY(guigui!T21,2)),"")</f>
        <v>RP</v>
      </c>
      <c r="V21" s="4">
        <f t="shared" si="10"/>
        <v>42328</v>
      </c>
      <c r="W21" s="6" t="str">
        <f ca="1">IFERROR(OFFSET(grille!$A$1,MOD(INT((V21-parametres!$D$28)/7),42)+1,WEEKDAY(guigui!V21,2)),"")</f>
        <v>T655__</v>
      </c>
      <c r="X21" s="3">
        <f t="shared" si="11"/>
        <v>42358</v>
      </c>
      <c r="Y21" s="6" t="str">
        <f ca="1">IFERROR(OFFSET(grille!$A$1,MOD(INT((X21-parametres!$D$28)/7),42)+1,WEEKDAY(guigui!X21,2)),"")</f>
        <v>RP</v>
      </c>
    </row>
    <row r="22" spans="2:25">
      <c r="B22" s="3">
        <f t="shared" si="0"/>
        <v>42025</v>
      </c>
      <c r="C22" s="6" t="str">
        <f ca="1">IFERROR(OFFSET(grille!$A$1,MOD(INT((B22-parametres!$D$28)/7),42)+1,WEEKDAY(guigui!B22,2)),"")</f>
        <v>T730__</v>
      </c>
      <c r="D22" s="3">
        <f t="shared" si="1"/>
        <v>42056</v>
      </c>
      <c r="E22" s="6" t="str">
        <f ca="1">IFERROR(OFFSET(grille!$A$1,MOD(INT((D22-parametres!$D$28)/7),42)+1,WEEKDAY(guigui!D22,2)),"")</f>
        <v>__T916</v>
      </c>
      <c r="F22" s="3">
        <f t="shared" si="2"/>
        <v>42084</v>
      </c>
      <c r="G22" s="6" t="str">
        <f ca="1">IFERROR(OFFSET(grille!$A$1,MOD(INT((F22-parametres!$D$28)/7),42)+1,WEEKDAY(guigui!F22,2)),"")</f>
        <v>T736__</v>
      </c>
      <c r="H22" s="3">
        <f t="shared" si="3"/>
        <v>42115</v>
      </c>
      <c r="I22" s="6" t="str">
        <f ca="1">IFERROR(OFFSET(grille!$A$1,MOD(INT((H22-parametres!$D$28)/7),42)+1,WEEKDAY(guigui!H22,2)),"")</f>
        <v>__T250</v>
      </c>
      <c r="J22" s="3">
        <f t="shared" si="4"/>
        <v>42145</v>
      </c>
      <c r="K22" s="6" t="str">
        <f ca="1">IFERROR(OFFSET(grille!$A$1,MOD(INT((J22-parametres!$D$28)/7),42)+1,WEEKDAY(guigui!J22,2)),"")</f>
        <v>T220__</v>
      </c>
      <c r="L22" s="3">
        <f t="shared" si="5"/>
        <v>42176</v>
      </c>
      <c r="M22" s="6" t="str">
        <f ca="1">IFERROR(OFFSET(grille!$A$1,MOD(INT((L22-parametres!$D$28)/7),42)+1,WEEKDAY(guigui!L22,2)),"")</f>
        <v>RP</v>
      </c>
      <c r="N22" s="4">
        <f t="shared" si="6"/>
        <v>42206</v>
      </c>
      <c r="O22" s="6" t="str">
        <f ca="1">IFERROR(OFFSET(grille!$A$1,MOD(INT((N22-parametres!$D$28)/7),42)+1,WEEKDAY(guigui!N22,2)),"")</f>
        <v>T430</v>
      </c>
      <c r="P22" s="3">
        <f t="shared" si="7"/>
        <v>42237</v>
      </c>
      <c r="Q22" s="6" t="str">
        <f ca="1">IFERROR(OFFSET(grille!$A$1,MOD(INT((P22-parametres!$D$28)/7),42)+1,WEEKDAY(guigui!P22,2)),"")</f>
        <v>T945</v>
      </c>
      <c r="R22" s="3">
        <f t="shared" si="8"/>
        <v>42268</v>
      </c>
      <c r="S22" s="6" t="str">
        <f ca="1">IFERROR(OFFSET(grille!$A$1,MOD(INT((R22-parametres!$D$28)/7),42)+1,WEEKDAY(guigui!R22,2)),"")</f>
        <v>T720</v>
      </c>
      <c r="T22" s="3">
        <f t="shared" si="9"/>
        <v>42298</v>
      </c>
      <c r="U22" s="6" t="str">
        <f ca="1">IFERROR(OFFSET(grille!$A$1,MOD(INT((T22-parametres!$D$28)/7),42)+1,WEEKDAY(guigui!T22,2)),"")</f>
        <v>RP</v>
      </c>
      <c r="V22" s="4">
        <f t="shared" si="10"/>
        <v>42329</v>
      </c>
      <c r="W22" s="6" t="str">
        <f ca="1">IFERROR(OFFSET(grille!$A$1,MOD(INT((V22-parametres!$D$28)/7),42)+1,WEEKDAY(guigui!V22,2)),"")</f>
        <v>__T666</v>
      </c>
      <c r="X22" s="3">
        <f t="shared" si="11"/>
        <v>42359</v>
      </c>
      <c r="Y22" s="6" t="str">
        <f ca="1">IFERROR(OFFSET(grille!$A$1,MOD(INT((X22-parametres!$D$28)/7),42)+1,WEEKDAY(guigui!X22,2)),"")</f>
        <v>T630__</v>
      </c>
    </row>
    <row r="23" spans="2:25">
      <c r="B23" s="3">
        <f t="shared" si="0"/>
        <v>42026</v>
      </c>
      <c r="C23" s="6" t="str">
        <f ca="1">IFERROR(OFFSET(grille!$A$1,MOD(INT((B23-parametres!$D$28)/7),42)+1,WEEKDAY(guigui!B23,2)),"")</f>
        <v>__T740</v>
      </c>
      <c r="D23" s="3">
        <f t="shared" si="1"/>
        <v>42057</v>
      </c>
      <c r="E23" s="6" t="str">
        <f ca="1">IFERROR(OFFSET(grille!$A$1,MOD(INT((D23-parametres!$D$28)/7),42)+1,WEEKDAY(guigui!D23,2)),"")</f>
        <v>RP</v>
      </c>
      <c r="F23" s="3">
        <f t="shared" si="2"/>
        <v>42085</v>
      </c>
      <c r="G23" s="6" t="str">
        <f ca="1">IFERROR(OFFSET(grille!$A$1,MOD(INT((F23-parametres!$D$28)/7),42)+1,WEEKDAY(guigui!F23,2)),"")</f>
        <v>__T747</v>
      </c>
      <c r="H23" s="3">
        <f t="shared" si="3"/>
        <v>42116</v>
      </c>
      <c r="I23" s="6" t="str">
        <f ca="1">IFERROR(OFFSET(grille!$A$1,MOD(INT((H23-parametres!$D$28)/7),42)+1,WEEKDAY(guigui!H23,2)),"")</f>
        <v>RP</v>
      </c>
      <c r="J23" s="3">
        <f t="shared" si="4"/>
        <v>42146</v>
      </c>
      <c r="K23" s="6" t="str">
        <f ca="1">IFERROR(OFFSET(grille!$A$1,MOD(INT((J23-parametres!$D$28)/7),42)+1,WEEKDAY(guigui!J23,2)),"")</f>
        <v>__T230</v>
      </c>
      <c r="L23" s="3">
        <f t="shared" si="5"/>
        <v>42177</v>
      </c>
      <c r="M23" s="6" t="str">
        <f ca="1">IFERROR(OFFSET(grille!$A$1,MOD(INT((L23-parametres!$D$28)/7),42)+1,WEEKDAY(guigui!L23,2)),"")</f>
        <v>T410</v>
      </c>
      <c r="N23" s="4">
        <f t="shared" si="6"/>
        <v>42207</v>
      </c>
      <c r="O23" s="6" t="str">
        <f ca="1">IFERROR(OFFSET(grille!$A$1,MOD(INT((N23-parametres!$D$28)/7),42)+1,WEEKDAY(guigui!N23,2)),"")</f>
        <v>T820__</v>
      </c>
      <c r="P23" s="3">
        <f t="shared" si="7"/>
        <v>42238</v>
      </c>
      <c r="Q23" s="6" t="str">
        <f ca="1">IFERROR(OFFSET(grille!$A$1,MOD(INT((P23-parametres!$D$28)/7),42)+1,WEEKDAY(guigui!P23,2)),"")</f>
        <v>RP</v>
      </c>
      <c r="R23" s="3">
        <f t="shared" si="8"/>
        <v>42269</v>
      </c>
      <c r="S23" s="6" t="str">
        <f ca="1">IFERROR(OFFSET(grille!$A$1,MOD(INT((R23-parametres!$D$28)/7),42)+1,WEEKDAY(guigui!R23,2)),"")</f>
        <v>T710</v>
      </c>
      <c r="T23" s="3">
        <f t="shared" si="9"/>
        <v>42299</v>
      </c>
      <c r="U23" s="6" t="str">
        <f ca="1">IFERROR(OFFSET(grille!$A$1,MOD(INT((T23-parametres!$D$28)/7),42)+1,WEEKDAY(guigui!T23,2)),"")</f>
        <v>T130</v>
      </c>
      <c r="V23" s="4">
        <f t="shared" si="10"/>
        <v>42330</v>
      </c>
      <c r="W23" s="6" t="str">
        <f ca="1">IFERROR(OFFSET(grille!$A$1,MOD(INT((V23-parametres!$D$28)/7),42)+1,WEEKDAY(guigui!V23,2)),"")</f>
        <v>RP</v>
      </c>
      <c r="X23" s="3">
        <f t="shared" si="11"/>
        <v>42360</v>
      </c>
      <c r="Y23" s="6" t="str">
        <f ca="1">IFERROR(OFFSET(grille!$A$1,MOD(INT((X23-parametres!$D$28)/7),42)+1,WEEKDAY(guigui!X23,2)),"")</f>
        <v>__T640</v>
      </c>
    </row>
    <row r="24" spans="2:25">
      <c r="B24" s="3">
        <f t="shared" si="0"/>
        <v>42027</v>
      </c>
      <c r="C24" s="6" t="str">
        <f ca="1">IFERROR(OFFSET(grille!$A$1,MOD(INT((B24-parametres!$D$28)/7),42)+1,WEEKDAY(guigui!B24,2)),"")</f>
        <v>T240__</v>
      </c>
      <c r="D24" s="3">
        <f t="shared" si="1"/>
        <v>42058</v>
      </c>
      <c r="E24" s="6" t="str">
        <f ca="1">IFERROR(OFFSET(grille!$A$1,MOD(INT((D24-parametres!$D$28)/7),42)+1,WEEKDAY(guigui!D24,2)),"")</f>
        <v>RP</v>
      </c>
      <c r="F24" s="3">
        <f t="shared" si="2"/>
        <v>42086</v>
      </c>
      <c r="G24" s="6" t="str">
        <f ca="1">IFERROR(OFFSET(grille!$A$1,MOD(INT((F24-parametres!$D$28)/7),42)+1,WEEKDAY(guigui!F24,2)),"")</f>
        <v>T130</v>
      </c>
      <c r="H24" s="3">
        <f t="shared" si="3"/>
        <v>42117</v>
      </c>
      <c r="I24" s="6" t="str">
        <f ca="1">IFERROR(OFFSET(grille!$A$1,MOD(INT((H24-parametres!$D$28)/7),42)+1,WEEKDAY(guigui!H24,2)),"")</f>
        <v>RP</v>
      </c>
      <c r="J24" s="3">
        <f t="shared" si="4"/>
        <v>42147</v>
      </c>
      <c r="K24" s="6" t="str">
        <f ca="1">IFERROR(OFFSET(grille!$A$1,MOD(INT((J24-parametres!$D$28)/7),42)+1,WEEKDAY(guigui!J24,2)),"")</f>
        <v>RP</v>
      </c>
      <c r="L24" s="3">
        <f t="shared" si="5"/>
        <v>42178</v>
      </c>
      <c r="M24" s="6" t="str">
        <f ca="1">IFERROR(OFFSET(grille!$A$1,MOD(INT((L24-parametres!$D$28)/7),42)+1,WEEKDAY(guigui!L24,2)),"")</f>
        <v>T720</v>
      </c>
      <c r="N24" s="4">
        <f t="shared" si="6"/>
        <v>42208</v>
      </c>
      <c r="O24" s="6" t="str">
        <f ca="1">IFERROR(OFFSET(grille!$A$1,MOD(INT((N24-parametres!$D$28)/7),42)+1,WEEKDAY(guigui!N24,2)),"")</f>
        <v>__T830</v>
      </c>
      <c r="P24" s="3">
        <f t="shared" si="7"/>
        <v>42239</v>
      </c>
      <c r="Q24" s="6" t="str">
        <f ca="1">IFERROR(OFFSET(grille!$A$1,MOD(INT((P24-parametres!$D$28)/7),42)+1,WEEKDAY(guigui!P24,2)),"")</f>
        <v>RP</v>
      </c>
      <c r="R24" s="3">
        <f t="shared" si="8"/>
        <v>42270</v>
      </c>
      <c r="S24" s="6" t="str">
        <f ca="1">IFERROR(OFFSET(grille!$A$1,MOD(INT((R24-parametres!$D$28)/7),42)+1,WEEKDAY(guigui!R24,2)),"")</f>
        <v>T630__</v>
      </c>
      <c r="T24" s="3">
        <f t="shared" si="9"/>
        <v>42300</v>
      </c>
      <c r="U24" s="6" t="str">
        <f ca="1">IFERROR(OFFSET(grille!$A$1,MOD(INT((T24-parametres!$D$28)/7),42)+1,WEEKDAY(guigui!T24,2)),"")</f>
        <v>T420</v>
      </c>
      <c r="V24" s="4">
        <f t="shared" si="10"/>
        <v>42331</v>
      </c>
      <c r="W24" s="6" t="str">
        <f ca="1">IFERROR(OFFSET(grille!$A$1,MOD(INT((V24-parametres!$D$28)/7),42)+1,WEEKDAY(guigui!V24,2)),"")</f>
        <v>RP</v>
      </c>
      <c r="X24" s="3">
        <f t="shared" si="11"/>
        <v>42361</v>
      </c>
      <c r="Y24" s="6" t="str">
        <f ca="1">IFERROR(OFFSET(grille!$A$1,MOD(INT((X24-parametres!$D$28)/7),42)+1,WEEKDAY(guigui!X24,2)),"")</f>
        <v>T340__</v>
      </c>
    </row>
    <row r="25" spans="2:25">
      <c r="B25" s="3">
        <f t="shared" si="0"/>
        <v>42028</v>
      </c>
      <c r="C25" s="6" t="str">
        <f ca="1">IFERROR(OFFSET(grille!$A$1,MOD(INT((B25-parametres!$D$28)/7),42)+1,WEEKDAY(guigui!B25,2)),"")</f>
        <v>__T256</v>
      </c>
      <c r="D25" s="3">
        <f t="shared" si="1"/>
        <v>42059</v>
      </c>
      <c r="E25" s="6" t="str">
        <f ca="1">IFERROR(OFFSET(grille!$A$1,MOD(INT((D25-parametres!$D$28)/7),42)+1,WEEKDAY(guigui!D25,2)),"")</f>
        <v>T320__</v>
      </c>
      <c r="F25" s="3">
        <f t="shared" si="2"/>
        <v>42087</v>
      </c>
      <c r="G25" s="6" t="str">
        <f ca="1">IFERROR(OFFSET(grille!$A$1,MOD(INT((F25-parametres!$D$28)/7),42)+1,WEEKDAY(guigui!F25,2)),"")</f>
        <v>T140__</v>
      </c>
      <c r="H25" s="3">
        <f t="shared" si="3"/>
        <v>42118</v>
      </c>
      <c r="I25" s="6" t="str">
        <f ca="1">IFERROR(OFFSET(grille!$A$1,MOD(INT((H25-parametres!$D$28)/7),42)+1,WEEKDAY(guigui!H25,2)),"")</f>
        <v>T345__</v>
      </c>
      <c r="J25" s="3">
        <f t="shared" si="4"/>
        <v>42148</v>
      </c>
      <c r="K25" s="6" t="str">
        <f ca="1">IFERROR(OFFSET(grille!$A$1,MOD(INT((J25-parametres!$D$28)/7),42)+1,WEEKDAY(guigui!J25,2)),"")</f>
        <v>RP</v>
      </c>
      <c r="L25" s="3">
        <f t="shared" si="5"/>
        <v>42179</v>
      </c>
      <c r="M25" s="6" t="str">
        <f ca="1">IFERROR(OFFSET(grille!$A$1,MOD(INT((L25-parametres!$D$28)/7),42)+1,WEEKDAY(guigui!L25,2)),"")</f>
        <v>T510</v>
      </c>
      <c r="N25" s="4">
        <f t="shared" si="6"/>
        <v>42209</v>
      </c>
      <c r="O25" s="6" t="str">
        <f ca="1">IFERROR(OFFSET(grille!$A$1,MOD(INT((N25-parametres!$D$28)/7),42)+1,WEEKDAY(guigui!N25,2)),"")</f>
        <v>D</v>
      </c>
      <c r="P25" s="3">
        <f t="shared" si="7"/>
        <v>42240</v>
      </c>
      <c r="Q25" s="6" t="str">
        <f ca="1">IFERROR(OFFSET(grille!$A$1,MOD(INT((P25-parametres!$D$28)/7),42)+1,WEEKDAY(guigui!P25,2)),"")</f>
        <v>T730__</v>
      </c>
      <c r="R25" s="3">
        <f t="shared" si="8"/>
        <v>42271</v>
      </c>
      <c r="S25" s="6" t="str">
        <f ca="1">IFERROR(OFFSET(grille!$A$1,MOD(INT((R25-parametres!$D$28)/7),42)+1,WEEKDAY(guigui!R25,2)),"")</f>
        <v>__T640</v>
      </c>
      <c r="T25" s="3">
        <f t="shared" si="9"/>
        <v>42301</v>
      </c>
      <c r="U25" s="6" t="str">
        <f ca="1">IFERROR(OFFSET(grille!$A$1,MOD(INT((T25-parametres!$D$28)/7),42)+1,WEEKDAY(guigui!T25,2)),"")</f>
        <v>T226__</v>
      </c>
      <c r="V25" s="4">
        <f t="shared" si="10"/>
        <v>42332</v>
      </c>
      <c r="W25" s="6" t="str">
        <f ca="1">IFERROR(OFFSET(grille!$A$1,MOD(INT((V25-parametres!$D$28)/7),42)+1,WEEKDAY(guigui!V25,2)),"")</f>
        <v>RP</v>
      </c>
      <c r="X25" s="3">
        <f t="shared" si="11"/>
        <v>42362</v>
      </c>
      <c r="Y25" s="6" t="str">
        <f ca="1">IFERROR(OFFSET(grille!$A$1,MOD(INT((X25-parametres!$D$28)/7),42)+1,WEEKDAY(guigui!X25,2)),"")</f>
        <v>__T350</v>
      </c>
    </row>
    <row r="26" spans="2:25">
      <c r="B26" s="3">
        <f t="shared" si="0"/>
        <v>42029</v>
      </c>
      <c r="C26" s="6" t="str">
        <f ca="1">IFERROR(OFFSET(grille!$A$1,MOD(INT((B26-parametres!$D$28)/7),42)+1,WEEKDAY(guigui!B26,2)),"")</f>
        <v>RP</v>
      </c>
      <c r="D26" s="3">
        <f t="shared" si="1"/>
        <v>42060</v>
      </c>
      <c r="E26" s="6" t="str">
        <f ca="1">IFERROR(OFFSET(grille!$A$1,MOD(INT((D26-parametres!$D$28)/7),42)+1,WEEKDAY(guigui!D26,2)),"")</f>
        <v>__T330</v>
      </c>
      <c r="F26" s="3">
        <f t="shared" si="2"/>
        <v>42088</v>
      </c>
      <c r="G26" s="6" t="str">
        <f ca="1">IFERROR(OFFSET(grille!$A$1,MOD(INT((F26-parametres!$D$28)/7),42)+1,WEEKDAY(guigui!F26,2)),"")</f>
        <v>__T150</v>
      </c>
      <c r="H26" s="3">
        <f t="shared" si="3"/>
        <v>42119</v>
      </c>
      <c r="I26" s="6" t="str">
        <f ca="1">IFERROR(OFFSET(grille!$A$1,MOD(INT((H26-parametres!$D$28)/7),42)+1,WEEKDAY(guigui!H26,2)),"")</f>
        <v>__T356</v>
      </c>
      <c r="J26" s="3">
        <f t="shared" si="4"/>
        <v>42149</v>
      </c>
      <c r="K26" s="6" t="str">
        <f ca="1">IFERROR(OFFSET(grille!$A$1,MOD(INT((J26-parametres!$D$28)/7),42)+1,WEEKDAY(guigui!J26,2)),"")</f>
        <v>T220__</v>
      </c>
      <c r="L26" s="3">
        <f t="shared" si="5"/>
        <v>42180</v>
      </c>
      <c r="M26" s="6" t="str">
        <f ca="1">IFERROR(OFFSET(grille!$A$1,MOD(INT((L26-parametres!$D$28)/7),42)+1,WEEKDAY(guigui!L26,2)),"")</f>
        <v>T140__</v>
      </c>
      <c r="N26" s="4">
        <f t="shared" si="6"/>
        <v>42210</v>
      </c>
      <c r="O26" s="6" t="str">
        <f ca="1">IFERROR(OFFSET(grille!$A$1,MOD(INT((N26-parametres!$D$28)/7),42)+1,WEEKDAY(guigui!N26,2)),"")</f>
        <v>RP</v>
      </c>
      <c r="P26" s="3">
        <f t="shared" si="7"/>
        <v>42241</v>
      </c>
      <c r="Q26" s="6" t="str">
        <f ca="1">IFERROR(OFFSET(grille!$A$1,MOD(INT((P26-parametres!$D$28)/7),42)+1,WEEKDAY(guigui!P26,2)),"")</f>
        <v>__T740</v>
      </c>
      <c r="R26" s="3">
        <f t="shared" si="8"/>
        <v>42272</v>
      </c>
      <c r="S26" s="6" t="str">
        <f ca="1">IFERROR(OFFSET(grille!$A$1,MOD(INT((R26-parametres!$D$28)/7),42)+1,WEEKDAY(guigui!R26,2)),"")</f>
        <v>D</v>
      </c>
      <c r="T26" s="3">
        <f t="shared" si="9"/>
        <v>42302</v>
      </c>
      <c r="U26" s="6" t="str">
        <f ca="1">IFERROR(OFFSET(grille!$A$1,MOD(INT((T26-parametres!$D$28)/7),42)+1,WEEKDAY(guigui!T26,2)),"")</f>
        <v>__T237</v>
      </c>
      <c r="V26" s="4">
        <f t="shared" si="10"/>
        <v>42333</v>
      </c>
      <c r="W26" s="6" t="str">
        <f ca="1">IFERROR(OFFSET(grille!$A$1,MOD(INT((V26-parametres!$D$28)/7),42)+1,WEEKDAY(guigui!V26,2)),"")</f>
        <v>D</v>
      </c>
      <c r="X26" s="3">
        <f t="shared" si="11"/>
        <v>42363</v>
      </c>
      <c r="Y26" s="6" t="str">
        <f ca="1">IFERROR(OFFSET(grille!$A$1,MOD(INT((X26-parametres!$D$28)/7),42)+1,WEEKDAY(guigui!X26,2)),"")</f>
        <v>D</v>
      </c>
    </row>
    <row r="27" spans="2:25">
      <c r="B27" s="3">
        <f t="shared" si="0"/>
        <v>42030</v>
      </c>
      <c r="C27" s="6" t="str">
        <f ca="1">IFERROR(OFFSET(grille!$A$1,MOD(INT((B27-parametres!$D$28)/7),42)+1,WEEKDAY(guigui!B27,2)),"")</f>
        <v>RP</v>
      </c>
      <c r="D27" s="3">
        <f t="shared" si="1"/>
        <v>42061</v>
      </c>
      <c r="E27" s="6" t="str">
        <f ca="1">IFERROR(OFFSET(grille!$A$1,MOD(INT((D27-parametres!$D$28)/7),42)+1,WEEKDAY(guigui!D27,2)),"")</f>
        <v>T340__</v>
      </c>
      <c r="F27" s="3">
        <f t="shared" si="2"/>
        <v>42089</v>
      </c>
      <c r="G27" s="6" t="str">
        <f ca="1">IFERROR(OFFSET(grille!$A$1,MOD(INT((F27-parametres!$D$28)/7),42)+1,WEEKDAY(guigui!F27,2)),"")</f>
        <v>D</v>
      </c>
      <c r="H27" s="3">
        <f t="shared" si="3"/>
        <v>42120</v>
      </c>
      <c r="I27" s="6" t="str">
        <f ca="1">IFERROR(OFFSET(grille!$A$1,MOD(INT((H27-parametres!$D$28)/7),42)+1,WEEKDAY(guigui!H27,2)),"")</f>
        <v>T247__</v>
      </c>
      <c r="J27" s="3">
        <f t="shared" si="4"/>
        <v>42150</v>
      </c>
      <c r="K27" s="6" t="str">
        <f ca="1">IFERROR(OFFSET(grille!$A$1,MOD(INT((J27-parametres!$D$28)/7),42)+1,WEEKDAY(guigui!J27,2)),"")</f>
        <v>__T230</v>
      </c>
      <c r="L27" s="3">
        <f t="shared" si="5"/>
        <v>42181</v>
      </c>
      <c r="M27" s="6" t="str">
        <f ca="1">IFERROR(OFFSET(grille!$A$1,MOD(INT((L27-parametres!$D$28)/7),42)+1,WEEKDAY(guigui!L27,2)),"")</f>
        <v>__T150</v>
      </c>
      <c r="N27" s="4">
        <f t="shared" si="6"/>
        <v>42211</v>
      </c>
      <c r="O27" s="6" t="str">
        <f ca="1">IFERROR(OFFSET(grille!$A$1,MOD(INT((N27-parametres!$D$28)/7),42)+1,WEEKDAY(guigui!N27,2)),"")</f>
        <v>RP</v>
      </c>
      <c r="P27" s="3">
        <f t="shared" si="7"/>
        <v>42242</v>
      </c>
      <c r="Q27" s="6" t="str">
        <f ca="1">IFERROR(OFFSET(grille!$A$1,MOD(INT((P27-parametres!$D$28)/7),42)+1,WEEKDAY(guigui!P27,2)),"")</f>
        <v>T650__</v>
      </c>
      <c r="R27" s="3">
        <f t="shared" si="8"/>
        <v>42273</v>
      </c>
      <c r="S27" s="6" t="str">
        <f ca="1">IFERROR(OFFSET(grille!$A$1,MOD(INT((R27-parametres!$D$28)/7),42)+1,WEEKDAY(guigui!R27,2)),"")</f>
        <v>RP</v>
      </c>
      <c r="T27" s="3">
        <f t="shared" si="9"/>
        <v>42303</v>
      </c>
      <c r="U27" s="6" t="str">
        <f ca="1">IFERROR(OFFSET(grille!$A$1,MOD(INT((T27-parametres!$D$28)/7),42)+1,WEEKDAY(guigui!T27,2)),"")</f>
        <v>RP</v>
      </c>
      <c r="V27" s="4">
        <f t="shared" si="10"/>
        <v>42334</v>
      </c>
      <c r="W27" s="6" t="str">
        <f ca="1">IFERROR(OFFSET(grille!$A$1,MOD(INT((V27-parametres!$D$28)/7),42)+1,WEEKDAY(guigui!V27,2)),"")</f>
        <v>T510</v>
      </c>
      <c r="X27" s="3">
        <f t="shared" si="11"/>
        <v>42364</v>
      </c>
      <c r="Y27" s="6" t="str">
        <f ca="1">IFERROR(OFFSET(grille!$A$1,MOD(INT((X27-parametres!$D$28)/7),42)+1,WEEKDAY(guigui!X27,2)),"")</f>
        <v>RP</v>
      </c>
    </row>
    <row r="28" spans="2:25">
      <c r="B28" s="3">
        <f t="shared" si="0"/>
        <v>42031</v>
      </c>
      <c r="C28" s="6" t="str">
        <f ca="1">IFERROR(OFFSET(grille!$A$1,MOD(INT((B28-parametres!$D$28)/7),42)+1,WEEKDAY(guigui!B28,2)),"")</f>
        <v>T510</v>
      </c>
      <c r="D28" s="3">
        <f t="shared" si="1"/>
        <v>42062</v>
      </c>
      <c r="E28" s="6" t="str">
        <f ca="1">IFERROR(OFFSET(grille!$A$1,MOD(INT((D28-parametres!$D$28)/7),42)+1,WEEKDAY(guigui!D28,2)),"")</f>
        <v>__T350</v>
      </c>
      <c r="F28" s="3">
        <f t="shared" si="2"/>
        <v>42090</v>
      </c>
      <c r="G28" s="6" t="str">
        <f ca="1">IFERROR(OFFSET(grille!$A$1,MOD(INT((F28-parametres!$D$28)/7),42)+1,WEEKDAY(guigui!F28,2)),"")</f>
        <v>RP</v>
      </c>
      <c r="H28" s="3">
        <f t="shared" si="3"/>
        <v>42121</v>
      </c>
      <c r="I28" s="6" t="str">
        <f ca="1">IFERROR(OFFSET(grille!$A$1,MOD(INT((H28-parametres!$D$28)/7),42)+1,WEEKDAY(guigui!H28,2)),"")</f>
        <v>__T250</v>
      </c>
      <c r="J28" s="3">
        <f t="shared" si="4"/>
        <v>42151</v>
      </c>
      <c r="K28" s="6" t="str">
        <f ca="1">IFERROR(OFFSET(grille!$A$1,MOD(INT((J28-parametres!$D$28)/7),42)+1,WEEKDAY(guigui!J28,2)),"")</f>
        <v>RP</v>
      </c>
      <c r="L28" s="3">
        <f t="shared" si="5"/>
        <v>42182</v>
      </c>
      <c r="M28" s="6" t="str">
        <f ca="1">IFERROR(OFFSET(grille!$A$1,MOD(INT((L28-parametres!$D$28)/7),42)+1,WEEKDAY(guigui!L28,2)),"")</f>
        <v>RP</v>
      </c>
      <c r="N28" s="4">
        <f t="shared" si="6"/>
        <v>42212</v>
      </c>
      <c r="O28" s="6" t="str">
        <f ca="1">IFERROR(OFFSET(grille!$A$1,MOD(INT((N28-parametres!$D$28)/7),42)+1,WEEKDAY(guigui!N28,2)),"")</f>
        <v>RP</v>
      </c>
      <c r="P28" s="3">
        <f t="shared" si="7"/>
        <v>42243</v>
      </c>
      <c r="Q28" s="6" t="str">
        <f ca="1">IFERROR(OFFSET(grille!$A$1,MOD(INT((P28-parametres!$D$28)/7),42)+1,WEEKDAY(guigui!P28,2)),"")</f>
        <v>__T660</v>
      </c>
      <c r="R28" s="3">
        <f t="shared" si="8"/>
        <v>42274</v>
      </c>
      <c r="S28" s="6" t="str">
        <f ca="1">IFERROR(OFFSET(grille!$A$1,MOD(INT((R28-parametres!$D$28)/7),42)+1,WEEKDAY(guigui!R28,2)),"")</f>
        <v>RP</v>
      </c>
      <c r="T28" s="3">
        <f t="shared" si="9"/>
        <v>42304</v>
      </c>
      <c r="U28" s="6" t="str">
        <f ca="1">IFERROR(OFFSET(grille!$A$1,MOD(INT((T28-parametres!$D$28)/7),42)+1,WEEKDAY(guigui!T28,2)),"")</f>
        <v>RP</v>
      </c>
      <c r="V28" s="4">
        <f t="shared" si="10"/>
        <v>42335</v>
      </c>
      <c r="W28" s="6" t="str">
        <f ca="1">IFERROR(OFFSET(grille!$A$1,MOD(INT((V28-parametres!$D$28)/7),42)+1,WEEKDAY(guigui!V28,2)),"")</f>
        <v>T445__</v>
      </c>
      <c r="X28" s="3">
        <f t="shared" si="11"/>
        <v>42365</v>
      </c>
      <c r="Y28" s="6" t="str">
        <f ca="1">IFERROR(OFFSET(grille!$A$1,MOD(INT((X28-parametres!$D$28)/7),42)+1,WEEKDAY(guigui!X28,2)),"")</f>
        <v>RP</v>
      </c>
    </row>
    <row r="29" spans="2:25">
      <c r="B29" s="3">
        <f t="shared" si="0"/>
        <v>42032</v>
      </c>
      <c r="C29" s="6" t="str">
        <f ca="1">IFERROR(OFFSET(grille!$A$1,MOD(INT((B29-parametres!$D$28)/7),42)+1,WEEKDAY(guigui!B29,2)),"")</f>
        <v>T110</v>
      </c>
      <c r="D29" s="3">
        <f t="shared" si="1"/>
        <v>42063</v>
      </c>
      <c r="E29" s="6" t="str">
        <f ca="1">IFERROR(OFFSET(grille!$A$1,MOD(INT((D29-parametres!$D$28)/7),42)+1,WEEKDAY(guigui!D29,2)),"")</f>
        <v>RP</v>
      </c>
      <c r="F29" s="3">
        <f t="shared" si="2"/>
        <v>42091</v>
      </c>
      <c r="G29" s="6" t="str">
        <f ca="1">IFERROR(OFFSET(grille!$A$1,MOD(INT((F29-parametres!$D$28)/7),42)+1,WEEKDAY(guigui!F29,2)),"")</f>
        <v>RP</v>
      </c>
      <c r="H29" s="3">
        <f t="shared" si="3"/>
        <v>42122</v>
      </c>
      <c r="I29" s="6" t="str">
        <f ca="1">IFERROR(OFFSET(grille!$A$1,MOD(INT((H29-parametres!$D$28)/7),42)+1,WEEKDAY(guigui!H29,2)),"")</f>
        <v>RP</v>
      </c>
      <c r="J29" s="3">
        <f t="shared" si="4"/>
        <v>42152</v>
      </c>
      <c r="K29" s="6" t="str">
        <f ca="1">IFERROR(OFFSET(grille!$A$1,MOD(INT((J29-parametres!$D$28)/7),42)+1,WEEKDAY(guigui!J29,2)),"")</f>
        <v>RP</v>
      </c>
      <c r="L29" s="3">
        <f t="shared" si="5"/>
        <v>42183</v>
      </c>
      <c r="M29" s="6" t="str">
        <f ca="1">IFERROR(OFFSET(grille!$A$1,MOD(INT((L29-parametres!$D$28)/7),42)+1,WEEKDAY(guigui!L29,2)),"")</f>
        <v>RP</v>
      </c>
      <c r="N29" s="4">
        <f t="shared" si="6"/>
        <v>42213</v>
      </c>
      <c r="O29" s="6" t="str">
        <f ca="1">IFERROR(OFFSET(grille!$A$1,MOD(INT((N29-parametres!$D$28)/7),42)+1,WEEKDAY(guigui!N29,2)),"")</f>
        <v>T730__</v>
      </c>
      <c r="P29" s="3">
        <f t="shared" si="7"/>
        <v>42244</v>
      </c>
      <c r="Q29" s="6" t="str">
        <f ca="1">IFERROR(OFFSET(grille!$A$1,MOD(INT((P29-parametres!$D$28)/7),42)+1,WEEKDAY(guigui!P29,2)),"")</f>
        <v>RP</v>
      </c>
      <c r="R29" s="3">
        <f t="shared" si="8"/>
        <v>42275</v>
      </c>
      <c r="S29" s="6" t="str">
        <f ca="1">IFERROR(OFFSET(grille!$A$1,MOD(INT((R29-parametres!$D$28)/7),42)+1,WEEKDAY(guigui!R29,2)),"")</f>
        <v>T140__</v>
      </c>
      <c r="T29" s="3">
        <f t="shared" si="9"/>
        <v>42305</v>
      </c>
      <c r="U29" s="6" t="str">
        <f ca="1">IFERROR(OFFSET(grille!$A$1,MOD(INT((T29-parametres!$D$28)/7),42)+1,WEEKDAY(guigui!T29,2)),"")</f>
        <v>T710</v>
      </c>
      <c r="V29" s="4">
        <f t="shared" si="10"/>
        <v>42336</v>
      </c>
      <c r="W29" s="6" t="str">
        <f ca="1">IFERROR(OFFSET(grille!$A$1,MOD(INT((V29-parametres!$D$28)/7),42)+1,WEEKDAY(guigui!V29,2)),"")</f>
        <v>__T456</v>
      </c>
      <c r="X29" s="3">
        <f t="shared" si="11"/>
        <v>42366</v>
      </c>
      <c r="Y29" s="6" t="str">
        <f ca="1">IFERROR(OFFSET(grille!$A$1,MOD(INT((X29-parametres!$D$28)/7),42)+1,WEEKDAY(guigui!X29,2)),"")</f>
        <v>T110</v>
      </c>
    </row>
    <row r="30" spans="2:25">
      <c r="B30" s="3">
        <f t="shared" si="0"/>
        <v>42033</v>
      </c>
      <c r="C30" s="6" t="str">
        <f ca="1">IFERROR(OFFSET(grille!$A$1,MOD(INT((B30-parametres!$D$28)/7),42)+1,WEEKDAY(guigui!B30,2)),"")</f>
        <v>T710</v>
      </c>
      <c r="D30" s="3" t="b">
        <f>IF(MONTH(DATE($A$1,COLUMN()-1,ROW()-1))=2,DATE($A$1,COLUMN()-1,i))</f>
        <v>0</v>
      </c>
      <c r="E30" s="6" t="str">
        <f ca="1">IFERROR(OFFSET(grille!$A$1,MOD(INT((D30-parametres!$D$28)/7),42)+1,WEEKDAY(guigui!D30,2)),"")</f>
        <v>__T456</v>
      </c>
      <c r="F30" s="3">
        <f t="shared" si="2"/>
        <v>42092</v>
      </c>
      <c r="G30" s="6" t="str">
        <f ca="1">IFERROR(OFFSET(grille!$A$1,MOD(INT((F30-parametres!$D$28)/7),42)+1,WEEKDAY(guigui!F30,2)),"")</f>
        <v>T737__</v>
      </c>
      <c r="H30" s="3">
        <f t="shared" si="3"/>
        <v>42123</v>
      </c>
      <c r="I30" s="6" t="str">
        <f ca="1">IFERROR(OFFSET(grille!$A$1,MOD(INT((H30-parametres!$D$28)/7),42)+1,WEEKDAY(guigui!H30,2)),"")</f>
        <v>RP</v>
      </c>
      <c r="J30" s="3">
        <f t="shared" si="4"/>
        <v>42153</v>
      </c>
      <c r="K30" s="6" t="str">
        <f ca="1">IFERROR(OFFSET(grille!$A$1,MOD(INT((J30-parametres!$D$28)/7),42)+1,WEEKDAY(guigui!J30,2)),"")</f>
        <v>T320__</v>
      </c>
      <c r="L30" s="3">
        <f t="shared" si="5"/>
        <v>42184</v>
      </c>
      <c r="M30" s="6" t="str">
        <f ca="1">IFERROR(OFFSET(grille!$A$1,MOD(INT((L30-parametres!$D$28)/7),42)+1,WEEKDAY(guigui!L30,2)),"")</f>
        <v>T440__</v>
      </c>
      <c r="N30" s="3">
        <f t="shared" si="6"/>
        <v>42214</v>
      </c>
      <c r="O30" s="6" t="str">
        <f ca="1">IFERROR(OFFSET(grille!$A$1,MOD(INT((N30-parametres!$D$28)/7),42)+1,WEEKDAY(guigui!N30,2)),"")</f>
        <v>__T740</v>
      </c>
      <c r="P30" s="3">
        <f t="shared" si="7"/>
        <v>42245</v>
      </c>
      <c r="Q30" s="6" t="str">
        <f ca="1">IFERROR(OFFSET(grille!$A$1,MOD(INT((P30-parametres!$D$28)/7),42)+1,WEEKDAY(guigui!P30,2)),"")</f>
        <v>RP</v>
      </c>
      <c r="R30" s="3">
        <f t="shared" si="8"/>
        <v>42276</v>
      </c>
      <c r="S30" s="6" t="str">
        <f ca="1">IFERROR(OFFSET(grille!$A$1,MOD(INT((R30-parametres!$D$28)/7),42)+1,WEEKDAY(guigui!R30,2)),"")</f>
        <v>__T150</v>
      </c>
      <c r="T30" s="3">
        <f t="shared" si="9"/>
        <v>42306</v>
      </c>
      <c r="U30" s="6" t="str">
        <f ca="1">IFERROR(OFFSET(grille!$A$1,MOD(INT((T30-parametres!$D$28)/7),42)+1,WEEKDAY(guigui!T30,2)),"")</f>
        <v>T730__</v>
      </c>
      <c r="V30" s="4">
        <f t="shared" si="10"/>
        <v>42337</v>
      </c>
      <c r="W30" s="6" t="str">
        <f ca="1">IFERROR(OFFSET(grille!$A$1,MOD(INT((V30-parametres!$D$28)/7),42)+1,WEEKDAY(guigui!V30,2)),"")</f>
        <v>T447__</v>
      </c>
      <c r="X30" s="3">
        <f t="shared" si="11"/>
        <v>42367</v>
      </c>
      <c r="Y30" s="6" t="str">
        <f ca="1">IFERROR(OFFSET(grille!$A$1,MOD(INT((X30-parametres!$D$28)/7),42)+1,WEEKDAY(guigui!X30,2)),"")</f>
        <v>T420</v>
      </c>
    </row>
    <row r="31" spans="2:25">
      <c r="B31" s="3">
        <f t="shared" si="0"/>
        <v>42034</v>
      </c>
      <c r="C31" s="6" t="str">
        <f ca="1">IFERROR(OFFSET(grille!$A$1,MOD(INT((B31-parametres!$D$28)/7),42)+1,WEEKDAY(guigui!B31,2)),"")</f>
        <v>T655__</v>
      </c>
      <c r="D31" s="2"/>
      <c r="E31" s="2"/>
      <c r="F31" s="3">
        <f t="shared" si="2"/>
        <v>42093</v>
      </c>
      <c r="G31" s="6" t="str">
        <f ca="1">IFERROR(OFFSET(grille!$A$1,MOD(INT((F31-parametres!$D$28)/7),42)+1,WEEKDAY(guigui!F31,2)),"")</f>
        <v>__T740</v>
      </c>
      <c r="H31" s="3">
        <f t="shared" si="3"/>
        <v>42124</v>
      </c>
      <c r="I31" s="6" t="str">
        <f ca="1">IFERROR(OFFSET(grille!$A$1,MOD(INT((H31-parametres!$D$28)/7),42)+1,WEEKDAY(guigui!H31,2)),"")</f>
        <v>T120</v>
      </c>
      <c r="J31" s="3">
        <f t="shared" si="4"/>
        <v>42154</v>
      </c>
      <c r="K31" s="6" t="str">
        <f ca="1">IFERROR(OFFSET(grille!$A$1,MOD(INT((J31-parametres!$D$28)/7),42)+1,WEEKDAY(guigui!J31,2)),"")</f>
        <v>__T336</v>
      </c>
      <c r="L31" s="3">
        <f t="shared" si="5"/>
        <v>42185</v>
      </c>
      <c r="M31" s="6" t="str">
        <f ca="1">IFERROR(OFFSET(grille!$A$1,MOD(INT((L31-parametres!$D$28)/7),42)+1,WEEKDAY(guigui!L31,2)),"")</f>
        <v>__T450</v>
      </c>
      <c r="N31" s="3">
        <f t="shared" si="6"/>
        <v>42215</v>
      </c>
      <c r="O31" s="6" t="str">
        <f ca="1">IFERROR(OFFSET(grille!$A$1,MOD(INT((N31-parametres!$D$28)/7),42)+1,WEEKDAY(guigui!N31,2)),"")</f>
        <v>T610</v>
      </c>
      <c r="P31" s="3">
        <f t="shared" si="7"/>
        <v>42246</v>
      </c>
      <c r="Q31" s="6" t="str">
        <f ca="1">IFERROR(OFFSET(grille!$A$1,MOD(INT((P31-parametres!$D$28)/7),42)+1,WEEKDAY(guigui!P31,2)),"")</f>
        <v>T410</v>
      </c>
      <c r="R31" s="3">
        <f t="shared" si="8"/>
        <v>42277</v>
      </c>
      <c r="S31" s="6" t="str">
        <f ca="1">IFERROR(OFFSET(grille!$A$1,MOD(INT((R31-parametres!$D$28)/7),42)+1,WEEKDAY(guigui!R31,2)),"")</f>
        <v>T210</v>
      </c>
      <c r="T31" s="3">
        <f t="shared" si="9"/>
        <v>42307</v>
      </c>
      <c r="U31" s="6" t="str">
        <f ca="1">IFERROR(OFFSET(grille!$A$1,MOD(INT((T31-parametres!$D$28)/7),42)+1,WEEKDAY(guigui!T31,2)),"")</f>
        <v>__T740</v>
      </c>
      <c r="V31" s="4">
        <f t="shared" si="10"/>
        <v>42338</v>
      </c>
      <c r="W31" s="6" t="str">
        <f ca="1">IFERROR(OFFSET(grille!$A$1,MOD(INT((V31-parametres!$D$28)/7),42)+1,WEEKDAY(guigui!V31,2)),"")</f>
        <v>__T451</v>
      </c>
      <c r="X31" s="3">
        <f t="shared" si="11"/>
        <v>42368</v>
      </c>
      <c r="Y31" s="6" t="str">
        <f ca="1">IFERROR(OFFSET(grille!$A$1,MOD(INT((X31-parametres!$D$28)/7),42)+1,WEEKDAY(guigui!X31,2)),"")</f>
        <v>T220__</v>
      </c>
    </row>
    <row r="32" spans="2:25">
      <c r="B32" s="3">
        <f t="shared" si="0"/>
        <v>42035</v>
      </c>
      <c r="C32" s="6" t="str">
        <f ca="1">IFERROR(OFFSET(grille!$A$1,MOD(INT((B32-parametres!$D$28)/7),42)+1,WEEKDAY(guigui!B32,2)),"")</f>
        <v>__T666</v>
      </c>
      <c r="D32" s="2"/>
      <c r="E32" s="2"/>
      <c r="F32" s="3">
        <f t="shared" si="2"/>
        <v>42094</v>
      </c>
      <c r="G32" s="6" t="str">
        <f ca="1">IFERROR(OFFSET(grille!$A$1,MOD(INT((F32-parametres!$D$28)/7),42)+1,WEEKDAY(guigui!F32,2)),"")</f>
        <v>T650__</v>
      </c>
      <c r="H32" s="2"/>
      <c r="I32" s="6" t="str">
        <f ca="1">IFERROR(OFFSET(grille!$A$1,MOD(INT((H32-parametres!$D$28)/7),42)+1,WEEKDAY(guigui!H32,2)),"")</f>
        <v>__T456</v>
      </c>
      <c r="J32" s="3">
        <f t="shared" si="4"/>
        <v>42155</v>
      </c>
      <c r="K32" s="6" t="str">
        <f ca="1">IFERROR(OFFSET(grille!$A$1,MOD(INT((J32-parametres!$D$28)/7),42)+1,WEEKDAY(guigui!J32,2)),"")</f>
        <v>T227__</v>
      </c>
      <c r="L32" s="2"/>
      <c r="M32" s="6" t="str">
        <f ca="1">IFERROR(OFFSET(grille!$A$1,MOD(INT((L32-parametres!$D$28)/7),42)+1,WEEKDAY(guigui!L32,2)),"")</f>
        <v>__T456</v>
      </c>
      <c r="N32" s="3">
        <f t="shared" si="6"/>
        <v>42216</v>
      </c>
      <c r="O32" s="6" t="str">
        <f ca="1">IFERROR(OFFSET(grille!$A$1,MOD(INT((N32-parametres!$D$28)/7),42)+1,WEEKDAY(guigui!N32,2)),"")</f>
        <v>T220__</v>
      </c>
      <c r="P32" s="3">
        <f t="shared" si="7"/>
        <v>42247</v>
      </c>
      <c r="Q32" s="6" t="str">
        <f ca="1">IFERROR(OFFSET(grille!$A$1,MOD(INT((P32-parametres!$D$28)/7),42)+1,WEEKDAY(guigui!P32,2)),"")</f>
        <v>T650__</v>
      </c>
      <c r="R32" s="2"/>
      <c r="S32" s="6" t="str">
        <f ca="1">IFERROR(OFFSET(grille!$A$1,MOD(INT((R32-parametres!$D$28)/7),42)+1,WEEKDAY(guigui!R32,2)),"")</f>
        <v>__T456</v>
      </c>
      <c r="T32" s="3">
        <f t="shared" si="9"/>
        <v>42308</v>
      </c>
      <c r="U32" s="6" t="str">
        <f ca="1">IFERROR(OFFSET(grille!$A$1,MOD(INT((T32-parametres!$D$28)/7),42)+1,WEEKDAY(guigui!T32,2)),"")</f>
        <v>RP</v>
      </c>
      <c r="V32" s="2"/>
      <c r="W32" s="6" t="str">
        <f ca="1">IFERROR(OFFSET(grille!$A$1,MOD(INT((V32-parametres!$D$28)/7),42)+1,WEEKDAY(guigui!V32,2)),"")</f>
        <v>__T456</v>
      </c>
      <c r="X32" s="3">
        <f t="shared" si="11"/>
        <v>42369</v>
      </c>
      <c r="Y32" s="6" t="str">
        <f ca="1">IFERROR(OFFSET(grille!$A$1,MOD(INT((X32-parametres!$D$28)/7),42)+1,WEEKDAY(guigui!X32,2)),"")</f>
        <v>__T230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323" priority="6" stopIfTrue="1">
      <formula>AND(WEEKDAY(B2,2)&gt;5,B2&lt;&gt;"")</formula>
    </cfRule>
  </conditionalFormatting>
  <conditionalFormatting sqref="E10">
    <cfRule type="expression" dxfId="322" priority="5" stopIfTrue="1">
      <formula>AND(WEEKDAY(E10,2)&gt;5,E10&lt;&gt;"")</formula>
    </cfRule>
  </conditionalFormatting>
  <conditionalFormatting sqref="E10">
    <cfRule type="expression" dxfId="321" priority="4" stopIfTrue="1">
      <formula>AND(WEEKDAY(E10,2)&gt;5,E10&lt;&gt;"")</formula>
    </cfRule>
  </conditionalFormatting>
  <conditionalFormatting sqref="E10">
    <cfRule type="expression" dxfId="320" priority="3" stopIfTrue="1">
      <formula>AND(WEEKDAY(E10,2)&gt;5,E10&lt;&gt;"")</formula>
    </cfRule>
  </conditionalFormatting>
  <conditionalFormatting sqref="E10">
    <cfRule type="expression" dxfId="319" priority="2" stopIfTrue="1">
      <formula>AND(WEEKDAY(E10,2)&gt;5,E10&lt;&gt;"")</formula>
    </cfRule>
  </conditionalFormatting>
  <conditionalFormatting sqref="E24">
    <cfRule type="expression" dxfId="318" priority="1" stopIfTrue="1">
      <formula>AND(WEEKDAY(E24,2)&gt;5,E24&lt;&gt;"")</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IFERROR(OFFSET(grille!$A$1,MOD(INT((B2-parametres!$D$30)/7),42)+1,WEEKDAY(guigui!B2,2)),"")</f>
        <v>T720</v>
      </c>
      <c r="D2" s="3">
        <f>DATE($A$1,COLUMN()-2,ROW()-1)</f>
        <v>42036</v>
      </c>
      <c r="E2" s="6" t="str">
        <f ca="1">IFERROR(OFFSET(grille!$A$1,MOD(INT((D2-parametres!$D$30)/7),42)+1,WEEKDAY(guigui!D2,2)),"")</f>
        <v>RP</v>
      </c>
      <c r="F2" s="3">
        <f>DATE($A$1,COLUMN()-3,ROW()-1)</f>
        <v>42064</v>
      </c>
      <c r="G2" s="6" t="str">
        <f ca="1">IFERROR(OFFSET(grille!$A$1,MOD(INT((F2-parametres!$D$30)/7),42)+1,WEEKDAY(guigui!F2,2)),"")</f>
        <v>RP</v>
      </c>
      <c r="H2" s="3">
        <f>DATE($A$1,COLUMN()-4,ROW()-1)</f>
        <v>42095</v>
      </c>
      <c r="I2" s="6" t="str">
        <f ca="1">IFERROR(OFFSET(grille!$A$1,MOD(INT((H2-parametres!$D$30)/7),42)+1,WEEKDAY(guigui!H2,2)),"")</f>
        <v>__T150</v>
      </c>
      <c r="J2" s="3">
        <f>DATE($A$1,COLUMN()-5,ROW()-1)</f>
        <v>42125</v>
      </c>
      <c r="K2" s="6" t="str">
        <f ca="1">IFERROR(OFFSET(grille!$A$1,MOD(INT((J2-parametres!$D$30)/7),42)+1,WEEKDAY(guigui!J2,2)),"")</f>
        <v>T345__</v>
      </c>
      <c r="L2" s="3">
        <f>DATE($A$1,COLUMN()-6,ROW()-1)</f>
        <v>42156</v>
      </c>
      <c r="M2" s="6" t="str">
        <f ca="1">IFERROR(OFFSET(grille!$A$1,MOD(INT((L2-parametres!$D$30)/7),42)+1,WEEKDAY(guigui!L2,2)),"")</f>
        <v>T220__</v>
      </c>
      <c r="N2" s="4">
        <f>DATE($A$1,COLUMN()-7,ROW()-1)</f>
        <v>42186</v>
      </c>
      <c r="O2" s="6" t="str">
        <f ca="1">IFERROR(OFFSET(grille!$A$1,MOD(INT((N2-parametres!$D$30)/7),42)+1,WEEKDAY(guigui!N2,2)),"")</f>
        <v>T510</v>
      </c>
      <c r="P2" s="3">
        <f>DATE($A$1,COLUMN()-8,ROW()-1)</f>
        <v>42217</v>
      </c>
      <c r="Q2" s="6" t="str">
        <f ca="1">IFERROR(OFFSET(grille!$A$1,MOD(INT((P2-parametres!$D$30)/7),42)+1,WEEKDAY(guigui!P2,2)),"")</f>
        <v>RP</v>
      </c>
      <c r="R2" s="3">
        <f>DATE($A$1,COLUMN()-9,ROW()-1)</f>
        <v>42248</v>
      </c>
      <c r="S2" s="6" t="str">
        <f ca="1">IFERROR(OFFSET(grille!$A$1,MOD(INT((R2-parametres!$D$30)/7),42)+1,WEEKDAY(guigui!R2,2)),"")</f>
        <v>__T740</v>
      </c>
      <c r="T2" s="3">
        <f>DATE($A$1,COLUMN()-10,ROW()-1)</f>
        <v>42278</v>
      </c>
      <c r="U2" s="6" t="str">
        <f ca="1">IFERROR(OFFSET(grille!$A$1,MOD(INT((T2-parametres!$D$30)/7),42)+1,WEEKDAY(guigui!T2,2)),"")</f>
        <v>__T640</v>
      </c>
      <c r="V2" s="4">
        <f>DATE($A$1,COLUMN()-11,ROW()-1)</f>
        <v>42309</v>
      </c>
      <c r="W2" s="6" t="str">
        <f ca="1">IFERROR(OFFSET(grille!$A$1,MOD(INT((V2-parametres!$D$30)/7),42)+1,WEEKDAY(guigui!V2,2)),"")</f>
        <v>__T237</v>
      </c>
      <c r="X2" s="3">
        <f>DATE($A$1,COLUMN()-12,ROW()-1)</f>
        <v>42339</v>
      </c>
      <c r="Y2" s="6" t="str">
        <f ca="1">IFERROR(OFFSET(grille!$A$1,MOD(INT((X2-parametres!$D$30)/7),42)+1,WEEKDAY(guigui!X2,2)),"")</f>
        <v>RP</v>
      </c>
    </row>
    <row r="3" spans="1:25">
      <c r="B3" s="3">
        <f t="shared" ref="B3:B32" si="0">DATE($A$1,COLUMN()-1,ROW()-1)</f>
        <v>42006</v>
      </c>
      <c r="C3" s="6" t="str">
        <f ca="1">IFERROR(OFFSET(grille!$A$1,MOD(INT((B3-parametres!$D$30)/7),42)+1,WEEKDAY(guigui!B3,2)),"")</f>
        <v>T730__</v>
      </c>
      <c r="D3" s="3">
        <f t="shared" ref="D3:D29" si="1">DATE($A$1,COLUMN()-2,ROW()-1)</f>
        <v>42037</v>
      </c>
      <c r="E3" s="6" t="str">
        <f ca="1">IFERROR(OFFSET(grille!$A$1,MOD(INT((D3-parametres!$D$30)/7),42)+1,WEEKDAY(guigui!D3,2)),"")</f>
        <v>RP</v>
      </c>
      <c r="F3" s="3">
        <f t="shared" ref="F3:F32" si="2">DATE($A$1,COLUMN()-3,ROW()-1)</f>
        <v>42065</v>
      </c>
      <c r="G3" s="6" t="str">
        <f ca="1">IFERROR(OFFSET(grille!$A$1,MOD(INT((F3-parametres!$D$30)/7),42)+1,WEEKDAY(guigui!F3,2)),"")</f>
        <v>RP</v>
      </c>
      <c r="H3" s="3">
        <f t="shared" ref="H3:H31" si="3">DATE($A$1,COLUMN()-4,ROW()-1)</f>
        <v>42096</v>
      </c>
      <c r="I3" s="6" t="str">
        <f ca="1">IFERROR(OFFSET(grille!$A$1,MOD(INT((H3-parametres!$D$30)/7),42)+1,WEEKDAY(guigui!H3,2)),"")</f>
        <v>D</v>
      </c>
      <c r="J3" s="3">
        <f t="shared" ref="J3:J32" si="4">DATE($A$1,COLUMN()-5,ROW()-1)</f>
        <v>42126</v>
      </c>
      <c r="K3" s="6" t="str">
        <f ca="1">IFERROR(OFFSET(grille!$A$1,MOD(INT((J3-parametres!$D$30)/7),42)+1,WEEKDAY(guigui!J3,2)),"")</f>
        <v>__T356</v>
      </c>
      <c r="L3" s="3">
        <f t="shared" ref="L3:L31" si="5">DATE($A$1,COLUMN()-6,ROW()-1)</f>
        <v>42157</v>
      </c>
      <c r="M3" s="6" t="str">
        <f ca="1">IFERROR(OFFSET(grille!$A$1,MOD(INT((L3-parametres!$D$30)/7),42)+1,WEEKDAY(guigui!L3,2)),"")</f>
        <v>__T230</v>
      </c>
      <c r="N3" s="4">
        <f t="shared" ref="N3:N32" si="6">DATE($A$1,COLUMN()-7,ROW()-1)</f>
        <v>42187</v>
      </c>
      <c r="O3" s="6" t="str">
        <f ca="1">IFERROR(OFFSET(grille!$A$1,MOD(INT((N3-parametres!$D$30)/7),42)+1,WEEKDAY(guigui!N3,2)),"")</f>
        <v>T140__</v>
      </c>
      <c r="P3" s="3">
        <f t="shared" ref="P3:P32" si="7">DATE($A$1,COLUMN()-8,ROW()-1)</f>
        <v>42218</v>
      </c>
      <c r="Q3" s="6" t="str">
        <f ca="1">IFERROR(OFFSET(grille!$A$1,MOD(INT((P3-parametres!$D$30)/7),42)+1,WEEKDAY(guigui!P3,2)),"")</f>
        <v>RP</v>
      </c>
      <c r="R3" s="3">
        <f t="shared" ref="R3:R31" si="8">DATE($A$1,COLUMN()-9,ROW()-1)</f>
        <v>42249</v>
      </c>
      <c r="S3" s="6" t="str">
        <f ca="1">IFERROR(OFFSET(grille!$A$1,MOD(INT((R3-parametres!$D$30)/7),42)+1,WEEKDAY(guigui!R3,2)),"")</f>
        <v>T650__</v>
      </c>
      <c r="T3" s="3">
        <f t="shared" ref="T3:T32" si="9">DATE($A$1,COLUMN()-10,ROW()-1)</f>
        <v>42279</v>
      </c>
      <c r="U3" s="6" t="str">
        <f ca="1">IFERROR(OFFSET(grille!$A$1,MOD(INT((T3-parametres!$D$30)/7),42)+1,WEEKDAY(guigui!T3,2)),"")</f>
        <v>D</v>
      </c>
      <c r="V3" s="4">
        <f t="shared" ref="V3:V31" si="10">DATE($A$1,COLUMN()-11,ROW()-1)</f>
        <v>42310</v>
      </c>
      <c r="W3" s="6" t="str">
        <f ca="1">IFERROR(OFFSET(grille!$A$1,MOD(INT((V3-parametres!$D$30)/7),42)+1,WEEKDAY(guigui!V3,2)),"")</f>
        <v>RP</v>
      </c>
      <c r="X3" s="3">
        <f t="shared" ref="X3:X32" si="11">DATE($A$1,COLUMN()-12,ROW()-1)</f>
        <v>42340</v>
      </c>
      <c r="Y3" s="6" t="str">
        <f ca="1">IFERROR(OFFSET(grille!$A$1,MOD(INT((X3-parametres!$D$30)/7),42)+1,WEEKDAY(guigui!X3,2)),"")</f>
        <v>D</v>
      </c>
    </row>
    <row r="4" spans="1:25">
      <c r="B4" s="4">
        <f t="shared" si="0"/>
        <v>42007</v>
      </c>
      <c r="C4" s="6" t="str">
        <f ca="1">IFERROR(OFFSET(grille!$A$1,MOD(INT((B4-parametres!$D$30)/7),42)+1,WEEKDAY(guigui!B4,2)),"")</f>
        <v>__T746</v>
      </c>
      <c r="D4" s="3">
        <f t="shared" si="1"/>
        <v>42038</v>
      </c>
      <c r="E4" s="6" t="str">
        <f ca="1">IFERROR(OFFSET(grille!$A$1,MOD(INT((D4-parametres!$D$30)/7),42)+1,WEEKDAY(guigui!D4,2)),"")</f>
        <v>T510</v>
      </c>
      <c r="F4" s="3">
        <f t="shared" si="2"/>
        <v>42066</v>
      </c>
      <c r="G4" s="6" t="str">
        <f ca="1">IFERROR(OFFSET(grille!$A$1,MOD(INT((F4-parametres!$D$30)/7),42)+1,WEEKDAY(guigui!F4,2)),"")</f>
        <v>T320__</v>
      </c>
      <c r="H4" s="3">
        <f t="shared" si="3"/>
        <v>42097</v>
      </c>
      <c r="I4" s="6" t="str">
        <f ca="1">IFERROR(OFFSET(grille!$A$1,MOD(INT((H4-parametres!$D$30)/7),42)+1,WEEKDAY(guigui!H4,2)),"")</f>
        <v>RP</v>
      </c>
      <c r="J4" s="3">
        <f t="shared" si="4"/>
        <v>42127</v>
      </c>
      <c r="K4" s="6" t="str">
        <f ca="1">IFERROR(OFFSET(grille!$A$1,MOD(INT((J4-parametres!$D$30)/7),42)+1,WEEKDAY(guigui!J4,2)),"")</f>
        <v>T247__</v>
      </c>
      <c r="L4" s="3">
        <f t="shared" si="5"/>
        <v>42158</v>
      </c>
      <c r="M4" s="6" t="str">
        <f ca="1">IFERROR(OFFSET(grille!$A$1,MOD(INT((L4-parametres!$D$30)/7),42)+1,WEEKDAY(guigui!L4,2)),"")</f>
        <v>RP</v>
      </c>
      <c r="N4" s="4">
        <f t="shared" si="6"/>
        <v>42188</v>
      </c>
      <c r="O4" s="6" t="str">
        <f ca="1">IFERROR(OFFSET(grille!$A$1,MOD(INT((N4-parametres!$D$30)/7),42)+1,WEEKDAY(guigui!N4,2)),"")</f>
        <v>__T150</v>
      </c>
      <c r="P4" s="3">
        <f t="shared" si="7"/>
        <v>42219</v>
      </c>
      <c r="Q4" s="6" t="str">
        <f ca="1">IFERROR(OFFSET(grille!$A$1,MOD(INT((P4-parametres!$D$30)/7),42)+1,WEEKDAY(guigui!P4,2)),"")</f>
        <v>RP</v>
      </c>
      <c r="R4" s="3">
        <f t="shared" si="8"/>
        <v>42250</v>
      </c>
      <c r="S4" s="6" t="str">
        <f ca="1">IFERROR(OFFSET(grille!$A$1,MOD(INT((R4-parametres!$D$30)/7),42)+1,WEEKDAY(guigui!R4,2)),"")</f>
        <v>__T660</v>
      </c>
      <c r="T4" s="3">
        <f t="shared" si="9"/>
        <v>42280</v>
      </c>
      <c r="U4" s="6" t="str">
        <f ca="1">IFERROR(OFFSET(grille!$A$1,MOD(INT((T4-parametres!$D$30)/7),42)+1,WEEKDAY(guigui!T4,2)),"")</f>
        <v>RP</v>
      </c>
      <c r="V4" s="4">
        <f t="shared" si="10"/>
        <v>42311</v>
      </c>
      <c r="W4" s="6" t="str">
        <f ca="1">IFERROR(OFFSET(grille!$A$1,MOD(INT((V4-parametres!$D$30)/7),42)+1,WEEKDAY(guigui!V4,2)),"")</f>
        <v>RP</v>
      </c>
      <c r="X4" s="3">
        <f t="shared" si="11"/>
        <v>42341</v>
      </c>
      <c r="Y4" s="6" t="str">
        <f ca="1">IFERROR(OFFSET(grille!$A$1,MOD(INT((X4-parametres!$D$30)/7),42)+1,WEEKDAY(guigui!X4,2)),"")</f>
        <v>T510</v>
      </c>
    </row>
    <row r="5" spans="1:25">
      <c r="B5" s="4">
        <f t="shared" si="0"/>
        <v>42008</v>
      </c>
      <c r="C5" s="6" t="str">
        <f ca="1">IFERROR(OFFSET(grille!$A$1,MOD(INT((B5-parametres!$D$30)/7),42)+1,WEEKDAY(guigui!B5,2)),"")</f>
        <v>T147__</v>
      </c>
      <c r="D5" s="3">
        <f t="shared" si="1"/>
        <v>42039</v>
      </c>
      <c r="E5" s="6" t="str">
        <f ca="1">IFERROR(OFFSET(grille!$A$1,MOD(INT((D5-parametres!$D$30)/7),42)+1,WEEKDAY(guigui!D5,2)),"")</f>
        <v>T110</v>
      </c>
      <c r="F5" s="3">
        <f t="shared" si="2"/>
        <v>42067</v>
      </c>
      <c r="G5" s="6" t="str">
        <f ca="1">IFERROR(OFFSET(grille!$A$1,MOD(INT((F5-parametres!$D$30)/7),42)+1,WEEKDAY(guigui!F5,2)),"")</f>
        <v>__T330</v>
      </c>
      <c r="H5" s="3">
        <f t="shared" si="3"/>
        <v>42098</v>
      </c>
      <c r="I5" s="6" t="str">
        <f ca="1">IFERROR(OFFSET(grille!$A$1,MOD(INT((H5-parametres!$D$30)/7),42)+1,WEEKDAY(guigui!H5,2)),"")</f>
        <v>RP</v>
      </c>
      <c r="J5" s="3">
        <f t="shared" si="4"/>
        <v>42128</v>
      </c>
      <c r="K5" s="6" t="str">
        <f ca="1">IFERROR(OFFSET(grille!$A$1,MOD(INT((J5-parametres!$D$30)/7),42)+1,WEEKDAY(guigui!J5,2)),"")</f>
        <v>__T250</v>
      </c>
      <c r="L5" s="3">
        <f t="shared" si="5"/>
        <v>42159</v>
      </c>
      <c r="M5" s="6" t="str">
        <f ca="1">IFERROR(OFFSET(grille!$A$1,MOD(INT((L5-parametres!$D$30)/7),42)+1,WEEKDAY(guigui!L5,2)),"")</f>
        <v>RP</v>
      </c>
      <c r="N5" s="4">
        <f t="shared" si="6"/>
        <v>42189</v>
      </c>
      <c r="O5" s="6" t="str">
        <f ca="1">IFERROR(OFFSET(grille!$A$1,MOD(INT((N5-parametres!$D$30)/7),42)+1,WEEKDAY(guigui!N5,2)),"")</f>
        <v>RP</v>
      </c>
      <c r="P5" s="3">
        <f t="shared" si="7"/>
        <v>42220</v>
      </c>
      <c r="Q5" s="6" t="str">
        <f ca="1">IFERROR(OFFSET(grille!$A$1,MOD(INT((P5-parametres!$D$30)/7),42)+1,WEEKDAY(guigui!P5,2)),"")</f>
        <v>T730__</v>
      </c>
      <c r="R5" s="3">
        <f t="shared" si="8"/>
        <v>42251</v>
      </c>
      <c r="S5" s="6" t="str">
        <f ca="1">IFERROR(OFFSET(grille!$A$1,MOD(INT((R5-parametres!$D$30)/7),42)+1,WEEKDAY(guigui!R5,2)),"")</f>
        <v>RP</v>
      </c>
      <c r="T5" s="3">
        <f t="shared" si="9"/>
        <v>42281</v>
      </c>
      <c r="U5" s="6" t="str">
        <f ca="1">IFERROR(OFFSET(grille!$A$1,MOD(INT((T5-parametres!$D$30)/7),42)+1,WEEKDAY(guigui!T5,2)),"")</f>
        <v>RP</v>
      </c>
      <c r="V5" s="4">
        <f t="shared" si="10"/>
        <v>42312</v>
      </c>
      <c r="W5" s="6" t="str">
        <f ca="1">IFERROR(OFFSET(grille!$A$1,MOD(INT((V5-parametres!$D$30)/7),42)+1,WEEKDAY(guigui!V5,2)),"")</f>
        <v>T710</v>
      </c>
      <c r="X5" s="3">
        <f t="shared" si="11"/>
        <v>42342</v>
      </c>
      <c r="Y5" s="6" t="str">
        <f ca="1">IFERROR(OFFSET(grille!$A$1,MOD(INT((X5-parametres!$D$30)/7),42)+1,WEEKDAY(guigui!X5,2)),"")</f>
        <v>T445__</v>
      </c>
    </row>
    <row r="6" spans="1:25">
      <c r="B6" s="3">
        <f t="shared" si="0"/>
        <v>42009</v>
      </c>
      <c r="C6" s="6" t="str">
        <f ca="1">IFERROR(OFFSET(grille!$A$1,MOD(INT((B6-parametres!$D$30)/7),42)+1,WEEKDAY(guigui!B6,2)),"")</f>
        <v>__T151</v>
      </c>
      <c r="D6" s="3">
        <f t="shared" si="1"/>
        <v>42040</v>
      </c>
      <c r="E6" s="6" t="str">
        <f ca="1">IFERROR(OFFSET(grille!$A$1,MOD(INT((D6-parametres!$D$30)/7),42)+1,WEEKDAY(guigui!D6,2)),"")</f>
        <v>T710</v>
      </c>
      <c r="F6" s="3">
        <f t="shared" si="2"/>
        <v>42068</v>
      </c>
      <c r="G6" s="6" t="str">
        <f ca="1">IFERROR(OFFSET(grille!$A$1,MOD(INT((F6-parametres!$D$30)/7),42)+1,WEEKDAY(guigui!F6,2)),"")</f>
        <v>T340__</v>
      </c>
      <c r="H6" s="3">
        <f t="shared" si="3"/>
        <v>42099</v>
      </c>
      <c r="I6" s="6" t="str">
        <f ca="1">IFERROR(OFFSET(grille!$A$1,MOD(INT((H6-parametres!$D$30)/7),42)+1,WEEKDAY(guigui!H6,2)),"")</f>
        <v>T737__</v>
      </c>
      <c r="J6" s="3">
        <f t="shared" si="4"/>
        <v>42129</v>
      </c>
      <c r="K6" s="6" t="str">
        <f ca="1">IFERROR(OFFSET(grille!$A$1,MOD(INT((J6-parametres!$D$30)/7),42)+1,WEEKDAY(guigui!J6,2)),"")</f>
        <v>RP</v>
      </c>
      <c r="L6" s="3">
        <f t="shared" si="5"/>
        <v>42160</v>
      </c>
      <c r="M6" s="6" t="str">
        <f ca="1">IFERROR(OFFSET(grille!$A$1,MOD(INT((L6-parametres!$D$30)/7),42)+1,WEEKDAY(guigui!L6,2)),"")</f>
        <v>T320__</v>
      </c>
      <c r="N6" s="4">
        <f t="shared" si="6"/>
        <v>42190</v>
      </c>
      <c r="O6" s="6" t="str">
        <f ca="1">IFERROR(OFFSET(grille!$A$1,MOD(INT((N6-parametres!$D$30)/7),42)+1,WEEKDAY(guigui!N6,2)),"")</f>
        <v>RP</v>
      </c>
      <c r="P6" s="3">
        <f t="shared" si="7"/>
        <v>42221</v>
      </c>
      <c r="Q6" s="6" t="str">
        <f ca="1">IFERROR(OFFSET(grille!$A$1,MOD(INT((P6-parametres!$D$30)/7),42)+1,WEEKDAY(guigui!P6,2)),"")</f>
        <v>__T740</v>
      </c>
      <c r="R6" s="3">
        <f t="shared" si="8"/>
        <v>42252</v>
      </c>
      <c r="S6" s="6" t="str">
        <f ca="1">IFERROR(OFFSET(grille!$A$1,MOD(INT((R6-parametres!$D$30)/7),42)+1,WEEKDAY(guigui!R6,2)),"")</f>
        <v>RP</v>
      </c>
      <c r="T6" s="3">
        <f t="shared" si="9"/>
        <v>42282</v>
      </c>
      <c r="U6" s="6" t="str">
        <f ca="1">IFERROR(OFFSET(grille!$A$1,MOD(INT((T6-parametres!$D$30)/7),42)+1,WEEKDAY(guigui!T6,2)),"")</f>
        <v>T140__</v>
      </c>
      <c r="V6" s="4">
        <f t="shared" si="10"/>
        <v>42313</v>
      </c>
      <c r="W6" s="6" t="str">
        <f ca="1">IFERROR(OFFSET(grille!$A$1,MOD(INT((V6-parametres!$D$30)/7),42)+1,WEEKDAY(guigui!V6,2)),"")</f>
        <v>T730__</v>
      </c>
      <c r="X6" s="3">
        <f t="shared" si="11"/>
        <v>42343</v>
      </c>
      <c r="Y6" s="6" t="str">
        <f ca="1">IFERROR(OFFSET(grille!$A$1,MOD(INT((X6-parametres!$D$30)/7),42)+1,WEEKDAY(guigui!X6,2)),"")</f>
        <v>__T456</v>
      </c>
    </row>
    <row r="7" spans="1:25">
      <c r="B7" s="3">
        <f t="shared" si="0"/>
        <v>42010</v>
      </c>
      <c r="C7" s="6" t="str">
        <f ca="1">IFERROR(OFFSET(grille!$A$1,MOD(INT((B7-parametres!$D$30)/7),42)+1,WEEKDAY(guigui!B7,2)),"")</f>
        <v>RP</v>
      </c>
      <c r="D7" s="3">
        <f t="shared" si="1"/>
        <v>42041</v>
      </c>
      <c r="E7" s="6" t="str">
        <f ca="1">IFERROR(OFFSET(grille!$A$1,MOD(INT((D7-parametres!$D$30)/7),42)+1,WEEKDAY(guigui!D7,2)),"")</f>
        <v>T655__</v>
      </c>
      <c r="F7" s="3">
        <f t="shared" si="2"/>
        <v>42069</v>
      </c>
      <c r="G7" s="6" t="str">
        <f ca="1">IFERROR(OFFSET(grille!$A$1,MOD(INT((F7-parametres!$D$30)/7),42)+1,WEEKDAY(guigui!F7,2)),"")</f>
        <v>__T350</v>
      </c>
      <c r="H7" s="3">
        <f t="shared" si="3"/>
        <v>42100</v>
      </c>
      <c r="I7" s="6" t="str">
        <f ca="1">IFERROR(OFFSET(grille!$A$1,MOD(INT((H7-parametres!$D$30)/7),42)+1,WEEKDAY(guigui!H7,2)),"")</f>
        <v>__T740</v>
      </c>
      <c r="J7" s="3">
        <f t="shared" si="4"/>
        <v>42130</v>
      </c>
      <c r="K7" s="6" t="str">
        <f ca="1">IFERROR(OFFSET(grille!$A$1,MOD(INT((J7-parametres!$D$30)/7),42)+1,WEEKDAY(guigui!J7,2)),"")</f>
        <v>RP</v>
      </c>
      <c r="L7" s="3">
        <f t="shared" si="5"/>
        <v>42161</v>
      </c>
      <c r="M7" s="6" t="str">
        <f ca="1">IFERROR(OFFSET(grille!$A$1,MOD(INT((L7-parametres!$D$30)/7),42)+1,WEEKDAY(guigui!L7,2)),"")</f>
        <v>__T336</v>
      </c>
      <c r="N7" s="4">
        <f t="shared" si="6"/>
        <v>42191</v>
      </c>
      <c r="O7" s="6" t="str">
        <f ca="1">IFERROR(OFFSET(grille!$A$1,MOD(INT((N7-parametres!$D$30)/7),42)+1,WEEKDAY(guigui!N7,2)),"")</f>
        <v>T440__</v>
      </c>
      <c r="P7" s="3">
        <f t="shared" si="7"/>
        <v>42222</v>
      </c>
      <c r="Q7" s="6" t="str">
        <f ca="1">IFERROR(OFFSET(grille!$A$1,MOD(INT((P7-parametres!$D$30)/7),42)+1,WEEKDAY(guigui!P7,2)),"")</f>
        <v>T610</v>
      </c>
      <c r="R7" s="3">
        <f t="shared" si="8"/>
        <v>42253</v>
      </c>
      <c r="S7" s="6" t="str">
        <f ca="1">IFERROR(OFFSET(grille!$A$1,MOD(INT((R7-parametres!$D$30)/7),42)+1,WEEKDAY(guigui!R7,2)),"")</f>
        <v>T410</v>
      </c>
      <c r="T7" s="3">
        <f t="shared" si="9"/>
        <v>42283</v>
      </c>
      <c r="U7" s="6" t="str">
        <f ca="1">IFERROR(OFFSET(grille!$A$1,MOD(INT((T7-parametres!$D$30)/7),42)+1,WEEKDAY(guigui!T7,2)),"")</f>
        <v>__T150</v>
      </c>
      <c r="V7" s="4">
        <f t="shared" si="10"/>
        <v>42314</v>
      </c>
      <c r="W7" s="6" t="str">
        <f ca="1">IFERROR(OFFSET(grille!$A$1,MOD(INT((V7-parametres!$D$30)/7),42)+1,WEEKDAY(guigui!V7,2)),"")</f>
        <v>__T740</v>
      </c>
      <c r="X7" s="3">
        <f t="shared" si="11"/>
        <v>42344</v>
      </c>
      <c r="Y7" s="6" t="str">
        <f ca="1">IFERROR(OFFSET(grille!$A$1,MOD(INT((X7-parametres!$D$30)/7),42)+1,WEEKDAY(guigui!X7,2)),"")</f>
        <v>T447__</v>
      </c>
    </row>
    <row r="8" spans="1:25">
      <c r="B8" s="3">
        <f t="shared" si="0"/>
        <v>42011</v>
      </c>
      <c r="C8" s="6" t="str">
        <f ca="1">IFERROR(OFFSET(grille!$A$1,MOD(INT((B8-parametres!$D$30)/7),42)+1,WEEKDAY(guigui!B8,2)),"")</f>
        <v>RP</v>
      </c>
      <c r="D8" s="3">
        <f t="shared" si="1"/>
        <v>42042</v>
      </c>
      <c r="E8" s="6" t="str">
        <f ca="1">IFERROR(OFFSET(grille!$A$1,MOD(INT((D8-parametres!$D$30)/7),42)+1,WEEKDAY(guigui!D8,2)),"")</f>
        <v>__T666</v>
      </c>
      <c r="F8" s="3">
        <f t="shared" si="2"/>
        <v>42070</v>
      </c>
      <c r="G8" s="6" t="str">
        <f ca="1">IFERROR(OFFSET(grille!$A$1,MOD(INT((F8-parametres!$D$30)/7),42)+1,WEEKDAY(guigui!F8,2)),"")</f>
        <v>RP</v>
      </c>
      <c r="H8" s="3">
        <f t="shared" si="3"/>
        <v>42101</v>
      </c>
      <c r="I8" s="6" t="str">
        <f ca="1">IFERROR(OFFSET(grille!$A$1,MOD(INT((H8-parametres!$D$30)/7),42)+1,WEEKDAY(guigui!H8,2)),"")</f>
        <v>T650__</v>
      </c>
      <c r="J8" s="3">
        <f t="shared" si="4"/>
        <v>42131</v>
      </c>
      <c r="K8" s="6" t="str">
        <f ca="1">IFERROR(OFFSET(grille!$A$1,MOD(INT((J8-parametres!$D$30)/7),42)+1,WEEKDAY(guigui!J8,2)),"")</f>
        <v>T120</v>
      </c>
      <c r="L8" s="3">
        <f t="shared" si="5"/>
        <v>42162</v>
      </c>
      <c r="M8" s="6" t="str">
        <f ca="1">IFERROR(OFFSET(grille!$A$1,MOD(INT((L8-parametres!$D$30)/7),42)+1,WEEKDAY(guigui!L8,2)),"")</f>
        <v>T227__</v>
      </c>
      <c r="N8" s="4">
        <f t="shared" si="6"/>
        <v>42192</v>
      </c>
      <c r="O8" s="6" t="str">
        <f ca="1">IFERROR(OFFSET(grille!$A$1,MOD(INT((N8-parametres!$D$30)/7),42)+1,WEEKDAY(guigui!N8,2)),"")</f>
        <v>__T450</v>
      </c>
      <c r="P8" s="3">
        <f t="shared" si="7"/>
        <v>42223</v>
      </c>
      <c r="Q8" s="6" t="str">
        <f ca="1">IFERROR(OFFSET(grille!$A$1,MOD(INT((P8-parametres!$D$30)/7),42)+1,WEEKDAY(guigui!P8,2)),"")</f>
        <v>T220__</v>
      </c>
      <c r="R8" s="3">
        <f t="shared" si="8"/>
        <v>42254</v>
      </c>
      <c r="S8" s="6" t="str">
        <f ca="1">IFERROR(OFFSET(grille!$A$1,MOD(INT((R8-parametres!$D$30)/7),42)+1,WEEKDAY(guigui!R8,2)),"")</f>
        <v>T650__</v>
      </c>
      <c r="T8" s="3">
        <f t="shared" si="9"/>
        <v>42284</v>
      </c>
      <c r="U8" s="6" t="str">
        <f ca="1">IFERROR(OFFSET(grille!$A$1,MOD(INT((T8-parametres!$D$30)/7),42)+1,WEEKDAY(guigui!T8,2)),"")</f>
        <v>T210</v>
      </c>
      <c r="V8" s="4">
        <f t="shared" si="10"/>
        <v>42315</v>
      </c>
      <c r="W8" s="6" t="str">
        <f ca="1">IFERROR(OFFSET(grille!$A$1,MOD(INT((V8-parametres!$D$30)/7),42)+1,WEEKDAY(guigui!V8,2)),"")</f>
        <v>RP</v>
      </c>
      <c r="X8" s="3">
        <f t="shared" si="11"/>
        <v>42345</v>
      </c>
      <c r="Y8" s="6" t="str">
        <f ca="1">IFERROR(OFFSET(grille!$A$1,MOD(INT((X8-parametres!$D$30)/7),42)+1,WEEKDAY(guigui!X8,2)),"")</f>
        <v>__T451</v>
      </c>
    </row>
    <row r="9" spans="1:25">
      <c r="B9" s="3">
        <f t="shared" si="0"/>
        <v>42012</v>
      </c>
      <c r="C9" s="6" t="str">
        <f ca="1">IFERROR(OFFSET(grille!$A$1,MOD(INT((B9-parametres!$D$30)/7),42)+1,WEEKDAY(guigui!B9,2)),"")</f>
        <v>T130</v>
      </c>
      <c r="D9" s="3">
        <f t="shared" si="1"/>
        <v>42043</v>
      </c>
      <c r="E9" s="6" t="str">
        <f ca="1">IFERROR(OFFSET(grille!$A$1,MOD(INT((D9-parametres!$D$30)/7),42)+1,WEEKDAY(guigui!D9,2)),"")</f>
        <v>RP</v>
      </c>
      <c r="F9" s="3">
        <f t="shared" si="2"/>
        <v>42071</v>
      </c>
      <c r="G9" s="6" t="str">
        <f ca="1">IFERROR(OFFSET(grille!$A$1,MOD(INT((F9-parametres!$D$30)/7),42)+1,WEEKDAY(guigui!F9,2)),"")</f>
        <v>RP</v>
      </c>
      <c r="H9" s="3">
        <f t="shared" si="3"/>
        <v>42102</v>
      </c>
      <c r="I9" s="6" t="str">
        <f ca="1">IFERROR(OFFSET(grille!$A$1,MOD(INT((H9-parametres!$D$30)/7),42)+1,WEEKDAY(guigui!H9,2)),"")</f>
        <v>__T660</v>
      </c>
      <c r="J9" s="3">
        <f t="shared" si="4"/>
        <v>42132</v>
      </c>
      <c r="K9" s="6" t="str">
        <f ca="1">IFERROR(OFFSET(grille!$A$1,MOD(INT((J9-parametres!$D$30)/7),42)+1,WEEKDAY(guigui!J9,2)),"")</f>
        <v>T720</v>
      </c>
      <c r="L9" s="3">
        <f t="shared" si="5"/>
        <v>42163</v>
      </c>
      <c r="M9" s="6" t="str">
        <f ca="1">IFERROR(OFFSET(grille!$A$1,MOD(INT((L9-parametres!$D$30)/7),42)+1,WEEKDAY(guigui!L9,2)),"")</f>
        <v>__T230</v>
      </c>
      <c r="N9" s="4">
        <f t="shared" si="6"/>
        <v>42193</v>
      </c>
      <c r="O9" s="6" t="str">
        <f ca="1">IFERROR(OFFSET(grille!$A$1,MOD(INT((N9-parametres!$D$30)/7),42)+1,WEEKDAY(guigui!N9,2)),"")</f>
        <v>T240__</v>
      </c>
      <c r="P9" s="3">
        <f t="shared" si="7"/>
        <v>42224</v>
      </c>
      <c r="Q9" s="6" t="str">
        <f ca="1">IFERROR(OFFSET(grille!$A$1,MOD(INT((P9-parametres!$D$30)/7),42)+1,WEEKDAY(guigui!P9,2)),"")</f>
        <v>__T236</v>
      </c>
      <c r="R9" s="3">
        <f t="shared" si="8"/>
        <v>42255</v>
      </c>
      <c r="S9" s="6" t="str">
        <f ca="1">IFERROR(OFFSET(grille!$A$1,MOD(INT((R9-parametres!$D$30)/7),42)+1,WEEKDAY(guigui!R9,2)),"")</f>
        <v>__T660</v>
      </c>
      <c r="T9" s="3">
        <f t="shared" si="9"/>
        <v>42285</v>
      </c>
      <c r="U9" s="6" t="str">
        <f ca="1">IFERROR(OFFSET(grille!$A$1,MOD(INT((T9-parametres!$D$30)/7),42)+1,WEEKDAY(guigui!T9,2)),"")</f>
        <v>T440__</v>
      </c>
      <c r="V9" s="4">
        <f t="shared" si="10"/>
        <v>42316</v>
      </c>
      <c r="W9" s="6" t="str">
        <f ca="1">IFERROR(OFFSET(grille!$A$1,MOD(INT((V9-parametres!$D$30)/7),42)+1,WEEKDAY(guigui!V9,2)),"")</f>
        <v>RP</v>
      </c>
      <c r="X9" s="3">
        <f t="shared" si="11"/>
        <v>42346</v>
      </c>
      <c r="Y9" s="6" t="str">
        <f ca="1">IFERROR(OFFSET(grille!$A$1,MOD(INT((X9-parametres!$D$30)/7),42)+1,WEEKDAY(guigui!X9,2)),"")</f>
        <v>RP</v>
      </c>
    </row>
    <row r="10" spans="1:25">
      <c r="B10" s="3">
        <f t="shared" si="0"/>
        <v>42013</v>
      </c>
      <c r="C10" s="6" t="str">
        <f ca="1">IFERROR(OFFSET(grille!$A$1,MOD(INT((B10-parametres!$D$30)/7),42)+1,WEEKDAY(guigui!B10,2)),"")</f>
        <v>T420</v>
      </c>
      <c r="D10" s="3">
        <f t="shared" si="1"/>
        <v>42044</v>
      </c>
      <c r="E10" s="6" t="str">
        <f ca="1">IFERROR(OFFSET(grille!$A$1,MOD(INT((D10-parametres!$D$30)/7),42)+1,WEEKDAY(guigui!D10,2)),"")</f>
        <v>RP</v>
      </c>
      <c r="F10" s="3">
        <f t="shared" si="2"/>
        <v>42072</v>
      </c>
      <c r="G10" s="6" t="str">
        <f ca="1">IFERROR(OFFSET(grille!$A$1,MOD(INT((F10-parametres!$D$30)/7),42)+1,WEEKDAY(guigui!F10,2)),"")</f>
        <v>T630__</v>
      </c>
      <c r="H10" s="3">
        <f t="shared" si="3"/>
        <v>42103</v>
      </c>
      <c r="I10" s="6" t="str">
        <f ca="1">IFERROR(OFFSET(grille!$A$1,MOD(INT((H10-parametres!$D$30)/7),42)+1,WEEKDAY(guigui!H10,2)),"")</f>
        <v>T260</v>
      </c>
      <c r="J10" s="3">
        <f t="shared" si="4"/>
        <v>42133</v>
      </c>
      <c r="K10" s="6" t="str">
        <f ca="1">IFERROR(OFFSET(grille!$A$1,MOD(INT((J10-parametres!$D$30)/7),42)+1,WEEKDAY(guigui!J10,2)),"")</f>
        <v>T346__</v>
      </c>
      <c r="L10" s="3">
        <f t="shared" si="5"/>
        <v>42164</v>
      </c>
      <c r="M10" s="6" t="str">
        <f ca="1">IFERROR(OFFSET(grille!$A$1,MOD(INT((L10-parametres!$D$30)/7),42)+1,WEEKDAY(guigui!L10,2)),"")</f>
        <v>T260</v>
      </c>
      <c r="N10" s="4">
        <f t="shared" si="6"/>
        <v>42194</v>
      </c>
      <c r="O10" s="6" t="str">
        <f ca="1">IFERROR(OFFSET(grille!$A$1,MOD(INT((N10-parametres!$D$30)/7),42)+1,WEEKDAY(guigui!N10,2)),"")</f>
        <v>__T250</v>
      </c>
      <c r="P10" s="3">
        <f t="shared" si="7"/>
        <v>42225</v>
      </c>
      <c r="Q10" s="6" t="str">
        <f ca="1">IFERROR(OFFSET(grille!$A$1,MOD(INT((P10-parametres!$D$30)/7),42)+1,WEEKDAY(guigui!P10,2)),"")</f>
        <v>RP</v>
      </c>
      <c r="R10" s="3">
        <f t="shared" si="8"/>
        <v>42256</v>
      </c>
      <c r="S10" s="6" t="str">
        <f ca="1">IFERROR(OFFSET(grille!$A$1,MOD(INT((R10-parametres!$D$30)/7),42)+1,WEEKDAY(guigui!R10,2)),"")</f>
        <v>T260</v>
      </c>
      <c r="T10" s="3">
        <f t="shared" si="9"/>
        <v>42286</v>
      </c>
      <c r="U10" s="6" t="str">
        <f ca="1">IFERROR(OFFSET(grille!$A$1,MOD(INT((T10-parametres!$D$30)/7),42)+1,WEEKDAY(guigui!T10,2)),"")</f>
        <v>__T450</v>
      </c>
      <c r="V10" s="4">
        <f t="shared" si="10"/>
        <v>42317</v>
      </c>
      <c r="W10" s="6" t="str">
        <f ca="1">IFERROR(OFFSET(grille!$A$1,MOD(INT((V10-parametres!$D$30)/7),42)+1,WEEKDAY(guigui!V10,2)),"")</f>
        <v>T320__</v>
      </c>
      <c r="X10" s="3">
        <f t="shared" si="11"/>
        <v>42347</v>
      </c>
      <c r="Y10" s="6" t="str">
        <f ca="1">IFERROR(OFFSET(grille!$A$1,MOD(INT((X10-parametres!$D$30)/7),42)+1,WEEKDAY(guigui!X10,2)),"")</f>
        <v>RP</v>
      </c>
    </row>
    <row r="11" spans="1:25">
      <c r="B11" s="3">
        <f t="shared" si="0"/>
        <v>42014</v>
      </c>
      <c r="C11" s="6" t="str">
        <f ca="1">IFERROR(OFFSET(grille!$A$1,MOD(INT((B11-parametres!$D$30)/7),42)+1,WEEKDAY(guigui!B11,2)),"")</f>
        <v>T226__</v>
      </c>
      <c r="D11" s="3">
        <f t="shared" si="1"/>
        <v>42045</v>
      </c>
      <c r="E11" s="6" t="str">
        <f ca="1">IFERROR(OFFSET(grille!$A$1,MOD(INT((D11-parametres!$D$30)/7),42)+1,WEEKDAY(guigui!D11,2)),"")</f>
        <v>RP</v>
      </c>
      <c r="F11" s="3">
        <f t="shared" si="2"/>
        <v>42073</v>
      </c>
      <c r="G11" s="6" t="str">
        <f ca="1">IFERROR(OFFSET(grille!$A$1,MOD(INT((F11-parametres!$D$30)/7),42)+1,WEEKDAY(guigui!F11,2)),"")</f>
        <v>__T640</v>
      </c>
      <c r="H11" s="3">
        <f t="shared" si="3"/>
        <v>42104</v>
      </c>
      <c r="I11" s="6" t="str">
        <f ca="1">IFERROR(OFFSET(grille!$A$1,MOD(INT((H11-parametres!$D$30)/7),42)+1,WEEKDAY(guigui!H11,2)),"")</f>
        <v>D</v>
      </c>
      <c r="J11" s="3">
        <f t="shared" si="4"/>
        <v>42134</v>
      </c>
      <c r="K11" s="6" t="str">
        <f ca="1">IFERROR(OFFSET(grille!$A$1,MOD(INT((J11-parametres!$D$30)/7),42)+1,WEEKDAY(guigui!J11,2)),"")</f>
        <v>__T357</v>
      </c>
      <c r="L11" s="3">
        <f t="shared" si="5"/>
        <v>42165</v>
      </c>
      <c r="M11" s="6" t="str">
        <f ca="1">IFERROR(OFFSET(grille!$A$1,MOD(INT((L11-parametres!$D$30)/7),42)+1,WEEKDAY(guigui!L11,2)),"")</f>
        <v>RP</v>
      </c>
      <c r="N11" s="4">
        <f t="shared" si="6"/>
        <v>42195</v>
      </c>
      <c r="O11" s="6" t="str">
        <f ca="1">IFERROR(OFFSET(grille!$A$1,MOD(INT((N11-parametres!$D$30)/7),42)+1,WEEKDAY(guigui!N11,2)),"")</f>
        <v>RP</v>
      </c>
      <c r="P11" s="3">
        <f t="shared" si="7"/>
        <v>42226</v>
      </c>
      <c r="Q11" s="6" t="str">
        <f ca="1">IFERROR(OFFSET(grille!$A$1,MOD(INT((P11-parametres!$D$30)/7),42)+1,WEEKDAY(guigui!P11,2)),"")</f>
        <v>RP</v>
      </c>
      <c r="R11" s="3">
        <f t="shared" si="8"/>
        <v>42257</v>
      </c>
      <c r="S11" s="6" t="str">
        <f ca="1">IFERROR(OFFSET(grille!$A$1,MOD(INT((R11-parametres!$D$30)/7),42)+1,WEEKDAY(guigui!R11,2)),"")</f>
        <v>RP</v>
      </c>
      <c r="T11" s="3">
        <f t="shared" si="9"/>
        <v>42287</v>
      </c>
      <c r="U11" s="6" t="str">
        <f ca="1">IFERROR(OFFSET(grille!$A$1,MOD(INT((T11-parametres!$D$30)/7),42)+1,WEEKDAY(guigui!T11,2)),"")</f>
        <v>RP</v>
      </c>
      <c r="V11" s="4">
        <f t="shared" si="10"/>
        <v>42318</v>
      </c>
      <c r="W11" s="6" t="str">
        <f ca="1">IFERROR(OFFSET(grille!$A$1,MOD(INT((V11-parametres!$D$30)/7),42)+1,WEEKDAY(guigui!V11,2)),"")</f>
        <v>__T330</v>
      </c>
      <c r="X11" s="3">
        <f t="shared" si="11"/>
        <v>42348</v>
      </c>
      <c r="Y11" s="6" t="str">
        <f ca="1">IFERROR(OFFSET(grille!$A$1,MOD(INT((X11-parametres!$D$30)/7),42)+1,WEEKDAY(guigui!X11,2)),"")</f>
        <v>T410</v>
      </c>
    </row>
    <row r="12" spans="1:25">
      <c r="B12" s="3">
        <f t="shared" si="0"/>
        <v>42015</v>
      </c>
      <c r="C12" s="6" t="str">
        <f ca="1">IFERROR(OFFSET(grille!$A$1,MOD(INT((B12-parametres!$D$30)/7),42)+1,WEEKDAY(guigui!B12,2)),"")</f>
        <v>__T237</v>
      </c>
      <c r="D12" s="3">
        <f t="shared" si="1"/>
        <v>42046</v>
      </c>
      <c r="E12" s="6" t="str">
        <f ca="1">IFERROR(OFFSET(grille!$A$1,MOD(INT((D12-parametres!$D$30)/7),42)+1,WEEKDAY(guigui!D12,2)),"")</f>
        <v>D</v>
      </c>
      <c r="F12" s="3">
        <f t="shared" si="2"/>
        <v>42074</v>
      </c>
      <c r="G12" s="6" t="str">
        <f ca="1">IFERROR(OFFSET(grille!$A$1,MOD(INT((F12-parametres!$D$30)/7),42)+1,WEEKDAY(guigui!F12,2)),"")</f>
        <v>T340__</v>
      </c>
      <c r="H12" s="3">
        <f t="shared" si="3"/>
        <v>42105</v>
      </c>
      <c r="I12" s="6" t="str">
        <f ca="1">IFERROR(OFFSET(grille!$A$1,MOD(INT((H12-parametres!$D$30)/7),42)+1,WEEKDAY(guigui!H12,2)),"")</f>
        <v>RP</v>
      </c>
      <c r="J12" s="3">
        <f t="shared" si="4"/>
        <v>42135</v>
      </c>
      <c r="K12" s="6" t="str">
        <f ca="1">IFERROR(OFFSET(grille!$A$1,MOD(INT((J12-parametres!$D$30)/7),42)+1,WEEKDAY(guigui!J12,2)),"")</f>
        <v>RP</v>
      </c>
      <c r="L12" s="3">
        <f t="shared" si="5"/>
        <v>42166</v>
      </c>
      <c r="M12" s="6" t="str">
        <f ca="1">IFERROR(OFFSET(grille!$A$1,MOD(INT((L12-parametres!$D$30)/7),42)+1,WEEKDAY(guigui!L12,2)),"")</f>
        <v>RP</v>
      </c>
      <c r="N12" s="4">
        <f t="shared" si="6"/>
        <v>42196</v>
      </c>
      <c r="O12" s="6" t="str">
        <f ca="1">IFERROR(OFFSET(grille!$A$1,MOD(INT((N12-parametres!$D$30)/7),42)+1,WEEKDAY(guigui!N12,2)),"")</f>
        <v>RP</v>
      </c>
      <c r="P12" s="3">
        <f t="shared" si="7"/>
        <v>42227</v>
      </c>
      <c r="Q12" s="6" t="str">
        <f ca="1">IFERROR(OFFSET(grille!$A$1,MOD(INT((P12-parametres!$D$30)/7),42)+1,WEEKDAY(guigui!P12,2)),"")</f>
        <v>T840__</v>
      </c>
      <c r="R12" s="3">
        <f t="shared" si="8"/>
        <v>42258</v>
      </c>
      <c r="S12" s="6" t="str">
        <f ca="1">IFERROR(OFFSET(grille!$A$1,MOD(INT((R12-parametres!$D$30)/7),42)+1,WEEKDAY(guigui!R12,2)),"")</f>
        <v>RP</v>
      </c>
      <c r="T12" s="3">
        <f t="shared" si="9"/>
        <v>42288</v>
      </c>
      <c r="U12" s="6" t="str">
        <f ca="1">IFERROR(OFFSET(grille!$A$1,MOD(INT((T12-parametres!$D$30)/7),42)+1,WEEKDAY(guigui!T12,2)),"")</f>
        <v>RP</v>
      </c>
      <c r="V12" s="4">
        <f t="shared" si="10"/>
        <v>42319</v>
      </c>
      <c r="W12" s="6" t="str">
        <f ca="1">IFERROR(OFFSET(grille!$A$1,MOD(INT((V12-parametres!$D$30)/7),42)+1,WEEKDAY(guigui!V12,2)),"")</f>
        <v>T420</v>
      </c>
      <c r="X12" s="3">
        <f t="shared" si="11"/>
        <v>42349</v>
      </c>
      <c r="Y12" s="6" t="str">
        <f ca="1">IFERROR(OFFSET(grille!$A$1,MOD(INT((X12-parametres!$D$30)/7),42)+1,WEEKDAY(guigui!X12,2)),"")</f>
        <v>T710</v>
      </c>
    </row>
    <row r="13" spans="1:25">
      <c r="B13" s="3">
        <f t="shared" si="0"/>
        <v>42016</v>
      </c>
      <c r="C13" s="6" t="str">
        <f ca="1">IFERROR(OFFSET(grille!$A$1,MOD(INT((B13-parametres!$D$30)/7),42)+1,WEEKDAY(guigui!B13,2)),"")</f>
        <v>RP</v>
      </c>
      <c r="D13" s="3">
        <f t="shared" si="1"/>
        <v>42047</v>
      </c>
      <c r="E13" s="6" t="str">
        <f ca="1">IFERROR(OFFSET(grille!$A$1,MOD(INT((D13-parametres!$D$30)/7),42)+1,WEEKDAY(guigui!D13,2)),"")</f>
        <v>T510</v>
      </c>
      <c r="F13" s="3">
        <f t="shared" si="2"/>
        <v>42075</v>
      </c>
      <c r="G13" s="6" t="str">
        <f ca="1">IFERROR(OFFSET(grille!$A$1,MOD(INT((F13-parametres!$D$30)/7),42)+1,WEEKDAY(guigui!F13,2)),"")</f>
        <v>__T350</v>
      </c>
      <c r="H13" s="3">
        <f t="shared" si="3"/>
        <v>42106</v>
      </c>
      <c r="I13" s="6" t="str">
        <f ca="1">IFERROR(OFFSET(grille!$A$1,MOD(INT((H13-parametres!$D$30)/7),42)+1,WEEKDAY(guigui!H13,2)),"")</f>
        <v>RP</v>
      </c>
      <c r="J13" s="3">
        <f t="shared" si="4"/>
        <v>42136</v>
      </c>
      <c r="K13" s="6" t="str">
        <f ca="1">IFERROR(OFFSET(grille!$A$1,MOD(INT((J13-parametres!$D$30)/7),42)+1,WEEKDAY(guigui!J13,2)),"")</f>
        <v>RP</v>
      </c>
      <c r="L13" s="3">
        <f t="shared" si="5"/>
        <v>42167</v>
      </c>
      <c r="M13" s="6" t="str">
        <f ca="1">IFERROR(OFFSET(grille!$A$1,MOD(INT((L13-parametres!$D$30)/7),42)+1,WEEKDAY(guigui!L13,2)),"")</f>
        <v>T410</v>
      </c>
      <c r="N13" s="4">
        <f t="shared" si="6"/>
        <v>42197</v>
      </c>
      <c r="O13" s="6" t="str">
        <f ca="1">IFERROR(OFFSET(grille!$A$1,MOD(INT((N13-parametres!$D$30)/7),42)+1,WEEKDAY(guigui!N13,2)),"")</f>
        <v>T657__</v>
      </c>
      <c r="P13" s="3">
        <f t="shared" si="7"/>
        <v>42228</v>
      </c>
      <c r="Q13" s="6" t="str">
        <f ca="1">IFERROR(OFFSET(grille!$A$1,MOD(INT((P13-parametres!$D$30)/7),42)+1,WEEKDAY(guigui!P13,2)),"")</f>
        <v>__T850</v>
      </c>
      <c r="R13" s="3">
        <f t="shared" si="8"/>
        <v>42259</v>
      </c>
      <c r="S13" s="6" t="str">
        <f ca="1">IFERROR(OFFSET(grille!$A$1,MOD(INT((R13-parametres!$D$30)/7),42)+1,WEEKDAY(guigui!R13,2)),"")</f>
        <v>T326__</v>
      </c>
      <c r="T13" s="3">
        <f t="shared" si="9"/>
        <v>42289</v>
      </c>
      <c r="U13" s="6" t="str">
        <f ca="1">IFERROR(OFFSET(grille!$A$1,MOD(INT((T13-parametres!$D$30)/7),42)+1,WEEKDAY(guigui!T13,2)),"")</f>
        <v>T820__</v>
      </c>
      <c r="V13" s="4">
        <f t="shared" si="10"/>
        <v>42320</v>
      </c>
      <c r="W13" s="6" t="str">
        <f ca="1">IFERROR(OFFSET(grille!$A$1,MOD(INT((V13-parametres!$D$30)/7),42)+1,WEEKDAY(guigui!V13,2)),"")</f>
        <v>T840__</v>
      </c>
      <c r="X13" s="3">
        <f t="shared" si="11"/>
        <v>42350</v>
      </c>
      <c r="Y13" s="6" t="str">
        <f ca="1">IFERROR(OFFSET(grille!$A$1,MOD(INT((X13-parametres!$D$30)/7),42)+1,WEEKDAY(guigui!X13,2)),"")</f>
        <v>T246__</v>
      </c>
    </row>
    <row r="14" spans="1:25">
      <c r="B14" s="3">
        <f t="shared" si="0"/>
        <v>42017</v>
      </c>
      <c r="C14" s="6" t="str">
        <f ca="1">IFERROR(OFFSET(grille!$A$1,MOD(INT((B14-parametres!$D$30)/7),42)+1,WEEKDAY(guigui!B14,2)),"")</f>
        <v>RP</v>
      </c>
      <c r="D14" s="3">
        <f t="shared" si="1"/>
        <v>42048</v>
      </c>
      <c r="E14" s="6" t="str">
        <f ca="1">IFERROR(OFFSET(grille!$A$1,MOD(INT((D14-parametres!$D$30)/7),42)+1,WEEKDAY(guigui!D14,2)),"")</f>
        <v>T445__</v>
      </c>
      <c r="F14" s="3">
        <f t="shared" si="2"/>
        <v>42076</v>
      </c>
      <c r="G14" s="6" t="str">
        <f ca="1">IFERROR(OFFSET(grille!$A$1,MOD(INT((F14-parametres!$D$30)/7),42)+1,WEEKDAY(guigui!F14,2)),"")</f>
        <v>D</v>
      </c>
      <c r="H14" s="3">
        <f t="shared" si="3"/>
        <v>42107</v>
      </c>
      <c r="I14" s="6" t="str">
        <f ca="1">IFERROR(OFFSET(grille!$A$1,MOD(INT((H14-parametres!$D$30)/7),42)+1,WEEKDAY(guigui!H14,2)),"")</f>
        <v>T210</v>
      </c>
      <c r="J14" s="3">
        <f t="shared" si="4"/>
        <v>42137</v>
      </c>
      <c r="K14" s="6" t="str">
        <f ca="1">IFERROR(OFFSET(grille!$A$1,MOD(INT((J14-parametres!$D$30)/7),42)+1,WEEKDAY(guigui!J14,2)),"")</f>
        <v>T840__</v>
      </c>
      <c r="L14" s="3">
        <f t="shared" si="5"/>
        <v>42168</v>
      </c>
      <c r="M14" s="6" t="str">
        <f ca="1">IFERROR(OFFSET(grille!$A$1,MOD(INT((L14-parametres!$D$30)/7),42)+1,WEEKDAY(guigui!L14,2)),"")</f>
        <v>T146__</v>
      </c>
      <c r="N14" s="4">
        <f t="shared" si="6"/>
        <v>42198</v>
      </c>
      <c r="O14" s="6" t="str">
        <f ca="1">IFERROR(OFFSET(grille!$A$1,MOD(INT((N14-parametres!$D$30)/7),42)+1,WEEKDAY(guigui!N14,2)),"")</f>
        <v>__T661</v>
      </c>
      <c r="P14" s="3">
        <f t="shared" si="7"/>
        <v>42229</v>
      </c>
      <c r="Q14" s="6" t="str">
        <f ca="1">IFERROR(OFFSET(grille!$A$1,MOD(INT((P14-parametres!$D$30)/7),42)+1,WEEKDAY(guigui!P14,2)),"")</f>
        <v>T110</v>
      </c>
      <c r="R14" s="3">
        <f t="shared" si="8"/>
        <v>42260</v>
      </c>
      <c r="S14" s="6" t="str">
        <f ca="1">IFERROR(OFFSET(grille!$A$1,MOD(INT((R14-parametres!$D$30)/7),42)+1,WEEKDAY(guigui!R14,2)),"")</f>
        <v>__T337</v>
      </c>
      <c r="T14" s="3">
        <f t="shared" si="9"/>
        <v>42290</v>
      </c>
      <c r="U14" s="6" t="str">
        <f ca="1">IFERROR(OFFSET(grille!$A$1,MOD(INT((T14-parametres!$D$30)/7),42)+1,WEEKDAY(guigui!T14,2)),"")</f>
        <v>__T830</v>
      </c>
      <c r="V14" s="4">
        <f t="shared" si="10"/>
        <v>42321</v>
      </c>
      <c r="W14" s="6" t="str">
        <f ca="1">IFERROR(OFFSET(grille!$A$1,MOD(INT((V14-parametres!$D$30)/7),42)+1,WEEKDAY(guigui!V14,2)),"")</f>
        <v>__T850</v>
      </c>
      <c r="X14" s="3">
        <f t="shared" si="11"/>
        <v>42351</v>
      </c>
      <c r="Y14" s="6" t="str">
        <f ca="1">IFERROR(OFFSET(grille!$A$1,MOD(INT((X14-parametres!$D$30)/7),42)+1,WEEKDAY(guigui!X14,2)),"")</f>
        <v>__T257</v>
      </c>
    </row>
    <row r="15" spans="1:25">
      <c r="B15" s="3">
        <f t="shared" si="0"/>
        <v>42018</v>
      </c>
      <c r="C15" s="6" t="str">
        <f ca="1">IFERROR(OFFSET(grille!$A$1,MOD(INT((B15-parametres!$D$30)/7),42)+1,WEEKDAY(guigui!B15,2)),"")</f>
        <v>T710</v>
      </c>
      <c r="D15" s="3">
        <f t="shared" si="1"/>
        <v>42049</v>
      </c>
      <c r="E15" s="6" t="str">
        <f ca="1">IFERROR(OFFSET(grille!$A$1,MOD(INT((D15-parametres!$D$30)/7),42)+1,WEEKDAY(guigui!D15,2)),"")</f>
        <v>__T456</v>
      </c>
      <c r="F15" s="3">
        <f t="shared" si="2"/>
        <v>42077</v>
      </c>
      <c r="G15" s="6" t="str">
        <f ca="1">IFERROR(OFFSET(grille!$A$1,MOD(INT((F15-parametres!$D$30)/7),42)+1,WEEKDAY(guigui!F15,2)),"")</f>
        <v>RP</v>
      </c>
      <c r="H15" s="3">
        <f t="shared" si="3"/>
        <v>42108</v>
      </c>
      <c r="I15" s="6" t="str">
        <f ca="1">IFERROR(OFFSET(grille!$A$1,MOD(INT((H15-parametres!$D$30)/7),42)+1,WEEKDAY(guigui!H15,2)),"")</f>
        <v>T410</v>
      </c>
      <c r="J15" s="3">
        <f t="shared" si="4"/>
        <v>42138</v>
      </c>
      <c r="K15" s="6" t="str">
        <f ca="1">IFERROR(OFFSET(grille!$A$1,MOD(INT((J15-parametres!$D$30)/7),42)+1,WEEKDAY(guigui!J15,2)),"")</f>
        <v>__T850</v>
      </c>
      <c r="L15" s="3">
        <f t="shared" si="5"/>
        <v>42169</v>
      </c>
      <c r="M15" s="6" t="str">
        <f ca="1">IFERROR(OFFSET(grille!$A$1,MOD(INT((L15-parametres!$D$30)/7),42)+1,WEEKDAY(guigui!L15,2)),"")</f>
        <v>__T157</v>
      </c>
      <c r="N15" s="4">
        <f t="shared" si="6"/>
        <v>42199</v>
      </c>
      <c r="O15" s="6" t="str">
        <f ca="1">IFERROR(OFFSET(grille!$A$1,MOD(INT((N15-parametres!$D$30)/7),42)+1,WEEKDAY(guigui!N15,2)),"")</f>
        <v>T240__</v>
      </c>
      <c r="P15" s="3">
        <f t="shared" si="7"/>
        <v>42230</v>
      </c>
      <c r="Q15" s="6" t="str">
        <f ca="1">IFERROR(OFFSET(grille!$A$1,MOD(INT((P15-parametres!$D$30)/7),42)+1,WEEKDAY(guigui!P15,2)),"")</f>
        <v>T630__</v>
      </c>
      <c r="R15" s="3">
        <f t="shared" si="8"/>
        <v>42261</v>
      </c>
      <c r="S15" s="6" t="str">
        <f ca="1">IFERROR(OFFSET(grille!$A$1,MOD(INT((R15-parametres!$D$30)/7),42)+1,WEEKDAY(guigui!R15,2)),"")</f>
        <v>T510</v>
      </c>
      <c r="T15" s="3">
        <f t="shared" si="9"/>
        <v>42291</v>
      </c>
      <c r="U15" s="6" t="str">
        <f ca="1">IFERROR(OFFSET(grille!$A$1,MOD(INT((T15-parametres!$D$30)/7),42)+1,WEEKDAY(guigui!T15,2)),"")</f>
        <v>RP</v>
      </c>
      <c r="V15" s="4">
        <f t="shared" si="10"/>
        <v>42322</v>
      </c>
      <c r="W15" s="6" t="str">
        <f ca="1">IFERROR(OFFSET(grille!$A$1,MOD(INT((V15-parametres!$D$30)/7),42)+1,WEEKDAY(guigui!V15,2)),"")</f>
        <v>D</v>
      </c>
      <c r="X15" s="3">
        <f t="shared" si="11"/>
        <v>42352</v>
      </c>
      <c r="Y15" s="6" t="str">
        <f ca="1">IFERROR(OFFSET(grille!$A$1,MOD(INT((X15-parametres!$D$30)/7),42)+1,WEEKDAY(guigui!X15,2)),"")</f>
        <v>RP</v>
      </c>
    </row>
    <row r="16" spans="1:25">
      <c r="B16" s="3">
        <f t="shared" si="0"/>
        <v>42019</v>
      </c>
      <c r="C16" s="6" t="str">
        <f ca="1">IFERROR(OFFSET(grille!$A$1,MOD(INT((B16-parametres!$D$30)/7),42)+1,WEEKDAY(guigui!B16,2)),"")</f>
        <v>T730__</v>
      </c>
      <c r="D16" s="3">
        <f t="shared" si="1"/>
        <v>42050</v>
      </c>
      <c r="E16" s="6" t="str">
        <f ca="1">IFERROR(OFFSET(grille!$A$1,MOD(INT((D16-parametres!$D$30)/7),42)+1,WEEKDAY(guigui!D16,2)),"")</f>
        <v>T447__</v>
      </c>
      <c r="F16" s="3">
        <f t="shared" si="2"/>
        <v>42078</v>
      </c>
      <c r="G16" s="6" t="str">
        <f ca="1">IFERROR(OFFSET(grille!$A$1,MOD(INT((F16-parametres!$D$30)/7),42)+1,WEEKDAY(guigui!F16,2)),"")</f>
        <v>RP</v>
      </c>
      <c r="H16" s="3">
        <f t="shared" si="3"/>
        <v>42109</v>
      </c>
      <c r="I16" s="6" t="str">
        <f ca="1">IFERROR(OFFSET(grille!$A$1,MOD(INT((H16-parametres!$D$30)/7),42)+1,WEEKDAY(guigui!H16,2)),"")</f>
        <v>T810</v>
      </c>
      <c r="J16" s="3">
        <f t="shared" si="4"/>
        <v>42139</v>
      </c>
      <c r="K16" s="6" t="str">
        <f ca="1">IFERROR(OFFSET(grille!$A$1,MOD(INT((J16-parametres!$D$30)/7),42)+1,WEEKDAY(guigui!J16,2)),"")</f>
        <v>Fac</v>
      </c>
      <c r="L16" s="3">
        <f t="shared" si="5"/>
        <v>42170</v>
      </c>
      <c r="M16" s="6" t="str">
        <f ca="1">IFERROR(OFFSET(grille!$A$1,MOD(INT((L16-parametres!$D$30)/7),42)+1,WEEKDAY(guigui!L16,2)),"")</f>
        <v>T260</v>
      </c>
      <c r="N16" s="4">
        <f t="shared" si="6"/>
        <v>42200</v>
      </c>
      <c r="O16" s="6" t="str">
        <f ca="1">IFERROR(OFFSET(grille!$A$1,MOD(INT((N16-parametres!$D$30)/7),42)+1,WEEKDAY(guigui!N16,2)),"")</f>
        <v>__T250</v>
      </c>
      <c r="P16" s="3">
        <f t="shared" si="7"/>
        <v>42231</v>
      </c>
      <c r="Q16" s="6" t="str">
        <f ca="1">IFERROR(OFFSET(grille!$A$1,MOD(INT((P16-parametres!$D$30)/7),42)+1,WEEKDAY(guigui!P16,2)),"")</f>
        <v>__T646</v>
      </c>
      <c r="R16" s="3">
        <f t="shared" si="8"/>
        <v>42262</v>
      </c>
      <c r="S16" s="6" t="str">
        <f ca="1">IFERROR(OFFSET(grille!$A$1,MOD(INT((R16-parametres!$D$30)/7),42)+1,WEEKDAY(guigui!R16,2)),"")</f>
        <v>T220__</v>
      </c>
      <c r="T16" s="3">
        <f t="shared" si="9"/>
        <v>42292</v>
      </c>
      <c r="U16" s="6" t="str">
        <f ca="1">IFERROR(OFFSET(grille!$A$1,MOD(INT((T16-parametres!$D$30)/7),42)+1,WEEKDAY(guigui!T16,2)),"")</f>
        <v>RP</v>
      </c>
      <c r="V16" s="4">
        <f t="shared" si="10"/>
        <v>42323</v>
      </c>
      <c r="W16" s="6" t="str">
        <f ca="1">IFERROR(OFFSET(grille!$A$1,MOD(INT((V16-parametres!$D$30)/7),42)+1,WEEKDAY(guigui!V16,2)),"")</f>
        <v>RP</v>
      </c>
      <c r="X16" s="3">
        <f t="shared" si="11"/>
        <v>42353</v>
      </c>
      <c r="Y16" s="6" t="str">
        <f ca="1">IFERROR(OFFSET(grille!$A$1,MOD(INT((X16-parametres!$D$30)/7),42)+1,WEEKDAY(guigui!X16,2)),"")</f>
        <v>RP</v>
      </c>
    </row>
    <row r="17" spans="2:25">
      <c r="B17" s="3">
        <f t="shared" si="0"/>
        <v>42020</v>
      </c>
      <c r="C17" s="6" t="str">
        <f ca="1">IFERROR(OFFSET(grille!$A$1,MOD(INT((B17-parametres!$D$30)/7),42)+1,WEEKDAY(guigui!B17,2)),"")</f>
        <v>__T740</v>
      </c>
      <c r="D17" s="3">
        <f t="shared" si="1"/>
        <v>42051</v>
      </c>
      <c r="E17" s="6" t="str">
        <f ca="1">IFERROR(OFFSET(grille!$A$1,MOD(INT((D17-parametres!$D$30)/7),42)+1,WEEKDAY(guigui!D17,2)),"")</f>
        <v>__T451</v>
      </c>
      <c r="F17" s="3">
        <f t="shared" si="2"/>
        <v>42079</v>
      </c>
      <c r="G17" s="6" t="str">
        <f ca="1">IFERROR(OFFSET(grille!$A$1,MOD(INT((F17-parametres!$D$30)/7),42)+1,WEEKDAY(guigui!F17,2)),"")</f>
        <v>T110</v>
      </c>
      <c r="H17" s="3">
        <f t="shared" si="3"/>
        <v>42110</v>
      </c>
      <c r="I17" s="6" t="str">
        <f ca="1">IFERROR(OFFSET(grille!$A$1,MOD(INT((H17-parametres!$D$30)/7),42)+1,WEEKDAY(guigui!H17,2)),"")</f>
        <v>T320__</v>
      </c>
      <c r="J17" s="3">
        <f t="shared" si="4"/>
        <v>42140</v>
      </c>
      <c r="K17" s="6" t="str">
        <f ca="1">IFERROR(OFFSET(grille!$A$1,MOD(INT((J17-parametres!$D$30)/7),42)+1,WEEKDAY(guigui!J17,2)),"")</f>
        <v>RP</v>
      </c>
      <c r="L17" s="3">
        <f t="shared" si="5"/>
        <v>42171</v>
      </c>
      <c r="M17" s="6" t="str">
        <f ca="1">IFERROR(OFFSET(grille!$A$1,MOD(INT((L17-parametres!$D$30)/7),42)+1,WEEKDAY(guigui!L17,2)),"")</f>
        <v>RP</v>
      </c>
      <c r="N17" s="4">
        <f t="shared" si="6"/>
        <v>42201</v>
      </c>
      <c r="O17" s="6" t="str">
        <f ca="1">IFERROR(OFFSET(grille!$A$1,MOD(INT((N17-parametres!$D$30)/7),42)+1,WEEKDAY(guigui!N17,2)),"")</f>
        <v>RP</v>
      </c>
      <c r="P17" s="3">
        <f t="shared" si="7"/>
        <v>42232</v>
      </c>
      <c r="Q17" s="6" t="str">
        <f ca="1">IFERROR(OFFSET(grille!$A$1,MOD(INT((P17-parametres!$D$30)/7),42)+1,WEEKDAY(guigui!P17,2)),"")</f>
        <v>RP</v>
      </c>
      <c r="R17" s="3">
        <f t="shared" si="8"/>
        <v>42263</v>
      </c>
      <c r="S17" s="6" t="str">
        <f ca="1">IFERROR(OFFSET(grille!$A$1,MOD(INT((R17-parametres!$D$30)/7),42)+1,WEEKDAY(guigui!R17,2)),"")</f>
        <v>__T230</v>
      </c>
      <c r="T17" s="3">
        <f t="shared" si="9"/>
        <v>42293</v>
      </c>
      <c r="U17" s="6" t="str">
        <f ca="1">IFERROR(OFFSET(grille!$A$1,MOD(INT((T17-parametres!$D$30)/7),42)+1,WEEKDAY(guigui!T17,2)),"")</f>
        <v>T925__</v>
      </c>
      <c r="V17" s="4">
        <f t="shared" si="10"/>
        <v>42324</v>
      </c>
      <c r="W17" s="6" t="str">
        <f ca="1">IFERROR(OFFSET(grille!$A$1,MOD(INT((V17-parametres!$D$30)/7),42)+1,WEEKDAY(guigui!V17,2)),"")</f>
        <v>RP</v>
      </c>
      <c r="X17" s="3">
        <f t="shared" si="11"/>
        <v>42354</v>
      </c>
      <c r="Y17" s="6" t="str">
        <f ca="1">IFERROR(OFFSET(grille!$A$1,MOD(INT((X17-parametres!$D$30)/7),42)+1,WEEKDAY(guigui!X17,2)),"")</f>
        <v>T320__</v>
      </c>
    </row>
    <row r="18" spans="2:25">
      <c r="B18" s="3">
        <f t="shared" si="0"/>
        <v>42021</v>
      </c>
      <c r="C18" s="6" t="str">
        <f ca="1">IFERROR(OFFSET(grille!$A$1,MOD(INT((B18-parametres!$D$30)/7),42)+1,WEEKDAY(guigui!B18,2)),"")</f>
        <v>RP</v>
      </c>
      <c r="D18" s="3">
        <f t="shared" si="1"/>
        <v>42052</v>
      </c>
      <c r="E18" s="6" t="str">
        <f ca="1">IFERROR(OFFSET(grille!$A$1,MOD(INT((D18-parametres!$D$30)/7),42)+1,WEEKDAY(guigui!D18,2)),"")</f>
        <v>RP</v>
      </c>
      <c r="F18" s="3">
        <f t="shared" si="2"/>
        <v>42080</v>
      </c>
      <c r="G18" s="6" t="str">
        <f ca="1">IFERROR(OFFSET(grille!$A$1,MOD(INT((F18-parametres!$D$30)/7),42)+1,WEEKDAY(guigui!F18,2)),"")</f>
        <v>T420</v>
      </c>
      <c r="H18" s="3">
        <f t="shared" si="3"/>
        <v>42111</v>
      </c>
      <c r="I18" s="6" t="str">
        <f ca="1">IFERROR(OFFSET(grille!$A$1,MOD(INT((H18-parametres!$D$30)/7),42)+1,WEEKDAY(guigui!H18,2)),"")</f>
        <v>__T335</v>
      </c>
      <c r="J18" s="3">
        <f t="shared" si="4"/>
        <v>42141</v>
      </c>
      <c r="K18" s="6" t="str">
        <f ca="1">IFERROR(OFFSET(grille!$A$1,MOD(INT((J18-parametres!$D$30)/7),42)+1,WEEKDAY(guigui!J18,2)),"")</f>
        <v>RP</v>
      </c>
      <c r="L18" s="3">
        <f t="shared" si="5"/>
        <v>42172</v>
      </c>
      <c r="M18" s="6" t="str">
        <f ca="1">IFERROR(OFFSET(grille!$A$1,MOD(INT((L18-parametres!$D$30)/7),42)+1,WEEKDAY(guigui!L18,2)),"")</f>
        <v>RP</v>
      </c>
      <c r="N18" s="4">
        <f t="shared" si="6"/>
        <v>42202</v>
      </c>
      <c r="O18" s="6" t="str">
        <f ca="1">IFERROR(OFFSET(grille!$A$1,MOD(INT((N18-parametres!$D$30)/7),42)+1,WEEKDAY(guigui!N18,2)),"")</f>
        <v>RP</v>
      </c>
      <c r="P18" s="3">
        <f t="shared" si="7"/>
        <v>42233</v>
      </c>
      <c r="Q18" s="6" t="str">
        <f ca="1">IFERROR(OFFSET(grille!$A$1,MOD(INT((P18-parametres!$D$30)/7),42)+1,WEEKDAY(guigui!P18,2)),"")</f>
        <v>RP</v>
      </c>
      <c r="R18" s="3">
        <f t="shared" si="8"/>
        <v>42264</v>
      </c>
      <c r="S18" s="6" t="str">
        <f ca="1">IFERROR(OFFSET(grille!$A$1,MOD(INT((R18-parametres!$D$30)/7),42)+1,WEEKDAY(guigui!R18,2)),"")</f>
        <v>D</v>
      </c>
      <c r="T18" s="3">
        <f t="shared" si="9"/>
        <v>42294</v>
      </c>
      <c r="U18" s="6" t="str">
        <f ca="1">IFERROR(OFFSET(grille!$A$1,MOD(INT((T18-parametres!$D$30)/7),42)+1,WEEKDAY(guigui!T18,2)),"")</f>
        <v>__T936</v>
      </c>
      <c r="V18" s="4">
        <f t="shared" si="10"/>
        <v>42325</v>
      </c>
      <c r="W18" s="6" t="str">
        <f ca="1">IFERROR(OFFSET(grille!$A$1,MOD(INT((V18-parametres!$D$30)/7),42)+1,WEEKDAY(guigui!V18,2)),"")</f>
        <v>RP</v>
      </c>
      <c r="X18" s="3">
        <f t="shared" si="11"/>
        <v>42355</v>
      </c>
      <c r="Y18" s="6" t="str">
        <f ca="1">IFERROR(OFFSET(grille!$A$1,MOD(INT((X18-parametres!$D$30)/7),42)+1,WEEKDAY(guigui!X18,2)),"")</f>
        <v>__T330</v>
      </c>
    </row>
    <row r="19" spans="2:25">
      <c r="B19" s="3">
        <f t="shared" si="0"/>
        <v>42022</v>
      </c>
      <c r="C19" s="6" t="str">
        <f ca="1">IFERROR(OFFSET(grille!$A$1,MOD(INT((B19-parametres!$D$30)/7),42)+1,WEEKDAY(guigui!B19,2)),"")</f>
        <v>RP</v>
      </c>
      <c r="D19" s="3">
        <f t="shared" si="1"/>
        <v>42053</v>
      </c>
      <c r="E19" s="6" t="str">
        <f ca="1">IFERROR(OFFSET(grille!$A$1,MOD(INT((D19-parametres!$D$30)/7),42)+1,WEEKDAY(guigui!D19,2)),"")</f>
        <v>RP</v>
      </c>
      <c r="F19" s="3">
        <f t="shared" si="2"/>
        <v>42081</v>
      </c>
      <c r="G19" s="6" t="str">
        <f ca="1">IFERROR(OFFSET(grille!$A$1,MOD(INT((F19-parametres!$D$30)/7),42)+1,WEEKDAY(guigui!F19,2)),"")</f>
        <v>T220__</v>
      </c>
      <c r="H19" s="3">
        <f t="shared" si="3"/>
        <v>42112</v>
      </c>
      <c r="I19" s="6" t="str">
        <f ca="1">IFERROR(OFFSET(grille!$A$1,MOD(INT((H19-parametres!$D$30)/7),42)+1,WEEKDAY(guigui!H19,2)),"")</f>
        <v>RP</v>
      </c>
      <c r="J19" s="3">
        <f t="shared" si="4"/>
        <v>42142</v>
      </c>
      <c r="K19" s="6" t="str">
        <f ca="1">IFERROR(OFFSET(grille!$A$1,MOD(INT((J19-parametres!$D$30)/7),42)+1,WEEKDAY(guigui!J19,2)),"")</f>
        <v>T120</v>
      </c>
      <c r="L19" s="3">
        <f t="shared" si="5"/>
        <v>42173</v>
      </c>
      <c r="M19" s="6" t="str">
        <f ca="1">IFERROR(OFFSET(grille!$A$1,MOD(INT((L19-parametres!$D$30)/7),42)+1,WEEKDAY(guigui!L19,2)),"")</f>
        <v>T210</v>
      </c>
      <c r="N19" s="4">
        <f t="shared" si="6"/>
        <v>42203</v>
      </c>
      <c r="O19" s="6" t="str">
        <f ca="1">IFERROR(OFFSET(grille!$A$1,MOD(INT((N19-parametres!$D$30)/7),42)+1,WEEKDAY(guigui!N19,2)),"")</f>
        <v>T656__</v>
      </c>
      <c r="P19" s="3">
        <f t="shared" si="7"/>
        <v>42234</v>
      </c>
      <c r="Q19" s="6" t="str">
        <f ca="1">IFERROR(OFFSET(grille!$A$1,MOD(INT((P19-parametres!$D$30)/7),42)+1,WEEKDAY(guigui!P19,2)),"")</f>
        <v>T440__</v>
      </c>
      <c r="R19" s="3">
        <f t="shared" si="8"/>
        <v>42265</v>
      </c>
      <c r="S19" s="6" t="str">
        <f ca="1">IFERROR(OFFSET(grille!$A$1,MOD(INT((R19-parametres!$D$30)/7),42)+1,WEEKDAY(guigui!R19,2)),"")</f>
        <v>RP</v>
      </c>
      <c r="T19" s="3">
        <f t="shared" si="9"/>
        <v>42295</v>
      </c>
      <c r="U19" s="6" t="str">
        <f ca="1">IFERROR(OFFSET(grille!$A$1,MOD(INT((T19-parametres!$D$30)/7),42)+1,WEEKDAY(guigui!T19,2)),"")</f>
        <v>T907__</v>
      </c>
      <c r="V19" s="4">
        <f t="shared" si="10"/>
        <v>42326</v>
      </c>
      <c r="W19" s="6" t="str">
        <f ca="1">IFERROR(OFFSET(grille!$A$1,MOD(INT((V19-parametres!$D$30)/7),42)+1,WEEKDAY(guigui!V19,2)),"")</f>
        <v>T730__</v>
      </c>
      <c r="X19" s="3">
        <f t="shared" si="11"/>
        <v>42356</v>
      </c>
      <c r="Y19" s="6" t="str">
        <f ca="1">IFERROR(OFFSET(grille!$A$1,MOD(INT((X19-parametres!$D$30)/7),42)+1,WEEKDAY(guigui!X19,2)),"")</f>
        <v>T905__</v>
      </c>
    </row>
    <row r="20" spans="2:25">
      <c r="B20" s="3">
        <f t="shared" si="0"/>
        <v>42023</v>
      </c>
      <c r="C20" s="6" t="str">
        <f ca="1">IFERROR(OFFSET(grille!$A$1,MOD(INT((B20-parametres!$D$30)/7),42)+1,WEEKDAY(guigui!B20,2)),"")</f>
        <v>T320__</v>
      </c>
      <c r="D20" s="3">
        <f t="shared" si="1"/>
        <v>42054</v>
      </c>
      <c r="E20" s="6" t="str">
        <f ca="1">IFERROR(OFFSET(grille!$A$1,MOD(INT((D20-parametres!$D$30)/7),42)+1,WEEKDAY(guigui!D20,2)),"")</f>
        <v>T410</v>
      </c>
      <c r="F20" s="3">
        <f t="shared" si="2"/>
        <v>42082</v>
      </c>
      <c r="G20" s="6" t="str">
        <f ca="1">IFERROR(OFFSET(grille!$A$1,MOD(INT((F20-parametres!$D$30)/7),42)+1,WEEKDAY(guigui!F20,2)),"")</f>
        <v>__T230</v>
      </c>
      <c r="H20" s="3">
        <f t="shared" si="3"/>
        <v>42113</v>
      </c>
      <c r="I20" s="6" t="str">
        <f ca="1">IFERROR(OFFSET(grille!$A$1,MOD(INT((H20-parametres!$D$30)/7),42)+1,WEEKDAY(guigui!H20,2)),"")</f>
        <v>RP</v>
      </c>
      <c r="J20" s="3">
        <f t="shared" si="4"/>
        <v>42143</v>
      </c>
      <c r="K20" s="6" t="str">
        <f ca="1">IFERROR(OFFSET(grille!$A$1,MOD(INT((J20-parametres!$D$30)/7),42)+1,WEEKDAY(guigui!J20,2)),"")</f>
        <v>T110</v>
      </c>
      <c r="L20" s="3">
        <f t="shared" si="5"/>
        <v>42174</v>
      </c>
      <c r="M20" s="6" t="str">
        <f ca="1">IFERROR(OFFSET(grille!$A$1,MOD(INT((L20-parametres!$D$30)/7),42)+1,WEEKDAY(guigui!L20,2)),"")</f>
        <v>T140__</v>
      </c>
      <c r="N20" s="4">
        <f t="shared" si="6"/>
        <v>42204</v>
      </c>
      <c r="O20" s="6" t="str">
        <f ca="1">IFERROR(OFFSET(grille!$A$1,MOD(INT((N20-parametres!$D$30)/7),42)+1,WEEKDAY(guigui!N20,2)),"")</f>
        <v>__T667</v>
      </c>
      <c r="P20" s="3">
        <f t="shared" si="7"/>
        <v>42235</v>
      </c>
      <c r="Q20" s="6" t="str">
        <f ca="1">IFERROR(OFFSET(grille!$A$1,MOD(INT((P20-parametres!$D$30)/7),42)+1,WEEKDAY(guigui!P20,2)),"")</f>
        <v>__T450</v>
      </c>
      <c r="R20" s="3">
        <f t="shared" si="8"/>
        <v>42266</v>
      </c>
      <c r="S20" s="6" t="str">
        <f ca="1">IFERROR(OFFSET(grille!$A$1,MOD(INT((R20-parametres!$D$30)/7),42)+1,WEEKDAY(guigui!R20,2)),"")</f>
        <v>RP</v>
      </c>
      <c r="T20" s="3">
        <f t="shared" si="9"/>
        <v>42296</v>
      </c>
      <c r="U20" s="6" t="str">
        <f ca="1">IFERROR(OFFSET(grille!$A$1,MOD(INT((T20-parametres!$D$30)/7),42)+1,WEEKDAY(guigui!T20,2)),"")</f>
        <v>__T911</v>
      </c>
      <c r="V20" s="4">
        <f t="shared" si="10"/>
        <v>42327</v>
      </c>
      <c r="W20" s="6" t="str">
        <f ca="1">IFERROR(OFFSET(grille!$A$1,MOD(INT((V20-parametres!$D$30)/7),42)+1,WEEKDAY(guigui!V20,2)),"")</f>
        <v>__T740</v>
      </c>
      <c r="X20" s="3">
        <f t="shared" si="11"/>
        <v>42357</v>
      </c>
      <c r="Y20" s="6" t="str">
        <f ca="1">IFERROR(OFFSET(grille!$A$1,MOD(INT((X20-parametres!$D$30)/7),42)+1,WEEKDAY(guigui!X20,2)),"")</f>
        <v>__T916</v>
      </c>
    </row>
    <row r="21" spans="2:25">
      <c r="B21" s="3">
        <f t="shared" si="0"/>
        <v>42024</v>
      </c>
      <c r="C21" s="6" t="str">
        <f ca="1">IFERROR(OFFSET(grille!$A$1,MOD(INT((B21-parametres!$D$30)/7),42)+1,WEEKDAY(guigui!B21,2)),"")</f>
        <v>__T330</v>
      </c>
      <c r="D21" s="3">
        <f t="shared" si="1"/>
        <v>42055</v>
      </c>
      <c r="E21" s="6" t="str">
        <f ca="1">IFERROR(OFFSET(grille!$A$1,MOD(INT((D21-parametres!$D$30)/7),42)+1,WEEKDAY(guigui!D21,2)),"")</f>
        <v>T710</v>
      </c>
      <c r="F21" s="3">
        <f t="shared" si="2"/>
        <v>42083</v>
      </c>
      <c r="G21" s="6" t="str">
        <f ca="1">IFERROR(OFFSET(grille!$A$1,MOD(INT((F21-parametres!$D$30)/7),42)+1,WEEKDAY(guigui!F21,2)),"")</f>
        <v>RP</v>
      </c>
      <c r="H21" s="3">
        <f t="shared" si="3"/>
        <v>42114</v>
      </c>
      <c r="I21" s="6" t="str">
        <f ca="1">IFERROR(OFFSET(grille!$A$1,MOD(INT((H21-parametres!$D$30)/7),42)+1,WEEKDAY(guigui!H21,2)),"")</f>
        <v>T340__</v>
      </c>
      <c r="J21" s="3">
        <f t="shared" si="4"/>
        <v>42144</v>
      </c>
      <c r="K21" s="6" t="str">
        <f ca="1">IFERROR(OFFSET(grille!$A$1,MOD(INT((J21-parametres!$D$30)/7),42)+1,WEEKDAY(guigui!J21,2)),"")</f>
        <v>T720</v>
      </c>
      <c r="L21" s="3">
        <f t="shared" si="5"/>
        <v>42175</v>
      </c>
      <c r="M21" s="6" t="str">
        <f ca="1">IFERROR(OFFSET(grille!$A$1,MOD(INT((L21-parametres!$D$30)/7),42)+1,WEEKDAY(guigui!L21,2)),"")</f>
        <v>__T156</v>
      </c>
      <c r="N21" s="4">
        <f t="shared" si="6"/>
        <v>42205</v>
      </c>
      <c r="O21" s="6" t="str">
        <f ca="1">IFERROR(OFFSET(grille!$A$1,MOD(INT((N21-parametres!$D$30)/7),42)+1,WEEKDAY(guigui!N21,2)),"")</f>
        <v>T420</v>
      </c>
      <c r="P21" s="3">
        <f t="shared" si="7"/>
        <v>42236</v>
      </c>
      <c r="Q21" s="6" t="str">
        <f ca="1">IFERROR(OFFSET(grille!$A$1,MOD(INT((P21-parametres!$D$30)/7),42)+1,WEEKDAY(guigui!P21,2)),"")</f>
        <v>T240__</v>
      </c>
      <c r="R21" s="3">
        <f t="shared" si="8"/>
        <v>42267</v>
      </c>
      <c r="S21" s="6" t="str">
        <f ca="1">IFERROR(OFFSET(grille!$A$1,MOD(INT((R21-parametres!$D$30)/7),42)+1,WEEKDAY(guigui!R21,2)),"")</f>
        <v>T327__</v>
      </c>
      <c r="T21" s="3">
        <f t="shared" si="9"/>
        <v>42297</v>
      </c>
      <c r="U21" s="6" t="str">
        <f ca="1">IFERROR(OFFSET(grille!$A$1,MOD(INT((T21-parametres!$D$30)/7),42)+1,WEEKDAY(guigui!T21,2)),"")</f>
        <v>RP</v>
      </c>
      <c r="V21" s="4">
        <f t="shared" si="10"/>
        <v>42328</v>
      </c>
      <c r="W21" s="6" t="str">
        <f ca="1">IFERROR(OFFSET(grille!$A$1,MOD(INT((V21-parametres!$D$30)/7),42)+1,WEEKDAY(guigui!V21,2)),"")</f>
        <v>T240__</v>
      </c>
      <c r="X21" s="3">
        <f t="shared" si="11"/>
        <v>42358</v>
      </c>
      <c r="Y21" s="6" t="str">
        <f ca="1">IFERROR(OFFSET(grille!$A$1,MOD(INT((X21-parametres!$D$30)/7),42)+1,WEEKDAY(guigui!X21,2)),"")</f>
        <v>RP</v>
      </c>
    </row>
    <row r="22" spans="2:25">
      <c r="B22" s="3">
        <f t="shared" si="0"/>
        <v>42025</v>
      </c>
      <c r="C22" s="6" t="str">
        <f ca="1">IFERROR(OFFSET(grille!$A$1,MOD(INT((B22-parametres!$D$30)/7),42)+1,WEEKDAY(guigui!B22,2)),"")</f>
        <v>T420</v>
      </c>
      <c r="D22" s="3">
        <f t="shared" si="1"/>
        <v>42056</v>
      </c>
      <c r="E22" s="6" t="str">
        <f ca="1">IFERROR(OFFSET(grille!$A$1,MOD(INT((D22-parametres!$D$30)/7),42)+1,WEEKDAY(guigui!D22,2)),"")</f>
        <v>T246__</v>
      </c>
      <c r="F22" s="3">
        <f t="shared" si="2"/>
        <v>42084</v>
      </c>
      <c r="G22" s="6" t="str">
        <f ca="1">IFERROR(OFFSET(grille!$A$1,MOD(INT((F22-parametres!$D$30)/7),42)+1,WEEKDAY(guigui!F22,2)),"")</f>
        <v>RP</v>
      </c>
      <c r="H22" s="3">
        <f t="shared" si="3"/>
        <v>42115</v>
      </c>
      <c r="I22" s="6" t="str">
        <f ca="1">IFERROR(OFFSET(grille!$A$1,MOD(INT((H22-parametres!$D$30)/7),42)+1,WEEKDAY(guigui!H22,2)),"")</f>
        <v>__T350</v>
      </c>
      <c r="J22" s="3">
        <f t="shared" si="4"/>
        <v>42145</v>
      </c>
      <c r="K22" s="6" t="str">
        <f ca="1">IFERROR(OFFSET(grille!$A$1,MOD(INT((J22-parametres!$D$30)/7),42)+1,WEEKDAY(guigui!J22,2)),"")</f>
        <v>T630__</v>
      </c>
      <c r="L22" s="3">
        <f t="shared" si="5"/>
        <v>42176</v>
      </c>
      <c r="M22" s="6" t="str">
        <f ca="1">IFERROR(OFFSET(grille!$A$1,MOD(INT((L22-parametres!$D$30)/7),42)+1,WEEKDAY(guigui!L22,2)),"")</f>
        <v>RP</v>
      </c>
      <c r="N22" s="4">
        <f t="shared" si="6"/>
        <v>42206</v>
      </c>
      <c r="O22" s="6" t="str">
        <f ca="1">IFERROR(OFFSET(grille!$A$1,MOD(INT((N22-parametres!$D$30)/7),42)+1,WEEKDAY(guigui!N22,2)),"")</f>
        <v>T630__</v>
      </c>
      <c r="P22" s="3">
        <f t="shared" si="7"/>
        <v>42237</v>
      </c>
      <c r="Q22" s="6" t="str">
        <f ca="1">IFERROR(OFFSET(grille!$A$1,MOD(INT((P22-parametres!$D$30)/7),42)+1,WEEKDAY(guigui!P22,2)),"")</f>
        <v>__T250</v>
      </c>
      <c r="R22" s="3">
        <f t="shared" si="8"/>
        <v>42268</v>
      </c>
      <c r="S22" s="6" t="str">
        <f ca="1">IFERROR(OFFSET(grille!$A$1,MOD(INT((R22-parametres!$D$30)/7),42)+1,WEEKDAY(guigui!R22,2)),"")</f>
        <v>__T330</v>
      </c>
      <c r="T22" s="3">
        <f t="shared" si="9"/>
        <v>42298</v>
      </c>
      <c r="U22" s="6" t="str">
        <f ca="1">IFERROR(OFFSET(grille!$A$1,MOD(INT((T22-parametres!$D$30)/7),42)+1,WEEKDAY(guigui!T22,2)),"")</f>
        <v>RP</v>
      </c>
      <c r="V22" s="4">
        <f t="shared" si="10"/>
        <v>42329</v>
      </c>
      <c r="W22" s="6" t="str">
        <f ca="1">IFERROR(OFFSET(grille!$A$1,MOD(INT((V22-parametres!$D$30)/7),42)+1,WEEKDAY(guigui!V22,2)),"")</f>
        <v>__T256</v>
      </c>
      <c r="X22" s="3">
        <f t="shared" si="11"/>
        <v>42359</v>
      </c>
      <c r="Y22" s="6" t="str">
        <f ca="1">IFERROR(OFFSET(grille!$A$1,MOD(INT((X22-parametres!$D$30)/7),42)+1,WEEKDAY(guigui!X22,2)),"")</f>
        <v>RP</v>
      </c>
    </row>
    <row r="23" spans="2:25">
      <c r="B23" s="3">
        <f t="shared" si="0"/>
        <v>42026</v>
      </c>
      <c r="C23" s="6" t="str">
        <f ca="1">IFERROR(OFFSET(grille!$A$1,MOD(INT((B23-parametres!$D$30)/7),42)+1,WEEKDAY(guigui!B23,2)),"")</f>
        <v>T840__</v>
      </c>
      <c r="D23" s="3">
        <f t="shared" si="1"/>
        <v>42057</v>
      </c>
      <c r="E23" s="6" t="str">
        <f ca="1">IFERROR(OFFSET(grille!$A$1,MOD(INT((D23-parametres!$D$30)/7),42)+1,WEEKDAY(guigui!D23,2)),"")</f>
        <v>__T257</v>
      </c>
      <c r="F23" s="3">
        <f t="shared" si="2"/>
        <v>42085</v>
      </c>
      <c r="G23" s="6" t="str">
        <f ca="1">IFERROR(OFFSET(grille!$A$1,MOD(INT((F23-parametres!$D$30)/7),42)+1,WEEKDAY(guigui!F23,2)),"")</f>
        <v>T347__</v>
      </c>
      <c r="H23" s="3">
        <f t="shared" si="3"/>
        <v>42116</v>
      </c>
      <c r="I23" s="6" t="str">
        <f ca="1">IFERROR(OFFSET(grille!$A$1,MOD(INT((H23-parametres!$D$30)/7),42)+1,WEEKDAY(guigui!H23,2)),"")</f>
        <v>RP</v>
      </c>
      <c r="J23" s="3">
        <f t="shared" si="4"/>
        <v>42146</v>
      </c>
      <c r="K23" s="6" t="str">
        <f ca="1">IFERROR(OFFSET(grille!$A$1,MOD(INT((J23-parametres!$D$30)/7),42)+1,WEEKDAY(guigui!J23,2)),"")</f>
        <v>__T640</v>
      </c>
      <c r="L23" s="3">
        <f t="shared" si="5"/>
        <v>42177</v>
      </c>
      <c r="M23" s="6" t="str">
        <f ca="1">IFERROR(OFFSET(grille!$A$1,MOD(INT((L23-parametres!$D$30)/7),42)+1,WEEKDAY(guigui!L23,2)),"")</f>
        <v>RP</v>
      </c>
      <c r="N23" s="4">
        <f t="shared" si="6"/>
        <v>42207</v>
      </c>
      <c r="O23" s="6" t="str">
        <f ca="1">IFERROR(OFFSET(grille!$A$1,MOD(INT((N23-parametres!$D$30)/7),42)+1,WEEKDAY(guigui!N23,2)),"")</f>
        <v>__T640</v>
      </c>
      <c r="P23" s="3">
        <f t="shared" si="7"/>
        <v>42238</v>
      </c>
      <c r="Q23" s="6" t="str">
        <f ca="1">IFERROR(OFFSET(grille!$A$1,MOD(INT((P23-parametres!$D$30)/7),42)+1,WEEKDAY(guigui!P23,2)),"")</f>
        <v>RP</v>
      </c>
      <c r="R23" s="3">
        <f t="shared" si="8"/>
        <v>42269</v>
      </c>
      <c r="S23" s="6" t="str">
        <f ca="1">IFERROR(OFFSET(grille!$A$1,MOD(INT((R23-parametres!$D$30)/7),42)+1,WEEKDAY(guigui!R23,2)),"")</f>
        <v>T810</v>
      </c>
      <c r="T23" s="3">
        <f t="shared" si="9"/>
        <v>42299</v>
      </c>
      <c r="U23" s="6" t="str">
        <f ca="1">IFERROR(OFFSET(grille!$A$1,MOD(INT((T23-parametres!$D$30)/7),42)+1,WEEKDAY(guigui!T23,2)),"")</f>
        <v>T720</v>
      </c>
      <c r="V23" s="4">
        <f t="shared" si="10"/>
        <v>42330</v>
      </c>
      <c r="W23" s="6" t="str">
        <f ca="1">IFERROR(OFFSET(grille!$A$1,MOD(INT((V23-parametres!$D$30)/7),42)+1,WEEKDAY(guigui!V23,2)),"")</f>
        <v>RP</v>
      </c>
      <c r="X23" s="3">
        <f t="shared" si="11"/>
        <v>42360</v>
      </c>
      <c r="Y23" s="6" t="str">
        <f ca="1">IFERROR(OFFSET(grille!$A$1,MOD(INT((X23-parametres!$D$30)/7),42)+1,WEEKDAY(guigui!X23,2)),"")</f>
        <v>T320__</v>
      </c>
    </row>
    <row r="24" spans="2:25">
      <c r="B24" s="3">
        <f t="shared" si="0"/>
        <v>42027</v>
      </c>
      <c r="C24" s="6" t="str">
        <f ca="1">IFERROR(OFFSET(grille!$A$1,MOD(INT((B24-parametres!$D$30)/7),42)+1,WEEKDAY(guigui!B24,2)),"")</f>
        <v>__T850</v>
      </c>
      <c r="D24" s="3">
        <f t="shared" si="1"/>
        <v>42058</v>
      </c>
      <c r="E24" s="6" t="str">
        <f ca="1">IFERROR(OFFSET(grille!$A$1,MOD(INT((D24-parametres!$D$30)/7),42)+1,WEEKDAY(guigui!D24,2)),"")</f>
        <v>RP</v>
      </c>
      <c r="F24" s="3">
        <f t="shared" si="2"/>
        <v>42086</v>
      </c>
      <c r="G24" s="6" t="str">
        <f ca="1">IFERROR(OFFSET(grille!$A$1,MOD(INT((F24-parametres!$D$30)/7),42)+1,WEEKDAY(guigui!F24,2)),"")</f>
        <v>__T350</v>
      </c>
      <c r="H24" s="3">
        <f t="shared" si="3"/>
        <v>42117</v>
      </c>
      <c r="I24" s="6" t="str">
        <f ca="1">IFERROR(OFFSET(grille!$A$1,MOD(INT((H24-parametres!$D$30)/7),42)+1,WEEKDAY(guigui!H24,2)),"")</f>
        <v>RP</v>
      </c>
      <c r="J24" s="3">
        <f t="shared" si="4"/>
        <v>42147</v>
      </c>
      <c r="K24" s="6" t="str">
        <f ca="1">IFERROR(OFFSET(grille!$A$1,MOD(INT((J24-parametres!$D$30)/7),42)+1,WEEKDAY(guigui!J24,2)),"")</f>
        <v>RP</v>
      </c>
      <c r="L24" s="3">
        <f t="shared" si="5"/>
        <v>42178</v>
      </c>
      <c r="M24" s="6" t="str">
        <f ca="1">IFERROR(OFFSET(grille!$A$1,MOD(INT((L24-parametres!$D$30)/7),42)+1,WEEKDAY(guigui!L24,2)),"")</f>
        <v>T820__</v>
      </c>
      <c r="N24" s="4">
        <f t="shared" si="6"/>
        <v>42208</v>
      </c>
      <c r="O24" s="6" t="str">
        <f ca="1">IFERROR(OFFSET(grille!$A$1,MOD(INT((N24-parametres!$D$30)/7),42)+1,WEEKDAY(guigui!N24,2)),"")</f>
        <v>D</v>
      </c>
      <c r="P24" s="3">
        <f t="shared" si="7"/>
        <v>42239</v>
      </c>
      <c r="Q24" s="6" t="str">
        <f ca="1">IFERROR(OFFSET(grille!$A$1,MOD(INT((P24-parametres!$D$30)/7),42)+1,WEEKDAY(guigui!P24,2)),"")</f>
        <v>RP</v>
      </c>
      <c r="R24" s="3">
        <f t="shared" si="8"/>
        <v>42270</v>
      </c>
      <c r="S24" s="6" t="str">
        <f ca="1">IFERROR(OFFSET(grille!$A$1,MOD(INT((R24-parametres!$D$30)/7),42)+1,WEEKDAY(guigui!R24,2)),"")</f>
        <v>T140__</v>
      </c>
      <c r="T24" s="3">
        <f t="shared" si="9"/>
        <v>42300</v>
      </c>
      <c r="U24" s="6" t="str">
        <f ca="1">IFERROR(OFFSET(grille!$A$1,MOD(INT((T24-parametres!$D$30)/7),42)+1,WEEKDAY(guigui!T24,2)),"")</f>
        <v>T730__</v>
      </c>
      <c r="V24" s="4">
        <f t="shared" si="10"/>
        <v>42331</v>
      </c>
      <c r="W24" s="6" t="str">
        <f ca="1">IFERROR(OFFSET(grille!$A$1,MOD(INT((V24-parametres!$D$30)/7),42)+1,WEEKDAY(guigui!V24,2)),"")</f>
        <v>RP</v>
      </c>
      <c r="X24" s="3">
        <f t="shared" si="11"/>
        <v>42361</v>
      </c>
      <c r="Y24" s="6" t="str">
        <f ca="1">IFERROR(OFFSET(grille!$A$1,MOD(INT((X24-parametres!$D$30)/7),42)+1,WEEKDAY(guigui!X24,2)),"")</f>
        <v>__T330</v>
      </c>
    </row>
    <row r="25" spans="2:25">
      <c r="B25" s="3">
        <f t="shared" si="0"/>
        <v>42028</v>
      </c>
      <c r="C25" s="6" t="str">
        <f ca="1">IFERROR(OFFSET(grille!$A$1,MOD(INT((B25-parametres!$D$30)/7),42)+1,WEEKDAY(guigui!B25,2)),"")</f>
        <v>D</v>
      </c>
      <c r="D25" s="3">
        <f t="shared" si="1"/>
        <v>42059</v>
      </c>
      <c r="E25" s="6" t="str">
        <f ca="1">IFERROR(OFFSET(grille!$A$1,MOD(INT((D25-parametres!$D$30)/7),42)+1,WEEKDAY(guigui!D25,2)),"")</f>
        <v>RP</v>
      </c>
      <c r="F25" s="3">
        <f t="shared" si="2"/>
        <v>42087</v>
      </c>
      <c r="G25" s="6" t="str">
        <f ca="1">IFERROR(OFFSET(grille!$A$1,MOD(INT((F25-parametres!$D$30)/7),42)+1,WEEKDAY(guigui!F25,2)),"")</f>
        <v>T340__</v>
      </c>
      <c r="H25" s="3">
        <f t="shared" si="3"/>
        <v>42118</v>
      </c>
      <c r="I25" s="6" t="str">
        <f ca="1">IFERROR(OFFSET(grille!$A$1,MOD(INT((H25-parametres!$D$30)/7),42)+1,WEEKDAY(guigui!H25,2)),"")</f>
        <v>T515</v>
      </c>
      <c r="J25" s="3">
        <f t="shared" si="4"/>
        <v>42148</v>
      </c>
      <c r="K25" s="6" t="str">
        <f ca="1">IFERROR(OFFSET(grille!$A$1,MOD(INT((J25-parametres!$D$30)/7),42)+1,WEEKDAY(guigui!J25,2)),"")</f>
        <v>RP</v>
      </c>
      <c r="L25" s="3">
        <f t="shared" si="5"/>
        <v>42179</v>
      </c>
      <c r="M25" s="6" t="str">
        <f ca="1">IFERROR(OFFSET(grille!$A$1,MOD(INT((L25-parametres!$D$30)/7),42)+1,WEEKDAY(guigui!L25,2)),"")</f>
        <v>__T830</v>
      </c>
      <c r="N25" s="4">
        <f t="shared" si="6"/>
        <v>42209</v>
      </c>
      <c r="O25" s="6" t="str">
        <f ca="1">IFERROR(OFFSET(grille!$A$1,MOD(INT((N25-parametres!$D$30)/7),42)+1,WEEKDAY(guigui!N25,2)),"")</f>
        <v>RP</v>
      </c>
      <c r="P25" s="3">
        <f t="shared" si="7"/>
        <v>42240</v>
      </c>
      <c r="Q25" s="6" t="str">
        <f ca="1">IFERROR(OFFSET(grille!$A$1,MOD(INT((P25-parametres!$D$30)/7),42)+1,WEEKDAY(guigui!P25,2)),"")</f>
        <v>T710</v>
      </c>
      <c r="R25" s="3">
        <f t="shared" si="8"/>
        <v>42271</v>
      </c>
      <c r="S25" s="6" t="str">
        <f ca="1">IFERROR(OFFSET(grille!$A$1,MOD(INT((R25-parametres!$D$30)/7),42)+1,WEEKDAY(guigui!R25,2)),"")</f>
        <v>__T150</v>
      </c>
      <c r="T25" s="3">
        <f t="shared" si="9"/>
        <v>42301</v>
      </c>
      <c r="U25" s="6" t="str">
        <f ca="1">IFERROR(OFFSET(grille!$A$1,MOD(INT((T25-parametres!$D$30)/7),42)+1,WEEKDAY(guigui!T25,2)),"")</f>
        <v>__T746</v>
      </c>
      <c r="V25" s="4">
        <f t="shared" si="10"/>
        <v>42332</v>
      </c>
      <c r="W25" s="6" t="str">
        <f ca="1">IFERROR(OFFSET(grille!$A$1,MOD(INT((V25-parametres!$D$30)/7),42)+1,WEEKDAY(guigui!V25,2)),"")</f>
        <v>T510</v>
      </c>
      <c r="X25" s="3">
        <f t="shared" si="11"/>
        <v>42362</v>
      </c>
      <c r="Y25" s="6" t="str">
        <f ca="1">IFERROR(OFFSET(grille!$A$1,MOD(INT((X25-parametres!$D$30)/7),42)+1,WEEKDAY(guigui!X25,2)),"")</f>
        <v>T340__</v>
      </c>
    </row>
    <row r="26" spans="2:25">
      <c r="B26" s="3">
        <f t="shared" si="0"/>
        <v>42029</v>
      </c>
      <c r="C26" s="6" t="str">
        <f ca="1">IFERROR(OFFSET(grille!$A$1,MOD(INT((B26-parametres!$D$30)/7),42)+1,WEEKDAY(guigui!B26,2)),"")</f>
        <v>RP</v>
      </c>
      <c r="D26" s="3">
        <f t="shared" si="1"/>
        <v>42060</v>
      </c>
      <c r="E26" s="6" t="str">
        <f ca="1">IFERROR(OFFSET(grille!$A$1,MOD(INT((D26-parametres!$D$30)/7),42)+1,WEEKDAY(guigui!D26,2)),"")</f>
        <v>T320__</v>
      </c>
      <c r="F26" s="3">
        <f t="shared" si="2"/>
        <v>42088</v>
      </c>
      <c r="G26" s="6" t="str">
        <f ca="1">IFERROR(OFFSET(grille!$A$1,MOD(INT((F26-parametres!$D$30)/7),42)+1,WEEKDAY(guigui!F26,2)),"")</f>
        <v>__T350</v>
      </c>
      <c r="H26" s="3">
        <f t="shared" si="3"/>
        <v>42119</v>
      </c>
      <c r="I26" s="6" t="str">
        <f ca="1">IFERROR(OFFSET(grille!$A$1,MOD(INT((H26-parametres!$D$30)/7),42)+1,WEEKDAY(guigui!H26,2)),"")</f>
        <v>T446__</v>
      </c>
      <c r="J26" s="3">
        <f t="shared" si="4"/>
        <v>42149</v>
      </c>
      <c r="K26" s="6" t="str">
        <f ca="1">IFERROR(OFFSET(grille!$A$1,MOD(INT((J26-parametres!$D$30)/7),42)+1,WEEKDAY(guigui!J26,2)),"")</f>
        <v>T840__</v>
      </c>
      <c r="L26" s="3">
        <f t="shared" si="5"/>
        <v>42180</v>
      </c>
      <c r="M26" s="6" t="str">
        <f ca="1">IFERROR(OFFSET(grille!$A$1,MOD(INT((L26-parametres!$D$30)/7),42)+1,WEEKDAY(guigui!L26,2)),"")</f>
        <v>T650__</v>
      </c>
      <c r="N26" s="4">
        <f t="shared" si="6"/>
        <v>42210</v>
      </c>
      <c r="O26" s="6" t="str">
        <f ca="1">IFERROR(OFFSET(grille!$A$1,MOD(INT((N26-parametres!$D$30)/7),42)+1,WEEKDAY(guigui!N26,2)),"")</f>
        <v>RP</v>
      </c>
      <c r="P26" s="3">
        <f t="shared" si="7"/>
        <v>42241</v>
      </c>
      <c r="Q26" s="6" t="str">
        <f ca="1">IFERROR(OFFSET(grille!$A$1,MOD(INT((P26-parametres!$D$30)/7),42)+1,WEEKDAY(guigui!P26,2)),"")</f>
        <v>T120</v>
      </c>
      <c r="R26" s="3">
        <f t="shared" si="8"/>
        <v>42272</v>
      </c>
      <c r="S26" s="6" t="str">
        <f ca="1">IFERROR(OFFSET(grille!$A$1,MOD(INT((R26-parametres!$D$30)/7),42)+1,WEEKDAY(guigui!R26,2)),"")</f>
        <v>RP</v>
      </c>
      <c r="T26" s="3">
        <f t="shared" si="9"/>
        <v>42302</v>
      </c>
      <c r="U26" s="6" t="str">
        <f ca="1">IFERROR(OFFSET(grille!$A$1,MOD(INT((T26-parametres!$D$30)/7),42)+1,WEEKDAY(guigui!T26,2)),"")</f>
        <v>T147__</v>
      </c>
      <c r="V26" s="4">
        <f t="shared" si="10"/>
        <v>42333</v>
      </c>
      <c r="W26" s="6" t="str">
        <f ca="1">IFERROR(OFFSET(grille!$A$1,MOD(INT((V26-parametres!$D$30)/7),42)+1,WEEKDAY(guigui!V26,2)),"")</f>
        <v>T110</v>
      </c>
      <c r="X26" s="3">
        <f t="shared" si="11"/>
        <v>42363</v>
      </c>
      <c r="Y26" s="6" t="str">
        <f ca="1">IFERROR(OFFSET(grille!$A$1,MOD(INT((X26-parametres!$D$30)/7),42)+1,WEEKDAY(guigui!X26,2)),"")</f>
        <v>__T350</v>
      </c>
    </row>
    <row r="27" spans="2:25">
      <c r="B27" s="3">
        <f t="shared" si="0"/>
        <v>42030</v>
      </c>
      <c r="C27" s="6" t="str">
        <f ca="1">IFERROR(OFFSET(grille!$A$1,MOD(INT((B27-parametres!$D$30)/7),42)+1,WEEKDAY(guigui!B27,2)),"")</f>
        <v>RP</v>
      </c>
      <c r="D27" s="3">
        <f t="shared" si="1"/>
        <v>42061</v>
      </c>
      <c r="E27" s="6" t="str">
        <f ca="1">IFERROR(OFFSET(grille!$A$1,MOD(INT((D27-parametres!$D$30)/7),42)+1,WEEKDAY(guigui!D27,2)),"")</f>
        <v>__T330</v>
      </c>
      <c r="F27" s="3">
        <f t="shared" si="2"/>
        <v>42089</v>
      </c>
      <c r="G27" s="6" t="str">
        <f ca="1">IFERROR(OFFSET(grille!$A$1,MOD(INT((F27-parametres!$D$30)/7),42)+1,WEEKDAY(guigui!F27,2)),"")</f>
        <v>RP</v>
      </c>
      <c r="H27" s="3">
        <f t="shared" si="3"/>
        <v>42120</v>
      </c>
      <c r="I27" s="6" t="str">
        <f ca="1">IFERROR(OFFSET(grille!$A$1,MOD(INT((H27-parametres!$D$30)/7),42)+1,WEEKDAY(guigui!H27,2)),"")</f>
        <v>__T457</v>
      </c>
      <c r="J27" s="3">
        <f t="shared" si="4"/>
        <v>42150</v>
      </c>
      <c r="K27" s="6" t="str">
        <f ca="1">IFERROR(OFFSET(grille!$A$1,MOD(INT((J27-parametres!$D$30)/7),42)+1,WEEKDAY(guigui!J27,2)),"")</f>
        <v>__T850</v>
      </c>
      <c r="L27" s="3">
        <f t="shared" si="5"/>
        <v>42181</v>
      </c>
      <c r="M27" s="6" t="str">
        <f ca="1">IFERROR(OFFSET(grille!$A$1,MOD(INT((L27-parametres!$D$30)/7),42)+1,WEEKDAY(guigui!L27,2)),"")</f>
        <v>__T660</v>
      </c>
      <c r="N27" s="4">
        <f t="shared" si="6"/>
        <v>42211</v>
      </c>
      <c r="O27" s="6" t="str">
        <f ca="1">IFERROR(OFFSET(grille!$A$1,MOD(INT((N27-parametres!$D$30)/7),42)+1,WEEKDAY(guigui!N27,2)),"")</f>
        <v>T637__</v>
      </c>
      <c r="P27" s="3">
        <f t="shared" si="7"/>
        <v>42242</v>
      </c>
      <c r="Q27" s="6" t="str">
        <f ca="1">IFERROR(OFFSET(grille!$A$1,MOD(INT((P27-parametres!$D$30)/7),42)+1,WEEKDAY(guigui!P27,2)),"")</f>
        <v>T440__</v>
      </c>
      <c r="R27" s="3">
        <f t="shared" si="8"/>
        <v>42273</v>
      </c>
      <c r="S27" s="6" t="str">
        <f ca="1">IFERROR(OFFSET(grille!$A$1,MOD(INT((R27-parametres!$D$30)/7),42)+1,WEEKDAY(guigui!R27,2)),"")</f>
        <v>RP</v>
      </c>
      <c r="T27" s="3">
        <f t="shared" si="9"/>
        <v>42303</v>
      </c>
      <c r="U27" s="6" t="str">
        <f ca="1">IFERROR(OFFSET(grille!$A$1,MOD(INT((T27-parametres!$D$30)/7),42)+1,WEEKDAY(guigui!T27,2)),"")</f>
        <v>__T151</v>
      </c>
      <c r="V27" s="4">
        <f t="shared" si="10"/>
        <v>42334</v>
      </c>
      <c r="W27" s="6" t="str">
        <f ca="1">IFERROR(OFFSET(grille!$A$1,MOD(INT((V27-parametres!$D$30)/7),42)+1,WEEKDAY(guigui!V27,2)),"")</f>
        <v>T710</v>
      </c>
      <c r="X27" s="3">
        <f t="shared" si="11"/>
        <v>42364</v>
      </c>
      <c r="Y27" s="6" t="str">
        <f ca="1">IFERROR(OFFSET(grille!$A$1,MOD(INT((X27-parametres!$D$30)/7),42)+1,WEEKDAY(guigui!X27,2)),"")</f>
        <v>RP</v>
      </c>
    </row>
    <row r="28" spans="2:25">
      <c r="B28" s="3">
        <f t="shared" si="0"/>
        <v>42031</v>
      </c>
      <c r="C28" s="6" t="str">
        <f ca="1">IFERROR(OFFSET(grille!$A$1,MOD(INT((B28-parametres!$D$30)/7),42)+1,WEEKDAY(guigui!B28,2)),"")</f>
        <v>RP</v>
      </c>
      <c r="D28" s="3">
        <f t="shared" si="1"/>
        <v>42062</v>
      </c>
      <c r="E28" s="6" t="str">
        <f ca="1">IFERROR(OFFSET(grille!$A$1,MOD(INT((D28-parametres!$D$30)/7),42)+1,WEEKDAY(guigui!D28,2)),"")</f>
        <v>T905__</v>
      </c>
      <c r="F28" s="3">
        <f t="shared" si="2"/>
        <v>42090</v>
      </c>
      <c r="G28" s="6" t="str">
        <f ca="1">IFERROR(OFFSET(grille!$A$1,MOD(INT((F28-parametres!$D$30)/7),42)+1,WEEKDAY(guigui!F28,2)),"")</f>
        <v>RP</v>
      </c>
      <c r="H28" s="3">
        <f t="shared" si="3"/>
        <v>42121</v>
      </c>
      <c r="I28" s="6" t="str">
        <f ca="1">IFERROR(OFFSET(grille!$A$1,MOD(INT((H28-parametres!$D$30)/7),42)+1,WEEKDAY(guigui!H28,2)),"")</f>
        <v>T240__</v>
      </c>
      <c r="J28" s="3">
        <f t="shared" si="4"/>
        <v>42151</v>
      </c>
      <c r="K28" s="6" t="str">
        <f ca="1">IFERROR(OFFSET(grille!$A$1,MOD(INT((J28-parametres!$D$30)/7),42)+1,WEEKDAY(guigui!J28,2)),"")</f>
        <v>T410</v>
      </c>
      <c r="L28" s="3">
        <f t="shared" si="5"/>
        <v>42182</v>
      </c>
      <c r="M28" s="6" t="str">
        <f ca="1">IFERROR(OFFSET(grille!$A$1,MOD(INT((L28-parametres!$D$30)/7),42)+1,WEEKDAY(guigui!L28,2)),"")</f>
        <v>RP</v>
      </c>
      <c r="N28" s="4">
        <f t="shared" si="6"/>
        <v>42212</v>
      </c>
      <c r="O28" s="6" t="str">
        <f ca="1">IFERROR(OFFSET(grille!$A$1,MOD(INT((N28-parametres!$D$30)/7),42)+1,WEEKDAY(guigui!N28,2)),"")</f>
        <v>__T640</v>
      </c>
      <c r="P28" s="3">
        <f t="shared" si="7"/>
        <v>42243</v>
      </c>
      <c r="Q28" s="6" t="str">
        <f ca="1">IFERROR(OFFSET(grille!$A$1,MOD(INT((P28-parametres!$D$30)/7),42)+1,WEEKDAY(guigui!P28,2)),"")</f>
        <v>__T450</v>
      </c>
      <c r="R28" s="3">
        <f t="shared" si="8"/>
        <v>42274</v>
      </c>
      <c r="S28" s="6" t="str">
        <f ca="1">IFERROR(OFFSET(grille!$A$1,MOD(INT((R28-parametres!$D$30)/7),42)+1,WEEKDAY(guigui!R28,2)),"")</f>
        <v>RP</v>
      </c>
      <c r="T28" s="3">
        <f t="shared" si="9"/>
        <v>42304</v>
      </c>
      <c r="U28" s="6" t="str">
        <f ca="1">IFERROR(OFFSET(grille!$A$1,MOD(INT((T28-parametres!$D$30)/7),42)+1,WEEKDAY(guigui!T28,2)),"")</f>
        <v>RP</v>
      </c>
      <c r="V28" s="4">
        <f t="shared" si="10"/>
        <v>42335</v>
      </c>
      <c r="W28" s="6" t="str">
        <f ca="1">IFERROR(OFFSET(grille!$A$1,MOD(INT((V28-parametres!$D$30)/7),42)+1,WEEKDAY(guigui!V28,2)),"")</f>
        <v>T655__</v>
      </c>
      <c r="X28" s="3">
        <f t="shared" si="11"/>
        <v>42365</v>
      </c>
      <c r="Y28" s="6" t="str">
        <f ca="1">IFERROR(OFFSET(grille!$A$1,MOD(INT((X28-parametres!$D$30)/7),42)+1,WEEKDAY(guigui!X28,2)),"")</f>
        <v>RP</v>
      </c>
    </row>
    <row r="29" spans="2:25">
      <c r="B29" s="3">
        <f t="shared" si="0"/>
        <v>42032</v>
      </c>
      <c r="C29" s="6" t="str">
        <f ca="1">IFERROR(OFFSET(grille!$A$1,MOD(INT((B29-parametres!$D$30)/7),42)+1,WEEKDAY(guigui!B29,2)),"")</f>
        <v>T730__</v>
      </c>
      <c r="D29" s="3">
        <f t="shared" si="1"/>
        <v>42063</v>
      </c>
      <c r="E29" s="6" t="str">
        <f ca="1">IFERROR(OFFSET(grille!$A$1,MOD(INT((D29-parametres!$D$30)/7),42)+1,WEEKDAY(guigui!D29,2)),"")</f>
        <v>__T916</v>
      </c>
      <c r="F29" s="3">
        <f t="shared" si="2"/>
        <v>42091</v>
      </c>
      <c r="G29" s="6" t="str">
        <f ca="1">IFERROR(OFFSET(grille!$A$1,MOD(INT((F29-parametres!$D$30)/7),42)+1,WEEKDAY(guigui!F29,2)),"")</f>
        <v>T736__</v>
      </c>
      <c r="H29" s="3">
        <f t="shared" si="3"/>
        <v>42122</v>
      </c>
      <c r="I29" s="6" t="str">
        <f ca="1">IFERROR(OFFSET(grille!$A$1,MOD(INT((H29-parametres!$D$30)/7),42)+1,WEEKDAY(guigui!H29,2)),"")</f>
        <v>__T250</v>
      </c>
      <c r="J29" s="3">
        <f t="shared" si="4"/>
        <v>42152</v>
      </c>
      <c r="K29" s="6" t="str">
        <f ca="1">IFERROR(OFFSET(grille!$A$1,MOD(INT((J29-parametres!$D$30)/7),42)+1,WEEKDAY(guigui!J29,2)),"")</f>
        <v>T220__</v>
      </c>
      <c r="L29" s="3">
        <f t="shared" si="5"/>
        <v>42183</v>
      </c>
      <c r="M29" s="6" t="str">
        <f ca="1">IFERROR(OFFSET(grille!$A$1,MOD(INT((L29-parametres!$D$30)/7),42)+1,WEEKDAY(guigui!L29,2)),"")</f>
        <v>RP</v>
      </c>
      <c r="N29" s="4">
        <f t="shared" si="6"/>
        <v>42213</v>
      </c>
      <c r="O29" s="6" t="str">
        <f ca="1">IFERROR(OFFSET(grille!$A$1,MOD(INT((N29-parametres!$D$30)/7),42)+1,WEEKDAY(guigui!N29,2)),"")</f>
        <v>T430</v>
      </c>
      <c r="P29" s="3">
        <f t="shared" si="7"/>
        <v>42244</v>
      </c>
      <c r="Q29" s="6" t="str">
        <f ca="1">IFERROR(OFFSET(grille!$A$1,MOD(INT((P29-parametres!$D$30)/7),42)+1,WEEKDAY(guigui!P29,2)),"")</f>
        <v>T945</v>
      </c>
      <c r="R29" s="3">
        <f t="shared" si="8"/>
        <v>42275</v>
      </c>
      <c r="S29" s="6" t="str">
        <f ca="1">IFERROR(OFFSET(grille!$A$1,MOD(INT((R29-parametres!$D$30)/7),42)+1,WEEKDAY(guigui!R29,2)),"")</f>
        <v>T720</v>
      </c>
      <c r="T29" s="3">
        <f t="shared" si="9"/>
        <v>42305</v>
      </c>
      <c r="U29" s="6" t="str">
        <f ca="1">IFERROR(OFFSET(grille!$A$1,MOD(INT((T29-parametres!$D$30)/7),42)+1,WEEKDAY(guigui!T29,2)),"")</f>
        <v>RP</v>
      </c>
      <c r="V29" s="4">
        <f t="shared" si="10"/>
        <v>42336</v>
      </c>
      <c r="W29" s="6" t="str">
        <f ca="1">IFERROR(OFFSET(grille!$A$1,MOD(INT((V29-parametres!$D$30)/7),42)+1,WEEKDAY(guigui!V29,2)),"")</f>
        <v>__T666</v>
      </c>
      <c r="X29" s="3">
        <f t="shared" si="11"/>
        <v>42366</v>
      </c>
      <c r="Y29" s="6" t="str">
        <f ca="1">IFERROR(OFFSET(grille!$A$1,MOD(INT((X29-parametres!$D$30)/7),42)+1,WEEKDAY(guigui!X29,2)),"")</f>
        <v>T630__</v>
      </c>
    </row>
    <row r="30" spans="2:25">
      <c r="B30" s="3">
        <f t="shared" si="0"/>
        <v>42033</v>
      </c>
      <c r="C30" s="6" t="str">
        <f ca="1">IFERROR(OFFSET(grille!$A$1,MOD(INT((B30-parametres!$D$30)/7),42)+1,WEEKDAY(guigui!B30,2)),"")</f>
        <v>__T740</v>
      </c>
      <c r="D30" s="3" t="b">
        <f>IF(MONTH(DATE($A$1,COLUMN()-1,ROW()-1))=2,DATE($A$1,COLUMN()-1,i))</f>
        <v>0</v>
      </c>
      <c r="E30" s="6" t="str">
        <f ca="1">IFERROR(OFFSET(grille!$A$1,MOD(INT((D30-parametres!$D$30)/7),42)+1,WEEKDAY(guigui!D30,2)),"")</f>
        <v>__T666</v>
      </c>
      <c r="F30" s="3">
        <f t="shared" si="2"/>
        <v>42092</v>
      </c>
      <c r="G30" s="6" t="str">
        <f ca="1">IFERROR(OFFSET(grille!$A$1,MOD(INT((F30-parametres!$D$30)/7),42)+1,WEEKDAY(guigui!F30,2)),"")</f>
        <v>__T747</v>
      </c>
      <c r="H30" s="3">
        <f t="shared" si="3"/>
        <v>42123</v>
      </c>
      <c r="I30" s="6" t="str">
        <f ca="1">IFERROR(OFFSET(grille!$A$1,MOD(INT((H30-parametres!$D$30)/7),42)+1,WEEKDAY(guigui!H30,2)),"")</f>
        <v>RP</v>
      </c>
      <c r="J30" s="3">
        <f t="shared" si="4"/>
        <v>42153</v>
      </c>
      <c r="K30" s="6" t="str">
        <f ca="1">IFERROR(OFFSET(grille!$A$1,MOD(INT((J30-parametres!$D$30)/7),42)+1,WEEKDAY(guigui!J30,2)),"")</f>
        <v>__T230</v>
      </c>
      <c r="L30" s="3">
        <f t="shared" si="5"/>
        <v>42184</v>
      </c>
      <c r="M30" s="6" t="str">
        <f ca="1">IFERROR(OFFSET(grille!$A$1,MOD(INT((L30-parametres!$D$30)/7),42)+1,WEEKDAY(guigui!L30,2)),"")</f>
        <v>T410</v>
      </c>
      <c r="N30" s="3">
        <f t="shared" si="6"/>
        <v>42214</v>
      </c>
      <c r="O30" s="6" t="str">
        <f ca="1">IFERROR(OFFSET(grille!$A$1,MOD(INT((N30-parametres!$D$30)/7),42)+1,WEEKDAY(guigui!N30,2)),"")</f>
        <v>T820__</v>
      </c>
      <c r="P30" s="3">
        <f t="shared" si="7"/>
        <v>42245</v>
      </c>
      <c r="Q30" s="6" t="str">
        <f ca="1">IFERROR(OFFSET(grille!$A$1,MOD(INT((P30-parametres!$D$30)/7),42)+1,WEEKDAY(guigui!P30,2)),"")</f>
        <v>RP</v>
      </c>
      <c r="R30" s="3">
        <f t="shared" si="8"/>
        <v>42276</v>
      </c>
      <c r="S30" s="6" t="str">
        <f ca="1">IFERROR(OFFSET(grille!$A$1,MOD(INT((R30-parametres!$D$30)/7),42)+1,WEEKDAY(guigui!R30,2)),"")</f>
        <v>T710</v>
      </c>
      <c r="T30" s="3">
        <f t="shared" si="9"/>
        <v>42306</v>
      </c>
      <c r="U30" s="6" t="str">
        <f ca="1">IFERROR(OFFSET(grille!$A$1,MOD(INT((T30-parametres!$D$30)/7),42)+1,WEEKDAY(guigui!T30,2)),"")</f>
        <v>T130</v>
      </c>
      <c r="V30" s="4">
        <f t="shared" si="10"/>
        <v>42337</v>
      </c>
      <c r="W30" s="6" t="str">
        <f ca="1">IFERROR(OFFSET(grille!$A$1,MOD(INT((V30-parametres!$D$30)/7),42)+1,WEEKDAY(guigui!V30,2)),"")</f>
        <v>RP</v>
      </c>
      <c r="X30" s="3">
        <f t="shared" si="11"/>
        <v>42367</v>
      </c>
      <c r="Y30" s="6" t="str">
        <f ca="1">IFERROR(OFFSET(grille!$A$1,MOD(INT((X30-parametres!$D$30)/7),42)+1,WEEKDAY(guigui!X30,2)),"")</f>
        <v>__T640</v>
      </c>
    </row>
    <row r="31" spans="2:25">
      <c r="B31" s="3">
        <f t="shared" si="0"/>
        <v>42034</v>
      </c>
      <c r="C31" s="6" t="str">
        <f ca="1">IFERROR(OFFSET(grille!$A$1,MOD(INT((B31-parametres!$D$30)/7),42)+1,WEEKDAY(guigui!B31,2)),"")</f>
        <v>T240__</v>
      </c>
      <c r="D31" s="2"/>
      <c r="E31" s="2"/>
      <c r="F31" s="3">
        <f t="shared" si="2"/>
        <v>42093</v>
      </c>
      <c r="G31" s="6" t="str">
        <f ca="1">IFERROR(OFFSET(grille!$A$1,MOD(INT((F31-parametres!$D$30)/7),42)+1,WEEKDAY(guigui!F31,2)),"")</f>
        <v>T130</v>
      </c>
      <c r="H31" s="3">
        <f t="shared" si="3"/>
        <v>42124</v>
      </c>
      <c r="I31" s="6" t="str">
        <f ca="1">IFERROR(OFFSET(grille!$A$1,MOD(INT((H31-parametres!$D$30)/7),42)+1,WEEKDAY(guigui!H31,2)),"")</f>
        <v>RP</v>
      </c>
      <c r="J31" s="3">
        <f t="shared" si="4"/>
        <v>42154</v>
      </c>
      <c r="K31" s="6" t="str">
        <f ca="1">IFERROR(OFFSET(grille!$A$1,MOD(INT((J31-parametres!$D$30)/7),42)+1,WEEKDAY(guigui!J31,2)),"")</f>
        <v>RP</v>
      </c>
      <c r="L31" s="3">
        <f t="shared" si="5"/>
        <v>42185</v>
      </c>
      <c r="M31" s="6" t="str">
        <f ca="1">IFERROR(OFFSET(grille!$A$1,MOD(INT((L31-parametres!$D$30)/7),42)+1,WEEKDAY(guigui!L31,2)),"")</f>
        <v>T720</v>
      </c>
      <c r="N31" s="3">
        <f t="shared" si="6"/>
        <v>42215</v>
      </c>
      <c r="O31" s="6" t="str">
        <f ca="1">IFERROR(OFFSET(grille!$A$1,MOD(INT((N31-parametres!$D$30)/7),42)+1,WEEKDAY(guigui!N31,2)),"")</f>
        <v>__T830</v>
      </c>
      <c r="P31" s="3">
        <f t="shared" si="7"/>
        <v>42246</v>
      </c>
      <c r="Q31" s="6" t="str">
        <f ca="1">IFERROR(OFFSET(grille!$A$1,MOD(INT((P31-parametres!$D$30)/7),42)+1,WEEKDAY(guigui!P31,2)),"")</f>
        <v>RP</v>
      </c>
      <c r="R31" s="3">
        <f t="shared" si="8"/>
        <v>42277</v>
      </c>
      <c r="S31" s="6" t="str">
        <f ca="1">IFERROR(OFFSET(grille!$A$1,MOD(INT((R31-parametres!$D$30)/7),42)+1,WEEKDAY(guigui!R31,2)),"")</f>
        <v>T630__</v>
      </c>
      <c r="T31" s="3">
        <f t="shared" si="9"/>
        <v>42307</v>
      </c>
      <c r="U31" s="6" t="str">
        <f ca="1">IFERROR(OFFSET(grille!$A$1,MOD(INT((T31-parametres!$D$30)/7),42)+1,WEEKDAY(guigui!T31,2)),"")</f>
        <v>T420</v>
      </c>
      <c r="V31" s="4">
        <f t="shared" si="10"/>
        <v>42338</v>
      </c>
      <c r="W31" s="6" t="str">
        <f ca="1">IFERROR(OFFSET(grille!$A$1,MOD(INT((V31-parametres!$D$30)/7),42)+1,WEEKDAY(guigui!V31,2)),"")</f>
        <v>RP</v>
      </c>
      <c r="X31" s="3">
        <f t="shared" si="11"/>
        <v>42368</v>
      </c>
      <c r="Y31" s="6" t="str">
        <f ca="1">IFERROR(OFFSET(grille!$A$1,MOD(INT((X31-parametres!$D$30)/7),42)+1,WEEKDAY(guigui!X31,2)),"")</f>
        <v>T340__</v>
      </c>
    </row>
    <row r="32" spans="2:25">
      <c r="B32" s="3">
        <f t="shared" si="0"/>
        <v>42035</v>
      </c>
      <c r="C32" s="6" t="str">
        <f ca="1">IFERROR(OFFSET(grille!$A$1,MOD(INT((B32-parametres!$D$30)/7),42)+1,WEEKDAY(guigui!B32,2)),"")</f>
        <v>__T256</v>
      </c>
      <c r="D32" s="2"/>
      <c r="E32" s="2"/>
      <c r="F32" s="3">
        <f t="shared" si="2"/>
        <v>42094</v>
      </c>
      <c r="G32" s="6" t="str">
        <f ca="1">IFERROR(OFFSET(grille!$A$1,MOD(INT((F32-parametres!$D$30)/7),42)+1,WEEKDAY(guigui!F32,2)),"")</f>
        <v>T140__</v>
      </c>
      <c r="H32" s="2"/>
      <c r="I32" s="6" t="str">
        <f ca="1">IFERROR(OFFSET(grille!$A$1,MOD(INT((H32-parametres!$D$30)/7),42)+1,WEEKDAY(guigui!H32,2)),"")</f>
        <v>__T666</v>
      </c>
      <c r="J32" s="3">
        <f t="shared" si="4"/>
        <v>42155</v>
      </c>
      <c r="K32" s="6" t="str">
        <f ca="1">IFERROR(OFFSET(grille!$A$1,MOD(INT((J32-parametres!$D$30)/7),42)+1,WEEKDAY(guigui!J32,2)),"")</f>
        <v>RP</v>
      </c>
      <c r="L32" s="2"/>
      <c r="M32" s="6" t="str">
        <f ca="1">IFERROR(OFFSET(grille!$A$1,MOD(INT((L32-parametres!$D$30)/7),42)+1,WEEKDAY(guigui!L32,2)),"")</f>
        <v>__T666</v>
      </c>
      <c r="N32" s="3">
        <f t="shared" si="6"/>
        <v>42216</v>
      </c>
      <c r="O32" s="6" t="str">
        <f ca="1">IFERROR(OFFSET(grille!$A$1,MOD(INT((N32-parametres!$D$30)/7),42)+1,WEEKDAY(guigui!N32,2)),"")</f>
        <v>D</v>
      </c>
      <c r="P32" s="3">
        <f t="shared" si="7"/>
        <v>42247</v>
      </c>
      <c r="Q32" s="6" t="str">
        <f ca="1">IFERROR(OFFSET(grille!$A$1,MOD(INT((P32-parametres!$D$30)/7),42)+1,WEEKDAY(guigui!P32,2)),"")</f>
        <v>T730__</v>
      </c>
      <c r="R32" s="2"/>
      <c r="S32" s="6" t="str">
        <f ca="1">IFERROR(OFFSET(grille!$A$1,MOD(INT((R32-parametres!$D$30)/7),42)+1,WEEKDAY(guigui!R32,2)),"")</f>
        <v>__T666</v>
      </c>
      <c r="T32" s="3">
        <f t="shared" si="9"/>
        <v>42308</v>
      </c>
      <c r="U32" s="6" t="str">
        <f ca="1">IFERROR(OFFSET(grille!$A$1,MOD(INT((T32-parametres!$D$30)/7),42)+1,WEEKDAY(guigui!T32,2)),"")</f>
        <v>T226__</v>
      </c>
      <c r="V32" s="2"/>
      <c r="W32" s="6" t="str">
        <f ca="1">IFERROR(OFFSET(grille!$A$1,MOD(INT((V32-parametres!$D$30)/7),42)+1,WEEKDAY(guigui!V32,2)),"")</f>
        <v>__T666</v>
      </c>
      <c r="X32" s="3">
        <f t="shared" si="11"/>
        <v>42369</v>
      </c>
      <c r="Y32" s="6" t="str">
        <f ca="1">IFERROR(OFFSET(grille!$A$1,MOD(INT((X32-parametres!$D$30)/7),42)+1,WEEKDAY(guigui!X32,2)),"")</f>
        <v>__T350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317" priority="6" stopIfTrue="1">
      <formula>AND(WEEKDAY(B2,2)&gt;5,B2&lt;&gt;"")</formula>
    </cfRule>
  </conditionalFormatting>
  <conditionalFormatting sqref="E10">
    <cfRule type="expression" dxfId="316" priority="5" stopIfTrue="1">
      <formula>AND(WEEKDAY(E10,2)&gt;5,E10&lt;&gt;"")</formula>
    </cfRule>
  </conditionalFormatting>
  <conditionalFormatting sqref="E10">
    <cfRule type="expression" dxfId="315" priority="4" stopIfTrue="1">
      <formula>AND(WEEKDAY(E10,2)&gt;5,E10&lt;&gt;"")</formula>
    </cfRule>
  </conditionalFormatting>
  <conditionalFormatting sqref="E10">
    <cfRule type="expression" dxfId="314" priority="3" stopIfTrue="1">
      <formula>AND(WEEKDAY(E10,2)&gt;5,E10&lt;&gt;"")</formula>
    </cfRule>
  </conditionalFormatting>
  <conditionalFormatting sqref="E10">
    <cfRule type="expression" dxfId="313" priority="2" stopIfTrue="1">
      <formula>AND(WEEKDAY(E10,2)&gt;5,E10&lt;&gt;"")</formula>
    </cfRule>
  </conditionalFormatting>
  <conditionalFormatting sqref="E24">
    <cfRule type="expression" dxfId="312" priority="1" stopIfTrue="1">
      <formula>AND(WEEKDAY(E24,2)&gt;5,E24&lt;&gt;"")</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IFERROR(OFFSET(grille!$A$1,MOD(INT((B2-parametres!$D$32)/7),42)+1,WEEKDAY(guigui!B2,2)),"")</f>
        <v>RP</v>
      </c>
      <c r="D2" s="3">
        <f>DATE($A$1,COLUMN()-2,ROW()-1)</f>
        <v>42036</v>
      </c>
      <c r="E2" s="6" t="str">
        <f ca="1">IFERROR(OFFSET(grille!$A$1,MOD(INT((D2-parametres!$D$32)/7),42)+1,WEEKDAY(guigui!D2,2)),"")</f>
        <v>RP</v>
      </c>
      <c r="F2" s="3">
        <f>DATE($A$1,COLUMN()-3,ROW()-1)</f>
        <v>42064</v>
      </c>
      <c r="G2" s="6" t="str">
        <f ca="1">IFERROR(OFFSET(grille!$A$1,MOD(INT((F2-parametres!$D$32)/7),42)+1,WEEKDAY(guigui!F2,2)),"")</f>
        <v>__T257</v>
      </c>
      <c r="H2" s="3">
        <f>DATE($A$1,COLUMN()-4,ROW()-1)</f>
        <v>42095</v>
      </c>
      <c r="I2" s="6" t="str">
        <f ca="1">IFERROR(OFFSET(grille!$A$1,MOD(INT((H2-parametres!$D$32)/7),42)+1,WEEKDAY(guigui!H2,2)),"")</f>
        <v>__T350</v>
      </c>
      <c r="J2" s="3">
        <f>DATE($A$1,COLUMN()-5,ROW()-1)</f>
        <v>42125</v>
      </c>
      <c r="K2" s="6" t="str">
        <f ca="1">IFERROR(OFFSET(grille!$A$1,MOD(INT((J2-parametres!$D$32)/7),42)+1,WEEKDAY(guigui!J2,2)),"")</f>
        <v>T515</v>
      </c>
      <c r="L2" s="3">
        <f>DATE($A$1,COLUMN()-6,ROW()-1)</f>
        <v>42156</v>
      </c>
      <c r="M2" s="6" t="str">
        <f ca="1">IFERROR(OFFSET(grille!$A$1,MOD(INT((L2-parametres!$D$32)/7),42)+1,WEEKDAY(guigui!L2,2)),"")</f>
        <v>T840__</v>
      </c>
      <c r="N2" s="4">
        <f>DATE($A$1,COLUMN()-7,ROW()-1)</f>
        <v>42186</v>
      </c>
      <c r="O2" s="6" t="str">
        <f ca="1">IFERROR(OFFSET(grille!$A$1,MOD(INT((N2-parametres!$D$32)/7),42)+1,WEEKDAY(guigui!N2,2)),"")</f>
        <v>__T830</v>
      </c>
      <c r="P2" s="3">
        <f>DATE($A$1,COLUMN()-8,ROW()-1)</f>
        <v>42217</v>
      </c>
      <c r="Q2" s="6" t="str">
        <f ca="1">IFERROR(OFFSET(grille!$A$1,MOD(INT((P2-parametres!$D$32)/7),42)+1,WEEKDAY(guigui!P2,2)),"")</f>
        <v>RP</v>
      </c>
      <c r="R2" s="3">
        <f>DATE($A$1,COLUMN()-9,ROW()-1)</f>
        <v>42248</v>
      </c>
      <c r="S2" s="6" t="str">
        <f ca="1">IFERROR(OFFSET(grille!$A$1,MOD(INT((R2-parametres!$D$32)/7),42)+1,WEEKDAY(guigui!R2,2)),"")</f>
        <v>T120</v>
      </c>
      <c r="T2" s="3">
        <f>DATE($A$1,COLUMN()-10,ROW()-1)</f>
        <v>42278</v>
      </c>
      <c r="U2" s="6" t="str">
        <f ca="1">IFERROR(OFFSET(grille!$A$1,MOD(INT((T2-parametres!$D$32)/7),42)+1,WEEKDAY(guigui!T2,2)),"")</f>
        <v>__T150</v>
      </c>
      <c r="V2" s="4">
        <f>DATE($A$1,COLUMN()-11,ROW()-1)</f>
        <v>42309</v>
      </c>
      <c r="W2" s="6" t="str">
        <f ca="1">IFERROR(OFFSET(grille!$A$1,MOD(INT((V2-parametres!$D$32)/7),42)+1,WEEKDAY(guigui!V2,2)),"")</f>
        <v>T147__</v>
      </c>
      <c r="X2" s="3">
        <f>DATE($A$1,COLUMN()-12,ROW()-1)</f>
        <v>42339</v>
      </c>
      <c r="Y2" s="6" t="str">
        <f ca="1">IFERROR(OFFSET(grille!$A$1,MOD(INT((X2-parametres!$D$32)/7),42)+1,WEEKDAY(guigui!X2,2)),"")</f>
        <v>T510</v>
      </c>
    </row>
    <row r="3" spans="1:25">
      <c r="B3" s="3">
        <f t="shared" ref="B3:B32" si="0">DATE($A$1,COLUMN()-1,ROW()-1)</f>
        <v>42006</v>
      </c>
      <c r="C3" s="6" t="str">
        <f ca="1">IFERROR(OFFSET(grille!$A$1,MOD(INT((B3-parametres!$D$32)/7),42)+1,WEEKDAY(guigui!B3,2)),"")</f>
        <v>T925__</v>
      </c>
      <c r="D3" s="3">
        <f t="shared" ref="D3:D29" si="1">DATE($A$1,COLUMN()-2,ROW()-1)</f>
        <v>42037</v>
      </c>
      <c r="E3" s="6" t="str">
        <f ca="1">IFERROR(OFFSET(grille!$A$1,MOD(INT((D3-parametres!$D$32)/7),42)+1,WEEKDAY(guigui!D3,2)),"")</f>
        <v>RP</v>
      </c>
      <c r="F3" s="3">
        <f t="shared" ref="F3:F32" si="2">DATE($A$1,COLUMN()-3,ROW()-1)</f>
        <v>42065</v>
      </c>
      <c r="G3" s="6" t="str">
        <f ca="1">IFERROR(OFFSET(grille!$A$1,MOD(INT((F3-parametres!$D$32)/7),42)+1,WEEKDAY(guigui!F3,2)),"")</f>
        <v>RP</v>
      </c>
      <c r="H3" s="3">
        <f t="shared" ref="H3:H31" si="3">DATE($A$1,COLUMN()-4,ROW()-1)</f>
        <v>42096</v>
      </c>
      <c r="I3" s="6" t="str">
        <f ca="1">IFERROR(OFFSET(grille!$A$1,MOD(INT((H3-parametres!$D$32)/7),42)+1,WEEKDAY(guigui!H3,2)),"")</f>
        <v>RP</v>
      </c>
      <c r="J3" s="3">
        <f t="shared" ref="J3:J32" si="4">DATE($A$1,COLUMN()-5,ROW()-1)</f>
        <v>42126</v>
      </c>
      <c r="K3" s="6" t="str">
        <f ca="1">IFERROR(OFFSET(grille!$A$1,MOD(INT((J3-parametres!$D$32)/7),42)+1,WEEKDAY(guigui!J3,2)),"")</f>
        <v>T446__</v>
      </c>
      <c r="L3" s="3">
        <f t="shared" ref="L3:L31" si="5">DATE($A$1,COLUMN()-6,ROW()-1)</f>
        <v>42157</v>
      </c>
      <c r="M3" s="6" t="str">
        <f ca="1">IFERROR(OFFSET(grille!$A$1,MOD(INT((L3-parametres!$D$32)/7),42)+1,WEEKDAY(guigui!L3,2)),"")</f>
        <v>__T850</v>
      </c>
      <c r="N3" s="4">
        <f t="shared" ref="N3:N32" si="6">DATE($A$1,COLUMN()-7,ROW()-1)</f>
        <v>42187</v>
      </c>
      <c r="O3" s="6" t="str">
        <f ca="1">IFERROR(OFFSET(grille!$A$1,MOD(INT((N3-parametres!$D$32)/7),42)+1,WEEKDAY(guigui!N3,2)),"")</f>
        <v>T650__</v>
      </c>
      <c r="P3" s="3">
        <f t="shared" ref="P3:P32" si="7">DATE($A$1,COLUMN()-8,ROW()-1)</f>
        <v>42218</v>
      </c>
      <c r="Q3" s="6" t="str">
        <f ca="1">IFERROR(OFFSET(grille!$A$1,MOD(INT((P3-parametres!$D$32)/7),42)+1,WEEKDAY(guigui!P3,2)),"")</f>
        <v>T637__</v>
      </c>
      <c r="R3" s="3">
        <f t="shared" ref="R3:R31" si="8">DATE($A$1,COLUMN()-9,ROW()-1)</f>
        <v>42249</v>
      </c>
      <c r="S3" s="6" t="str">
        <f ca="1">IFERROR(OFFSET(grille!$A$1,MOD(INT((R3-parametres!$D$32)/7),42)+1,WEEKDAY(guigui!R3,2)),"")</f>
        <v>T440__</v>
      </c>
      <c r="T3" s="3">
        <f t="shared" ref="T3:T32" si="9">DATE($A$1,COLUMN()-10,ROW()-1)</f>
        <v>42279</v>
      </c>
      <c r="U3" s="6" t="str">
        <f ca="1">IFERROR(OFFSET(grille!$A$1,MOD(INT((T3-parametres!$D$32)/7),42)+1,WEEKDAY(guigui!T3,2)),"")</f>
        <v>RP</v>
      </c>
      <c r="V3" s="4">
        <f t="shared" ref="V3:V31" si="10">DATE($A$1,COLUMN()-11,ROW()-1)</f>
        <v>42310</v>
      </c>
      <c r="W3" s="6" t="str">
        <f ca="1">IFERROR(OFFSET(grille!$A$1,MOD(INT((V3-parametres!$D$32)/7),42)+1,WEEKDAY(guigui!V3,2)),"")</f>
        <v>__T151</v>
      </c>
      <c r="X3" s="3">
        <f t="shared" ref="X3:X32" si="11">DATE($A$1,COLUMN()-12,ROW()-1)</f>
        <v>42340</v>
      </c>
      <c r="Y3" s="6" t="str">
        <f ca="1">IFERROR(OFFSET(grille!$A$1,MOD(INT((X3-parametres!$D$32)/7),42)+1,WEEKDAY(guigui!X3,2)),"")</f>
        <v>T110</v>
      </c>
    </row>
    <row r="4" spans="1:25">
      <c r="B4" s="4">
        <f t="shared" si="0"/>
        <v>42007</v>
      </c>
      <c r="C4" s="6" t="str">
        <f ca="1">IFERROR(OFFSET(grille!$A$1,MOD(INT((B4-parametres!$D$32)/7),42)+1,WEEKDAY(guigui!B4,2)),"")</f>
        <v>__T936</v>
      </c>
      <c r="D4" s="3">
        <f t="shared" si="1"/>
        <v>42038</v>
      </c>
      <c r="E4" s="6" t="str">
        <f ca="1">IFERROR(OFFSET(grille!$A$1,MOD(INT((D4-parametres!$D$32)/7),42)+1,WEEKDAY(guigui!D4,2)),"")</f>
        <v>RP</v>
      </c>
      <c r="F4" s="3">
        <f t="shared" si="2"/>
        <v>42066</v>
      </c>
      <c r="G4" s="6" t="str">
        <f ca="1">IFERROR(OFFSET(grille!$A$1,MOD(INT((F4-parametres!$D$32)/7),42)+1,WEEKDAY(guigui!F4,2)),"")</f>
        <v>RP</v>
      </c>
      <c r="H4" s="3">
        <f t="shared" si="3"/>
        <v>42097</v>
      </c>
      <c r="I4" s="6" t="str">
        <f ca="1">IFERROR(OFFSET(grille!$A$1,MOD(INT((H4-parametres!$D$32)/7),42)+1,WEEKDAY(guigui!H4,2)),"")</f>
        <v>RP</v>
      </c>
      <c r="J4" s="3">
        <f t="shared" si="4"/>
        <v>42127</v>
      </c>
      <c r="K4" s="6" t="str">
        <f ca="1">IFERROR(OFFSET(grille!$A$1,MOD(INT((J4-parametres!$D$32)/7),42)+1,WEEKDAY(guigui!J4,2)),"")</f>
        <v>__T457</v>
      </c>
      <c r="L4" s="3">
        <f t="shared" si="5"/>
        <v>42158</v>
      </c>
      <c r="M4" s="6" t="str">
        <f ca="1">IFERROR(OFFSET(grille!$A$1,MOD(INT((L4-parametres!$D$32)/7),42)+1,WEEKDAY(guigui!L4,2)),"")</f>
        <v>T410</v>
      </c>
      <c r="N4" s="4">
        <f t="shared" si="6"/>
        <v>42188</v>
      </c>
      <c r="O4" s="6" t="str">
        <f ca="1">IFERROR(OFFSET(grille!$A$1,MOD(INT((N4-parametres!$D$32)/7),42)+1,WEEKDAY(guigui!N4,2)),"")</f>
        <v>__T660</v>
      </c>
      <c r="P4" s="3">
        <f t="shared" si="7"/>
        <v>42219</v>
      </c>
      <c r="Q4" s="6" t="str">
        <f ca="1">IFERROR(OFFSET(grille!$A$1,MOD(INT((P4-parametres!$D$32)/7),42)+1,WEEKDAY(guigui!P4,2)),"")</f>
        <v>__T640</v>
      </c>
      <c r="R4" s="3">
        <f t="shared" si="8"/>
        <v>42250</v>
      </c>
      <c r="S4" s="6" t="str">
        <f ca="1">IFERROR(OFFSET(grille!$A$1,MOD(INT((R4-parametres!$D$32)/7),42)+1,WEEKDAY(guigui!R4,2)),"")</f>
        <v>__T450</v>
      </c>
      <c r="T4" s="3">
        <f t="shared" si="9"/>
        <v>42280</v>
      </c>
      <c r="U4" s="6" t="str">
        <f ca="1">IFERROR(OFFSET(grille!$A$1,MOD(INT((T4-parametres!$D$32)/7),42)+1,WEEKDAY(guigui!T4,2)),"")</f>
        <v>RP</v>
      </c>
      <c r="V4" s="4">
        <f t="shared" si="10"/>
        <v>42311</v>
      </c>
      <c r="W4" s="6" t="str">
        <f ca="1">IFERROR(OFFSET(grille!$A$1,MOD(INT((V4-parametres!$D$32)/7),42)+1,WEEKDAY(guigui!V4,2)),"")</f>
        <v>RP</v>
      </c>
      <c r="X4" s="3">
        <f t="shared" si="11"/>
        <v>42341</v>
      </c>
      <c r="Y4" s="6" t="str">
        <f ca="1">IFERROR(OFFSET(grille!$A$1,MOD(INT((X4-parametres!$D$32)/7),42)+1,WEEKDAY(guigui!X4,2)),"")</f>
        <v>T710</v>
      </c>
    </row>
    <row r="5" spans="1:25">
      <c r="B5" s="4">
        <f t="shared" si="0"/>
        <v>42008</v>
      </c>
      <c r="C5" s="6" t="str">
        <f ca="1">IFERROR(OFFSET(grille!$A$1,MOD(INT((B5-parametres!$D$32)/7),42)+1,WEEKDAY(guigui!B5,2)),"")</f>
        <v>T907__</v>
      </c>
      <c r="D5" s="3">
        <f t="shared" si="1"/>
        <v>42039</v>
      </c>
      <c r="E5" s="6" t="str">
        <f ca="1">IFERROR(OFFSET(grille!$A$1,MOD(INT((D5-parametres!$D$32)/7),42)+1,WEEKDAY(guigui!D5,2)),"")</f>
        <v>T730__</v>
      </c>
      <c r="F5" s="3">
        <f t="shared" si="2"/>
        <v>42067</v>
      </c>
      <c r="G5" s="6" t="str">
        <f ca="1">IFERROR(OFFSET(grille!$A$1,MOD(INT((F5-parametres!$D$32)/7),42)+1,WEEKDAY(guigui!F5,2)),"")</f>
        <v>T320__</v>
      </c>
      <c r="H5" s="3">
        <f t="shared" si="3"/>
        <v>42098</v>
      </c>
      <c r="I5" s="6" t="str">
        <f ca="1">IFERROR(OFFSET(grille!$A$1,MOD(INT((H5-parametres!$D$32)/7),42)+1,WEEKDAY(guigui!H5,2)),"")</f>
        <v>T736__</v>
      </c>
      <c r="J5" s="3">
        <f t="shared" si="4"/>
        <v>42128</v>
      </c>
      <c r="K5" s="6" t="str">
        <f ca="1">IFERROR(OFFSET(grille!$A$1,MOD(INT((J5-parametres!$D$32)/7),42)+1,WEEKDAY(guigui!J5,2)),"")</f>
        <v>T240__</v>
      </c>
      <c r="L5" s="3">
        <f t="shared" si="5"/>
        <v>42159</v>
      </c>
      <c r="M5" s="6" t="str">
        <f ca="1">IFERROR(OFFSET(grille!$A$1,MOD(INT((L5-parametres!$D$32)/7),42)+1,WEEKDAY(guigui!L5,2)),"")</f>
        <v>T220__</v>
      </c>
      <c r="N5" s="4">
        <f t="shared" si="6"/>
        <v>42189</v>
      </c>
      <c r="O5" s="6" t="str">
        <f ca="1">IFERROR(OFFSET(grille!$A$1,MOD(INT((N5-parametres!$D$32)/7),42)+1,WEEKDAY(guigui!N5,2)),"")</f>
        <v>RP</v>
      </c>
      <c r="P5" s="3">
        <f t="shared" si="7"/>
        <v>42220</v>
      </c>
      <c r="Q5" s="6" t="str">
        <f ca="1">IFERROR(OFFSET(grille!$A$1,MOD(INT((P5-parametres!$D$32)/7),42)+1,WEEKDAY(guigui!P5,2)),"")</f>
        <v>T430</v>
      </c>
      <c r="R5" s="3">
        <f t="shared" si="8"/>
        <v>42251</v>
      </c>
      <c r="S5" s="6" t="str">
        <f ca="1">IFERROR(OFFSET(grille!$A$1,MOD(INT((R5-parametres!$D$32)/7),42)+1,WEEKDAY(guigui!R5,2)),"")</f>
        <v>T945</v>
      </c>
      <c r="T5" s="3">
        <f t="shared" si="9"/>
        <v>42281</v>
      </c>
      <c r="U5" s="6" t="str">
        <f ca="1">IFERROR(OFFSET(grille!$A$1,MOD(INT((T5-parametres!$D$32)/7),42)+1,WEEKDAY(guigui!T5,2)),"")</f>
        <v>RP</v>
      </c>
      <c r="V5" s="4">
        <f t="shared" si="10"/>
        <v>42312</v>
      </c>
      <c r="W5" s="6" t="str">
        <f ca="1">IFERROR(OFFSET(grille!$A$1,MOD(INT((V5-parametres!$D$32)/7),42)+1,WEEKDAY(guigui!V5,2)),"")</f>
        <v>RP</v>
      </c>
      <c r="X5" s="3">
        <f t="shared" si="11"/>
        <v>42342</v>
      </c>
      <c r="Y5" s="6" t="str">
        <f ca="1">IFERROR(OFFSET(grille!$A$1,MOD(INT((X5-parametres!$D$32)/7),42)+1,WEEKDAY(guigui!X5,2)),"")</f>
        <v>T655__</v>
      </c>
    </row>
    <row r="6" spans="1:25">
      <c r="B6" s="3">
        <f t="shared" si="0"/>
        <v>42009</v>
      </c>
      <c r="C6" s="6" t="str">
        <f ca="1">IFERROR(OFFSET(grille!$A$1,MOD(INT((B6-parametres!$D$32)/7),42)+1,WEEKDAY(guigui!B6,2)),"")</f>
        <v>__T911</v>
      </c>
      <c r="D6" s="3">
        <f t="shared" si="1"/>
        <v>42040</v>
      </c>
      <c r="E6" s="6" t="str">
        <f ca="1">IFERROR(OFFSET(grille!$A$1,MOD(INT((D6-parametres!$D$32)/7),42)+1,WEEKDAY(guigui!D6,2)),"")</f>
        <v>__T740</v>
      </c>
      <c r="F6" s="3">
        <f t="shared" si="2"/>
        <v>42068</v>
      </c>
      <c r="G6" s="6" t="str">
        <f ca="1">IFERROR(OFFSET(grille!$A$1,MOD(INT((F6-parametres!$D$32)/7),42)+1,WEEKDAY(guigui!F6,2)),"")</f>
        <v>__T330</v>
      </c>
      <c r="H6" s="3">
        <f t="shared" si="3"/>
        <v>42099</v>
      </c>
      <c r="I6" s="6" t="str">
        <f ca="1">IFERROR(OFFSET(grille!$A$1,MOD(INT((H6-parametres!$D$32)/7),42)+1,WEEKDAY(guigui!H6,2)),"")</f>
        <v>__T747</v>
      </c>
      <c r="J6" s="3">
        <f t="shared" si="4"/>
        <v>42129</v>
      </c>
      <c r="K6" s="6" t="str">
        <f ca="1">IFERROR(OFFSET(grille!$A$1,MOD(INT((J6-parametres!$D$32)/7),42)+1,WEEKDAY(guigui!J6,2)),"")</f>
        <v>__T250</v>
      </c>
      <c r="L6" s="3">
        <f t="shared" si="5"/>
        <v>42160</v>
      </c>
      <c r="M6" s="6" t="str">
        <f ca="1">IFERROR(OFFSET(grille!$A$1,MOD(INT((L6-parametres!$D$32)/7),42)+1,WEEKDAY(guigui!L6,2)),"")</f>
        <v>__T230</v>
      </c>
      <c r="N6" s="4">
        <f t="shared" si="6"/>
        <v>42190</v>
      </c>
      <c r="O6" s="6" t="str">
        <f ca="1">IFERROR(OFFSET(grille!$A$1,MOD(INT((N6-parametres!$D$32)/7),42)+1,WEEKDAY(guigui!N6,2)),"")</f>
        <v>RP</v>
      </c>
      <c r="P6" s="3">
        <f t="shared" si="7"/>
        <v>42221</v>
      </c>
      <c r="Q6" s="6" t="str">
        <f ca="1">IFERROR(OFFSET(grille!$A$1,MOD(INT((P6-parametres!$D$32)/7),42)+1,WEEKDAY(guigui!P6,2)),"")</f>
        <v>T820__</v>
      </c>
      <c r="R6" s="3">
        <f t="shared" si="8"/>
        <v>42252</v>
      </c>
      <c r="S6" s="6" t="str">
        <f ca="1">IFERROR(OFFSET(grille!$A$1,MOD(INT((R6-parametres!$D$32)/7),42)+1,WEEKDAY(guigui!R6,2)),"")</f>
        <v>RP</v>
      </c>
      <c r="T6" s="3">
        <f t="shared" si="9"/>
        <v>42282</v>
      </c>
      <c r="U6" s="6" t="str">
        <f ca="1">IFERROR(OFFSET(grille!$A$1,MOD(INT((T6-parametres!$D$32)/7),42)+1,WEEKDAY(guigui!T6,2)),"")</f>
        <v>T720</v>
      </c>
      <c r="V6" s="4">
        <f t="shared" si="10"/>
        <v>42313</v>
      </c>
      <c r="W6" s="6" t="str">
        <f ca="1">IFERROR(OFFSET(grille!$A$1,MOD(INT((V6-parametres!$D$32)/7),42)+1,WEEKDAY(guigui!V6,2)),"")</f>
        <v>T130</v>
      </c>
      <c r="X6" s="3">
        <f t="shared" si="11"/>
        <v>42343</v>
      </c>
      <c r="Y6" s="6" t="str">
        <f ca="1">IFERROR(OFFSET(grille!$A$1,MOD(INT((X6-parametres!$D$32)/7),42)+1,WEEKDAY(guigui!X6,2)),"")</f>
        <v>__T666</v>
      </c>
    </row>
    <row r="7" spans="1:25">
      <c r="B7" s="3">
        <f t="shared" si="0"/>
        <v>42010</v>
      </c>
      <c r="C7" s="6" t="str">
        <f ca="1">IFERROR(OFFSET(grille!$A$1,MOD(INT((B7-parametres!$D$32)/7),42)+1,WEEKDAY(guigui!B7,2)),"")</f>
        <v>RP</v>
      </c>
      <c r="D7" s="3">
        <f t="shared" si="1"/>
        <v>42041</v>
      </c>
      <c r="E7" s="6" t="str">
        <f ca="1">IFERROR(OFFSET(grille!$A$1,MOD(INT((D7-parametres!$D$32)/7),42)+1,WEEKDAY(guigui!D7,2)),"")</f>
        <v>T240__</v>
      </c>
      <c r="F7" s="3">
        <f t="shared" si="2"/>
        <v>42069</v>
      </c>
      <c r="G7" s="6" t="str">
        <f ca="1">IFERROR(OFFSET(grille!$A$1,MOD(INT((F7-parametres!$D$32)/7),42)+1,WEEKDAY(guigui!F7,2)),"")</f>
        <v>T905__</v>
      </c>
      <c r="H7" s="3">
        <f t="shared" si="3"/>
        <v>42100</v>
      </c>
      <c r="I7" s="6" t="str">
        <f ca="1">IFERROR(OFFSET(grille!$A$1,MOD(INT((H7-parametres!$D$32)/7),42)+1,WEEKDAY(guigui!H7,2)),"")</f>
        <v>T130</v>
      </c>
      <c r="J7" s="3">
        <f t="shared" si="4"/>
        <v>42130</v>
      </c>
      <c r="K7" s="6" t="str">
        <f ca="1">IFERROR(OFFSET(grille!$A$1,MOD(INT((J7-parametres!$D$32)/7),42)+1,WEEKDAY(guigui!J7,2)),"")</f>
        <v>RP</v>
      </c>
      <c r="L7" s="3">
        <f t="shared" si="5"/>
        <v>42161</v>
      </c>
      <c r="M7" s="6" t="str">
        <f ca="1">IFERROR(OFFSET(grille!$A$1,MOD(INT((L7-parametres!$D$32)/7),42)+1,WEEKDAY(guigui!L7,2)),"")</f>
        <v>RP</v>
      </c>
      <c r="N7" s="4">
        <f t="shared" si="6"/>
        <v>42191</v>
      </c>
      <c r="O7" s="6" t="str">
        <f ca="1">IFERROR(OFFSET(grille!$A$1,MOD(INT((N7-parametres!$D$32)/7),42)+1,WEEKDAY(guigui!N7,2)),"")</f>
        <v>T410</v>
      </c>
      <c r="P7" s="3">
        <f t="shared" si="7"/>
        <v>42222</v>
      </c>
      <c r="Q7" s="6" t="str">
        <f ca="1">IFERROR(OFFSET(grille!$A$1,MOD(INT((P7-parametres!$D$32)/7),42)+1,WEEKDAY(guigui!P7,2)),"")</f>
        <v>__T830</v>
      </c>
      <c r="R7" s="3">
        <f t="shared" si="8"/>
        <v>42253</v>
      </c>
      <c r="S7" s="6" t="str">
        <f ca="1">IFERROR(OFFSET(grille!$A$1,MOD(INT((R7-parametres!$D$32)/7),42)+1,WEEKDAY(guigui!R7,2)),"")</f>
        <v>RP</v>
      </c>
      <c r="T7" s="3">
        <f t="shared" si="9"/>
        <v>42283</v>
      </c>
      <c r="U7" s="6" t="str">
        <f ca="1">IFERROR(OFFSET(grille!$A$1,MOD(INT((T7-parametres!$D$32)/7),42)+1,WEEKDAY(guigui!T7,2)),"")</f>
        <v>T710</v>
      </c>
      <c r="V7" s="4">
        <f t="shared" si="10"/>
        <v>42314</v>
      </c>
      <c r="W7" s="6" t="str">
        <f ca="1">IFERROR(OFFSET(grille!$A$1,MOD(INT((V7-parametres!$D$32)/7),42)+1,WEEKDAY(guigui!V7,2)),"")</f>
        <v>T420</v>
      </c>
      <c r="X7" s="3">
        <f t="shared" si="11"/>
        <v>42344</v>
      </c>
      <c r="Y7" s="6" t="str">
        <f ca="1">IFERROR(OFFSET(grille!$A$1,MOD(INT((X7-parametres!$D$32)/7),42)+1,WEEKDAY(guigui!X7,2)),"")</f>
        <v>RP</v>
      </c>
    </row>
    <row r="8" spans="1:25">
      <c r="B8" s="3">
        <f t="shared" si="0"/>
        <v>42011</v>
      </c>
      <c r="C8" s="6" t="str">
        <f ca="1">IFERROR(OFFSET(grille!$A$1,MOD(INT((B8-parametres!$D$32)/7),42)+1,WEEKDAY(guigui!B8,2)),"")</f>
        <v>RP</v>
      </c>
      <c r="D8" s="3">
        <f t="shared" si="1"/>
        <v>42042</v>
      </c>
      <c r="E8" s="6" t="str">
        <f ca="1">IFERROR(OFFSET(grille!$A$1,MOD(INT((D8-parametres!$D$32)/7),42)+1,WEEKDAY(guigui!D8,2)),"")</f>
        <v>__T256</v>
      </c>
      <c r="F8" s="3">
        <f t="shared" si="2"/>
        <v>42070</v>
      </c>
      <c r="G8" s="6" t="str">
        <f ca="1">IFERROR(OFFSET(grille!$A$1,MOD(INT((F8-parametres!$D$32)/7),42)+1,WEEKDAY(guigui!F8,2)),"")</f>
        <v>__T916</v>
      </c>
      <c r="H8" s="3">
        <f t="shared" si="3"/>
        <v>42101</v>
      </c>
      <c r="I8" s="6" t="str">
        <f ca="1">IFERROR(OFFSET(grille!$A$1,MOD(INT((H8-parametres!$D$32)/7),42)+1,WEEKDAY(guigui!H8,2)),"")</f>
        <v>T140__</v>
      </c>
      <c r="J8" s="3">
        <f t="shared" si="4"/>
        <v>42131</v>
      </c>
      <c r="K8" s="6" t="str">
        <f ca="1">IFERROR(OFFSET(grille!$A$1,MOD(INT((J8-parametres!$D$32)/7),42)+1,WEEKDAY(guigui!J8,2)),"")</f>
        <v>RP</v>
      </c>
      <c r="L8" s="3">
        <f t="shared" si="5"/>
        <v>42162</v>
      </c>
      <c r="M8" s="6" t="str">
        <f ca="1">IFERROR(OFFSET(grille!$A$1,MOD(INT((L8-parametres!$D$32)/7),42)+1,WEEKDAY(guigui!L8,2)),"")</f>
        <v>RP</v>
      </c>
      <c r="N8" s="4">
        <f t="shared" si="6"/>
        <v>42192</v>
      </c>
      <c r="O8" s="6" t="str">
        <f ca="1">IFERROR(OFFSET(grille!$A$1,MOD(INT((N8-parametres!$D$32)/7),42)+1,WEEKDAY(guigui!N8,2)),"")</f>
        <v>T720</v>
      </c>
      <c r="P8" s="3">
        <f t="shared" si="7"/>
        <v>42223</v>
      </c>
      <c r="Q8" s="6" t="str">
        <f ca="1">IFERROR(OFFSET(grille!$A$1,MOD(INT((P8-parametres!$D$32)/7),42)+1,WEEKDAY(guigui!P8,2)),"")</f>
        <v>D</v>
      </c>
      <c r="R8" s="3">
        <f t="shared" si="8"/>
        <v>42254</v>
      </c>
      <c r="S8" s="6" t="str">
        <f ca="1">IFERROR(OFFSET(grille!$A$1,MOD(INT((R8-parametres!$D$32)/7),42)+1,WEEKDAY(guigui!R8,2)),"")</f>
        <v>T730__</v>
      </c>
      <c r="T8" s="3">
        <f t="shared" si="9"/>
        <v>42284</v>
      </c>
      <c r="U8" s="6" t="str">
        <f ca="1">IFERROR(OFFSET(grille!$A$1,MOD(INT((T8-parametres!$D$32)/7),42)+1,WEEKDAY(guigui!T8,2)),"")</f>
        <v>T630__</v>
      </c>
      <c r="V8" s="4">
        <f t="shared" si="10"/>
        <v>42315</v>
      </c>
      <c r="W8" s="6" t="str">
        <f ca="1">IFERROR(OFFSET(grille!$A$1,MOD(INT((V8-parametres!$D$32)/7),42)+1,WEEKDAY(guigui!V8,2)),"")</f>
        <v>T226__</v>
      </c>
      <c r="X8" s="3">
        <f t="shared" si="11"/>
        <v>42345</v>
      </c>
      <c r="Y8" s="6" t="str">
        <f ca="1">IFERROR(OFFSET(grille!$A$1,MOD(INT((X8-parametres!$D$32)/7),42)+1,WEEKDAY(guigui!X8,2)),"")</f>
        <v>RP</v>
      </c>
    </row>
    <row r="9" spans="1:25">
      <c r="B9" s="3">
        <f t="shared" si="0"/>
        <v>42012</v>
      </c>
      <c r="C9" s="6" t="str">
        <f ca="1">IFERROR(OFFSET(grille!$A$1,MOD(INT((B9-parametres!$D$32)/7),42)+1,WEEKDAY(guigui!B9,2)),"")</f>
        <v>T720</v>
      </c>
      <c r="D9" s="3">
        <f t="shared" si="1"/>
        <v>42043</v>
      </c>
      <c r="E9" s="6" t="str">
        <f ca="1">IFERROR(OFFSET(grille!$A$1,MOD(INT((D9-parametres!$D$32)/7),42)+1,WEEKDAY(guigui!D9,2)),"")</f>
        <v>RP</v>
      </c>
      <c r="F9" s="3">
        <f t="shared" si="2"/>
        <v>42071</v>
      </c>
      <c r="G9" s="6" t="str">
        <f ca="1">IFERROR(OFFSET(grille!$A$1,MOD(INT((F9-parametres!$D$32)/7),42)+1,WEEKDAY(guigui!F9,2)),"")</f>
        <v>RP</v>
      </c>
      <c r="H9" s="3">
        <f t="shared" si="3"/>
        <v>42102</v>
      </c>
      <c r="I9" s="6" t="str">
        <f ca="1">IFERROR(OFFSET(grille!$A$1,MOD(INT((H9-parametres!$D$32)/7),42)+1,WEEKDAY(guigui!H9,2)),"")</f>
        <v>__T150</v>
      </c>
      <c r="J9" s="3">
        <f t="shared" si="4"/>
        <v>42132</v>
      </c>
      <c r="K9" s="6" t="str">
        <f ca="1">IFERROR(OFFSET(grille!$A$1,MOD(INT((J9-parametres!$D$32)/7),42)+1,WEEKDAY(guigui!J9,2)),"")</f>
        <v>T345__</v>
      </c>
      <c r="L9" s="3">
        <f t="shared" si="5"/>
        <v>42163</v>
      </c>
      <c r="M9" s="6" t="str">
        <f ca="1">IFERROR(OFFSET(grille!$A$1,MOD(INT((L9-parametres!$D$32)/7),42)+1,WEEKDAY(guigui!L9,2)),"")</f>
        <v>T220__</v>
      </c>
      <c r="N9" s="4">
        <f t="shared" si="6"/>
        <v>42193</v>
      </c>
      <c r="O9" s="6" t="str">
        <f ca="1">IFERROR(OFFSET(grille!$A$1,MOD(INT((N9-parametres!$D$32)/7),42)+1,WEEKDAY(guigui!N9,2)),"")</f>
        <v>T510</v>
      </c>
      <c r="P9" s="3">
        <f t="shared" si="7"/>
        <v>42224</v>
      </c>
      <c r="Q9" s="6" t="str">
        <f ca="1">IFERROR(OFFSET(grille!$A$1,MOD(INT((P9-parametres!$D$32)/7),42)+1,WEEKDAY(guigui!P9,2)),"")</f>
        <v>RP</v>
      </c>
      <c r="R9" s="3">
        <f t="shared" si="8"/>
        <v>42255</v>
      </c>
      <c r="S9" s="6" t="str">
        <f ca="1">IFERROR(OFFSET(grille!$A$1,MOD(INT((R9-parametres!$D$32)/7),42)+1,WEEKDAY(guigui!R9,2)),"")</f>
        <v>__T740</v>
      </c>
      <c r="T9" s="3">
        <f t="shared" si="9"/>
        <v>42285</v>
      </c>
      <c r="U9" s="6" t="str">
        <f ca="1">IFERROR(OFFSET(grille!$A$1,MOD(INT((T9-parametres!$D$32)/7),42)+1,WEEKDAY(guigui!T9,2)),"")</f>
        <v>__T640</v>
      </c>
      <c r="V9" s="4">
        <f t="shared" si="10"/>
        <v>42316</v>
      </c>
      <c r="W9" s="6" t="str">
        <f ca="1">IFERROR(OFFSET(grille!$A$1,MOD(INT((V9-parametres!$D$32)/7),42)+1,WEEKDAY(guigui!V9,2)),"")</f>
        <v>__T237</v>
      </c>
      <c r="X9" s="3">
        <f t="shared" si="11"/>
        <v>42346</v>
      </c>
      <c r="Y9" s="6" t="str">
        <f ca="1">IFERROR(OFFSET(grille!$A$1,MOD(INT((X9-parametres!$D$32)/7),42)+1,WEEKDAY(guigui!X9,2)),"")</f>
        <v>RP</v>
      </c>
    </row>
    <row r="10" spans="1:25">
      <c r="B10" s="3">
        <f t="shared" si="0"/>
        <v>42013</v>
      </c>
      <c r="C10" s="6" t="str">
        <f ca="1">IFERROR(OFFSET(grille!$A$1,MOD(INT((B10-parametres!$D$32)/7),42)+1,WEEKDAY(guigui!B10,2)),"")</f>
        <v>T730__</v>
      </c>
      <c r="D10" s="3">
        <f t="shared" si="1"/>
        <v>42044</v>
      </c>
      <c r="E10" s="6" t="str">
        <f ca="1">IFERROR(OFFSET(grille!$A$1,MOD(INT((D10-parametres!$D$32)/7),42)+1,WEEKDAY(guigui!D10,2)),"")</f>
        <v>RP</v>
      </c>
      <c r="F10" s="3">
        <f t="shared" si="2"/>
        <v>42072</v>
      </c>
      <c r="G10" s="6" t="str">
        <f ca="1">IFERROR(OFFSET(grille!$A$1,MOD(INT((F10-parametres!$D$32)/7),42)+1,WEEKDAY(guigui!F10,2)),"")</f>
        <v>RP</v>
      </c>
      <c r="H10" s="3">
        <f t="shared" si="3"/>
        <v>42103</v>
      </c>
      <c r="I10" s="6" t="str">
        <f ca="1">IFERROR(OFFSET(grille!$A$1,MOD(INT((H10-parametres!$D$32)/7),42)+1,WEEKDAY(guigui!H10,2)),"")</f>
        <v>D</v>
      </c>
      <c r="J10" s="3">
        <f t="shared" si="4"/>
        <v>42133</v>
      </c>
      <c r="K10" s="6" t="str">
        <f ca="1">IFERROR(OFFSET(grille!$A$1,MOD(INT((J10-parametres!$D$32)/7),42)+1,WEEKDAY(guigui!J10,2)),"")</f>
        <v>__T356</v>
      </c>
      <c r="L10" s="3">
        <f t="shared" si="5"/>
        <v>42164</v>
      </c>
      <c r="M10" s="6" t="str">
        <f ca="1">IFERROR(OFFSET(grille!$A$1,MOD(INT((L10-parametres!$D$32)/7),42)+1,WEEKDAY(guigui!L10,2)),"")</f>
        <v>__T230</v>
      </c>
      <c r="N10" s="4">
        <f t="shared" si="6"/>
        <v>42194</v>
      </c>
      <c r="O10" s="6" t="str">
        <f ca="1">IFERROR(OFFSET(grille!$A$1,MOD(INT((N10-parametres!$D$32)/7),42)+1,WEEKDAY(guigui!N10,2)),"")</f>
        <v>T140__</v>
      </c>
      <c r="P10" s="3">
        <f t="shared" si="7"/>
        <v>42225</v>
      </c>
      <c r="Q10" s="6" t="str">
        <f ca="1">IFERROR(OFFSET(grille!$A$1,MOD(INT((P10-parametres!$D$32)/7),42)+1,WEEKDAY(guigui!P10,2)),"")</f>
        <v>RP</v>
      </c>
      <c r="R10" s="3">
        <f t="shared" si="8"/>
        <v>42256</v>
      </c>
      <c r="S10" s="6" t="str">
        <f ca="1">IFERROR(OFFSET(grille!$A$1,MOD(INT((R10-parametres!$D$32)/7),42)+1,WEEKDAY(guigui!R10,2)),"")</f>
        <v>T650__</v>
      </c>
      <c r="T10" s="3">
        <f t="shared" si="9"/>
        <v>42286</v>
      </c>
      <c r="U10" s="6" t="str">
        <f ca="1">IFERROR(OFFSET(grille!$A$1,MOD(INT((T10-parametres!$D$32)/7),42)+1,WEEKDAY(guigui!T10,2)),"")</f>
        <v>D</v>
      </c>
      <c r="V10" s="4">
        <f t="shared" si="10"/>
        <v>42317</v>
      </c>
      <c r="W10" s="6" t="str">
        <f ca="1">IFERROR(OFFSET(grille!$A$1,MOD(INT((V10-parametres!$D$32)/7),42)+1,WEEKDAY(guigui!V10,2)),"")</f>
        <v>RP</v>
      </c>
      <c r="X10" s="3">
        <f t="shared" si="11"/>
        <v>42347</v>
      </c>
      <c r="Y10" s="6" t="str">
        <f ca="1">IFERROR(OFFSET(grille!$A$1,MOD(INT((X10-parametres!$D$32)/7),42)+1,WEEKDAY(guigui!X10,2)),"")</f>
        <v>D</v>
      </c>
    </row>
    <row r="11" spans="1:25">
      <c r="B11" s="3">
        <f t="shared" si="0"/>
        <v>42014</v>
      </c>
      <c r="C11" s="6" t="str">
        <f ca="1">IFERROR(OFFSET(grille!$A$1,MOD(INT((B11-parametres!$D$32)/7),42)+1,WEEKDAY(guigui!B11,2)),"")</f>
        <v>__T746</v>
      </c>
      <c r="D11" s="3">
        <f t="shared" si="1"/>
        <v>42045</v>
      </c>
      <c r="E11" s="6" t="str">
        <f ca="1">IFERROR(OFFSET(grille!$A$1,MOD(INT((D11-parametres!$D$32)/7),42)+1,WEEKDAY(guigui!D11,2)),"")</f>
        <v>T510</v>
      </c>
      <c r="F11" s="3">
        <f t="shared" si="2"/>
        <v>42073</v>
      </c>
      <c r="G11" s="6" t="str">
        <f ca="1">IFERROR(OFFSET(grille!$A$1,MOD(INT((F11-parametres!$D$32)/7),42)+1,WEEKDAY(guigui!F11,2)),"")</f>
        <v>T320__</v>
      </c>
      <c r="H11" s="3">
        <f t="shared" si="3"/>
        <v>42104</v>
      </c>
      <c r="I11" s="6" t="str">
        <f ca="1">IFERROR(OFFSET(grille!$A$1,MOD(INT((H11-parametres!$D$32)/7),42)+1,WEEKDAY(guigui!H11,2)),"")</f>
        <v>RP</v>
      </c>
      <c r="J11" s="3">
        <f t="shared" si="4"/>
        <v>42134</v>
      </c>
      <c r="K11" s="6" t="str">
        <f ca="1">IFERROR(OFFSET(grille!$A$1,MOD(INT((J11-parametres!$D$32)/7),42)+1,WEEKDAY(guigui!J11,2)),"")</f>
        <v>T247__</v>
      </c>
      <c r="L11" s="3">
        <f t="shared" si="5"/>
        <v>42165</v>
      </c>
      <c r="M11" s="6" t="str">
        <f ca="1">IFERROR(OFFSET(grille!$A$1,MOD(INT((L11-parametres!$D$32)/7),42)+1,WEEKDAY(guigui!L11,2)),"")</f>
        <v>RP</v>
      </c>
      <c r="N11" s="4">
        <f t="shared" si="6"/>
        <v>42195</v>
      </c>
      <c r="O11" s="6" t="str">
        <f ca="1">IFERROR(OFFSET(grille!$A$1,MOD(INT((N11-parametres!$D$32)/7),42)+1,WEEKDAY(guigui!N11,2)),"")</f>
        <v>__T150</v>
      </c>
      <c r="P11" s="3">
        <f t="shared" si="7"/>
        <v>42226</v>
      </c>
      <c r="Q11" s="6" t="str">
        <f ca="1">IFERROR(OFFSET(grille!$A$1,MOD(INT((P11-parametres!$D$32)/7),42)+1,WEEKDAY(guigui!P11,2)),"")</f>
        <v>RP</v>
      </c>
      <c r="R11" s="3">
        <f t="shared" si="8"/>
        <v>42257</v>
      </c>
      <c r="S11" s="6" t="str">
        <f ca="1">IFERROR(OFFSET(grille!$A$1,MOD(INT((R11-parametres!$D$32)/7),42)+1,WEEKDAY(guigui!R11,2)),"")</f>
        <v>__T660</v>
      </c>
      <c r="T11" s="3">
        <f t="shared" si="9"/>
        <v>42287</v>
      </c>
      <c r="U11" s="6" t="str">
        <f ca="1">IFERROR(OFFSET(grille!$A$1,MOD(INT((T11-parametres!$D$32)/7),42)+1,WEEKDAY(guigui!T11,2)),"")</f>
        <v>RP</v>
      </c>
      <c r="V11" s="4">
        <f t="shared" si="10"/>
        <v>42318</v>
      </c>
      <c r="W11" s="6" t="str">
        <f ca="1">IFERROR(OFFSET(grille!$A$1,MOD(INT((V11-parametres!$D$32)/7),42)+1,WEEKDAY(guigui!V11,2)),"")</f>
        <v>RP</v>
      </c>
      <c r="X11" s="3">
        <f t="shared" si="11"/>
        <v>42348</v>
      </c>
      <c r="Y11" s="6" t="str">
        <f ca="1">IFERROR(OFFSET(grille!$A$1,MOD(INT((X11-parametres!$D$32)/7),42)+1,WEEKDAY(guigui!X11,2)),"")</f>
        <v>T510</v>
      </c>
    </row>
    <row r="12" spans="1:25">
      <c r="B12" s="3">
        <f t="shared" si="0"/>
        <v>42015</v>
      </c>
      <c r="C12" s="6" t="str">
        <f ca="1">IFERROR(OFFSET(grille!$A$1,MOD(INT((B12-parametres!$D$32)/7),42)+1,WEEKDAY(guigui!B12,2)),"")</f>
        <v>T147__</v>
      </c>
      <c r="D12" s="3">
        <f t="shared" si="1"/>
        <v>42046</v>
      </c>
      <c r="E12" s="6" t="str">
        <f ca="1">IFERROR(OFFSET(grille!$A$1,MOD(INT((D12-parametres!$D$32)/7),42)+1,WEEKDAY(guigui!D12,2)),"")</f>
        <v>T110</v>
      </c>
      <c r="F12" s="3">
        <f t="shared" si="2"/>
        <v>42074</v>
      </c>
      <c r="G12" s="6" t="str">
        <f ca="1">IFERROR(OFFSET(grille!$A$1,MOD(INT((F12-parametres!$D$32)/7),42)+1,WEEKDAY(guigui!F12,2)),"")</f>
        <v>__T330</v>
      </c>
      <c r="H12" s="3">
        <f t="shared" si="3"/>
        <v>42105</v>
      </c>
      <c r="I12" s="6" t="str">
        <f ca="1">IFERROR(OFFSET(grille!$A$1,MOD(INT((H12-parametres!$D$32)/7),42)+1,WEEKDAY(guigui!H12,2)),"")</f>
        <v>RP</v>
      </c>
      <c r="J12" s="3">
        <f t="shared" si="4"/>
        <v>42135</v>
      </c>
      <c r="K12" s="6" t="str">
        <f ca="1">IFERROR(OFFSET(grille!$A$1,MOD(INT((J12-parametres!$D$32)/7),42)+1,WEEKDAY(guigui!J12,2)),"")</f>
        <v>__T250</v>
      </c>
      <c r="L12" s="3">
        <f t="shared" si="5"/>
        <v>42166</v>
      </c>
      <c r="M12" s="6" t="str">
        <f ca="1">IFERROR(OFFSET(grille!$A$1,MOD(INT((L12-parametres!$D$32)/7),42)+1,WEEKDAY(guigui!L12,2)),"")</f>
        <v>RP</v>
      </c>
      <c r="N12" s="4">
        <f t="shared" si="6"/>
        <v>42196</v>
      </c>
      <c r="O12" s="6" t="str">
        <f ca="1">IFERROR(OFFSET(grille!$A$1,MOD(INT((N12-parametres!$D$32)/7),42)+1,WEEKDAY(guigui!N12,2)),"")</f>
        <v>RP</v>
      </c>
      <c r="P12" s="3">
        <f t="shared" si="7"/>
        <v>42227</v>
      </c>
      <c r="Q12" s="6" t="str">
        <f ca="1">IFERROR(OFFSET(grille!$A$1,MOD(INT((P12-parametres!$D$32)/7),42)+1,WEEKDAY(guigui!P12,2)),"")</f>
        <v>T730__</v>
      </c>
      <c r="R12" s="3">
        <f t="shared" si="8"/>
        <v>42258</v>
      </c>
      <c r="S12" s="6" t="str">
        <f ca="1">IFERROR(OFFSET(grille!$A$1,MOD(INT((R12-parametres!$D$32)/7),42)+1,WEEKDAY(guigui!R12,2)),"")</f>
        <v>RP</v>
      </c>
      <c r="T12" s="3">
        <f t="shared" si="9"/>
        <v>42288</v>
      </c>
      <c r="U12" s="6" t="str">
        <f ca="1">IFERROR(OFFSET(grille!$A$1,MOD(INT((T12-parametres!$D$32)/7),42)+1,WEEKDAY(guigui!T12,2)),"")</f>
        <v>RP</v>
      </c>
      <c r="V12" s="4">
        <f t="shared" si="10"/>
        <v>42319</v>
      </c>
      <c r="W12" s="6" t="str">
        <f ca="1">IFERROR(OFFSET(grille!$A$1,MOD(INT((V12-parametres!$D$32)/7),42)+1,WEEKDAY(guigui!V12,2)),"")</f>
        <v>T710</v>
      </c>
      <c r="X12" s="3">
        <f t="shared" si="11"/>
        <v>42349</v>
      </c>
      <c r="Y12" s="6" t="str">
        <f ca="1">IFERROR(OFFSET(grille!$A$1,MOD(INT((X12-parametres!$D$32)/7),42)+1,WEEKDAY(guigui!X12,2)),"")</f>
        <v>T445__</v>
      </c>
    </row>
    <row r="13" spans="1:25">
      <c r="B13" s="3">
        <f t="shared" si="0"/>
        <v>42016</v>
      </c>
      <c r="C13" s="6" t="str">
        <f ca="1">IFERROR(OFFSET(grille!$A$1,MOD(INT((B13-parametres!$D$32)/7),42)+1,WEEKDAY(guigui!B13,2)),"")</f>
        <v>__T151</v>
      </c>
      <c r="D13" s="3">
        <f t="shared" si="1"/>
        <v>42047</v>
      </c>
      <c r="E13" s="6" t="str">
        <f ca="1">IFERROR(OFFSET(grille!$A$1,MOD(INT((D13-parametres!$D$32)/7),42)+1,WEEKDAY(guigui!D13,2)),"")</f>
        <v>T710</v>
      </c>
      <c r="F13" s="3">
        <f t="shared" si="2"/>
        <v>42075</v>
      </c>
      <c r="G13" s="6" t="str">
        <f ca="1">IFERROR(OFFSET(grille!$A$1,MOD(INT((F13-parametres!$D$32)/7),42)+1,WEEKDAY(guigui!F13,2)),"")</f>
        <v>T340__</v>
      </c>
      <c r="H13" s="3">
        <f t="shared" si="3"/>
        <v>42106</v>
      </c>
      <c r="I13" s="6" t="str">
        <f ca="1">IFERROR(OFFSET(grille!$A$1,MOD(INT((H13-parametres!$D$32)/7),42)+1,WEEKDAY(guigui!H13,2)),"")</f>
        <v>T737__</v>
      </c>
      <c r="J13" s="3">
        <f t="shared" si="4"/>
        <v>42136</v>
      </c>
      <c r="K13" s="6" t="str">
        <f ca="1">IFERROR(OFFSET(grille!$A$1,MOD(INT((J13-parametres!$D$32)/7),42)+1,WEEKDAY(guigui!J13,2)),"")</f>
        <v>RP</v>
      </c>
      <c r="L13" s="3">
        <f t="shared" si="5"/>
        <v>42167</v>
      </c>
      <c r="M13" s="6" t="str">
        <f ca="1">IFERROR(OFFSET(grille!$A$1,MOD(INT((L13-parametres!$D$32)/7),42)+1,WEEKDAY(guigui!L13,2)),"")</f>
        <v>T320__</v>
      </c>
      <c r="N13" s="4">
        <f t="shared" si="6"/>
        <v>42197</v>
      </c>
      <c r="O13" s="6" t="str">
        <f ca="1">IFERROR(OFFSET(grille!$A$1,MOD(INT((N13-parametres!$D$32)/7),42)+1,WEEKDAY(guigui!N13,2)),"")</f>
        <v>RP</v>
      </c>
      <c r="P13" s="3">
        <f t="shared" si="7"/>
        <v>42228</v>
      </c>
      <c r="Q13" s="6" t="str">
        <f ca="1">IFERROR(OFFSET(grille!$A$1,MOD(INT((P13-parametres!$D$32)/7),42)+1,WEEKDAY(guigui!P13,2)),"")</f>
        <v>__T740</v>
      </c>
      <c r="R13" s="3">
        <f t="shared" si="8"/>
        <v>42259</v>
      </c>
      <c r="S13" s="6" t="str">
        <f ca="1">IFERROR(OFFSET(grille!$A$1,MOD(INT((R13-parametres!$D$32)/7),42)+1,WEEKDAY(guigui!R13,2)),"")</f>
        <v>RP</v>
      </c>
      <c r="T13" s="3">
        <f t="shared" si="9"/>
        <v>42289</v>
      </c>
      <c r="U13" s="6" t="str">
        <f ca="1">IFERROR(OFFSET(grille!$A$1,MOD(INT((T13-parametres!$D$32)/7),42)+1,WEEKDAY(guigui!T13,2)),"")</f>
        <v>T140__</v>
      </c>
      <c r="V13" s="4">
        <f t="shared" si="10"/>
        <v>42320</v>
      </c>
      <c r="W13" s="6" t="str">
        <f ca="1">IFERROR(OFFSET(grille!$A$1,MOD(INT((V13-parametres!$D$32)/7),42)+1,WEEKDAY(guigui!V13,2)),"")</f>
        <v>T730__</v>
      </c>
      <c r="X13" s="3">
        <f t="shared" si="11"/>
        <v>42350</v>
      </c>
      <c r="Y13" s="6" t="str">
        <f ca="1">IFERROR(OFFSET(grille!$A$1,MOD(INT((X13-parametres!$D$32)/7),42)+1,WEEKDAY(guigui!X13,2)),"")</f>
        <v>__T456</v>
      </c>
    </row>
    <row r="14" spans="1:25">
      <c r="B14" s="3">
        <f t="shared" si="0"/>
        <v>42017</v>
      </c>
      <c r="C14" s="6" t="str">
        <f ca="1">IFERROR(OFFSET(grille!$A$1,MOD(INT((B14-parametres!$D$32)/7),42)+1,WEEKDAY(guigui!B14,2)),"")</f>
        <v>RP</v>
      </c>
      <c r="D14" s="3">
        <f t="shared" si="1"/>
        <v>42048</v>
      </c>
      <c r="E14" s="6" t="str">
        <f ca="1">IFERROR(OFFSET(grille!$A$1,MOD(INT((D14-parametres!$D$32)/7),42)+1,WEEKDAY(guigui!D14,2)),"")</f>
        <v>T655__</v>
      </c>
      <c r="F14" s="3">
        <f t="shared" si="2"/>
        <v>42076</v>
      </c>
      <c r="G14" s="6" t="str">
        <f ca="1">IFERROR(OFFSET(grille!$A$1,MOD(INT((F14-parametres!$D$32)/7),42)+1,WEEKDAY(guigui!F14,2)),"")</f>
        <v>__T350</v>
      </c>
      <c r="H14" s="3">
        <f t="shared" si="3"/>
        <v>42107</v>
      </c>
      <c r="I14" s="6" t="str">
        <f ca="1">IFERROR(OFFSET(grille!$A$1,MOD(INT((H14-parametres!$D$32)/7),42)+1,WEEKDAY(guigui!H14,2)),"")</f>
        <v>__T740</v>
      </c>
      <c r="J14" s="3">
        <f t="shared" si="4"/>
        <v>42137</v>
      </c>
      <c r="K14" s="6" t="str">
        <f ca="1">IFERROR(OFFSET(grille!$A$1,MOD(INT((J14-parametres!$D$32)/7),42)+1,WEEKDAY(guigui!J14,2)),"")</f>
        <v>RP</v>
      </c>
      <c r="L14" s="3">
        <f t="shared" si="5"/>
        <v>42168</v>
      </c>
      <c r="M14" s="6" t="str">
        <f ca="1">IFERROR(OFFSET(grille!$A$1,MOD(INT((L14-parametres!$D$32)/7),42)+1,WEEKDAY(guigui!L14,2)),"")</f>
        <v>__T336</v>
      </c>
      <c r="N14" s="4">
        <f t="shared" si="6"/>
        <v>42198</v>
      </c>
      <c r="O14" s="6" t="str">
        <f ca="1">IFERROR(OFFSET(grille!$A$1,MOD(INT((N14-parametres!$D$32)/7),42)+1,WEEKDAY(guigui!N14,2)),"")</f>
        <v>T440__</v>
      </c>
      <c r="P14" s="3">
        <f t="shared" si="7"/>
        <v>42229</v>
      </c>
      <c r="Q14" s="6" t="str">
        <f ca="1">IFERROR(OFFSET(grille!$A$1,MOD(INT((P14-parametres!$D$32)/7),42)+1,WEEKDAY(guigui!P14,2)),"")</f>
        <v>T610</v>
      </c>
      <c r="R14" s="3">
        <f t="shared" si="8"/>
        <v>42260</v>
      </c>
      <c r="S14" s="6" t="str">
        <f ca="1">IFERROR(OFFSET(grille!$A$1,MOD(INT((R14-parametres!$D$32)/7),42)+1,WEEKDAY(guigui!R14,2)),"")</f>
        <v>T410</v>
      </c>
      <c r="T14" s="3">
        <f t="shared" si="9"/>
        <v>42290</v>
      </c>
      <c r="U14" s="6" t="str">
        <f ca="1">IFERROR(OFFSET(grille!$A$1,MOD(INT((T14-parametres!$D$32)/7),42)+1,WEEKDAY(guigui!T14,2)),"")</f>
        <v>__T150</v>
      </c>
      <c r="V14" s="4">
        <f t="shared" si="10"/>
        <v>42321</v>
      </c>
      <c r="W14" s="6" t="str">
        <f ca="1">IFERROR(OFFSET(grille!$A$1,MOD(INT((V14-parametres!$D$32)/7),42)+1,WEEKDAY(guigui!V14,2)),"")</f>
        <v>__T740</v>
      </c>
      <c r="X14" s="3">
        <f t="shared" si="11"/>
        <v>42351</v>
      </c>
      <c r="Y14" s="6" t="str">
        <f ca="1">IFERROR(OFFSET(grille!$A$1,MOD(INT((X14-parametres!$D$32)/7),42)+1,WEEKDAY(guigui!X14,2)),"")</f>
        <v>T447__</v>
      </c>
    </row>
    <row r="15" spans="1:25">
      <c r="B15" s="3">
        <f t="shared" si="0"/>
        <v>42018</v>
      </c>
      <c r="C15" s="6" t="str">
        <f ca="1">IFERROR(OFFSET(grille!$A$1,MOD(INT((B15-parametres!$D$32)/7),42)+1,WEEKDAY(guigui!B15,2)),"")</f>
        <v>RP</v>
      </c>
      <c r="D15" s="3">
        <f t="shared" si="1"/>
        <v>42049</v>
      </c>
      <c r="E15" s="6" t="str">
        <f ca="1">IFERROR(OFFSET(grille!$A$1,MOD(INT((D15-parametres!$D$32)/7),42)+1,WEEKDAY(guigui!D15,2)),"")</f>
        <v>__T666</v>
      </c>
      <c r="F15" s="3">
        <f t="shared" si="2"/>
        <v>42077</v>
      </c>
      <c r="G15" s="6" t="str">
        <f ca="1">IFERROR(OFFSET(grille!$A$1,MOD(INT((F15-parametres!$D$32)/7),42)+1,WEEKDAY(guigui!F15,2)),"")</f>
        <v>RP</v>
      </c>
      <c r="H15" s="3">
        <f t="shared" si="3"/>
        <v>42108</v>
      </c>
      <c r="I15" s="6" t="str">
        <f ca="1">IFERROR(OFFSET(grille!$A$1,MOD(INT((H15-parametres!$D$32)/7),42)+1,WEEKDAY(guigui!H15,2)),"")</f>
        <v>T650__</v>
      </c>
      <c r="J15" s="3">
        <f t="shared" si="4"/>
        <v>42138</v>
      </c>
      <c r="K15" s="6" t="str">
        <f ca="1">IFERROR(OFFSET(grille!$A$1,MOD(INT((J15-parametres!$D$32)/7),42)+1,WEEKDAY(guigui!J15,2)),"")</f>
        <v>T120</v>
      </c>
      <c r="L15" s="3">
        <f t="shared" si="5"/>
        <v>42169</v>
      </c>
      <c r="M15" s="6" t="str">
        <f ca="1">IFERROR(OFFSET(grille!$A$1,MOD(INT((L15-parametres!$D$32)/7),42)+1,WEEKDAY(guigui!L15,2)),"")</f>
        <v>T227__</v>
      </c>
      <c r="N15" s="4">
        <f t="shared" si="6"/>
        <v>42199</v>
      </c>
      <c r="O15" s="6" t="str">
        <f ca="1">IFERROR(OFFSET(grille!$A$1,MOD(INT((N15-parametres!$D$32)/7),42)+1,WEEKDAY(guigui!N15,2)),"")</f>
        <v>__T450</v>
      </c>
      <c r="P15" s="3">
        <f t="shared" si="7"/>
        <v>42230</v>
      </c>
      <c r="Q15" s="6" t="str">
        <f ca="1">IFERROR(OFFSET(grille!$A$1,MOD(INT((P15-parametres!$D$32)/7),42)+1,WEEKDAY(guigui!P15,2)),"")</f>
        <v>T220__</v>
      </c>
      <c r="R15" s="3">
        <f t="shared" si="8"/>
        <v>42261</v>
      </c>
      <c r="S15" s="6" t="str">
        <f ca="1">IFERROR(OFFSET(grille!$A$1,MOD(INT((R15-parametres!$D$32)/7),42)+1,WEEKDAY(guigui!R15,2)),"")</f>
        <v>T650__</v>
      </c>
      <c r="T15" s="3">
        <f t="shared" si="9"/>
        <v>42291</v>
      </c>
      <c r="U15" s="6" t="str">
        <f ca="1">IFERROR(OFFSET(grille!$A$1,MOD(INT((T15-parametres!$D$32)/7),42)+1,WEEKDAY(guigui!T15,2)),"")</f>
        <v>T210</v>
      </c>
      <c r="V15" s="4">
        <f t="shared" si="10"/>
        <v>42322</v>
      </c>
      <c r="W15" s="6" t="str">
        <f ca="1">IFERROR(OFFSET(grille!$A$1,MOD(INT((V15-parametres!$D$32)/7),42)+1,WEEKDAY(guigui!V15,2)),"")</f>
        <v>RP</v>
      </c>
      <c r="X15" s="3">
        <f t="shared" si="11"/>
        <v>42352</v>
      </c>
      <c r="Y15" s="6" t="str">
        <f ca="1">IFERROR(OFFSET(grille!$A$1,MOD(INT((X15-parametres!$D$32)/7),42)+1,WEEKDAY(guigui!X15,2)),"")</f>
        <v>__T451</v>
      </c>
    </row>
    <row r="16" spans="1:25">
      <c r="B16" s="3">
        <f t="shared" si="0"/>
        <v>42019</v>
      </c>
      <c r="C16" s="6" t="str">
        <f ca="1">IFERROR(OFFSET(grille!$A$1,MOD(INT((B16-parametres!$D$32)/7),42)+1,WEEKDAY(guigui!B16,2)),"")</f>
        <v>T130</v>
      </c>
      <c r="D16" s="3">
        <f t="shared" si="1"/>
        <v>42050</v>
      </c>
      <c r="E16" s="6" t="str">
        <f ca="1">IFERROR(OFFSET(grille!$A$1,MOD(INT((D16-parametres!$D$32)/7),42)+1,WEEKDAY(guigui!D16,2)),"")</f>
        <v>RP</v>
      </c>
      <c r="F16" s="3">
        <f t="shared" si="2"/>
        <v>42078</v>
      </c>
      <c r="G16" s="6" t="str">
        <f ca="1">IFERROR(OFFSET(grille!$A$1,MOD(INT((F16-parametres!$D$32)/7),42)+1,WEEKDAY(guigui!F16,2)),"")</f>
        <v>RP</v>
      </c>
      <c r="H16" s="3">
        <f t="shared" si="3"/>
        <v>42109</v>
      </c>
      <c r="I16" s="6" t="str">
        <f ca="1">IFERROR(OFFSET(grille!$A$1,MOD(INT((H16-parametres!$D$32)/7),42)+1,WEEKDAY(guigui!H16,2)),"")</f>
        <v>__T660</v>
      </c>
      <c r="J16" s="3">
        <f t="shared" si="4"/>
        <v>42139</v>
      </c>
      <c r="K16" s="6" t="str">
        <f ca="1">IFERROR(OFFSET(grille!$A$1,MOD(INT((J16-parametres!$D$32)/7),42)+1,WEEKDAY(guigui!J16,2)),"")</f>
        <v>T720</v>
      </c>
      <c r="L16" s="3">
        <f t="shared" si="5"/>
        <v>42170</v>
      </c>
      <c r="M16" s="6" t="str">
        <f ca="1">IFERROR(OFFSET(grille!$A$1,MOD(INT((L16-parametres!$D$32)/7),42)+1,WEEKDAY(guigui!L16,2)),"")</f>
        <v>__T230</v>
      </c>
      <c r="N16" s="4">
        <f t="shared" si="6"/>
        <v>42200</v>
      </c>
      <c r="O16" s="6" t="str">
        <f ca="1">IFERROR(OFFSET(grille!$A$1,MOD(INT((N16-parametres!$D$32)/7),42)+1,WEEKDAY(guigui!N16,2)),"")</f>
        <v>T240__</v>
      </c>
      <c r="P16" s="3">
        <f t="shared" si="7"/>
        <v>42231</v>
      </c>
      <c r="Q16" s="6" t="str">
        <f ca="1">IFERROR(OFFSET(grille!$A$1,MOD(INT((P16-parametres!$D$32)/7),42)+1,WEEKDAY(guigui!P16,2)),"")</f>
        <v>__T236</v>
      </c>
      <c r="R16" s="3">
        <f t="shared" si="8"/>
        <v>42262</v>
      </c>
      <c r="S16" s="6" t="str">
        <f ca="1">IFERROR(OFFSET(grille!$A$1,MOD(INT((R16-parametres!$D$32)/7),42)+1,WEEKDAY(guigui!R16,2)),"")</f>
        <v>__T660</v>
      </c>
      <c r="T16" s="3">
        <f t="shared" si="9"/>
        <v>42292</v>
      </c>
      <c r="U16" s="6" t="str">
        <f ca="1">IFERROR(OFFSET(grille!$A$1,MOD(INT((T16-parametres!$D$32)/7),42)+1,WEEKDAY(guigui!T16,2)),"")</f>
        <v>T440__</v>
      </c>
      <c r="V16" s="4">
        <f t="shared" si="10"/>
        <v>42323</v>
      </c>
      <c r="W16" s="6" t="str">
        <f ca="1">IFERROR(OFFSET(grille!$A$1,MOD(INT((V16-parametres!$D$32)/7),42)+1,WEEKDAY(guigui!V16,2)),"")</f>
        <v>RP</v>
      </c>
      <c r="X16" s="3">
        <f t="shared" si="11"/>
        <v>42353</v>
      </c>
      <c r="Y16" s="6" t="str">
        <f ca="1">IFERROR(OFFSET(grille!$A$1,MOD(INT((X16-parametres!$D$32)/7),42)+1,WEEKDAY(guigui!X16,2)),"")</f>
        <v>RP</v>
      </c>
    </row>
    <row r="17" spans="2:25">
      <c r="B17" s="3">
        <f t="shared" si="0"/>
        <v>42020</v>
      </c>
      <c r="C17" s="6" t="str">
        <f ca="1">IFERROR(OFFSET(grille!$A$1,MOD(INT((B17-parametres!$D$32)/7),42)+1,WEEKDAY(guigui!B17,2)),"")</f>
        <v>T420</v>
      </c>
      <c r="D17" s="3">
        <f t="shared" si="1"/>
        <v>42051</v>
      </c>
      <c r="E17" s="6" t="str">
        <f ca="1">IFERROR(OFFSET(grille!$A$1,MOD(INT((D17-parametres!$D$32)/7),42)+1,WEEKDAY(guigui!D17,2)),"")</f>
        <v>RP</v>
      </c>
      <c r="F17" s="3">
        <f t="shared" si="2"/>
        <v>42079</v>
      </c>
      <c r="G17" s="6" t="str">
        <f ca="1">IFERROR(OFFSET(grille!$A$1,MOD(INT((F17-parametres!$D$32)/7),42)+1,WEEKDAY(guigui!F17,2)),"")</f>
        <v>T630__</v>
      </c>
      <c r="H17" s="3">
        <f t="shared" si="3"/>
        <v>42110</v>
      </c>
      <c r="I17" s="6" t="str">
        <f ca="1">IFERROR(OFFSET(grille!$A$1,MOD(INT((H17-parametres!$D$32)/7),42)+1,WEEKDAY(guigui!H17,2)),"")</f>
        <v>T260</v>
      </c>
      <c r="J17" s="3">
        <f t="shared" si="4"/>
        <v>42140</v>
      </c>
      <c r="K17" s="6" t="str">
        <f ca="1">IFERROR(OFFSET(grille!$A$1,MOD(INT((J17-parametres!$D$32)/7),42)+1,WEEKDAY(guigui!J17,2)),"")</f>
        <v>T346__</v>
      </c>
      <c r="L17" s="3">
        <f t="shared" si="5"/>
        <v>42171</v>
      </c>
      <c r="M17" s="6" t="str">
        <f ca="1">IFERROR(OFFSET(grille!$A$1,MOD(INT((L17-parametres!$D$32)/7),42)+1,WEEKDAY(guigui!L17,2)),"")</f>
        <v>T260</v>
      </c>
      <c r="N17" s="4">
        <f t="shared" si="6"/>
        <v>42201</v>
      </c>
      <c r="O17" s="6" t="str">
        <f ca="1">IFERROR(OFFSET(grille!$A$1,MOD(INT((N17-parametres!$D$32)/7),42)+1,WEEKDAY(guigui!N17,2)),"")</f>
        <v>__T250</v>
      </c>
      <c r="P17" s="3">
        <f t="shared" si="7"/>
        <v>42232</v>
      </c>
      <c r="Q17" s="6" t="str">
        <f ca="1">IFERROR(OFFSET(grille!$A$1,MOD(INT((P17-parametres!$D$32)/7),42)+1,WEEKDAY(guigui!P17,2)),"")</f>
        <v>RP</v>
      </c>
      <c r="R17" s="3">
        <f t="shared" si="8"/>
        <v>42263</v>
      </c>
      <c r="S17" s="6" t="str">
        <f ca="1">IFERROR(OFFSET(grille!$A$1,MOD(INT((R17-parametres!$D$32)/7),42)+1,WEEKDAY(guigui!R17,2)),"")</f>
        <v>T260</v>
      </c>
      <c r="T17" s="3">
        <f t="shared" si="9"/>
        <v>42293</v>
      </c>
      <c r="U17" s="6" t="str">
        <f ca="1">IFERROR(OFFSET(grille!$A$1,MOD(INT((T17-parametres!$D$32)/7),42)+1,WEEKDAY(guigui!T17,2)),"")</f>
        <v>__T450</v>
      </c>
      <c r="V17" s="4">
        <f t="shared" si="10"/>
        <v>42324</v>
      </c>
      <c r="W17" s="6" t="str">
        <f ca="1">IFERROR(OFFSET(grille!$A$1,MOD(INT((V17-parametres!$D$32)/7),42)+1,WEEKDAY(guigui!V17,2)),"")</f>
        <v>T320__</v>
      </c>
      <c r="X17" s="3">
        <f t="shared" si="11"/>
        <v>42354</v>
      </c>
      <c r="Y17" s="6" t="str">
        <f ca="1">IFERROR(OFFSET(grille!$A$1,MOD(INT((X17-parametres!$D$32)/7),42)+1,WEEKDAY(guigui!X17,2)),"")</f>
        <v>RP</v>
      </c>
    </row>
    <row r="18" spans="2:25">
      <c r="B18" s="3">
        <f t="shared" si="0"/>
        <v>42021</v>
      </c>
      <c r="C18" s="6" t="str">
        <f ca="1">IFERROR(OFFSET(grille!$A$1,MOD(INT((B18-parametres!$D$32)/7),42)+1,WEEKDAY(guigui!B18,2)),"")</f>
        <v>T226__</v>
      </c>
      <c r="D18" s="3">
        <f t="shared" si="1"/>
        <v>42052</v>
      </c>
      <c r="E18" s="6" t="str">
        <f ca="1">IFERROR(OFFSET(grille!$A$1,MOD(INT((D18-parametres!$D$32)/7),42)+1,WEEKDAY(guigui!D18,2)),"")</f>
        <v>RP</v>
      </c>
      <c r="F18" s="3">
        <f t="shared" si="2"/>
        <v>42080</v>
      </c>
      <c r="G18" s="6" t="str">
        <f ca="1">IFERROR(OFFSET(grille!$A$1,MOD(INT((F18-parametres!$D$32)/7),42)+1,WEEKDAY(guigui!F18,2)),"")</f>
        <v>__T640</v>
      </c>
      <c r="H18" s="3">
        <f t="shared" si="3"/>
        <v>42111</v>
      </c>
      <c r="I18" s="6" t="str">
        <f ca="1">IFERROR(OFFSET(grille!$A$1,MOD(INT((H18-parametres!$D$32)/7),42)+1,WEEKDAY(guigui!H18,2)),"")</f>
        <v>D</v>
      </c>
      <c r="J18" s="3">
        <f t="shared" si="4"/>
        <v>42141</v>
      </c>
      <c r="K18" s="6" t="str">
        <f ca="1">IFERROR(OFFSET(grille!$A$1,MOD(INT((J18-parametres!$D$32)/7),42)+1,WEEKDAY(guigui!J18,2)),"")</f>
        <v>__T357</v>
      </c>
      <c r="L18" s="3">
        <f t="shared" si="5"/>
        <v>42172</v>
      </c>
      <c r="M18" s="6" t="str">
        <f ca="1">IFERROR(OFFSET(grille!$A$1,MOD(INT((L18-parametres!$D$32)/7),42)+1,WEEKDAY(guigui!L18,2)),"")</f>
        <v>RP</v>
      </c>
      <c r="N18" s="4">
        <f t="shared" si="6"/>
        <v>42202</v>
      </c>
      <c r="O18" s="6" t="str">
        <f ca="1">IFERROR(OFFSET(grille!$A$1,MOD(INT((N18-parametres!$D$32)/7),42)+1,WEEKDAY(guigui!N18,2)),"")</f>
        <v>RP</v>
      </c>
      <c r="P18" s="3">
        <f t="shared" si="7"/>
        <v>42233</v>
      </c>
      <c r="Q18" s="6" t="str">
        <f ca="1">IFERROR(OFFSET(grille!$A$1,MOD(INT((P18-parametres!$D$32)/7),42)+1,WEEKDAY(guigui!P18,2)),"")</f>
        <v>RP</v>
      </c>
      <c r="R18" s="3">
        <f t="shared" si="8"/>
        <v>42264</v>
      </c>
      <c r="S18" s="6" t="str">
        <f ca="1">IFERROR(OFFSET(grille!$A$1,MOD(INT((R18-parametres!$D$32)/7),42)+1,WEEKDAY(guigui!R18,2)),"")</f>
        <v>RP</v>
      </c>
      <c r="T18" s="3">
        <f t="shared" si="9"/>
        <v>42294</v>
      </c>
      <c r="U18" s="6" t="str">
        <f ca="1">IFERROR(OFFSET(grille!$A$1,MOD(INT((T18-parametres!$D$32)/7),42)+1,WEEKDAY(guigui!T18,2)),"")</f>
        <v>RP</v>
      </c>
      <c r="V18" s="4">
        <f t="shared" si="10"/>
        <v>42325</v>
      </c>
      <c r="W18" s="6" t="str">
        <f ca="1">IFERROR(OFFSET(grille!$A$1,MOD(INT((V18-parametres!$D$32)/7),42)+1,WEEKDAY(guigui!V18,2)),"")</f>
        <v>__T330</v>
      </c>
      <c r="X18" s="3">
        <f t="shared" si="11"/>
        <v>42355</v>
      </c>
      <c r="Y18" s="6" t="str">
        <f ca="1">IFERROR(OFFSET(grille!$A$1,MOD(INT((X18-parametres!$D$32)/7),42)+1,WEEKDAY(guigui!X18,2)),"")</f>
        <v>T410</v>
      </c>
    </row>
    <row r="19" spans="2:25">
      <c r="B19" s="3">
        <f t="shared" si="0"/>
        <v>42022</v>
      </c>
      <c r="C19" s="6" t="str">
        <f ca="1">IFERROR(OFFSET(grille!$A$1,MOD(INT((B19-parametres!$D$32)/7),42)+1,WEEKDAY(guigui!B19,2)),"")</f>
        <v>__T237</v>
      </c>
      <c r="D19" s="3">
        <f t="shared" si="1"/>
        <v>42053</v>
      </c>
      <c r="E19" s="6" t="str">
        <f ca="1">IFERROR(OFFSET(grille!$A$1,MOD(INT((D19-parametres!$D$32)/7),42)+1,WEEKDAY(guigui!D19,2)),"")</f>
        <v>D</v>
      </c>
      <c r="F19" s="3">
        <f t="shared" si="2"/>
        <v>42081</v>
      </c>
      <c r="G19" s="6" t="str">
        <f ca="1">IFERROR(OFFSET(grille!$A$1,MOD(INT((F19-parametres!$D$32)/7),42)+1,WEEKDAY(guigui!F19,2)),"")</f>
        <v>T340__</v>
      </c>
      <c r="H19" s="3">
        <f t="shared" si="3"/>
        <v>42112</v>
      </c>
      <c r="I19" s="6" t="str">
        <f ca="1">IFERROR(OFFSET(grille!$A$1,MOD(INT((H19-parametres!$D$32)/7),42)+1,WEEKDAY(guigui!H19,2)),"")</f>
        <v>RP</v>
      </c>
      <c r="J19" s="3">
        <f t="shared" si="4"/>
        <v>42142</v>
      </c>
      <c r="K19" s="6" t="str">
        <f ca="1">IFERROR(OFFSET(grille!$A$1,MOD(INT((J19-parametres!$D$32)/7),42)+1,WEEKDAY(guigui!J19,2)),"")</f>
        <v>RP</v>
      </c>
      <c r="L19" s="3">
        <f t="shared" si="5"/>
        <v>42173</v>
      </c>
      <c r="M19" s="6" t="str">
        <f ca="1">IFERROR(OFFSET(grille!$A$1,MOD(INT((L19-parametres!$D$32)/7),42)+1,WEEKDAY(guigui!L19,2)),"")</f>
        <v>RP</v>
      </c>
      <c r="N19" s="4">
        <f t="shared" si="6"/>
        <v>42203</v>
      </c>
      <c r="O19" s="6" t="str">
        <f ca="1">IFERROR(OFFSET(grille!$A$1,MOD(INT((N19-parametres!$D$32)/7),42)+1,WEEKDAY(guigui!N19,2)),"")</f>
        <v>RP</v>
      </c>
      <c r="P19" s="3">
        <f t="shared" si="7"/>
        <v>42234</v>
      </c>
      <c r="Q19" s="6" t="str">
        <f ca="1">IFERROR(OFFSET(grille!$A$1,MOD(INT((P19-parametres!$D$32)/7),42)+1,WEEKDAY(guigui!P19,2)),"")</f>
        <v>T840__</v>
      </c>
      <c r="R19" s="3">
        <f t="shared" si="8"/>
        <v>42265</v>
      </c>
      <c r="S19" s="6" t="str">
        <f ca="1">IFERROR(OFFSET(grille!$A$1,MOD(INT((R19-parametres!$D$32)/7),42)+1,WEEKDAY(guigui!R19,2)),"")</f>
        <v>RP</v>
      </c>
      <c r="T19" s="3">
        <f t="shared" si="9"/>
        <v>42295</v>
      </c>
      <c r="U19" s="6" t="str">
        <f ca="1">IFERROR(OFFSET(grille!$A$1,MOD(INT((T19-parametres!$D$32)/7),42)+1,WEEKDAY(guigui!T19,2)),"")</f>
        <v>RP</v>
      </c>
      <c r="V19" s="4">
        <f t="shared" si="10"/>
        <v>42326</v>
      </c>
      <c r="W19" s="6" t="str">
        <f ca="1">IFERROR(OFFSET(grille!$A$1,MOD(INT((V19-parametres!$D$32)/7),42)+1,WEEKDAY(guigui!V19,2)),"")</f>
        <v>T420</v>
      </c>
      <c r="X19" s="3">
        <f t="shared" si="11"/>
        <v>42356</v>
      </c>
      <c r="Y19" s="6" t="str">
        <f ca="1">IFERROR(OFFSET(grille!$A$1,MOD(INT((X19-parametres!$D$32)/7),42)+1,WEEKDAY(guigui!X19,2)),"")</f>
        <v>T710</v>
      </c>
    </row>
    <row r="20" spans="2:25">
      <c r="B20" s="3">
        <f t="shared" si="0"/>
        <v>42023</v>
      </c>
      <c r="C20" s="6" t="str">
        <f ca="1">IFERROR(OFFSET(grille!$A$1,MOD(INT((B20-parametres!$D$32)/7),42)+1,WEEKDAY(guigui!B20,2)),"")</f>
        <v>RP</v>
      </c>
      <c r="D20" s="3">
        <f t="shared" si="1"/>
        <v>42054</v>
      </c>
      <c r="E20" s="6" t="str">
        <f ca="1">IFERROR(OFFSET(grille!$A$1,MOD(INT((D20-parametres!$D$32)/7),42)+1,WEEKDAY(guigui!D20,2)),"")</f>
        <v>T510</v>
      </c>
      <c r="F20" s="3">
        <f t="shared" si="2"/>
        <v>42082</v>
      </c>
      <c r="G20" s="6" t="str">
        <f ca="1">IFERROR(OFFSET(grille!$A$1,MOD(INT((F20-parametres!$D$32)/7),42)+1,WEEKDAY(guigui!F20,2)),"")</f>
        <v>__T350</v>
      </c>
      <c r="H20" s="3">
        <f t="shared" si="3"/>
        <v>42113</v>
      </c>
      <c r="I20" s="6" t="str">
        <f ca="1">IFERROR(OFFSET(grille!$A$1,MOD(INT((H20-parametres!$D$32)/7),42)+1,WEEKDAY(guigui!H20,2)),"")</f>
        <v>RP</v>
      </c>
      <c r="J20" s="3">
        <f t="shared" si="4"/>
        <v>42143</v>
      </c>
      <c r="K20" s="6" t="str">
        <f ca="1">IFERROR(OFFSET(grille!$A$1,MOD(INT((J20-parametres!$D$32)/7),42)+1,WEEKDAY(guigui!J20,2)),"")</f>
        <v>RP</v>
      </c>
      <c r="L20" s="3">
        <f t="shared" si="5"/>
        <v>42174</v>
      </c>
      <c r="M20" s="6" t="str">
        <f ca="1">IFERROR(OFFSET(grille!$A$1,MOD(INT((L20-parametres!$D$32)/7),42)+1,WEEKDAY(guigui!L20,2)),"")</f>
        <v>T410</v>
      </c>
      <c r="N20" s="4">
        <f t="shared" si="6"/>
        <v>42204</v>
      </c>
      <c r="O20" s="6" t="str">
        <f ca="1">IFERROR(OFFSET(grille!$A$1,MOD(INT((N20-parametres!$D$32)/7),42)+1,WEEKDAY(guigui!N20,2)),"")</f>
        <v>T657__</v>
      </c>
      <c r="P20" s="3">
        <f t="shared" si="7"/>
        <v>42235</v>
      </c>
      <c r="Q20" s="6" t="str">
        <f ca="1">IFERROR(OFFSET(grille!$A$1,MOD(INT((P20-parametres!$D$32)/7),42)+1,WEEKDAY(guigui!P20,2)),"")</f>
        <v>__T850</v>
      </c>
      <c r="R20" s="3">
        <f t="shared" si="8"/>
        <v>42266</v>
      </c>
      <c r="S20" s="6" t="str">
        <f ca="1">IFERROR(OFFSET(grille!$A$1,MOD(INT((R20-parametres!$D$32)/7),42)+1,WEEKDAY(guigui!R20,2)),"")</f>
        <v>T326__</v>
      </c>
      <c r="T20" s="3">
        <f t="shared" si="9"/>
        <v>42296</v>
      </c>
      <c r="U20" s="6" t="str">
        <f ca="1">IFERROR(OFFSET(grille!$A$1,MOD(INT((T20-parametres!$D$32)/7),42)+1,WEEKDAY(guigui!T20,2)),"")</f>
        <v>T820__</v>
      </c>
      <c r="V20" s="4">
        <f t="shared" si="10"/>
        <v>42327</v>
      </c>
      <c r="W20" s="6" t="str">
        <f ca="1">IFERROR(OFFSET(grille!$A$1,MOD(INT((V20-parametres!$D$32)/7),42)+1,WEEKDAY(guigui!V20,2)),"")</f>
        <v>T840__</v>
      </c>
      <c r="X20" s="3">
        <f t="shared" si="11"/>
        <v>42357</v>
      </c>
      <c r="Y20" s="6" t="str">
        <f ca="1">IFERROR(OFFSET(grille!$A$1,MOD(INT((X20-parametres!$D$32)/7),42)+1,WEEKDAY(guigui!X20,2)),"")</f>
        <v>T246__</v>
      </c>
    </row>
    <row r="21" spans="2:25">
      <c r="B21" s="3">
        <f t="shared" si="0"/>
        <v>42024</v>
      </c>
      <c r="C21" s="6" t="str">
        <f ca="1">IFERROR(OFFSET(grille!$A$1,MOD(INT((B21-parametres!$D$32)/7),42)+1,WEEKDAY(guigui!B21,2)),"")</f>
        <v>RP</v>
      </c>
      <c r="D21" s="3">
        <f t="shared" si="1"/>
        <v>42055</v>
      </c>
      <c r="E21" s="6" t="str">
        <f ca="1">IFERROR(OFFSET(grille!$A$1,MOD(INT((D21-parametres!$D$32)/7),42)+1,WEEKDAY(guigui!D21,2)),"")</f>
        <v>T445__</v>
      </c>
      <c r="F21" s="3">
        <f t="shared" si="2"/>
        <v>42083</v>
      </c>
      <c r="G21" s="6" t="str">
        <f ca="1">IFERROR(OFFSET(grille!$A$1,MOD(INT((F21-parametres!$D$32)/7),42)+1,WEEKDAY(guigui!F21,2)),"")</f>
        <v>D</v>
      </c>
      <c r="H21" s="3">
        <f t="shared" si="3"/>
        <v>42114</v>
      </c>
      <c r="I21" s="6" t="str">
        <f ca="1">IFERROR(OFFSET(grille!$A$1,MOD(INT((H21-parametres!$D$32)/7),42)+1,WEEKDAY(guigui!H21,2)),"")</f>
        <v>T210</v>
      </c>
      <c r="J21" s="3">
        <f t="shared" si="4"/>
        <v>42144</v>
      </c>
      <c r="K21" s="6" t="str">
        <f ca="1">IFERROR(OFFSET(grille!$A$1,MOD(INT((J21-parametres!$D$32)/7),42)+1,WEEKDAY(guigui!J21,2)),"")</f>
        <v>T840__</v>
      </c>
      <c r="L21" s="3">
        <f t="shared" si="5"/>
        <v>42175</v>
      </c>
      <c r="M21" s="6" t="str">
        <f ca="1">IFERROR(OFFSET(grille!$A$1,MOD(INT((L21-parametres!$D$32)/7),42)+1,WEEKDAY(guigui!L21,2)),"")</f>
        <v>T146__</v>
      </c>
      <c r="N21" s="4">
        <f t="shared" si="6"/>
        <v>42205</v>
      </c>
      <c r="O21" s="6" t="str">
        <f ca="1">IFERROR(OFFSET(grille!$A$1,MOD(INT((N21-parametres!$D$32)/7),42)+1,WEEKDAY(guigui!N21,2)),"")</f>
        <v>__T661</v>
      </c>
      <c r="P21" s="3">
        <f t="shared" si="7"/>
        <v>42236</v>
      </c>
      <c r="Q21" s="6" t="str">
        <f ca="1">IFERROR(OFFSET(grille!$A$1,MOD(INT((P21-parametres!$D$32)/7),42)+1,WEEKDAY(guigui!P21,2)),"")</f>
        <v>T110</v>
      </c>
      <c r="R21" s="3">
        <f t="shared" si="8"/>
        <v>42267</v>
      </c>
      <c r="S21" s="6" t="str">
        <f ca="1">IFERROR(OFFSET(grille!$A$1,MOD(INT((R21-parametres!$D$32)/7),42)+1,WEEKDAY(guigui!R21,2)),"")</f>
        <v>__T337</v>
      </c>
      <c r="T21" s="3">
        <f t="shared" si="9"/>
        <v>42297</v>
      </c>
      <c r="U21" s="6" t="str">
        <f ca="1">IFERROR(OFFSET(grille!$A$1,MOD(INT((T21-parametres!$D$32)/7),42)+1,WEEKDAY(guigui!T21,2)),"")</f>
        <v>__T830</v>
      </c>
      <c r="V21" s="4">
        <f t="shared" si="10"/>
        <v>42328</v>
      </c>
      <c r="W21" s="6" t="str">
        <f ca="1">IFERROR(OFFSET(grille!$A$1,MOD(INT((V21-parametres!$D$32)/7),42)+1,WEEKDAY(guigui!V21,2)),"")</f>
        <v>__T850</v>
      </c>
      <c r="X21" s="3">
        <f t="shared" si="11"/>
        <v>42358</v>
      </c>
      <c r="Y21" s="6" t="str">
        <f ca="1">IFERROR(OFFSET(grille!$A$1,MOD(INT((X21-parametres!$D$32)/7),42)+1,WEEKDAY(guigui!X21,2)),"")</f>
        <v>__T257</v>
      </c>
    </row>
    <row r="22" spans="2:25">
      <c r="B22" s="3">
        <f t="shared" si="0"/>
        <v>42025</v>
      </c>
      <c r="C22" s="6" t="str">
        <f ca="1">IFERROR(OFFSET(grille!$A$1,MOD(INT((B22-parametres!$D$32)/7),42)+1,WEEKDAY(guigui!B22,2)),"")</f>
        <v>T710</v>
      </c>
      <c r="D22" s="3">
        <f t="shared" si="1"/>
        <v>42056</v>
      </c>
      <c r="E22" s="6" t="str">
        <f ca="1">IFERROR(OFFSET(grille!$A$1,MOD(INT((D22-parametres!$D$32)/7),42)+1,WEEKDAY(guigui!D22,2)),"")</f>
        <v>__T456</v>
      </c>
      <c r="F22" s="3">
        <f t="shared" si="2"/>
        <v>42084</v>
      </c>
      <c r="G22" s="6" t="str">
        <f ca="1">IFERROR(OFFSET(grille!$A$1,MOD(INT((F22-parametres!$D$32)/7),42)+1,WEEKDAY(guigui!F22,2)),"")</f>
        <v>RP</v>
      </c>
      <c r="H22" s="3">
        <f t="shared" si="3"/>
        <v>42115</v>
      </c>
      <c r="I22" s="6" t="str">
        <f ca="1">IFERROR(OFFSET(grille!$A$1,MOD(INT((H22-parametres!$D$32)/7),42)+1,WEEKDAY(guigui!H22,2)),"")</f>
        <v>T410</v>
      </c>
      <c r="J22" s="3">
        <f t="shared" si="4"/>
        <v>42145</v>
      </c>
      <c r="K22" s="6" t="str">
        <f ca="1">IFERROR(OFFSET(grille!$A$1,MOD(INT((J22-parametres!$D$32)/7),42)+1,WEEKDAY(guigui!J22,2)),"")</f>
        <v>__T850</v>
      </c>
      <c r="L22" s="3">
        <f t="shared" si="5"/>
        <v>42176</v>
      </c>
      <c r="M22" s="6" t="str">
        <f ca="1">IFERROR(OFFSET(grille!$A$1,MOD(INT((L22-parametres!$D$32)/7),42)+1,WEEKDAY(guigui!L22,2)),"")</f>
        <v>__T157</v>
      </c>
      <c r="N22" s="4">
        <f t="shared" si="6"/>
        <v>42206</v>
      </c>
      <c r="O22" s="6" t="str">
        <f ca="1">IFERROR(OFFSET(grille!$A$1,MOD(INT((N22-parametres!$D$32)/7),42)+1,WEEKDAY(guigui!N22,2)),"")</f>
        <v>T240__</v>
      </c>
      <c r="P22" s="3">
        <f t="shared" si="7"/>
        <v>42237</v>
      </c>
      <c r="Q22" s="6" t="str">
        <f ca="1">IFERROR(OFFSET(grille!$A$1,MOD(INT((P22-parametres!$D$32)/7),42)+1,WEEKDAY(guigui!P22,2)),"")</f>
        <v>T630__</v>
      </c>
      <c r="R22" s="3">
        <f t="shared" si="8"/>
        <v>42268</v>
      </c>
      <c r="S22" s="6" t="str">
        <f ca="1">IFERROR(OFFSET(grille!$A$1,MOD(INT((R22-parametres!$D$32)/7),42)+1,WEEKDAY(guigui!R22,2)),"")</f>
        <v>T510</v>
      </c>
      <c r="T22" s="3">
        <f t="shared" si="9"/>
        <v>42298</v>
      </c>
      <c r="U22" s="6" t="str">
        <f ca="1">IFERROR(OFFSET(grille!$A$1,MOD(INT((T22-parametres!$D$32)/7),42)+1,WEEKDAY(guigui!T22,2)),"")</f>
        <v>RP</v>
      </c>
      <c r="V22" s="4">
        <f t="shared" si="10"/>
        <v>42329</v>
      </c>
      <c r="W22" s="6" t="str">
        <f ca="1">IFERROR(OFFSET(grille!$A$1,MOD(INT((V22-parametres!$D$32)/7),42)+1,WEEKDAY(guigui!V22,2)),"")</f>
        <v>D</v>
      </c>
      <c r="X22" s="3">
        <f t="shared" si="11"/>
        <v>42359</v>
      </c>
      <c r="Y22" s="6" t="str">
        <f ca="1">IFERROR(OFFSET(grille!$A$1,MOD(INT((X22-parametres!$D$32)/7),42)+1,WEEKDAY(guigui!X22,2)),"")</f>
        <v>RP</v>
      </c>
    </row>
    <row r="23" spans="2:25">
      <c r="B23" s="3">
        <f t="shared" si="0"/>
        <v>42026</v>
      </c>
      <c r="C23" s="6" t="str">
        <f ca="1">IFERROR(OFFSET(grille!$A$1,MOD(INT((B23-parametres!$D$32)/7),42)+1,WEEKDAY(guigui!B23,2)),"")</f>
        <v>T730__</v>
      </c>
      <c r="D23" s="3">
        <f t="shared" si="1"/>
        <v>42057</v>
      </c>
      <c r="E23" s="6" t="str">
        <f ca="1">IFERROR(OFFSET(grille!$A$1,MOD(INT((D23-parametres!$D$32)/7),42)+1,WEEKDAY(guigui!D23,2)),"")</f>
        <v>T447__</v>
      </c>
      <c r="F23" s="3">
        <f t="shared" si="2"/>
        <v>42085</v>
      </c>
      <c r="G23" s="6" t="str">
        <f ca="1">IFERROR(OFFSET(grille!$A$1,MOD(INT((F23-parametres!$D$32)/7),42)+1,WEEKDAY(guigui!F23,2)),"")</f>
        <v>RP</v>
      </c>
      <c r="H23" s="3">
        <f t="shared" si="3"/>
        <v>42116</v>
      </c>
      <c r="I23" s="6" t="str">
        <f ca="1">IFERROR(OFFSET(grille!$A$1,MOD(INT((H23-parametres!$D$32)/7),42)+1,WEEKDAY(guigui!H23,2)),"")</f>
        <v>T810</v>
      </c>
      <c r="J23" s="3">
        <f t="shared" si="4"/>
        <v>42146</v>
      </c>
      <c r="K23" s="6" t="str">
        <f ca="1">IFERROR(OFFSET(grille!$A$1,MOD(INT((J23-parametres!$D$32)/7),42)+1,WEEKDAY(guigui!J23,2)),"")</f>
        <v>Fac</v>
      </c>
      <c r="L23" s="3">
        <f t="shared" si="5"/>
        <v>42177</v>
      </c>
      <c r="M23" s="6" t="str">
        <f ca="1">IFERROR(OFFSET(grille!$A$1,MOD(INT((L23-parametres!$D$32)/7),42)+1,WEEKDAY(guigui!L23,2)),"")</f>
        <v>T260</v>
      </c>
      <c r="N23" s="4">
        <f t="shared" si="6"/>
        <v>42207</v>
      </c>
      <c r="O23" s="6" t="str">
        <f ca="1">IFERROR(OFFSET(grille!$A$1,MOD(INT((N23-parametres!$D$32)/7),42)+1,WEEKDAY(guigui!N23,2)),"")</f>
        <v>__T250</v>
      </c>
      <c r="P23" s="3">
        <f t="shared" si="7"/>
        <v>42238</v>
      </c>
      <c r="Q23" s="6" t="str">
        <f ca="1">IFERROR(OFFSET(grille!$A$1,MOD(INT((P23-parametres!$D$32)/7),42)+1,WEEKDAY(guigui!P23,2)),"")</f>
        <v>__T646</v>
      </c>
      <c r="R23" s="3">
        <f t="shared" si="8"/>
        <v>42269</v>
      </c>
      <c r="S23" s="6" t="str">
        <f ca="1">IFERROR(OFFSET(grille!$A$1,MOD(INT((R23-parametres!$D$32)/7),42)+1,WEEKDAY(guigui!R23,2)),"")</f>
        <v>T220__</v>
      </c>
      <c r="T23" s="3">
        <f t="shared" si="9"/>
        <v>42299</v>
      </c>
      <c r="U23" s="6" t="str">
        <f ca="1">IFERROR(OFFSET(grille!$A$1,MOD(INT((T23-parametres!$D$32)/7),42)+1,WEEKDAY(guigui!T23,2)),"")</f>
        <v>RP</v>
      </c>
      <c r="V23" s="4">
        <f t="shared" si="10"/>
        <v>42330</v>
      </c>
      <c r="W23" s="6" t="str">
        <f ca="1">IFERROR(OFFSET(grille!$A$1,MOD(INT((V23-parametres!$D$32)/7),42)+1,WEEKDAY(guigui!V23,2)),"")</f>
        <v>RP</v>
      </c>
      <c r="X23" s="3">
        <f t="shared" si="11"/>
        <v>42360</v>
      </c>
      <c r="Y23" s="6" t="str">
        <f ca="1">IFERROR(OFFSET(grille!$A$1,MOD(INT((X23-parametres!$D$32)/7),42)+1,WEEKDAY(guigui!X23,2)),"")</f>
        <v>RP</v>
      </c>
    </row>
    <row r="24" spans="2:25">
      <c r="B24" s="3">
        <f t="shared" si="0"/>
        <v>42027</v>
      </c>
      <c r="C24" s="6" t="str">
        <f ca="1">IFERROR(OFFSET(grille!$A$1,MOD(INT((B24-parametres!$D$32)/7),42)+1,WEEKDAY(guigui!B24,2)),"")</f>
        <v>__T740</v>
      </c>
      <c r="D24" s="3">
        <f t="shared" si="1"/>
        <v>42058</v>
      </c>
      <c r="E24" s="6" t="str">
        <f ca="1">IFERROR(OFFSET(grille!$A$1,MOD(INT((D24-parametres!$D$32)/7),42)+1,WEEKDAY(guigui!D24,2)),"")</f>
        <v>__T451</v>
      </c>
      <c r="F24" s="3">
        <f t="shared" si="2"/>
        <v>42086</v>
      </c>
      <c r="G24" s="6" t="str">
        <f ca="1">IFERROR(OFFSET(grille!$A$1,MOD(INT((F24-parametres!$D$32)/7),42)+1,WEEKDAY(guigui!F24,2)),"")</f>
        <v>T110</v>
      </c>
      <c r="H24" s="3">
        <f t="shared" si="3"/>
        <v>42117</v>
      </c>
      <c r="I24" s="6" t="str">
        <f ca="1">IFERROR(OFFSET(grille!$A$1,MOD(INT((H24-parametres!$D$32)/7),42)+1,WEEKDAY(guigui!H24,2)),"")</f>
        <v>T320__</v>
      </c>
      <c r="J24" s="3">
        <f t="shared" si="4"/>
        <v>42147</v>
      </c>
      <c r="K24" s="6" t="str">
        <f ca="1">IFERROR(OFFSET(grille!$A$1,MOD(INT((J24-parametres!$D$32)/7),42)+1,WEEKDAY(guigui!J24,2)),"")</f>
        <v>RP</v>
      </c>
      <c r="L24" s="3">
        <f t="shared" si="5"/>
        <v>42178</v>
      </c>
      <c r="M24" s="6" t="str">
        <f ca="1">IFERROR(OFFSET(grille!$A$1,MOD(INT((L24-parametres!$D$32)/7),42)+1,WEEKDAY(guigui!L24,2)),"")</f>
        <v>RP</v>
      </c>
      <c r="N24" s="4">
        <f t="shared" si="6"/>
        <v>42208</v>
      </c>
      <c r="O24" s="6" t="str">
        <f ca="1">IFERROR(OFFSET(grille!$A$1,MOD(INT((N24-parametres!$D$32)/7),42)+1,WEEKDAY(guigui!N24,2)),"")</f>
        <v>RP</v>
      </c>
      <c r="P24" s="3">
        <f t="shared" si="7"/>
        <v>42239</v>
      </c>
      <c r="Q24" s="6" t="str">
        <f ca="1">IFERROR(OFFSET(grille!$A$1,MOD(INT((P24-parametres!$D$32)/7),42)+1,WEEKDAY(guigui!P24,2)),"")</f>
        <v>RP</v>
      </c>
      <c r="R24" s="3">
        <f t="shared" si="8"/>
        <v>42270</v>
      </c>
      <c r="S24" s="6" t="str">
        <f ca="1">IFERROR(OFFSET(grille!$A$1,MOD(INT((R24-parametres!$D$32)/7),42)+1,WEEKDAY(guigui!R24,2)),"")</f>
        <v>__T230</v>
      </c>
      <c r="T24" s="3">
        <f t="shared" si="9"/>
        <v>42300</v>
      </c>
      <c r="U24" s="6" t="str">
        <f ca="1">IFERROR(OFFSET(grille!$A$1,MOD(INT((T24-parametres!$D$32)/7),42)+1,WEEKDAY(guigui!T24,2)),"")</f>
        <v>T925__</v>
      </c>
      <c r="V24" s="4">
        <f t="shared" si="10"/>
        <v>42331</v>
      </c>
      <c r="W24" s="6" t="str">
        <f ca="1">IFERROR(OFFSET(grille!$A$1,MOD(INT((V24-parametres!$D$32)/7),42)+1,WEEKDAY(guigui!V24,2)),"")</f>
        <v>RP</v>
      </c>
      <c r="X24" s="3">
        <f t="shared" si="11"/>
        <v>42361</v>
      </c>
      <c r="Y24" s="6" t="str">
        <f ca="1">IFERROR(OFFSET(grille!$A$1,MOD(INT((X24-parametres!$D$32)/7),42)+1,WEEKDAY(guigui!X24,2)),"")</f>
        <v>T320__</v>
      </c>
    </row>
    <row r="25" spans="2:25">
      <c r="B25" s="3">
        <f t="shared" si="0"/>
        <v>42028</v>
      </c>
      <c r="C25" s="6" t="str">
        <f ca="1">IFERROR(OFFSET(grille!$A$1,MOD(INT((B25-parametres!$D$32)/7),42)+1,WEEKDAY(guigui!B25,2)),"")</f>
        <v>RP</v>
      </c>
      <c r="D25" s="3">
        <f t="shared" si="1"/>
        <v>42059</v>
      </c>
      <c r="E25" s="6" t="str">
        <f ca="1">IFERROR(OFFSET(grille!$A$1,MOD(INT((D25-parametres!$D$32)/7),42)+1,WEEKDAY(guigui!D25,2)),"")</f>
        <v>RP</v>
      </c>
      <c r="F25" s="3">
        <f t="shared" si="2"/>
        <v>42087</v>
      </c>
      <c r="G25" s="6" t="str">
        <f ca="1">IFERROR(OFFSET(grille!$A$1,MOD(INT((F25-parametres!$D$32)/7),42)+1,WEEKDAY(guigui!F25,2)),"")</f>
        <v>T420</v>
      </c>
      <c r="H25" s="3">
        <f t="shared" si="3"/>
        <v>42118</v>
      </c>
      <c r="I25" s="6" t="str">
        <f ca="1">IFERROR(OFFSET(grille!$A$1,MOD(INT((H25-parametres!$D$32)/7),42)+1,WEEKDAY(guigui!H25,2)),"")</f>
        <v>__T335</v>
      </c>
      <c r="J25" s="3">
        <f t="shared" si="4"/>
        <v>42148</v>
      </c>
      <c r="K25" s="6" t="str">
        <f ca="1">IFERROR(OFFSET(grille!$A$1,MOD(INT((J25-parametres!$D$32)/7),42)+1,WEEKDAY(guigui!J25,2)),"")</f>
        <v>RP</v>
      </c>
      <c r="L25" s="3">
        <f t="shared" si="5"/>
        <v>42179</v>
      </c>
      <c r="M25" s="6" t="str">
        <f ca="1">IFERROR(OFFSET(grille!$A$1,MOD(INT((L25-parametres!$D$32)/7),42)+1,WEEKDAY(guigui!L25,2)),"")</f>
        <v>RP</v>
      </c>
      <c r="N25" s="4">
        <f t="shared" si="6"/>
        <v>42209</v>
      </c>
      <c r="O25" s="6" t="str">
        <f ca="1">IFERROR(OFFSET(grille!$A$1,MOD(INT((N25-parametres!$D$32)/7),42)+1,WEEKDAY(guigui!N25,2)),"")</f>
        <v>RP</v>
      </c>
      <c r="P25" s="3">
        <f t="shared" si="7"/>
        <v>42240</v>
      </c>
      <c r="Q25" s="6" t="str">
        <f ca="1">IFERROR(OFFSET(grille!$A$1,MOD(INT((P25-parametres!$D$32)/7),42)+1,WEEKDAY(guigui!P25,2)),"")</f>
        <v>RP</v>
      </c>
      <c r="R25" s="3">
        <f t="shared" si="8"/>
        <v>42271</v>
      </c>
      <c r="S25" s="6" t="str">
        <f ca="1">IFERROR(OFFSET(grille!$A$1,MOD(INT((R25-parametres!$D$32)/7),42)+1,WEEKDAY(guigui!R25,2)),"")</f>
        <v>D</v>
      </c>
      <c r="T25" s="3">
        <f t="shared" si="9"/>
        <v>42301</v>
      </c>
      <c r="U25" s="6" t="str">
        <f ca="1">IFERROR(OFFSET(grille!$A$1,MOD(INT((T25-parametres!$D$32)/7),42)+1,WEEKDAY(guigui!T25,2)),"")</f>
        <v>__T936</v>
      </c>
      <c r="V25" s="4">
        <f t="shared" si="10"/>
        <v>42332</v>
      </c>
      <c r="W25" s="6" t="str">
        <f ca="1">IFERROR(OFFSET(grille!$A$1,MOD(INT((V25-parametres!$D$32)/7),42)+1,WEEKDAY(guigui!V25,2)),"")</f>
        <v>RP</v>
      </c>
      <c r="X25" s="3">
        <f t="shared" si="11"/>
        <v>42362</v>
      </c>
      <c r="Y25" s="6" t="str">
        <f ca="1">IFERROR(OFFSET(grille!$A$1,MOD(INT((X25-parametres!$D$32)/7),42)+1,WEEKDAY(guigui!X25,2)),"")</f>
        <v>__T330</v>
      </c>
    </row>
    <row r="26" spans="2:25">
      <c r="B26" s="3">
        <f t="shared" si="0"/>
        <v>42029</v>
      </c>
      <c r="C26" s="6" t="str">
        <f ca="1">IFERROR(OFFSET(grille!$A$1,MOD(INT((B26-parametres!$D$32)/7),42)+1,WEEKDAY(guigui!B26,2)),"")</f>
        <v>RP</v>
      </c>
      <c r="D26" s="3">
        <f t="shared" si="1"/>
        <v>42060</v>
      </c>
      <c r="E26" s="6" t="str">
        <f ca="1">IFERROR(OFFSET(grille!$A$1,MOD(INT((D26-parametres!$D$32)/7),42)+1,WEEKDAY(guigui!D26,2)),"")</f>
        <v>RP</v>
      </c>
      <c r="F26" s="3">
        <f t="shared" si="2"/>
        <v>42088</v>
      </c>
      <c r="G26" s="6" t="str">
        <f ca="1">IFERROR(OFFSET(grille!$A$1,MOD(INT((F26-parametres!$D$32)/7),42)+1,WEEKDAY(guigui!F26,2)),"")</f>
        <v>T220__</v>
      </c>
      <c r="H26" s="3">
        <f t="shared" si="3"/>
        <v>42119</v>
      </c>
      <c r="I26" s="6" t="str">
        <f ca="1">IFERROR(OFFSET(grille!$A$1,MOD(INT((H26-parametres!$D$32)/7),42)+1,WEEKDAY(guigui!H26,2)),"")</f>
        <v>RP</v>
      </c>
      <c r="J26" s="3">
        <f t="shared" si="4"/>
        <v>42149</v>
      </c>
      <c r="K26" s="6" t="str">
        <f ca="1">IFERROR(OFFSET(grille!$A$1,MOD(INT((J26-parametres!$D$32)/7),42)+1,WEEKDAY(guigui!J26,2)),"")</f>
        <v>T120</v>
      </c>
      <c r="L26" s="3">
        <f t="shared" si="5"/>
        <v>42180</v>
      </c>
      <c r="M26" s="6" t="str">
        <f ca="1">IFERROR(OFFSET(grille!$A$1,MOD(INT((L26-parametres!$D$32)/7),42)+1,WEEKDAY(guigui!L26,2)),"")</f>
        <v>T210</v>
      </c>
      <c r="N26" s="4">
        <f t="shared" si="6"/>
        <v>42210</v>
      </c>
      <c r="O26" s="6" t="str">
        <f ca="1">IFERROR(OFFSET(grille!$A$1,MOD(INT((N26-parametres!$D$32)/7),42)+1,WEEKDAY(guigui!N26,2)),"")</f>
        <v>T656__</v>
      </c>
      <c r="P26" s="3">
        <f t="shared" si="7"/>
        <v>42241</v>
      </c>
      <c r="Q26" s="6" t="str">
        <f ca="1">IFERROR(OFFSET(grille!$A$1,MOD(INT((P26-parametres!$D$32)/7),42)+1,WEEKDAY(guigui!P26,2)),"")</f>
        <v>T440__</v>
      </c>
      <c r="R26" s="3">
        <f t="shared" si="8"/>
        <v>42272</v>
      </c>
      <c r="S26" s="6" t="str">
        <f ca="1">IFERROR(OFFSET(grille!$A$1,MOD(INT((R26-parametres!$D$32)/7),42)+1,WEEKDAY(guigui!R26,2)),"")</f>
        <v>RP</v>
      </c>
      <c r="T26" s="3">
        <f t="shared" si="9"/>
        <v>42302</v>
      </c>
      <c r="U26" s="6" t="str">
        <f ca="1">IFERROR(OFFSET(grille!$A$1,MOD(INT((T26-parametres!$D$32)/7),42)+1,WEEKDAY(guigui!T26,2)),"")</f>
        <v>T907__</v>
      </c>
      <c r="V26" s="4">
        <f t="shared" si="10"/>
        <v>42333</v>
      </c>
      <c r="W26" s="6" t="str">
        <f ca="1">IFERROR(OFFSET(grille!$A$1,MOD(INT((V26-parametres!$D$32)/7),42)+1,WEEKDAY(guigui!V26,2)),"")</f>
        <v>T730__</v>
      </c>
      <c r="X26" s="3">
        <f t="shared" si="11"/>
        <v>42363</v>
      </c>
      <c r="Y26" s="6" t="str">
        <f ca="1">IFERROR(OFFSET(grille!$A$1,MOD(INT((X26-parametres!$D$32)/7),42)+1,WEEKDAY(guigui!X26,2)),"")</f>
        <v>T905__</v>
      </c>
    </row>
    <row r="27" spans="2:25">
      <c r="B27" s="3">
        <f t="shared" si="0"/>
        <v>42030</v>
      </c>
      <c r="C27" s="6" t="str">
        <f ca="1">IFERROR(OFFSET(grille!$A$1,MOD(INT((B27-parametres!$D$32)/7),42)+1,WEEKDAY(guigui!B27,2)),"")</f>
        <v>T320__</v>
      </c>
      <c r="D27" s="3">
        <f t="shared" si="1"/>
        <v>42061</v>
      </c>
      <c r="E27" s="6" t="str">
        <f ca="1">IFERROR(OFFSET(grille!$A$1,MOD(INT((D27-parametres!$D$32)/7),42)+1,WEEKDAY(guigui!D27,2)),"")</f>
        <v>T410</v>
      </c>
      <c r="F27" s="3">
        <f t="shared" si="2"/>
        <v>42089</v>
      </c>
      <c r="G27" s="6" t="str">
        <f ca="1">IFERROR(OFFSET(grille!$A$1,MOD(INT((F27-parametres!$D$32)/7),42)+1,WEEKDAY(guigui!F27,2)),"")</f>
        <v>__T230</v>
      </c>
      <c r="H27" s="3">
        <f t="shared" si="3"/>
        <v>42120</v>
      </c>
      <c r="I27" s="6" t="str">
        <f ca="1">IFERROR(OFFSET(grille!$A$1,MOD(INT((H27-parametres!$D$32)/7),42)+1,WEEKDAY(guigui!H27,2)),"")</f>
        <v>RP</v>
      </c>
      <c r="J27" s="3">
        <f t="shared" si="4"/>
        <v>42150</v>
      </c>
      <c r="K27" s="6" t="str">
        <f ca="1">IFERROR(OFFSET(grille!$A$1,MOD(INT((J27-parametres!$D$32)/7),42)+1,WEEKDAY(guigui!J27,2)),"")</f>
        <v>T110</v>
      </c>
      <c r="L27" s="3">
        <f t="shared" si="5"/>
        <v>42181</v>
      </c>
      <c r="M27" s="6" t="str">
        <f ca="1">IFERROR(OFFSET(grille!$A$1,MOD(INT((L27-parametres!$D$32)/7),42)+1,WEEKDAY(guigui!L27,2)),"")</f>
        <v>T140__</v>
      </c>
      <c r="N27" s="4">
        <f t="shared" si="6"/>
        <v>42211</v>
      </c>
      <c r="O27" s="6" t="str">
        <f ca="1">IFERROR(OFFSET(grille!$A$1,MOD(INT((N27-parametres!$D$32)/7),42)+1,WEEKDAY(guigui!N27,2)),"")</f>
        <v>__T667</v>
      </c>
      <c r="P27" s="3">
        <f t="shared" si="7"/>
        <v>42242</v>
      </c>
      <c r="Q27" s="6" t="str">
        <f ca="1">IFERROR(OFFSET(grille!$A$1,MOD(INT((P27-parametres!$D$32)/7),42)+1,WEEKDAY(guigui!P27,2)),"")</f>
        <v>__T450</v>
      </c>
      <c r="R27" s="3">
        <f t="shared" si="8"/>
        <v>42273</v>
      </c>
      <c r="S27" s="6" t="str">
        <f ca="1">IFERROR(OFFSET(grille!$A$1,MOD(INT((R27-parametres!$D$32)/7),42)+1,WEEKDAY(guigui!R27,2)),"")</f>
        <v>RP</v>
      </c>
      <c r="T27" s="3">
        <f t="shared" si="9"/>
        <v>42303</v>
      </c>
      <c r="U27" s="6" t="str">
        <f ca="1">IFERROR(OFFSET(grille!$A$1,MOD(INT((T27-parametres!$D$32)/7),42)+1,WEEKDAY(guigui!T27,2)),"")</f>
        <v>__T911</v>
      </c>
      <c r="V27" s="4">
        <f t="shared" si="10"/>
        <v>42334</v>
      </c>
      <c r="W27" s="6" t="str">
        <f ca="1">IFERROR(OFFSET(grille!$A$1,MOD(INT((V27-parametres!$D$32)/7),42)+1,WEEKDAY(guigui!V27,2)),"")</f>
        <v>__T740</v>
      </c>
      <c r="X27" s="3">
        <f t="shared" si="11"/>
        <v>42364</v>
      </c>
      <c r="Y27" s="6" t="str">
        <f ca="1">IFERROR(OFFSET(grille!$A$1,MOD(INT((X27-parametres!$D$32)/7),42)+1,WEEKDAY(guigui!X27,2)),"")</f>
        <v>__T916</v>
      </c>
    </row>
    <row r="28" spans="2:25">
      <c r="B28" s="3">
        <f t="shared" si="0"/>
        <v>42031</v>
      </c>
      <c r="C28" s="6" t="str">
        <f ca="1">IFERROR(OFFSET(grille!$A$1,MOD(INT((B28-parametres!$D$32)/7),42)+1,WEEKDAY(guigui!B28,2)),"")</f>
        <v>__T330</v>
      </c>
      <c r="D28" s="3">
        <f t="shared" si="1"/>
        <v>42062</v>
      </c>
      <c r="E28" s="6" t="str">
        <f ca="1">IFERROR(OFFSET(grille!$A$1,MOD(INT((D28-parametres!$D$32)/7),42)+1,WEEKDAY(guigui!D28,2)),"")</f>
        <v>T710</v>
      </c>
      <c r="F28" s="3">
        <f t="shared" si="2"/>
        <v>42090</v>
      </c>
      <c r="G28" s="6" t="str">
        <f ca="1">IFERROR(OFFSET(grille!$A$1,MOD(INT((F28-parametres!$D$32)/7),42)+1,WEEKDAY(guigui!F28,2)),"")</f>
        <v>RP</v>
      </c>
      <c r="H28" s="3">
        <f t="shared" si="3"/>
        <v>42121</v>
      </c>
      <c r="I28" s="6" t="str">
        <f ca="1">IFERROR(OFFSET(grille!$A$1,MOD(INT((H28-parametres!$D$32)/7),42)+1,WEEKDAY(guigui!H28,2)),"")</f>
        <v>T340__</v>
      </c>
      <c r="J28" s="3">
        <f t="shared" si="4"/>
        <v>42151</v>
      </c>
      <c r="K28" s="6" t="str">
        <f ca="1">IFERROR(OFFSET(grille!$A$1,MOD(INT((J28-parametres!$D$32)/7),42)+1,WEEKDAY(guigui!J28,2)),"")</f>
        <v>T720</v>
      </c>
      <c r="L28" s="3">
        <f t="shared" si="5"/>
        <v>42182</v>
      </c>
      <c r="M28" s="6" t="str">
        <f ca="1">IFERROR(OFFSET(grille!$A$1,MOD(INT((L28-parametres!$D$32)/7),42)+1,WEEKDAY(guigui!L28,2)),"")</f>
        <v>__T156</v>
      </c>
      <c r="N28" s="4">
        <f t="shared" si="6"/>
        <v>42212</v>
      </c>
      <c r="O28" s="6" t="str">
        <f ca="1">IFERROR(OFFSET(grille!$A$1,MOD(INT((N28-parametres!$D$32)/7),42)+1,WEEKDAY(guigui!N28,2)),"")</f>
        <v>T420</v>
      </c>
      <c r="P28" s="3">
        <f t="shared" si="7"/>
        <v>42243</v>
      </c>
      <c r="Q28" s="6" t="str">
        <f ca="1">IFERROR(OFFSET(grille!$A$1,MOD(INT((P28-parametres!$D$32)/7),42)+1,WEEKDAY(guigui!P28,2)),"")</f>
        <v>T240__</v>
      </c>
      <c r="R28" s="3">
        <f t="shared" si="8"/>
        <v>42274</v>
      </c>
      <c r="S28" s="6" t="str">
        <f ca="1">IFERROR(OFFSET(grille!$A$1,MOD(INT((R28-parametres!$D$32)/7),42)+1,WEEKDAY(guigui!R28,2)),"")</f>
        <v>T327__</v>
      </c>
      <c r="T28" s="3">
        <f t="shared" si="9"/>
        <v>42304</v>
      </c>
      <c r="U28" s="6" t="str">
        <f ca="1">IFERROR(OFFSET(grille!$A$1,MOD(INT((T28-parametres!$D$32)/7),42)+1,WEEKDAY(guigui!T28,2)),"")</f>
        <v>RP</v>
      </c>
      <c r="V28" s="4">
        <f t="shared" si="10"/>
        <v>42335</v>
      </c>
      <c r="W28" s="6" t="str">
        <f ca="1">IFERROR(OFFSET(grille!$A$1,MOD(INT((V28-parametres!$D$32)/7),42)+1,WEEKDAY(guigui!V28,2)),"")</f>
        <v>T240__</v>
      </c>
      <c r="X28" s="3">
        <f t="shared" si="11"/>
        <v>42365</v>
      </c>
      <c r="Y28" s="6" t="str">
        <f ca="1">IFERROR(OFFSET(grille!$A$1,MOD(INT((X28-parametres!$D$32)/7),42)+1,WEEKDAY(guigui!X28,2)),"")</f>
        <v>RP</v>
      </c>
    </row>
    <row r="29" spans="2:25">
      <c r="B29" s="3">
        <f t="shared" si="0"/>
        <v>42032</v>
      </c>
      <c r="C29" s="6" t="str">
        <f ca="1">IFERROR(OFFSET(grille!$A$1,MOD(INT((B29-parametres!$D$32)/7),42)+1,WEEKDAY(guigui!B29,2)),"")</f>
        <v>T420</v>
      </c>
      <c r="D29" s="3">
        <f t="shared" si="1"/>
        <v>42063</v>
      </c>
      <c r="E29" s="6" t="str">
        <f ca="1">IFERROR(OFFSET(grille!$A$1,MOD(INT((D29-parametres!$D$32)/7),42)+1,WEEKDAY(guigui!D29,2)),"")</f>
        <v>T246__</v>
      </c>
      <c r="F29" s="3">
        <f t="shared" si="2"/>
        <v>42091</v>
      </c>
      <c r="G29" s="6" t="str">
        <f ca="1">IFERROR(OFFSET(grille!$A$1,MOD(INT((F29-parametres!$D$32)/7),42)+1,WEEKDAY(guigui!F29,2)),"")</f>
        <v>RP</v>
      </c>
      <c r="H29" s="3">
        <f t="shared" si="3"/>
        <v>42122</v>
      </c>
      <c r="I29" s="6" t="str">
        <f ca="1">IFERROR(OFFSET(grille!$A$1,MOD(INT((H29-parametres!$D$32)/7),42)+1,WEEKDAY(guigui!H29,2)),"")</f>
        <v>__T350</v>
      </c>
      <c r="J29" s="3">
        <f t="shared" si="4"/>
        <v>42152</v>
      </c>
      <c r="K29" s="6" t="str">
        <f ca="1">IFERROR(OFFSET(grille!$A$1,MOD(INT((J29-parametres!$D$32)/7),42)+1,WEEKDAY(guigui!J29,2)),"")</f>
        <v>T630__</v>
      </c>
      <c r="L29" s="3">
        <f t="shared" si="5"/>
        <v>42183</v>
      </c>
      <c r="M29" s="6" t="str">
        <f ca="1">IFERROR(OFFSET(grille!$A$1,MOD(INT((L29-parametres!$D$32)/7),42)+1,WEEKDAY(guigui!L29,2)),"")</f>
        <v>RP</v>
      </c>
      <c r="N29" s="4">
        <f t="shared" si="6"/>
        <v>42213</v>
      </c>
      <c r="O29" s="6" t="str">
        <f ca="1">IFERROR(OFFSET(grille!$A$1,MOD(INT((N29-parametres!$D$32)/7),42)+1,WEEKDAY(guigui!N29,2)),"")</f>
        <v>T630__</v>
      </c>
      <c r="P29" s="3">
        <f t="shared" si="7"/>
        <v>42244</v>
      </c>
      <c r="Q29" s="6" t="str">
        <f ca="1">IFERROR(OFFSET(grille!$A$1,MOD(INT((P29-parametres!$D$32)/7),42)+1,WEEKDAY(guigui!P29,2)),"")</f>
        <v>__T250</v>
      </c>
      <c r="R29" s="3">
        <f t="shared" si="8"/>
        <v>42275</v>
      </c>
      <c r="S29" s="6" t="str">
        <f ca="1">IFERROR(OFFSET(grille!$A$1,MOD(INT((R29-parametres!$D$32)/7),42)+1,WEEKDAY(guigui!R29,2)),"")</f>
        <v>__T330</v>
      </c>
      <c r="T29" s="3">
        <f t="shared" si="9"/>
        <v>42305</v>
      </c>
      <c r="U29" s="6" t="str">
        <f ca="1">IFERROR(OFFSET(grille!$A$1,MOD(INT((T29-parametres!$D$32)/7),42)+1,WEEKDAY(guigui!T29,2)),"")</f>
        <v>RP</v>
      </c>
      <c r="V29" s="4">
        <f t="shared" si="10"/>
        <v>42336</v>
      </c>
      <c r="W29" s="6" t="str">
        <f ca="1">IFERROR(OFFSET(grille!$A$1,MOD(INT((V29-parametres!$D$32)/7),42)+1,WEEKDAY(guigui!V29,2)),"")</f>
        <v>__T256</v>
      </c>
      <c r="X29" s="3">
        <f t="shared" si="11"/>
        <v>42366</v>
      </c>
      <c r="Y29" s="6" t="str">
        <f ca="1">IFERROR(OFFSET(grille!$A$1,MOD(INT((X29-parametres!$D$32)/7),42)+1,WEEKDAY(guigui!X29,2)),"")</f>
        <v>RP</v>
      </c>
    </row>
    <row r="30" spans="2:25">
      <c r="B30" s="3">
        <f t="shared" si="0"/>
        <v>42033</v>
      </c>
      <c r="C30" s="6" t="str">
        <f ca="1">IFERROR(OFFSET(grille!$A$1,MOD(INT((B30-parametres!$D$32)/7),42)+1,WEEKDAY(guigui!B30,2)),"")</f>
        <v>T840__</v>
      </c>
      <c r="D30" s="3" t="b">
        <f>IF(MONTH(DATE($A$1,COLUMN()-1,ROW()-1))=2,DATE($A$1,COLUMN()-1,i))</f>
        <v>0</v>
      </c>
      <c r="E30" s="6" t="str">
        <f ca="1">IFERROR(OFFSET(grille!$A$1,MOD(INT((D30-parametres!$D$32)/7),42)+1,WEEKDAY(guigui!D30,2)),"")</f>
        <v>__T256</v>
      </c>
      <c r="F30" s="3">
        <f t="shared" si="2"/>
        <v>42092</v>
      </c>
      <c r="G30" s="6" t="str">
        <f ca="1">IFERROR(OFFSET(grille!$A$1,MOD(INT((F30-parametres!$D$32)/7),42)+1,WEEKDAY(guigui!F30,2)),"")</f>
        <v>T347__</v>
      </c>
      <c r="H30" s="3">
        <f t="shared" si="3"/>
        <v>42123</v>
      </c>
      <c r="I30" s="6" t="str">
        <f ca="1">IFERROR(OFFSET(grille!$A$1,MOD(INT((H30-parametres!$D$32)/7),42)+1,WEEKDAY(guigui!H30,2)),"")</f>
        <v>RP</v>
      </c>
      <c r="J30" s="3">
        <f t="shared" si="4"/>
        <v>42153</v>
      </c>
      <c r="K30" s="6" t="str">
        <f ca="1">IFERROR(OFFSET(grille!$A$1,MOD(INT((J30-parametres!$D$32)/7),42)+1,WEEKDAY(guigui!J30,2)),"")</f>
        <v>__T640</v>
      </c>
      <c r="L30" s="3">
        <f t="shared" si="5"/>
        <v>42184</v>
      </c>
      <c r="M30" s="6" t="str">
        <f ca="1">IFERROR(OFFSET(grille!$A$1,MOD(INT((L30-parametres!$D$32)/7),42)+1,WEEKDAY(guigui!L30,2)),"")</f>
        <v>RP</v>
      </c>
      <c r="N30" s="3">
        <f t="shared" si="6"/>
        <v>42214</v>
      </c>
      <c r="O30" s="6" t="str">
        <f ca="1">IFERROR(OFFSET(grille!$A$1,MOD(INT((N30-parametres!$D$32)/7),42)+1,WEEKDAY(guigui!N30,2)),"")</f>
        <v>__T640</v>
      </c>
      <c r="P30" s="3">
        <f t="shared" si="7"/>
        <v>42245</v>
      </c>
      <c r="Q30" s="6" t="str">
        <f ca="1">IFERROR(OFFSET(grille!$A$1,MOD(INT((P30-parametres!$D$32)/7),42)+1,WEEKDAY(guigui!P30,2)),"")</f>
        <v>RP</v>
      </c>
      <c r="R30" s="3">
        <f t="shared" si="8"/>
        <v>42276</v>
      </c>
      <c r="S30" s="6" t="str">
        <f ca="1">IFERROR(OFFSET(grille!$A$1,MOD(INT((R30-parametres!$D$32)/7),42)+1,WEEKDAY(guigui!R30,2)),"")</f>
        <v>T810</v>
      </c>
      <c r="T30" s="3">
        <f t="shared" si="9"/>
        <v>42306</v>
      </c>
      <c r="U30" s="6" t="str">
        <f ca="1">IFERROR(OFFSET(grille!$A$1,MOD(INT((T30-parametres!$D$32)/7),42)+1,WEEKDAY(guigui!T30,2)),"")</f>
        <v>T720</v>
      </c>
      <c r="V30" s="4">
        <f t="shared" si="10"/>
        <v>42337</v>
      </c>
      <c r="W30" s="6" t="str">
        <f ca="1">IFERROR(OFFSET(grille!$A$1,MOD(INT((V30-parametres!$D$32)/7),42)+1,WEEKDAY(guigui!V30,2)),"")</f>
        <v>RP</v>
      </c>
      <c r="X30" s="3">
        <f t="shared" si="11"/>
        <v>42367</v>
      </c>
      <c r="Y30" s="6" t="str">
        <f ca="1">IFERROR(OFFSET(grille!$A$1,MOD(INT((X30-parametres!$D$32)/7),42)+1,WEEKDAY(guigui!X30,2)),"")</f>
        <v>T320__</v>
      </c>
    </row>
    <row r="31" spans="2:25">
      <c r="B31" s="3">
        <f t="shared" si="0"/>
        <v>42034</v>
      </c>
      <c r="C31" s="6" t="str">
        <f ca="1">IFERROR(OFFSET(grille!$A$1,MOD(INT((B31-parametres!$D$32)/7),42)+1,WEEKDAY(guigui!B31,2)),"")</f>
        <v>__T850</v>
      </c>
      <c r="D31" s="2"/>
      <c r="E31" s="2"/>
      <c r="F31" s="3">
        <f t="shared" si="2"/>
        <v>42093</v>
      </c>
      <c r="G31" s="6" t="str">
        <f ca="1">IFERROR(OFFSET(grille!$A$1,MOD(INT((F31-parametres!$D$32)/7),42)+1,WEEKDAY(guigui!F31,2)),"")</f>
        <v>__T350</v>
      </c>
      <c r="H31" s="3">
        <f t="shared" si="3"/>
        <v>42124</v>
      </c>
      <c r="I31" s="6" t="str">
        <f ca="1">IFERROR(OFFSET(grille!$A$1,MOD(INT((H31-parametres!$D$32)/7),42)+1,WEEKDAY(guigui!H31,2)),"")</f>
        <v>RP</v>
      </c>
      <c r="J31" s="3">
        <f t="shared" si="4"/>
        <v>42154</v>
      </c>
      <c r="K31" s="6" t="str">
        <f ca="1">IFERROR(OFFSET(grille!$A$1,MOD(INT((J31-parametres!$D$32)/7),42)+1,WEEKDAY(guigui!J31,2)),"")</f>
        <v>RP</v>
      </c>
      <c r="L31" s="3">
        <f t="shared" si="5"/>
        <v>42185</v>
      </c>
      <c r="M31" s="6" t="str">
        <f ca="1">IFERROR(OFFSET(grille!$A$1,MOD(INT((L31-parametres!$D$32)/7),42)+1,WEEKDAY(guigui!L31,2)),"")</f>
        <v>T820__</v>
      </c>
      <c r="N31" s="3">
        <f t="shared" si="6"/>
        <v>42215</v>
      </c>
      <c r="O31" s="6" t="str">
        <f ca="1">IFERROR(OFFSET(grille!$A$1,MOD(INT((N31-parametres!$D$32)/7),42)+1,WEEKDAY(guigui!N31,2)),"")</f>
        <v>D</v>
      </c>
      <c r="P31" s="3">
        <f t="shared" si="7"/>
        <v>42246</v>
      </c>
      <c r="Q31" s="6" t="str">
        <f ca="1">IFERROR(OFFSET(grille!$A$1,MOD(INT((P31-parametres!$D$32)/7),42)+1,WEEKDAY(guigui!P31,2)),"")</f>
        <v>RP</v>
      </c>
      <c r="R31" s="3">
        <f t="shared" si="8"/>
        <v>42277</v>
      </c>
      <c r="S31" s="6" t="str">
        <f ca="1">IFERROR(OFFSET(grille!$A$1,MOD(INT((R31-parametres!$D$32)/7),42)+1,WEEKDAY(guigui!R31,2)),"")</f>
        <v>T140__</v>
      </c>
      <c r="T31" s="3">
        <f t="shared" si="9"/>
        <v>42307</v>
      </c>
      <c r="U31" s="6" t="str">
        <f ca="1">IFERROR(OFFSET(grille!$A$1,MOD(INT((T31-parametres!$D$32)/7),42)+1,WEEKDAY(guigui!T31,2)),"")</f>
        <v>T730__</v>
      </c>
      <c r="V31" s="4">
        <f t="shared" si="10"/>
        <v>42338</v>
      </c>
      <c r="W31" s="6" t="str">
        <f ca="1">IFERROR(OFFSET(grille!$A$1,MOD(INT((V31-parametres!$D$32)/7),42)+1,WEEKDAY(guigui!V31,2)),"")</f>
        <v>RP</v>
      </c>
      <c r="X31" s="3">
        <f t="shared" si="11"/>
        <v>42368</v>
      </c>
      <c r="Y31" s="6" t="str">
        <f ca="1">IFERROR(OFFSET(grille!$A$1,MOD(INT((X31-parametres!$D$32)/7),42)+1,WEEKDAY(guigui!X31,2)),"")</f>
        <v>__T330</v>
      </c>
    </row>
    <row r="32" spans="2:25">
      <c r="B32" s="3">
        <f t="shared" si="0"/>
        <v>42035</v>
      </c>
      <c r="C32" s="6" t="str">
        <f ca="1">IFERROR(OFFSET(grille!$A$1,MOD(INT((B32-parametres!$D$32)/7),42)+1,WEEKDAY(guigui!B32,2)),"")</f>
        <v>D</v>
      </c>
      <c r="D32" s="2"/>
      <c r="E32" s="2"/>
      <c r="F32" s="3">
        <f t="shared" si="2"/>
        <v>42094</v>
      </c>
      <c r="G32" s="6" t="str">
        <f ca="1">IFERROR(OFFSET(grille!$A$1,MOD(INT((F32-parametres!$D$32)/7),42)+1,WEEKDAY(guigui!F32,2)),"")</f>
        <v>T340__</v>
      </c>
      <c r="H32" s="2"/>
      <c r="I32" s="6" t="str">
        <f ca="1">IFERROR(OFFSET(grille!$A$1,MOD(INT((H32-parametres!$D$32)/7),42)+1,WEEKDAY(guigui!H32,2)),"")</f>
        <v>__T256</v>
      </c>
      <c r="J32" s="3">
        <f t="shared" si="4"/>
        <v>42155</v>
      </c>
      <c r="K32" s="6" t="str">
        <f ca="1">IFERROR(OFFSET(grille!$A$1,MOD(INT((J32-parametres!$D$32)/7),42)+1,WEEKDAY(guigui!J32,2)),"")</f>
        <v>RP</v>
      </c>
      <c r="L32" s="2"/>
      <c r="M32" s="6" t="str">
        <f ca="1">IFERROR(OFFSET(grille!$A$1,MOD(INT((L32-parametres!$D$32)/7),42)+1,WEEKDAY(guigui!L32,2)),"")</f>
        <v>__T256</v>
      </c>
      <c r="N32" s="3">
        <f t="shared" si="6"/>
        <v>42216</v>
      </c>
      <c r="O32" s="6" t="str">
        <f ca="1">IFERROR(OFFSET(grille!$A$1,MOD(INT((N32-parametres!$D$32)/7),42)+1,WEEKDAY(guigui!N32,2)),"")</f>
        <v>RP</v>
      </c>
      <c r="P32" s="3">
        <f t="shared" si="7"/>
        <v>42247</v>
      </c>
      <c r="Q32" s="6" t="str">
        <f ca="1">IFERROR(OFFSET(grille!$A$1,MOD(INT((P32-parametres!$D$32)/7),42)+1,WEEKDAY(guigui!P32,2)),"")</f>
        <v>T710</v>
      </c>
      <c r="R32" s="2"/>
      <c r="S32" s="6" t="str">
        <f ca="1">IFERROR(OFFSET(grille!$A$1,MOD(INT((R32-parametres!$D$32)/7),42)+1,WEEKDAY(guigui!R32,2)),"")</f>
        <v>__T256</v>
      </c>
      <c r="T32" s="3">
        <f t="shared" si="9"/>
        <v>42308</v>
      </c>
      <c r="U32" s="6" t="str">
        <f ca="1">IFERROR(OFFSET(grille!$A$1,MOD(INT((T32-parametres!$D$32)/7),42)+1,WEEKDAY(guigui!T32,2)),"")</f>
        <v>__T746</v>
      </c>
      <c r="V32" s="2"/>
      <c r="W32" s="6" t="str">
        <f ca="1">IFERROR(OFFSET(grille!$A$1,MOD(INT((V32-parametres!$D$32)/7),42)+1,WEEKDAY(guigui!V32,2)),"")</f>
        <v>__T256</v>
      </c>
      <c r="X32" s="3">
        <f t="shared" si="11"/>
        <v>42369</v>
      </c>
      <c r="Y32" s="6" t="str">
        <f ca="1">IFERROR(OFFSET(grille!$A$1,MOD(INT((X32-parametres!$D$32)/7),42)+1,WEEKDAY(guigui!X32,2)),"")</f>
        <v>T340__</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311" priority="6" stopIfTrue="1">
      <formula>AND(WEEKDAY(B2,2)&gt;5,B2&lt;&gt;"")</formula>
    </cfRule>
  </conditionalFormatting>
  <conditionalFormatting sqref="E10">
    <cfRule type="expression" dxfId="309" priority="5" stopIfTrue="1">
      <formula>AND(WEEKDAY(E10,2)&gt;5,E10&lt;&gt;"")</formula>
    </cfRule>
  </conditionalFormatting>
  <conditionalFormatting sqref="E10">
    <cfRule type="expression" dxfId="307" priority="4" stopIfTrue="1">
      <formula>AND(WEEKDAY(E10,2)&gt;5,E10&lt;&gt;"")</formula>
    </cfRule>
  </conditionalFormatting>
  <conditionalFormatting sqref="E10">
    <cfRule type="expression" dxfId="305" priority="3" stopIfTrue="1">
      <formula>AND(WEEKDAY(E10,2)&gt;5,E10&lt;&gt;"")</formula>
    </cfRule>
  </conditionalFormatting>
  <conditionalFormatting sqref="E10">
    <cfRule type="expression" dxfId="303" priority="2" stopIfTrue="1">
      <formula>AND(WEEKDAY(E10,2)&gt;5,E10&lt;&gt;"")</formula>
    </cfRule>
  </conditionalFormatting>
  <conditionalFormatting sqref="E24">
    <cfRule type="expression" dxfId="301" priority="1" stopIfTrue="1">
      <formula>AND(WEEKDAY(E24,2)&gt;5,E24&lt;&gt;"")</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IFERROR(OFFSET(grille!$A$1,MOD(INT((B2-parametres!$D$34)/7),42)+1,WEEKDAY(guigui!B2,2)),"")</f>
        <v>T440__</v>
      </c>
      <c r="D2" s="3">
        <f>DATE($A$1,COLUMN()-2,ROW()-1)</f>
        <v>42036</v>
      </c>
      <c r="E2" s="6" t="str">
        <f ca="1">IFERROR(OFFSET(grille!$A$1,MOD(INT((D2-parametres!$D$34)/7),42)+1,WEEKDAY(guigui!D2,2)),"")</f>
        <v>RP</v>
      </c>
      <c r="F2" s="3">
        <f>DATE($A$1,COLUMN()-3,ROW()-1)</f>
        <v>42064</v>
      </c>
      <c r="G2" s="6" t="str">
        <f ca="1">IFERROR(OFFSET(grille!$A$1,MOD(INT((F2-parametres!$D$34)/7),42)+1,WEEKDAY(guigui!F2,2)),"")</f>
        <v>T447__</v>
      </c>
      <c r="H2" s="3">
        <f>DATE($A$1,COLUMN()-4,ROW()-1)</f>
        <v>42095</v>
      </c>
      <c r="I2" s="6" t="str">
        <f ca="1">IFERROR(OFFSET(grille!$A$1,MOD(INT((H2-parametres!$D$34)/7),42)+1,WEEKDAY(guigui!H2,2)),"")</f>
        <v>T220__</v>
      </c>
      <c r="J2" s="3">
        <f>DATE($A$1,COLUMN()-5,ROW()-1)</f>
        <v>42125</v>
      </c>
      <c r="K2" s="6" t="str">
        <f ca="1">IFERROR(OFFSET(grille!$A$1,MOD(INT((J2-parametres!$D$34)/7),42)+1,WEEKDAY(guigui!J2,2)),"")</f>
        <v>__T335</v>
      </c>
      <c r="L2" s="3">
        <f>DATE($A$1,COLUMN()-6,ROW()-1)</f>
        <v>42156</v>
      </c>
      <c r="M2" s="6" t="str">
        <f ca="1">IFERROR(OFFSET(grille!$A$1,MOD(INT((L2-parametres!$D$34)/7),42)+1,WEEKDAY(guigui!L2,2)),"")</f>
        <v>T120</v>
      </c>
      <c r="N2" s="4">
        <f>DATE($A$1,COLUMN()-7,ROW()-1)</f>
        <v>42186</v>
      </c>
      <c r="O2" s="6" t="str">
        <f ca="1">IFERROR(OFFSET(grille!$A$1,MOD(INT((N2-parametres!$D$34)/7),42)+1,WEEKDAY(guigui!N2,2)),"")</f>
        <v>RP</v>
      </c>
      <c r="P2" s="3">
        <f>DATE($A$1,COLUMN()-8,ROW()-1)</f>
        <v>42217</v>
      </c>
      <c r="Q2" s="6" t="str">
        <f ca="1">IFERROR(OFFSET(grille!$A$1,MOD(INT((P2-parametres!$D$34)/7),42)+1,WEEKDAY(guigui!P2,2)),"")</f>
        <v>T656__</v>
      </c>
      <c r="R2" s="3">
        <f>DATE($A$1,COLUMN()-9,ROW()-1)</f>
        <v>42248</v>
      </c>
      <c r="S2" s="6" t="str">
        <f ca="1">IFERROR(OFFSET(grille!$A$1,MOD(INT((R2-parametres!$D$34)/7),42)+1,WEEKDAY(guigui!R2,2)),"")</f>
        <v>T440__</v>
      </c>
      <c r="T2" s="3">
        <f>DATE($A$1,COLUMN()-10,ROW()-1)</f>
        <v>42278</v>
      </c>
      <c r="U2" s="6" t="str">
        <f ca="1">IFERROR(OFFSET(grille!$A$1,MOD(INT((T2-parametres!$D$34)/7),42)+1,WEEKDAY(guigui!T2,2)),"")</f>
        <v>D</v>
      </c>
      <c r="V2" s="4">
        <f>DATE($A$1,COLUMN()-11,ROW()-1)</f>
        <v>42309</v>
      </c>
      <c r="W2" s="6" t="str">
        <f ca="1">IFERROR(OFFSET(grille!$A$1,MOD(INT((V2-parametres!$D$34)/7),42)+1,WEEKDAY(guigui!V2,2)),"")</f>
        <v>T907__</v>
      </c>
      <c r="X2" s="3">
        <f>DATE($A$1,COLUMN()-12,ROW()-1)</f>
        <v>42339</v>
      </c>
      <c r="Y2" s="6" t="str">
        <f ca="1">IFERROR(OFFSET(grille!$A$1,MOD(INT((X2-parametres!$D$34)/7),42)+1,WEEKDAY(guigui!X2,2)),"")</f>
        <v>RP</v>
      </c>
    </row>
    <row r="3" spans="1:25">
      <c r="B3" s="3">
        <f t="shared" ref="B3:B32" si="0">DATE($A$1,COLUMN()-1,ROW()-1)</f>
        <v>42006</v>
      </c>
      <c r="C3" s="6" t="str">
        <f ca="1">IFERROR(OFFSET(grille!$A$1,MOD(INT((B3-parametres!$D$34)/7),42)+1,WEEKDAY(guigui!B3,2)),"")</f>
        <v>__T450</v>
      </c>
      <c r="D3" s="3">
        <f t="shared" ref="D3:D29" si="1">DATE($A$1,COLUMN()-2,ROW()-1)</f>
        <v>42037</v>
      </c>
      <c r="E3" s="6" t="str">
        <f ca="1">IFERROR(OFFSET(grille!$A$1,MOD(INT((D3-parametres!$D$34)/7),42)+1,WEEKDAY(guigui!D3,2)),"")</f>
        <v>T320__</v>
      </c>
      <c r="F3" s="3">
        <f t="shared" ref="F3:F32" si="2">DATE($A$1,COLUMN()-3,ROW()-1)</f>
        <v>42065</v>
      </c>
      <c r="G3" s="6" t="str">
        <f ca="1">IFERROR(OFFSET(grille!$A$1,MOD(INT((F3-parametres!$D$34)/7),42)+1,WEEKDAY(guigui!F3,2)),"")</f>
        <v>__T451</v>
      </c>
      <c r="H3" s="3">
        <f t="shared" ref="H3:H31" si="3">DATE($A$1,COLUMN()-4,ROW()-1)</f>
        <v>42096</v>
      </c>
      <c r="I3" s="6" t="str">
        <f ca="1">IFERROR(OFFSET(grille!$A$1,MOD(INT((H3-parametres!$D$34)/7),42)+1,WEEKDAY(guigui!H3,2)),"")</f>
        <v>__T230</v>
      </c>
      <c r="J3" s="3">
        <f t="shared" ref="J3:J32" si="4">DATE($A$1,COLUMN()-5,ROW()-1)</f>
        <v>42126</v>
      </c>
      <c r="K3" s="6" t="str">
        <f ca="1">IFERROR(OFFSET(grille!$A$1,MOD(INT((J3-parametres!$D$34)/7),42)+1,WEEKDAY(guigui!J3,2)),"")</f>
        <v>RP</v>
      </c>
      <c r="L3" s="3">
        <f t="shared" ref="L3:L31" si="5">DATE($A$1,COLUMN()-6,ROW()-1)</f>
        <v>42157</v>
      </c>
      <c r="M3" s="6" t="str">
        <f ca="1">IFERROR(OFFSET(grille!$A$1,MOD(INT((L3-parametres!$D$34)/7),42)+1,WEEKDAY(guigui!L3,2)),"")</f>
        <v>T110</v>
      </c>
      <c r="N3" s="4">
        <f t="shared" ref="N3:N32" si="6">DATE($A$1,COLUMN()-7,ROW()-1)</f>
        <v>42187</v>
      </c>
      <c r="O3" s="6" t="str">
        <f ca="1">IFERROR(OFFSET(grille!$A$1,MOD(INT((N3-parametres!$D$34)/7),42)+1,WEEKDAY(guigui!N3,2)),"")</f>
        <v>T210</v>
      </c>
      <c r="P3" s="3">
        <f t="shared" ref="P3:P32" si="7">DATE($A$1,COLUMN()-8,ROW()-1)</f>
        <v>42218</v>
      </c>
      <c r="Q3" s="6" t="str">
        <f ca="1">IFERROR(OFFSET(grille!$A$1,MOD(INT((P3-parametres!$D$34)/7),42)+1,WEEKDAY(guigui!P3,2)),"")</f>
        <v>__T667</v>
      </c>
      <c r="R3" s="3">
        <f t="shared" ref="R3:R31" si="8">DATE($A$1,COLUMN()-9,ROW()-1)</f>
        <v>42249</v>
      </c>
      <c r="S3" s="6" t="str">
        <f ca="1">IFERROR(OFFSET(grille!$A$1,MOD(INT((R3-parametres!$D$34)/7),42)+1,WEEKDAY(guigui!R3,2)),"")</f>
        <v>__T450</v>
      </c>
      <c r="T3" s="3">
        <f t="shared" ref="T3:T32" si="9">DATE($A$1,COLUMN()-10,ROW()-1)</f>
        <v>42279</v>
      </c>
      <c r="U3" s="6" t="str">
        <f ca="1">IFERROR(OFFSET(grille!$A$1,MOD(INT((T3-parametres!$D$34)/7),42)+1,WEEKDAY(guigui!T3,2)),"")</f>
        <v>RP</v>
      </c>
      <c r="V3" s="4">
        <f t="shared" ref="V3:V31" si="10">DATE($A$1,COLUMN()-11,ROW()-1)</f>
        <v>42310</v>
      </c>
      <c r="W3" s="6" t="str">
        <f ca="1">IFERROR(OFFSET(grille!$A$1,MOD(INT((V3-parametres!$D$34)/7),42)+1,WEEKDAY(guigui!V3,2)),"")</f>
        <v>__T911</v>
      </c>
      <c r="X3" s="3">
        <f t="shared" ref="X3:X32" si="11">DATE($A$1,COLUMN()-12,ROW()-1)</f>
        <v>42340</v>
      </c>
      <c r="Y3" s="6" t="str">
        <f ca="1">IFERROR(OFFSET(grille!$A$1,MOD(INT((X3-parametres!$D$34)/7),42)+1,WEEKDAY(guigui!X3,2)),"")</f>
        <v>T730__</v>
      </c>
    </row>
    <row r="4" spans="1:25">
      <c r="B4" s="4">
        <f t="shared" si="0"/>
        <v>42007</v>
      </c>
      <c r="C4" s="6" t="str">
        <f ca="1">IFERROR(OFFSET(grille!$A$1,MOD(INT((B4-parametres!$D$34)/7),42)+1,WEEKDAY(guigui!B4,2)),"")</f>
        <v>RP</v>
      </c>
      <c r="D4" s="3">
        <f t="shared" si="1"/>
        <v>42038</v>
      </c>
      <c r="E4" s="6" t="str">
        <f ca="1">IFERROR(OFFSET(grille!$A$1,MOD(INT((D4-parametres!$D$34)/7),42)+1,WEEKDAY(guigui!D4,2)),"")</f>
        <v>__T330</v>
      </c>
      <c r="F4" s="3">
        <f t="shared" si="2"/>
        <v>42066</v>
      </c>
      <c r="G4" s="6" t="str">
        <f ca="1">IFERROR(OFFSET(grille!$A$1,MOD(INT((F4-parametres!$D$34)/7),42)+1,WEEKDAY(guigui!F4,2)),"")</f>
        <v>RP</v>
      </c>
      <c r="H4" s="3">
        <f t="shared" si="3"/>
        <v>42097</v>
      </c>
      <c r="I4" s="6" t="str">
        <f ca="1">IFERROR(OFFSET(grille!$A$1,MOD(INT((H4-parametres!$D$34)/7),42)+1,WEEKDAY(guigui!H4,2)),"")</f>
        <v>RP</v>
      </c>
      <c r="J4" s="3">
        <f t="shared" si="4"/>
        <v>42127</v>
      </c>
      <c r="K4" s="6" t="str">
        <f ca="1">IFERROR(OFFSET(grille!$A$1,MOD(INT((J4-parametres!$D$34)/7),42)+1,WEEKDAY(guigui!J4,2)),"")</f>
        <v>RP</v>
      </c>
      <c r="L4" s="3">
        <f t="shared" si="5"/>
        <v>42158</v>
      </c>
      <c r="M4" s="6" t="str">
        <f ca="1">IFERROR(OFFSET(grille!$A$1,MOD(INT((L4-parametres!$D$34)/7),42)+1,WEEKDAY(guigui!L4,2)),"")</f>
        <v>T720</v>
      </c>
      <c r="N4" s="4">
        <f t="shared" si="6"/>
        <v>42188</v>
      </c>
      <c r="O4" s="6" t="str">
        <f ca="1">IFERROR(OFFSET(grille!$A$1,MOD(INT((N4-parametres!$D$34)/7),42)+1,WEEKDAY(guigui!N4,2)),"")</f>
        <v>T140__</v>
      </c>
      <c r="P4" s="3">
        <f t="shared" si="7"/>
        <v>42219</v>
      </c>
      <c r="Q4" s="6" t="str">
        <f ca="1">IFERROR(OFFSET(grille!$A$1,MOD(INT((P4-parametres!$D$34)/7),42)+1,WEEKDAY(guigui!P4,2)),"")</f>
        <v>T420</v>
      </c>
      <c r="R4" s="3">
        <f t="shared" si="8"/>
        <v>42250</v>
      </c>
      <c r="S4" s="6" t="str">
        <f ca="1">IFERROR(OFFSET(grille!$A$1,MOD(INT((R4-parametres!$D$34)/7),42)+1,WEEKDAY(guigui!R4,2)),"")</f>
        <v>T240__</v>
      </c>
      <c r="T4" s="3">
        <f t="shared" si="9"/>
        <v>42280</v>
      </c>
      <c r="U4" s="6" t="str">
        <f ca="1">IFERROR(OFFSET(grille!$A$1,MOD(INT((T4-parametres!$D$34)/7),42)+1,WEEKDAY(guigui!T4,2)),"")</f>
        <v>RP</v>
      </c>
      <c r="V4" s="4">
        <f t="shared" si="10"/>
        <v>42311</v>
      </c>
      <c r="W4" s="6" t="str">
        <f ca="1">IFERROR(OFFSET(grille!$A$1,MOD(INT((V4-parametres!$D$34)/7),42)+1,WEEKDAY(guigui!V4,2)),"")</f>
        <v>RP</v>
      </c>
      <c r="X4" s="3">
        <f t="shared" si="11"/>
        <v>42341</v>
      </c>
      <c r="Y4" s="6" t="str">
        <f ca="1">IFERROR(OFFSET(grille!$A$1,MOD(INT((X4-parametres!$D$34)/7),42)+1,WEEKDAY(guigui!X4,2)),"")</f>
        <v>__T740</v>
      </c>
    </row>
    <row r="5" spans="1:25">
      <c r="B5" s="4">
        <f t="shared" si="0"/>
        <v>42008</v>
      </c>
      <c r="C5" s="6" t="str">
        <f ca="1">IFERROR(OFFSET(grille!$A$1,MOD(INT((B5-parametres!$D$34)/7),42)+1,WEEKDAY(guigui!B5,2)),"")</f>
        <v>RP</v>
      </c>
      <c r="D5" s="3">
        <f t="shared" si="1"/>
        <v>42039</v>
      </c>
      <c r="E5" s="6" t="str">
        <f ca="1">IFERROR(OFFSET(grille!$A$1,MOD(INT((D5-parametres!$D$34)/7),42)+1,WEEKDAY(guigui!D5,2)),"")</f>
        <v>T420</v>
      </c>
      <c r="F5" s="3">
        <f t="shared" si="2"/>
        <v>42067</v>
      </c>
      <c r="G5" s="6" t="str">
        <f ca="1">IFERROR(OFFSET(grille!$A$1,MOD(INT((F5-parametres!$D$34)/7),42)+1,WEEKDAY(guigui!F5,2)),"")</f>
        <v>RP</v>
      </c>
      <c r="H5" s="3">
        <f t="shared" si="3"/>
        <v>42098</v>
      </c>
      <c r="I5" s="6" t="str">
        <f ca="1">IFERROR(OFFSET(grille!$A$1,MOD(INT((H5-parametres!$D$34)/7),42)+1,WEEKDAY(guigui!H5,2)),"")</f>
        <v>RP</v>
      </c>
      <c r="J5" s="3">
        <f t="shared" si="4"/>
        <v>42128</v>
      </c>
      <c r="K5" s="6" t="str">
        <f ca="1">IFERROR(OFFSET(grille!$A$1,MOD(INT((J5-parametres!$D$34)/7),42)+1,WEEKDAY(guigui!J5,2)),"")</f>
        <v>T340__</v>
      </c>
      <c r="L5" s="3">
        <f t="shared" si="5"/>
        <v>42159</v>
      </c>
      <c r="M5" s="6" t="str">
        <f ca="1">IFERROR(OFFSET(grille!$A$1,MOD(INT((L5-parametres!$D$34)/7),42)+1,WEEKDAY(guigui!L5,2)),"")</f>
        <v>T630__</v>
      </c>
      <c r="N5" s="4">
        <f t="shared" si="6"/>
        <v>42189</v>
      </c>
      <c r="O5" s="6" t="str">
        <f ca="1">IFERROR(OFFSET(grille!$A$1,MOD(INT((N5-parametres!$D$34)/7),42)+1,WEEKDAY(guigui!N5,2)),"")</f>
        <v>__T156</v>
      </c>
      <c r="P5" s="3">
        <f t="shared" si="7"/>
        <v>42220</v>
      </c>
      <c r="Q5" s="6" t="str">
        <f ca="1">IFERROR(OFFSET(grille!$A$1,MOD(INT((P5-parametres!$D$34)/7),42)+1,WEEKDAY(guigui!P5,2)),"")</f>
        <v>T630__</v>
      </c>
      <c r="R5" s="3">
        <f t="shared" si="8"/>
        <v>42251</v>
      </c>
      <c r="S5" s="6" t="str">
        <f ca="1">IFERROR(OFFSET(grille!$A$1,MOD(INT((R5-parametres!$D$34)/7),42)+1,WEEKDAY(guigui!R5,2)),"")</f>
        <v>__T250</v>
      </c>
      <c r="T5" s="3">
        <f t="shared" si="9"/>
        <v>42281</v>
      </c>
      <c r="U5" s="6" t="str">
        <f ca="1">IFERROR(OFFSET(grille!$A$1,MOD(INT((T5-parametres!$D$34)/7),42)+1,WEEKDAY(guigui!T5,2)),"")</f>
        <v>T327__</v>
      </c>
      <c r="V5" s="4">
        <f t="shared" si="10"/>
        <v>42312</v>
      </c>
      <c r="W5" s="6" t="str">
        <f ca="1">IFERROR(OFFSET(grille!$A$1,MOD(INT((V5-parametres!$D$34)/7),42)+1,WEEKDAY(guigui!V5,2)),"")</f>
        <v>RP</v>
      </c>
      <c r="X5" s="3">
        <f t="shared" si="11"/>
        <v>42342</v>
      </c>
      <c r="Y5" s="6" t="str">
        <f ca="1">IFERROR(OFFSET(grille!$A$1,MOD(INT((X5-parametres!$D$34)/7),42)+1,WEEKDAY(guigui!X5,2)),"")</f>
        <v>T240__</v>
      </c>
    </row>
    <row r="6" spans="1:25">
      <c r="B6" s="3">
        <f t="shared" si="0"/>
        <v>42009</v>
      </c>
      <c r="C6" s="6" t="str">
        <f ca="1">IFERROR(OFFSET(grille!$A$1,MOD(INT((B6-parametres!$D$34)/7),42)+1,WEEKDAY(guigui!B6,2)),"")</f>
        <v>T820__</v>
      </c>
      <c r="D6" s="3">
        <f t="shared" si="1"/>
        <v>42040</v>
      </c>
      <c r="E6" s="6" t="str">
        <f ca="1">IFERROR(OFFSET(grille!$A$1,MOD(INT((D6-parametres!$D$34)/7),42)+1,WEEKDAY(guigui!D6,2)),"")</f>
        <v>T840__</v>
      </c>
      <c r="F6" s="3">
        <f t="shared" si="2"/>
        <v>42068</v>
      </c>
      <c r="G6" s="6" t="str">
        <f ca="1">IFERROR(OFFSET(grille!$A$1,MOD(INT((F6-parametres!$D$34)/7),42)+1,WEEKDAY(guigui!F6,2)),"")</f>
        <v>T410</v>
      </c>
      <c r="H6" s="3">
        <f t="shared" si="3"/>
        <v>42099</v>
      </c>
      <c r="I6" s="6" t="str">
        <f ca="1">IFERROR(OFFSET(grille!$A$1,MOD(INT((H6-parametres!$D$34)/7),42)+1,WEEKDAY(guigui!H6,2)),"")</f>
        <v>T347__</v>
      </c>
      <c r="J6" s="3">
        <f t="shared" si="4"/>
        <v>42129</v>
      </c>
      <c r="K6" s="6" t="str">
        <f ca="1">IFERROR(OFFSET(grille!$A$1,MOD(INT((J6-parametres!$D$34)/7),42)+1,WEEKDAY(guigui!J6,2)),"")</f>
        <v>__T350</v>
      </c>
      <c r="L6" s="3">
        <f t="shared" si="5"/>
        <v>42160</v>
      </c>
      <c r="M6" s="6" t="str">
        <f ca="1">IFERROR(OFFSET(grille!$A$1,MOD(INT((L6-parametres!$D$34)/7),42)+1,WEEKDAY(guigui!L6,2)),"")</f>
        <v>__T640</v>
      </c>
      <c r="N6" s="4">
        <f t="shared" si="6"/>
        <v>42190</v>
      </c>
      <c r="O6" s="6" t="str">
        <f ca="1">IFERROR(OFFSET(grille!$A$1,MOD(INT((N6-parametres!$D$34)/7),42)+1,WEEKDAY(guigui!N6,2)),"")</f>
        <v>RP</v>
      </c>
      <c r="P6" s="3">
        <f t="shared" si="7"/>
        <v>42221</v>
      </c>
      <c r="Q6" s="6" t="str">
        <f ca="1">IFERROR(OFFSET(grille!$A$1,MOD(INT((P6-parametres!$D$34)/7),42)+1,WEEKDAY(guigui!P6,2)),"")</f>
        <v>__T640</v>
      </c>
      <c r="R6" s="3">
        <f t="shared" si="8"/>
        <v>42252</v>
      </c>
      <c r="S6" s="6" t="str">
        <f ca="1">IFERROR(OFFSET(grille!$A$1,MOD(INT((R6-parametres!$D$34)/7),42)+1,WEEKDAY(guigui!R6,2)),"")</f>
        <v>RP</v>
      </c>
      <c r="T6" s="3">
        <f t="shared" si="9"/>
        <v>42282</v>
      </c>
      <c r="U6" s="6" t="str">
        <f ca="1">IFERROR(OFFSET(grille!$A$1,MOD(INT((T6-parametres!$D$34)/7),42)+1,WEEKDAY(guigui!T6,2)),"")</f>
        <v>__T330</v>
      </c>
      <c r="V6" s="4">
        <f t="shared" si="10"/>
        <v>42313</v>
      </c>
      <c r="W6" s="6" t="str">
        <f ca="1">IFERROR(OFFSET(grille!$A$1,MOD(INT((V6-parametres!$D$34)/7),42)+1,WEEKDAY(guigui!V6,2)),"")</f>
        <v>T720</v>
      </c>
      <c r="X6" s="3">
        <f t="shared" si="11"/>
        <v>42343</v>
      </c>
      <c r="Y6" s="6" t="str">
        <f ca="1">IFERROR(OFFSET(grille!$A$1,MOD(INT((X6-parametres!$D$34)/7),42)+1,WEEKDAY(guigui!X6,2)),"")</f>
        <v>__T256</v>
      </c>
    </row>
    <row r="7" spans="1:25">
      <c r="B7" s="3">
        <f t="shared" si="0"/>
        <v>42010</v>
      </c>
      <c r="C7" s="6" t="str">
        <f ca="1">IFERROR(OFFSET(grille!$A$1,MOD(INT((B7-parametres!$D$34)/7),42)+1,WEEKDAY(guigui!B7,2)),"")</f>
        <v>__T830</v>
      </c>
      <c r="D7" s="3">
        <f t="shared" si="1"/>
        <v>42041</v>
      </c>
      <c r="E7" s="6" t="str">
        <f ca="1">IFERROR(OFFSET(grille!$A$1,MOD(INT((D7-parametres!$D$34)/7),42)+1,WEEKDAY(guigui!D7,2)),"")</f>
        <v>__T850</v>
      </c>
      <c r="F7" s="3">
        <f t="shared" si="2"/>
        <v>42069</v>
      </c>
      <c r="G7" s="6" t="str">
        <f ca="1">IFERROR(OFFSET(grille!$A$1,MOD(INT((F7-parametres!$D$34)/7),42)+1,WEEKDAY(guigui!F7,2)),"")</f>
        <v>T710</v>
      </c>
      <c r="H7" s="3">
        <f t="shared" si="3"/>
        <v>42100</v>
      </c>
      <c r="I7" s="6" t="str">
        <f ca="1">IFERROR(OFFSET(grille!$A$1,MOD(INT((H7-parametres!$D$34)/7),42)+1,WEEKDAY(guigui!H7,2)),"")</f>
        <v>__T350</v>
      </c>
      <c r="J7" s="3">
        <f t="shared" si="4"/>
        <v>42130</v>
      </c>
      <c r="K7" s="6" t="str">
        <f ca="1">IFERROR(OFFSET(grille!$A$1,MOD(INT((J7-parametres!$D$34)/7),42)+1,WEEKDAY(guigui!J7,2)),"")</f>
        <v>RP</v>
      </c>
      <c r="L7" s="3">
        <f t="shared" si="5"/>
        <v>42161</v>
      </c>
      <c r="M7" s="6" t="str">
        <f ca="1">IFERROR(OFFSET(grille!$A$1,MOD(INT((L7-parametres!$D$34)/7),42)+1,WEEKDAY(guigui!L7,2)),"")</f>
        <v>RP</v>
      </c>
      <c r="N7" s="4">
        <f t="shared" si="6"/>
        <v>42191</v>
      </c>
      <c r="O7" s="6" t="str">
        <f ca="1">IFERROR(OFFSET(grille!$A$1,MOD(INT((N7-parametres!$D$34)/7),42)+1,WEEKDAY(guigui!N7,2)),"")</f>
        <v>RP</v>
      </c>
      <c r="P7" s="3">
        <f t="shared" si="7"/>
        <v>42222</v>
      </c>
      <c r="Q7" s="6" t="str">
        <f ca="1">IFERROR(OFFSET(grille!$A$1,MOD(INT((P7-parametres!$D$34)/7),42)+1,WEEKDAY(guigui!P7,2)),"")</f>
        <v>D</v>
      </c>
      <c r="R7" s="3">
        <f t="shared" si="8"/>
        <v>42253</v>
      </c>
      <c r="S7" s="6" t="str">
        <f ca="1">IFERROR(OFFSET(grille!$A$1,MOD(INT((R7-parametres!$D$34)/7),42)+1,WEEKDAY(guigui!R7,2)),"")</f>
        <v>RP</v>
      </c>
      <c r="T7" s="3">
        <f t="shared" si="9"/>
        <v>42283</v>
      </c>
      <c r="U7" s="6" t="str">
        <f ca="1">IFERROR(OFFSET(grille!$A$1,MOD(INT((T7-parametres!$D$34)/7),42)+1,WEEKDAY(guigui!T7,2)),"")</f>
        <v>T810</v>
      </c>
      <c r="V7" s="4">
        <f t="shared" si="10"/>
        <v>42314</v>
      </c>
      <c r="W7" s="6" t="str">
        <f ca="1">IFERROR(OFFSET(grille!$A$1,MOD(INT((V7-parametres!$D$34)/7),42)+1,WEEKDAY(guigui!V7,2)),"")</f>
        <v>T730__</v>
      </c>
      <c r="X7" s="3">
        <f t="shared" si="11"/>
        <v>42344</v>
      </c>
      <c r="Y7" s="6" t="str">
        <f ca="1">IFERROR(OFFSET(grille!$A$1,MOD(INT((X7-parametres!$D$34)/7),42)+1,WEEKDAY(guigui!X7,2)),"")</f>
        <v>RP</v>
      </c>
    </row>
    <row r="8" spans="1:25">
      <c r="B8" s="3">
        <f t="shared" si="0"/>
        <v>42011</v>
      </c>
      <c r="C8" s="6" t="str">
        <f ca="1">IFERROR(OFFSET(grille!$A$1,MOD(INT((B8-parametres!$D$34)/7),42)+1,WEEKDAY(guigui!B8,2)),"")</f>
        <v>RP</v>
      </c>
      <c r="D8" s="3">
        <f t="shared" si="1"/>
        <v>42042</v>
      </c>
      <c r="E8" s="6" t="str">
        <f ca="1">IFERROR(OFFSET(grille!$A$1,MOD(INT((D8-parametres!$D$34)/7),42)+1,WEEKDAY(guigui!D8,2)),"")</f>
        <v>D</v>
      </c>
      <c r="F8" s="3">
        <f t="shared" si="2"/>
        <v>42070</v>
      </c>
      <c r="G8" s="6" t="str">
        <f ca="1">IFERROR(OFFSET(grille!$A$1,MOD(INT((F8-parametres!$D$34)/7),42)+1,WEEKDAY(guigui!F8,2)),"")</f>
        <v>T246__</v>
      </c>
      <c r="H8" s="3">
        <f t="shared" si="3"/>
        <v>42101</v>
      </c>
      <c r="I8" s="6" t="str">
        <f ca="1">IFERROR(OFFSET(grille!$A$1,MOD(INT((H8-parametres!$D$34)/7),42)+1,WEEKDAY(guigui!H8,2)),"")</f>
        <v>T340__</v>
      </c>
      <c r="J8" s="3">
        <f t="shared" si="4"/>
        <v>42131</v>
      </c>
      <c r="K8" s="6" t="str">
        <f ca="1">IFERROR(OFFSET(grille!$A$1,MOD(INT((J8-parametres!$D$34)/7),42)+1,WEEKDAY(guigui!J8,2)),"")</f>
        <v>RP</v>
      </c>
      <c r="L8" s="3">
        <f t="shared" si="5"/>
        <v>42162</v>
      </c>
      <c r="M8" s="6" t="str">
        <f ca="1">IFERROR(OFFSET(grille!$A$1,MOD(INT((L8-parametres!$D$34)/7),42)+1,WEEKDAY(guigui!L8,2)),"")</f>
        <v>RP</v>
      </c>
      <c r="N8" s="4">
        <f t="shared" si="6"/>
        <v>42192</v>
      </c>
      <c r="O8" s="6" t="str">
        <f ca="1">IFERROR(OFFSET(grille!$A$1,MOD(INT((N8-parametres!$D$34)/7),42)+1,WEEKDAY(guigui!N8,2)),"")</f>
        <v>T820__</v>
      </c>
      <c r="P8" s="3">
        <f t="shared" si="7"/>
        <v>42223</v>
      </c>
      <c r="Q8" s="6" t="str">
        <f ca="1">IFERROR(OFFSET(grille!$A$1,MOD(INT((P8-parametres!$D$34)/7),42)+1,WEEKDAY(guigui!P8,2)),"")</f>
        <v>RP</v>
      </c>
      <c r="R8" s="3">
        <f t="shared" si="8"/>
        <v>42254</v>
      </c>
      <c r="S8" s="6" t="str">
        <f ca="1">IFERROR(OFFSET(grille!$A$1,MOD(INT((R8-parametres!$D$34)/7),42)+1,WEEKDAY(guigui!R8,2)),"")</f>
        <v>T710</v>
      </c>
      <c r="T8" s="3">
        <f t="shared" si="9"/>
        <v>42284</v>
      </c>
      <c r="U8" s="6" t="str">
        <f ca="1">IFERROR(OFFSET(grille!$A$1,MOD(INT((T8-parametres!$D$34)/7),42)+1,WEEKDAY(guigui!T8,2)),"")</f>
        <v>T140__</v>
      </c>
      <c r="V8" s="4">
        <f t="shared" si="10"/>
        <v>42315</v>
      </c>
      <c r="W8" s="6" t="str">
        <f ca="1">IFERROR(OFFSET(grille!$A$1,MOD(INT((V8-parametres!$D$34)/7),42)+1,WEEKDAY(guigui!V8,2)),"")</f>
        <v>__T746</v>
      </c>
      <c r="X8" s="3">
        <f t="shared" si="11"/>
        <v>42345</v>
      </c>
      <c r="Y8" s="6" t="str">
        <f ca="1">IFERROR(OFFSET(grille!$A$1,MOD(INT((X8-parametres!$D$34)/7),42)+1,WEEKDAY(guigui!X8,2)),"")</f>
        <v>RP</v>
      </c>
    </row>
    <row r="9" spans="1:25">
      <c r="B9" s="3">
        <f t="shared" si="0"/>
        <v>42012</v>
      </c>
      <c r="C9" s="6" t="str">
        <f ca="1">IFERROR(OFFSET(grille!$A$1,MOD(INT((B9-parametres!$D$34)/7),42)+1,WEEKDAY(guigui!B9,2)),"")</f>
        <v>RP</v>
      </c>
      <c r="D9" s="3">
        <f t="shared" si="1"/>
        <v>42043</v>
      </c>
      <c r="E9" s="6" t="str">
        <f ca="1">IFERROR(OFFSET(grille!$A$1,MOD(INT((D9-parametres!$D$34)/7),42)+1,WEEKDAY(guigui!D9,2)),"")</f>
        <v>RP</v>
      </c>
      <c r="F9" s="3">
        <f t="shared" si="2"/>
        <v>42071</v>
      </c>
      <c r="G9" s="6" t="str">
        <f ca="1">IFERROR(OFFSET(grille!$A$1,MOD(INT((F9-parametres!$D$34)/7),42)+1,WEEKDAY(guigui!F9,2)),"")</f>
        <v>__T257</v>
      </c>
      <c r="H9" s="3">
        <f t="shared" si="3"/>
        <v>42102</v>
      </c>
      <c r="I9" s="6" t="str">
        <f ca="1">IFERROR(OFFSET(grille!$A$1,MOD(INT((H9-parametres!$D$34)/7),42)+1,WEEKDAY(guigui!H9,2)),"")</f>
        <v>__T350</v>
      </c>
      <c r="J9" s="3">
        <f t="shared" si="4"/>
        <v>42132</v>
      </c>
      <c r="K9" s="6" t="str">
        <f ca="1">IFERROR(OFFSET(grille!$A$1,MOD(INT((J9-parametres!$D$34)/7),42)+1,WEEKDAY(guigui!J9,2)),"")</f>
        <v>T515</v>
      </c>
      <c r="L9" s="3">
        <f t="shared" si="5"/>
        <v>42163</v>
      </c>
      <c r="M9" s="6" t="str">
        <f ca="1">IFERROR(OFFSET(grille!$A$1,MOD(INT((L9-parametres!$D$34)/7),42)+1,WEEKDAY(guigui!L9,2)),"")</f>
        <v>T840__</v>
      </c>
      <c r="N9" s="4">
        <f t="shared" si="6"/>
        <v>42193</v>
      </c>
      <c r="O9" s="6" t="str">
        <f ca="1">IFERROR(OFFSET(grille!$A$1,MOD(INT((N9-parametres!$D$34)/7),42)+1,WEEKDAY(guigui!N9,2)),"")</f>
        <v>__T830</v>
      </c>
      <c r="P9" s="3">
        <f t="shared" si="7"/>
        <v>42224</v>
      </c>
      <c r="Q9" s="6" t="str">
        <f ca="1">IFERROR(OFFSET(grille!$A$1,MOD(INT((P9-parametres!$D$34)/7),42)+1,WEEKDAY(guigui!P9,2)),"")</f>
        <v>RP</v>
      </c>
      <c r="R9" s="3">
        <f t="shared" si="8"/>
        <v>42255</v>
      </c>
      <c r="S9" s="6" t="str">
        <f ca="1">IFERROR(OFFSET(grille!$A$1,MOD(INT((R9-parametres!$D$34)/7),42)+1,WEEKDAY(guigui!R9,2)),"")</f>
        <v>T120</v>
      </c>
      <c r="T9" s="3">
        <f t="shared" si="9"/>
        <v>42285</v>
      </c>
      <c r="U9" s="6" t="str">
        <f ca="1">IFERROR(OFFSET(grille!$A$1,MOD(INT((T9-parametres!$D$34)/7),42)+1,WEEKDAY(guigui!T9,2)),"")</f>
        <v>__T150</v>
      </c>
      <c r="V9" s="4">
        <f t="shared" si="10"/>
        <v>42316</v>
      </c>
      <c r="W9" s="6" t="str">
        <f ca="1">IFERROR(OFFSET(grille!$A$1,MOD(INT((V9-parametres!$D$34)/7),42)+1,WEEKDAY(guigui!V9,2)),"")</f>
        <v>T147__</v>
      </c>
      <c r="X9" s="3">
        <f t="shared" si="11"/>
        <v>42346</v>
      </c>
      <c r="Y9" s="6" t="str">
        <f ca="1">IFERROR(OFFSET(grille!$A$1,MOD(INT((X9-parametres!$D$34)/7),42)+1,WEEKDAY(guigui!X9,2)),"")</f>
        <v>T510</v>
      </c>
    </row>
    <row r="10" spans="1:25">
      <c r="B10" s="3">
        <f t="shared" si="0"/>
        <v>42013</v>
      </c>
      <c r="C10" s="6" t="str">
        <f ca="1">IFERROR(OFFSET(grille!$A$1,MOD(INT((B10-parametres!$D$34)/7),42)+1,WEEKDAY(guigui!B10,2)),"")</f>
        <v>T925__</v>
      </c>
      <c r="D10" s="3">
        <f t="shared" si="1"/>
        <v>42044</v>
      </c>
      <c r="E10" s="6" t="str">
        <f ca="1">IFERROR(OFFSET(grille!$A$1,MOD(INT((D10-parametres!$D$34)/7),42)+1,WEEKDAY(guigui!D10,2)),"")</f>
        <v>RP</v>
      </c>
      <c r="F10" s="3">
        <f t="shared" si="2"/>
        <v>42072</v>
      </c>
      <c r="G10" s="6" t="str">
        <f ca="1">IFERROR(OFFSET(grille!$A$1,MOD(INT((F10-parametres!$D$34)/7),42)+1,WEEKDAY(guigui!F10,2)),"")</f>
        <v>RP</v>
      </c>
      <c r="H10" s="3">
        <f t="shared" si="3"/>
        <v>42103</v>
      </c>
      <c r="I10" s="6" t="str">
        <f ca="1">IFERROR(OFFSET(grille!$A$1,MOD(INT((H10-parametres!$D$34)/7),42)+1,WEEKDAY(guigui!H10,2)),"")</f>
        <v>RP</v>
      </c>
      <c r="J10" s="3">
        <f t="shared" si="4"/>
        <v>42133</v>
      </c>
      <c r="K10" s="6" t="str">
        <f ca="1">IFERROR(OFFSET(grille!$A$1,MOD(INT((J10-parametres!$D$34)/7),42)+1,WEEKDAY(guigui!J10,2)),"")</f>
        <v>T446__</v>
      </c>
      <c r="L10" s="3">
        <f t="shared" si="5"/>
        <v>42164</v>
      </c>
      <c r="M10" s="6" t="str">
        <f ca="1">IFERROR(OFFSET(grille!$A$1,MOD(INT((L10-parametres!$D$34)/7),42)+1,WEEKDAY(guigui!L10,2)),"")</f>
        <v>__T850</v>
      </c>
      <c r="N10" s="4">
        <f t="shared" si="6"/>
        <v>42194</v>
      </c>
      <c r="O10" s="6" t="str">
        <f ca="1">IFERROR(OFFSET(grille!$A$1,MOD(INT((N10-parametres!$D$34)/7),42)+1,WEEKDAY(guigui!N10,2)),"")</f>
        <v>T650__</v>
      </c>
      <c r="P10" s="3">
        <f t="shared" si="7"/>
        <v>42225</v>
      </c>
      <c r="Q10" s="6" t="str">
        <f ca="1">IFERROR(OFFSET(grille!$A$1,MOD(INT((P10-parametres!$D$34)/7),42)+1,WEEKDAY(guigui!P10,2)),"")</f>
        <v>T637__</v>
      </c>
      <c r="R10" s="3">
        <f t="shared" si="8"/>
        <v>42256</v>
      </c>
      <c r="S10" s="6" t="str">
        <f ca="1">IFERROR(OFFSET(grille!$A$1,MOD(INT((R10-parametres!$D$34)/7),42)+1,WEEKDAY(guigui!R10,2)),"")</f>
        <v>T440__</v>
      </c>
      <c r="T10" s="3">
        <f t="shared" si="9"/>
        <v>42286</v>
      </c>
      <c r="U10" s="6" t="str">
        <f ca="1">IFERROR(OFFSET(grille!$A$1,MOD(INT((T10-parametres!$D$34)/7),42)+1,WEEKDAY(guigui!T10,2)),"")</f>
        <v>RP</v>
      </c>
      <c r="V10" s="4">
        <f t="shared" si="10"/>
        <v>42317</v>
      </c>
      <c r="W10" s="6" t="str">
        <f ca="1">IFERROR(OFFSET(grille!$A$1,MOD(INT((V10-parametres!$D$34)/7),42)+1,WEEKDAY(guigui!V10,2)),"")</f>
        <v>__T151</v>
      </c>
      <c r="X10" s="3">
        <f t="shared" si="11"/>
        <v>42347</v>
      </c>
      <c r="Y10" s="6" t="str">
        <f ca="1">IFERROR(OFFSET(grille!$A$1,MOD(INT((X10-parametres!$D$34)/7),42)+1,WEEKDAY(guigui!X10,2)),"")</f>
        <v>T110</v>
      </c>
    </row>
    <row r="11" spans="1:25">
      <c r="B11" s="3">
        <f t="shared" si="0"/>
        <v>42014</v>
      </c>
      <c r="C11" s="6" t="str">
        <f ca="1">IFERROR(OFFSET(grille!$A$1,MOD(INT((B11-parametres!$D$34)/7),42)+1,WEEKDAY(guigui!B11,2)),"")</f>
        <v>__T936</v>
      </c>
      <c r="D11" s="3">
        <f t="shared" si="1"/>
        <v>42045</v>
      </c>
      <c r="E11" s="6" t="str">
        <f ca="1">IFERROR(OFFSET(grille!$A$1,MOD(INT((D11-parametres!$D$34)/7),42)+1,WEEKDAY(guigui!D11,2)),"")</f>
        <v>RP</v>
      </c>
      <c r="F11" s="3">
        <f t="shared" si="2"/>
        <v>42073</v>
      </c>
      <c r="G11" s="6" t="str">
        <f ca="1">IFERROR(OFFSET(grille!$A$1,MOD(INT((F11-parametres!$D$34)/7),42)+1,WEEKDAY(guigui!F11,2)),"")</f>
        <v>RP</v>
      </c>
      <c r="H11" s="3">
        <f t="shared" si="3"/>
        <v>42104</v>
      </c>
      <c r="I11" s="6" t="str">
        <f ca="1">IFERROR(OFFSET(grille!$A$1,MOD(INT((H11-parametres!$D$34)/7),42)+1,WEEKDAY(guigui!H11,2)),"")</f>
        <v>RP</v>
      </c>
      <c r="J11" s="3">
        <f t="shared" si="4"/>
        <v>42134</v>
      </c>
      <c r="K11" s="6" t="str">
        <f ca="1">IFERROR(OFFSET(grille!$A$1,MOD(INT((J11-parametres!$D$34)/7),42)+1,WEEKDAY(guigui!J11,2)),"")</f>
        <v>__T457</v>
      </c>
      <c r="L11" s="3">
        <f t="shared" si="5"/>
        <v>42165</v>
      </c>
      <c r="M11" s="6" t="str">
        <f ca="1">IFERROR(OFFSET(grille!$A$1,MOD(INT((L11-parametres!$D$34)/7),42)+1,WEEKDAY(guigui!L11,2)),"")</f>
        <v>T410</v>
      </c>
      <c r="N11" s="4">
        <f t="shared" si="6"/>
        <v>42195</v>
      </c>
      <c r="O11" s="6" t="str">
        <f ca="1">IFERROR(OFFSET(grille!$A$1,MOD(INT((N11-parametres!$D$34)/7),42)+1,WEEKDAY(guigui!N11,2)),"")</f>
        <v>__T660</v>
      </c>
      <c r="P11" s="3">
        <f t="shared" si="7"/>
        <v>42226</v>
      </c>
      <c r="Q11" s="6" t="str">
        <f ca="1">IFERROR(OFFSET(grille!$A$1,MOD(INT((P11-parametres!$D$34)/7),42)+1,WEEKDAY(guigui!P11,2)),"")</f>
        <v>__T640</v>
      </c>
      <c r="R11" s="3">
        <f t="shared" si="8"/>
        <v>42257</v>
      </c>
      <c r="S11" s="6" t="str">
        <f ca="1">IFERROR(OFFSET(grille!$A$1,MOD(INT((R11-parametres!$D$34)/7),42)+1,WEEKDAY(guigui!R11,2)),"")</f>
        <v>__T450</v>
      </c>
      <c r="T11" s="3">
        <f t="shared" si="9"/>
        <v>42287</v>
      </c>
      <c r="U11" s="6" t="str">
        <f ca="1">IFERROR(OFFSET(grille!$A$1,MOD(INT((T11-parametres!$D$34)/7),42)+1,WEEKDAY(guigui!T11,2)),"")</f>
        <v>RP</v>
      </c>
      <c r="V11" s="4">
        <f t="shared" si="10"/>
        <v>42318</v>
      </c>
      <c r="W11" s="6" t="str">
        <f ca="1">IFERROR(OFFSET(grille!$A$1,MOD(INT((V11-parametres!$D$34)/7),42)+1,WEEKDAY(guigui!V11,2)),"")</f>
        <v>RP</v>
      </c>
      <c r="X11" s="3">
        <f t="shared" si="11"/>
        <v>42348</v>
      </c>
      <c r="Y11" s="6" t="str">
        <f ca="1">IFERROR(OFFSET(grille!$A$1,MOD(INT((X11-parametres!$D$34)/7),42)+1,WEEKDAY(guigui!X11,2)),"")</f>
        <v>T710</v>
      </c>
    </row>
    <row r="12" spans="1:25">
      <c r="B12" s="3">
        <f t="shared" si="0"/>
        <v>42015</v>
      </c>
      <c r="C12" s="6" t="str">
        <f ca="1">IFERROR(OFFSET(grille!$A$1,MOD(INT((B12-parametres!$D$34)/7),42)+1,WEEKDAY(guigui!B12,2)),"")</f>
        <v>T907__</v>
      </c>
      <c r="D12" s="3">
        <f t="shared" si="1"/>
        <v>42046</v>
      </c>
      <c r="E12" s="6" t="str">
        <f ca="1">IFERROR(OFFSET(grille!$A$1,MOD(INT((D12-parametres!$D$34)/7),42)+1,WEEKDAY(guigui!D12,2)),"")</f>
        <v>T730__</v>
      </c>
      <c r="F12" s="3">
        <f t="shared" si="2"/>
        <v>42074</v>
      </c>
      <c r="G12" s="6" t="str">
        <f ca="1">IFERROR(OFFSET(grille!$A$1,MOD(INT((F12-parametres!$D$34)/7),42)+1,WEEKDAY(guigui!F12,2)),"")</f>
        <v>T320__</v>
      </c>
      <c r="H12" s="3">
        <f t="shared" si="3"/>
        <v>42105</v>
      </c>
      <c r="I12" s="6" t="str">
        <f ca="1">IFERROR(OFFSET(grille!$A$1,MOD(INT((H12-parametres!$D$34)/7),42)+1,WEEKDAY(guigui!H12,2)),"")</f>
        <v>T736__</v>
      </c>
      <c r="J12" s="3">
        <f t="shared" si="4"/>
        <v>42135</v>
      </c>
      <c r="K12" s="6" t="str">
        <f ca="1">IFERROR(OFFSET(grille!$A$1,MOD(INT((J12-parametres!$D$34)/7),42)+1,WEEKDAY(guigui!J12,2)),"")</f>
        <v>T240__</v>
      </c>
      <c r="L12" s="3">
        <f t="shared" si="5"/>
        <v>42166</v>
      </c>
      <c r="M12" s="6" t="str">
        <f ca="1">IFERROR(OFFSET(grille!$A$1,MOD(INT((L12-parametres!$D$34)/7),42)+1,WEEKDAY(guigui!L12,2)),"")</f>
        <v>T220__</v>
      </c>
      <c r="N12" s="4">
        <f t="shared" si="6"/>
        <v>42196</v>
      </c>
      <c r="O12" s="6" t="str">
        <f ca="1">IFERROR(OFFSET(grille!$A$1,MOD(INT((N12-parametres!$D$34)/7),42)+1,WEEKDAY(guigui!N12,2)),"")</f>
        <v>RP</v>
      </c>
      <c r="P12" s="3">
        <f t="shared" si="7"/>
        <v>42227</v>
      </c>
      <c r="Q12" s="6" t="str">
        <f ca="1">IFERROR(OFFSET(grille!$A$1,MOD(INT((P12-parametres!$D$34)/7),42)+1,WEEKDAY(guigui!P12,2)),"")</f>
        <v>T430</v>
      </c>
      <c r="R12" s="3">
        <f t="shared" si="8"/>
        <v>42258</v>
      </c>
      <c r="S12" s="6" t="str">
        <f ca="1">IFERROR(OFFSET(grille!$A$1,MOD(INT((R12-parametres!$D$34)/7),42)+1,WEEKDAY(guigui!R12,2)),"")</f>
        <v>T945</v>
      </c>
      <c r="T12" s="3">
        <f t="shared" si="9"/>
        <v>42288</v>
      </c>
      <c r="U12" s="6" t="str">
        <f ca="1">IFERROR(OFFSET(grille!$A$1,MOD(INT((T12-parametres!$D$34)/7),42)+1,WEEKDAY(guigui!T12,2)),"")</f>
        <v>RP</v>
      </c>
      <c r="V12" s="4">
        <f t="shared" si="10"/>
        <v>42319</v>
      </c>
      <c r="W12" s="6" t="str">
        <f ca="1">IFERROR(OFFSET(grille!$A$1,MOD(INT((V12-parametres!$D$34)/7),42)+1,WEEKDAY(guigui!V12,2)),"")</f>
        <v>RP</v>
      </c>
      <c r="X12" s="3">
        <f t="shared" si="11"/>
        <v>42349</v>
      </c>
      <c r="Y12" s="6" t="str">
        <f ca="1">IFERROR(OFFSET(grille!$A$1,MOD(INT((X12-parametres!$D$34)/7),42)+1,WEEKDAY(guigui!X12,2)),"")</f>
        <v>T655__</v>
      </c>
    </row>
    <row r="13" spans="1:25">
      <c r="B13" s="3">
        <f t="shared" si="0"/>
        <v>42016</v>
      </c>
      <c r="C13" s="6" t="str">
        <f ca="1">IFERROR(OFFSET(grille!$A$1,MOD(INT((B13-parametres!$D$34)/7),42)+1,WEEKDAY(guigui!B13,2)),"")</f>
        <v>__T911</v>
      </c>
      <c r="D13" s="3">
        <f t="shared" si="1"/>
        <v>42047</v>
      </c>
      <c r="E13" s="6" t="str">
        <f ca="1">IFERROR(OFFSET(grille!$A$1,MOD(INT((D13-parametres!$D$34)/7),42)+1,WEEKDAY(guigui!D13,2)),"")</f>
        <v>__T740</v>
      </c>
      <c r="F13" s="3">
        <f t="shared" si="2"/>
        <v>42075</v>
      </c>
      <c r="G13" s="6" t="str">
        <f ca="1">IFERROR(OFFSET(grille!$A$1,MOD(INT((F13-parametres!$D$34)/7),42)+1,WEEKDAY(guigui!F13,2)),"")</f>
        <v>__T330</v>
      </c>
      <c r="H13" s="3">
        <f t="shared" si="3"/>
        <v>42106</v>
      </c>
      <c r="I13" s="6" t="str">
        <f ca="1">IFERROR(OFFSET(grille!$A$1,MOD(INT((H13-parametres!$D$34)/7),42)+1,WEEKDAY(guigui!H13,2)),"")</f>
        <v>__T747</v>
      </c>
      <c r="J13" s="3">
        <f t="shared" si="4"/>
        <v>42136</v>
      </c>
      <c r="K13" s="6" t="str">
        <f ca="1">IFERROR(OFFSET(grille!$A$1,MOD(INT((J13-parametres!$D$34)/7),42)+1,WEEKDAY(guigui!J13,2)),"")</f>
        <v>__T250</v>
      </c>
      <c r="L13" s="3">
        <f t="shared" si="5"/>
        <v>42167</v>
      </c>
      <c r="M13" s="6" t="str">
        <f ca="1">IFERROR(OFFSET(grille!$A$1,MOD(INT((L13-parametres!$D$34)/7),42)+1,WEEKDAY(guigui!L13,2)),"")</f>
        <v>__T230</v>
      </c>
      <c r="N13" s="4">
        <f t="shared" si="6"/>
        <v>42197</v>
      </c>
      <c r="O13" s="6" t="str">
        <f ca="1">IFERROR(OFFSET(grille!$A$1,MOD(INT((N13-parametres!$D$34)/7),42)+1,WEEKDAY(guigui!N13,2)),"")</f>
        <v>RP</v>
      </c>
      <c r="P13" s="3">
        <f t="shared" si="7"/>
        <v>42228</v>
      </c>
      <c r="Q13" s="6" t="str">
        <f ca="1">IFERROR(OFFSET(grille!$A$1,MOD(INT((P13-parametres!$D$34)/7),42)+1,WEEKDAY(guigui!P13,2)),"")</f>
        <v>T820__</v>
      </c>
      <c r="R13" s="3">
        <f t="shared" si="8"/>
        <v>42259</v>
      </c>
      <c r="S13" s="6" t="str">
        <f ca="1">IFERROR(OFFSET(grille!$A$1,MOD(INT((R13-parametres!$D$34)/7),42)+1,WEEKDAY(guigui!R13,2)),"")</f>
        <v>RP</v>
      </c>
      <c r="T13" s="3">
        <f t="shared" si="9"/>
        <v>42289</v>
      </c>
      <c r="U13" s="6" t="str">
        <f ca="1">IFERROR(OFFSET(grille!$A$1,MOD(INT((T13-parametres!$D$34)/7),42)+1,WEEKDAY(guigui!T13,2)),"")</f>
        <v>T720</v>
      </c>
      <c r="V13" s="4">
        <f t="shared" si="10"/>
        <v>42320</v>
      </c>
      <c r="W13" s="6" t="str">
        <f ca="1">IFERROR(OFFSET(grille!$A$1,MOD(INT((V13-parametres!$D$34)/7),42)+1,WEEKDAY(guigui!V13,2)),"")</f>
        <v>T130</v>
      </c>
      <c r="X13" s="3">
        <f t="shared" si="11"/>
        <v>42350</v>
      </c>
      <c r="Y13" s="6" t="str">
        <f ca="1">IFERROR(OFFSET(grille!$A$1,MOD(INT((X13-parametres!$D$34)/7),42)+1,WEEKDAY(guigui!X13,2)),"")</f>
        <v>__T666</v>
      </c>
    </row>
    <row r="14" spans="1:25">
      <c r="B14" s="3">
        <f t="shared" si="0"/>
        <v>42017</v>
      </c>
      <c r="C14" s="6" t="str">
        <f ca="1">IFERROR(OFFSET(grille!$A$1,MOD(INT((B14-parametres!$D$34)/7),42)+1,WEEKDAY(guigui!B14,2)),"")</f>
        <v>RP</v>
      </c>
      <c r="D14" s="3">
        <f t="shared" si="1"/>
        <v>42048</v>
      </c>
      <c r="E14" s="6" t="str">
        <f ca="1">IFERROR(OFFSET(grille!$A$1,MOD(INT((D14-parametres!$D$34)/7),42)+1,WEEKDAY(guigui!D14,2)),"")</f>
        <v>T240__</v>
      </c>
      <c r="F14" s="3">
        <f t="shared" si="2"/>
        <v>42076</v>
      </c>
      <c r="G14" s="6" t="str">
        <f ca="1">IFERROR(OFFSET(grille!$A$1,MOD(INT((F14-parametres!$D$34)/7),42)+1,WEEKDAY(guigui!F14,2)),"")</f>
        <v>T905__</v>
      </c>
      <c r="H14" s="3">
        <f t="shared" si="3"/>
        <v>42107</v>
      </c>
      <c r="I14" s="6" t="str">
        <f ca="1">IFERROR(OFFSET(grille!$A$1,MOD(INT((H14-parametres!$D$34)/7),42)+1,WEEKDAY(guigui!H14,2)),"")</f>
        <v>T130</v>
      </c>
      <c r="J14" s="3">
        <f t="shared" si="4"/>
        <v>42137</v>
      </c>
      <c r="K14" s="6" t="str">
        <f ca="1">IFERROR(OFFSET(grille!$A$1,MOD(INT((J14-parametres!$D$34)/7),42)+1,WEEKDAY(guigui!J14,2)),"")</f>
        <v>RP</v>
      </c>
      <c r="L14" s="3">
        <f t="shared" si="5"/>
        <v>42168</v>
      </c>
      <c r="M14" s="6" t="str">
        <f ca="1">IFERROR(OFFSET(grille!$A$1,MOD(INT((L14-parametres!$D$34)/7),42)+1,WEEKDAY(guigui!L14,2)),"")</f>
        <v>RP</v>
      </c>
      <c r="N14" s="4">
        <f t="shared" si="6"/>
        <v>42198</v>
      </c>
      <c r="O14" s="6" t="str">
        <f ca="1">IFERROR(OFFSET(grille!$A$1,MOD(INT((N14-parametres!$D$34)/7),42)+1,WEEKDAY(guigui!N14,2)),"")</f>
        <v>T410</v>
      </c>
      <c r="P14" s="3">
        <f t="shared" si="7"/>
        <v>42229</v>
      </c>
      <c r="Q14" s="6" t="str">
        <f ca="1">IFERROR(OFFSET(grille!$A$1,MOD(INT((P14-parametres!$D$34)/7),42)+1,WEEKDAY(guigui!P14,2)),"")</f>
        <v>__T830</v>
      </c>
      <c r="R14" s="3">
        <f t="shared" si="8"/>
        <v>42260</v>
      </c>
      <c r="S14" s="6" t="str">
        <f ca="1">IFERROR(OFFSET(grille!$A$1,MOD(INT((R14-parametres!$D$34)/7),42)+1,WEEKDAY(guigui!R14,2)),"")</f>
        <v>RP</v>
      </c>
      <c r="T14" s="3">
        <f t="shared" si="9"/>
        <v>42290</v>
      </c>
      <c r="U14" s="6" t="str">
        <f ca="1">IFERROR(OFFSET(grille!$A$1,MOD(INT((T14-parametres!$D$34)/7),42)+1,WEEKDAY(guigui!T14,2)),"")</f>
        <v>T710</v>
      </c>
      <c r="V14" s="4">
        <f t="shared" si="10"/>
        <v>42321</v>
      </c>
      <c r="W14" s="6" t="str">
        <f ca="1">IFERROR(OFFSET(grille!$A$1,MOD(INT((V14-parametres!$D$34)/7),42)+1,WEEKDAY(guigui!V14,2)),"")</f>
        <v>T420</v>
      </c>
      <c r="X14" s="3">
        <f t="shared" si="11"/>
        <v>42351</v>
      </c>
      <c r="Y14" s="6" t="str">
        <f ca="1">IFERROR(OFFSET(grille!$A$1,MOD(INT((X14-parametres!$D$34)/7),42)+1,WEEKDAY(guigui!X14,2)),"")</f>
        <v>RP</v>
      </c>
    </row>
    <row r="15" spans="1:25">
      <c r="B15" s="3">
        <f t="shared" si="0"/>
        <v>42018</v>
      </c>
      <c r="C15" s="6" t="str">
        <f ca="1">IFERROR(OFFSET(grille!$A$1,MOD(INT((B15-parametres!$D$34)/7),42)+1,WEEKDAY(guigui!B15,2)),"")</f>
        <v>RP</v>
      </c>
      <c r="D15" s="3">
        <f t="shared" si="1"/>
        <v>42049</v>
      </c>
      <c r="E15" s="6" t="str">
        <f ca="1">IFERROR(OFFSET(grille!$A$1,MOD(INT((D15-parametres!$D$34)/7),42)+1,WEEKDAY(guigui!D15,2)),"")</f>
        <v>__T256</v>
      </c>
      <c r="F15" s="3">
        <f t="shared" si="2"/>
        <v>42077</v>
      </c>
      <c r="G15" s="6" t="str">
        <f ca="1">IFERROR(OFFSET(grille!$A$1,MOD(INT((F15-parametres!$D$34)/7),42)+1,WEEKDAY(guigui!F15,2)),"")</f>
        <v>__T916</v>
      </c>
      <c r="H15" s="3">
        <f t="shared" si="3"/>
        <v>42108</v>
      </c>
      <c r="I15" s="6" t="str">
        <f ca="1">IFERROR(OFFSET(grille!$A$1,MOD(INT((H15-parametres!$D$34)/7),42)+1,WEEKDAY(guigui!H15,2)),"")</f>
        <v>T140__</v>
      </c>
      <c r="J15" s="3">
        <f t="shared" si="4"/>
        <v>42138</v>
      </c>
      <c r="K15" s="6" t="str">
        <f ca="1">IFERROR(OFFSET(grille!$A$1,MOD(INT((J15-parametres!$D$34)/7),42)+1,WEEKDAY(guigui!J15,2)),"")</f>
        <v>RP</v>
      </c>
      <c r="L15" s="3">
        <f t="shared" si="5"/>
        <v>42169</v>
      </c>
      <c r="M15" s="6" t="str">
        <f ca="1">IFERROR(OFFSET(grille!$A$1,MOD(INT((L15-parametres!$D$34)/7),42)+1,WEEKDAY(guigui!L15,2)),"")</f>
        <v>RP</v>
      </c>
      <c r="N15" s="4">
        <f t="shared" si="6"/>
        <v>42199</v>
      </c>
      <c r="O15" s="6" t="str">
        <f ca="1">IFERROR(OFFSET(grille!$A$1,MOD(INT((N15-parametres!$D$34)/7),42)+1,WEEKDAY(guigui!N15,2)),"")</f>
        <v>T720</v>
      </c>
      <c r="P15" s="3">
        <f t="shared" si="7"/>
        <v>42230</v>
      </c>
      <c r="Q15" s="6" t="str">
        <f ca="1">IFERROR(OFFSET(grille!$A$1,MOD(INT((P15-parametres!$D$34)/7),42)+1,WEEKDAY(guigui!P15,2)),"")</f>
        <v>D</v>
      </c>
      <c r="R15" s="3">
        <f t="shared" si="8"/>
        <v>42261</v>
      </c>
      <c r="S15" s="6" t="str">
        <f ca="1">IFERROR(OFFSET(grille!$A$1,MOD(INT((R15-parametres!$D$34)/7),42)+1,WEEKDAY(guigui!R15,2)),"")</f>
        <v>T730__</v>
      </c>
      <c r="T15" s="3">
        <f t="shared" si="9"/>
        <v>42291</v>
      </c>
      <c r="U15" s="6" t="str">
        <f ca="1">IFERROR(OFFSET(grille!$A$1,MOD(INT((T15-parametres!$D$34)/7),42)+1,WEEKDAY(guigui!T15,2)),"")</f>
        <v>T630__</v>
      </c>
      <c r="V15" s="4">
        <f t="shared" si="10"/>
        <v>42322</v>
      </c>
      <c r="W15" s="6" t="str">
        <f ca="1">IFERROR(OFFSET(grille!$A$1,MOD(INT((V15-parametres!$D$34)/7),42)+1,WEEKDAY(guigui!V15,2)),"")</f>
        <v>T226__</v>
      </c>
      <c r="X15" s="3">
        <f t="shared" si="11"/>
        <v>42352</v>
      </c>
      <c r="Y15" s="6" t="str">
        <f ca="1">IFERROR(OFFSET(grille!$A$1,MOD(INT((X15-parametres!$D$34)/7),42)+1,WEEKDAY(guigui!X15,2)),"")</f>
        <v>RP</v>
      </c>
    </row>
    <row r="16" spans="1:25">
      <c r="B16" s="3">
        <f t="shared" si="0"/>
        <v>42019</v>
      </c>
      <c r="C16" s="6" t="str">
        <f ca="1">IFERROR(OFFSET(grille!$A$1,MOD(INT((B16-parametres!$D$34)/7),42)+1,WEEKDAY(guigui!B16,2)),"")</f>
        <v>T720</v>
      </c>
      <c r="D16" s="3">
        <f t="shared" si="1"/>
        <v>42050</v>
      </c>
      <c r="E16" s="6" t="str">
        <f ca="1">IFERROR(OFFSET(grille!$A$1,MOD(INT((D16-parametres!$D$34)/7),42)+1,WEEKDAY(guigui!D16,2)),"")</f>
        <v>RP</v>
      </c>
      <c r="F16" s="3">
        <f t="shared" si="2"/>
        <v>42078</v>
      </c>
      <c r="G16" s="6" t="str">
        <f ca="1">IFERROR(OFFSET(grille!$A$1,MOD(INT((F16-parametres!$D$34)/7),42)+1,WEEKDAY(guigui!F16,2)),"")</f>
        <v>RP</v>
      </c>
      <c r="H16" s="3">
        <f t="shared" si="3"/>
        <v>42109</v>
      </c>
      <c r="I16" s="6" t="str">
        <f ca="1">IFERROR(OFFSET(grille!$A$1,MOD(INT((H16-parametres!$D$34)/7),42)+1,WEEKDAY(guigui!H16,2)),"")</f>
        <v>__T150</v>
      </c>
      <c r="J16" s="3">
        <f t="shared" si="4"/>
        <v>42139</v>
      </c>
      <c r="K16" s="6" t="str">
        <f ca="1">IFERROR(OFFSET(grille!$A$1,MOD(INT((J16-parametres!$D$34)/7),42)+1,WEEKDAY(guigui!J16,2)),"")</f>
        <v>T345__</v>
      </c>
      <c r="L16" s="3">
        <f t="shared" si="5"/>
        <v>42170</v>
      </c>
      <c r="M16" s="6" t="str">
        <f ca="1">IFERROR(OFFSET(grille!$A$1,MOD(INT((L16-parametres!$D$34)/7),42)+1,WEEKDAY(guigui!L16,2)),"")</f>
        <v>T220__</v>
      </c>
      <c r="N16" s="4">
        <f t="shared" si="6"/>
        <v>42200</v>
      </c>
      <c r="O16" s="6" t="str">
        <f ca="1">IFERROR(OFFSET(grille!$A$1,MOD(INT((N16-parametres!$D$34)/7),42)+1,WEEKDAY(guigui!N16,2)),"")</f>
        <v>T510</v>
      </c>
      <c r="P16" s="3">
        <f t="shared" si="7"/>
        <v>42231</v>
      </c>
      <c r="Q16" s="6" t="str">
        <f ca="1">IFERROR(OFFSET(grille!$A$1,MOD(INT((P16-parametres!$D$34)/7),42)+1,WEEKDAY(guigui!P16,2)),"")</f>
        <v>RP</v>
      </c>
      <c r="R16" s="3">
        <f t="shared" si="8"/>
        <v>42262</v>
      </c>
      <c r="S16" s="6" t="str">
        <f ca="1">IFERROR(OFFSET(grille!$A$1,MOD(INT((R16-parametres!$D$34)/7),42)+1,WEEKDAY(guigui!R16,2)),"")</f>
        <v>__T740</v>
      </c>
      <c r="T16" s="3">
        <f t="shared" si="9"/>
        <v>42292</v>
      </c>
      <c r="U16" s="6" t="str">
        <f ca="1">IFERROR(OFFSET(grille!$A$1,MOD(INT((T16-parametres!$D$34)/7),42)+1,WEEKDAY(guigui!T16,2)),"")</f>
        <v>__T640</v>
      </c>
      <c r="V16" s="4">
        <f t="shared" si="10"/>
        <v>42323</v>
      </c>
      <c r="W16" s="6" t="str">
        <f ca="1">IFERROR(OFFSET(grille!$A$1,MOD(INT((V16-parametres!$D$34)/7),42)+1,WEEKDAY(guigui!V16,2)),"")</f>
        <v>__T237</v>
      </c>
      <c r="X16" s="3">
        <f t="shared" si="11"/>
        <v>42353</v>
      </c>
      <c r="Y16" s="6" t="str">
        <f ca="1">IFERROR(OFFSET(grille!$A$1,MOD(INT((X16-parametres!$D$34)/7),42)+1,WEEKDAY(guigui!X16,2)),"")</f>
        <v>RP</v>
      </c>
    </row>
    <row r="17" spans="2:25">
      <c r="B17" s="3">
        <f t="shared" si="0"/>
        <v>42020</v>
      </c>
      <c r="C17" s="6" t="str">
        <f ca="1">IFERROR(OFFSET(grille!$A$1,MOD(INT((B17-parametres!$D$34)/7),42)+1,WEEKDAY(guigui!B17,2)),"")</f>
        <v>T730__</v>
      </c>
      <c r="D17" s="3">
        <f t="shared" si="1"/>
        <v>42051</v>
      </c>
      <c r="E17" s="6" t="str">
        <f ca="1">IFERROR(OFFSET(grille!$A$1,MOD(INT((D17-parametres!$D$34)/7),42)+1,WEEKDAY(guigui!D17,2)),"")</f>
        <v>RP</v>
      </c>
      <c r="F17" s="3">
        <f t="shared" si="2"/>
        <v>42079</v>
      </c>
      <c r="G17" s="6" t="str">
        <f ca="1">IFERROR(OFFSET(grille!$A$1,MOD(INT((F17-parametres!$D$34)/7),42)+1,WEEKDAY(guigui!F17,2)),"")</f>
        <v>RP</v>
      </c>
      <c r="H17" s="3">
        <f t="shared" si="3"/>
        <v>42110</v>
      </c>
      <c r="I17" s="6" t="str">
        <f ca="1">IFERROR(OFFSET(grille!$A$1,MOD(INT((H17-parametres!$D$34)/7),42)+1,WEEKDAY(guigui!H17,2)),"")</f>
        <v>D</v>
      </c>
      <c r="J17" s="3">
        <f t="shared" si="4"/>
        <v>42140</v>
      </c>
      <c r="K17" s="6" t="str">
        <f ca="1">IFERROR(OFFSET(grille!$A$1,MOD(INT((J17-parametres!$D$34)/7),42)+1,WEEKDAY(guigui!J17,2)),"")</f>
        <v>__T356</v>
      </c>
      <c r="L17" s="3">
        <f t="shared" si="5"/>
        <v>42171</v>
      </c>
      <c r="M17" s="6" t="str">
        <f ca="1">IFERROR(OFFSET(grille!$A$1,MOD(INT((L17-parametres!$D$34)/7),42)+1,WEEKDAY(guigui!L17,2)),"")</f>
        <v>__T230</v>
      </c>
      <c r="N17" s="4">
        <f t="shared" si="6"/>
        <v>42201</v>
      </c>
      <c r="O17" s="6" t="str">
        <f ca="1">IFERROR(OFFSET(grille!$A$1,MOD(INT((N17-parametres!$D$34)/7),42)+1,WEEKDAY(guigui!N17,2)),"")</f>
        <v>T140__</v>
      </c>
      <c r="P17" s="3">
        <f t="shared" si="7"/>
        <v>42232</v>
      </c>
      <c r="Q17" s="6" t="str">
        <f ca="1">IFERROR(OFFSET(grille!$A$1,MOD(INT((P17-parametres!$D$34)/7),42)+1,WEEKDAY(guigui!P17,2)),"")</f>
        <v>RP</v>
      </c>
      <c r="R17" s="3">
        <f t="shared" si="8"/>
        <v>42263</v>
      </c>
      <c r="S17" s="6" t="str">
        <f ca="1">IFERROR(OFFSET(grille!$A$1,MOD(INT((R17-parametres!$D$34)/7),42)+1,WEEKDAY(guigui!R17,2)),"")</f>
        <v>T650__</v>
      </c>
      <c r="T17" s="3">
        <f t="shared" si="9"/>
        <v>42293</v>
      </c>
      <c r="U17" s="6" t="str">
        <f ca="1">IFERROR(OFFSET(grille!$A$1,MOD(INT((T17-parametres!$D$34)/7),42)+1,WEEKDAY(guigui!T17,2)),"")</f>
        <v>D</v>
      </c>
      <c r="V17" s="4">
        <f t="shared" si="10"/>
        <v>42324</v>
      </c>
      <c r="W17" s="6" t="str">
        <f ca="1">IFERROR(OFFSET(grille!$A$1,MOD(INT((V17-parametres!$D$34)/7),42)+1,WEEKDAY(guigui!V17,2)),"")</f>
        <v>RP</v>
      </c>
      <c r="X17" s="3">
        <f t="shared" si="11"/>
        <v>42354</v>
      </c>
      <c r="Y17" s="6" t="str">
        <f ca="1">IFERROR(OFFSET(grille!$A$1,MOD(INT((X17-parametres!$D$34)/7),42)+1,WEEKDAY(guigui!X17,2)),"")</f>
        <v>D</v>
      </c>
    </row>
    <row r="18" spans="2:25">
      <c r="B18" s="3">
        <f t="shared" si="0"/>
        <v>42021</v>
      </c>
      <c r="C18" s="6" t="str">
        <f ca="1">IFERROR(OFFSET(grille!$A$1,MOD(INT((B18-parametres!$D$34)/7),42)+1,WEEKDAY(guigui!B18,2)),"")</f>
        <v>__T746</v>
      </c>
      <c r="D18" s="3">
        <f t="shared" si="1"/>
        <v>42052</v>
      </c>
      <c r="E18" s="6" t="str">
        <f ca="1">IFERROR(OFFSET(grille!$A$1,MOD(INT((D18-parametres!$D$34)/7),42)+1,WEEKDAY(guigui!D18,2)),"")</f>
        <v>T510</v>
      </c>
      <c r="F18" s="3">
        <f t="shared" si="2"/>
        <v>42080</v>
      </c>
      <c r="G18" s="6" t="str">
        <f ca="1">IFERROR(OFFSET(grille!$A$1,MOD(INT((F18-parametres!$D$34)/7),42)+1,WEEKDAY(guigui!F18,2)),"")</f>
        <v>T320__</v>
      </c>
      <c r="H18" s="3">
        <f t="shared" si="3"/>
        <v>42111</v>
      </c>
      <c r="I18" s="6" t="str">
        <f ca="1">IFERROR(OFFSET(grille!$A$1,MOD(INT((H18-parametres!$D$34)/7),42)+1,WEEKDAY(guigui!H18,2)),"")</f>
        <v>RP</v>
      </c>
      <c r="J18" s="3">
        <f t="shared" si="4"/>
        <v>42141</v>
      </c>
      <c r="K18" s="6" t="str">
        <f ca="1">IFERROR(OFFSET(grille!$A$1,MOD(INT((J18-parametres!$D$34)/7),42)+1,WEEKDAY(guigui!J18,2)),"")</f>
        <v>T247__</v>
      </c>
      <c r="L18" s="3">
        <f t="shared" si="5"/>
        <v>42172</v>
      </c>
      <c r="M18" s="6" t="str">
        <f ca="1">IFERROR(OFFSET(grille!$A$1,MOD(INT((L18-parametres!$D$34)/7),42)+1,WEEKDAY(guigui!L18,2)),"")</f>
        <v>RP</v>
      </c>
      <c r="N18" s="4">
        <f t="shared" si="6"/>
        <v>42202</v>
      </c>
      <c r="O18" s="6" t="str">
        <f ca="1">IFERROR(OFFSET(grille!$A$1,MOD(INT((N18-parametres!$D$34)/7),42)+1,WEEKDAY(guigui!N18,2)),"")</f>
        <v>__T150</v>
      </c>
      <c r="P18" s="3">
        <f t="shared" si="7"/>
        <v>42233</v>
      </c>
      <c r="Q18" s="6" t="str">
        <f ca="1">IFERROR(OFFSET(grille!$A$1,MOD(INT((P18-parametres!$D$34)/7),42)+1,WEEKDAY(guigui!P18,2)),"")</f>
        <v>RP</v>
      </c>
      <c r="R18" s="3">
        <f t="shared" si="8"/>
        <v>42264</v>
      </c>
      <c r="S18" s="6" t="str">
        <f ca="1">IFERROR(OFFSET(grille!$A$1,MOD(INT((R18-parametres!$D$34)/7),42)+1,WEEKDAY(guigui!R18,2)),"")</f>
        <v>__T660</v>
      </c>
      <c r="T18" s="3">
        <f t="shared" si="9"/>
        <v>42294</v>
      </c>
      <c r="U18" s="6" t="str">
        <f ca="1">IFERROR(OFFSET(grille!$A$1,MOD(INT((T18-parametres!$D$34)/7),42)+1,WEEKDAY(guigui!T18,2)),"")</f>
        <v>RP</v>
      </c>
      <c r="V18" s="4">
        <f t="shared" si="10"/>
        <v>42325</v>
      </c>
      <c r="W18" s="6" t="str">
        <f ca="1">IFERROR(OFFSET(grille!$A$1,MOD(INT((V18-parametres!$D$34)/7),42)+1,WEEKDAY(guigui!V18,2)),"")</f>
        <v>RP</v>
      </c>
      <c r="X18" s="3">
        <f t="shared" si="11"/>
        <v>42355</v>
      </c>
      <c r="Y18" s="6" t="str">
        <f ca="1">IFERROR(OFFSET(grille!$A$1,MOD(INT((X18-parametres!$D$34)/7),42)+1,WEEKDAY(guigui!X18,2)),"")</f>
        <v>T510</v>
      </c>
    </row>
    <row r="19" spans="2:25">
      <c r="B19" s="3">
        <f t="shared" si="0"/>
        <v>42022</v>
      </c>
      <c r="C19" s="6" t="str">
        <f ca="1">IFERROR(OFFSET(grille!$A$1,MOD(INT((B19-parametres!$D$34)/7),42)+1,WEEKDAY(guigui!B19,2)),"")</f>
        <v>T147__</v>
      </c>
      <c r="D19" s="3">
        <f t="shared" si="1"/>
        <v>42053</v>
      </c>
      <c r="E19" s="6" t="str">
        <f ca="1">IFERROR(OFFSET(grille!$A$1,MOD(INT((D19-parametres!$D$34)/7),42)+1,WEEKDAY(guigui!D19,2)),"")</f>
        <v>T110</v>
      </c>
      <c r="F19" s="3">
        <f t="shared" si="2"/>
        <v>42081</v>
      </c>
      <c r="G19" s="6" t="str">
        <f ca="1">IFERROR(OFFSET(grille!$A$1,MOD(INT((F19-parametres!$D$34)/7),42)+1,WEEKDAY(guigui!F19,2)),"")</f>
        <v>__T330</v>
      </c>
      <c r="H19" s="3">
        <f t="shared" si="3"/>
        <v>42112</v>
      </c>
      <c r="I19" s="6" t="str">
        <f ca="1">IFERROR(OFFSET(grille!$A$1,MOD(INT((H19-parametres!$D$34)/7),42)+1,WEEKDAY(guigui!H19,2)),"")</f>
        <v>RP</v>
      </c>
      <c r="J19" s="3">
        <f t="shared" si="4"/>
        <v>42142</v>
      </c>
      <c r="K19" s="6" t="str">
        <f ca="1">IFERROR(OFFSET(grille!$A$1,MOD(INT((J19-parametres!$D$34)/7),42)+1,WEEKDAY(guigui!J19,2)),"")</f>
        <v>__T250</v>
      </c>
      <c r="L19" s="3">
        <f t="shared" si="5"/>
        <v>42173</v>
      </c>
      <c r="M19" s="6" t="str">
        <f ca="1">IFERROR(OFFSET(grille!$A$1,MOD(INT((L19-parametres!$D$34)/7),42)+1,WEEKDAY(guigui!L19,2)),"")</f>
        <v>RP</v>
      </c>
      <c r="N19" s="4">
        <f t="shared" si="6"/>
        <v>42203</v>
      </c>
      <c r="O19" s="6" t="str">
        <f ca="1">IFERROR(OFFSET(grille!$A$1,MOD(INT((N19-parametres!$D$34)/7),42)+1,WEEKDAY(guigui!N19,2)),"")</f>
        <v>RP</v>
      </c>
      <c r="P19" s="3">
        <f t="shared" si="7"/>
        <v>42234</v>
      </c>
      <c r="Q19" s="6" t="str">
        <f ca="1">IFERROR(OFFSET(grille!$A$1,MOD(INT((P19-parametres!$D$34)/7),42)+1,WEEKDAY(guigui!P19,2)),"")</f>
        <v>T730__</v>
      </c>
      <c r="R19" s="3">
        <f t="shared" si="8"/>
        <v>42265</v>
      </c>
      <c r="S19" s="6" t="str">
        <f ca="1">IFERROR(OFFSET(grille!$A$1,MOD(INT((R19-parametres!$D$34)/7),42)+1,WEEKDAY(guigui!R19,2)),"")</f>
        <v>RP</v>
      </c>
      <c r="T19" s="3">
        <f t="shared" si="9"/>
        <v>42295</v>
      </c>
      <c r="U19" s="6" t="str">
        <f ca="1">IFERROR(OFFSET(grille!$A$1,MOD(INT((T19-parametres!$D$34)/7),42)+1,WEEKDAY(guigui!T19,2)),"")</f>
        <v>RP</v>
      </c>
      <c r="V19" s="4">
        <f t="shared" si="10"/>
        <v>42326</v>
      </c>
      <c r="W19" s="6" t="str">
        <f ca="1">IFERROR(OFFSET(grille!$A$1,MOD(INT((V19-parametres!$D$34)/7),42)+1,WEEKDAY(guigui!V19,2)),"")</f>
        <v>T710</v>
      </c>
      <c r="X19" s="3">
        <f t="shared" si="11"/>
        <v>42356</v>
      </c>
      <c r="Y19" s="6" t="str">
        <f ca="1">IFERROR(OFFSET(grille!$A$1,MOD(INT((X19-parametres!$D$34)/7),42)+1,WEEKDAY(guigui!X19,2)),"")</f>
        <v>T445__</v>
      </c>
    </row>
    <row r="20" spans="2:25">
      <c r="B20" s="3">
        <f t="shared" si="0"/>
        <v>42023</v>
      </c>
      <c r="C20" s="6" t="str">
        <f ca="1">IFERROR(OFFSET(grille!$A$1,MOD(INT((B20-parametres!$D$34)/7),42)+1,WEEKDAY(guigui!B20,2)),"")</f>
        <v>__T151</v>
      </c>
      <c r="D20" s="3">
        <f t="shared" si="1"/>
        <v>42054</v>
      </c>
      <c r="E20" s="6" t="str">
        <f ca="1">IFERROR(OFFSET(grille!$A$1,MOD(INT((D20-parametres!$D$34)/7),42)+1,WEEKDAY(guigui!D20,2)),"")</f>
        <v>T710</v>
      </c>
      <c r="F20" s="3">
        <f t="shared" si="2"/>
        <v>42082</v>
      </c>
      <c r="G20" s="6" t="str">
        <f ca="1">IFERROR(OFFSET(grille!$A$1,MOD(INT((F20-parametres!$D$34)/7),42)+1,WEEKDAY(guigui!F20,2)),"")</f>
        <v>T340__</v>
      </c>
      <c r="H20" s="3">
        <f t="shared" si="3"/>
        <v>42113</v>
      </c>
      <c r="I20" s="6" t="str">
        <f ca="1">IFERROR(OFFSET(grille!$A$1,MOD(INT((H20-parametres!$D$34)/7),42)+1,WEEKDAY(guigui!H20,2)),"")</f>
        <v>T737__</v>
      </c>
      <c r="J20" s="3">
        <f t="shared" si="4"/>
        <v>42143</v>
      </c>
      <c r="K20" s="6" t="str">
        <f ca="1">IFERROR(OFFSET(grille!$A$1,MOD(INT((J20-parametres!$D$34)/7),42)+1,WEEKDAY(guigui!J20,2)),"")</f>
        <v>RP</v>
      </c>
      <c r="L20" s="3">
        <f t="shared" si="5"/>
        <v>42174</v>
      </c>
      <c r="M20" s="6" t="str">
        <f ca="1">IFERROR(OFFSET(grille!$A$1,MOD(INT((L20-parametres!$D$34)/7),42)+1,WEEKDAY(guigui!L20,2)),"")</f>
        <v>T320__</v>
      </c>
      <c r="N20" s="4">
        <f t="shared" si="6"/>
        <v>42204</v>
      </c>
      <c r="O20" s="6" t="str">
        <f ca="1">IFERROR(OFFSET(grille!$A$1,MOD(INT((N20-parametres!$D$34)/7),42)+1,WEEKDAY(guigui!N20,2)),"")</f>
        <v>RP</v>
      </c>
      <c r="P20" s="3">
        <f t="shared" si="7"/>
        <v>42235</v>
      </c>
      <c r="Q20" s="6" t="str">
        <f ca="1">IFERROR(OFFSET(grille!$A$1,MOD(INT((P20-parametres!$D$34)/7),42)+1,WEEKDAY(guigui!P20,2)),"")</f>
        <v>__T740</v>
      </c>
      <c r="R20" s="3">
        <f t="shared" si="8"/>
        <v>42266</v>
      </c>
      <c r="S20" s="6" t="str">
        <f ca="1">IFERROR(OFFSET(grille!$A$1,MOD(INT((R20-parametres!$D$34)/7),42)+1,WEEKDAY(guigui!R20,2)),"")</f>
        <v>RP</v>
      </c>
      <c r="T20" s="3">
        <f t="shared" si="9"/>
        <v>42296</v>
      </c>
      <c r="U20" s="6" t="str">
        <f ca="1">IFERROR(OFFSET(grille!$A$1,MOD(INT((T20-parametres!$D$34)/7),42)+1,WEEKDAY(guigui!T20,2)),"")</f>
        <v>T140__</v>
      </c>
      <c r="V20" s="4">
        <f t="shared" si="10"/>
        <v>42327</v>
      </c>
      <c r="W20" s="6" t="str">
        <f ca="1">IFERROR(OFFSET(grille!$A$1,MOD(INT((V20-parametres!$D$34)/7),42)+1,WEEKDAY(guigui!V20,2)),"")</f>
        <v>T730__</v>
      </c>
      <c r="X20" s="3">
        <f t="shared" si="11"/>
        <v>42357</v>
      </c>
      <c r="Y20" s="6" t="str">
        <f ca="1">IFERROR(OFFSET(grille!$A$1,MOD(INT((X20-parametres!$D$34)/7),42)+1,WEEKDAY(guigui!X20,2)),"")</f>
        <v>__T456</v>
      </c>
    </row>
    <row r="21" spans="2:25">
      <c r="B21" s="3">
        <f t="shared" si="0"/>
        <v>42024</v>
      </c>
      <c r="C21" s="6" t="str">
        <f ca="1">IFERROR(OFFSET(grille!$A$1,MOD(INT((B21-parametres!$D$34)/7),42)+1,WEEKDAY(guigui!B21,2)),"")</f>
        <v>RP</v>
      </c>
      <c r="D21" s="3">
        <f t="shared" si="1"/>
        <v>42055</v>
      </c>
      <c r="E21" s="6" t="str">
        <f ca="1">IFERROR(OFFSET(grille!$A$1,MOD(INT((D21-parametres!$D$34)/7),42)+1,WEEKDAY(guigui!D21,2)),"")</f>
        <v>T655__</v>
      </c>
      <c r="F21" s="3">
        <f t="shared" si="2"/>
        <v>42083</v>
      </c>
      <c r="G21" s="6" t="str">
        <f ca="1">IFERROR(OFFSET(grille!$A$1,MOD(INT((F21-parametres!$D$34)/7),42)+1,WEEKDAY(guigui!F21,2)),"")</f>
        <v>__T350</v>
      </c>
      <c r="H21" s="3">
        <f t="shared" si="3"/>
        <v>42114</v>
      </c>
      <c r="I21" s="6" t="str">
        <f ca="1">IFERROR(OFFSET(grille!$A$1,MOD(INT((H21-parametres!$D$34)/7),42)+1,WEEKDAY(guigui!H21,2)),"")</f>
        <v>__T740</v>
      </c>
      <c r="J21" s="3">
        <f t="shared" si="4"/>
        <v>42144</v>
      </c>
      <c r="K21" s="6" t="str">
        <f ca="1">IFERROR(OFFSET(grille!$A$1,MOD(INT((J21-parametres!$D$34)/7),42)+1,WEEKDAY(guigui!J21,2)),"")</f>
        <v>RP</v>
      </c>
      <c r="L21" s="3">
        <f t="shared" si="5"/>
        <v>42175</v>
      </c>
      <c r="M21" s="6" t="str">
        <f ca="1">IFERROR(OFFSET(grille!$A$1,MOD(INT((L21-parametres!$D$34)/7),42)+1,WEEKDAY(guigui!L21,2)),"")</f>
        <v>__T336</v>
      </c>
      <c r="N21" s="4">
        <f t="shared" si="6"/>
        <v>42205</v>
      </c>
      <c r="O21" s="6" t="str">
        <f ca="1">IFERROR(OFFSET(grille!$A$1,MOD(INT((N21-parametres!$D$34)/7),42)+1,WEEKDAY(guigui!N21,2)),"")</f>
        <v>T440__</v>
      </c>
      <c r="P21" s="3">
        <f t="shared" si="7"/>
        <v>42236</v>
      </c>
      <c r="Q21" s="6" t="str">
        <f ca="1">IFERROR(OFFSET(grille!$A$1,MOD(INT((P21-parametres!$D$34)/7),42)+1,WEEKDAY(guigui!P21,2)),"")</f>
        <v>T610</v>
      </c>
      <c r="R21" s="3">
        <f t="shared" si="8"/>
        <v>42267</v>
      </c>
      <c r="S21" s="6" t="str">
        <f ca="1">IFERROR(OFFSET(grille!$A$1,MOD(INT((R21-parametres!$D$34)/7),42)+1,WEEKDAY(guigui!R21,2)),"")</f>
        <v>T410</v>
      </c>
      <c r="T21" s="3">
        <f t="shared" si="9"/>
        <v>42297</v>
      </c>
      <c r="U21" s="6" t="str">
        <f ca="1">IFERROR(OFFSET(grille!$A$1,MOD(INT((T21-parametres!$D$34)/7),42)+1,WEEKDAY(guigui!T21,2)),"")</f>
        <v>__T150</v>
      </c>
      <c r="V21" s="4">
        <f t="shared" si="10"/>
        <v>42328</v>
      </c>
      <c r="W21" s="6" t="str">
        <f ca="1">IFERROR(OFFSET(grille!$A$1,MOD(INT((V21-parametres!$D$34)/7),42)+1,WEEKDAY(guigui!V21,2)),"")</f>
        <v>__T740</v>
      </c>
      <c r="X21" s="3">
        <f t="shared" si="11"/>
        <v>42358</v>
      </c>
      <c r="Y21" s="6" t="str">
        <f ca="1">IFERROR(OFFSET(grille!$A$1,MOD(INT((X21-parametres!$D$34)/7),42)+1,WEEKDAY(guigui!X21,2)),"")</f>
        <v>T447__</v>
      </c>
    </row>
    <row r="22" spans="2:25">
      <c r="B22" s="3">
        <f t="shared" si="0"/>
        <v>42025</v>
      </c>
      <c r="C22" s="6" t="str">
        <f ca="1">IFERROR(OFFSET(grille!$A$1,MOD(INT((B22-parametres!$D$34)/7),42)+1,WEEKDAY(guigui!B22,2)),"")</f>
        <v>RP</v>
      </c>
      <c r="D22" s="3">
        <f t="shared" si="1"/>
        <v>42056</v>
      </c>
      <c r="E22" s="6" t="str">
        <f ca="1">IFERROR(OFFSET(grille!$A$1,MOD(INT((D22-parametres!$D$34)/7),42)+1,WEEKDAY(guigui!D22,2)),"")</f>
        <v>__T666</v>
      </c>
      <c r="F22" s="3">
        <f t="shared" si="2"/>
        <v>42084</v>
      </c>
      <c r="G22" s="6" t="str">
        <f ca="1">IFERROR(OFFSET(grille!$A$1,MOD(INT((F22-parametres!$D$34)/7),42)+1,WEEKDAY(guigui!F22,2)),"")</f>
        <v>RP</v>
      </c>
      <c r="H22" s="3">
        <f t="shared" si="3"/>
        <v>42115</v>
      </c>
      <c r="I22" s="6" t="str">
        <f ca="1">IFERROR(OFFSET(grille!$A$1,MOD(INT((H22-parametres!$D$34)/7),42)+1,WEEKDAY(guigui!H22,2)),"")</f>
        <v>T650__</v>
      </c>
      <c r="J22" s="3">
        <f t="shared" si="4"/>
        <v>42145</v>
      </c>
      <c r="K22" s="6" t="str">
        <f ca="1">IFERROR(OFFSET(grille!$A$1,MOD(INT((J22-parametres!$D$34)/7),42)+1,WEEKDAY(guigui!J22,2)),"")</f>
        <v>T120</v>
      </c>
      <c r="L22" s="3">
        <f t="shared" si="5"/>
        <v>42176</v>
      </c>
      <c r="M22" s="6" t="str">
        <f ca="1">IFERROR(OFFSET(grille!$A$1,MOD(INT((L22-parametres!$D$34)/7),42)+1,WEEKDAY(guigui!L22,2)),"")</f>
        <v>T227__</v>
      </c>
      <c r="N22" s="4">
        <f t="shared" si="6"/>
        <v>42206</v>
      </c>
      <c r="O22" s="6" t="str">
        <f ca="1">IFERROR(OFFSET(grille!$A$1,MOD(INT((N22-parametres!$D$34)/7),42)+1,WEEKDAY(guigui!N22,2)),"")</f>
        <v>__T450</v>
      </c>
      <c r="P22" s="3">
        <f t="shared" si="7"/>
        <v>42237</v>
      </c>
      <c r="Q22" s="6" t="str">
        <f ca="1">IFERROR(OFFSET(grille!$A$1,MOD(INT((P22-parametres!$D$34)/7),42)+1,WEEKDAY(guigui!P22,2)),"")</f>
        <v>T220__</v>
      </c>
      <c r="R22" s="3">
        <f t="shared" si="8"/>
        <v>42268</v>
      </c>
      <c r="S22" s="6" t="str">
        <f ca="1">IFERROR(OFFSET(grille!$A$1,MOD(INT((R22-parametres!$D$34)/7),42)+1,WEEKDAY(guigui!R22,2)),"")</f>
        <v>T650__</v>
      </c>
      <c r="T22" s="3">
        <f t="shared" si="9"/>
        <v>42298</v>
      </c>
      <c r="U22" s="6" t="str">
        <f ca="1">IFERROR(OFFSET(grille!$A$1,MOD(INT((T22-parametres!$D$34)/7),42)+1,WEEKDAY(guigui!T22,2)),"")</f>
        <v>T210</v>
      </c>
      <c r="V22" s="4">
        <f t="shared" si="10"/>
        <v>42329</v>
      </c>
      <c r="W22" s="6" t="str">
        <f ca="1">IFERROR(OFFSET(grille!$A$1,MOD(INT((V22-parametres!$D$34)/7),42)+1,WEEKDAY(guigui!V22,2)),"")</f>
        <v>RP</v>
      </c>
      <c r="X22" s="3">
        <f t="shared" si="11"/>
        <v>42359</v>
      </c>
      <c r="Y22" s="6" t="str">
        <f ca="1">IFERROR(OFFSET(grille!$A$1,MOD(INT((X22-parametres!$D$34)/7),42)+1,WEEKDAY(guigui!X22,2)),"")</f>
        <v>__T451</v>
      </c>
    </row>
    <row r="23" spans="2:25">
      <c r="B23" s="3">
        <f t="shared" si="0"/>
        <v>42026</v>
      </c>
      <c r="C23" s="6" t="str">
        <f ca="1">IFERROR(OFFSET(grille!$A$1,MOD(INT((B23-parametres!$D$34)/7),42)+1,WEEKDAY(guigui!B23,2)),"")</f>
        <v>T130</v>
      </c>
      <c r="D23" s="3">
        <f t="shared" si="1"/>
        <v>42057</v>
      </c>
      <c r="E23" s="6" t="str">
        <f ca="1">IFERROR(OFFSET(grille!$A$1,MOD(INT((D23-parametres!$D$34)/7),42)+1,WEEKDAY(guigui!D23,2)),"")</f>
        <v>RP</v>
      </c>
      <c r="F23" s="3">
        <f t="shared" si="2"/>
        <v>42085</v>
      </c>
      <c r="G23" s="6" t="str">
        <f ca="1">IFERROR(OFFSET(grille!$A$1,MOD(INT((F23-parametres!$D$34)/7),42)+1,WEEKDAY(guigui!F23,2)),"")</f>
        <v>RP</v>
      </c>
      <c r="H23" s="3">
        <f t="shared" si="3"/>
        <v>42116</v>
      </c>
      <c r="I23" s="6" t="str">
        <f ca="1">IFERROR(OFFSET(grille!$A$1,MOD(INT((H23-parametres!$D$34)/7),42)+1,WEEKDAY(guigui!H23,2)),"")</f>
        <v>__T660</v>
      </c>
      <c r="J23" s="3">
        <f t="shared" si="4"/>
        <v>42146</v>
      </c>
      <c r="K23" s="6" t="str">
        <f ca="1">IFERROR(OFFSET(grille!$A$1,MOD(INT((J23-parametres!$D$34)/7),42)+1,WEEKDAY(guigui!J23,2)),"")</f>
        <v>T720</v>
      </c>
      <c r="L23" s="3">
        <f t="shared" si="5"/>
        <v>42177</v>
      </c>
      <c r="M23" s="6" t="str">
        <f ca="1">IFERROR(OFFSET(grille!$A$1,MOD(INT((L23-parametres!$D$34)/7),42)+1,WEEKDAY(guigui!L23,2)),"")</f>
        <v>__T230</v>
      </c>
      <c r="N23" s="4">
        <f t="shared" si="6"/>
        <v>42207</v>
      </c>
      <c r="O23" s="6" t="str">
        <f ca="1">IFERROR(OFFSET(grille!$A$1,MOD(INT((N23-parametres!$D$34)/7),42)+1,WEEKDAY(guigui!N23,2)),"")</f>
        <v>T240__</v>
      </c>
      <c r="P23" s="3">
        <f t="shared" si="7"/>
        <v>42238</v>
      </c>
      <c r="Q23" s="6" t="str">
        <f ca="1">IFERROR(OFFSET(grille!$A$1,MOD(INT((P23-parametres!$D$34)/7),42)+1,WEEKDAY(guigui!P23,2)),"")</f>
        <v>__T236</v>
      </c>
      <c r="R23" s="3">
        <f t="shared" si="8"/>
        <v>42269</v>
      </c>
      <c r="S23" s="6" t="str">
        <f ca="1">IFERROR(OFFSET(grille!$A$1,MOD(INT((R23-parametres!$D$34)/7),42)+1,WEEKDAY(guigui!R23,2)),"")</f>
        <v>__T660</v>
      </c>
      <c r="T23" s="3">
        <f t="shared" si="9"/>
        <v>42299</v>
      </c>
      <c r="U23" s="6" t="str">
        <f ca="1">IFERROR(OFFSET(grille!$A$1,MOD(INT((T23-parametres!$D$34)/7),42)+1,WEEKDAY(guigui!T23,2)),"")</f>
        <v>T440__</v>
      </c>
      <c r="V23" s="4">
        <f t="shared" si="10"/>
        <v>42330</v>
      </c>
      <c r="W23" s="6" t="str">
        <f ca="1">IFERROR(OFFSET(grille!$A$1,MOD(INT((V23-parametres!$D$34)/7),42)+1,WEEKDAY(guigui!V23,2)),"")</f>
        <v>RP</v>
      </c>
      <c r="X23" s="3">
        <f t="shared" si="11"/>
        <v>42360</v>
      </c>
      <c r="Y23" s="6" t="str">
        <f ca="1">IFERROR(OFFSET(grille!$A$1,MOD(INT((X23-parametres!$D$34)/7),42)+1,WEEKDAY(guigui!X23,2)),"")</f>
        <v>RP</v>
      </c>
    </row>
    <row r="24" spans="2:25">
      <c r="B24" s="3">
        <f t="shared" si="0"/>
        <v>42027</v>
      </c>
      <c r="C24" s="6" t="str">
        <f ca="1">IFERROR(OFFSET(grille!$A$1,MOD(INT((B24-parametres!$D$34)/7),42)+1,WEEKDAY(guigui!B24,2)),"")</f>
        <v>T420</v>
      </c>
      <c r="D24" s="3">
        <f t="shared" si="1"/>
        <v>42058</v>
      </c>
      <c r="E24" s="6" t="str">
        <f ca="1">IFERROR(OFFSET(grille!$A$1,MOD(INT((D24-parametres!$D$34)/7),42)+1,WEEKDAY(guigui!D24,2)),"")</f>
        <v>RP</v>
      </c>
      <c r="F24" s="3">
        <f t="shared" si="2"/>
        <v>42086</v>
      </c>
      <c r="G24" s="6" t="str">
        <f ca="1">IFERROR(OFFSET(grille!$A$1,MOD(INT((F24-parametres!$D$34)/7),42)+1,WEEKDAY(guigui!F24,2)),"")</f>
        <v>T630__</v>
      </c>
      <c r="H24" s="3">
        <f t="shared" si="3"/>
        <v>42117</v>
      </c>
      <c r="I24" s="6" t="str">
        <f ca="1">IFERROR(OFFSET(grille!$A$1,MOD(INT((H24-parametres!$D$34)/7),42)+1,WEEKDAY(guigui!H24,2)),"")</f>
        <v>T260</v>
      </c>
      <c r="J24" s="3">
        <f t="shared" si="4"/>
        <v>42147</v>
      </c>
      <c r="K24" s="6" t="str">
        <f ca="1">IFERROR(OFFSET(grille!$A$1,MOD(INT((J24-parametres!$D$34)/7),42)+1,WEEKDAY(guigui!J24,2)),"")</f>
        <v>T346__</v>
      </c>
      <c r="L24" s="3">
        <f t="shared" si="5"/>
        <v>42178</v>
      </c>
      <c r="M24" s="6" t="str">
        <f ca="1">IFERROR(OFFSET(grille!$A$1,MOD(INT((L24-parametres!$D$34)/7),42)+1,WEEKDAY(guigui!L24,2)),"")</f>
        <v>T260</v>
      </c>
      <c r="N24" s="4">
        <f t="shared" si="6"/>
        <v>42208</v>
      </c>
      <c r="O24" s="6" t="str">
        <f ca="1">IFERROR(OFFSET(grille!$A$1,MOD(INT((N24-parametres!$D$34)/7),42)+1,WEEKDAY(guigui!N24,2)),"")</f>
        <v>__T250</v>
      </c>
      <c r="P24" s="3">
        <f t="shared" si="7"/>
        <v>42239</v>
      </c>
      <c r="Q24" s="6" t="str">
        <f ca="1">IFERROR(OFFSET(grille!$A$1,MOD(INT((P24-parametres!$D$34)/7),42)+1,WEEKDAY(guigui!P24,2)),"")</f>
        <v>RP</v>
      </c>
      <c r="R24" s="3">
        <f t="shared" si="8"/>
        <v>42270</v>
      </c>
      <c r="S24" s="6" t="str">
        <f ca="1">IFERROR(OFFSET(grille!$A$1,MOD(INT((R24-parametres!$D$34)/7),42)+1,WEEKDAY(guigui!R24,2)),"")</f>
        <v>T260</v>
      </c>
      <c r="T24" s="3">
        <f t="shared" si="9"/>
        <v>42300</v>
      </c>
      <c r="U24" s="6" t="str">
        <f ca="1">IFERROR(OFFSET(grille!$A$1,MOD(INT((T24-parametres!$D$34)/7),42)+1,WEEKDAY(guigui!T24,2)),"")</f>
        <v>__T450</v>
      </c>
      <c r="V24" s="4">
        <f t="shared" si="10"/>
        <v>42331</v>
      </c>
      <c r="W24" s="6" t="str">
        <f ca="1">IFERROR(OFFSET(grille!$A$1,MOD(INT((V24-parametres!$D$34)/7),42)+1,WEEKDAY(guigui!V24,2)),"")</f>
        <v>T320__</v>
      </c>
      <c r="X24" s="3">
        <f t="shared" si="11"/>
        <v>42361</v>
      </c>
      <c r="Y24" s="6" t="str">
        <f ca="1">IFERROR(OFFSET(grille!$A$1,MOD(INT((X24-parametres!$D$34)/7),42)+1,WEEKDAY(guigui!X24,2)),"")</f>
        <v>RP</v>
      </c>
    </row>
    <row r="25" spans="2:25">
      <c r="B25" s="3">
        <f t="shared" si="0"/>
        <v>42028</v>
      </c>
      <c r="C25" s="6" t="str">
        <f ca="1">IFERROR(OFFSET(grille!$A$1,MOD(INT((B25-parametres!$D$34)/7),42)+1,WEEKDAY(guigui!B25,2)),"")</f>
        <v>T226__</v>
      </c>
      <c r="D25" s="3">
        <f t="shared" si="1"/>
        <v>42059</v>
      </c>
      <c r="E25" s="6" t="str">
        <f ca="1">IFERROR(OFFSET(grille!$A$1,MOD(INT((D25-parametres!$D$34)/7),42)+1,WEEKDAY(guigui!D25,2)),"")</f>
        <v>RP</v>
      </c>
      <c r="F25" s="3">
        <f t="shared" si="2"/>
        <v>42087</v>
      </c>
      <c r="G25" s="6" t="str">
        <f ca="1">IFERROR(OFFSET(grille!$A$1,MOD(INT((F25-parametres!$D$34)/7),42)+1,WEEKDAY(guigui!F25,2)),"")</f>
        <v>__T640</v>
      </c>
      <c r="H25" s="3">
        <f t="shared" si="3"/>
        <v>42118</v>
      </c>
      <c r="I25" s="6" t="str">
        <f ca="1">IFERROR(OFFSET(grille!$A$1,MOD(INT((H25-parametres!$D$34)/7),42)+1,WEEKDAY(guigui!H25,2)),"")</f>
        <v>D</v>
      </c>
      <c r="J25" s="3">
        <f t="shared" si="4"/>
        <v>42148</v>
      </c>
      <c r="K25" s="6" t="str">
        <f ca="1">IFERROR(OFFSET(grille!$A$1,MOD(INT((J25-parametres!$D$34)/7),42)+1,WEEKDAY(guigui!J25,2)),"")</f>
        <v>__T357</v>
      </c>
      <c r="L25" s="3">
        <f t="shared" si="5"/>
        <v>42179</v>
      </c>
      <c r="M25" s="6" t="str">
        <f ca="1">IFERROR(OFFSET(grille!$A$1,MOD(INT((L25-parametres!$D$34)/7),42)+1,WEEKDAY(guigui!L25,2)),"")</f>
        <v>RP</v>
      </c>
      <c r="N25" s="4">
        <f t="shared" si="6"/>
        <v>42209</v>
      </c>
      <c r="O25" s="6" t="str">
        <f ca="1">IFERROR(OFFSET(grille!$A$1,MOD(INT((N25-parametres!$D$34)/7),42)+1,WEEKDAY(guigui!N25,2)),"")</f>
        <v>RP</v>
      </c>
      <c r="P25" s="3">
        <f t="shared" si="7"/>
        <v>42240</v>
      </c>
      <c r="Q25" s="6" t="str">
        <f ca="1">IFERROR(OFFSET(grille!$A$1,MOD(INT((P25-parametres!$D$34)/7),42)+1,WEEKDAY(guigui!P25,2)),"")</f>
        <v>RP</v>
      </c>
      <c r="R25" s="3">
        <f t="shared" si="8"/>
        <v>42271</v>
      </c>
      <c r="S25" s="6" t="str">
        <f ca="1">IFERROR(OFFSET(grille!$A$1,MOD(INT((R25-parametres!$D$34)/7),42)+1,WEEKDAY(guigui!R25,2)),"")</f>
        <v>RP</v>
      </c>
      <c r="T25" s="3">
        <f t="shared" si="9"/>
        <v>42301</v>
      </c>
      <c r="U25" s="6" t="str">
        <f ca="1">IFERROR(OFFSET(grille!$A$1,MOD(INT((T25-parametres!$D$34)/7),42)+1,WEEKDAY(guigui!T25,2)),"")</f>
        <v>RP</v>
      </c>
      <c r="V25" s="4">
        <f t="shared" si="10"/>
        <v>42332</v>
      </c>
      <c r="W25" s="6" t="str">
        <f ca="1">IFERROR(OFFSET(grille!$A$1,MOD(INT((V25-parametres!$D$34)/7),42)+1,WEEKDAY(guigui!V25,2)),"")</f>
        <v>__T330</v>
      </c>
      <c r="X25" s="3">
        <f t="shared" si="11"/>
        <v>42362</v>
      </c>
      <c r="Y25" s="6" t="str">
        <f ca="1">IFERROR(OFFSET(grille!$A$1,MOD(INT((X25-parametres!$D$34)/7),42)+1,WEEKDAY(guigui!X25,2)),"")</f>
        <v>T410</v>
      </c>
    </row>
    <row r="26" spans="2:25">
      <c r="B26" s="3">
        <f t="shared" si="0"/>
        <v>42029</v>
      </c>
      <c r="C26" s="6" t="str">
        <f ca="1">IFERROR(OFFSET(grille!$A$1,MOD(INT((B26-parametres!$D$34)/7),42)+1,WEEKDAY(guigui!B26,2)),"")</f>
        <v>__T237</v>
      </c>
      <c r="D26" s="3">
        <f t="shared" si="1"/>
        <v>42060</v>
      </c>
      <c r="E26" s="6" t="str">
        <f ca="1">IFERROR(OFFSET(grille!$A$1,MOD(INT((D26-parametres!$D$34)/7),42)+1,WEEKDAY(guigui!D26,2)),"")</f>
        <v>D</v>
      </c>
      <c r="F26" s="3">
        <f t="shared" si="2"/>
        <v>42088</v>
      </c>
      <c r="G26" s="6" t="str">
        <f ca="1">IFERROR(OFFSET(grille!$A$1,MOD(INT((F26-parametres!$D$34)/7),42)+1,WEEKDAY(guigui!F26,2)),"")</f>
        <v>T340__</v>
      </c>
      <c r="H26" s="3">
        <f t="shared" si="3"/>
        <v>42119</v>
      </c>
      <c r="I26" s="6" t="str">
        <f ca="1">IFERROR(OFFSET(grille!$A$1,MOD(INT((H26-parametres!$D$34)/7),42)+1,WEEKDAY(guigui!H26,2)),"")</f>
        <v>RP</v>
      </c>
      <c r="J26" s="3">
        <f t="shared" si="4"/>
        <v>42149</v>
      </c>
      <c r="K26" s="6" t="str">
        <f ca="1">IFERROR(OFFSET(grille!$A$1,MOD(INT((J26-parametres!$D$34)/7),42)+1,WEEKDAY(guigui!J26,2)),"")</f>
        <v>RP</v>
      </c>
      <c r="L26" s="3">
        <f t="shared" si="5"/>
        <v>42180</v>
      </c>
      <c r="M26" s="6" t="str">
        <f ca="1">IFERROR(OFFSET(grille!$A$1,MOD(INT((L26-parametres!$D$34)/7),42)+1,WEEKDAY(guigui!L26,2)),"")</f>
        <v>RP</v>
      </c>
      <c r="N26" s="4">
        <f t="shared" si="6"/>
        <v>42210</v>
      </c>
      <c r="O26" s="6" t="str">
        <f ca="1">IFERROR(OFFSET(grille!$A$1,MOD(INT((N26-parametres!$D$34)/7),42)+1,WEEKDAY(guigui!N26,2)),"")</f>
        <v>RP</v>
      </c>
      <c r="P26" s="3">
        <f t="shared" si="7"/>
        <v>42241</v>
      </c>
      <c r="Q26" s="6" t="str">
        <f ca="1">IFERROR(OFFSET(grille!$A$1,MOD(INT((P26-parametres!$D$34)/7),42)+1,WEEKDAY(guigui!P26,2)),"")</f>
        <v>T840__</v>
      </c>
      <c r="R26" s="3">
        <f t="shared" si="8"/>
        <v>42272</v>
      </c>
      <c r="S26" s="6" t="str">
        <f ca="1">IFERROR(OFFSET(grille!$A$1,MOD(INT((R26-parametres!$D$34)/7),42)+1,WEEKDAY(guigui!R26,2)),"")</f>
        <v>RP</v>
      </c>
      <c r="T26" s="3">
        <f t="shared" si="9"/>
        <v>42302</v>
      </c>
      <c r="U26" s="6" t="str">
        <f ca="1">IFERROR(OFFSET(grille!$A$1,MOD(INT((T26-parametres!$D$34)/7),42)+1,WEEKDAY(guigui!T26,2)),"")</f>
        <v>RP</v>
      </c>
      <c r="V26" s="4">
        <f t="shared" si="10"/>
        <v>42333</v>
      </c>
      <c r="W26" s="6" t="str">
        <f ca="1">IFERROR(OFFSET(grille!$A$1,MOD(INT((V26-parametres!$D$34)/7),42)+1,WEEKDAY(guigui!V26,2)),"")</f>
        <v>T420</v>
      </c>
      <c r="X26" s="3">
        <f t="shared" si="11"/>
        <v>42363</v>
      </c>
      <c r="Y26" s="6" t="str">
        <f ca="1">IFERROR(OFFSET(grille!$A$1,MOD(INT((X26-parametres!$D$34)/7),42)+1,WEEKDAY(guigui!X26,2)),"")</f>
        <v>T710</v>
      </c>
    </row>
    <row r="27" spans="2:25">
      <c r="B27" s="3">
        <f t="shared" si="0"/>
        <v>42030</v>
      </c>
      <c r="C27" s="6" t="str">
        <f ca="1">IFERROR(OFFSET(grille!$A$1,MOD(INT((B27-parametres!$D$34)/7),42)+1,WEEKDAY(guigui!B27,2)),"")</f>
        <v>RP</v>
      </c>
      <c r="D27" s="3">
        <f t="shared" si="1"/>
        <v>42061</v>
      </c>
      <c r="E27" s="6" t="str">
        <f ca="1">IFERROR(OFFSET(grille!$A$1,MOD(INT((D27-parametres!$D$34)/7),42)+1,WEEKDAY(guigui!D27,2)),"")</f>
        <v>T510</v>
      </c>
      <c r="F27" s="3">
        <f t="shared" si="2"/>
        <v>42089</v>
      </c>
      <c r="G27" s="6" t="str">
        <f ca="1">IFERROR(OFFSET(grille!$A$1,MOD(INT((F27-parametres!$D$34)/7),42)+1,WEEKDAY(guigui!F27,2)),"")</f>
        <v>__T350</v>
      </c>
      <c r="H27" s="3">
        <f t="shared" si="3"/>
        <v>42120</v>
      </c>
      <c r="I27" s="6" t="str">
        <f ca="1">IFERROR(OFFSET(grille!$A$1,MOD(INT((H27-parametres!$D$34)/7),42)+1,WEEKDAY(guigui!H27,2)),"")</f>
        <v>RP</v>
      </c>
      <c r="J27" s="3">
        <f t="shared" si="4"/>
        <v>42150</v>
      </c>
      <c r="K27" s="6" t="str">
        <f ca="1">IFERROR(OFFSET(grille!$A$1,MOD(INT((J27-parametres!$D$34)/7),42)+1,WEEKDAY(guigui!J27,2)),"")</f>
        <v>RP</v>
      </c>
      <c r="L27" s="3">
        <f t="shared" si="5"/>
        <v>42181</v>
      </c>
      <c r="M27" s="6" t="str">
        <f ca="1">IFERROR(OFFSET(grille!$A$1,MOD(INT((L27-parametres!$D$34)/7),42)+1,WEEKDAY(guigui!L27,2)),"")</f>
        <v>T410</v>
      </c>
      <c r="N27" s="4">
        <f t="shared" si="6"/>
        <v>42211</v>
      </c>
      <c r="O27" s="6" t="str">
        <f ca="1">IFERROR(OFFSET(grille!$A$1,MOD(INT((N27-parametres!$D$34)/7),42)+1,WEEKDAY(guigui!N27,2)),"")</f>
        <v>T657__</v>
      </c>
      <c r="P27" s="3">
        <f t="shared" si="7"/>
        <v>42242</v>
      </c>
      <c r="Q27" s="6" t="str">
        <f ca="1">IFERROR(OFFSET(grille!$A$1,MOD(INT((P27-parametres!$D$34)/7),42)+1,WEEKDAY(guigui!P27,2)),"")</f>
        <v>__T850</v>
      </c>
      <c r="R27" s="3">
        <f t="shared" si="8"/>
        <v>42273</v>
      </c>
      <c r="S27" s="6" t="str">
        <f ca="1">IFERROR(OFFSET(grille!$A$1,MOD(INT((R27-parametres!$D$34)/7),42)+1,WEEKDAY(guigui!R27,2)),"")</f>
        <v>T326__</v>
      </c>
      <c r="T27" s="3">
        <f t="shared" si="9"/>
        <v>42303</v>
      </c>
      <c r="U27" s="6" t="str">
        <f ca="1">IFERROR(OFFSET(grille!$A$1,MOD(INT((T27-parametres!$D$34)/7),42)+1,WEEKDAY(guigui!T27,2)),"")</f>
        <v>T820__</v>
      </c>
      <c r="V27" s="4">
        <f t="shared" si="10"/>
        <v>42334</v>
      </c>
      <c r="W27" s="6" t="str">
        <f ca="1">IFERROR(OFFSET(grille!$A$1,MOD(INT((V27-parametres!$D$34)/7),42)+1,WEEKDAY(guigui!V27,2)),"")</f>
        <v>T840__</v>
      </c>
      <c r="X27" s="3">
        <f t="shared" si="11"/>
        <v>42364</v>
      </c>
      <c r="Y27" s="6" t="str">
        <f ca="1">IFERROR(OFFSET(grille!$A$1,MOD(INT((X27-parametres!$D$34)/7),42)+1,WEEKDAY(guigui!X27,2)),"")</f>
        <v>T246__</v>
      </c>
    </row>
    <row r="28" spans="2:25">
      <c r="B28" s="3">
        <f t="shared" si="0"/>
        <v>42031</v>
      </c>
      <c r="C28" s="6" t="str">
        <f ca="1">IFERROR(OFFSET(grille!$A$1,MOD(INT((B28-parametres!$D$34)/7),42)+1,WEEKDAY(guigui!B28,2)),"")</f>
        <v>RP</v>
      </c>
      <c r="D28" s="3">
        <f t="shared" si="1"/>
        <v>42062</v>
      </c>
      <c r="E28" s="6" t="str">
        <f ca="1">IFERROR(OFFSET(grille!$A$1,MOD(INT((D28-parametres!$D$34)/7),42)+1,WEEKDAY(guigui!D28,2)),"")</f>
        <v>T445__</v>
      </c>
      <c r="F28" s="3">
        <f t="shared" si="2"/>
        <v>42090</v>
      </c>
      <c r="G28" s="6" t="str">
        <f ca="1">IFERROR(OFFSET(grille!$A$1,MOD(INT((F28-parametres!$D$34)/7),42)+1,WEEKDAY(guigui!F28,2)),"")</f>
        <v>D</v>
      </c>
      <c r="H28" s="3">
        <f t="shared" si="3"/>
        <v>42121</v>
      </c>
      <c r="I28" s="6" t="str">
        <f ca="1">IFERROR(OFFSET(grille!$A$1,MOD(INT((H28-parametres!$D$34)/7),42)+1,WEEKDAY(guigui!H28,2)),"")</f>
        <v>T210</v>
      </c>
      <c r="J28" s="3">
        <f t="shared" si="4"/>
        <v>42151</v>
      </c>
      <c r="K28" s="6" t="str">
        <f ca="1">IFERROR(OFFSET(grille!$A$1,MOD(INT((J28-parametres!$D$34)/7),42)+1,WEEKDAY(guigui!J28,2)),"")</f>
        <v>T840__</v>
      </c>
      <c r="L28" s="3">
        <f t="shared" si="5"/>
        <v>42182</v>
      </c>
      <c r="M28" s="6" t="str">
        <f ca="1">IFERROR(OFFSET(grille!$A$1,MOD(INT((L28-parametres!$D$34)/7),42)+1,WEEKDAY(guigui!L28,2)),"")</f>
        <v>T146__</v>
      </c>
      <c r="N28" s="4">
        <f t="shared" si="6"/>
        <v>42212</v>
      </c>
      <c r="O28" s="6" t="str">
        <f ca="1">IFERROR(OFFSET(grille!$A$1,MOD(INT((N28-parametres!$D$34)/7),42)+1,WEEKDAY(guigui!N28,2)),"")</f>
        <v>__T661</v>
      </c>
      <c r="P28" s="3">
        <f t="shared" si="7"/>
        <v>42243</v>
      </c>
      <c r="Q28" s="6" t="str">
        <f ca="1">IFERROR(OFFSET(grille!$A$1,MOD(INT((P28-parametres!$D$34)/7),42)+1,WEEKDAY(guigui!P28,2)),"")</f>
        <v>T110</v>
      </c>
      <c r="R28" s="3">
        <f t="shared" si="8"/>
        <v>42274</v>
      </c>
      <c r="S28" s="6" t="str">
        <f ca="1">IFERROR(OFFSET(grille!$A$1,MOD(INT((R28-parametres!$D$34)/7),42)+1,WEEKDAY(guigui!R28,2)),"")</f>
        <v>__T337</v>
      </c>
      <c r="T28" s="3">
        <f t="shared" si="9"/>
        <v>42304</v>
      </c>
      <c r="U28" s="6" t="str">
        <f ca="1">IFERROR(OFFSET(grille!$A$1,MOD(INT((T28-parametres!$D$34)/7),42)+1,WEEKDAY(guigui!T28,2)),"")</f>
        <v>__T830</v>
      </c>
      <c r="V28" s="4">
        <f t="shared" si="10"/>
        <v>42335</v>
      </c>
      <c r="W28" s="6" t="str">
        <f ca="1">IFERROR(OFFSET(grille!$A$1,MOD(INT((V28-parametres!$D$34)/7),42)+1,WEEKDAY(guigui!V28,2)),"")</f>
        <v>__T850</v>
      </c>
      <c r="X28" s="3">
        <f t="shared" si="11"/>
        <v>42365</v>
      </c>
      <c r="Y28" s="6" t="str">
        <f ca="1">IFERROR(OFFSET(grille!$A$1,MOD(INT((X28-parametres!$D$34)/7),42)+1,WEEKDAY(guigui!X28,2)),"")</f>
        <v>__T257</v>
      </c>
    </row>
    <row r="29" spans="2:25">
      <c r="B29" s="3">
        <f t="shared" si="0"/>
        <v>42032</v>
      </c>
      <c r="C29" s="6" t="str">
        <f ca="1">IFERROR(OFFSET(grille!$A$1,MOD(INT((B29-parametres!$D$34)/7),42)+1,WEEKDAY(guigui!B29,2)),"")</f>
        <v>T710</v>
      </c>
      <c r="D29" s="3">
        <f t="shared" si="1"/>
        <v>42063</v>
      </c>
      <c r="E29" s="6" t="str">
        <f ca="1">IFERROR(OFFSET(grille!$A$1,MOD(INT((D29-parametres!$D$34)/7),42)+1,WEEKDAY(guigui!D29,2)),"")</f>
        <v>__T456</v>
      </c>
      <c r="F29" s="3">
        <f t="shared" si="2"/>
        <v>42091</v>
      </c>
      <c r="G29" s="6" t="str">
        <f ca="1">IFERROR(OFFSET(grille!$A$1,MOD(INT((F29-parametres!$D$34)/7),42)+1,WEEKDAY(guigui!F29,2)),"")</f>
        <v>RP</v>
      </c>
      <c r="H29" s="3">
        <f t="shared" si="3"/>
        <v>42122</v>
      </c>
      <c r="I29" s="6" t="str">
        <f ca="1">IFERROR(OFFSET(grille!$A$1,MOD(INT((H29-parametres!$D$34)/7),42)+1,WEEKDAY(guigui!H29,2)),"")</f>
        <v>T410</v>
      </c>
      <c r="J29" s="3">
        <f t="shared" si="4"/>
        <v>42152</v>
      </c>
      <c r="K29" s="6" t="str">
        <f ca="1">IFERROR(OFFSET(grille!$A$1,MOD(INT((J29-parametres!$D$34)/7),42)+1,WEEKDAY(guigui!J29,2)),"")</f>
        <v>__T850</v>
      </c>
      <c r="L29" s="3">
        <f t="shared" si="5"/>
        <v>42183</v>
      </c>
      <c r="M29" s="6" t="str">
        <f ca="1">IFERROR(OFFSET(grille!$A$1,MOD(INT((L29-parametres!$D$34)/7),42)+1,WEEKDAY(guigui!L29,2)),"")</f>
        <v>__T157</v>
      </c>
      <c r="N29" s="4">
        <f t="shared" si="6"/>
        <v>42213</v>
      </c>
      <c r="O29" s="6" t="str">
        <f ca="1">IFERROR(OFFSET(grille!$A$1,MOD(INT((N29-parametres!$D$34)/7),42)+1,WEEKDAY(guigui!N29,2)),"")</f>
        <v>T240__</v>
      </c>
      <c r="P29" s="3">
        <f t="shared" si="7"/>
        <v>42244</v>
      </c>
      <c r="Q29" s="6" t="str">
        <f ca="1">IFERROR(OFFSET(grille!$A$1,MOD(INT((P29-parametres!$D$34)/7),42)+1,WEEKDAY(guigui!P29,2)),"")</f>
        <v>T630__</v>
      </c>
      <c r="R29" s="3">
        <f t="shared" si="8"/>
        <v>42275</v>
      </c>
      <c r="S29" s="6" t="str">
        <f ca="1">IFERROR(OFFSET(grille!$A$1,MOD(INT((R29-parametres!$D$34)/7),42)+1,WEEKDAY(guigui!R29,2)),"")</f>
        <v>T510</v>
      </c>
      <c r="T29" s="3">
        <f t="shared" si="9"/>
        <v>42305</v>
      </c>
      <c r="U29" s="6" t="str">
        <f ca="1">IFERROR(OFFSET(grille!$A$1,MOD(INT((T29-parametres!$D$34)/7),42)+1,WEEKDAY(guigui!T29,2)),"")</f>
        <v>RP</v>
      </c>
      <c r="V29" s="4">
        <f t="shared" si="10"/>
        <v>42336</v>
      </c>
      <c r="W29" s="6" t="str">
        <f ca="1">IFERROR(OFFSET(grille!$A$1,MOD(INT((V29-parametres!$D$34)/7),42)+1,WEEKDAY(guigui!V29,2)),"")</f>
        <v>D</v>
      </c>
      <c r="X29" s="3">
        <f t="shared" si="11"/>
        <v>42366</v>
      </c>
      <c r="Y29" s="6" t="str">
        <f ca="1">IFERROR(OFFSET(grille!$A$1,MOD(INT((X29-parametres!$D$34)/7),42)+1,WEEKDAY(guigui!X29,2)),"")</f>
        <v>RP</v>
      </c>
    </row>
    <row r="30" spans="2:25">
      <c r="B30" s="3">
        <f t="shared" si="0"/>
        <v>42033</v>
      </c>
      <c r="C30" s="6" t="str">
        <f ca="1">IFERROR(OFFSET(grille!$A$1,MOD(INT((B30-parametres!$D$34)/7),42)+1,WEEKDAY(guigui!B30,2)),"")</f>
        <v>T730__</v>
      </c>
      <c r="D30" s="3" t="b">
        <f>IF(MONTH(DATE($A$1,COLUMN()-1,ROW()-1))=2,DATE($A$1,COLUMN()-1,i))</f>
        <v>0</v>
      </c>
      <c r="E30" s="6" t="str">
        <f ca="1">IFERROR(OFFSET(grille!$A$1,MOD(INT((D30-parametres!$D$34)/7),42)+1,WEEKDAY(guigui!D30,2)),"")</f>
        <v>D</v>
      </c>
      <c r="F30" s="3">
        <f t="shared" si="2"/>
        <v>42092</v>
      </c>
      <c r="G30" s="6" t="str">
        <f ca="1">IFERROR(OFFSET(grille!$A$1,MOD(INT((F30-parametres!$D$34)/7),42)+1,WEEKDAY(guigui!F30,2)),"")</f>
        <v>RP</v>
      </c>
      <c r="H30" s="3">
        <f t="shared" si="3"/>
        <v>42123</v>
      </c>
      <c r="I30" s="6" t="str">
        <f ca="1">IFERROR(OFFSET(grille!$A$1,MOD(INT((H30-parametres!$D$34)/7),42)+1,WEEKDAY(guigui!H30,2)),"")</f>
        <v>T810</v>
      </c>
      <c r="J30" s="3">
        <f t="shared" si="4"/>
        <v>42153</v>
      </c>
      <c r="K30" s="6" t="str">
        <f ca="1">IFERROR(OFFSET(grille!$A$1,MOD(INT((J30-parametres!$D$34)/7),42)+1,WEEKDAY(guigui!J30,2)),"")</f>
        <v>Fac</v>
      </c>
      <c r="L30" s="3">
        <f t="shared" si="5"/>
        <v>42184</v>
      </c>
      <c r="M30" s="6" t="str">
        <f ca="1">IFERROR(OFFSET(grille!$A$1,MOD(INT((L30-parametres!$D$34)/7),42)+1,WEEKDAY(guigui!L30,2)),"")</f>
        <v>T260</v>
      </c>
      <c r="N30" s="3">
        <f t="shared" si="6"/>
        <v>42214</v>
      </c>
      <c r="O30" s="6" t="str">
        <f ca="1">IFERROR(OFFSET(grille!$A$1,MOD(INT((N30-parametres!$D$34)/7),42)+1,WEEKDAY(guigui!N30,2)),"")</f>
        <v>__T250</v>
      </c>
      <c r="P30" s="3">
        <f t="shared" si="7"/>
        <v>42245</v>
      </c>
      <c r="Q30" s="6" t="str">
        <f ca="1">IFERROR(OFFSET(grille!$A$1,MOD(INT((P30-parametres!$D$34)/7),42)+1,WEEKDAY(guigui!P30,2)),"")</f>
        <v>__T646</v>
      </c>
      <c r="R30" s="3">
        <f t="shared" si="8"/>
        <v>42276</v>
      </c>
      <c r="S30" s="6" t="str">
        <f ca="1">IFERROR(OFFSET(grille!$A$1,MOD(INT((R30-parametres!$D$34)/7),42)+1,WEEKDAY(guigui!R30,2)),"")</f>
        <v>T220__</v>
      </c>
      <c r="T30" s="3">
        <f t="shared" si="9"/>
        <v>42306</v>
      </c>
      <c r="U30" s="6" t="str">
        <f ca="1">IFERROR(OFFSET(grille!$A$1,MOD(INT((T30-parametres!$D$34)/7),42)+1,WEEKDAY(guigui!T30,2)),"")</f>
        <v>RP</v>
      </c>
      <c r="V30" s="4">
        <f t="shared" si="10"/>
        <v>42337</v>
      </c>
      <c r="W30" s="6" t="str">
        <f ca="1">IFERROR(OFFSET(grille!$A$1,MOD(INT((V30-parametres!$D$34)/7),42)+1,WEEKDAY(guigui!V30,2)),"")</f>
        <v>RP</v>
      </c>
      <c r="X30" s="3">
        <f t="shared" si="11"/>
        <v>42367</v>
      </c>
      <c r="Y30" s="6" t="str">
        <f ca="1">IFERROR(OFFSET(grille!$A$1,MOD(INT((X30-parametres!$D$34)/7),42)+1,WEEKDAY(guigui!X30,2)),"")</f>
        <v>RP</v>
      </c>
    </row>
    <row r="31" spans="2:25">
      <c r="B31" s="3">
        <f t="shared" si="0"/>
        <v>42034</v>
      </c>
      <c r="C31" s="6" t="str">
        <f ca="1">IFERROR(OFFSET(grille!$A$1,MOD(INT((B31-parametres!$D$34)/7),42)+1,WEEKDAY(guigui!B31,2)),"")</f>
        <v>__T740</v>
      </c>
      <c r="D31" s="2"/>
      <c r="E31" s="2"/>
      <c r="F31" s="3">
        <f t="shared" si="2"/>
        <v>42093</v>
      </c>
      <c r="G31" s="6" t="str">
        <f ca="1">IFERROR(OFFSET(grille!$A$1,MOD(INT((F31-parametres!$D$34)/7),42)+1,WEEKDAY(guigui!F31,2)),"")</f>
        <v>T110</v>
      </c>
      <c r="H31" s="3">
        <f t="shared" si="3"/>
        <v>42124</v>
      </c>
      <c r="I31" s="6" t="str">
        <f ca="1">IFERROR(OFFSET(grille!$A$1,MOD(INT((H31-parametres!$D$34)/7),42)+1,WEEKDAY(guigui!H31,2)),"")</f>
        <v>T320__</v>
      </c>
      <c r="J31" s="3">
        <f t="shared" si="4"/>
        <v>42154</v>
      </c>
      <c r="K31" s="6" t="str">
        <f ca="1">IFERROR(OFFSET(grille!$A$1,MOD(INT((J31-parametres!$D$34)/7),42)+1,WEEKDAY(guigui!J31,2)),"")</f>
        <v>RP</v>
      </c>
      <c r="L31" s="3">
        <f t="shared" si="5"/>
        <v>42185</v>
      </c>
      <c r="M31" s="6" t="str">
        <f ca="1">IFERROR(OFFSET(grille!$A$1,MOD(INT((L31-parametres!$D$34)/7),42)+1,WEEKDAY(guigui!L31,2)),"")</f>
        <v>RP</v>
      </c>
      <c r="N31" s="3">
        <f t="shared" si="6"/>
        <v>42215</v>
      </c>
      <c r="O31" s="6" t="str">
        <f ca="1">IFERROR(OFFSET(grille!$A$1,MOD(INT((N31-parametres!$D$34)/7),42)+1,WEEKDAY(guigui!N31,2)),"")</f>
        <v>RP</v>
      </c>
      <c r="P31" s="3">
        <f t="shared" si="7"/>
        <v>42246</v>
      </c>
      <c r="Q31" s="6" t="str">
        <f ca="1">IFERROR(OFFSET(grille!$A$1,MOD(INT((P31-parametres!$D$34)/7),42)+1,WEEKDAY(guigui!P31,2)),"")</f>
        <v>RP</v>
      </c>
      <c r="R31" s="3">
        <f t="shared" si="8"/>
        <v>42277</v>
      </c>
      <c r="S31" s="6" t="str">
        <f ca="1">IFERROR(OFFSET(grille!$A$1,MOD(INT((R31-parametres!$D$34)/7),42)+1,WEEKDAY(guigui!R31,2)),"")</f>
        <v>__T230</v>
      </c>
      <c r="T31" s="3">
        <f t="shared" si="9"/>
        <v>42307</v>
      </c>
      <c r="U31" s="6" t="str">
        <f ca="1">IFERROR(OFFSET(grille!$A$1,MOD(INT((T31-parametres!$D$34)/7),42)+1,WEEKDAY(guigui!T31,2)),"")</f>
        <v>T925__</v>
      </c>
      <c r="V31" s="4">
        <f t="shared" si="10"/>
        <v>42338</v>
      </c>
      <c r="W31" s="6" t="str">
        <f ca="1">IFERROR(OFFSET(grille!$A$1,MOD(INT((V31-parametres!$D$34)/7),42)+1,WEEKDAY(guigui!V31,2)),"")</f>
        <v>RP</v>
      </c>
      <c r="X31" s="3">
        <f t="shared" si="11"/>
        <v>42368</v>
      </c>
      <c r="Y31" s="6" t="str">
        <f ca="1">IFERROR(OFFSET(grille!$A$1,MOD(INT((X31-parametres!$D$34)/7),42)+1,WEEKDAY(guigui!X31,2)),"")</f>
        <v>T320__</v>
      </c>
    </row>
    <row r="32" spans="2:25">
      <c r="B32" s="3">
        <f t="shared" si="0"/>
        <v>42035</v>
      </c>
      <c r="C32" s="6" t="str">
        <f ca="1">IFERROR(OFFSET(grille!$A$1,MOD(INT((B32-parametres!$D$34)/7),42)+1,WEEKDAY(guigui!B32,2)),"")</f>
        <v>RP</v>
      </c>
      <c r="D32" s="2"/>
      <c r="E32" s="2"/>
      <c r="F32" s="3">
        <f t="shared" si="2"/>
        <v>42094</v>
      </c>
      <c r="G32" s="6" t="str">
        <f ca="1">IFERROR(OFFSET(grille!$A$1,MOD(INT((F32-parametres!$D$34)/7),42)+1,WEEKDAY(guigui!F32,2)),"")</f>
        <v>T420</v>
      </c>
      <c r="H32" s="2"/>
      <c r="I32" s="6" t="str">
        <f ca="1">IFERROR(OFFSET(grille!$A$1,MOD(INT((H32-parametres!$D$34)/7),42)+1,WEEKDAY(guigui!H32,2)),"")</f>
        <v>D</v>
      </c>
      <c r="J32" s="3">
        <f t="shared" si="4"/>
        <v>42155</v>
      </c>
      <c r="K32" s="6" t="str">
        <f ca="1">IFERROR(OFFSET(grille!$A$1,MOD(INT((J32-parametres!$D$34)/7),42)+1,WEEKDAY(guigui!J32,2)),"")</f>
        <v>RP</v>
      </c>
      <c r="L32" s="2"/>
      <c r="M32" s="6" t="str">
        <f ca="1">IFERROR(OFFSET(grille!$A$1,MOD(INT((L32-parametres!$D$34)/7),42)+1,WEEKDAY(guigui!L32,2)),"")</f>
        <v>D</v>
      </c>
      <c r="N32" s="3">
        <f t="shared" si="6"/>
        <v>42216</v>
      </c>
      <c r="O32" s="6" t="str">
        <f ca="1">IFERROR(OFFSET(grille!$A$1,MOD(INT((N32-parametres!$D$34)/7),42)+1,WEEKDAY(guigui!N32,2)),"")</f>
        <v>RP</v>
      </c>
      <c r="P32" s="3">
        <f t="shared" si="7"/>
        <v>42247</v>
      </c>
      <c r="Q32" s="6" t="str">
        <f ca="1">IFERROR(OFFSET(grille!$A$1,MOD(INT((P32-parametres!$D$34)/7),42)+1,WEEKDAY(guigui!P32,2)),"")</f>
        <v>RP</v>
      </c>
      <c r="R32" s="2"/>
      <c r="S32" s="6" t="str">
        <f ca="1">IFERROR(OFFSET(grille!$A$1,MOD(INT((R32-parametres!$D$34)/7),42)+1,WEEKDAY(guigui!R32,2)),"")</f>
        <v>D</v>
      </c>
      <c r="T32" s="3">
        <f t="shared" si="9"/>
        <v>42308</v>
      </c>
      <c r="U32" s="6" t="str">
        <f ca="1">IFERROR(OFFSET(grille!$A$1,MOD(INT((T32-parametres!$D$34)/7),42)+1,WEEKDAY(guigui!T32,2)),"")</f>
        <v>__T936</v>
      </c>
      <c r="V32" s="2"/>
      <c r="W32" s="6" t="str">
        <f ca="1">IFERROR(OFFSET(grille!$A$1,MOD(INT((V32-parametres!$D$34)/7),42)+1,WEEKDAY(guigui!V32,2)),"")</f>
        <v>D</v>
      </c>
      <c r="X32" s="3">
        <f t="shared" si="11"/>
        <v>42369</v>
      </c>
      <c r="Y32" s="6" t="str">
        <f ca="1">IFERROR(OFFSET(grille!$A$1,MOD(INT((X32-parametres!$D$34)/7),42)+1,WEEKDAY(guigui!X32,2)),"")</f>
        <v>__T330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299" priority="6" stopIfTrue="1">
      <formula>AND(WEEKDAY(B2,2)&gt;5,B2&lt;&gt;"")</formula>
    </cfRule>
  </conditionalFormatting>
  <conditionalFormatting sqref="E10">
    <cfRule type="expression" dxfId="297" priority="5" stopIfTrue="1">
      <formula>AND(WEEKDAY(E10,2)&gt;5,E10&lt;&gt;"")</formula>
    </cfRule>
  </conditionalFormatting>
  <conditionalFormatting sqref="E10">
    <cfRule type="expression" dxfId="295" priority="4" stopIfTrue="1">
      <formula>AND(WEEKDAY(E10,2)&gt;5,E10&lt;&gt;"")</formula>
    </cfRule>
  </conditionalFormatting>
  <conditionalFormatting sqref="E10">
    <cfRule type="expression" dxfId="293" priority="3" stopIfTrue="1">
      <formula>AND(WEEKDAY(E10,2)&gt;5,E10&lt;&gt;"")</formula>
    </cfRule>
  </conditionalFormatting>
  <conditionalFormatting sqref="E10">
    <cfRule type="expression" dxfId="291" priority="2" stopIfTrue="1">
      <formula>AND(WEEKDAY(E10,2)&gt;5,E10&lt;&gt;"")</formula>
    </cfRule>
  </conditionalFormatting>
  <conditionalFormatting sqref="E24">
    <cfRule type="expression" dxfId="289" priority="1" stopIfTrue="1">
      <formula>AND(WEEKDAY(E24,2)&gt;5,E24&lt;&gt;"")</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IFERROR(OFFSET(grille!$A$1,MOD(INT((B2-parametres!$D$36)/7),42)+1,WEEKDAY(guigui!B2,2)),"")</f>
        <v>__T640</v>
      </c>
      <c r="D2" s="3">
        <f>DATE($A$1,COLUMN()-2,ROW()-1)</f>
        <v>42036</v>
      </c>
      <c r="E2" s="6" t="str">
        <f ca="1">IFERROR(OFFSET(grille!$A$1,MOD(INT((D2-parametres!$D$36)/7),42)+1,WEEKDAY(guigui!D2,2)),"")</f>
        <v>__T237</v>
      </c>
      <c r="F2" s="3">
        <f>DATE($A$1,COLUMN()-3,ROW()-1)</f>
        <v>42064</v>
      </c>
      <c r="G2" s="6" t="str">
        <f ca="1">IFERROR(OFFSET(grille!$A$1,MOD(INT((F2-parametres!$D$36)/7),42)+1,WEEKDAY(guigui!F2,2)),"")</f>
        <v>RP</v>
      </c>
      <c r="H2" s="3">
        <f>DATE($A$1,COLUMN()-4,ROW()-1)</f>
        <v>42095</v>
      </c>
      <c r="I2" s="6" t="str">
        <f ca="1">IFERROR(OFFSET(grille!$A$1,MOD(INT((H2-parametres!$D$36)/7),42)+1,WEEKDAY(guigui!H2,2)),"")</f>
        <v>T340__</v>
      </c>
      <c r="J2" s="3">
        <f>DATE($A$1,COLUMN()-5,ROW()-1)</f>
        <v>42125</v>
      </c>
      <c r="K2" s="6" t="str">
        <f ca="1">IFERROR(OFFSET(grille!$A$1,MOD(INT((J2-parametres!$D$36)/7),42)+1,WEEKDAY(guigui!J2,2)),"")</f>
        <v>D</v>
      </c>
      <c r="L2" s="3">
        <f>DATE($A$1,COLUMN()-6,ROW()-1)</f>
        <v>42156</v>
      </c>
      <c r="M2" s="6" t="str">
        <f ca="1">IFERROR(OFFSET(grille!$A$1,MOD(INT((L2-parametres!$D$36)/7),42)+1,WEEKDAY(guigui!L2,2)),"")</f>
        <v>RP</v>
      </c>
      <c r="N2" s="4">
        <f>DATE($A$1,COLUMN()-7,ROW()-1)</f>
        <v>42186</v>
      </c>
      <c r="O2" s="6" t="str">
        <f ca="1">IFERROR(OFFSET(grille!$A$1,MOD(INT((N2-parametres!$D$36)/7),42)+1,WEEKDAY(guigui!N2,2)),"")</f>
        <v>RP</v>
      </c>
      <c r="P2" s="3">
        <f>DATE($A$1,COLUMN()-8,ROW()-1)</f>
        <v>42217</v>
      </c>
      <c r="Q2" s="6" t="str">
        <f ca="1">IFERROR(OFFSET(grille!$A$1,MOD(INT((P2-parametres!$D$36)/7),42)+1,WEEKDAY(guigui!P2,2)),"")</f>
        <v>RP</v>
      </c>
      <c r="R2" s="3">
        <f>DATE($A$1,COLUMN()-9,ROW()-1)</f>
        <v>42248</v>
      </c>
      <c r="S2" s="6" t="str">
        <f ca="1">IFERROR(OFFSET(grille!$A$1,MOD(INT((R2-parametres!$D$36)/7),42)+1,WEEKDAY(guigui!R2,2)),"")</f>
        <v>T840__</v>
      </c>
      <c r="T2" s="3">
        <f>DATE($A$1,COLUMN()-10,ROW()-1)</f>
        <v>42278</v>
      </c>
      <c r="U2" s="6" t="str">
        <f ca="1">IFERROR(OFFSET(grille!$A$1,MOD(INT((T2-parametres!$D$36)/7),42)+1,WEEKDAY(guigui!T2,2)),"")</f>
        <v>RP</v>
      </c>
      <c r="V2" s="4">
        <f>DATE($A$1,COLUMN()-11,ROW()-1)</f>
        <v>42309</v>
      </c>
      <c r="W2" s="6" t="str">
        <f ca="1">IFERROR(OFFSET(grille!$A$1,MOD(INT((V2-parametres!$D$36)/7),42)+1,WEEKDAY(guigui!V2,2)),"")</f>
        <v>RP</v>
      </c>
      <c r="X2" s="3">
        <f>DATE($A$1,COLUMN()-12,ROW()-1)</f>
        <v>42339</v>
      </c>
      <c r="Y2" s="6" t="str">
        <f ca="1">IFERROR(OFFSET(grille!$A$1,MOD(INT((X2-parametres!$D$36)/7),42)+1,WEEKDAY(guigui!X2,2)),"")</f>
        <v>__T330</v>
      </c>
    </row>
    <row r="3" spans="1:25">
      <c r="B3" s="3">
        <f t="shared" ref="B3:B32" si="0">DATE($A$1,COLUMN()-1,ROW()-1)</f>
        <v>42006</v>
      </c>
      <c r="C3" s="6" t="str">
        <f ca="1">IFERROR(OFFSET(grille!$A$1,MOD(INT((B3-parametres!$D$36)/7),42)+1,WEEKDAY(guigui!B3,2)),"")</f>
        <v>D</v>
      </c>
      <c r="D3" s="3">
        <f t="shared" ref="D3:D29" si="1">DATE($A$1,COLUMN()-2,ROW()-1)</f>
        <v>42037</v>
      </c>
      <c r="E3" s="6" t="str">
        <f ca="1">IFERROR(OFFSET(grille!$A$1,MOD(INT((D3-parametres!$D$36)/7),42)+1,WEEKDAY(guigui!D3,2)),"")</f>
        <v>RP</v>
      </c>
      <c r="F3" s="3">
        <f t="shared" ref="F3:F32" si="2">DATE($A$1,COLUMN()-3,ROW()-1)</f>
        <v>42065</v>
      </c>
      <c r="G3" s="6" t="str">
        <f ca="1">IFERROR(OFFSET(grille!$A$1,MOD(INT((F3-parametres!$D$36)/7),42)+1,WEEKDAY(guigui!F3,2)),"")</f>
        <v>RP</v>
      </c>
      <c r="H3" s="3">
        <f t="shared" ref="H3:H31" si="3">DATE($A$1,COLUMN()-4,ROW()-1)</f>
        <v>42096</v>
      </c>
      <c r="I3" s="6" t="str">
        <f ca="1">IFERROR(OFFSET(grille!$A$1,MOD(INT((H3-parametres!$D$36)/7),42)+1,WEEKDAY(guigui!H3,2)),"")</f>
        <v>__T350</v>
      </c>
      <c r="J3" s="3">
        <f t="shared" ref="J3:J32" si="4">DATE($A$1,COLUMN()-5,ROW()-1)</f>
        <v>42126</v>
      </c>
      <c r="K3" s="6" t="str">
        <f ca="1">IFERROR(OFFSET(grille!$A$1,MOD(INT((J3-parametres!$D$36)/7),42)+1,WEEKDAY(guigui!J3,2)),"")</f>
        <v>RP</v>
      </c>
      <c r="L3" s="3">
        <f t="shared" ref="L3:L31" si="5">DATE($A$1,COLUMN()-6,ROW()-1)</f>
        <v>42157</v>
      </c>
      <c r="M3" s="6" t="str">
        <f ca="1">IFERROR(OFFSET(grille!$A$1,MOD(INT((L3-parametres!$D$36)/7),42)+1,WEEKDAY(guigui!L3,2)),"")</f>
        <v>RP</v>
      </c>
      <c r="N3" s="4">
        <f t="shared" ref="N3:N32" si="6">DATE($A$1,COLUMN()-7,ROW()-1)</f>
        <v>42187</v>
      </c>
      <c r="O3" s="6" t="str">
        <f ca="1">IFERROR(OFFSET(grille!$A$1,MOD(INT((N3-parametres!$D$36)/7),42)+1,WEEKDAY(guigui!N3,2)),"")</f>
        <v>RP</v>
      </c>
      <c r="P3" s="3">
        <f t="shared" ref="P3:P32" si="7">DATE($A$1,COLUMN()-8,ROW()-1)</f>
        <v>42218</v>
      </c>
      <c r="Q3" s="6" t="str">
        <f ca="1">IFERROR(OFFSET(grille!$A$1,MOD(INT((P3-parametres!$D$36)/7),42)+1,WEEKDAY(guigui!P3,2)),"")</f>
        <v>T657__</v>
      </c>
      <c r="R3" s="3">
        <f t="shared" ref="R3:R31" si="8">DATE($A$1,COLUMN()-9,ROW()-1)</f>
        <v>42249</v>
      </c>
      <c r="S3" s="6" t="str">
        <f ca="1">IFERROR(OFFSET(grille!$A$1,MOD(INT((R3-parametres!$D$36)/7),42)+1,WEEKDAY(guigui!R3,2)),"")</f>
        <v>__T850</v>
      </c>
      <c r="T3" s="3">
        <f t="shared" ref="T3:T32" si="9">DATE($A$1,COLUMN()-10,ROW()-1)</f>
        <v>42279</v>
      </c>
      <c r="U3" s="6" t="str">
        <f ca="1">IFERROR(OFFSET(grille!$A$1,MOD(INT((T3-parametres!$D$36)/7),42)+1,WEEKDAY(guigui!T3,2)),"")</f>
        <v>RP</v>
      </c>
      <c r="V3" s="4">
        <f t="shared" ref="V3:V31" si="10">DATE($A$1,COLUMN()-11,ROW()-1)</f>
        <v>42310</v>
      </c>
      <c r="W3" s="6" t="str">
        <f ca="1">IFERROR(OFFSET(grille!$A$1,MOD(INT((V3-parametres!$D$36)/7),42)+1,WEEKDAY(guigui!V3,2)),"")</f>
        <v>T820__</v>
      </c>
      <c r="X3" s="3">
        <f t="shared" ref="X3:X32" si="11">DATE($A$1,COLUMN()-12,ROW()-1)</f>
        <v>42340</v>
      </c>
      <c r="Y3" s="6" t="str">
        <f ca="1">IFERROR(OFFSET(grille!$A$1,MOD(INT((X3-parametres!$D$36)/7),42)+1,WEEKDAY(guigui!X3,2)),"")</f>
        <v>T420</v>
      </c>
    </row>
    <row r="4" spans="1:25">
      <c r="B4" s="4">
        <f t="shared" si="0"/>
        <v>42007</v>
      </c>
      <c r="C4" s="6" t="str">
        <f ca="1">IFERROR(OFFSET(grille!$A$1,MOD(INT((B4-parametres!$D$36)/7),42)+1,WEEKDAY(guigui!B4,2)),"")</f>
        <v>RP</v>
      </c>
      <c r="D4" s="3">
        <f t="shared" si="1"/>
        <v>42038</v>
      </c>
      <c r="E4" s="6" t="str">
        <f ca="1">IFERROR(OFFSET(grille!$A$1,MOD(INT((D4-parametres!$D$36)/7),42)+1,WEEKDAY(guigui!D4,2)),"")</f>
        <v>RP</v>
      </c>
      <c r="F4" s="3">
        <f t="shared" si="2"/>
        <v>42066</v>
      </c>
      <c r="G4" s="6" t="str">
        <f ca="1">IFERROR(OFFSET(grille!$A$1,MOD(INT((F4-parametres!$D$36)/7),42)+1,WEEKDAY(guigui!F4,2)),"")</f>
        <v>RP</v>
      </c>
      <c r="H4" s="3">
        <f t="shared" si="3"/>
        <v>42097</v>
      </c>
      <c r="I4" s="6" t="str">
        <f ca="1">IFERROR(OFFSET(grille!$A$1,MOD(INT((H4-parametres!$D$36)/7),42)+1,WEEKDAY(guigui!H4,2)),"")</f>
        <v>D</v>
      </c>
      <c r="J4" s="3">
        <f t="shared" si="4"/>
        <v>42127</v>
      </c>
      <c r="K4" s="6" t="str">
        <f ca="1">IFERROR(OFFSET(grille!$A$1,MOD(INT((J4-parametres!$D$36)/7),42)+1,WEEKDAY(guigui!J4,2)),"")</f>
        <v>RP</v>
      </c>
      <c r="L4" s="3">
        <f t="shared" si="5"/>
        <v>42158</v>
      </c>
      <c r="M4" s="6" t="str">
        <f ca="1">IFERROR(OFFSET(grille!$A$1,MOD(INT((L4-parametres!$D$36)/7),42)+1,WEEKDAY(guigui!L4,2)),"")</f>
        <v>T840__</v>
      </c>
      <c r="N4" s="4">
        <f t="shared" si="6"/>
        <v>42188</v>
      </c>
      <c r="O4" s="6" t="str">
        <f ca="1">IFERROR(OFFSET(grille!$A$1,MOD(INT((N4-parametres!$D$36)/7),42)+1,WEEKDAY(guigui!N4,2)),"")</f>
        <v>T410</v>
      </c>
      <c r="P4" s="3">
        <f t="shared" si="7"/>
        <v>42219</v>
      </c>
      <c r="Q4" s="6" t="str">
        <f ca="1">IFERROR(OFFSET(grille!$A$1,MOD(INT((P4-parametres!$D$36)/7),42)+1,WEEKDAY(guigui!P4,2)),"")</f>
        <v>__T661</v>
      </c>
      <c r="R4" s="3">
        <f t="shared" si="8"/>
        <v>42250</v>
      </c>
      <c r="S4" s="6" t="str">
        <f ca="1">IFERROR(OFFSET(grille!$A$1,MOD(INT((R4-parametres!$D$36)/7),42)+1,WEEKDAY(guigui!R4,2)),"")</f>
        <v>T110</v>
      </c>
      <c r="T4" s="3">
        <f t="shared" si="9"/>
        <v>42280</v>
      </c>
      <c r="U4" s="6" t="str">
        <f ca="1">IFERROR(OFFSET(grille!$A$1,MOD(INT((T4-parametres!$D$36)/7),42)+1,WEEKDAY(guigui!T4,2)),"")</f>
        <v>T326__</v>
      </c>
      <c r="V4" s="4">
        <f t="shared" si="10"/>
        <v>42311</v>
      </c>
      <c r="W4" s="6" t="str">
        <f ca="1">IFERROR(OFFSET(grille!$A$1,MOD(INT((V4-parametres!$D$36)/7),42)+1,WEEKDAY(guigui!V4,2)),"")</f>
        <v>__T830</v>
      </c>
      <c r="X4" s="3">
        <f t="shared" si="11"/>
        <v>42341</v>
      </c>
      <c r="Y4" s="6" t="str">
        <f ca="1">IFERROR(OFFSET(grille!$A$1,MOD(INT((X4-parametres!$D$36)/7),42)+1,WEEKDAY(guigui!X4,2)),"")</f>
        <v>T840__</v>
      </c>
    </row>
    <row r="5" spans="1:25">
      <c r="B5" s="4">
        <f t="shared" si="0"/>
        <v>42008</v>
      </c>
      <c r="C5" s="6" t="str">
        <f ca="1">IFERROR(OFFSET(grille!$A$1,MOD(INT((B5-parametres!$D$36)/7),42)+1,WEEKDAY(guigui!B5,2)),"")</f>
        <v>RP</v>
      </c>
      <c r="D5" s="3">
        <f t="shared" si="1"/>
        <v>42039</v>
      </c>
      <c r="E5" s="6" t="str">
        <f ca="1">IFERROR(OFFSET(grille!$A$1,MOD(INT((D5-parametres!$D$36)/7),42)+1,WEEKDAY(guigui!D5,2)),"")</f>
        <v>T710</v>
      </c>
      <c r="F5" s="3">
        <f t="shared" si="2"/>
        <v>42067</v>
      </c>
      <c r="G5" s="6" t="str">
        <f ca="1">IFERROR(OFFSET(grille!$A$1,MOD(INT((F5-parametres!$D$36)/7),42)+1,WEEKDAY(guigui!F5,2)),"")</f>
        <v>D</v>
      </c>
      <c r="H5" s="3">
        <f t="shared" si="3"/>
        <v>42098</v>
      </c>
      <c r="I5" s="6" t="str">
        <f ca="1">IFERROR(OFFSET(grille!$A$1,MOD(INT((H5-parametres!$D$36)/7),42)+1,WEEKDAY(guigui!H5,2)),"")</f>
        <v>RP</v>
      </c>
      <c r="J5" s="3">
        <f t="shared" si="4"/>
        <v>42128</v>
      </c>
      <c r="K5" s="6" t="str">
        <f ca="1">IFERROR(OFFSET(grille!$A$1,MOD(INT((J5-parametres!$D$36)/7),42)+1,WEEKDAY(guigui!J5,2)),"")</f>
        <v>T210</v>
      </c>
      <c r="L5" s="3">
        <f t="shared" si="5"/>
        <v>42159</v>
      </c>
      <c r="M5" s="6" t="str">
        <f ca="1">IFERROR(OFFSET(grille!$A$1,MOD(INT((L5-parametres!$D$36)/7),42)+1,WEEKDAY(guigui!L5,2)),"")</f>
        <v>__T850</v>
      </c>
      <c r="N5" s="4">
        <f t="shared" si="6"/>
        <v>42189</v>
      </c>
      <c r="O5" s="6" t="str">
        <f ca="1">IFERROR(OFFSET(grille!$A$1,MOD(INT((N5-parametres!$D$36)/7),42)+1,WEEKDAY(guigui!N5,2)),"")</f>
        <v>T146__</v>
      </c>
      <c r="P5" s="3">
        <f t="shared" si="7"/>
        <v>42220</v>
      </c>
      <c r="Q5" s="6" t="str">
        <f ca="1">IFERROR(OFFSET(grille!$A$1,MOD(INT((P5-parametres!$D$36)/7),42)+1,WEEKDAY(guigui!P5,2)),"")</f>
        <v>T240__</v>
      </c>
      <c r="R5" s="3">
        <f t="shared" si="8"/>
        <v>42251</v>
      </c>
      <c r="S5" s="6" t="str">
        <f ca="1">IFERROR(OFFSET(grille!$A$1,MOD(INT((R5-parametres!$D$36)/7),42)+1,WEEKDAY(guigui!R5,2)),"")</f>
        <v>T630__</v>
      </c>
      <c r="T5" s="3">
        <f t="shared" si="9"/>
        <v>42281</v>
      </c>
      <c r="U5" s="6" t="str">
        <f ca="1">IFERROR(OFFSET(grille!$A$1,MOD(INT((T5-parametres!$D$36)/7),42)+1,WEEKDAY(guigui!T5,2)),"")</f>
        <v>__T337</v>
      </c>
      <c r="V5" s="4">
        <f t="shared" si="10"/>
        <v>42312</v>
      </c>
      <c r="W5" s="6" t="str">
        <f ca="1">IFERROR(OFFSET(grille!$A$1,MOD(INT((V5-parametres!$D$36)/7),42)+1,WEEKDAY(guigui!V5,2)),"")</f>
        <v>RP</v>
      </c>
      <c r="X5" s="3">
        <f t="shared" si="11"/>
        <v>42342</v>
      </c>
      <c r="Y5" s="6" t="str">
        <f ca="1">IFERROR(OFFSET(grille!$A$1,MOD(INT((X5-parametres!$D$36)/7),42)+1,WEEKDAY(guigui!X5,2)),"")</f>
        <v>__T850</v>
      </c>
    </row>
    <row r="6" spans="1:25">
      <c r="B6" s="3">
        <f t="shared" si="0"/>
        <v>42009</v>
      </c>
      <c r="C6" s="6" t="str">
        <f ca="1">IFERROR(OFFSET(grille!$A$1,MOD(INT((B6-parametres!$D$36)/7),42)+1,WEEKDAY(guigui!B6,2)),"")</f>
        <v>T140__</v>
      </c>
      <c r="D6" s="3">
        <f t="shared" si="1"/>
        <v>42040</v>
      </c>
      <c r="E6" s="6" t="str">
        <f ca="1">IFERROR(OFFSET(grille!$A$1,MOD(INT((D6-parametres!$D$36)/7),42)+1,WEEKDAY(guigui!D6,2)),"")</f>
        <v>T730__</v>
      </c>
      <c r="F6" s="3">
        <f t="shared" si="2"/>
        <v>42068</v>
      </c>
      <c r="G6" s="6" t="str">
        <f ca="1">IFERROR(OFFSET(grille!$A$1,MOD(INT((F6-parametres!$D$36)/7),42)+1,WEEKDAY(guigui!F6,2)),"")</f>
        <v>T510</v>
      </c>
      <c r="H6" s="3">
        <f t="shared" si="3"/>
        <v>42099</v>
      </c>
      <c r="I6" s="6" t="str">
        <f ca="1">IFERROR(OFFSET(grille!$A$1,MOD(INT((H6-parametres!$D$36)/7),42)+1,WEEKDAY(guigui!H6,2)),"")</f>
        <v>RP</v>
      </c>
      <c r="J6" s="3">
        <f t="shared" si="4"/>
        <v>42129</v>
      </c>
      <c r="K6" s="6" t="str">
        <f ca="1">IFERROR(OFFSET(grille!$A$1,MOD(INT((J6-parametres!$D$36)/7),42)+1,WEEKDAY(guigui!J6,2)),"")</f>
        <v>T410</v>
      </c>
      <c r="L6" s="3">
        <f t="shared" si="5"/>
        <v>42160</v>
      </c>
      <c r="M6" s="6" t="str">
        <f ca="1">IFERROR(OFFSET(grille!$A$1,MOD(INT((L6-parametres!$D$36)/7),42)+1,WEEKDAY(guigui!L6,2)),"")</f>
        <v>Fac</v>
      </c>
      <c r="N6" s="4">
        <f t="shared" si="6"/>
        <v>42190</v>
      </c>
      <c r="O6" s="6" t="str">
        <f ca="1">IFERROR(OFFSET(grille!$A$1,MOD(INT((N6-parametres!$D$36)/7),42)+1,WEEKDAY(guigui!N6,2)),"")</f>
        <v>__T157</v>
      </c>
      <c r="P6" s="3">
        <f t="shared" si="7"/>
        <v>42221</v>
      </c>
      <c r="Q6" s="6" t="str">
        <f ca="1">IFERROR(OFFSET(grille!$A$1,MOD(INT((P6-parametres!$D$36)/7),42)+1,WEEKDAY(guigui!P6,2)),"")</f>
        <v>__T250</v>
      </c>
      <c r="R6" s="3">
        <f t="shared" si="8"/>
        <v>42252</v>
      </c>
      <c r="S6" s="6" t="str">
        <f ca="1">IFERROR(OFFSET(grille!$A$1,MOD(INT((R6-parametres!$D$36)/7),42)+1,WEEKDAY(guigui!R6,2)),"")</f>
        <v>__T646</v>
      </c>
      <c r="T6" s="3">
        <f t="shared" si="9"/>
        <v>42282</v>
      </c>
      <c r="U6" s="6" t="str">
        <f ca="1">IFERROR(OFFSET(grille!$A$1,MOD(INT((T6-parametres!$D$36)/7),42)+1,WEEKDAY(guigui!T6,2)),"")</f>
        <v>T510</v>
      </c>
      <c r="V6" s="4">
        <f t="shared" si="10"/>
        <v>42313</v>
      </c>
      <c r="W6" s="6" t="str">
        <f ca="1">IFERROR(OFFSET(grille!$A$1,MOD(INT((V6-parametres!$D$36)/7),42)+1,WEEKDAY(guigui!V6,2)),"")</f>
        <v>RP</v>
      </c>
      <c r="X6" s="3">
        <f t="shared" si="11"/>
        <v>42343</v>
      </c>
      <c r="Y6" s="6" t="str">
        <f ca="1">IFERROR(OFFSET(grille!$A$1,MOD(INT((X6-parametres!$D$36)/7),42)+1,WEEKDAY(guigui!X6,2)),"")</f>
        <v>D</v>
      </c>
    </row>
    <row r="7" spans="1:25">
      <c r="B7" s="3">
        <f t="shared" si="0"/>
        <v>42010</v>
      </c>
      <c r="C7" s="6" t="str">
        <f ca="1">IFERROR(OFFSET(grille!$A$1,MOD(INT((B7-parametres!$D$36)/7),42)+1,WEEKDAY(guigui!B7,2)),"")</f>
        <v>__T150</v>
      </c>
      <c r="D7" s="3">
        <f t="shared" si="1"/>
        <v>42041</v>
      </c>
      <c r="E7" s="6" t="str">
        <f ca="1">IFERROR(OFFSET(grille!$A$1,MOD(INT((D7-parametres!$D$36)/7),42)+1,WEEKDAY(guigui!D7,2)),"")</f>
        <v>__T740</v>
      </c>
      <c r="F7" s="3">
        <f t="shared" si="2"/>
        <v>42069</v>
      </c>
      <c r="G7" s="6" t="str">
        <f ca="1">IFERROR(OFFSET(grille!$A$1,MOD(INT((F7-parametres!$D$36)/7),42)+1,WEEKDAY(guigui!F7,2)),"")</f>
        <v>T445__</v>
      </c>
      <c r="H7" s="3">
        <f t="shared" si="3"/>
        <v>42100</v>
      </c>
      <c r="I7" s="6" t="str">
        <f ca="1">IFERROR(OFFSET(grille!$A$1,MOD(INT((H7-parametres!$D$36)/7),42)+1,WEEKDAY(guigui!H7,2)),"")</f>
        <v>T110</v>
      </c>
      <c r="J7" s="3">
        <f t="shared" si="4"/>
        <v>42130</v>
      </c>
      <c r="K7" s="6" t="str">
        <f ca="1">IFERROR(OFFSET(grille!$A$1,MOD(INT((J7-parametres!$D$36)/7),42)+1,WEEKDAY(guigui!J7,2)),"")</f>
        <v>T810</v>
      </c>
      <c r="L7" s="3">
        <f t="shared" si="5"/>
        <v>42161</v>
      </c>
      <c r="M7" s="6" t="str">
        <f ca="1">IFERROR(OFFSET(grille!$A$1,MOD(INT((L7-parametres!$D$36)/7),42)+1,WEEKDAY(guigui!L7,2)),"")</f>
        <v>RP</v>
      </c>
      <c r="N7" s="4">
        <f t="shared" si="6"/>
        <v>42191</v>
      </c>
      <c r="O7" s="6" t="str">
        <f ca="1">IFERROR(OFFSET(grille!$A$1,MOD(INT((N7-parametres!$D$36)/7),42)+1,WEEKDAY(guigui!N7,2)),"")</f>
        <v>T260</v>
      </c>
      <c r="P7" s="3">
        <f t="shared" si="7"/>
        <v>42222</v>
      </c>
      <c r="Q7" s="6" t="str">
        <f ca="1">IFERROR(OFFSET(grille!$A$1,MOD(INT((P7-parametres!$D$36)/7),42)+1,WEEKDAY(guigui!P7,2)),"")</f>
        <v>RP</v>
      </c>
      <c r="R7" s="3">
        <f t="shared" si="8"/>
        <v>42253</v>
      </c>
      <c r="S7" s="6" t="str">
        <f ca="1">IFERROR(OFFSET(grille!$A$1,MOD(INT((R7-parametres!$D$36)/7),42)+1,WEEKDAY(guigui!R7,2)),"")</f>
        <v>RP</v>
      </c>
      <c r="T7" s="3">
        <f t="shared" si="9"/>
        <v>42283</v>
      </c>
      <c r="U7" s="6" t="str">
        <f ca="1">IFERROR(OFFSET(grille!$A$1,MOD(INT((T7-parametres!$D$36)/7),42)+1,WEEKDAY(guigui!T7,2)),"")</f>
        <v>T220__</v>
      </c>
      <c r="V7" s="4">
        <f t="shared" si="10"/>
        <v>42314</v>
      </c>
      <c r="W7" s="6" t="str">
        <f ca="1">IFERROR(OFFSET(grille!$A$1,MOD(INT((V7-parametres!$D$36)/7),42)+1,WEEKDAY(guigui!V7,2)),"")</f>
        <v>T925__</v>
      </c>
      <c r="X7" s="3">
        <f t="shared" si="11"/>
        <v>42344</v>
      </c>
      <c r="Y7" s="6" t="str">
        <f ca="1">IFERROR(OFFSET(grille!$A$1,MOD(INT((X7-parametres!$D$36)/7),42)+1,WEEKDAY(guigui!X7,2)),"")</f>
        <v>RP</v>
      </c>
    </row>
    <row r="8" spans="1:25">
      <c r="B8" s="3">
        <f t="shared" si="0"/>
        <v>42011</v>
      </c>
      <c r="C8" s="6" t="str">
        <f ca="1">IFERROR(OFFSET(grille!$A$1,MOD(INT((B8-parametres!$D$36)/7),42)+1,WEEKDAY(guigui!B8,2)),"")</f>
        <v>T210</v>
      </c>
      <c r="D8" s="3">
        <f t="shared" si="1"/>
        <v>42042</v>
      </c>
      <c r="E8" s="6" t="str">
        <f ca="1">IFERROR(OFFSET(grille!$A$1,MOD(INT((D8-parametres!$D$36)/7),42)+1,WEEKDAY(guigui!D8,2)),"")</f>
        <v>RP</v>
      </c>
      <c r="F8" s="3">
        <f t="shared" si="2"/>
        <v>42070</v>
      </c>
      <c r="G8" s="6" t="str">
        <f ca="1">IFERROR(OFFSET(grille!$A$1,MOD(INT((F8-parametres!$D$36)/7),42)+1,WEEKDAY(guigui!F8,2)),"")</f>
        <v>__T456</v>
      </c>
      <c r="H8" s="3">
        <f t="shared" si="3"/>
        <v>42101</v>
      </c>
      <c r="I8" s="6" t="str">
        <f ca="1">IFERROR(OFFSET(grille!$A$1,MOD(INT((H8-parametres!$D$36)/7),42)+1,WEEKDAY(guigui!H8,2)),"")</f>
        <v>T420</v>
      </c>
      <c r="J8" s="3">
        <f t="shared" si="4"/>
        <v>42131</v>
      </c>
      <c r="K8" s="6" t="str">
        <f ca="1">IFERROR(OFFSET(grille!$A$1,MOD(INT((J8-parametres!$D$36)/7),42)+1,WEEKDAY(guigui!J8,2)),"")</f>
        <v>T320__</v>
      </c>
      <c r="L8" s="3">
        <f t="shared" si="5"/>
        <v>42162</v>
      </c>
      <c r="M8" s="6" t="str">
        <f ca="1">IFERROR(OFFSET(grille!$A$1,MOD(INT((L8-parametres!$D$36)/7),42)+1,WEEKDAY(guigui!L8,2)),"")</f>
        <v>RP</v>
      </c>
      <c r="N8" s="4">
        <f t="shared" si="6"/>
        <v>42192</v>
      </c>
      <c r="O8" s="6" t="str">
        <f ca="1">IFERROR(OFFSET(grille!$A$1,MOD(INT((N8-parametres!$D$36)/7),42)+1,WEEKDAY(guigui!N8,2)),"")</f>
        <v>RP</v>
      </c>
      <c r="P8" s="3">
        <f t="shared" si="7"/>
        <v>42223</v>
      </c>
      <c r="Q8" s="6" t="str">
        <f ca="1">IFERROR(OFFSET(grille!$A$1,MOD(INT((P8-parametres!$D$36)/7),42)+1,WEEKDAY(guigui!P8,2)),"")</f>
        <v>RP</v>
      </c>
      <c r="R8" s="3">
        <f t="shared" si="8"/>
        <v>42254</v>
      </c>
      <c r="S8" s="6" t="str">
        <f ca="1">IFERROR(OFFSET(grille!$A$1,MOD(INT((R8-parametres!$D$36)/7),42)+1,WEEKDAY(guigui!R8,2)),"")</f>
        <v>RP</v>
      </c>
      <c r="T8" s="3">
        <f t="shared" si="9"/>
        <v>42284</v>
      </c>
      <c r="U8" s="6" t="str">
        <f ca="1">IFERROR(OFFSET(grille!$A$1,MOD(INT((T8-parametres!$D$36)/7),42)+1,WEEKDAY(guigui!T8,2)),"")</f>
        <v>__T230</v>
      </c>
      <c r="V8" s="4">
        <f t="shared" si="10"/>
        <v>42315</v>
      </c>
      <c r="W8" s="6" t="str">
        <f ca="1">IFERROR(OFFSET(grille!$A$1,MOD(INT((V8-parametres!$D$36)/7),42)+1,WEEKDAY(guigui!V8,2)),"")</f>
        <v>__T936</v>
      </c>
      <c r="X8" s="3">
        <f t="shared" si="11"/>
        <v>42345</v>
      </c>
      <c r="Y8" s="6" t="str">
        <f ca="1">IFERROR(OFFSET(grille!$A$1,MOD(INT((X8-parametres!$D$36)/7),42)+1,WEEKDAY(guigui!X8,2)),"")</f>
        <v>RP</v>
      </c>
    </row>
    <row r="9" spans="1:25">
      <c r="B9" s="3">
        <f t="shared" si="0"/>
        <v>42012</v>
      </c>
      <c r="C9" s="6" t="str">
        <f ca="1">IFERROR(OFFSET(grille!$A$1,MOD(INT((B9-parametres!$D$36)/7),42)+1,WEEKDAY(guigui!B9,2)),"")</f>
        <v>T440__</v>
      </c>
      <c r="D9" s="3">
        <f t="shared" si="1"/>
        <v>42043</v>
      </c>
      <c r="E9" s="6" t="str">
        <f ca="1">IFERROR(OFFSET(grille!$A$1,MOD(INT((D9-parametres!$D$36)/7),42)+1,WEEKDAY(guigui!D9,2)),"")</f>
        <v>RP</v>
      </c>
      <c r="F9" s="3">
        <f t="shared" si="2"/>
        <v>42071</v>
      </c>
      <c r="G9" s="6" t="str">
        <f ca="1">IFERROR(OFFSET(grille!$A$1,MOD(INT((F9-parametres!$D$36)/7),42)+1,WEEKDAY(guigui!F9,2)),"")</f>
        <v>T447__</v>
      </c>
      <c r="H9" s="3">
        <f t="shared" si="3"/>
        <v>42102</v>
      </c>
      <c r="I9" s="6" t="str">
        <f ca="1">IFERROR(OFFSET(grille!$A$1,MOD(INT((H9-parametres!$D$36)/7),42)+1,WEEKDAY(guigui!H9,2)),"")</f>
        <v>T220__</v>
      </c>
      <c r="J9" s="3">
        <f t="shared" si="4"/>
        <v>42132</v>
      </c>
      <c r="K9" s="6" t="str">
        <f ca="1">IFERROR(OFFSET(grille!$A$1,MOD(INT((J9-parametres!$D$36)/7),42)+1,WEEKDAY(guigui!J9,2)),"")</f>
        <v>__T335</v>
      </c>
      <c r="L9" s="3">
        <f t="shared" si="5"/>
        <v>42163</v>
      </c>
      <c r="M9" s="6" t="str">
        <f ca="1">IFERROR(OFFSET(grille!$A$1,MOD(INT((L9-parametres!$D$36)/7),42)+1,WEEKDAY(guigui!L9,2)),"")</f>
        <v>T120</v>
      </c>
      <c r="N9" s="4">
        <f t="shared" si="6"/>
        <v>42193</v>
      </c>
      <c r="O9" s="6" t="str">
        <f ca="1">IFERROR(OFFSET(grille!$A$1,MOD(INT((N9-parametres!$D$36)/7),42)+1,WEEKDAY(guigui!N9,2)),"")</f>
        <v>RP</v>
      </c>
      <c r="P9" s="3">
        <f t="shared" si="7"/>
        <v>42224</v>
      </c>
      <c r="Q9" s="6" t="str">
        <f ca="1">IFERROR(OFFSET(grille!$A$1,MOD(INT((P9-parametres!$D$36)/7),42)+1,WEEKDAY(guigui!P9,2)),"")</f>
        <v>T656__</v>
      </c>
      <c r="R9" s="3">
        <f t="shared" si="8"/>
        <v>42255</v>
      </c>
      <c r="S9" s="6" t="str">
        <f ca="1">IFERROR(OFFSET(grille!$A$1,MOD(INT((R9-parametres!$D$36)/7),42)+1,WEEKDAY(guigui!R9,2)),"")</f>
        <v>T440__</v>
      </c>
      <c r="T9" s="3">
        <f t="shared" si="9"/>
        <v>42285</v>
      </c>
      <c r="U9" s="6" t="str">
        <f ca="1">IFERROR(OFFSET(grille!$A$1,MOD(INT((T9-parametres!$D$36)/7),42)+1,WEEKDAY(guigui!T9,2)),"")</f>
        <v>D</v>
      </c>
      <c r="V9" s="4">
        <f t="shared" si="10"/>
        <v>42316</v>
      </c>
      <c r="W9" s="6" t="str">
        <f ca="1">IFERROR(OFFSET(grille!$A$1,MOD(INT((V9-parametres!$D$36)/7),42)+1,WEEKDAY(guigui!V9,2)),"")</f>
        <v>T907__</v>
      </c>
      <c r="X9" s="3">
        <f t="shared" si="11"/>
        <v>42346</v>
      </c>
      <c r="Y9" s="6" t="str">
        <f ca="1">IFERROR(OFFSET(grille!$A$1,MOD(INT((X9-parametres!$D$36)/7),42)+1,WEEKDAY(guigui!X9,2)),"")</f>
        <v>RP</v>
      </c>
    </row>
    <row r="10" spans="1:25">
      <c r="B10" s="3">
        <f t="shared" si="0"/>
        <v>42013</v>
      </c>
      <c r="C10" s="6" t="str">
        <f ca="1">IFERROR(OFFSET(grille!$A$1,MOD(INT((B10-parametres!$D$36)/7),42)+1,WEEKDAY(guigui!B10,2)),"")</f>
        <v>__T450</v>
      </c>
      <c r="D10" s="3">
        <f t="shared" si="1"/>
        <v>42044</v>
      </c>
      <c r="E10" s="6" t="str">
        <f ca="1">IFERROR(OFFSET(grille!$A$1,MOD(INT((D10-parametres!$D$36)/7),42)+1,WEEKDAY(guigui!D10,2)),"")</f>
        <v>T320__</v>
      </c>
      <c r="F10" s="3">
        <f t="shared" si="2"/>
        <v>42072</v>
      </c>
      <c r="G10" s="6" t="str">
        <f ca="1">IFERROR(OFFSET(grille!$A$1,MOD(INT((F10-parametres!$D$36)/7),42)+1,WEEKDAY(guigui!F10,2)),"")</f>
        <v>__T451</v>
      </c>
      <c r="H10" s="3">
        <f t="shared" si="3"/>
        <v>42103</v>
      </c>
      <c r="I10" s="6" t="str">
        <f ca="1">IFERROR(OFFSET(grille!$A$1,MOD(INT((H10-parametres!$D$36)/7),42)+1,WEEKDAY(guigui!H10,2)),"")</f>
        <v>__T230</v>
      </c>
      <c r="J10" s="3">
        <f t="shared" si="4"/>
        <v>42133</v>
      </c>
      <c r="K10" s="6" t="str">
        <f ca="1">IFERROR(OFFSET(grille!$A$1,MOD(INT((J10-parametres!$D$36)/7),42)+1,WEEKDAY(guigui!J10,2)),"")</f>
        <v>RP</v>
      </c>
      <c r="L10" s="3">
        <f t="shared" si="5"/>
        <v>42164</v>
      </c>
      <c r="M10" s="6" t="str">
        <f ca="1">IFERROR(OFFSET(grille!$A$1,MOD(INT((L10-parametres!$D$36)/7),42)+1,WEEKDAY(guigui!L10,2)),"")</f>
        <v>T110</v>
      </c>
      <c r="N10" s="4">
        <f t="shared" si="6"/>
        <v>42194</v>
      </c>
      <c r="O10" s="6" t="str">
        <f ca="1">IFERROR(OFFSET(grille!$A$1,MOD(INT((N10-parametres!$D$36)/7),42)+1,WEEKDAY(guigui!N10,2)),"")</f>
        <v>T210</v>
      </c>
      <c r="P10" s="3">
        <f t="shared" si="7"/>
        <v>42225</v>
      </c>
      <c r="Q10" s="6" t="str">
        <f ca="1">IFERROR(OFFSET(grille!$A$1,MOD(INT((P10-parametres!$D$36)/7),42)+1,WEEKDAY(guigui!P10,2)),"")</f>
        <v>__T667</v>
      </c>
      <c r="R10" s="3">
        <f t="shared" si="8"/>
        <v>42256</v>
      </c>
      <c r="S10" s="6" t="str">
        <f ca="1">IFERROR(OFFSET(grille!$A$1,MOD(INT((R10-parametres!$D$36)/7),42)+1,WEEKDAY(guigui!R10,2)),"")</f>
        <v>__T450</v>
      </c>
      <c r="T10" s="3">
        <f t="shared" si="9"/>
        <v>42286</v>
      </c>
      <c r="U10" s="6" t="str">
        <f ca="1">IFERROR(OFFSET(grille!$A$1,MOD(INT((T10-parametres!$D$36)/7),42)+1,WEEKDAY(guigui!T10,2)),"")</f>
        <v>RP</v>
      </c>
      <c r="V10" s="4">
        <f t="shared" si="10"/>
        <v>42317</v>
      </c>
      <c r="W10" s="6" t="str">
        <f ca="1">IFERROR(OFFSET(grille!$A$1,MOD(INT((V10-parametres!$D$36)/7),42)+1,WEEKDAY(guigui!V10,2)),"")</f>
        <v>__T911</v>
      </c>
      <c r="X10" s="3">
        <f t="shared" si="11"/>
        <v>42347</v>
      </c>
      <c r="Y10" s="6" t="str">
        <f ca="1">IFERROR(OFFSET(grille!$A$1,MOD(INT((X10-parametres!$D$36)/7),42)+1,WEEKDAY(guigui!X10,2)),"")</f>
        <v>T730__</v>
      </c>
    </row>
    <row r="11" spans="1:25">
      <c r="B11" s="3">
        <f t="shared" si="0"/>
        <v>42014</v>
      </c>
      <c r="C11" s="6" t="str">
        <f ca="1">IFERROR(OFFSET(grille!$A$1,MOD(INT((B11-parametres!$D$36)/7),42)+1,WEEKDAY(guigui!B11,2)),"")</f>
        <v>RP</v>
      </c>
      <c r="D11" s="3">
        <f t="shared" si="1"/>
        <v>42045</v>
      </c>
      <c r="E11" s="6" t="str">
        <f ca="1">IFERROR(OFFSET(grille!$A$1,MOD(INT((D11-parametres!$D$36)/7),42)+1,WEEKDAY(guigui!D11,2)),"")</f>
        <v>__T330</v>
      </c>
      <c r="F11" s="3">
        <f t="shared" si="2"/>
        <v>42073</v>
      </c>
      <c r="G11" s="6" t="str">
        <f ca="1">IFERROR(OFFSET(grille!$A$1,MOD(INT((F11-parametres!$D$36)/7),42)+1,WEEKDAY(guigui!F11,2)),"")</f>
        <v>RP</v>
      </c>
      <c r="H11" s="3">
        <f t="shared" si="3"/>
        <v>42104</v>
      </c>
      <c r="I11" s="6" t="str">
        <f ca="1">IFERROR(OFFSET(grille!$A$1,MOD(INT((H11-parametres!$D$36)/7),42)+1,WEEKDAY(guigui!H11,2)),"")</f>
        <v>RP</v>
      </c>
      <c r="J11" s="3">
        <f t="shared" si="4"/>
        <v>42134</v>
      </c>
      <c r="K11" s="6" t="str">
        <f ca="1">IFERROR(OFFSET(grille!$A$1,MOD(INT((J11-parametres!$D$36)/7),42)+1,WEEKDAY(guigui!J11,2)),"")</f>
        <v>RP</v>
      </c>
      <c r="L11" s="3">
        <f t="shared" si="5"/>
        <v>42165</v>
      </c>
      <c r="M11" s="6" t="str">
        <f ca="1">IFERROR(OFFSET(grille!$A$1,MOD(INT((L11-parametres!$D$36)/7),42)+1,WEEKDAY(guigui!L11,2)),"")</f>
        <v>T720</v>
      </c>
      <c r="N11" s="4">
        <f t="shared" si="6"/>
        <v>42195</v>
      </c>
      <c r="O11" s="6" t="str">
        <f ca="1">IFERROR(OFFSET(grille!$A$1,MOD(INT((N11-parametres!$D$36)/7),42)+1,WEEKDAY(guigui!N11,2)),"")</f>
        <v>T140__</v>
      </c>
      <c r="P11" s="3">
        <f t="shared" si="7"/>
        <v>42226</v>
      </c>
      <c r="Q11" s="6" t="str">
        <f ca="1">IFERROR(OFFSET(grille!$A$1,MOD(INT((P11-parametres!$D$36)/7),42)+1,WEEKDAY(guigui!P11,2)),"")</f>
        <v>T420</v>
      </c>
      <c r="R11" s="3">
        <f t="shared" si="8"/>
        <v>42257</v>
      </c>
      <c r="S11" s="6" t="str">
        <f ca="1">IFERROR(OFFSET(grille!$A$1,MOD(INT((R11-parametres!$D$36)/7),42)+1,WEEKDAY(guigui!R11,2)),"")</f>
        <v>T240__</v>
      </c>
      <c r="T11" s="3">
        <f t="shared" si="9"/>
        <v>42287</v>
      </c>
      <c r="U11" s="6" t="str">
        <f ca="1">IFERROR(OFFSET(grille!$A$1,MOD(INT((T11-parametres!$D$36)/7),42)+1,WEEKDAY(guigui!T11,2)),"")</f>
        <v>RP</v>
      </c>
      <c r="V11" s="4">
        <f t="shared" si="10"/>
        <v>42318</v>
      </c>
      <c r="W11" s="6" t="str">
        <f ca="1">IFERROR(OFFSET(grille!$A$1,MOD(INT((V11-parametres!$D$36)/7),42)+1,WEEKDAY(guigui!V11,2)),"")</f>
        <v>RP</v>
      </c>
      <c r="X11" s="3">
        <f t="shared" si="11"/>
        <v>42348</v>
      </c>
      <c r="Y11" s="6" t="str">
        <f ca="1">IFERROR(OFFSET(grille!$A$1,MOD(INT((X11-parametres!$D$36)/7),42)+1,WEEKDAY(guigui!X11,2)),"")</f>
        <v>__T740</v>
      </c>
    </row>
    <row r="12" spans="1:25">
      <c r="B12" s="3">
        <f t="shared" si="0"/>
        <v>42015</v>
      </c>
      <c r="C12" s="6" t="str">
        <f ca="1">IFERROR(OFFSET(grille!$A$1,MOD(INT((B12-parametres!$D$36)/7),42)+1,WEEKDAY(guigui!B12,2)),"")</f>
        <v>RP</v>
      </c>
      <c r="D12" s="3">
        <f t="shared" si="1"/>
        <v>42046</v>
      </c>
      <c r="E12" s="6" t="str">
        <f ca="1">IFERROR(OFFSET(grille!$A$1,MOD(INT((D12-parametres!$D$36)/7),42)+1,WEEKDAY(guigui!D12,2)),"")</f>
        <v>T420</v>
      </c>
      <c r="F12" s="3">
        <f t="shared" si="2"/>
        <v>42074</v>
      </c>
      <c r="G12" s="6" t="str">
        <f ca="1">IFERROR(OFFSET(grille!$A$1,MOD(INT((F12-parametres!$D$36)/7),42)+1,WEEKDAY(guigui!F12,2)),"")</f>
        <v>RP</v>
      </c>
      <c r="H12" s="3">
        <f t="shared" si="3"/>
        <v>42105</v>
      </c>
      <c r="I12" s="6" t="str">
        <f ca="1">IFERROR(OFFSET(grille!$A$1,MOD(INT((H12-parametres!$D$36)/7),42)+1,WEEKDAY(guigui!H12,2)),"")</f>
        <v>RP</v>
      </c>
      <c r="J12" s="3">
        <f t="shared" si="4"/>
        <v>42135</v>
      </c>
      <c r="K12" s="6" t="str">
        <f ca="1">IFERROR(OFFSET(grille!$A$1,MOD(INT((J12-parametres!$D$36)/7),42)+1,WEEKDAY(guigui!J12,2)),"")</f>
        <v>T340__</v>
      </c>
      <c r="L12" s="3">
        <f t="shared" si="5"/>
        <v>42166</v>
      </c>
      <c r="M12" s="6" t="str">
        <f ca="1">IFERROR(OFFSET(grille!$A$1,MOD(INT((L12-parametres!$D$36)/7),42)+1,WEEKDAY(guigui!L12,2)),"")</f>
        <v>T630__</v>
      </c>
      <c r="N12" s="4">
        <f t="shared" si="6"/>
        <v>42196</v>
      </c>
      <c r="O12" s="6" t="str">
        <f ca="1">IFERROR(OFFSET(grille!$A$1,MOD(INT((N12-parametres!$D$36)/7),42)+1,WEEKDAY(guigui!N12,2)),"")</f>
        <v>__T156</v>
      </c>
      <c r="P12" s="3">
        <f t="shared" si="7"/>
        <v>42227</v>
      </c>
      <c r="Q12" s="6" t="str">
        <f ca="1">IFERROR(OFFSET(grille!$A$1,MOD(INT((P12-parametres!$D$36)/7),42)+1,WEEKDAY(guigui!P12,2)),"")</f>
        <v>T630__</v>
      </c>
      <c r="R12" s="3">
        <f t="shared" si="8"/>
        <v>42258</v>
      </c>
      <c r="S12" s="6" t="str">
        <f ca="1">IFERROR(OFFSET(grille!$A$1,MOD(INT((R12-parametres!$D$36)/7),42)+1,WEEKDAY(guigui!R12,2)),"")</f>
        <v>__T250</v>
      </c>
      <c r="T12" s="3">
        <f t="shared" si="9"/>
        <v>42288</v>
      </c>
      <c r="U12" s="6" t="str">
        <f ca="1">IFERROR(OFFSET(grille!$A$1,MOD(INT((T12-parametres!$D$36)/7),42)+1,WEEKDAY(guigui!T12,2)),"")</f>
        <v>T327__</v>
      </c>
      <c r="V12" s="4">
        <f t="shared" si="10"/>
        <v>42319</v>
      </c>
      <c r="W12" s="6" t="str">
        <f ca="1">IFERROR(OFFSET(grille!$A$1,MOD(INT((V12-parametres!$D$36)/7),42)+1,WEEKDAY(guigui!V12,2)),"")</f>
        <v>RP</v>
      </c>
      <c r="X12" s="3">
        <f t="shared" si="11"/>
        <v>42349</v>
      </c>
      <c r="Y12" s="6" t="str">
        <f ca="1">IFERROR(OFFSET(grille!$A$1,MOD(INT((X12-parametres!$D$36)/7),42)+1,WEEKDAY(guigui!X12,2)),"")</f>
        <v>T240__</v>
      </c>
    </row>
    <row r="13" spans="1:25">
      <c r="B13" s="3">
        <f t="shared" si="0"/>
        <v>42016</v>
      </c>
      <c r="C13" s="6" t="str">
        <f ca="1">IFERROR(OFFSET(grille!$A$1,MOD(INT((B13-parametres!$D$36)/7),42)+1,WEEKDAY(guigui!B13,2)),"")</f>
        <v>T820__</v>
      </c>
      <c r="D13" s="3">
        <f t="shared" si="1"/>
        <v>42047</v>
      </c>
      <c r="E13" s="6" t="str">
        <f ca="1">IFERROR(OFFSET(grille!$A$1,MOD(INT((D13-parametres!$D$36)/7),42)+1,WEEKDAY(guigui!D13,2)),"")</f>
        <v>T840__</v>
      </c>
      <c r="F13" s="3">
        <f t="shared" si="2"/>
        <v>42075</v>
      </c>
      <c r="G13" s="6" t="str">
        <f ca="1">IFERROR(OFFSET(grille!$A$1,MOD(INT((F13-parametres!$D$36)/7),42)+1,WEEKDAY(guigui!F13,2)),"")</f>
        <v>T410</v>
      </c>
      <c r="H13" s="3">
        <f t="shared" si="3"/>
        <v>42106</v>
      </c>
      <c r="I13" s="6" t="str">
        <f ca="1">IFERROR(OFFSET(grille!$A$1,MOD(INT((H13-parametres!$D$36)/7),42)+1,WEEKDAY(guigui!H13,2)),"")</f>
        <v>T347__</v>
      </c>
      <c r="J13" s="3">
        <f t="shared" si="4"/>
        <v>42136</v>
      </c>
      <c r="K13" s="6" t="str">
        <f ca="1">IFERROR(OFFSET(grille!$A$1,MOD(INT((J13-parametres!$D$36)/7),42)+1,WEEKDAY(guigui!J13,2)),"")</f>
        <v>__T350</v>
      </c>
      <c r="L13" s="3">
        <f t="shared" si="5"/>
        <v>42167</v>
      </c>
      <c r="M13" s="6" t="str">
        <f ca="1">IFERROR(OFFSET(grille!$A$1,MOD(INT((L13-parametres!$D$36)/7),42)+1,WEEKDAY(guigui!L13,2)),"")</f>
        <v>__T640</v>
      </c>
      <c r="N13" s="4">
        <f t="shared" si="6"/>
        <v>42197</v>
      </c>
      <c r="O13" s="6" t="str">
        <f ca="1">IFERROR(OFFSET(grille!$A$1,MOD(INT((N13-parametres!$D$36)/7),42)+1,WEEKDAY(guigui!N13,2)),"")</f>
        <v>RP</v>
      </c>
      <c r="P13" s="3">
        <f t="shared" si="7"/>
        <v>42228</v>
      </c>
      <c r="Q13" s="6" t="str">
        <f ca="1">IFERROR(OFFSET(grille!$A$1,MOD(INT((P13-parametres!$D$36)/7),42)+1,WEEKDAY(guigui!P13,2)),"")</f>
        <v>__T640</v>
      </c>
      <c r="R13" s="3">
        <f t="shared" si="8"/>
        <v>42259</v>
      </c>
      <c r="S13" s="6" t="str">
        <f ca="1">IFERROR(OFFSET(grille!$A$1,MOD(INT((R13-parametres!$D$36)/7),42)+1,WEEKDAY(guigui!R13,2)),"")</f>
        <v>RP</v>
      </c>
      <c r="T13" s="3">
        <f t="shared" si="9"/>
        <v>42289</v>
      </c>
      <c r="U13" s="6" t="str">
        <f ca="1">IFERROR(OFFSET(grille!$A$1,MOD(INT((T13-parametres!$D$36)/7),42)+1,WEEKDAY(guigui!T13,2)),"")</f>
        <v>__T330</v>
      </c>
      <c r="V13" s="4">
        <f t="shared" si="10"/>
        <v>42320</v>
      </c>
      <c r="W13" s="6" t="str">
        <f ca="1">IFERROR(OFFSET(grille!$A$1,MOD(INT((V13-parametres!$D$36)/7),42)+1,WEEKDAY(guigui!V13,2)),"")</f>
        <v>T720</v>
      </c>
      <c r="X13" s="3">
        <f t="shared" si="11"/>
        <v>42350</v>
      </c>
      <c r="Y13" s="6" t="str">
        <f ca="1">IFERROR(OFFSET(grille!$A$1,MOD(INT((X13-parametres!$D$36)/7),42)+1,WEEKDAY(guigui!X13,2)),"")</f>
        <v>__T256</v>
      </c>
    </row>
    <row r="14" spans="1:25">
      <c r="B14" s="3">
        <f t="shared" si="0"/>
        <v>42017</v>
      </c>
      <c r="C14" s="6" t="str">
        <f ca="1">IFERROR(OFFSET(grille!$A$1,MOD(INT((B14-parametres!$D$36)/7),42)+1,WEEKDAY(guigui!B14,2)),"")</f>
        <v>__T830</v>
      </c>
      <c r="D14" s="3">
        <f t="shared" si="1"/>
        <v>42048</v>
      </c>
      <c r="E14" s="6" t="str">
        <f ca="1">IFERROR(OFFSET(grille!$A$1,MOD(INT((D14-parametres!$D$36)/7),42)+1,WEEKDAY(guigui!D14,2)),"")</f>
        <v>__T850</v>
      </c>
      <c r="F14" s="3">
        <f t="shared" si="2"/>
        <v>42076</v>
      </c>
      <c r="G14" s="6" t="str">
        <f ca="1">IFERROR(OFFSET(grille!$A$1,MOD(INT((F14-parametres!$D$36)/7),42)+1,WEEKDAY(guigui!F14,2)),"")</f>
        <v>T710</v>
      </c>
      <c r="H14" s="3">
        <f t="shared" si="3"/>
        <v>42107</v>
      </c>
      <c r="I14" s="6" t="str">
        <f ca="1">IFERROR(OFFSET(grille!$A$1,MOD(INT((H14-parametres!$D$36)/7),42)+1,WEEKDAY(guigui!H14,2)),"")</f>
        <v>__T350</v>
      </c>
      <c r="J14" s="3">
        <f t="shared" si="4"/>
        <v>42137</v>
      </c>
      <c r="K14" s="6" t="str">
        <f ca="1">IFERROR(OFFSET(grille!$A$1,MOD(INT((J14-parametres!$D$36)/7),42)+1,WEEKDAY(guigui!J14,2)),"")</f>
        <v>RP</v>
      </c>
      <c r="L14" s="3">
        <f t="shared" si="5"/>
        <v>42168</v>
      </c>
      <c r="M14" s="6" t="str">
        <f ca="1">IFERROR(OFFSET(grille!$A$1,MOD(INT((L14-parametres!$D$36)/7),42)+1,WEEKDAY(guigui!L14,2)),"")</f>
        <v>RP</v>
      </c>
      <c r="N14" s="4">
        <f t="shared" si="6"/>
        <v>42198</v>
      </c>
      <c r="O14" s="6" t="str">
        <f ca="1">IFERROR(OFFSET(grille!$A$1,MOD(INT((N14-parametres!$D$36)/7),42)+1,WEEKDAY(guigui!N14,2)),"")</f>
        <v>RP</v>
      </c>
      <c r="P14" s="3">
        <f t="shared" si="7"/>
        <v>42229</v>
      </c>
      <c r="Q14" s="6" t="str">
        <f ca="1">IFERROR(OFFSET(grille!$A$1,MOD(INT((P14-parametres!$D$36)/7),42)+1,WEEKDAY(guigui!P14,2)),"")</f>
        <v>D</v>
      </c>
      <c r="R14" s="3">
        <f t="shared" si="8"/>
        <v>42260</v>
      </c>
      <c r="S14" s="6" t="str">
        <f ca="1">IFERROR(OFFSET(grille!$A$1,MOD(INT((R14-parametres!$D$36)/7),42)+1,WEEKDAY(guigui!R14,2)),"")</f>
        <v>RP</v>
      </c>
      <c r="T14" s="3">
        <f t="shared" si="9"/>
        <v>42290</v>
      </c>
      <c r="U14" s="6" t="str">
        <f ca="1">IFERROR(OFFSET(grille!$A$1,MOD(INT((T14-parametres!$D$36)/7),42)+1,WEEKDAY(guigui!T14,2)),"")</f>
        <v>T810</v>
      </c>
      <c r="V14" s="4">
        <f t="shared" si="10"/>
        <v>42321</v>
      </c>
      <c r="W14" s="6" t="str">
        <f ca="1">IFERROR(OFFSET(grille!$A$1,MOD(INT((V14-parametres!$D$36)/7),42)+1,WEEKDAY(guigui!V14,2)),"")</f>
        <v>T730__</v>
      </c>
      <c r="X14" s="3">
        <f t="shared" si="11"/>
        <v>42351</v>
      </c>
      <c r="Y14" s="6" t="str">
        <f ca="1">IFERROR(OFFSET(grille!$A$1,MOD(INT((X14-parametres!$D$36)/7),42)+1,WEEKDAY(guigui!X14,2)),"")</f>
        <v>RP</v>
      </c>
    </row>
    <row r="15" spans="1:25">
      <c r="B15" s="3">
        <f t="shared" si="0"/>
        <v>42018</v>
      </c>
      <c r="C15" s="6" t="str">
        <f ca="1">IFERROR(OFFSET(grille!$A$1,MOD(INT((B15-parametres!$D$36)/7),42)+1,WEEKDAY(guigui!B15,2)),"")</f>
        <v>RP</v>
      </c>
      <c r="D15" s="3">
        <f t="shared" si="1"/>
        <v>42049</v>
      </c>
      <c r="E15" s="6" t="str">
        <f ca="1">IFERROR(OFFSET(grille!$A$1,MOD(INT((D15-parametres!$D$36)/7),42)+1,WEEKDAY(guigui!D15,2)),"")</f>
        <v>D</v>
      </c>
      <c r="F15" s="3">
        <f t="shared" si="2"/>
        <v>42077</v>
      </c>
      <c r="G15" s="6" t="str">
        <f ca="1">IFERROR(OFFSET(grille!$A$1,MOD(INT((F15-parametres!$D$36)/7),42)+1,WEEKDAY(guigui!F15,2)),"")</f>
        <v>T246__</v>
      </c>
      <c r="H15" s="3">
        <f t="shared" si="3"/>
        <v>42108</v>
      </c>
      <c r="I15" s="6" t="str">
        <f ca="1">IFERROR(OFFSET(grille!$A$1,MOD(INT((H15-parametres!$D$36)/7),42)+1,WEEKDAY(guigui!H15,2)),"")</f>
        <v>T340__</v>
      </c>
      <c r="J15" s="3">
        <f t="shared" si="4"/>
        <v>42138</v>
      </c>
      <c r="K15" s="6" t="str">
        <f ca="1">IFERROR(OFFSET(grille!$A$1,MOD(INT((J15-parametres!$D$36)/7),42)+1,WEEKDAY(guigui!J15,2)),"")</f>
        <v>RP</v>
      </c>
      <c r="L15" s="3">
        <f t="shared" si="5"/>
        <v>42169</v>
      </c>
      <c r="M15" s="6" t="str">
        <f ca="1">IFERROR(OFFSET(grille!$A$1,MOD(INT((L15-parametres!$D$36)/7),42)+1,WEEKDAY(guigui!L15,2)),"")</f>
        <v>RP</v>
      </c>
      <c r="N15" s="4">
        <f t="shared" si="6"/>
        <v>42199</v>
      </c>
      <c r="O15" s="6" t="str">
        <f ca="1">IFERROR(OFFSET(grille!$A$1,MOD(INT((N15-parametres!$D$36)/7),42)+1,WEEKDAY(guigui!N15,2)),"")</f>
        <v>T820__</v>
      </c>
      <c r="P15" s="3">
        <f t="shared" si="7"/>
        <v>42230</v>
      </c>
      <c r="Q15" s="6" t="str">
        <f ca="1">IFERROR(OFFSET(grille!$A$1,MOD(INT((P15-parametres!$D$36)/7),42)+1,WEEKDAY(guigui!P15,2)),"")</f>
        <v>RP</v>
      </c>
      <c r="R15" s="3">
        <f t="shared" si="8"/>
        <v>42261</v>
      </c>
      <c r="S15" s="6" t="str">
        <f ca="1">IFERROR(OFFSET(grille!$A$1,MOD(INT((R15-parametres!$D$36)/7),42)+1,WEEKDAY(guigui!R15,2)),"")</f>
        <v>T710</v>
      </c>
      <c r="T15" s="3">
        <f t="shared" si="9"/>
        <v>42291</v>
      </c>
      <c r="U15" s="6" t="str">
        <f ca="1">IFERROR(OFFSET(grille!$A$1,MOD(INT((T15-parametres!$D$36)/7),42)+1,WEEKDAY(guigui!T15,2)),"")</f>
        <v>T140__</v>
      </c>
      <c r="V15" s="4">
        <f t="shared" si="10"/>
        <v>42322</v>
      </c>
      <c r="W15" s="6" t="str">
        <f ca="1">IFERROR(OFFSET(grille!$A$1,MOD(INT((V15-parametres!$D$36)/7),42)+1,WEEKDAY(guigui!V15,2)),"")</f>
        <v>__T746</v>
      </c>
      <c r="X15" s="3">
        <f t="shared" si="11"/>
        <v>42352</v>
      </c>
      <c r="Y15" s="6" t="str">
        <f ca="1">IFERROR(OFFSET(grille!$A$1,MOD(INT((X15-parametres!$D$36)/7),42)+1,WEEKDAY(guigui!X15,2)),"")</f>
        <v>RP</v>
      </c>
    </row>
    <row r="16" spans="1:25">
      <c r="B16" s="3">
        <f t="shared" si="0"/>
        <v>42019</v>
      </c>
      <c r="C16" s="6" t="str">
        <f ca="1">IFERROR(OFFSET(grille!$A$1,MOD(INT((B16-parametres!$D$36)/7),42)+1,WEEKDAY(guigui!B16,2)),"")</f>
        <v>RP</v>
      </c>
      <c r="D16" s="3">
        <f t="shared" si="1"/>
        <v>42050</v>
      </c>
      <c r="E16" s="6" t="str">
        <f ca="1">IFERROR(OFFSET(grille!$A$1,MOD(INT((D16-parametres!$D$36)/7),42)+1,WEEKDAY(guigui!D16,2)),"")</f>
        <v>RP</v>
      </c>
      <c r="F16" s="3">
        <f t="shared" si="2"/>
        <v>42078</v>
      </c>
      <c r="G16" s="6" t="str">
        <f ca="1">IFERROR(OFFSET(grille!$A$1,MOD(INT((F16-parametres!$D$36)/7),42)+1,WEEKDAY(guigui!F16,2)),"")</f>
        <v>__T257</v>
      </c>
      <c r="H16" s="3">
        <f t="shared" si="3"/>
        <v>42109</v>
      </c>
      <c r="I16" s="6" t="str">
        <f ca="1">IFERROR(OFFSET(grille!$A$1,MOD(INT((H16-parametres!$D$36)/7),42)+1,WEEKDAY(guigui!H16,2)),"")</f>
        <v>__T350</v>
      </c>
      <c r="J16" s="3">
        <f t="shared" si="4"/>
        <v>42139</v>
      </c>
      <c r="K16" s="6" t="str">
        <f ca="1">IFERROR(OFFSET(grille!$A$1,MOD(INT((J16-parametres!$D$36)/7),42)+1,WEEKDAY(guigui!J16,2)),"")</f>
        <v>T515</v>
      </c>
      <c r="L16" s="3">
        <f t="shared" si="5"/>
        <v>42170</v>
      </c>
      <c r="M16" s="6" t="str">
        <f ca="1">IFERROR(OFFSET(grille!$A$1,MOD(INT((L16-parametres!$D$36)/7),42)+1,WEEKDAY(guigui!L16,2)),"")</f>
        <v>T840__</v>
      </c>
      <c r="N16" s="4">
        <f t="shared" si="6"/>
        <v>42200</v>
      </c>
      <c r="O16" s="6" t="str">
        <f ca="1">IFERROR(OFFSET(grille!$A$1,MOD(INT((N16-parametres!$D$36)/7),42)+1,WEEKDAY(guigui!N16,2)),"")</f>
        <v>__T830</v>
      </c>
      <c r="P16" s="3">
        <f t="shared" si="7"/>
        <v>42231</v>
      </c>
      <c r="Q16" s="6" t="str">
        <f ca="1">IFERROR(OFFSET(grille!$A$1,MOD(INT((P16-parametres!$D$36)/7),42)+1,WEEKDAY(guigui!P16,2)),"")</f>
        <v>RP</v>
      </c>
      <c r="R16" s="3">
        <f t="shared" si="8"/>
        <v>42262</v>
      </c>
      <c r="S16" s="6" t="str">
        <f ca="1">IFERROR(OFFSET(grille!$A$1,MOD(INT((R16-parametres!$D$36)/7),42)+1,WEEKDAY(guigui!R16,2)),"")</f>
        <v>T120</v>
      </c>
      <c r="T16" s="3">
        <f t="shared" si="9"/>
        <v>42292</v>
      </c>
      <c r="U16" s="6" t="str">
        <f ca="1">IFERROR(OFFSET(grille!$A$1,MOD(INT((T16-parametres!$D$36)/7),42)+1,WEEKDAY(guigui!T16,2)),"")</f>
        <v>__T150</v>
      </c>
      <c r="V16" s="4">
        <f t="shared" si="10"/>
        <v>42323</v>
      </c>
      <c r="W16" s="6" t="str">
        <f ca="1">IFERROR(OFFSET(grille!$A$1,MOD(INT((V16-parametres!$D$36)/7),42)+1,WEEKDAY(guigui!V16,2)),"")</f>
        <v>T147__</v>
      </c>
      <c r="X16" s="3">
        <f t="shared" si="11"/>
        <v>42353</v>
      </c>
      <c r="Y16" s="6" t="str">
        <f ca="1">IFERROR(OFFSET(grille!$A$1,MOD(INT((X16-parametres!$D$36)/7),42)+1,WEEKDAY(guigui!X16,2)),"")</f>
        <v>T510</v>
      </c>
    </row>
    <row r="17" spans="2:25">
      <c r="B17" s="3">
        <f t="shared" si="0"/>
        <v>42020</v>
      </c>
      <c r="C17" s="6" t="str">
        <f ca="1">IFERROR(OFFSET(grille!$A$1,MOD(INT((B17-parametres!$D$36)/7),42)+1,WEEKDAY(guigui!B17,2)),"")</f>
        <v>T925__</v>
      </c>
      <c r="D17" s="3">
        <f t="shared" si="1"/>
        <v>42051</v>
      </c>
      <c r="E17" s="6" t="str">
        <f ca="1">IFERROR(OFFSET(grille!$A$1,MOD(INT((D17-parametres!$D$36)/7),42)+1,WEEKDAY(guigui!D17,2)),"")</f>
        <v>RP</v>
      </c>
      <c r="F17" s="3">
        <f t="shared" si="2"/>
        <v>42079</v>
      </c>
      <c r="G17" s="6" t="str">
        <f ca="1">IFERROR(OFFSET(grille!$A$1,MOD(INT((F17-parametres!$D$36)/7),42)+1,WEEKDAY(guigui!F17,2)),"")</f>
        <v>RP</v>
      </c>
      <c r="H17" s="3">
        <f t="shared" si="3"/>
        <v>42110</v>
      </c>
      <c r="I17" s="6" t="str">
        <f ca="1">IFERROR(OFFSET(grille!$A$1,MOD(INT((H17-parametres!$D$36)/7),42)+1,WEEKDAY(guigui!H17,2)),"")</f>
        <v>RP</v>
      </c>
      <c r="J17" s="3">
        <f t="shared" si="4"/>
        <v>42140</v>
      </c>
      <c r="K17" s="6" t="str">
        <f ca="1">IFERROR(OFFSET(grille!$A$1,MOD(INT((J17-parametres!$D$36)/7),42)+1,WEEKDAY(guigui!J17,2)),"")</f>
        <v>T446__</v>
      </c>
      <c r="L17" s="3">
        <f t="shared" si="5"/>
        <v>42171</v>
      </c>
      <c r="M17" s="6" t="str">
        <f ca="1">IFERROR(OFFSET(grille!$A$1,MOD(INT((L17-parametres!$D$36)/7),42)+1,WEEKDAY(guigui!L17,2)),"")</f>
        <v>__T850</v>
      </c>
      <c r="N17" s="4">
        <f t="shared" si="6"/>
        <v>42201</v>
      </c>
      <c r="O17" s="6" t="str">
        <f ca="1">IFERROR(OFFSET(grille!$A$1,MOD(INT((N17-parametres!$D$36)/7),42)+1,WEEKDAY(guigui!N17,2)),"")</f>
        <v>T650__</v>
      </c>
      <c r="P17" s="3">
        <f t="shared" si="7"/>
        <v>42232</v>
      </c>
      <c r="Q17" s="6" t="str">
        <f ca="1">IFERROR(OFFSET(grille!$A$1,MOD(INT((P17-parametres!$D$36)/7),42)+1,WEEKDAY(guigui!P17,2)),"")</f>
        <v>T637__</v>
      </c>
      <c r="R17" s="3">
        <f t="shared" si="8"/>
        <v>42263</v>
      </c>
      <c r="S17" s="6" t="str">
        <f ca="1">IFERROR(OFFSET(grille!$A$1,MOD(INT((R17-parametres!$D$36)/7),42)+1,WEEKDAY(guigui!R17,2)),"")</f>
        <v>T440__</v>
      </c>
      <c r="T17" s="3">
        <f t="shared" si="9"/>
        <v>42293</v>
      </c>
      <c r="U17" s="6" t="str">
        <f ca="1">IFERROR(OFFSET(grille!$A$1,MOD(INT((T17-parametres!$D$36)/7),42)+1,WEEKDAY(guigui!T17,2)),"")</f>
        <v>RP</v>
      </c>
      <c r="V17" s="4">
        <f t="shared" si="10"/>
        <v>42324</v>
      </c>
      <c r="W17" s="6" t="str">
        <f ca="1">IFERROR(OFFSET(grille!$A$1,MOD(INT((V17-parametres!$D$36)/7),42)+1,WEEKDAY(guigui!V17,2)),"")</f>
        <v>__T151</v>
      </c>
      <c r="X17" s="3">
        <f t="shared" si="11"/>
        <v>42354</v>
      </c>
      <c r="Y17" s="6" t="str">
        <f ca="1">IFERROR(OFFSET(grille!$A$1,MOD(INT((X17-parametres!$D$36)/7),42)+1,WEEKDAY(guigui!X17,2)),"")</f>
        <v>T110</v>
      </c>
    </row>
    <row r="18" spans="2:25">
      <c r="B18" s="3">
        <f t="shared" si="0"/>
        <v>42021</v>
      </c>
      <c r="C18" s="6" t="str">
        <f ca="1">IFERROR(OFFSET(grille!$A$1,MOD(INT((B18-parametres!$D$36)/7),42)+1,WEEKDAY(guigui!B18,2)),"")</f>
        <v>__T936</v>
      </c>
      <c r="D18" s="3">
        <f t="shared" si="1"/>
        <v>42052</v>
      </c>
      <c r="E18" s="6" t="str">
        <f ca="1">IFERROR(OFFSET(grille!$A$1,MOD(INT((D18-parametres!$D$36)/7),42)+1,WEEKDAY(guigui!D18,2)),"")</f>
        <v>RP</v>
      </c>
      <c r="F18" s="3">
        <f t="shared" si="2"/>
        <v>42080</v>
      </c>
      <c r="G18" s="6" t="str">
        <f ca="1">IFERROR(OFFSET(grille!$A$1,MOD(INT((F18-parametres!$D$36)/7),42)+1,WEEKDAY(guigui!F18,2)),"")</f>
        <v>RP</v>
      </c>
      <c r="H18" s="3">
        <f t="shared" si="3"/>
        <v>42111</v>
      </c>
      <c r="I18" s="6" t="str">
        <f ca="1">IFERROR(OFFSET(grille!$A$1,MOD(INT((H18-parametres!$D$36)/7),42)+1,WEEKDAY(guigui!H18,2)),"")</f>
        <v>RP</v>
      </c>
      <c r="J18" s="3">
        <f t="shared" si="4"/>
        <v>42141</v>
      </c>
      <c r="K18" s="6" t="str">
        <f ca="1">IFERROR(OFFSET(grille!$A$1,MOD(INT((J18-parametres!$D$36)/7),42)+1,WEEKDAY(guigui!J18,2)),"")</f>
        <v>__T457</v>
      </c>
      <c r="L18" s="3">
        <f t="shared" si="5"/>
        <v>42172</v>
      </c>
      <c r="M18" s="6" t="str">
        <f ca="1">IFERROR(OFFSET(grille!$A$1,MOD(INT((L18-parametres!$D$36)/7),42)+1,WEEKDAY(guigui!L18,2)),"")</f>
        <v>T410</v>
      </c>
      <c r="N18" s="4">
        <f t="shared" si="6"/>
        <v>42202</v>
      </c>
      <c r="O18" s="6" t="str">
        <f ca="1">IFERROR(OFFSET(grille!$A$1,MOD(INT((N18-parametres!$D$36)/7),42)+1,WEEKDAY(guigui!N18,2)),"")</f>
        <v>__T660</v>
      </c>
      <c r="P18" s="3">
        <f t="shared" si="7"/>
        <v>42233</v>
      </c>
      <c r="Q18" s="6" t="str">
        <f ca="1">IFERROR(OFFSET(grille!$A$1,MOD(INT((P18-parametres!$D$36)/7),42)+1,WEEKDAY(guigui!P18,2)),"")</f>
        <v>__T640</v>
      </c>
      <c r="R18" s="3">
        <f t="shared" si="8"/>
        <v>42264</v>
      </c>
      <c r="S18" s="6" t="str">
        <f ca="1">IFERROR(OFFSET(grille!$A$1,MOD(INT((R18-parametres!$D$36)/7),42)+1,WEEKDAY(guigui!R18,2)),"")</f>
        <v>__T450</v>
      </c>
      <c r="T18" s="3">
        <f t="shared" si="9"/>
        <v>42294</v>
      </c>
      <c r="U18" s="6" t="str">
        <f ca="1">IFERROR(OFFSET(grille!$A$1,MOD(INT((T18-parametres!$D$36)/7),42)+1,WEEKDAY(guigui!T18,2)),"")</f>
        <v>RP</v>
      </c>
      <c r="V18" s="4">
        <f t="shared" si="10"/>
        <v>42325</v>
      </c>
      <c r="W18" s="6" t="str">
        <f ca="1">IFERROR(OFFSET(grille!$A$1,MOD(INT((V18-parametres!$D$36)/7),42)+1,WEEKDAY(guigui!V18,2)),"")</f>
        <v>RP</v>
      </c>
      <c r="X18" s="3">
        <f t="shared" si="11"/>
        <v>42355</v>
      </c>
      <c r="Y18" s="6" t="str">
        <f ca="1">IFERROR(OFFSET(grille!$A$1,MOD(INT((X18-parametres!$D$36)/7),42)+1,WEEKDAY(guigui!X18,2)),"")</f>
        <v>T710</v>
      </c>
    </row>
    <row r="19" spans="2:25">
      <c r="B19" s="3">
        <f t="shared" si="0"/>
        <v>42022</v>
      </c>
      <c r="C19" s="6" t="str">
        <f ca="1">IFERROR(OFFSET(grille!$A$1,MOD(INT((B19-parametres!$D$36)/7),42)+1,WEEKDAY(guigui!B19,2)),"")</f>
        <v>T907__</v>
      </c>
      <c r="D19" s="3">
        <f t="shared" si="1"/>
        <v>42053</v>
      </c>
      <c r="E19" s="6" t="str">
        <f ca="1">IFERROR(OFFSET(grille!$A$1,MOD(INT((D19-parametres!$D$36)/7),42)+1,WEEKDAY(guigui!D19,2)),"")</f>
        <v>T730__</v>
      </c>
      <c r="F19" s="3">
        <f t="shared" si="2"/>
        <v>42081</v>
      </c>
      <c r="G19" s="6" t="str">
        <f ca="1">IFERROR(OFFSET(grille!$A$1,MOD(INT((F19-parametres!$D$36)/7),42)+1,WEEKDAY(guigui!F19,2)),"")</f>
        <v>T320__</v>
      </c>
      <c r="H19" s="3">
        <f t="shared" si="3"/>
        <v>42112</v>
      </c>
      <c r="I19" s="6" t="str">
        <f ca="1">IFERROR(OFFSET(grille!$A$1,MOD(INT((H19-parametres!$D$36)/7),42)+1,WEEKDAY(guigui!H19,2)),"")</f>
        <v>T736__</v>
      </c>
      <c r="J19" s="3">
        <f t="shared" si="4"/>
        <v>42142</v>
      </c>
      <c r="K19" s="6" t="str">
        <f ca="1">IFERROR(OFFSET(grille!$A$1,MOD(INT((J19-parametres!$D$36)/7),42)+1,WEEKDAY(guigui!J19,2)),"")</f>
        <v>T240__</v>
      </c>
      <c r="L19" s="3">
        <f t="shared" si="5"/>
        <v>42173</v>
      </c>
      <c r="M19" s="6" t="str">
        <f ca="1">IFERROR(OFFSET(grille!$A$1,MOD(INT((L19-parametres!$D$36)/7),42)+1,WEEKDAY(guigui!L19,2)),"")</f>
        <v>T220__</v>
      </c>
      <c r="N19" s="4">
        <f t="shared" si="6"/>
        <v>42203</v>
      </c>
      <c r="O19" s="6" t="str">
        <f ca="1">IFERROR(OFFSET(grille!$A$1,MOD(INT((N19-parametres!$D$36)/7),42)+1,WEEKDAY(guigui!N19,2)),"")</f>
        <v>RP</v>
      </c>
      <c r="P19" s="3">
        <f t="shared" si="7"/>
        <v>42234</v>
      </c>
      <c r="Q19" s="6" t="str">
        <f ca="1">IFERROR(OFFSET(grille!$A$1,MOD(INT((P19-parametres!$D$36)/7),42)+1,WEEKDAY(guigui!P19,2)),"")</f>
        <v>T430</v>
      </c>
      <c r="R19" s="3">
        <f t="shared" si="8"/>
        <v>42265</v>
      </c>
      <c r="S19" s="6" t="str">
        <f ca="1">IFERROR(OFFSET(grille!$A$1,MOD(INT((R19-parametres!$D$36)/7),42)+1,WEEKDAY(guigui!R19,2)),"")</f>
        <v>T945</v>
      </c>
      <c r="T19" s="3">
        <f t="shared" si="9"/>
        <v>42295</v>
      </c>
      <c r="U19" s="6" t="str">
        <f ca="1">IFERROR(OFFSET(grille!$A$1,MOD(INT((T19-parametres!$D$36)/7),42)+1,WEEKDAY(guigui!T19,2)),"")</f>
        <v>RP</v>
      </c>
      <c r="V19" s="4">
        <f t="shared" si="10"/>
        <v>42326</v>
      </c>
      <c r="W19" s="6" t="str">
        <f ca="1">IFERROR(OFFSET(grille!$A$1,MOD(INT((V19-parametres!$D$36)/7),42)+1,WEEKDAY(guigui!V19,2)),"")</f>
        <v>RP</v>
      </c>
      <c r="X19" s="3">
        <f t="shared" si="11"/>
        <v>42356</v>
      </c>
      <c r="Y19" s="6" t="str">
        <f ca="1">IFERROR(OFFSET(grille!$A$1,MOD(INT((X19-parametres!$D$36)/7),42)+1,WEEKDAY(guigui!X19,2)),"")</f>
        <v>T655__</v>
      </c>
    </row>
    <row r="20" spans="2:25">
      <c r="B20" s="3">
        <f t="shared" si="0"/>
        <v>42023</v>
      </c>
      <c r="C20" s="6" t="str">
        <f ca="1">IFERROR(OFFSET(grille!$A$1,MOD(INT((B20-parametres!$D$36)/7),42)+1,WEEKDAY(guigui!B20,2)),"")</f>
        <v>__T911</v>
      </c>
      <c r="D20" s="3">
        <f t="shared" si="1"/>
        <v>42054</v>
      </c>
      <c r="E20" s="6" t="str">
        <f ca="1">IFERROR(OFFSET(grille!$A$1,MOD(INT((D20-parametres!$D$36)/7),42)+1,WEEKDAY(guigui!D20,2)),"")</f>
        <v>__T740</v>
      </c>
      <c r="F20" s="3">
        <f t="shared" si="2"/>
        <v>42082</v>
      </c>
      <c r="G20" s="6" t="str">
        <f ca="1">IFERROR(OFFSET(grille!$A$1,MOD(INT((F20-parametres!$D$36)/7),42)+1,WEEKDAY(guigui!F20,2)),"")</f>
        <v>__T330</v>
      </c>
      <c r="H20" s="3">
        <f t="shared" si="3"/>
        <v>42113</v>
      </c>
      <c r="I20" s="6" t="str">
        <f ca="1">IFERROR(OFFSET(grille!$A$1,MOD(INT((H20-parametres!$D$36)/7),42)+1,WEEKDAY(guigui!H20,2)),"")</f>
        <v>__T747</v>
      </c>
      <c r="J20" s="3">
        <f t="shared" si="4"/>
        <v>42143</v>
      </c>
      <c r="K20" s="6" t="str">
        <f ca="1">IFERROR(OFFSET(grille!$A$1,MOD(INT((J20-parametres!$D$36)/7),42)+1,WEEKDAY(guigui!J20,2)),"")</f>
        <v>__T250</v>
      </c>
      <c r="L20" s="3">
        <f t="shared" si="5"/>
        <v>42174</v>
      </c>
      <c r="M20" s="6" t="str">
        <f ca="1">IFERROR(OFFSET(grille!$A$1,MOD(INT((L20-parametres!$D$36)/7),42)+1,WEEKDAY(guigui!L20,2)),"")</f>
        <v>__T230</v>
      </c>
      <c r="N20" s="4">
        <f t="shared" si="6"/>
        <v>42204</v>
      </c>
      <c r="O20" s="6" t="str">
        <f ca="1">IFERROR(OFFSET(grille!$A$1,MOD(INT((N20-parametres!$D$36)/7),42)+1,WEEKDAY(guigui!N20,2)),"")</f>
        <v>RP</v>
      </c>
      <c r="P20" s="3">
        <f t="shared" si="7"/>
        <v>42235</v>
      </c>
      <c r="Q20" s="6" t="str">
        <f ca="1">IFERROR(OFFSET(grille!$A$1,MOD(INT((P20-parametres!$D$36)/7),42)+1,WEEKDAY(guigui!P20,2)),"")</f>
        <v>T820__</v>
      </c>
      <c r="R20" s="3">
        <f t="shared" si="8"/>
        <v>42266</v>
      </c>
      <c r="S20" s="6" t="str">
        <f ca="1">IFERROR(OFFSET(grille!$A$1,MOD(INT((R20-parametres!$D$36)/7),42)+1,WEEKDAY(guigui!R20,2)),"")</f>
        <v>RP</v>
      </c>
      <c r="T20" s="3">
        <f t="shared" si="9"/>
        <v>42296</v>
      </c>
      <c r="U20" s="6" t="str">
        <f ca="1">IFERROR(OFFSET(grille!$A$1,MOD(INT((T20-parametres!$D$36)/7),42)+1,WEEKDAY(guigui!T20,2)),"")</f>
        <v>T720</v>
      </c>
      <c r="V20" s="4">
        <f t="shared" si="10"/>
        <v>42327</v>
      </c>
      <c r="W20" s="6" t="str">
        <f ca="1">IFERROR(OFFSET(grille!$A$1,MOD(INT((V20-parametres!$D$36)/7),42)+1,WEEKDAY(guigui!V20,2)),"")</f>
        <v>T130</v>
      </c>
      <c r="X20" s="3">
        <f t="shared" si="11"/>
        <v>42357</v>
      </c>
      <c r="Y20" s="6" t="str">
        <f ca="1">IFERROR(OFFSET(grille!$A$1,MOD(INT((X20-parametres!$D$36)/7),42)+1,WEEKDAY(guigui!X20,2)),"")</f>
        <v>__T666</v>
      </c>
    </row>
    <row r="21" spans="2:25">
      <c r="B21" s="3">
        <f t="shared" si="0"/>
        <v>42024</v>
      </c>
      <c r="C21" s="6" t="str">
        <f ca="1">IFERROR(OFFSET(grille!$A$1,MOD(INT((B21-parametres!$D$36)/7),42)+1,WEEKDAY(guigui!B21,2)),"")</f>
        <v>RP</v>
      </c>
      <c r="D21" s="3">
        <f t="shared" si="1"/>
        <v>42055</v>
      </c>
      <c r="E21" s="6" t="str">
        <f ca="1">IFERROR(OFFSET(grille!$A$1,MOD(INT((D21-parametres!$D$36)/7),42)+1,WEEKDAY(guigui!D21,2)),"")</f>
        <v>T240__</v>
      </c>
      <c r="F21" s="3">
        <f t="shared" si="2"/>
        <v>42083</v>
      </c>
      <c r="G21" s="6" t="str">
        <f ca="1">IFERROR(OFFSET(grille!$A$1,MOD(INT((F21-parametres!$D$36)/7),42)+1,WEEKDAY(guigui!F21,2)),"")</f>
        <v>T905__</v>
      </c>
      <c r="H21" s="3">
        <f t="shared" si="3"/>
        <v>42114</v>
      </c>
      <c r="I21" s="6" t="str">
        <f ca="1">IFERROR(OFFSET(grille!$A$1,MOD(INT((H21-parametres!$D$36)/7),42)+1,WEEKDAY(guigui!H21,2)),"")</f>
        <v>T130</v>
      </c>
      <c r="J21" s="3">
        <f t="shared" si="4"/>
        <v>42144</v>
      </c>
      <c r="K21" s="6" t="str">
        <f ca="1">IFERROR(OFFSET(grille!$A$1,MOD(INT((J21-parametres!$D$36)/7),42)+1,WEEKDAY(guigui!J21,2)),"")</f>
        <v>RP</v>
      </c>
      <c r="L21" s="3">
        <f t="shared" si="5"/>
        <v>42175</v>
      </c>
      <c r="M21" s="6" t="str">
        <f ca="1">IFERROR(OFFSET(grille!$A$1,MOD(INT((L21-parametres!$D$36)/7),42)+1,WEEKDAY(guigui!L21,2)),"")</f>
        <v>RP</v>
      </c>
      <c r="N21" s="4">
        <f t="shared" si="6"/>
        <v>42205</v>
      </c>
      <c r="O21" s="6" t="str">
        <f ca="1">IFERROR(OFFSET(grille!$A$1,MOD(INT((N21-parametres!$D$36)/7),42)+1,WEEKDAY(guigui!N21,2)),"")</f>
        <v>T410</v>
      </c>
      <c r="P21" s="3">
        <f t="shared" si="7"/>
        <v>42236</v>
      </c>
      <c r="Q21" s="6" t="str">
        <f ca="1">IFERROR(OFFSET(grille!$A$1,MOD(INT((P21-parametres!$D$36)/7),42)+1,WEEKDAY(guigui!P21,2)),"")</f>
        <v>__T830</v>
      </c>
      <c r="R21" s="3">
        <f t="shared" si="8"/>
        <v>42267</v>
      </c>
      <c r="S21" s="6" t="str">
        <f ca="1">IFERROR(OFFSET(grille!$A$1,MOD(INT((R21-parametres!$D$36)/7),42)+1,WEEKDAY(guigui!R21,2)),"")</f>
        <v>RP</v>
      </c>
      <c r="T21" s="3">
        <f t="shared" si="9"/>
        <v>42297</v>
      </c>
      <c r="U21" s="6" t="str">
        <f ca="1">IFERROR(OFFSET(grille!$A$1,MOD(INT((T21-parametres!$D$36)/7),42)+1,WEEKDAY(guigui!T21,2)),"")</f>
        <v>T710</v>
      </c>
      <c r="V21" s="4">
        <f t="shared" si="10"/>
        <v>42328</v>
      </c>
      <c r="W21" s="6" t="str">
        <f ca="1">IFERROR(OFFSET(grille!$A$1,MOD(INT((V21-parametres!$D$36)/7),42)+1,WEEKDAY(guigui!V21,2)),"")</f>
        <v>T420</v>
      </c>
      <c r="X21" s="3">
        <f t="shared" si="11"/>
        <v>42358</v>
      </c>
      <c r="Y21" s="6" t="str">
        <f ca="1">IFERROR(OFFSET(grille!$A$1,MOD(INT((X21-parametres!$D$36)/7),42)+1,WEEKDAY(guigui!X21,2)),"")</f>
        <v>RP</v>
      </c>
    </row>
    <row r="22" spans="2:25">
      <c r="B22" s="3">
        <f t="shared" si="0"/>
        <v>42025</v>
      </c>
      <c r="C22" s="6" t="str">
        <f ca="1">IFERROR(OFFSET(grille!$A$1,MOD(INT((B22-parametres!$D$36)/7),42)+1,WEEKDAY(guigui!B22,2)),"")</f>
        <v>RP</v>
      </c>
      <c r="D22" s="3">
        <f t="shared" si="1"/>
        <v>42056</v>
      </c>
      <c r="E22" s="6" t="str">
        <f ca="1">IFERROR(OFFSET(grille!$A$1,MOD(INT((D22-parametres!$D$36)/7),42)+1,WEEKDAY(guigui!D22,2)),"")</f>
        <v>__T256</v>
      </c>
      <c r="F22" s="3">
        <f t="shared" si="2"/>
        <v>42084</v>
      </c>
      <c r="G22" s="6" t="str">
        <f ca="1">IFERROR(OFFSET(grille!$A$1,MOD(INT((F22-parametres!$D$36)/7),42)+1,WEEKDAY(guigui!F22,2)),"")</f>
        <v>__T916</v>
      </c>
      <c r="H22" s="3">
        <f t="shared" si="3"/>
        <v>42115</v>
      </c>
      <c r="I22" s="6" t="str">
        <f ca="1">IFERROR(OFFSET(grille!$A$1,MOD(INT((H22-parametres!$D$36)/7),42)+1,WEEKDAY(guigui!H22,2)),"")</f>
        <v>T140__</v>
      </c>
      <c r="J22" s="3">
        <f t="shared" si="4"/>
        <v>42145</v>
      </c>
      <c r="K22" s="6" t="str">
        <f ca="1">IFERROR(OFFSET(grille!$A$1,MOD(INT((J22-parametres!$D$36)/7),42)+1,WEEKDAY(guigui!J22,2)),"")</f>
        <v>RP</v>
      </c>
      <c r="L22" s="3">
        <f t="shared" si="5"/>
        <v>42176</v>
      </c>
      <c r="M22" s="6" t="str">
        <f ca="1">IFERROR(OFFSET(grille!$A$1,MOD(INT((L22-parametres!$D$36)/7),42)+1,WEEKDAY(guigui!L22,2)),"")</f>
        <v>RP</v>
      </c>
      <c r="N22" s="4">
        <f t="shared" si="6"/>
        <v>42206</v>
      </c>
      <c r="O22" s="6" t="str">
        <f ca="1">IFERROR(OFFSET(grille!$A$1,MOD(INT((N22-parametres!$D$36)/7),42)+1,WEEKDAY(guigui!N22,2)),"")</f>
        <v>T720</v>
      </c>
      <c r="P22" s="3">
        <f t="shared" si="7"/>
        <v>42237</v>
      </c>
      <c r="Q22" s="6" t="str">
        <f ca="1">IFERROR(OFFSET(grille!$A$1,MOD(INT((P22-parametres!$D$36)/7),42)+1,WEEKDAY(guigui!P22,2)),"")</f>
        <v>D</v>
      </c>
      <c r="R22" s="3">
        <f t="shared" si="8"/>
        <v>42268</v>
      </c>
      <c r="S22" s="6" t="str">
        <f ca="1">IFERROR(OFFSET(grille!$A$1,MOD(INT((R22-parametres!$D$36)/7),42)+1,WEEKDAY(guigui!R22,2)),"")</f>
        <v>T730__</v>
      </c>
      <c r="T22" s="3">
        <f t="shared" si="9"/>
        <v>42298</v>
      </c>
      <c r="U22" s="6" t="str">
        <f ca="1">IFERROR(OFFSET(grille!$A$1,MOD(INT((T22-parametres!$D$36)/7),42)+1,WEEKDAY(guigui!T22,2)),"")</f>
        <v>T630__</v>
      </c>
      <c r="V22" s="4">
        <f t="shared" si="10"/>
        <v>42329</v>
      </c>
      <c r="W22" s="6" t="str">
        <f ca="1">IFERROR(OFFSET(grille!$A$1,MOD(INT((V22-parametres!$D$36)/7),42)+1,WEEKDAY(guigui!V22,2)),"")</f>
        <v>T226__</v>
      </c>
      <c r="X22" s="3">
        <f t="shared" si="11"/>
        <v>42359</v>
      </c>
      <c r="Y22" s="6" t="str">
        <f ca="1">IFERROR(OFFSET(grille!$A$1,MOD(INT((X22-parametres!$D$36)/7),42)+1,WEEKDAY(guigui!X22,2)),"")</f>
        <v>RP</v>
      </c>
    </row>
    <row r="23" spans="2:25">
      <c r="B23" s="3">
        <f t="shared" si="0"/>
        <v>42026</v>
      </c>
      <c r="C23" s="6" t="str">
        <f ca="1">IFERROR(OFFSET(grille!$A$1,MOD(INT((B23-parametres!$D$36)/7),42)+1,WEEKDAY(guigui!B23,2)),"")</f>
        <v>T720</v>
      </c>
      <c r="D23" s="3">
        <f t="shared" si="1"/>
        <v>42057</v>
      </c>
      <c r="E23" s="6" t="str">
        <f ca="1">IFERROR(OFFSET(grille!$A$1,MOD(INT((D23-parametres!$D$36)/7),42)+1,WEEKDAY(guigui!D23,2)),"")</f>
        <v>RP</v>
      </c>
      <c r="F23" s="3">
        <f t="shared" si="2"/>
        <v>42085</v>
      </c>
      <c r="G23" s="6" t="str">
        <f ca="1">IFERROR(OFFSET(grille!$A$1,MOD(INT((F23-parametres!$D$36)/7),42)+1,WEEKDAY(guigui!F23,2)),"")</f>
        <v>RP</v>
      </c>
      <c r="H23" s="3">
        <f t="shared" si="3"/>
        <v>42116</v>
      </c>
      <c r="I23" s="6" t="str">
        <f ca="1">IFERROR(OFFSET(grille!$A$1,MOD(INT((H23-parametres!$D$36)/7),42)+1,WEEKDAY(guigui!H23,2)),"")</f>
        <v>__T150</v>
      </c>
      <c r="J23" s="3">
        <f t="shared" si="4"/>
        <v>42146</v>
      </c>
      <c r="K23" s="6" t="str">
        <f ca="1">IFERROR(OFFSET(grille!$A$1,MOD(INT((J23-parametres!$D$36)/7),42)+1,WEEKDAY(guigui!J23,2)),"")</f>
        <v>T345__</v>
      </c>
      <c r="L23" s="3">
        <f t="shared" si="5"/>
        <v>42177</v>
      </c>
      <c r="M23" s="6" t="str">
        <f ca="1">IFERROR(OFFSET(grille!$A$1,MOD(INT((L23-parametres!$D$36)/7),42)+1,WEEKDAY(guigui!L23,2)),"")</f>
        <v>T220__</v>
      </c>
      <c r="N23" s="4">
        <f t="shared" si="6"/>
        <v>42207</v>
      </c>
      <c r="O23" s="6" t="str">
        <f ca="1">IFERROR(OFFSET(grille!$A$1,MOD(INT((N23-parametres!$D$36)/7),42)+1,WEEKDAY(guigui!N23,2)),"")</f>
        <v>T510</v>
      </c>
      <c r="P23" s="3">
        <f t="shared" si="7"/>
        <v>42238</v>
      </c>
      <c r="Q23" s="6" t="str">
        <f ca="1">IFERROR(OFFSET(grille!$A$1,MOD(INT((P23-parametres!$D$36)/7),42)+1,WEEKDAY(guigui!P23,2)),"")</f>
        <v>RP</v>
      </c>
      <c r="R23" s="3">
        <f t="shared" si="8"/>
        <v>42269</v>
      </c>
      <c r="S23" s="6" t="str">
        <f ca="1">IFERROR(OFFSET(grille!$A$1,MOD(INT((R23-parametres!$D$36)/7),42)+1,WEEKDAY(guigui!R23,2)),"")</f>
        <v>__T740</v>
      </c>
      <c r="T23" s="3">
        <f t="shared" si="9"/>
        <v>42299</v>
      </c>
      <c r="U23" s="6" t="str">
        <f ca="1">IFERROR(OFFSET(grille!$A$1,MOD(INT((T23-parametres!$D$36)/7),42)+1,WEEKDAY(guigui!T23,2)),"")</f>
        <v>__T640</v>
      </c>
      <c r="V23" s="4">
        <f t="shared" si="10"/>
        <v>42330</v>
      </c>
      <c r="W23" s="6" t="str">
        <f ca="1">IFERROR(OFFSET(grille!$A$1,MOD(INT((V23-parametres!$D$36)/7),42)+1,WEEKDAY(guigui!V23,2)),"")</f>
        <v>__T237</v>
      </c>
      <c r="X23" s="3">
        <f t="shared" si="11"/>
        <v>42360</v>
      </c>
      <c r="Y23" s="6" t="str">
        <f ca="1">IFERROR(OFFSET(grille!$A$1,MOD(INT((X23-parametres!$D$36)/7),42)+1,WEEKDAY(guigui!X23,2)),"")</f>
        <v>RP</v>
      </c>
    </row>
    <row r="24" spans="2:25">
      <c r="B24" s="3">
        <f t="shared" si="0"/>
        <v>42027</v>
      </c>
      <c r="C24" s="6" t="str">
        <f ca="1">IFERROR(OFFSET(grille!$A$1,MOD(INT((B24-parametres!$D$36)/7),42)+1,WEEKDAY(guigui!B24,2)),"")</f>
        <v>T730__</v>
      </c>
      <c r="D24" s="3">
        <f t="shared" si="1"/>
        <v>42058</v>
      </c>
      <c r="E24" s="6" t="str">
        <f ca="1">IFERROR(OFFSET(grille!$A$1,MOD(INT((D24-parametres!$D$36)/7),42)+1,WEEKDAY(guigui!D24,2)),"")</f>
        <v>RP</v>
      </c>
      <c r="F24" s="3">
        <f t="shared" si="2"/>
        <v>42086</v>
      </c>
      <c r="G24" s="6" t="str">
        <f ca="1">IFERROR(OFFSET(grille!$A$1,MOD(INT((F24-parametres!$D$36)/7),42)+1,WEEKDAY(guigui!F24,2)),"")</f>
        <v>RP</v>
      </c>
      <c r="H24" s="3">
        <f t="shared" si="3"/>
        <v>42117</v>
      </c>
      <c r="I24" s="6" t="str">
        <f ca="1">IFERROR(OFFSET(grille!$A$1,MOD(INT((H24-parametres!$D$36)/7),42)+1,WEEKDAY(guigui!H24,2)),"")</f>
        <v>D</v>
      </c>
      <c r="J24" s="3">
        <f t="shared" si="4"/>
        <v>42147</v>
      </c>
      <c r="K24" s="6" t="str">
        <f ca="1">IFERROR(OFFSET(grille!$A$1,MOD(INT((J24-parametres!$D$36)/7),42)+1,WEEKDAY(guigui!J24,2)),"")</f>
        <v>__T356</v>
      </c>
      <c r="L24" s="3">
        <f t="shared" si="5"/>
        <v>42178</v>
      </c>
      <c r="M24" s="6" t="str">
        <f ca="1">IFERROR(OFFSET(grille!$A$1,MOD(INT((L24-parametres!$D$36)/7),42)+1,WEEKDAY(guigui!L24,2)),"")</f>
        <v>__T230</v>
      </c>
      <c r="N24" s="4">
        <f t="shared" si="6"/>
        <v>42208</v>
      </c>
      <c r="O24" s="6" t="str">
        <f ca="1">IFERROR(OFFSET(grille!$A$1,MOD(INT((N24-parametres!$D$36)/7),42)+1,WEEKDAY(guigui!N24,2)),"")</f>
        <v>T140__</v>
      </c>
      <c r="P24" s="3">
        <f t="shared" si="7"/>
        <v>42239</v>
      </c>
      <c r="Q24" s="6" t="str">
        <f ca="1">IFERROR(OFFSET(grille!$A$1,MOD(INT((P24-parametres!$D$36)/7),42)+1,WEEKDAY(guigui!P24,2)),"")</f>
        <v>RP</v>
      </c>
      <c r="R24" s="3">
        <f t="shared" si="8"/>
        <v>42270</v>
      </c>
      <c r="S24" s="6" t="str">
        <f ca="1">IFERROR(OFFSET(grille!$A$1,MOD(INT((R24-parametres!$D$36)/7),42)+1,WEEKDAY(guigui!R24,2)),"")</f>
        <v>T650__</v>
      </c>
      <c r="T24" s="3">
        <f t="shared" si="9"/>
        <v>42300</v>
      </c>
      <c r="U24" s="6" t="str">
        <f ca="1">IFERROR(OFFSET(grille!$A$1,MOD(INT((T24-parametres!$D$36)/7),42)+1,WEEKDAY(guigui!T24,2)),"")</f>
        <v>D</v>
      </c>
      <c r="V24" s="4">
        <f t="shared" si="10"/>
        <v>42331</v>
      </c>
      <c r="W24" s="6" t="str">
        <f ca="1">IFERROR(OFFSET(grille!$A$1,MOD(INT((V24-parametres!$D$36)/7),42)+1,WEEKDAY(guigui!V24,2)),"")</f>
        <v>RP</v>
      </c>
      <c r="X24" s="3">
        <f t="shared" si="11"/>
        <v>42361</v>
      </c>
      <c r="Y24" s="6" t="str">
        <f ca="1">IFERROR(OFFSET(grille!$A$1,MOD(INT((X24-parametres!$D$36)/7),42)+1,WEEKDAY(guigui!X24,2)),"")</f>
        <v>D</v>
      </c>
    </row>
    <row r="25" spans="2:25">
      <c r="B25" s="3">
        <f t="shared" si="0"/>
        <v>42028</v>
      </c>
      <c r="C25" s="6" t="str">
        <f ca="1">IFERROR(OFFSET(grille!$A$1,MOD(INT((B25-parametres!$D$36)/7),42)+1,WEEKDAY(guigui!B25,2)),"")</f>
        <v>__T746</v>
      </c>
      <c r="D25" s="3">
        <f t="shared" si="1"/>
        <v>42059</v>
      </c>
      <c r="E25" s="6" t="str">
        <f ca="1">IFERROR(OFFSET(grille!$A$1,MOD(INT((D25-parametres!$D$36)/7),42)+1,WEEKDAY(guigui!D25,2)),"")</f>
        <v>T510</v>
      </c>
      <c r="F25" s="3">
        <f t="shared" si="2"/>
        <v>42087</v>
      </c>
      <c r="G25" s="6" t="str">
        <f ca="1">IFERROR(OFFSET(grille!$A$1,MOD(INT((F25-parametres!$D$36)/7),42)+1,WEEKDAY(guigui!F25,2)),"")</f>
        <v>T320__</v>
      </c>
      <c r="H25" s="3">
        <f t="shared" si="3"/>
        <v>42118</v>
      </c>
      <c r="I25" s="6" t="str">
        <f ca="1">IFERROR(OFFSET(grille!$A$1,MOD(INT((H25-parametres!$D$36)/7),42)+1,WEEKDAY(guigui!H25,2)),"")</f>
        <v>RP</v>
      </c>
      <c r="J25" s="3">
        <f t="shared" si="4"/>
        <v>42148</v>
      </c>
      <c r="K25" s="6" t="str">
        <f ca="1">IFERROR(OFFSET(grille!$A$1,MOD(INT((J25-parametres!$D$36)/7),42)+1,WEEKDAY(guigui!J25,2)),"")</f>
        <v>T247__</v>
      </c>
      <c r="L25" s="3">
        <f t="shared" si="5"/>
        <v>42179</v>
      </c>
      <c r="M25" s="6" t="str">
        <f ca="1">IFERROR(OFFSET(grille!$A$1,MOD(INT((L25-parametres!$D$36)/7),42)+1,WEEKDAY(guigui!L25,2)),"")</f>
        <v>RP</v>
      </c>
      <c r="N25" s="4">
        <f t="shared" si="6"/>
        <v>42209</v>
      </c>
      <c r="O25" s="6" t="str">
        <f ca="1">IFERROR(OFFSET(grille!$A$1,MOD(INT((N25-parametres!$D$36)/7),42)+1,WEEKDAY(guigui!N25,2)),"")</f>
        <v>__T150</v>
      </c>
      <c r="P25" s="3">
        <f t="shared" si="7"/>
        <v>42240</v>
      </c>
      <c r="Q25" s="6" t="str">
        <f ca="1">IFERROR(OFFSET(grille!$A$1,MOD(INT((P25-parametres!$D$36)/7),42)+1,WEEKDAY(guigui!P25,2)),"")</f>
        <v>RP</v>
      </c>
      <c r="R25" s="3">
        <f t="shared" si="8"/>
        <v>42271</v>
      </c>
      <c r="S25" s="6" t="str">
        <f ca="1">IFERROR(OFFSET(grille!$A$1,MOD(INT((R25-parametres!$D$36)/7),42)+1,WEEKDAY(guigui!R25,2)),"")</f>
        <v>__T660</v>
      </c>
      <c r="T25" s="3">
        <f t="shared" si="9"/>
        <v>42301</v>
      </c>
      <c r="U25" s="6" t="str">
        <f ca="1">IFERROR(OFFSET(grille!$A$1,MOD(INT((T25-parametres!$D$36)/7),42)+1,WEEKDAY(guigui!T25,2)),"")</f>
        <v>RP</v>
      </c>
      <c r="V25" s="4">
        <f t="shared" si="10"/>
        <v>42332</v>
      </c>
      <c r="W25" s="6" t="str">
        <f ca="1">IFERROR(OFFSET(grille!$A$1,MOD(INT((V25-parametres!$D$36)/7),42)+1,WEEKDAY(guigui!V25,2)),"")</f>
        <v>RP</v>
      </c>
      <c r="X25" s="3">
        <f t="shared" si="11"/>
        <v>42362</v>
      </c>
      <c r="Y25" s="6" t="str">
        <f ca="1">IFERROR(OFFSET(grille!$A$1,MOD(INT((X25-parametres!$D$36)/7),42)+1,WEEKDAY(guigui!X25,2)),"")</f>
        <v>T510</v>
      </c>
    </row>
    <row r="26" spans="2:25">
      <c r="B26" s="3">
        <f t="shared" si="0"/>
        <v>42029</v>
      </c>
      <c r="C26" s="6" t="str">
        <f ca="1">IFERROR(OFFSET(grille!$A$1,MOD(INT((B26-parametres!$D$36)/7),42)+1,WEEKDAY(guigui!B26,2)),"")</f>
        <v>T147__</v>
      </c>
      <c r="D26" s="3">
        <f t="shared" si="1"/>
        <v>42060</v>
      </c>
      <c r="E26" s="6" t="str">
        <f ca="1">IFERROR(OFFSET(grille!$A$1,MOD(INT((D26-parametres!$D$36)/7),42)+1,WEEKDAY(guigui!D26,2)),"")</f>
        <v>T110</v>
      </c>
      <c r="F26" s="3">
        <f t="shared" si="2"/>
        <v>42088</v>
      </c>
      <c r="G26" s="6" t="str">
        <f ca="1">IFERROR(OFFSET(grille!$A$1,MOD(INT((F26-parametres!$D$36)/7),42)+1,WEEKDAY(guigui!F26,2)),"")</f>
        <v>__T330</v>
      </c>
      <c r="H26" s="3">
        <f t="shared" si="3"/>
        <v>42119</v>
      </c>
      <c r="I26" s="6" t="str">
        <f ca="1">IFERROR(OFFSET(grille!$A$1,MOD(INT((H26-parametres!$D$36)/7),42)+1,WEEKDAY(guigui!H26,2)),"")</f>
        <v>RP</v>
      </c>
      <c r="J26" s="3">
        <f t="shared" si="4"/>
        <v>42149</v>
      </c>
      <c r="K26" s="6" t="str">
        <f ca="1">IFERROR(OFFSET(grille!$A$1,MOD(INT((J26-parametres!$D$36)/7),42)+1,WEEKDAY(guigui!J26,2)),"")</f>
        <v>__T250</v>
      </c>
      <c r="L26" s="3">
        <f t="shared" si="5"/>
        <v>42180</v>
      </c>
      <c r="M26" s="6" t="str">
        <f ca="1">IFERROR(OFFSET(grille!$A$1,MOD(INT((L26-parametres!$D$36)/7),42)+1,WEEKDAY(guigui!L26,2)),"")</f>
        <v>RP</v>
      </c>
      <c r="N26" s="4">
        <f t="shared" si="6"/>
        <v>42210</v>
      </c>
      <c r="O26" s="6" t="str">
        <f ca="1">IFERROR(OFFSET(grille!$A$1,MOD(INT((N26-parametres!$D$36)/7),42)+1,WEEKDAY(guigui!N26,2)),"")</f>
        <v>RP</v>
      </c>
      <c r="P26" s="3">
        <f t="shared" si="7"/>
        <v>42241</v>
      </c>
      <c r="Q26" s="6" t="str">
        <f ca="1">IFERROR(OFFSET(grille!$A$1,MOD(INT((P26-parametres!$D$36)/7),42)+1,WEEKDAY(guigui!P26,2)),"")</f>
        <v>T730__</v>
      </c>
      <c r="R26" s="3">
        <f t="shared" si="8"/>
        <v>42272</v>
      </c>
      <c r="S26" s="6" t="str">
        <f ca="1">IFERROR(OFFSET(grille!$A$1,MOD(INT((R26-parametres!$D$36)/7),42)+1,WEEKDAY(guigui!R26,2)),"")</f>
        <v>RP</v>
      </c>
      <c r="T26" s="3">
        <f t="shared" si="9"/>
        <v>42302</v>
      </c>
      <c r="U26" s="6" t="str">
        <f ca="1">IFERROR(OFFSET(grille!$A$1,MOD(INT((T26-parametres!$D$36)/7),42)+1,WEEKDAY(guigui!T26,2)),"")</f>
        <v>RP</v>
      </c>
      <c r="V26" s="4">
        <f t="shared" si="10"/>
        <v>42333</v>
      </c>
      <c r="W26" s="6" t="str">
        <f ca="1">IFERROR(OFFSET(grille!$A$1,MOD(INT((V26-parametres!$D$36)/7),42)+1,WEEKDAY(guigui!V26,2)),"")</f>
        <v>T710</v>
      </c>
      <c r="X26" s="3">
        <f t="shared" si="11"/>
        <v>42363</v>
      </c>
      <c r="Y26" s="6" t="str">
        <f ca="1">IFERROR(OFFSET(grille!$A$1,MOD(INT((X26-parametres!$D$36)/7),42)+1,WEEKDAY(guigui!X26,2)),"")</f>
        <v>T445__</v>
      </c>
    </row>
    <row r="27" spans="2:25">
      <c r="B27" s="3">
        <f t="shared" si="0"/>
        <v>42030</v>
      </c>
      <c r="C27" s="6" t="str">
        <f ca="1">IFERROR(OFFSET(grille!$A$1,MOD(INT((B27-parametres!$D$36)/7),42)+1,WEEKDAY(guigui!B27,2)),"")</f>
        <v>__T151</v>
      </c>
      <c r="D27" s="3">
        <f t="shared" si="1"/>
        <v>42061</v>
      </c>
      <c r="E27" s="6" t="str">
        <f ca="1">IFERROR(OFFSET(grille!$A$1,MOD(INT((D27-parametres!$D$36)/7),42)+1,WEEKDAY(guigui!D27,2)),"")</f>
        <v>T710</v>
      </c>
      <c r="F27" s="3">
        <f t="shared" si="2"/>
        <v>42089</v>
      </c>
      <c r="G27" s="6" t="str">
        <f ca="1">IFERROR(OFFSET(grille!$A$1,MOD(INT((F27-parametres!$D$36)/7),42)+1,WEEKDAY(guigui!F27,2)),"")</f>
        <v>T340__</v>
      </c>
      <c r="H27" s="3">
        <f t="shared" si="3"/>
        <v>42120</v>
      </c>
      <c r="I27" s="6" t="str">
        <f ca="1">IFERROR(OFFSET(grille!$A$1,MOD(INT((H27-parametres!$D$36)/7),42)+1,WEEKDAY(guigui!H27,2)),"")</f>
        <v>T737__</v>
      </c>
      <c r="J27" s="3">
        <f t="shared" si="4"/>
        <v>42150</v>
      </c>
      <c r="K27" s="6" t="str">
        <f ca="1">IFERROR(OFFSET(grille!$A$1,MOD(INT((J27-parametres!$D$36)/7),42)+1,WEEKDAY(guigui!J27,2)),"")</f>
        <v>RP</v>
      </c>
      <c r="L27" s="3">
        <f t="shared" si="5"/>
        <v>42181</v>
      </c>
      <c r="M27" s="6" t="str">
        <f ca="1">IFERROR(OFFSET(grille!$A$1,MOD(INT((L27-parametres!$D$36)/7),42)+1,WEEKDAY(guigui!L27,2)),"")</f>
        <v>T320__</v>
      </c>
      <c r="N27" s="4">
        <f t="shared" si="6"/>
        <v>42211</v>
      </c>
      <c r="O27" s="6" t="str">
        <f ca="1">IFERROR(OFFSET(grille!$A$1,MOD(INT((N27-parametres!$D$36)/7),42)+1,WEEKDAY(guigui!N27,2)),"")</f>
        <v>RP</v>
      </c>
      <c r="P27" s="3">
        <f t="shared" si="7"/>
        <v>42242</v>
      </c>
      <c r="Q27" s="6" t="str">
        <f ca="1">IFERROR(OFFSET(grille!$A$1,MOD(INT((P27-parametres!$D$36)/7),42)+1,WEEKDAY(guigui!P27,2)),"")</f>
        <v>__T740</v>
      </c>
      <c r="R27" s="3">
        <f t="shared" si="8"/>
        <v>42273</v>
      </c>
      <c r="S27" s="6" t="str">
        <f ca="1">IFERROR(OFFSET(grille!$A$1,MOD(INT((R27-parametres!$D$36)/7),42)+1,WEEKDAY(guigui!R27,2)),"")</f>
        <v>RP</v>
      </c>
      <c r="T27" s="3">
        <f t="shared" si="9"/>
        <v>42303</v>
      </c>
      <c r="U27" s="6" t="str">
        <f ca="1">IFERROR(OFFSET(grille!$A$1,MOD(INT((T27-parametres!$D$36)/7),42)+1,WEEKDAY(guigui!T27,2)),"")</f>
        <v>T140__</v>
      </c>
      <c r="V27" s="4">
        <f t="shared" si="10"/>
        <v>42334</v>
      </c>
      <c r="W27" s="6" t="str">
        <f ca="1">IFERROR(OFFSET(grille!$A$1,MOD(INT((V27-parametres!$D$36)/7),42)+1,WEEKDAY(guigui!V27,2)),"")</f>
        <v>T730__</v>
      </c>
      <c r="X27" s="3">
        <f t="shared" si="11"/>
        <v>42364</v>
      </c>
      <c r="Y27" s="6" t="str">
        <f ca="1">IFERROR(OFFSET(grille!$A$1,MOD(INT((X27-parametres!$D$36)/7),42)+1,WEEKDAY(guigui!X27,2)),"")</f>
        <v>__T456</v>
      </c>
    </row>
    <row r="28" spans="2:25">
      <c r="B28" s="3">
        <f t="shared" si="0"/>
        <v>42031</v>
      </c>
      <c r="C28" s="6" t="str">
        <f ca="1">IFERROR(OFFSET(grille!$A$1,MOD(INT((B28-parametres!$D$36)/7),42)+1,WEEKDAY(guigui!B28,2)),"")</f>
        <v>RP</v>
      </c>
      <c r="D28" s="3">
        <f t="shared" si="1"/>
        <v>42062</v>
      </c>
      <c r="E28" s="6" t="str">
        <f ca="1">IFERROR(OFFSET(grille!$A$1,MOD(INT((D28-parametres!$D$36)/7),42)+1,WEEKDAY(guigui!D28,2)),"")</f>
        <v>T655__</v>
      </c>
      <c r="F28" s="3">
        <f t="shared" si="2"/>
        <v>42090</v>
      </c>
      <c r="G28" s="6" t="str">
        <f ca="1">IFERROR(OFFSET(grille!$A$1,MOD(INT((F28-parametres!$D$36)/7),42)+1,WEEKDAY(guigui!F28,2)),"")</f>
        <v>__T350</v>
      </c>
      <c r="H28" s="3">
        <f t="shared" si="3"/>
        <v>42121</v>
      </c>
      <c r="I28" s="6" t="str">
        <f ca="1">IFERROR(OFFSET(grille!$A$1,MOD(INT((H28-parametres!$D$36)/7),42)+1,WEEKDAY(guigui!H28,2)),"")</f>
        <v>__T740</v>
      </c>
      <c r="J28" s="3">
        <f t="shared" si="4"/>
        <v>42151</v>
      </c>
      <c r="K28" s="6" t="str">
        <f ca="1">IFERROR(OFFSET(grille!$A$1,MOD(INT((J28-parametres!$D$36)/7),42)+1,WEEKDAY(guigui!J28,2)),"")</f>
        <v>RP</v>
      </c>
      <c r="L28" s="3">
        <f t="shared" si="5"/>
        <v>42182</v>
      </c>
      <c r="M28" s="6" t="str">
        <f ca="1">IFERROR(OFFSET(grille!$A$1,MOD(INT((L28-parametres!$D$36)/7),42)+1,WEEKDAY(guigui!L28,2)),"")</f>
        <v>__T336</v>
      </c>
      <c r="N28" s="4">
        <f t="shared" si="6"/>
        <v>42212</v>
      </c>
      <c r="O28" s="6" t="str">
        <f ca="1">IFERROR(OFFSET(grille!$A$1,MOD(INT((N28-parametres!$D$36)/7),42)+1,WEEKDAY(guigui!N28,2)),"")</f>
        <v>T440__</v>
      </c>
      <c r="P28" s="3">
        <f t="shared" si="7"/>
        <v>42243</v>
      </c>
      <c r="Q28" s="6" t="str">
        <f ca="1">IFERROR(OFFSET(grille!$A$1,MOD(INT((P28-parametres!$D$36)/7),42)+1,WEEKDAY(guigui!P28,2)),"")</f>
        <v>T610</v>
      </c>
      <c r="R28" s="3">
        <f t="shared" si="8"/>
        <v>42274</v>
      </c>
      <c r="S28" s="6" t="str">
        <f ca="1">IFERROR(OFFSET(grille!$A$1,MOD(INT((R28-parametres!$D$36)/7),42)+1,WEEKDAY(guigui!R28,2)),"")</f>
        <v>T410</v>
      </c>
      <c r="T28" s="3">
        <f t="shared" si="9"/>
        <v>42304</v>
      </c>
      <c r="U28" s="6" t="str">
        <f ca="1">IFERROR(OFFSET(grille!$A$1,MOD(INT((T28-parametres!$D$36)/7),42)+1,WEEKDAY(guigui!T28,2)),"")</f>
        <v>__T150</v>
      </c>
      <c r="V28" s="4">
        <f t="shared" si="10"/>
        <v>42335</v>
      </c>
      <c r="W28" s="6" t="str">
        <f ca="1">IFERROR(OFFSET(grille!$A$1,MOD(INT((V28-parametres!$D$36)/7),42)+1,WEEKDAY(guigui!V28,2)),"")</f>
        <v>__T740</v>
      </c>
      <c r="X28" s="3">
        <f t="shared" si="11"/>
        <v>42365</v>
      </c>
      <c r="Y28" s="6" t="str">
        <f ca="1">IFERROR(OFFSET(grille!$A$1,MOD(INT((X28-parametres!$D$36)/7),42)+1,WEEKDAY(guigui!X28,2)),"")</f>
        <v>T447__</v>
      </c>
    </row>
    <row r="29" spans="2:25">
      <c r="B29" s="3">
        <f t="shared" si="0"/>
        <v>42032</v>
      </c>
      <c r="C29" s="6" t="str">
        <f ca="1">IFERROR(OFFSET(grille!$A$1,MOD(INT((B29-parametres!$D$36)/7),42)+1,WEEKDAY(guigui!B29,2)),"")</f>
        <v>RP</v>
      </c>
      <c r="D29" s="3">
        <f t="shared" si="1"/>
        <v>42063</v>
      </c>
      <c r="E29" s="6" t="str">
        <f ca="1">IFERROR(OFFSET(grille!$A$1,MOD(INT((D29-parametres!$D$36)/7),42)+1,WEEKDAY(guigui!D29,2)),"")</f>
        <v>__T666</v>
      </c>
      <c r="F29" s="3">
        <f t="shared" si="2"/>
        <v>42091</v>
      </c>
      <c r="G29" s="6" t="str">
        <f ca="1">IFERROR(OFFSET(grille!$A$1,MOD(INT((F29-parametres!$D$36)/7),42)+1,WEEKDAY(guigui!F29,2)),"")</f>
        <v>RP</v>
      </c>
      <c r="H29" s="3">
        <f t="shared" si="3"/>
        <v>42122</v>
      </c>
      <c r="I29" s="6" t="str">
        <f ca="1">IFERROR(OFFSET(grille!$A$1,MOD(INT((H29-parametres!$D$36)/7),42)+1,WEEKDAY(guigui!H29,2)),"")</f>
        <v>T650__</v>
      </c>
      <c r="J29" s="3">
        <f t="shared" si="4"/>
        <v>42152</v>
      </c>
      <c r="K29" s="6" t="str">
        <f ca="1">IFERROR(OFFSET(grille!$A$1,MOD(INT((J29-parametres!$D$36)/7),42)+1,WEEKDAY(guigui!J29,2)),"")</f>
        <v>T120</v>
      </c>
      <c r="L29" s="3">
        <f t="shared" si="5"/>
        <v>42183</v>
      </c>
      <c r="M29" s="6" t="str">
        <f ca="1">IFERROR(OFFSET(grille!$A$1,MOD(INT((L29-parametres!$D$36)/7),42)+1,WEEKDAY(guigui!L29,2)),"")</f>
        <v>T227__</v>
      </c>
      <c r="N29" s="4">
        <f t="shared" si="6"/>
        <v>42213</v>
      </c>
      <c r="O29" s="6" t="str">
        <f ca="1">IFERROR(OFFSET(grille!$A$1,MOD(INT((N29-parametres!$D$36)/7),42)+1,WEEKDAY(guigui!N29,2)),"")</f>
        <v>__T450</v>
      </c>
      <c r="P29" s="3">
        <f t="shared" si="7"/>
        <v>42244</v>
      </c>
      <c r="Q29" s="6" t="str">
        <f ca="1">IFERROR(OFFSET(grille!$A$1,MOD(INT((P29-parametres!$D$36)/7),42)+1,WEEKDAY(guigui!P29,2)),"")</f>
        <v>T220__</v>
      </c>
      <c r="R29" s="3">
        <f t="shared" si="8"/>
        <v>42275</v>
      </c>
      <c r="S29" s="6" t="str">
        <f ca="1">IFERROR(OFFSET(grille!$A$1,MOD(INT((R29-parametres!$D$36)/7),42)+1,WEEKDAY(guigui!R29,2)),"")</f>
        <v>T650__</v>
      </c>
      <c r="T29" s="3">
        <f t="shared" si="9"/>
        <v>42305</v>
      </c>
      <c r="U29" s="6" t="str">
        <f ca="1">IFERROR(OFFSET(grille!$A$1,MOD(INT((T29-parametres!$D$36)/7),42)+1,WEEKDAY(guigui!T29,2)),"")</f>
        <v>T210</v>
      </c>
      <c r="V29" s="4">
        <f t="shared" si="10"/>
        <v>42336</v>
      </c>
      <c r="W29" s="6" t="str">
        <f ca="1">IFERROR(OFFSET(grille!$A$1,MOD(INT((V29-parametres!$D$36)/7),42)+1,WEEKDAY(guigui!V29,2)),"")</f>
        <v>RP</v>
      </c>
      <c r="X29" s="3">
        <f t="shared" si="11"/>
        <v>42366</v>
      </c>
      <c r="Y29" s="6" t="str">
        <f ca="1">IFERROR(OFFSET(grille!$A$1,MOD(INT((X29-parametres!$D$36)/7),42)+1,WEEKDAY(guigui!X29,2)),"")</f>
        <v>__T451</v>
      </c>
    </row>
    <row r="30" spans="2:25">
      <c r="B30" s="3">
        <f t="shared" si="0"/>
        <v>42033</v>
      </c>
      <c r="C30" s="6" t="str">
        <f ca="1">IFERROR(OFFSET(grille!$A$1,MOD(INT((B30-parametres!$D$36)/7),42)+1,WEEKDAY(guigui!B30,2)),"")</f>
        <v>T130</v>
      </c>
      <c r="D30" s="3" t="b">
        <f>IF(MONTH(DATE($A$1,COLUMN()-1,ROW()-1))=2,DATE($A$1,COLUMN()-1,i))</f>
        <v>0</v>
      </c>
      <c r="E30" s="6" t="str">
        <f ca="1">IFERROR(OFFSET(grille!$A$1,MOD(INT((D30-parametres!$D$36)/7),42)+1,WEEKDAY(guigui!D30,2)),"")</f>
        <v>RP</v>
      </c>
      <c r="F30" s="3">
        <f t="shared" si="2"/>
        <v>42092</v>
      </c>
      <c r="G30" s="6" t="str">
        <f ca="1">IFERROR(OFFSET(grille!$A$1,MOD(INT((F30-parametres!$D$36)/7),42)+1,WEEKDAY(guigui!F30,2)),"")</f>
        <v>RP</v>
      </c>
      <c r="H30" s="3">
        <f t="shared" si="3"/>
        <v>42123</v>
      </c>
      <c r="I30" s="6" t="str">
        <f ca="1">IFERROR(OFFSET(grille!$A$1,MOD(INT((H30-parametres!$D$36)/7),42)+1,WEEKDAY(guigui!H30,2)),"")</f>
        <v>__T660</v>
      </c>
      <c r="J30" s="3">
        <f t="shared" si="4"/>
        <v>42153</v>
      </c>
      <c r="K30" s="6" t="str">
        <f ca="1">IFERROR(OFFSET(grille!$A$1,MOD(INT((J30-parametres!$D$36)/7),42)+1,WEEKDAY(guigui!J30,2)),"")</f>
        <v>T720</v>
      </c>
      <c r="L30" s="3">
        <f t="shared" si="5"/>
        <v>42184</v>
      </c>
      <c r="M30" s="6" t="str">
        <f ca="1">IFERROR(OFFSET(grille!$A$1,MOD(INT((L30-parametres!$D$36)/7),42)+1,WEEKDAY(guigui!L30,2)),"")</f>
        <v>__T230</v>
      </c>
      <c r="N30" s="3">
        <f t="shared" si="6"/>
        <v>42214</v>
      </c>
      <c r="O30" s="6" t="str">
        <f ca="1">IFERROR(OFFSET(grille!$A$1,MOD(INT((N30-parametres!$D$36)/7),42)+1,WEEKDAY(guigui!N30,2)),"")</f>
        <v>T240__</v>
      </c>
      <c r="P30" s="3">
        <f t="shared" si="7"/>
        <v>42245</v>
      </c>
      <c r="Q30" s="6" t="str">
        <f ca="1">IFERROR(OFFSET(grille!$A$1,MOD(INT((P30-parametres!$D$36)/7),42)+1,WEEKDAY(guigui!P30,2)),"")</f>
        <v>__T236</v>
      </c>
      <c r="R30" s="3">
        <f t="shared" si="8"/>
        <v>42276</v>
      </c>
      <c r="S30" s="6" t="str">
        <f ca="1">IFERROR(OFFSET(grille!$A$1,MOD(INT((R30-parametres!$D$36)/7),42)+1,WEEKDAY(guigui!R30,2)),"")</f>
        <v>__T660</v>
      </c>
      <c r="T30" s="3">
        <f t="shared" si="9"/>
        <v>42306</v>
      </c>
      <c r="U30" s="6" t="str">
        <f ca="1">IFERROR(OFFSET(grille!$A$1,MOD(INT((T30-parametres!$D$36)/7),42)+1,WEEKDAY(guigui!T30,2)),"")</f>
        <v>T440__</v>
      </c>
      <c r="V30" s="4">
        <f t="shared" si="10"/>
        <v>42337</v>
      </c>
      <c r="W30" s="6" t="str">
        <f ca="1">IFERROR(OFFSET(grille!$A$1,MOD(INT((V30-parametres!$D$36)/7),42)+1,WEEKDAY(guigui!V30,2)),"")</f>
        <v>RP</v>
      </c>
      <c r="X30" s="3">
        <f t="shared" si="11"/>
        <v>42367</v>
      </c>
      <c r="Y30" s="6" t="str">
        <f ca="1">IFERROR(OFFSET(grille!$A$1,MOD(INT((X30-parametres!$D$36)/7),42)+1,WEEKDAY(guigui!X30,2)),"")</f>
        <v>RP</v>
      </c>
    </row>
    <row r="31" spans="2:25">
      <c r="B31" s="3">
        <f t="shared" si="0"/>
        <v>42034</v>
      </c>
      <c r="C31" s="6" t="str">
        <f ca="1">IFERROR(OFFSET(grille!$A$1,MOD(INT((B31-parametres!$D$36)/7),42)+1,WEEKDAY(guigui!B31,2)),"")</f>
        <v>T420</v>
      </c>
      <c r="D31" s="2"/>
      <c r="E31" s="2"/>
      <c r="F31" s="3">
        <f t="shared" si="2"/>
        <v>42093</v>
      </c>
      <c r="G31" s="6" t="str">
        <f ca="1">IFERROR(OFFSET(grille!$A$1,MOD(INT((F31-parametres!$D$36)/7),42)+1,WEEKDAY(guigui!F31,2)),"")</f>
        <v>T630__</v>
      </c>
      <c r="H31" s="3">
        <f t="shared" si="3"/>
        <v>42124</v>
      </c>
      <c r="I31" s="6" t="str">
        <f ca="1">IFERROR(OFFSET(grille!$A$1,MOD(INT((H31-parametres!$D$36)/7),42)+1,WEEKDAY(guigui!H31,2)),"")</f>
        <v>T260</v>
      </c>
      <c r="J31" s="3">
        <f t="shared" si="4"/>
        <v>42154</v>
      </c>
      <c r="K31" s="6" t="str">
        <f ca="1">IFERROR(OFFSET(grille!$A$1,MOD(INT((J31-parametres!$D$36)/7),42)+1,WEEKDAY(guigui!J31,2)),"")</f>
        <v>T346__</v>
      </c>
      <c r="L31" s="3">
        <f t="shared" si="5"/>
        <v>42185</v>
      </c>
      <c r="M31" s="6" t="str">
        <f ca="1">IFERROR(OFFSET(grille!$A$1,MOD(INT((L31-parametres!$D$36)/7),42)+1,WEEKDAY(guigui!L31,2)),"")</f>
        <v>T260</v>
      </c>
      <c r="N31" s="3">
        <f t="shared" si="6"/>
        <v>42215</v>
      </c>
      <c r="O31" s="6" t="str">
        <f ca="1">IFERROR(OFFSET(grille!$A$1,MOD(INT((N31-parametres!$D$36)/7),42)+1,WEEKDAY(guigui!N31,2)),"")</f>
        <v>__T250</v>
      </c>
      <c r="P31" s="3">
        <f t="shared" si="7"/>
        <v>42246</v>
      </c>
      <c r="Q31" s="6" t="str">
        <f ca="1">IFERROR(OFFSET(grille!$A$1,MOD(INT((P31-parametres!$D$36)/7),42)+1,WEEKDAY(guigui!P31,2)),"")</f>
        <v>RP</v>
      </c>
      <c r="R31" s="3">
        <f t="shared" si="8"/>
        <v>42277</v>
      </c>
      <c r="S31" s="6" t="str">
        <f ca="1">IFERROR(OFFSET(grille!$A$1,MOD(INT((R31-parametres!$D$36)/7),42)+1,WEEKDAY(guigui!R31,2)),"")</f>
        <v>T260</v>
      </c>
      <c r="T31" s="3">
        <f t="shared" si="9"/>
        <v>42307</v>
      </c>
      <c r="U31" s="6" t="str">
        <f ca="1">IFERROR(OFFSET(grille!$A$1,MOD(INT((T31-parametres!$D$36)/7),42)+1,WEEKDAY(guigui!T31,2)),"")</f>
        <v>__T450</v>
      </c>
      <c r="V31" s="4">
        <f t="shared" si="10"/>
        <v>42338</v>
      </c>
      <c r="W31" s="6" t="str">
        <f ca="1">IFERROR(OFFSET(grille!$A$1,MOD(INT((V31-parametres!$D$36)/7),42)+1,WEEKDAY(guigui!V31,2)),"")</f>
        <v>T320__</v>
      </c>
      <c r="X31" s="3">
        <f t="shared" si="11"/>
        <v>42368</v>
      </c>
      <c r="Y31" s="6" t="str">
        <f ca="1">IFERROR(OFFSET(grille!$A$1,MOD(INT((X31-parametres!$D$36)/7),42)+1,WEEKDAY(guigui!X31,2)),"")</f>
        <v>RP</v>
      </c>
    </row>
    <row r="32" spans="2:25">
      <c r="B32" s="3">
        <f t="shared" si="0"/>
        <v>42035</v>
      </c>
      <c r="C32" s="6" t="str">
        <f ca="1">IFERROR(OFFSET(grille!$A$1,MOD(INT((B32-parametres!$D$36)/7),42)+1,WEEKDAY(guigui!B32,2)),"")</f>
        <v>T226__</v>
      </c>
      <c r="D32" s="2"/>
      <c r="E32" s="2"/>
      <c r="F32" s="3">
        <f t="shared" si="2"/>
        <v>42094</v>
      </c>
      <c r="G32" s="6" t="str">
        <f ca="1">IFERROR(OFFSET(grille!$A$1,MOD(INT((F32-parametres!$D$36)/7),42)+1,WEEKDAY(guigui!F32,2)),"")</f>
        <v>__T640</v>
      </c>
      <c r="H32" s="2"/>
      <c r="I32" s="6" t="str">
        <f ca="1">IFERROR(OFFSET(grille!$A$1,MOD(INT((H32-parametres!$D$36)/7),42)+1,WEEKDAY(guigui!H32,2)),"")</f>
        <v>RP</v>
      </c>
      <c r="J32" s="3">
        <f t="shared" si="4"/>
        <v>42155</v>
      </c>
      <c r="K32" s="6" t="str">
        <f ca="1">IFERROR(OFFSET(grille!$A$1,MOD(INT((J32-parametres!$D$36)/7),42)+1,WEEKDAY(guigui!J32,2)),"")</f>
        <v>__T357</v>
      </c>
      <c r="L32" s="2"/>
      <c r="M32" s="6" t="str">
        <f ca="1">IFERROR(OFFSET(grille!$A$1,MOD(INT((L32-parametres!$D$36)/7),42)+1,WEEKDAY(guigui!L32,2)),"")</f>
        <v>RP</v>
      </c>
      <c r="N32" s="3">
        <f t="shared" si="6"/>
        <v>42216</v>
      </c>
      <c r="O32" s="6" t="str">
        <f ca="1">IFERROR(OFFSET(grille!$A$1,MOD(INT((N32-parametres!$D$36)/7),42)+1,WEEKDAY(guigui!N32,2)),"")</f>
        <v>RP</v>
      </c>
      <c r="P32" s="3">
        <f t="shared" si="7"/>
        <v>42247</v>
      </c>
      <c r="Q32" s="6" t="str">
        <f ca="1">IFERROR(OFFSET(grille!$A$1,MOD(INT((P32-parametres!$D$36)/7),42)+1,WEEKDAY(guigui!P32,2)),"")</f>
        <v>RP</v>
      </c>
      <c r="R32" s="2"/>
      <c r="S32" s="6" t="str">
        <f ca="1">IFERROR(OFFSET(grille!$A$1,MOD(INT((R32-parametres!$D$36)/7),42)+1,WEEKDAY(guigui!R32,2)),"")</f>
        <v>RP</v>
      </c>
      <c r="T32" s="3">
        <f t="shared" si="9"/>
        <v>42308</v>
      </c>
      <c r="U32" s="6" t="str">
        <f ca="1">IFERROR(OFFSET(grille!$A$1,MOD(INT((T32-parametres!$D$36)/7),42)+1,WEEKDAY(guigui!T32,2)),"")</f>
        <v>RP</v>
      </c>
      <c r="V32" s="2"/>
      <c r="W32" s="6" t="str">
        <f ca="1">IFERROR(OFFSET(grille!$A$1,MOD(INT((V32-parametres!$D$36)/7),42)+1,WEEKDAY(guigui!V32,2)),"")</f>
        <v>RP</v>
      </c>
      <c r="X32" s="3">
        <f t="shared" si="11"/>
        <v>42369</v>
      </c>
      <c r="Y32" s="6" t="str">
        <f ca="1">IFERROR(OFFSET(grille!$A$1,MOD(INT((X32-parametres!$D$36)/7),42)+1,WEEKDAY(guigui!X32,2)),"")</f>
        <v>T410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287" priority="6" stopIfTrue="1">
      <formula>AND(WEEKDAY(B2,2)&gt;5,B2&lt;&gt;"")</formula>
    </cfRule>
  </conditionalFormatting>
  <conditionalFormatting sqref="E10">
    <cfRule type="expression" dxfId="285" priority="5" stopIfTrue="1">
      <formula>AND(WEEKDAY(E10,2)&gt;5,E10&lt;&gt;"")</formula>
    </cfRule>
  </conditionalFormatting>
  <conditionalFormatting sqref="E10">
    <cfRule type="expression" dxfId="283" priority="4" stopIfTrue="1">
      <formula>AND(WEEKDAY(E10,2)&gt;5,E10&lt;&gt;"")</formula>
    </cfRule>
  </conditionalFormatting>
  <conditionalFormatting sqref="E10">
    <cfRule type="expression" dxfId="281" priority="3" stopIfTrue="1">
      <formula>AND(WEEKDAY(E10,2)&gt;5,E10&lt;&gt;"")</formula>
    </cfRule>
  </conditionalFormatting>
  <conditionalFormatting sqref="E10">
    <cfRule type="expression" dxfId="279" priority="2" stopIfTrue="1">
      <formula>AND(WEEKDAY(E10,2)&gt;5,E10&lt;&gt;"")</formula>
    </cfRule>
  </conditionalFormatting>
  <conditionalFormatting sqref="E24">
    <cfRule type="expression" dxfId="277" priority="1" stopIfTrue="1">
      <formula>AND(WEEKDAY(E24,2)&gt;5,E24&lt;&gt;"")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Y32"/>
  <sheetViews>
    <sheetView topLeftCell="F1" workbookViewId="0">
      <selection activeCell="C2" sqref="C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IFERROR(OFFSET(grille!$A$1,MOD(INT((B2-parametres!$D$2)/7),42)+1,WEEKDAY(guigui!B2,2)),"")</f>
        <v>T260</v>
      </c>
      <c r="D2" s="3">
        <f>DATE($A$1,COLUMN()-2,ROW()-1)</f>
        <v>42036</v>
      </c>
      <c r="E2" s="6" t="str">
        <f ca="1">IFERROR(OFFSET(grille!$A$1,MOD(INT((D2-parametres!$D$2)/7),42)+1,WEEKDAY(guigui!D2,2)),"")</f>
        <v>__T357</v>
      </c>
      <c r="F2" s="3">
        <f>DATE($A$1,COLUMN()-3,ROW()-1)</f>
        <v>42064</v>
      </c>
      <c r="G2" s="6" t="str">
        <f ca="1">IFERROR(OFFSET(grille!$A$1,MOD(INT((F2-parametres!$D$2)/7),42)+1,WEEKDAY(guigui!F2,2)),"")</f>
        <v>T227__</v>
      </c>
      <c r="H2" s="3">
        <f>DATE($A$1,COLUMN()-4,ROW()-1)</f>
        <v>42095</v>
      </c>
      <c r="I2" s="6" t="str">
        <f ca="1">IFERROR(OFFSET(grille!$A$1,MOD(INT((H2-parametres!$D$2)/7),42)+1,WEEKDAY(guigui!H2,2)),"")</f>
        <v>T240__</v>
      </c>
      <c r="J2" s="3">
        <f>DATE($A$1,COLUMN()-5,ROW()-1)</f>
        <v>42125</v>
      </c>
      <c r="K2" s="6" t="str">
        <f ca="1">IFERROR(OFFSET(grille!$A$1,MOD(INT((J2-parametres!$D$2)/7),42)+1,WEEKDAY(guigui!J2,2)),"")</f>
        <v>T220__</v>
      </c>
      <c r="L2" s="3">
        <f>DATE($A$1,COLUMN()-6,ROW()-1)</f>
        <v>42156</v>
      </c>
      <c r="M2" s="6" t="str">
        <f ca="1">IFERROR(OFFSET(grille!$A$1,MOD(INT((L2-parametres!$D$2)/7),42)+1,WEEKDAY(guigui!L2,2)),"")</f>
        <v>T650__</v>
      </c>
      <c r="N2" s="4">
        <f>DATE($A$1,COLUMN()-7,ROW()-1)</f>
        <v>42186</v>
      </c>
      <c r="O2" s="6" t="str">
        <f ca="1">IFERROR(OFFSET(grille!$A$1,MOD(INT((N2-parametres!$D$2)/7),42)+1,WEEKDAY(guigui!N2,2)),"")</f>
        <v>T210</v>
      </c>
      <c r="P2" s="3">
        <f>DATE($A$1,COLUMN()-8,ROW()-1)</f>
        <v>42217</v>
      </c>
      <c r="Q2" s="6" t="str">
        <f ca="1">IFERROR(OFFSET(grille!$A$1,MOD(INT((P2-parametres!$D$2)/7),42)+1,WEEKDAY(guigui!P2,2)),"")</f>
        <v>RP</v>
      </c>
      <c r="R2" s="3">
        <f>DATE($A$1,COLUMN()-9,ROW()-1)</f>
        <v>42248</v>
      </c>
      <c r="S2" s="6" t="str">
        <f ca="1">IFERROR(OFFSET(grille!$A$1,MOD(INT((R2-parametres!$D$2)/7),42)+1,WEEKDAY(guigui!R2,2)),"")</f>
        <v>RP</v>
      </c>
      <c r="T2" s="3">
        <f>DATE($A$1,COLUMN()-10,ROW()-1)</f>
        <v>42278</v>
      </c>
      <c r="U2" s="6" t="str">
        <f ca="1">IFERROR(OFFSET(grille!$A$1,MOD(INT((T2-parametres!$D$2)/7),42)+1,WEEKDAY(guigui!T2,2)),"")</f>
        <v>__T230</v>
      </c>
      <c r="V2" s="4">
        <f>DATE($A$1,COLUMN()-11,ROW()-1)</f>
        <v>42309</v>
      </c>
      <c r="W2" s="6" t="str">
        <f ca="1">IFERROR(OFFSET(grille!$A$1,MOD(INT((V2-parametres!$D$2)/7),42)+1,WEEKDAY(guigui!V2,2)),"")</f>
        <v>RP</v>
      </c>
      <c r="X2" s="3">
        <f>DATE($A$1,COLUMN()-12,ROW()-1)</f>
        <v>42339</v>
      </c>
      <c r="Y2" s="6" t="str">
        <f ca="1">IFERROR(OFFSET(grille!$A$1,MOD(INT((X2-parametres!$D$2)/7),42)+1,WEEKDAY(guigui!X2,2)),"")</f>
        <v>T110</v>
      </c>
    </row>
    <row r="3" spans="1:25">
      <c r="B3" s="3">
        <f t="shared" ref="B3:B32" si="0">DATE($A$1,COLUMN()-1,ROW()-1)</f>
        <v>42006</v>
      </c>
      <c r="C3" s="6" t="str">
        <f ca="1">IFERROR(OFFSET(grille!$A$1,MOD(INT((B3-parametres!$D$2)/7),42)+1,WEEKDAY(guigui!B3,2)),"")</f>
        <v>D</v>
      </c>
      <c r="D3" s="3">
        <f t="shared" ref="D3:D29" si="1">DATE($A$1,COLUMN()-2,ROW()-1)</f>
        <v>42037</v>
      </c>
      <c r="E3" s="6" t="str">
        <f ca="1">IFERROR(OFFSET(grille!$A$1,MOD(INT((D3-parametres!$D$2)/7),42)+1,WEEKDAY(guigui!D3,2)),"")</f>
        <v>RP</v>
      </c>
      <c r="F3" s="3">
        <f t="shared" ref="F3:F32" si="2">DATE($A$1,COLUMN()-3,ROW()-1)</f>
        <v>42065</v>
      </c>
      <c r="G3" s="6" t="str">
        <f ca="1">IFERROR(OFFSET(grille!$A$1,MOD(INT((F3-parametres!$D$2)/7),42)+1,WEEKDAY(guigui!F3,2)),"")</f>
        <v>__T230</v>
      </c>
      <c r="H3" s="3">
        <f t="shared" ref="H3:H31" si="3">DATE($A$1,COLUMN()-4,ROW()-1)</f>
        <v>42096</v>
      </c>
      <c r="I3" s="6" t="str">
        <f ca="1">IFERROR(OFFSET(grille!$A$1,MOD(INT((H3-parametres!$D$2)/7),42)+1,WEEKDAY(guigui!H3,2)),"")</f>
        <v>__T250</v>
      </c>
      <c r="J3" s="3">
        <f t="shared" ref="J3:J32" si="4">DATE($A$1,COLUMN()-5,ROW()-1)</f>
        <v>42126</v>
      </c>
      <c r="K3" s="6" t="str">
        <f ca="1">IFERROR(OFFSET(grille!$A$1,MOD(INT((J3-parametres!$D$2)/7),42)+1,WEEKDAY(guigui!J3,2)),"")</f>
        <v>__T236</v>
      </c>
      <c r="L3" s="3">
        <f t="shared" ref="L3:L31" si="5">DATE($A$1,COLUMN()-6,ROW()-1)</f>
        <v>42157</v>
      </c>
      <c r="M3" s="6" t="str">
        <f ca="1">IFERROR(OFFSET(grille!$A$1,MOD(INT((L3-parametres!$D$2)/7),42)+1,WEEKDAY(guigui!L3,2)),"")</f>
        <v>__T660</v>
      </c>
      <c r="N3" s="4">
        <f t="shared" ref="N3:N32" si="6">DATE($A$1,COLUMN()-7,ROW()-1)</f>
        <v>42187</v>
      </c>
      <c r="O3" s="6" t="str">
        <f ca="1">IFERROR(OFFSET(grille!$A$1,MOD(INT((N3-parametres!$D$2)/7),42)+1,WEEKDAY(guigui!N3,2)),"")</f>
        <v>T440__</v>
      </c>
      <c r="P3" s="3">
        <f t="shared" ref="P3:P32" si="7">DATE($A$1,COLUMN()-8,ROW()-1)</f>
        <v>42218</v>
      </c>
      <c r="Q3" s="6" t="str">
        <f ca="1">IFERROR(OFFSET(grille!$A$1,MOD(INT((P3-parametres!$D$2)/7),42)+1,WEEKDAY(guigui!P3,2)),"")</f>
        <v>RP</v>
      </c>
      <c r="R3" s="3">
        <f t="shared" ref="R3:R31" si="8">DATE($A$1,COLUMN()-9,ROW()-1)</f>
        <v>42249</v>
      </c>
      <c r="S3" s="6" t="str">
        <f ca="1">IFERROR(OFFSET(grille!$A$1,MOD(INT((R3-parametres!$D$2)/7),42)+1,WEEKDAY(guigui!R3,2)),"")</f>
        <v>RP</v>
      </c>
      <c r="T3" s="3">
        <f t="shared" ref="T3:T32" si="9">DATE($A$1,COLUMN()-10,ROW()-1)</f>
        <v>42279</v>
      </c>
      <c r="U3" s="6" t="str">
        <f ca="1">IFERROR(OFFSET(grille!$A$1,MOD(INT((T3-parametres!$D$2)/7),42)+1,WEEKDAY(guigui!T3,2)),"")</f>
        <v>RP</v>
      </c>
      <c r="V3" s="4">
        <f t="shared" ref="V3:V31" si="10">DATE($A$1,COLUMN()-11,ROW()-1)</f>
        <v>42310</v>
      </c>
      <c r="W3" s="6" t="str">
        <f ca="1">IFERROR(OFFSET(grille!$A$1,MOD(INT((V3-parametres!$D$2)/7),42)+1,WEEKDAY(guigui!V3,2)),"")</f>
        <v>T340__</v>
      </c>
      <c r="X3" s="3">
        <f t="shared" ref="X3:X32" si="11">DATE($A$1,COLUMN()-12,ROW()-1)</f>
        <v>42340</v>
      </c>
      <c r="Y3" s="6" t="str">
        <f ca="1">IFERROR(OFFSET(grille!$A$1,MOD(INT((X3-parametres!$D$2)/7),42)+1,WEEKDAY(guigui!X3,2)),"")</f>
        <v>T720</v>
      </c>
    </row>
    <row r="4" spans="1:25">
      <c r="B4" s="4">
        <f t="shared" si="0"/>
        <v>42007</v>
      </c>
      <c r="C4" s="6" t="str">
        <f ca="1">IFERROR(OFFSET(grille!$A$1,MOD(INT((B4-parametres!$D$2)/7),42)+1,WEEKDAY(guigui!B4,2)),"")</f>
        <v>RP</v>
      </c>
      <c r="D4" s="3">
        <f t="shared" si="1"/>
        <v>42038</v>
      </c>
      <c r="E4" s="6" t="str">
        <f ca="1">IFERROR(OFFSET(grille!$A$1,MOD(INT((D4-parametres!$D$2)/7),42)+1,WEEKDAY(guigui!D4,2)),"")</f>
        <v>RP</v>
      </c>
      <c r="F4" s="3">
        <f t="shared" si="2"/>
        <v>42066</v>
      </c>
      <c r="G4" s="6" t="str">
        <f ca="1">IFERROR(OFFSET(grille!$A$1,MOD(INT((F4-parametres!$D$2)/7),42)+1,WEEKDAY(guigui!F4,2)),"")</f>
        <v>T260</v>
      </c>
      <c r="H4" s="3">
        <f t="shared" si="3"/>
        <v>42097</v>
      </c>
      <c r="I4" s="6" t="str">
        <f ca="1">IFERROR(OFFSET(grille!$A$1,MOD(INT((H4-parametres!$D$2)/7),42)+1,WEEKDAY(guigui!H4,2)),"")</f>
        <v>RP</v>
      </c>
      <c r="J4" s="3">
        <f t="shared" si="4"/>
        <v>42127</v>
      </c>
      <c r="K4" s="6" t="str">
        <f ca="1">IFERROR(OFFSET(grille!$A$1,MOD(INT((J4-parametres!$D$2)/7),42)+1,WEEKDAY(guigui!J4,2)),"")</f>
        <v>RP</v>
      </c>
      <c r="L4" s="3">
        <f t="shared" si="5"/>
        <v>42158</v>
      </c>
      <c r="M4" s="6" t="str">
        <f ca="1">IFERROR(OFFSET(grille!$A$1,MOD(INT((L4-parametres!$D$2)/7),42)+1,WEEKDAY(guigui!L4,2)),"")</f>
        <v>T260</v>
      </c>
      <c r="N4" s="4">
        <f t="shared" si="6"/>
        <v>42188</v>
      </c>
      <c r="O4" s="6" t="str">
        <f ca="1">IFERROR(OFFSET(grille!$A$1,MOD(INT((N4-parametres!$D$2)/7),42)+1,WEEKDAY(guigui!N4,2)),"")</f>
        <v>__T450</v>
      </c>
      <c r="P4" s="3">
        <f t="shared" si="7"/>
        <v>42219</v>
      </c>
      <c r="Q4" s="6" t="str">
        <f ca="1">IFERROR(OFFSET(grille!$A$1,MOD(INT((P4-parametres!$D$2)/7),42)+1,WEEKDAY(guigui!P4,2)),"")</f>
        <v>T320__</v>
      </c>
      <c r="R4" s="3">
        <f t="shared" si="8"/>
        <v>42250</v>
      </c>
      <c r="S4" s="6" t="str">
        <f ca="1">IFERROR(OFFSET(grille!$A$1,MOD(INT((R4-parametres!$D$2)/7),42)+1,WEEKDAY(guigui!R4,2)),"")</f>
        <v>T410</v>
      </c>
      <c r="T4" s="3">
        <f t="shared" si="9"/>
        <v>42280</v>
      </c>
      <c r="U4" s="6" t="str">
        <f ca="1">IFERROR(OFFSET(grille!$A$1,MOD(INT((T4-parametres!$D$2)/7),42)+1,WEEKDAY(guigui!T4,2)),"")</f>
        <v>RP</v>
      </c>
      <c r="V4" s="4">
        <f t="shared" si="10"/>
        <v>42311</v>
      </c>
      <c r="W4" s="6" t="str">
        <f ca="1">IFERROR(OFFSET(grille!$A$1,MOD(INT((V4-parametres!$D$2)/7),42)+1,WEEKDAY(guigui!V4,2)),"")</f>
        <v>__T350</v>
      </c>
      <c r="X4" s="3">
        <f t="shared" si="11"/>
        <v>42341</v>
      </c>
      <c r="Y4" s="6" t="str">
        <f ca="1">IFERROR(OFFSET(grille!$A$1,MOD(INT((X4-parametres!$D$2)/7),42)+1,WEEKDAY(guigui!X4,2)),"")</f>
        <v>T630__</v>
      </c>
    </row>
    <row r="5" spans="1:25">
      <c r="B5" s="4">
        <f t="shared" si="0"/>
        <v>42008</v>
      </c>
      <c r="C5" s="6" t="str">
        <f ca="1">IFERROR(OFFSET(grille!$A$1,MOD(INT((B5-parametres!$D$2)/7),42)+1,WEEKDAY(guigui!B5,2)),"")</f>
        <v>RP</v>
      </c>
      <c r="D5" s="3">
        <f t="shared" si="1"/>
        <v>42039</v>
      </c>
      <c r="E5" s="6" t="str">
        <f ca="1">IFERROR(OFFSET(grille!$A$1,MOD(INT((D5-parametres!$D$2)/7),42)+1,WEEKDAY(guigui!D5,2)),"")</f>
        <v>T840__</v>
      </c>
      <c r="F5" s="3">
        <f t="shared" si="2"/>
        <v>42067</v>
      </c>
      <c r="G5" s="6" t="str">
        <f ca="1">IFERROR(OFFSET(grille!$A$1,MOD(INT((F5-parametres!$D$2)/7),42)+1,WEEKDAY(guigui!F5,2)),"")</f>
        <v>RP</v>
      </c>
      <c r="H5" s="3">
        <f t="shared" si="3"/>
        <v>42098</v>
      </c>
      <c r="I5" s="6" t="str">
        <f ca="1">IFERROR(OFFSET(grille!$A$1,MOD(INT((H5-parametres!$D$2)/7),42)+1,WEEKDAY(guigui!H5,2)),"")</f>
        <v>RP</v>
      </c>
      <c r="J5" s="3">
        <f t="shared" si="4"/>
        <v>42128</v>
      </c>
      <c r="K5" s="6" t="str">
        <f ca="1">IFERROR(OFFSET(grille!$A$1,MOD(INT((J5-parametres!$D$2)/7),42)+1,WEEKDAY(guigui!J5,2)),"")</f>
        <v>RP</v>
      </c>
      <c r="L5" s="3">
        <f t="shared" si="5"/>
        <v>42159</v>
      </c>
      <c r="M5" s="6" t="str">
        <f ca="1">IFERROR(OFFSET(grille!$A$1,MOD(INT((L5-parametres!$D$2)/7),42)+1,WEEKDAY(guigui!L5,2)),"")</f>
        <v>RP</v>
      </c>
      <c r="N5" s="4">
        <f t="shared" si="6"/>
        <v>42189</v>
      </c>
      <c r="O5" s="6" t="str">
        <f ca="1">IFERROR(OFFSET(grille!$A$1,MOD(INT((N5-parametres!$D$2)/7),42)+1,WEEKDAY(guigui!N5,2)),"")</f>
        <v>RP</v>
      </c>
      <c r="P5" s="3">
        <f t="shared" si="7"/>
        <v>42220</v>
      </c>
      <c r="Q5" s="6" t="str">
        <f ca="1">IFERROR(OFFSET(grille!$A$1,MOD(INT((P5-parametres!$D$2)/7),42)+1,WEEKDAY(guigui!P5,2)),"")</f>
        <v>__T330</v>
      </c>
      <c r="R5" s="3">
        <f t="shared" si="8"/>
        <v>42251</v>
      </c>
      <c r="S5" s="6" t="str">
        <f ca="1">IFERROR(OFFSET(grille!$A$1,MOD(INT((R5-parametres!$D$2)/7),42)+1,WEEKDAY(guigui!R5,2)),"")</f>
        <v>T710</v>
      </c>
      <c r="T5" s="3">
        <f t="shared" si="9"/>
        <v>42281</v>
      </c>
      <c r="U5" s="6" t="str">
        <f ca="1">IFERROR(OFFSET(grille!$A$1,MOD(INT((T5-parametres!$D$2)/7),42)+1,WEEKDAY(guigui!T5,2)),"")</f>
        <v>T347__</v>
      </c>
      <c r="V5" s="4">
        <f t="shared" si="10"/>
        <v>42312</v>
      </c>
      <c r="W5" s="6" t="str">
        <f ca="1">IFERROR(OFFSET(grille!$A$1,MOD(INT((V5-parametres!$D$2)/7),42)+1,WEEKDAY(guigui!V5,2)),"")</f>
        <v>RP</v>
      </c>
      <c r="X5" s="3">
        <f t="shared" si="11"/>
        <v>42342</v>
      </c>
      <c r="Y5" s="6" t="str">
        <f ca="1">IFERROR(OFFSET(grille!$A$1,MOD(INT((X5-parametres!$D$2)/7),42)+1,WEEKDAY(guigui!X5,2)),"")</f>
        <v>__T640</v>
      </c>
    </row>
    <row r="6" spans="1:25">
      <c r="B6" s="3">
        <f t="shared" si="0"/>
        <v>42009</v>
      </c>
      <c r="C6" s="6" t="str">
        <f ca="1">IFERROR(OFFSET(grille!$A$1,MOD(INT((B6-parametres!$D$2)/7),42)+1,WEEKDAY(guigui!B6,2)),"")</f>
        <v>T210</v>
      </c>
      <c r="D6" s="3">
        <f t="shared" si="1"/>
        <v>42040</v>
      </c>
      <c r="E6" s="6" t="str">
        <f ca="1">IFERROR(OFFSET(grille!$A$1,MOD(INT((D6-parametres!$D$2)/7),42)+1,WEEKDAY(guigui!D6,2)),"")</f>
        <v>__T850</v>
      </c>
      <c r="F6" s="3">
        <f t="shared" si="2"/>
        <v>42068</v>
      </c>
      <c r="G6" s="6" t="str">
        <f ca="1">IFERROR(OFFSET(grille!$A$1,MOD(INT((F6-parametres!$D$2)/7),42)+1,WEEKDAY(guigui!F6,2)),"")</f>
        <v>RP</v>
      </c>
      <c r="H6" s="3">
        <f t="shared" si="3"/>
        <v>42099</v>
      </c>
      <c r="I6" s="6" t="str">
        <f ca="1">IFERROR(OFFSET(grille!$A$1,MOD(INT((H6-parametres!$D$2)/7),42)+1,WEEKDAY(guigui!H6,2)),"")</f>
        <v>T657__</v>
      </c>
      <c r="J6" s="3">
        <f t="shared" si="4"/>
        <v>42129</v>
      </c>
      <c r="K6" s="6" t="str">
        <f ca="1">IFERROR(OFFSET(grille!$A$1,MOD(INT((J6-parametres!$D$2)/7),42)+1,WEEKDAY(guigui!J6,2)),"")</f>
        <v>T840__</v>
      </c>
      <c r="L6" s="3">
        <f t="shared" si="5"/>
        <v>42160</v>
      </c>
      <c r="M6" s="6" t="str">
        <f ca="1">IFERROR(OFFSET(grille!$A$1,MOD(INT((L6-parametres!$D$2)/7),42)+1,WEEKDAY(guigui!L6,2)),"")</f>
        <v>RP</v>
      </c>
      <c r="N6" s="4">
        <f t="shared" si="6"/>
        <v>42190</v>
      </c>
      <c r="O6" s="6" t="str">
        <f ca="1">IFERROR(OFFSET(grille!$A$1,MOD(INT((N6-parametres!$D$2)/7),42)+1,WEEKDAY(guigui!N6,2)),"")</f>
        <v>RP</v>
      </c>
      <c r="P6" s="3">
        <f t="shared" si="7"/>
        <v>42221</v>
      </c>
      <c r="Q6" s="6" t="str">
        <f ca="1">IFERROR(OFFSET(grille!$A$1,MOD(INT((P6-parametres!$D$2)/7),42)+1,WEEKDAY(guigui!P6,2)),"")</f>
        <v>T420</v>
      </c>
      <c r="R6" s="3">
        <f t="shared" si="8"/>
        <v>42252</v>
      </c>
      <c r="S6" s="6" t="str">
        <f ca="1">IFERROR(OFFSET(grille!$A$1,MOD(INT((R6-parametres!$D$2)/7),42)+1,WEEKDAY(guigui!R6,2)),"")</f>
        <v>T246__</v>
      </c>
      <c r="T6" s="3">
        <f t="shared" si="9"/>
        <v>42282</v>
      </c>
      <c r="U6" s="6" t="str">
        <f ca="1">IFERROR(OFFSET(grille!$A$1,MOD(INT((T6-parametres!$D$2)/7),42)+1,WEEKDAY(guigui!T6,2)),"")</f>
        <v>__T350</v>
      </c>
      <c r="V6" s="4">
        <f t="shared" si="10"/>
        <v>42313</v>
      </c>
      <c r="W6" s="6" t="str">
        <f ca="1">IFERROR(OFFSET(grille!$A$1,MOD(INT((V6-parametres!$D$2)/7),42)+1,WEEKDAY(guigui!V6,2)),"")</f>
        <v>RP</v>
      </c>
      <c r="X6" s="3">
        <f t="shared" si="11"/>
        <v>42343</v>
      </c>
      <c r="Y6" s="6" t="str">
        <f ca="1">IFERROR(OFFSET(grille!$A$1,MOD(INT((X6-parametres!$D$2)/7),42)+1,WEEKDAY(guigui!X6,2)),"")</f>
        <v>RP</v>
      </c>
    </row>
    <row r="7" spans="1:25">
      <c r="B7" s="3">
        <f t="shared" si="0"/>
        <v>42010</v>
      </c>
      <c r="C7" s="6" t="str">
        <f ca="1">IFERROR(OFFSET(grille!$A$1,MOD(INT((B7-parametres!$D$2)/7),42)+1,WEEKDAY(guigui!B7,2)),"")</f>
        <v>T410</v>
      </c>
      <c r="D7" s="3">
        <f t="shared" si="1"/>
        <v>42041</v>
      </c>
      <c r="E7" s="6" t="str">
        <f ca="1">IFERROR(OFFSET(grille!$A$1,MOD(INT((D7-parametres!$D$2)/7),42)+1,WEEKDAY(guigui!D7,2)),"")</f>
        <v>Fac</v>
      </c>
      <c r="F7" s="3">
        <f t="shared" si="2"/>
        <v>42069</v>
      </c>
      <c r="G7" s="6" t="str">
        <f ca="1">IFERROR(OFFSET(grille!$A$1,MOD(INT((F7-parametres!$D$2)/7),42)+1,WEEKDAY(guigui!F7,2)),"")</f>
        <v>T410</v>
      </c>
      <c r="H7" s="3">
        <f t="shared" si="3"/>
        <v>42100</v>
      </c>
      <c r="I7" s="6" t="str">
        <f ca="1">IFERROR(OFFSET(grille!$A$1,MOD(INT((H7-parametres!$D$2)/7),42)+1,WEEKDAY(guigui!H7,2)),"")</f>
        <v>__T661</v>
      </c>
      <c r="J7" s="3">
        <f t="shared" si="4"/>
        <v>42130</v>
      </c>
      <c r="K7" s="6" t="str">
        <f ca="1">IFERROR(OFFSET(grille!$A$1,MOD(INT((J7-parametres!$D$2)/7),42)+1,WEEKDAY(guigui!J7,2)),"")</f>
        <v>__T850</v>
      </c>
      <c r="L7" s="3">
        <f t="shared" si="5"/>
        <v>42161</v>
      </c>
      <c r="M7" s="6" t="str">
        <f ca="1">IFERROR(OFFSET(grille!$A$1,MOD(INT((L7-parametres!$D$2)/7),42)+1,WEEKDAY(guigui!L7,2)),"")</f>
        <v>T326__</v>
      </c>
      <c r="N7" s="4">
        <f t="shared" si="6"/>
        <v>42191</v>
      </c>
      <c r="O7" s="6" t="str">
        <f ca="1">IFERROR(OFFSET(grille!$A$1,MOD(INT((N7-parametres!$D$2)/7),42)+1,WEEKDAY(guigui!N7,2)),"")</f>
        <v>T820__</v>
      </c>
      <c r="P7" s="3">
        <f t="shared" si="7"/>
        <v>42222</v>
      </c>
      <c r="Q7" s="6" t="str">
        <f ca="1">IFERROR(OFFSET(grille!$A$1,MOD(INT((P7-parametres!$D$2)/7),42)+1,WEEKDAY(guigui!P7,2)),"")</f>
        <v>T840__</v>
      </c>
      <c r="R7" s="3">
        <f t="shared" si="8"/>
        <v>42253</v>
      </c>
      <c r="S7" s="6" t="str">
        <f ca="1">IFERROR(OFFSET(grille!$A$1,MOD(INT((R7-parametres!$D$2)/7),42)+1,WEEKDAY(guigui!R7,2)),"")</f>
        <v>__T257</v>
      </c>
      <c r="T7" s="3">
        <f t="shared" si="9"/>
        <v>42283</v>
      </c>
      <c r="U7" s="6" t="str">
        <f ca="1">IFERROR(OFFSET(grille!$A$1,MOD(INT((T7-parametres!$D$2)/7),42)+1,WEEKDAY(guigui!T7,2)),"")</f>
        <v>T340__</v>
      </c>
      <c r="V7" s="4">
        <f t="shared" si="10"/>
        <v>42314</v>
      </c>
      <c r="W7" s="6" t="str">
        <f ca="1">IFERROR(OFFSET(grille!$A$1,MOD(INT((V7-parametres!$D$2)/7),42)+1,WEEKDAY(guigui!V7,2)),"")</f>
        <v>T515</v>
      </c>
      <c r="X7" s="3">
        <f t="shared" si="11"/>
        <v>42344</v>
      </c>
      <c r="Y7" s="6" t="str">
        <f ca="1">IFERROR(OFFSET(grille!$A$1,MOD(INT((X7-parametres!$D$2)/7),42)+1,WEEKDAY(guigui!X7,2)),"")</f>
        <v>RP</v>
      </c>
    </row>
    <row r="8" spans="1:25">
      <c r="B8" s="3">
        <f t="shared" si="0"/>
        <v>42011</v>
      </c>
      <c r="C8" s="6" t="str">
        <f ca="1">IFERROR(OFFSET(grille!$A$1,MOD(INT((B8-parametres!$D$2)/7),42)+1,WEEKDAY(guigui!B8,2)),"")</f>
        <v>T810</v>
      </c>
      <c r="D8" s="3">
        <f t="shared" si="1"/>
        <v>42042</v>
      </c>
      <c r="E8" s="6" t="str">
        <f ca="1">IFERROR(OFFSET(grille!$A$1,MOD(INT((D8-parametres!$D$2)/7),42)+1,WEEKDAY(guigui!D8,2)),"")</f>
        <v>RP</v>
      </c>
      <c r="F8" s="3">
        <f t="shared" si="2"/>
        <v>42070</v>
      </c>
      <c r="G8" s="6" t="str">
        <f ca="1">IFERROR(OFFSET(grille!$A$1,MOD(INT((F8-parametres!$D$2)/7),42)+1,WEEKDAY(guigui!F8,2)),"")</f>
        <v>T146__</v>
      </c>
      <c r="H8" s="3">
        <f t="shared" si="3"/>
        <v>42101</v>
      </c>
      <c r="I8" s="6" t="str">
        <f ca="1">IFERROR(OFFSET(grille!$A$1,MOD(INT((H8-parametres!$D$2)/7),42)+1,WEEKDAY(guigui!H8,2)),"")</f>
        <v>T240__</v>
      </c>
      <c r="J8" s="3">
        <f t="shared" si="4"/>
        <v>42131</v>
      </c>
      <c r="K8" s="6" t="str">
        <f ca="1">IFERROR(OFFSET(grille!$A$1,MOD(INT((J8-parametres!$D$2)/7),42)+1,WEEKDAY(guigui!J8,2)),"")</f>
        <v>T110</v>
      </c>
      <c r="L8" s="3">
        <f t="shared" si="5"/>
        <v>42162</v>
      </c>
      <c r="M8" s="6" t="str">
        <f ca="1">IFERROR(OFFSET(grille!$A$1,MOD(INT((L8-parametres!$D$2)/7),42)+1,WEEKDAY(guigui!L8,2)),"")</f>
        <v>__T337</v>
      </c>
      <c r="N8" s="4">
        <f t="shared" si="6"/>
        <v>42192</v>
      </c>
      <c r="O8" s="6" t="str">
        <f ca="1">IFERROR(OFFSET(grille!$A$1,MOD(INT((N8-parametres!$D$2)/7),42)+1,WEEKDAY(guigui!N8,2)),"")</f>
        <v>__T830</v>
      </c>
      <c r="P8" s="3">
        <f t="shared" si="7"/>
        <v>42223</v>
      </c>
      <c r="Q8" s="6" t="str">
        <f ca="1">IFERROR(OFFSET(grille!$A$1,MOD(INT((P8-parametres!$D$2)/7),42)+1,WEEKDAY(guigui!P8,2)),"")</f>
        <v>__T850</v>
      </c>
      <c r="R8" s="3">
        <f t="shared" si="8"/>
        <v>42254</v>
      </c>
      <c r="S8" s="6" t="str">
        <f ca="1">IFERROR(OFFSET(grille!$A$1,MOD(INT((R8-parametres!$D$2)/7),42)+1,WEEKDAY(guigui!R8,2)),"")</f>
        <v>RP</v>
      </c>
      <c r="T8" s="3">
        <f t="shared" si="9"/>
        <v>42284</v>
      </c>
      <c r="U8" s="6" t="str">
        <f ca="1">IFERROR(OFFSET(grille!$A$1,MOD(INT((T8-parametres!$D$2)/7),42)+1,WEEKDAY(guigui!T8,2)),"")</f>
        <v>__T350</v>
      </c>
      <c r="V8" s="4">
        <f t="shared" si="10"/>
        <v>42315</v>
      </c>
      <c r="W8" s="6" t="str">
        <f ca="1">IFERROR(OFFSET(grille!$A$1,MOD(INT((V8-parametres!$D$2)/7),42)+1,WEEKDAY(guigui!V8,2)),"")</f>
        <v>T446__</v>
      </c>
      <c r="X8" s="3">
        <f t="shared" si="11"/>
        <v>42345</v>
      </c>
      <c r="Y8" s="6" t="str">
        <f ca="1">IFERROR(OFFSET(grille!$A$1,MOD(INT((X8-parametres!$D$2)/7),42)+1,WEEKDAY(guigui!X8,2)),"")</f>
        <v>T840__</v>
      </c>
    </row>
    <row r="9" spans="1:25">
      <c r="B9" s="3">
        <f t="shared" si="0"/>
        <v>42012</v>
      </c>
      <c r="C9" s="6" t="str">
        <f ca="1">IFERROR(OFFSET(grille!$A$1,MOD(INT((B9-parametres!$D$2)/7),42)+1,WEEKDAY(guigui!B9,2)),"")</f>
        <v>T320__</v>
      </c>
      <c r="D9" s="3">
        <f t="shared" si="1"/>
        <v>42043</v>
      </c>
      <c r="E9" s="6" t="str">
        <f ca="1">IFERROR(OFFSET(grille!$A$1,MOD(INT((D9-parametres!$D$2)/7),42)+1,WEEKDAY(guigui!D9,2)),"")</f>
        <v>RP</v>
      </c>
      <c r="F9" s="3">
        <f t="shared" si="2"/>
        <v>42071</v>
      </c>
      <c r="G9" s="6" t="str">
        <f ca="1">IFERROR(OFFSET(grille!$A$1,MOD(INT((F9-parametres!$D$2)/7),42)+1,WEEKDAY(guigui!F9,2)),"")</f>
        <v>__T157</v>
      </c>
      <c r="H9" s="3">
        <f t="shared" si="3"/>
        <v>42102</v>
      </c>
      <c r="I9" s="6" t="str">
        <f ca="1">IFERROR(OFFSET(grille!$A$1,MOD(INT((H9-parametres!$D$2)/7),42)+1,WEEKDAY(guigui!H9,2)),"")</f>
        <v>__T250</v>
      </c>
      <c r="J9" s="3">
        <f t="shared" si="4"/>
        <v>42132</v>
      </c>
      <c r="K9" s="6" t="str">
        <f ca="1">IFERROR(OFFSET(grille!$A$1,MOD(INT((J9-parametres!$D$2)/7),42)+1,WEEKDAY(guigui!J9,2)),"")</f>
        <v>T630__</v>
      </c>
      <c r="L9" s="3">
        <f t="shared" si="5"/>
        <v>42163</v>
      </c>
      <c r="M9" s="6" t="str">
        <f ca="1">IFERROR(OFFSET(grille!$A$1,MOD(INT((L9-parametres!$D$2)/7),42)+1,WEEKDAY(guigui!L9,2)),"")</f>
        <v>T510</v>
      </c>
      <c r="N9" s="4">
        <f t="shared" si="6"/>
        <v>42193</v>
      </c>
      <c r="O9" s="6" t="str">
        <f ca="1">IFERROR(OFFSET(grille!$A$1,MOD(INT((N9-parametres!$D$2)/7),42)+1,WEEKDAY(guigui!N9,2)),"")</f>
        <v>RP</v>
      </c>
      <c r="P9" s="3">
        <f t="shared" si="7"/>
        <v>42224</v>
      </c>
      <c r="Q9" s="6" t="str">
        <f ca="1">IFERROR(OFFSET(grille!$A$1,MOD(INT((P9-parametres!$D$2)/7),42)+1,WEEKDAY(guigui!P9,2)),"")</f>
        <v>D</v>
      </c>
      <c r="R9" s="3">
        <f t="shared" si="8"/>
        <v>42255</v>
      </c>
      <c r="S9" s="6" t="str">
        <f ca="1">IFERROR(OFFSET(grille!$A$1,MOD(INT((R9-parametres!$D$2)/7),42)+1,WEEKDAY(guigui!R9,2)),"")</f>
        <v>RP</v>
      </c>
      <c r="T9" s="3">
        <f t="shared" si="9"/>
        <v>42285</v>
      </c>
      <c r="U9" s="6" t="str">
        <f ca="1">IFERROR(OFFSET(grille!$A$1,MOD(INT((T9-parametres!$D$2)/7),42)+1,WEEKDAY(guigui!T9,2)),"")</f>
        <v>RP</v>
      </c>
      <c r="V9" s="4">
        <f t="shared" si="10"/>
        <v>42316</v>
      </c>
      <c r="W9" s="6" t="str">
        <f ca="1">IFERROR(OFFSET(grille!$A$1,MOD(INT((V9-parametres!$D$2)/7),42)+1,WEEKDAY(guigui!V9,2)),"")</f>
        <v>__T457</v>
      </c>
      <c r="X9" s="3">
        <f t="shared" si="11"/>
        <v>42346</v>
      </c>
      <c r="Y9" s="6" t="str">
        <f ca="1">IFERROR(OFFSET(grille!$A$1,MOD(INT((X9-parametres!$D$2)/7),42)+1,WEEKDAY(guigui!X9,2)),"")</f>
        <v>__T850</v>
      </c>
    </row>
    <row r="10" spans="1:25">
      <c r="B10" s="3">
        <f t="shared" si="0"/>
        <v>42013</v>
      </c>
      <c r="C10" s="6" t="str">
        <f ca="1">IFERROR(OFFSET(grille!$A$1,MOD(INT((B10-parametres!$D$2)/7),42)+1,WEEKDAY(guigui!B10,2)),"")</f>
        <v>__T335</v>
      </c>
      <c r="D10" s="3">
        <f t="shared" si="1"/>
        <v>42044</v>
      </c>
      <c r="E10" s="6" t="str">
        <f ca="1">IFERROR(OFFSET(grille!$A$1,MOD(INT((D10-parametres!$D$2)/7),42)+1,WEEKDAY(guigui!D10,2)),"")</f>
        <v>T120</v>
      </c>
      <c r="F10" s="3">
        <f t="shared" si="2"/>
        <v>42072</v>
      </c>
      <c r="G10" s="6" t="str">
        <f ca="1">IFERROR(OFFSET(grille!$A$1,MOD(INT((F10-parametres!$D$2)/7),42)+1,WEEKDAY(guigui!F10,2)),"")</f>
        <v>T260</v>
      </c>
      <c r="H10" s="3">
        <f t="shared" si="3"/>
        <v>42103</v>
      </c>
      <c r="I10" s="6" t="str">
        <f ca="1">IFERROR(OFFSET(grille!$A$1,MOD(INT((H10-parametres!$D$2)/7),42)+1,WEEKDAY(guigui!H10,2)),"")</f>
        <v>RP</v>
      </c>
      <c r="J10" s="3">
        <f t="shared" si="4"/>
        <v>42133</v>
      </c>
      <c r="K10" s="6" t="str">
        <f ca="1">IFERROR(OFFSET(grille!$A$1,MOD(INT((J10-parametres!$D$2)/7),42)+1,WEEKDAY(guigui!J10,2)),"")</f>
        <v>__T646</v>
      </c>
      <c r="L10" s="3">
        <f t="shared" si="5"/>
        <v>42164</v>
      </c>
      <c r="M10" s="6" t="str">
        <f ca="1">IFERROR(OFFSET(grille!$A$1,MOD(INT((L10-parametres!$D$2)/7),42)+1,WEEKDAY(guigui!L10,2)),"")</f>
        <v>T220__</v>
      </c>
      <c r="N10" s="4">
        <f t="shared" si="6"/>
        <v>42194</v>
      </c>
      <c r="O10" s="6" t="str">
        <f ca="1">IFERROR(OFFSET(grille!$A$1,MOD(INT((N10-parametres!$D$2)/7),42)+1,WEEKDAY(guigui!N10,2)),"")</f>
        <v>RP</v>
      </c>
      <c r="P10" s="3">
        <f t="shared" si="7"/>
        <v>42225</v>
      </c>
      <c r="Q10" s="6" t="str">
        <f ca="1">IFERROR(OFFSET(grille!$A$1,MOD(INT((P10-parametres!$D$2)/7),42)+1,WEEKDAY(guigui!P10,2)),"")</f>
        <v>RP</v>
      </c>
      <c r="R10" s="3">
        <f t="shared" si="8"/>
        <v>42256</v>
      </c>
      <c r="S10" s="6" t="str">
        <f ca="1">IFERROR(OFFSET(grille!$A$1,MOD(INT((R10-parametres!$D$2)/7),42)+1,WEEKDAY(guigui!R10,2)),"")</f>
        <v>T320__</v>
      </c>
      <c r="T10" s="3">
        <f t="shared" si="9"/>
        <v>42286</v>
      </c>
      <c r="U10" s="6" t="str">
        <f ca="1">IFERROR(OFFSET(grille!$A$1,MOD(INT((T10-parametres!$D$2)/7),42)+1,WEEKDAY(guigui!T10,2)),"")</f>
        <v>RP</v>
      </c>
      <c r="V10" s="4">
        <f t="shared" si="10"/>
        <v>42317</v>
      </c>
      <c r="W10" s="6" t="str">
        <f ca="1">IFERROR(OFFSET(grille!$A$1,MOD(INT((V10-parametres!$D$2)/7),42)+1,WEEKDAY(guigui!V10,2)),"")</f>
        <v>T240__</v>
      </c>
      <c r="X10" s="3">
        <f t="shared" si="11"/>
        <v>42347</v>
      </c>
      <c r="Y10" s="6" t="str">
        <f ca="1">IFERROR(OFFSET(grille!$A$1,MOD(INT((X10-parametres!$D$2)/7),42)+1,WEEKDAY(guigui!X10,2)),"")</f>
        <v>T410</v>
      </c>
    </row>
    <row r="11" spans="1:25">
      <c r="B11" s="3">
        <f t="shared" si="0"/>
        <v>42014</v>
      </c>
      <c r="C11" s="6" t="str">
        <f ca="1">IFERROR(OFFSET(grille!$A$1,MOD(INT((B11-parametres!$D$2)/7),42)+1,WEEKDAY(guigui!B11,2)),"")</f>
        <v>RP</v>
      </c>
      <c r="D11" s="3">
        <f t="shared" si="1"/>
        <v>42045</v>
      </c>
      <c r="E11" s="6" t="str">
        <f ca="1">IFERROR(OFFSET(grille!$A$1,MOD(INT((D11-parametres!$D$2)/7),42)+1,WEEKDAY(guigui!D11,2)),"")</f>
        <v>T110</v>
      </c>
      <c r="F11" s="3">
        <f t="shared" si="2"/>
        <v>42073</v>
      </c>
      <c r="G11" s="6" t="str">
        <f ca="1">IFERROR(OFFSET(grille!$A$1,MOD(INT((F11-parametres!$D$2)/7),42)+1,WEEKDAY(guigui!F11,2)),"")</f>
        <v>RP</v>
      </c>
      <c r="H11" s="3">
        <f t="shared" si="3"/>
        <v>42104</v>
      </c>
      <c r="I11" s="6" t="str">
        <f ca="1">IFERROR(OFFSET(grille!$A$1,MOD(INT((H11-parametres!$D$2)/7),42)+1,WEEKDAY(guigui!H11,2)),"")</f>
        <v>RP</v>
      </c>
      <c r="J11" s="3">
        <f t="shared" si="4"/>
        <v>42134</v>
      </c>
      <c r="K11" s="6" t="str">
        <f ca="1">IFERROR(OFFSET(grille!$A$1,MOD(INT((J11-parametres!$D$2)/7),42)+1,WEEKDAY(guigui!J11,2)),"")</f>
        <v>RP</v>
      </c>
      <c r="L11" s="3">
        <f t="shared" si="5"/>
        <v>42165</v>
      </c>
      <c r="M11" s="6" t="str">
        <f ca="1">IFERROR(OFFSET(grille!$A$1,MOD(INT((L11-parametres!$D$2)/7),42)+1,WEEKDAY(guigui!L11,2)),"")</f>
        <v>__T230</v>
      </c>
      <c r="N11" s="4">
        <f t="shared" si="6"/>
        <v>42195</v>
      </c>
      <c r="O11" s="6" t="str">
        <f ca="1">IFERROR(OFFSET(grille!$A$1,MOD(INT((N11-parametres!$D$2)/7),42)+1,WEEKDAY(guigui!N11,2)),"")</f>
        <v>T925__</v>
      </c>
      <c r="P11" s="3">
        <f t="shared" si="7"/>
        <v>42226</v>
      </c>
      <c r="Q11" s="6" t="str">
        <f ca="1">IFERROR(OFFSET(grille!$A$1,MOD(INT((P11-parametres!$D$2)/7),42)+1,WEEKDAY(guigui!P11,2)),"")</f>
        <v>RP</v>
      </c>
      <c r="R11" s="3">
        <f t="shared" si="8"/>
        <v>42257</v>
      </c>
      <c r="S11" s="6" t="str">
        <f ca="1">IFERROR(OFFSET(grille!$A$1,MOD(INT((R11-parametres!$D$2)/7),42)+1,WEEKDAY(guigui!R11,2)),"")</f>
        <v>__T330</v>
      </c>
      <c r="T11" s="3">
        <f t="shared" si="9"/>
        <v>42287</v>
      </c>
      <c r="U11" s="6" t="str">
        <f ca="1">IFERROR(OFFSET(grille!$A$1,MOD(INT((T11-parametres!$D$2)/7),42)+1,WEEKDAY(guigui!T11,2)),"")</f>
        <v>T736__</v>
      </c>
      <c r="V11" s="4">
        <f t="shared" si="10"/>
        <v>42318</v>
      </c>
      <c r="W11" s="6" t="str">
        <f ca="1">IFERROR(OFFSET(grille!$A$1,MOD(INT((V11-parametres!$D$2)/7),42)+1,WEEKDAY(guigui!V11,2)),"")</f>
        <v>__T250</v>
      </c>
      <c r="X11" s="3">
        <f t="shared" si="11"/>
        <v>42348</v>
      </c>
      <c r="Y11" s="6" t="str">
        <f ca="1">IFERROR(OFFSET(grille!$A$1,MOD(INT((X11-parametres!$D$2)/7),42)+1,WEEKDAY(guigui!X11,2)),"")</f>
        <v>T220__</v>
      </c>
    </row>
    <row r="12" spans="1:25">
      <c r="B12" s="3">
        <f t="shared" si="0"/>
        <v>42015</v>
      </c>
      <c r="C12" s="6" t="str">
        <f ca="1">IFERROR(OFFSET(grille!$A$1,MOD(INT((B12-parametres!$D$2)/7),42)+1,WEEKDAY(guigui!B12,2)),"")</f>
        <v>RP</v>
      </c>
      <c r="D12" s="3">
        <f t="shared" si="1"/>
        <v>42046</v>
      </c>
      <c r="E12" s="6" t="str">
        <f ca="1">IFERROR(OFFSET(grille!$A$1,MOD(INT((D12-parametres!$D$2)/7),42)+1,WEEKDAY(guigui!D12,2)),"")</f>
        <v>T720</v>
      </c>
      <c r="F12" s="3">
        <f t="shared" si="2"/>
        <v>42074</v>
      </c>
      <c r="G12" s="6" t="str">
        <f ca="1">IFERROR(OFFSET(grille!$A$1,MOD(INT((F12-parametres!$D$2)/7),42)+1,WEEKDAY(guigui!F12,2)),"")</f>
        <v>RP</v>
      </c>
      <c r="H12" s="3">
        <f t="shared" si="3"/>
        <v>42105</v>
      </c>
      <c r="I12" s="6" t="str">
        <f ca="1">IFERROR(OFFSET(grille!$A$1,MOD(INT((H12-parametres!$D$2)/7),42)+1,WEEKDAY(guigui!H12,2)),"")</f>
        <v>T656__</v>
      </c>
      <c r="J12" s="3">
        <f t="shared" si="4"/>
        <v>42135</v>
      </c>
      <c r="K12" s="6" t="str">
        <f ca="1">IFERROR(OFFSET(grille!$A$1,MOD(INT((J12-parametres!$D$2)/7),42)+1,WEEKDAY(guigui!J12,2)),"")</f>
        <v>RP</v>
      </c>
      <c r="L12" s="3">
        <f t="shared" si="5"/>
        <v>42166</v>
      </c>
      <c r="M12" s="6" t="str">
        <f ca="1">IFERROR(OFFSET(grille!$A$1,MOD(INT((L12-parametres!$D$2)/7),42)+1,WEEKDAY(guigui!L12,2)),"")</f>
        <v>D</v>
      </c>
      <c r="N12" s="4">
        <f t="shared" si="6"/>
        <v>42196</v>
      </c>
      <c r="O12" s="6" t="str">
        <f ca="1">IFERROR(OFFSET(grille!$A$1,MOD(INT((N12-parametres!$D$2)/7),42)+1,WEEKDAY(guigui!N12,2)),"")</f>
        <v>__T936</v>
      </c>
      <c r="P12" s="3">
        <f t="shared" si="7"/>
        <v>42227</v>
      </c>
      <c r="Q12" s="6" t="str">
        <f ca="1">IFERROR(OFFSET(grille!$A$1,MOD(INT((P12-parametres!$D$2)/7),42)+1,WEEKDAY(guigui!P12,2)),"")</f>
        <v>RP</v>
      </c>
      <c r="R12" s="3">
        <f t="shared" si="8"/>
        <v>42258</v>
      </c>
      <c r="S12" s="6" t="str">
        <f ca="1">IFERROR(OFFSET(grille!$A$1,MOD(INT((R12-parametres!$D$2)/7),42)+1,WEEKDAY(guigui!R12,2)),"")</f>
        <v>T905__</v>
      </c>
      <c r="T12" s="3">
        <f t="shared" si="9"/>
        <v>42288</v>
      </c>
      <c r="U12" s="6" t="str">
        <f ca="1">IFERROR(OFFSET(grille!$A$1,MOD(INT((T12-parametres!$D$2)/7),42)+1,WEEKDAY(guigui!T12,2)),"")</f>
        <v>__T747</v>
      </c>
      <c r="V12" s="4">
        <f t="shared" si="10"/>
        <v>42319</v>
      </c>
      <c r="W12" s="6" t="str">
        <f ca="1">IFERROR(OFFSET(grille!$A$1,MOD(INT((V12-parametres!$D$2)/7),42)+1,WEEKDAY(guigui!V12,2)),"")</f>
        <v>RP</v>
      </c>
      <c r="X12" s="3">
        <f t="shared" si="11"/>
        <v>42349</v>
      </c>
      <c r="Y12" s="6" t="str">
        <f ca="1">IFERROR(OFFSET(grille!$A$1,MOD(INT((X12-parametres!$D$2)/7),42)+1,WEEKDAY(guigui!X12,2)),"")</f>
        <v>__T230</v>
      </c>
    </row>
    <row r="13" spans="1:25">
      <c r="B13" s="3">
        <f t="shared" si="0"/>
        <v>42016</v>
      </c>
      <c r="C13" s="6" t="str">
        <f ca="1">IFERROR(OFFSET(grille!$A$1,MOD(INT((B13-parametres!$D$2)/7),42)+1,WEEKDAY(guigui!B13,2)),"")</f>
        <v>T340__</v>
      </c>
      <c r="D13" s="3">
        <f t="shared" si="1"/>
        <v>42047</v>
      </c>
      <c r="E13" s="6" t="str">
        <f ca="1">IFERROR(OFFSET(grille!$A$1,MOD(INT((D13-parametres!$D$2)/7),42)+1,WEEKDAY(guigui!D13,2)),"")</f>
        <v>T630__</v>
      </c>
      <c r="F13" s="3">
        <f t="shared" si="2"/>
        <v>42075</v>
      </c>
      <c r="G13" s="6" t="str">
        <f ca="1">IFERROR(OFFSET(grille!$A$1,MOD(INT((F13-parametres!$D$2)/7),42)+1,WEEKDAY(guigui!F13,2)),"")</f>
        <v>T210</v>
      </c>
      <c r="H13" s="3">
        <f t="shared" si="3"/>
        <v>42106</v>
      </c>
      <c r="I13" s="6" t="str">
        <f ca="1">IFERROR(OFFSET(grille!$A$1,MOD(INT((H13-parametres!$D$2)/7),42)+1,WEEKDAY(guigui!H13,2)),"")</f>
        <v>__T667</v>
      </c>
      <c r="J13" s="3">
        <f t="shared" si="4"/>
        <v>42136</v>
      </c>
      <c r="K13" s="6" t="str">
        <f ca="1">IFERROR(OFFSET(grille!$A$1,MOD(INT((J13-parametres!$D$2)/7),42)+1,WEEKDAY(guigui!J13,2)),"")</f>
        <v>T440__</v>
      </c>
      <c r="L13" s="3">
        <f t="shared" si="5"/>
        <v>42167</v>
      </c>
      <c r="M13" s="6" t="str">
        <f ca="1">IFERROR(OFFSET(grille!$A$1,MOD(INT((L13-parametres!$D$2)/7),42)+1,WEEKDAY(guigui!L13,2)),"")</f>
        <v>RP</v>
      </c>
      <c r="N13" s="4">
        <f t="shared" si="6"/>
        <v>42197</v>
      </c>
      <c r="O13" s="6" t="str">
        <f ca="1">IFERROR(OFFSET(grille!$A$1,MOD(INT((N13-parametres!$D$2)/7),42)+1,WEEKDAY(guigui!N13,2)),"")</f>
        <v>T907__</v>
      </c>
      <c r="P13" s="3">
        <f t="shared" si="7"/>
        <v>42228</v>
      </c>
      <c r="Q13" s="6" t="str">
        <f ca="1">IFERROR(OFFSET(grille!$A$1,MOD(INT((P13-parametres!$D$2)/7),42)+1,WEEKDAY(guigui!P13,2)),"")</f>
        <v>T730__</v>
      </c>
      <c r="R13" s="3">
        <f t="shared" si="8"/>
        <v>42259</v>
      </c>
      <c r="S13" s="6" t="str">
        <f ca="1">IFERROR(OFFSET(grille!$A$1,MOD(INT((R13-parametres!$D$2)/7),42)+1,WEEKDAY(guigui!R13,2)),"")</f>
        <v>__T916</v>
      </c>
      <c r="T13" s="3">
        <f t="shared" si="9"/>
        <v>42289</v>
      </c>
      <c r="U13" s="6" t="str">
        <f ca="1">IFERROR(OFFSET(grille!$A$1,MOD(INT((T13-parametres!$D$2)/7),42)+1,WEEKDAY(guigui!T13,2)),"")</f>
        <v>T130</v>
      </c>
      <c r="V13" s="4">
        <f t="shared" si="10"/>
        <v>42320</v>
      </c>
      <c r="W13" s="6" t="str">
        <f ca="1">IFERROR(OFFSET(grille!$A$1,MOD(INT((V13-parametres!$D$2)/7),42)+1,WEEKDAY(guigui!V13,2)),"")</f>
        <v>RP</v>
      </c>
      <c r="X13" s="3">
        <f t="shared" si="11"/>
        <v>42350</v>
      </c>
      <c r="Y13" s="6" t="str">
        <f ca="1">IFERROR(OFFSET(grille!$A$1,MOD(INT((X13-parametres!$D$2)/7),42)+1,WEEKDAY(guigui!X13,2)),"")</f>
        <v>RP</v>
      </c>
    </row>
    <row r="14" spans="1:25">
      <c r="B14" s="3">
        <f t="shared" si="0"/>
        <v>42017</v>
      </c>
      <c r="C14" s="6" t="str">
        <f ca="1">IFERROR(OFFSET(grille!$A$1,MOD(INT((B14-parametres!$D$2)/7),42)+1,WEEKDAY(guigui!B14,2)),"")</f>
        <v>__T350</v>
      </c>
      <c r="D14" s="3">
        <f t="shared" si="1"/>
        <v>42048</v>
      </c>
      <c r="E14" s="6" t="str">
        <f ca="1">IFERROR(OFFSET(grille!$A$1,MOD(INT((D14-parametres!$D$2)/7),42)+1,WEEKDAY(guigui!D14,2)),"")</f>
        <v>__T640</v>
      </c>
      <c r="F14" s="3">
        <f t="shared" si="2"/>
        <v>42076</v>
      </c>
      <c r="G14" s="6" t="str">
        <f ca="1">IFERROR(OFFSET(grille!$A$1,MOD(INT((F14-parametres!$D$2)/7),42)+1,WEEKDAY(guigui!F14,2)),"")</f>
        <v>T140__</v>
      </c>
      <c r="H14" s="3">
        <f t="shared" si="3"/>
        <v>42107</v>
      </c>
      <c r="I14" s="6" t="str">
        <f ca="1">IFERROR(OFFSET(grille!$A$1,MOD(INT((H14-parametres!$D$2)/7),42)+1,WEEKDAY(guigui!H14,2)),"")</f>
        <v>T420</v>
      </c>
      <c r="J14" s="3">
        <f t="shared" si="4"/>
        <v>42137</v>
      </c>
      <c r="K14" s="6" t="str">
        <f ca="1">IFERROR(OFFSET(grille!$A$1,MOD(INT((J14-parametres!$D$2)/7),42)+1,WEEKDAY(guigui!J14,2)),"")</f>
        <v>__T450</v>
      </c>
      <c r="L14" s="3">
        <f t="shared" si="5"/>
        <v>42168</v>
      </c>
      <c r="M14" s="6" t="str">
        <f ca="1">IFERROR(OFFSET(grille!$A$1,MOD(INT((L14-parametres!$D$2)/7),42)+1,WEEKDAY(guigui!L14,2)),"")</f>
        <v>RP</v>
      </c>
      <c r="N14" s="4">
        <f t="shared" si="6"/>
        <v>42198</v>
      </c>
      <c r="O14" s="6" t="str">
        <f ca="1">IFERROR(OFFSET(grille!$A$1,MOD(INT((N14-parametres!$D$2)/7),42)+1,WEEKDAY(guigui!N14,2)),"")</f>
        <v>__T911</v>
      </c>
      <c r="P14" s="3">
        <f t="shared" si="7"/>
        <v>42229</v>
      </c>
      <c r="Q14" s="6" t="str">
        <f ca="1">IFERROR(OFFSET(grille!$A$1,MOD(INT((P14-parametres!$D$2)/7),42)+1,WEEKDAY(guigui!P14,2)),"")</f>
        <v>__T740</v>
      </c>
      <c r="R14" s="3">
        <f t="shared" si="8"/>
        <v>42260</v>
      </c>
      <c r="S14" s="6" t="str">
        <f ca="1">IFERROR(OFFSET(grille!$A$1,MOD(INT((R14-parametres!$D$2)/7),42)+1,WEEKDAY(guigui!R14,2)),"")</f>
        <v>RP</v>
      </c>
      <c r="T14" s="3">
        <f t="shared" si="9"/>
        <v>42290</v>
      </c>
      <c r="U14" s="6" t="str">
        <f ca="1">IFERROR(OFFSET(grille!$A$1,MOD(INT((T14-parametres!$D$2)/7),42)+1,WEEKDAY(guigui!T14,2)),"")</f>
        <v>T140__</v>
      </c>
      <c r="V14" s="4">
        <f t="shared" si="10"/>
        <v>42321</v>
      </c>
      <c r="W14" s="6" t="str">
        <f ca="1">IFERROR(OFFSET(grille!$A$1,MOD(INT((V14-parametres!$D$2)/7),42)+1,WEEKDAY(guigui!V14,2)),"")</f>
        <v>T345__</v>
      </c>
      <c r="X14" s="3">
        <f t="shared" si="11"/>
        <v>42351</v>
      </c>
      <c r="Y14" s="6" t="str">
        <f ca="1">IFERROR(OFFSET(grille!$A$1,MOD(INT((X14-parametres!$D$2)/7),42)+1,WEEKDAY(guigui!X14,2)),"")</f>
        <v>RP</v>
      </c>
    </row>
    <row r="15" spans="1:25">
      <c r="B15" s="3">
        <f t="shared" si="0"/>
        <v>42018</v>
      </c>
      <c r="C15" s="6" t="str">
        <f ca="1">IFERROR(OFFSET(grille!$A$1,MOD(INT((B15-parametres!$D$2)/7),42)+1,WEEKDAY(guigui!B15,2)),"")</f>
        <v>RP</v>
      </c>
      <c r="D15" s="3">
        <f t="shared" si="1"/>
        <v>42049</v>
      </c>
      <c r="E15" s="6" t="str">
        <f ca="1">IFERROR(OFFSET(grille!$A$1,MOD(INT((D15-parametres!$D$2)/7),42)+1,WEEKDAY(guigui!D15,2)),"")</f>
        <v>RP</v>
      </c>
      <c r="F15" s="3">
        <f t="shared" si="2"/>
        <v>42077</v>
      </c>
      <c r="G15" s="6" t="str">
        <f ca="1">IFERROR(OFFSET(grille!$A$1,MOD(INT((F15-parametres!$D$2)/7),42)+1,WEEKDAY(guigui!F15,2)),"")</f>
        <v>__T156</v>
      </c>
      <c r="H15" s="3">
        <f t="shared" si="3"/>
        <v>42108</v>
      </c>
      <c r="I15" s="6" t="str">
        <f ca="1">IFERROR(OFFSET(grille!$A$1,MOD(INT((H15-parametres!$D$2)/7),42)+1,WEEKDAY(guigui!H15,2)),"")</f>
        <v>T630__</v>
      </c>
      <c r="J15" s="3">
        <f t="shared" si="4"/>
        <v>42138</v>
      </c>
      <c r="K15" s="6" t="str">
        <f ca="1">IFERROR(OFFSET(grille!$A$1,MOD(INT((J15-parametres!$D$2)/7),42)+1,WEEKDAY(guigui!J15,2)),"")</f>
        <v>T240__</v>
      </c>
      <c r="L15" s="3">
        <f t="shared" si="5"/>
        <v>42169</v>
      </c>
      <c r="M15" s="6" t="str">
        <f ca="1">IFERROR(OFFSET(grille!$A$1,MOD(INT((L15-parametres!$D$2)/7),42)+1,WEEKDAY(guigui!L15,2)),"")</f>
        <v>T327__</v>
      </c>
      <c r="N15" s="4">
        <f t="shared" si="6"/>
        <v>42199</v>
      </c>
      <c r="O15" s="6" t="str">
        <f ca="1">IFERROR(OFFSET(grille!$A$1,MOD(INT((N15-parametres!$D$2)/7),42)+1,WEEKDAY(guigui!N15,2)),"")</f>
        <v>RP</v>
      </c>
      <c r="P15" s="3">
        <f t="shared" si="7"/>
        <v>42230</v>
      </c>
      <c r="Q15" s="6" t="str">
        <f ca="1">IFERROR(OFFSET(grille!$A$1,MOD(INT((P15-parametres!$D$2)/7),42)+1,WEEKDAY(guigui!P15,2)),"")</f>
        <v>T240__</v>
      </c>
      <c r="R15" s="3">
        <f t="shared" si="8"/>
        <v>42261</v>
      </c>
      <c r="S15" s="6" t="str">
        <f ca="1">IFERROR(OFFSET(grille!$A$1,MOD(INT((R15-parametres!$D$2)/7),42)+1,WEEKDAY(guigui!R15,2)),"")</f>
        <v>RP</v>
      </c>
      <c r="T15" s="3">
        <f t="shared" si="9"/>
        <v>42291</v>
      </c>
      <c r="U15" s="6" t="str">
        <f ca="1">IFERROR(OFFSET(grille!$A$1,MOD(INT((T15-parametres!$D$2)/7),42)+1,WEEKDAY(guigui!T15,2)),"")</f>
        <v>__T150</v>
      </c>
      <c r="V15" s="4">
        <f t="shared" si="10"/>
        <v>42322</v>
      </c>
      <c r="W15" s="6" t="str">
        <f ca="1">IFERROR(OFFSET(grille!$A$1,MOD(INT((V15-parametres!$D$2)/7),42)+1,WEEKDAY(guigui!V15,2)),"")</f>
        <v>__T356</v>
      </c>
      <c r="X15" s="3">
        <f t="shared" si="11"/>
        <v>42352</v>
      </c>
      <c r="Y15" s="6" t="str">
        <f ca="1">IFERROR(OFFSET(grille!$A$1,MOD(INT((X15-parametres!$D$2)/7),42)+1,WEEKDAY(guigui!X15,2)),"")</f>
        <v>T220__</v>
      </c>
    </row>
    <row r="16" spans="1:25">
      <c r="B16" s="3">
        <f t="shared" si="0"/>
        <v>42019</v>
      </c>
      <c r="C16" s="6" t="str">
        <f ca="1">IFERROR(OFFSET(grille!$A$1,MOD(INT((B16-parametres!$D$2)/7),42)+1,WEEKDAY(guigui!B16,2)),"")</f>
        <v>RP</v>
      </c>
      <c r="D16" s="3">
        <f t="shared" si="1"/>
        <v>42050</v>
      </c>
      <c r="E16" s="6" t="str">
        <f ca="1">IFERROR(OFFSET(grille!$A$1,MOD(INT((D16-parametres!$D$2)/7),42)+1,WEEKDAY(guigui!D16,2)),"")</f>
        <v>RP</v>
      </c>
      <c r="F16" s="3">
        <f t="shared" si="2"/>
        <v>42078</v>
      </c>
      <c r="G16" s="6" t="str">
        <f ca="1">IFERROR(OFFSET(grille!$A$1,MOD(INT((F16-parametres!$D$2)/7),42)+1,WEEKDAY(guigui!F16,2)),"")</f>
        <v>RP</v>
      </c>
      <c r="H16" s="3">
        <f t="shared" si="3"/>
        <v>42109</v>
      </c>
      <c r="I16" s="6" t="str">
        <f ca="1">IFERROR(OFFSET(grille!$A$1,MOD(INT((H16-parametres!$D$2)/7),42)+1,WEEKDAY(guigui!H16,2)),"")</f>
        <v>__T640</v>
      </c>
      <c r="J16" s="3">
        <f t="shared" si="4"/>
        <v>42139</v>
      </c>
      <c r="K16" s="6" t="str">
        <f ca="1">IFERROR(OFFSET(grille!$A$1,MOD(INT((J16-parametres!$D$2)/7),42)+1,WEEKDAY(guigui!J16,2)),"")</f>
        <v>__T250</v>
      </c>
      <c r="L16" s="3">
        <f t="shared" si="5"/>
        <v>42170</v>
      </c>
      <c r="M16" s="6" t="str">
        <f ca="1">IFERROR(OFFSET(grille!$A$1,MOD(INT((L16-parametres!$D$2)/7),42)+1,WEEKDAY(guigui!L16,2)),"")</f>
        <v>__T330</v>
      </c>
      <c r="N16" s="4">
        <f t="shared" si="6"/>
        <v>42200</v>
      </c>
      <c r="O16" s="6" t="str">
        <f ca="1">IFERROR(OFFSET(grille!$A$1,MOD(INT((N16-parametres!$D$2)/7),42)+1,WEEKDAY(guigui!N16,2)),"")</f>
        <v>RP</v>
      </c>
      <c r="P16" s="3">
        <f t="shared" si="7"/>
        <v>42231</v>
      </c>
      <c r="Q16" s="6" t="str">
        <f ca="1">IFERROR(OFFSET(grille!$A$1,MOD(INT((P16-parametres!$D$2)/7),42)+1,WEEKDAY(guigui!P16,2)),"")</f>
        <v>__T256</v>
      </c>
      <c r="R16" s="3">
        <f t="shared" si="8"/>
        <v>42262</v>
      </c>
      <c r="S16" s="6" t="str">
        <f ca="1">IFERROR(OFFSET(grille!$A$1,MOD(INT((R16-parametres!$D$2)/7),42)+1,WEEKDAY(guigui!R16,2)),"")</f>
        <v>T320__</v>
      </c>
      <c r="T16" s="3">
        <f t="shared" si="9"/>
        <v>42292</v>
      </c>
      <c r="U16" s="6" t="str">
        <f ca="1">IFERROR(OFFSET(grille!$A$1,MOD(INT((T16-parametres!$D$2)/7),42)+1,WEEKDAY(guigui!T16,2)),"")</f>
        <v>D</v>
      </c>
      <c r="V16" s="4">
        <f t="shared" si="10"/>
        <v>42323</v>
      </c>
      <c r="W16" s="6" t="str">
        <f ca="1">IFERROR(OFFSET(grille!$A$1,MOD(INT((V16-parametres!$D$2)/7),42)+1,WEEKDAY(guigui!V16,2)),"")</f>
        <v>T247__</v>
      </c>
      <c r="X16" s="3">
        <f t="shared" si="11"/>
        <v>42353</v>
      </c>
      <c r="Y16" s="6" t="str">
        <f ca="1">IFERROR(OFFSET(grille!$A$1,MOD(INT((X16-parametres!$D$2)/7),42)+1,WEEKDAY(guigui!X16,2)),"")</f>
        <v>__T230</v>
      </c>
    </row>
    <row r="17" spans="2:25">
      <c r="B17" s="3">
        <f t="shared" si="0"/>
        <v>42020</v>
      </c>
      <c r="C17" s="6" t="str">
        <f ca="1">IFERROR(OFFSET(grille!$A$1,MOD(INT((B17-parametres!$D$2)/7),42)+1,WEEKDAY(guigui!B17,2)),"")</f>
        <v>T515</v>
      </c>
      <c r="D17" s="3">
        <f t="shared" si="1"/>
        <v>42051</v>
      </c>
      <c r="E17" s="6" t="str">
        <f ca="1">IFERROR(OFFSET(grille!$A$1,MOD(INT((D17-parametres!$D$2)/7),42)+1,WEEKDAY(guigui!D17,2)),"")</f>
        <v>T840__</v>
      </c>
      <c r="F17" s="3">
        <f t="shared" si="2"/>
        <v>42079</v>
      </c>
      <c r="G17" s="6" t="str">
        <f ca="1">IFERROR(OFFSET(grille!$A$1,MOD(INT((F17-parametres!$D$2)/7),42)+1,WEEKDAY(guigui!F17,2)),"")</f>
        <v>RP</v>
      </c>
      <c r="H17" s="3">
        <f t="shared" si="3"/>
        <v>42110</v>
      </c>
      <c r="I17" s="6" t="str">
        <f ca="1">IFERROR(OFFSET(grille!$A$1,MOD(INT((H17-parametres!$D$2)/7),42)+1,WEEKDAY(guigui!H17,2)),"")</f>
        <v>D</v>
      </c>
      <c r="J17" s="3">
        <f t="shared" si="4"/>
        <v>42140</v>
      </c>
      <c r="K17" s="6" t="str">
        <f ca="1">IFERROR(OFFSET(grille!$A$1,MOD(INT((J17-parametres!$D$2)/7),42)+1,WEEKDAY(guigui!J17,2)),"")</f>
        <v>RP</v>
      </c>
      <c r="L17" s="3">
        <f t="shared" si="5"/>
        <v>42171</v>
      </c>
      <c r="M17" s="6" t="str">
        <f ca="1">IFERROR(OFFSET(grille!$A$1,MOD(INT((L17-parametres!$D$2)/7),42)+1,WEEKDAY(guigui!L17,2)),"")</f>
        <v>T810</v>
      </c>
      <c r="N17" s="4">
        <f t="shared" si="6"/>
        <v>42201</v>
      </c>
      <c r="O17" s="6" t="str">
        <f ca="1">IFERROR(OFFSET(grille!$A$1,MOD(INT((N17-parametres!$D$2)/7),42)+1,WEEKDAY(guigui!N17,2)),"")</f>
        <v>T720</v>
      </c>
      <c r="P17" s="3">
        <f t="shared" si="7"/>
        <v>42232</v>
      </c>
      <c r="Q17" s="6" t="str">
        <f ca="1">IFERROR(OFFSET(grille!$A$1,MOD(INT((P17-parametres!$D$2)/7),42)+1,WEEKDAY(guigui!P17,2)),"")</f>
        <v>RP</v>
      </c>
      <c r="R17" s="3">
        <f t="shared" si="8"/>
        <v>42263</v>
      </c>
      <c r="S17" s="6" t="str">
        <f ca="1">IFERROR(OFFSET(grille!$A$1,MOD(INT((R17-parametres!$D$2)/7),42)+1,WEEKDAY(guigui!R17,2)),"")</f>
        <v>__T330</v>
      </c>
      <c r="T17" s="3">
        <f t="shared" si="9"/>
        <v>42293</v>
      </c>
      <c r="U17" s="6" t="str">
        <f ca="1">IFERROR(OFFSET(grille!$A$1,MOD(INT((T17-parametres!$D$2)/7),42)+1,WEEKDAY(guigui!T17,2)),"")</f>
        <v>RP</v>
      </c>
      <c r="V17" s="4">
        <f t="shared" si="10"/>
        <v>42324</v>
      </c>
      <c r="W17" s="6" t="str">
        <f ca="1">IFERROR(OFFSET(grille!$A$1,MOD(INT((V17-parametres!$D$2)/7),42)+1,WEEKDAY(guigui!V17,2)),"")</f>
        <v>__T250</v>
      </c>
      <c r="X17" s="3">
        <f t="shared" si="11"/>
        <v>42354</v>
      </c>
      <c r="Y17" s="6" t="str">
        <f ca="1">IFERROR(OFFSET(grille!$A$1,MOD(INT((X17-parametres!$D$2)/7),42)+1,WEEKDAY(guigui!X17,2)),"")</f>
        <v>RP</v>
      </c>
    </row>
    <row r="18" spans="2:25">
      <c r="B18" s="3">
        <f t="shared" si="0"/>
        <v>42021</v>
      </c>
      <c r="C18" s="6" t="str">
        <f ca="1">IFERROR(OFFSET(grille!$A$1,MOD(INT((B18-parametres!$D$2)/7),42)+1,WEEKDAY(guigui!B18,2)),"")</f>
        <v>T446__</v>
      </c>
      <c r="D18" s="3">
        <f t="shared" si="1"/>
        <v>42052</v>
      </c>
      <c r="E18" s="6" t="str">
        <f ca="1">IFERROR(OFFSET(grille!$A$1,MOD(INT((D18-parametres!$D$2)/7),42)+1,WEEKDAY(guigui!D18,2)),"")</f>
        <v>__T850</v>
      </c>
      <c r="F18" s="3">
        <f t="shared" si="2"/>
        <v>42080</v>
      </c>
      <c r="G18" s="6" t="str">
        <f ca="1">IFERROR(OFFSET(grille!$A$1,MOD(INT((F18-parametres!$D$2)/7),42)+1,WEEKDAY(guigui!F18,2)),"")</f>
        <v>T820__</v>
      </c>
      <c r="H18" s="3">
        <f t="shared" si="3"/>
        <v>42111</v>
      </c>
      <c r="I18" s="6" t="str">
        <f ca="1">IFERROR(OFFSET(grille!$A$1,MOD(INT((H18-parametres!$D$2)/7),42)+1,WEEKDAY(guigui!H18,2)),"")</f>
        <v>RP</v>
      </c>
      <c r="J18" s="3">
        <f t="shared" si="4"/>
        <v>42141</v>
      </c>
      <c r="K18" s="6" t="str">
        <f ca="1">IFERROR(OFFSET(grille!$A$1,MOD(INT((J18-parametres!$D$2)/7),42)+1,WEEKDAY(guigui!J18,2)),"")</f>
        <v>RP</v>
      </c>
      <c r="L18" s="3">
        <f t="shared" si="5"/>
        <v>42172</v>
      </c>
      <c r="M18" s="6" t="str">
        <f ca="1">IFERROR(OFFSET(grille!$A$1,MOD(INT((L18-parametres!$D$2)/7),42)+1,WEEKDAY(guigui!L18,2)),"")</f>
        <v>T140__</v>
      </c>
      <c r="N18" s="4">
        <f t="shared" si="6"/>
        <v>42202</v>
      </c>
      <c r="O18" s="6" t="str">
        <f ca="1">IFERROR(OFFSET(grille!$A$1,MOD(INT((N18-parametres!$D$2)/7),42)+1,WEEKDAY(guigui!N18,2)),"")</f>
        <v>T730__</v>
      </c>
      <c r="P18" s="3">
        <f t="shared" si="7"/>
        <v>42233</v>
      </c>
      <c r="Q18" s="6" t="str">
        <f ca="1">IFERROR(OFFSET(grille!$A$1,MOD(INT((P18-parametres!$D$2)/7),42)+1,WEEKDAY(guigui!P18,2)),"")</f>
        <v>RP</v>
      </c>
      <c r="R18" s="3">
        <f t="shared" si="8"/>
        <v>42264</v>
      </c>
      <c r="S18" s="6" t="str">
        <f ca="1">IFERROR(OFFSET(grille!$A$1,MOD(INT((R18-parametres!$D$2)/7),42)+1,WEEKDAY(guigui!R18,2)),"")</f>
        <v>T340__</v>
      </c>
      <c r="T18" s="3">
        <f t="shared" si="9"/>
        <v>42294</v>
      </c>
      <c r="U18" s="6" t="str">
        <f ca="1">IFERROR(OFFSET(grille!$A$1,MOD(INT((T18-parametres!$D$2)/7),42)+1,WEEKDAY(guigui!T18,2)),"")</f>
        <v>RP</v>
      </c>
      <c r="V18" s="4">
        <f t="shared" si="10"/>
        <v>42325</v>
      </c>
      <c r="W18" s="6" t="str">
        <f ca="1">IFERROR(OFFSET(grille!$A$1,MOD(INT((V18-parametres!$D$2)/7),42)+1,WEEKDAY(guigui!V18,2)),"")</f>
        <v>RP</v>
      </c>
      <c r="X18" s="3">
        <f t="shared" si="11"/>
        <v>42355</v>
      </c>
      <c r="Y18" s="6" t="str">
        <f ca="1">IFERROR(OFFSET(grille!$A$1,MOD(INT((X18-parametres!$D$2)/7),42)+1,WEEKDAY(guigui!X18,2)),"")</f>
        <v>RP</v>
      </c>
    </row>
    <row r="19" spans="2:25">
      <c r="B19" s="3">
        <f t="shared" si="0"/>
        <v>42022</v>
      </c>
      <c r="C19" s="6" t="str">
        <f ca="1">IFERROR(OFFSET(grille!$A$1,MOD(INT((B19-parametres!$D$2)/7),42)+1,WEEKDAY(guigui!B19,2)),"")</f>
        <v>__T457</v>
      </c>
      <c r="D19" s="3">
        <f t="shared" si="1"/>
        <v>42053</v>
      </c>
      <c r="E19" s="6" t="str">
        <f ca="1">IFERROR(OFFSET(grille!$A$1,MOD(INT((D19-parametres!$D$2)/7),42)+1,WEEKDAY(guigui!D19,2)),"")</f>
        <v>T410</v>
      </c>
      <c r="F19" s="3">
        <f t="shared" si="2"/>
        <v>42081</v>
      </c>
      <c r="G19" s="6" t="str">
        <f ca="1">IFERROR(OFFSET(grille!$A$1,MOD(INT((F19-parametres!$D$2)/7),42)+1,WEEKDAY(guigui!F19,2)),"")</f>
        <v>__T830</v>
      </c>
      <c r="H19" s="3">
        <f t="shared" si="3"/>
        <v>42112</v>
      </c>
      <c r="I19" s="6" t="str">
        <f ca="1">IFERROR(OFFSET(grille!$A$1,MOD(INT((H19-parametres!$D$2)/7),42)+1,WEEKDAY(guigui!H19,2)),"")</f>
        <v>RP</v>
      </c>
      <c r="J19" s="3">
        <f t="shared" si="4"/>
        <v>42142</v>
      </c>
      <c r="K19" s="6" t="str">
        <f ca="1">IFERROR(OFFSET(grille!$A$1,MOD(INT((J19-parametres!$D$2)/7),42)+1,WEEKDAY(guigui!J19,2)),"")</f>
        <v>T710</v>
      </c>
      <c r="L19" s="3">
        <f t="shared" si="5"/>
        <v>42173</v>
      </c>
      <c r="M19" s="6" t="str">
        <f ca="1">IFERROR(OFFSET(grille!$A$1,MOD(INT((L19-parametres!$D$2)/7),42)+1,WEEKDAY(guigui!L19,2)),"")</f>
        <v>__T150</v>
      </c>
      <c r="N19" s="4">
        <f t="shared" si="6"/>
        <v>42203</v>
      </c>
      <c r="O19" s="6" t="str">
        <f ca="1">IFERROR(OFFSET(grille!$A$1,MOD(INT((N19-parametres!$D$2)/7),42)+1,WEEKDAY(guigui!N19,2)),"")</f>
        <v>__T746</v>
      </c>
      <c r="P19" s="3">
        <f t="shared" si="7"/>
        <v>42234</v>
      </c>
      <c r="Q19" s="6" t="str">
        <f ca="1">IFERROR(OFFSET(grille!$A$1,MOD(INT((P19-parametres!$D$2)/7),42)+1,WEEKDAY(guigui!P19,2)),"")</f>
        <v>T510</v>
      </c>
      <c r="R19" s="3">
        <f t="shared" si="8"/>
        <v>42265</v>
      </c>
      <c r="S19" s="6" t="str">
        <f ca="1">IFERROR(OFFSET(grille!$A$1,MOD(INT((R19-parametres!$D$2)/7),42)+1,WEEKDAY(guigui!R19,2)),"")</f>
        <v>__T350</v>
      </c>
      <c r="T19" s="3">
        <f t="shared" si="9"/>
        <v>42295</v>
      </c>
      <c r="U19" s="6" t="str">
        <f ca="1">IFERROR(OFFSET(grille!$A$1,MOD(INT((T19-parametres!$D$2)/7),42)+1,WEEKDAY(guigui!T19,2)),"")</f>
        <v>T737__</v>
      </c>
      <c r="V19" s="4">
        <f t="shared" si="10"/>
        <v>42326</v>
      </c>
      <c r="W19" s="6" t="str">
        <f ca="1">IFERROR(OFFSET(grille!$A$1,MOD(INT((V19-parametres!$D$2)/7),42)+1,WEEKDAY(guigui!V19,2)),"")</f>
        <v>RP</v>
      </c>
      <c r="X19" s="3">
        <f t="shared" si="11"/>
        <v>42356</v>
      </c>
      <c r="Y19" s="6" t="str">
        <f ca="1">IFERROR(OFFSET(grille!$A$1,MOD(INT((X19-parametres!$D$2)/7),42)+1,WEEKDAY(guigui!X19,2)),"")</f>
        <v>T320__</v>
      </c>
    </row>
    <row r="20" spans="2:25">
      <c r="B20" s="3">
        <f t="shared" si="0"/>
        <v>42023</v>
      </c>
      <c r="C20" s="6" t="str">
        <f ca="1">IFERROR(OFFSET(grille!$A$1,MOD(INT((B20-parametres!$D$2)/7),42)+1,WEEKDAY(guigui!B20,2)),"")</f>
        <v>T240__</v>
      </c>
      <c r="D20" s="3">
        <f t="shared" si="1"/>
        <v>42054</v>
      </c>
      <c r="E20" s="6" t="str">
        <f ca="1">IFERROR(OFFSET(grille!$A$1,MOD(INT((D20-parametres!$D$2)/7),42)+1,WEEKDAY(guigui!D20,2)),"")</f>
        <v>T220__</v>
      </c>
      <c r="F20" s="3">
        <f t="shared" si="2"/>
        <v>42082</v>
      </c>
      <c r="G20" s="6" t="str">
        <f ca="1">IFERROR(OFFSET(grille!$A$1,MOD(INT((F20-parametres!$D$2)/7),42)+1,WEEKDAY(guigui!F20,2)),"")</f>
        <v>T650__</v>
      </c>
      <c r="H20" s="3">
        <f t="shared" si="3"/>
        <v>42113</v>
      </c>
      <c r="I20" s="6" t="str">
        <f ca="1">IFERROR(OFFSET(grille!$A$1,MOD(INT((H20-parametres!$D$2)/7),42)+1,WEEKDAY(guigui!H20,2)),"")</f>
        <v>T637__</v>
      </c>
      <c r="J20" s="3">
        <f t="shared" si="4"/>
        <v>42143</v>
      </c>
      <c r="K20" s="6" t="str">
        <f ca="1">IFERROR(OFFSET(grille!$A$1,MOD(INT((J20-parametres!$D$2)/7),42)+1,WEEKDAY(guigui!J20,2)),"")</f>
        <v>T120</v>
      </c>
      <c r="L20" s="3">
        <f t="shared" si="5"/>
        <v>42174</v>
      </c>
      <c r="M20" s="6" t="str">
        <f ca="1">IFERROR(OFFSET(grille!$A$1,MOD(INT((L20-parametres!$D$2)/7),42)+1,WEEKDAY(guigui!L20,2)),"")</f>
        <v>RP</v>
      </c>
      <c r="N20" s="4">
        <f t="shared" si="6"/>
        <v>42204</v>
      </c>
      <c r="O20" s="6" t="str">
        <f ca="1">IFERROR(OFFSET(grille!$A$1,MOD(INT((N20-parametres!$D$2)/7),42)+1,WEEKDAY(guigui!N20,2)),"")</f>
        <v>T147__</v>
      </c>
      <c r="P20" s="3">
        <f t="shared" si="7"/>
        <v>42235</v>
      </c>
      <c r="Q20" s="6" t="str">
        <f ca="1">IFERROR(OFFSET(grille!$A$1,MOD(INT((P20-parametres!$D$2)/7),42)+1,WEEKDAY(guigui!P20,2)),"")</f>
        <v>T110</v>
      </c>
      <c r="R20" s="3">
        <f t="shared" si="8"/>
        <v>42266</v>
      </c>
      <c r="S20" s="6" t="str">
        <f ca="1">IFERROR(OFFSET(grille!$A$1,MOD(INT((R20-parametres!$D$2)/7),42)+1,WEEKDAY(guigui!R20,2)),"")</f>
        <v>RP</v>
      </c>
      <c r="T20" s="3">
        <f t="shared" si="9"/>
        <v>42296</v>
      </c>
      <c r="U20" s="6" t="str">
        <f ca="1">IFERROR(OFFSET(grille!$A$1,MOD(INT((T20-parametres!$D$2)/7),42)+1,WEEKDAY(guigui!T20,2)),"")</f>
        <v>__T740</v>
      </c>
      <c r="V20" s="4">
        <f t="shared" si="10"/>
        <v>42327</v>
      </c>
      <c r="W20" s="6" t="str">
        <f ca="1">IFERROR(OFFSET(grille!$A$1,MOD(INT((V20-parametres!$D$2)/7),42)+1,WEEKDAY(guigui!V20,2)),"")</f>
        <v>T120</v>
      </c>
      <c r="X20" s="3">
        <f t="shared" si="11"/>
        <v>42357</v>
      </c>
      <c r="Y20" s="6" t="str">
        <f ca="1">IFERROR(OFFSET(grille!$A$1,MOD(INT((X20-parametres!$D$2)/7),42)+1,WEEKDAY(guigui!X20,2)),"")</f>
        <v>__T336</v>
      </c>
    </row>
    <row r="21" spans="2:25">
      <c r="B21" s="3">
        <f t="shared" si="0"/>
        <v>42024</v>
      </c>
      <c r="C21" s="6" t="str">
        <f ca="1">IFERROR(OFFSET(grille!$A$1,MOD(INT((B21-parametres!$D$2)/7),42)+1,WEEKDAY(guigui!B21,2)),"")</f>
        <v>__T250</v>
      </c>
      <c r="D21" s="3">
        <f t="shared" si="1"/>
        <v>42055</v>
      </c>
      <c r="E21" s="6" t="str">
        <f ca="1">IFERROR(OFFSET(grille!$A$1,MOD(INT((D21-parametres!$D$2)/7),42)+1,WEEKDAY(guigui!D21,2)),"")</f>
        <v>__T230</v>
      </c>
      <c r="F21" s="3">
        <f t="shared" si="2"/>
        <v>42083</v>
      </c>
      <c r="G21" s="6" t="str">
        <f ca="1">IFERROR(OFFSET(grille!$A$1,MOD(INT((F21-parametres!$D$2)/7),42)+1,WEEKDAY(guigui!F21,2)),"")</f>
        <v>__T660</v>
      </c>
      <c r="H21" s="3">
        <f t="shared" si="3"/>
        <v>42114</v>
      </c>
      <c r="I21" s="6" t="str">
        <f ca="1">IFERROR(OFFSET(grille!$A$1,MOD(INT((H21-parametres!$D$2)/7),42)+1,WEEKDAY(guigui!H21,2)),"")</f>
        <v>__T640</v>
      </c>
      <c r="J21" s="3">
        <f t="shared" si="4"/>
        <v>42144</v>
      </c>
      <c r="K21" s="6" t="str">
        <f ca="1">IFERROR(OFFSET(grille!$A$1,MOD(INT((J21-parametres!$D$2)/7),42)+1,WEEKDAY(guigui!J21,2)),"")</f>
        <v>T440__</v>
      </c>
      <c r="L21" s="3">
        <f t="shared" si="5"/>
        <v>42175</v>
      </c>
      <c r="M21" s="6" t="str">
        <f ca="1">IFERROR(OFFSET(grille!$A$1,MOD(INT((L21-parametres!$D$2)/7),42)+1,WEEKDAY(guigui!L21,2)),"")</f>
        <v>RP</v>
      </c>
      <c r="N21" s="4">
        <f t="shared" si="6"/>
        <v>42205</v>
      </c>
      <c r="O21" s="6" t="str">
        <f ca="1">IFERROR(OFFSET(grille!$A$1,MOD(INT((N21-parametres!$D$2)/7),42)+1,WEEKDAY(guigui!N21,2)),"")</f>
        <v>__T151</v>
      </c>
      <c r="P21" s="3">
        <f t="shared" si="7"/>
        <v>42236</v>
      </c>
      <c r="Q21" s="6" t="str">
        <f ca="1">IFERROR(OFFSET(grille!$A$1,MOD(INT((P21-parametres!$D$2)/7),42)+1,WEEKDAY(guigui!P21,2)),"")</f>
        <v>T710</v>
      </c>
      <c r="R21" s="3">
        <f t="shared" si="8"/>
        <v>42267</v>
      </c>
      <c r="S21" s="6" t="str">
        <f ca="1">IFERROR(OFFSET(grille!$A$1,MOD(INT((R21-parametres!$D$2)/7),42)+1,WEEKDAY(guigui!R21,2)),"")</f>
        <v>RP</v>
      </c>
      <c r="T21" s="3">
        <f t="shared" si="9"/>
        <v>42297</v>
      </c>
      <c r="U21" s="6" t="str">
        <f ca="1">IFERROR(OFFSET(grille!$A$1,MOD(INT((T21-parametres!$D$2)/7),42)+1,WEEKDAY(guigui!T21,2)),"")</f>
        <v>T650__</v>
      </c>
      <c r="V21" s="4">
        <f t="shared" si="10"/>
        <v>42328</v>
      </c>
      <c r="W21" s="6" t="str">
        <f ca="1">IFERROR(OFFSET(grille!$A$1,MOD(INT((V21-parametres!$D$2)/7),42)+1,WEEKDAY(guigui!V21,2)),"")</f>
        <v>T720</v>
      </c>
      <c r="X21" s="3">
        <f t="shared" si="11"/>
        <v>42358</v>
      </c>
      <c r="Y21" s="6" t="str">
        <f ca="1">IFERROR(OFFSET(grille!$A$1,MOD(INT((X21-parametres!$D$2)/7),42)+1,WEEKDAY(guigui!X21,2)),"")</f>
        <v>T227__</v>
      </c>
    </row>
    <row r="22" spans="2:25">
      <c r="B22" s="3">
        <f t="shared" si="0"/>
        <v>42025</v>
      </c>
      <c r="C22" s="6" t="str">
        <f ca="1">IFERROR(OFFSET(grille!$A$1,MOD(INT((B22-parametres!$D$2)/7),42)+1,WEEKDAY(guigui!B22,2)),"")</f>
        <v>RP</v>
      </c>
      <c r="D22" s="3">
        <f t="shared" si="1"/>
        <v>42056</v>
      </c>
      <c r="E22" s="6" t="str">
        <f ca="1">IFERROR(OFFSET(grille!$A$1,MOD(INT((D22-parametres!$D$2)/7),42)+1,WEEKDAY(guigui!D22,2)),"")</f>
        <v>RP</v>
      </c>
      <c r="F22" s="3">
        <f t="shared" si="2"/>
        <v>42084</v>
      </c>
      <c r="G22" s="6" t="str">
        <f ca="1">IFERROR(OFFSET(grille!$A$1,MOD(INT((F22-parametres!$D$2)/7),42)+1,WEEKDAY(guigui!F22,2)),"")</f>
        <v>RP</v>
      </c>
      <c r="H22" s="3">
        <f t="shared" si="3"/>
        <v>42115</v>
      </c>
      <c r="I22" s="6" t="str">
        <f ca="1">IFERROR(OFFSET(grille!$A$1,MOD(INT((H22-parametres!$D$2)/7),42)+1,WEEKDAY(guigui!H22,2)),"")</f>
        <v>T430</v>
      </c>
      <c r="J22" s="3">
        <f t="shared" si="4"/>
        <v>42145</v>
      </c>
      <c r="K22" s="6" t="str">
        <f ca="1">IFERROR(OFFSET(grille!$A$1,MOD(INT((J22-parametres!$D$2)/7),42)+1,WEEKDAY(guigui!J22,2)),"")</f>
        <v>__T450</v>
      </c>
      <c r="L22" s="3">
        <f t="shared" si="5"/>
        <v>42176</v>
      </c>
      <c r="M22" s="6" t="str">
        <f ca="1">IFERROR(OFFSET(grille!$A$1,MOD(INT((L22-parametres!$D$2)/7),42)+1,WEEKDAY(guigui!L22,2)),"")</f>
        <v>RP</v>
      </c>
      <c r="N22" s="4">
        <f t="shared" si="6"/>
        <v>42206</v>
      </c>
      <c r="O22" s="6" t="str">
        <f ca="1">IFERROR(OFFSET(grille!$A$1,MOD(INT((N22-parametres!$D$2)/7),42)+1,WEEKDAY(guigui!N22,2)),"")</f>
        <v>RP</v>
      </c>
      <c r="P22" s="3">
        <f t="shared" si="7"/>
        <v>42237</v>
      </c>
      <c r="Q22" s="6" t="str">
        <f ca="1">IFERROR(OFFSET(grille!$A$1,MOD(INT((P22-parametres!$D$2)/7),42)+1,WEEKDAY(guigui!P22,2)),"")</f>
        <v>T655__</v>
      </c>
      <c r="R22" s="3">
        <f t="shared" si="8"/>
        <v>42268</v>
      </c>
      <c r="S22" s="6" t="str">
        <f ca="1">IFERROR(OFFSET(grille!$A$1,MOD(INT((R22-parametres!$D$2)/7),42)+1,WEEKDAY(guigui!R22,2)),"")</f>
        <v>T630__</v>
      </c>
      <c r="T22" s="3">
        <f t="shared" si="9"/>
        <v>42298</v>
      </c>
      <c r="U22" s="6" t="str">
        <f ca="1">IFERROR(OFFSET(grille!$A$1,MOD(INT((T22-parametres!$D$2)/7),42)+1,WEEKDAY(guigui!T22,2)),"")</f>
        <v>__T660</v>
      </c>
      <c r="V22" s="4">
        <f t="shared" si="10"/>
        <v>42329</v>
      </c>
      <c r="W22" s="6" t="str">
        <f ca="1">IFERROR(OFFSET(grille!$A$1,MOD(INT((V22-parametres!$D$2)/7),42)+1,WEEKDAY(guigui!V22,2)),"")</f>
        <v>T346__</v>
      </c>
      <c r="X22" s="3">
        <f t="shared" si="11"/>
        <v>42359</v>
      </c>
      <c r="Y22" s="6" t="str">
        <f ca="1">IFERROR(OFFSET(grille!$A$1,MOD(INT((X22-parametres!$D$2)/7),42)+1,WEEKDAY(guigui!X22,2)),"")</f>
        <v>__T230</v>
      </c>
    </row>
    <row r="23" spans="2:25">
      <c r="B23" s="3">
        <f t="shared" si="0"/>
        <v>42026</v>
      </c>
      <c r="C23" s="6" t="str">
        <f ca="1">IFERROR(OFFSET(grille!$A$1,MOD(INT((B23-parametres!$D$2)/7),42)+1,WEEKDAY(guigui!B23,2)),"")</f>
        <v>RP</v>
      </c>
      <c r="D23" s="3">
        <f t="shared" si="1"/>
        <v>42057</v>
      </c>
      <c r="E23" s="6" t="str">
        <f ca="1">IFERROR(OFFSET(grille!$A$1,MOD(INT((D23-parametres!$D$2)/7),42)+1,WEEKDAY(guigui!D23,2)),"")</f>
        <v>RP</v>
      </c>
      <c r="F23" s="3">
        <f t="shared" si="2"/>
        <v>42085</v>
      </c>
      <c r="G23" s="6" t="str">
        <f ca="1">IFERROR(OFFSET(grille!$A$1,MOD(INT((F23-parametres!$D$2)/7),42)+1,WEEKDAY(guigui!F23,2)),"")</f>
        <v>RP</v>
      </c>
      <c r="H23" s="3">
        <f t="shared" si="3"/>
        <v>42116</v>
      </c>
      <c r="I23" s="6" t="str">
        <f ca="1">IFERROR(OFFSET(grille!$A$1,MOD(INT((H23-parametres!$D$2)/7),42)+1,WEEKDAY(guigui!H23,2)),"")</f>
        <v>T820__</v>
      </c>
      <c r="J23" s="3">
        <f t="shared" si="4"/>
        <v>42146</v>
      </c>
      <c r="K23" s="6" t="str">
        <f ca="1">IFERROR(OFFSET(grille!$A$1,MOD(INT((J23-parametres!$D$2)/7),42)+1,WEEKDAY(guigui!J23,2)),"")</f>
        <v>T945</v>
      </c>
      <c r="L23" s="3">
        <f t="shared" si="5"/>
        <v>42177</v>
      </c>
      <c r="M23" s="6" t="str">
        <f ca="1">IFERROR(OFFSET(grille!$A$1,MOD(INT((L23-parametres!$D$2)/7),42)+1,WEEKDAY(guigui!L23,2)),"")</f>
        <v>T720</v>
      </c>
      <c r="N23" s="4">
        <f t="shared" si="6"/>
        <v>42207</v>
      </c>
      <c r="O23" s="6" t="str">
        <f ca="1">IFERROR(OFFSET(grille!$A$1,MOD(INT((N23-parametres!$D$2)/7),42)+1,WEEKDAY(guigui!N23,2)),"")</f>
        <v>RP</v>
      </c>
      <c r="P23" s="3">
        <f t="shared" si="7"/>
        <v>42238</v>
      </c>
      <c r="Q23" s="6" t="str">
        <f ca="1">IFERROR(OFFSET(grille!$A$1,MOD(INT((P23-parametres!$D$2)/7),42)+1,WEEKDAY(guigui!P23,2)),"")</f>
        <v>__T666</v>
      </c>
      <c r="R23" s="3">
        <f t="shared" si="8"/>
        <v>42269</v>
      </c>
      <c r="S23" s="6" t="str">
        <f ca="1">IFERROR(OFFSET(grille!$A$1,MOD(INT((R23-parametres!$D$2)/7),42)+1,WEEKDAY(guigui!R23,2)),"")</f>
        <v>__T640</v>
      </c>
      <c r="T23" s="3">
        <f t="shared" si="9"/>
        <v>42299</v>
      </c>
      <c r="U23" s="6" t="str">
        <f ca="1">IFERROR(OFFSET(grille!$A$1,MOD(INT((T23-parametres!$D$2)/7),42)+1,WEEKDAY(guigui!T23,2)),"")</f>
        <v>T260</v>
      </c>
      <c r="V23" s="4">
        <f t="shared" si="10"/>
        <v>42330</v>
      </c>
      <c r="W23" s="6" t="str">
        <f ca="1">IFERROR(OFFSET(grille!$A$1,MOD(INT((V23-parametres!$D$2)/7),42)+1,WEEKDAY(guigui!V23,2)),"")</f>
        <v>__T357</v>
      </c>
      <c r="X23" s="3">
        <f t="shared" si="11"/>
        <v>42360</v>
      </c>
      <c r="Y23" s="6" t="str">
        <f ca="1">IFERROR(OFFSET(grille!$A$1,MOD(INT((X23-parametres!$D$2)/7),42)+1,WEEKDAY(guigui!X23,2)),"")</f>
        <v>T260</v>
      </c>
    </row>
    <row r="24" spans="2:25">
      <c r="B24" s="3">
        <f t="shared" si="0"/>
        <v>42027</v>
      </c>
      <c r="C24" s="6" t="str">
        <f ca="1">IFERROR(OFFSET(grille!$A$1,MOD(INT((B24-parametres!$D$2)/7),42)+1,WEEKDAY(guigui!B24,2)),"")</f>
        <v>T345__</v>
      </c>
      <c r="D24" s="3">
        <f t="shared" si="1"/>
        <v>42058</v>
      </c>
      <c r="E24" s="6" t="str">
        <f ca="1">IFERROR(OFFSET(grille!$A$1,MOD(INT((D24-parametres!$D$2)/7),42)+1,WEEKDAY(guigui!D24,2)),"")</f>
        <v>T220__</v>
      </c>
      <c r="F24" s="3">
        <f t="shared" si="2"/>
        <v>42086</v>
      </c>
      <c r="G24" s="6" t="str">
        <f ca="1">IFERROR(OFFSET(grille!$A$1,MOD(INT((F24-parametres!$D$2)/7),42)+1,WEEKDAY(guigui!F24,2)),"")</f>
        <v>T410</v>
      </c>
      <c r="H24" s="3">
        <f t="shared" si="3"/>
        <v>42117</v>
      </c>
      <c r="I24" s="6" t="str">
        <f ca="1">IFERROR(OFFSET(grille!$A$1,MOD(INT((H24-parametres!$D$2)/7),42)+1,WEEKDAY(guigui!H24,2)),"")</f>
        <v>__T830</v>
      </c>
      <c r="J24" s="3">
        <f t="shared" si="4"/>
        <v>42147</v>
      </c>
      <c r="K24" s="6" t="str">
        <f ca="1">IFERROR(OFFSET(grille!$A$1,MOD(INT((J24-parametres!$D$2)/7),42)+1,WEEKDAY(guigui!J24,2)),"")</f>
        <v>RP</v>
      </c>
      <c r="L24" s="3">
        <f t="shared" si="5"/>
        <v>42178</v>
      </c>
      <c r="M24" s="6" t="str">
        <f ca="1">IFERROR(OFFSET(grille!$A$1,MOD(INT((L24-parametres!$D$2)/7),42)+1,WEEKDAY(guigui!L24,2)),"")</f>
        <v>T710</v>
      </c>
      <c r="N24" s="4">
        <f t="shared" si="6"/>
        <v>42208</v>
      </c>
      <c r="O24" s="6" t="str">
        <f ca="1">IFERROR(OFFSET(grille!$A$1,MOD(INT((N24-parametres!$D$2)/7),42)+1,WEEKDAY(guigui!N24,2)),"")</f>
        <v>T130</v>
      </c>
      <c r="P24" s="3">
        <f t="shared" si="7"/>
        <v>42239</v>
      </c>
      <c r="Q24" s="6" t="str">
        <f ca="1">IFERROR(OFFSET(grille!$A$1,MOD(INT((P24-parametres!$D$2)/7),42)+1,WEEKDAY(guigui!P24,2)),"")</f>
        <v>RP</v>
      </c>
      <c r="R24" s="3">
        <f t="shared" si="8"/>
        <v>42270</v>
      </c>
      <c r="S24" s="6" t="str">
        <f ca="1">IFERROR(OFFSET(grille!$A$1,MOD(INT((R24-parametres!$D$2)/7),42)+1,WEEKDAY(guigui!R24,2)),"")</f>
        <v>T340__</v>
      </c>
      <c r="T24" s="3">
        <f t="shared" si="9"/>
        <v>42300</v>
      </c>
      <c r="U24" s="6" t="str">
        <f ca="1">IFERROR(OFFSET(grille!$A$1,MOD(INT((T24-parametres!$D$2)/7),42)+1,WEEKDAY(guigui!T24,2)),"")</f>
        <v>D</v>
      </c>
      <c r="V24" s="4">
        <f t="shared" si="10"/>
        <v>42331</v>
      </c>
      <c r="W24" s="6" t="str">
        <f ca="1">IFERROR(OFFSET(grille!$A$1,MOD(INT((V24-parametres!$D$2)/7),42)+1,WEEKDAY(guigui!V24,2)),"")</f>
        <v>RP</v>
      </c>
      <c r="X24" s="3">
        <f t="shared" si="11"/>
        <v>42361</v>
      </c>
      <c r="Y24" s="6" t="str">
        <f ca="1">IFERROR(OFFSET(grille!$A$1,MOD(INT((X24-parametres!$D$2)/7),42)+1,WEEKDAY(guigui!X24,2)),"")</f>
        <v>RP</v>
      </c>
    </row>
    <row r="25" spans="2:25">
      <c r="B25" s="3">
        <f t="shared" si="0"/>
        <v>42028</v>
      </c>
      <c r="C25" s="6" t="str">
        <f ca="1">IFERROR(OFFSET(grille!$A$1,MOD(INT((B25-parametres!$D$2)/7),42)+1,WEEKDAY(guigui!B25,2)),"")</f>
        <v>__T356</v>
      </c>
      <c r="D25" s="3">
        <f t="shared" si="1"/>
        <v>42059</v>
      </c>
      <c r="E25" s="6" t="str">
        <f ca="1">IFERROR(OFFSET(grille!$A$1,MOD(INT((D25-parametres!$D$2)/7),42)+1,WEEKDAY(guigui!D25,2)),"")</f>
        <v>__T230</v>
      </c>
      <c r="F25" s="3">
        <f t="shared" si="2"/>
        <v>42087</v>
      </c>
      <c r="G25" s="6" t="str">
        <f ca="1">IFERROR(OFFSET(grille!$A$1,MOD(INT((F25-parametres!$D$2)/7),42)+1,WEEKDAY(guigui!F25,2)),"")</f>
        <v>T720</v>
      </c>
      <c r="H25" s="3">
        <f t="shared" si="3"/>
        <v>42118</v>
      </c>
      <c r="I25" s="6" t="str">
        <f ca="1">IFERROR(OFFSET(grille!$A$1,MOD(INT((H25-parametres!$D$2)/7),42)+1,WEEKDAY(guigui!H25,2)),"")</f>
        <v>D</v>
      </c>
      <c r="J25" s="3">
        <f t="shared" si="4"/>
        <v>42148</v>
      </c>
      <c r="K25" s="6" t="str">
        <f ca="1">IFERROR(OFFSET(grille!$A$1,MOD(INT((J25-parametres!$D$2)/7),42)+1,WEEKDAY(guigui!J25,2)),"")</f>
        <v>RP</v>
      </c>
      <c r="L25" s="3">
        <f t="shared" si="5"/>
        <v>42179</v>
      </c>
      <c r="M25" s="6" t="str">
        <f ca="1">IFERROR(OFFSET(grille!$A$1,MOD(INT((L25-parametres!$D$2)/7),42)+1,WEEKDAY(guigui!L25,2)),"")</f>
        <v>T630__</v>
      </c>
      <c r="N25" s="4">
        <f t="shared" si="6"/>
        <v>42209</v>
      </c>
      <c r="O25" s="6" t="str">
        <f ca="1">IFERROR(OFFSET(grille!$A$1,MOD(INT((N25-parametres!$D$2)/7),42)+1,WEEKDAY(guigui!N25,2)),"")</f>
        <v>T420</v>
      </c>
      <c r="P25" s="3">
        <f t="shared" si="7"/>
        <v>42240</v>
      </c>
      <c r="Q25" s="6" t="str">
        <f ca="1">IFERROR(OFFSET(grille!$A$1,MOD(INT((P25-parametres!$D$2)/7),42)+1,WEEKDAY(guigui!P25,2)),"")</f>
        <v>RP</v>
      </c>
      <c r="R25" s="3">
        <f t="shared" si="8"/>
        <v>42271</v>
      </c>
      <c r="S25" s="6" t="str">
        <f ca="1">IFERROR(OFFSET(grille!$A$1,MOD(INT((R25-parametres!$D$2)/7),42)+1,WEEKDAY(guigui!R25,2)),"")</f>
        <v>__T350</v>
      </c>
      <c r="T25" s="3">
        <f t="shared" si="9"/>
        <v>42301</v>
      </c>
      <c r="U25" s="6" t="str">
        <f ca="1">IFERROR(OFFSET(grille!$A$1,MOD(INT((T25-parametres!$D$2)/7),42)+1,WEEKDAY(guigui!T25,2)),"")</f>
        <v>RP</v>
      </c>
      <c r="V25" s="4">
        <f t="shared" si="10"/>
        <v>42332</v>
      </c>
      <c r="W25" s="6" t="str">
        <f ca="1">IFERROR(OFFSET(grille!$A$1,MOD(INT((V25-parametres!$D$2)/7),42)+1,WEEKDAY(guigui!V25,2)),"")</f>
        <v>RP</v>
      </c>
      <c r="X25" s="3">
        <f t="shared" si="11"/>
        <v>42362</v>
      </c>
      <c r="Y25" s="6" t="str">
        <f ca="1">IFERROR(OFFSET(grille!$A$1,MOD(INT((X25-parametres!$D$2)/7),42)+1,WEEKDAY(guigui!X25,2)),"")</f>
        <v>RP</v>
      </c>
    </row>
    <row r="26" spans="2:25">
      <c r="B26" s="3">
        <f t="shared" si="0"/>
        <v>42029</v>
      </c>
      <c r="C26" s="6" t="str">
        <f ca="1">IFERROR(OFFSET(grille!$A$1,MOD(INT((B26-parametres!$D$2)/7),42)+1,WEEKDAY(guigui!B26,2)),"")</f>
        <v>T247__</v>
      </c>
      <c r="D26" s="3">
        <f t="shared" si="1"/>
        <v>42060</v>
      </c>
      <c r="E26" s="6" t="str">
        <f ca="1">IFERROR(OFFSET(grille!$A$1,MOD(INT((D26-parametres!$D$2)/7),42)+1,WEEKDAY(guigui!D26,2)),"")</f>
        <v>RP</v>
      </c>
      <c r="F26" s="3">
        <f t="shared" si="2"/>
        <v>42088</v>
      </c>
      <c r="G26" s="6" t="str">
        <f ca="1">IFERROR(OFFSET(grille!$A$1,MOD(INT((F26-parametres!$D$2)/7),42)+1,WEEKDAY(guigui!F26,2)),"")</f>
        <v>T510</v>
      </c>
      <c r="H26" s="3">
        <f t="shared" si="3"/>
        <v>42119</v>
      </c>
      <c r="I26" s="6" t="str">
        <f ca="1">IFERROR(OFFSET(grille!$A$1,MOD(INT((H26-parametres!$D$2)/7),42)+1,WEEKDAY(guigui!H26,2)),"")</f>
        <v>RP</v>
      </c>
      <c r="J26" s="3">
        <f t="shared" si="4"/>
        <v>42149</v>
      </c>
      <c r="K26" s="6" t="str">
        <f ca="1">IFERROR(OFFSET(grille!$A$1,MOD(INT((J26-parametres!$D$2)/7),42)+1,WEEKDAY(guigui!J26,2)),"")</f>
        <v>T730__</v>
      </c>
      <c r="L26" s="3">
        <f t="shared" si="5"/>
        <v>42180</v>
      </c>
      <c r="M26" s="6" t="str">
        <f ca="1">IFERROR(OFFSET(grille!$A$1,MOD(INT((L26-parametres!$D$2)/7),42)+1,WEEKDAY(guigui!L26,2)),"")</f>
        <v>__T640</v>
      </c>
      <c r="N26" s="4">
        <f t="shared" si="6"/>
        <v>42210</v>
      </c>
      <c r="O26" s="6" t="str">
        <f ca="1">IFERROR(OFFSET(grille!$A$1,MOD(INT((N26-parametres!$D$2)/7),42)+1,WEEKDAY(guigui!N26,2)),"")</f>
        <v>T226__</v>
      </c>
      <c r="P26" s="3">
        <f t="shared" si="7"/>
        <v>42241</v>
      </c>
      <c r="Q26" s="6" t="str">
        <f ca="1">IFERROR(OFFSET(grille!$A$1,MOD(INT((P26-parametres!$D$2)/7),42)+1,WEEKDAY(guigui!P26,2)),"")</f>
        <v>RP</v>
      </c>
      <c r="R26" s="3">
        <f t="shared" si="8"/>
        <v>42272</v>
      </c>
      <c r="S26" s="6" t="str">
        <f ca="1">IFERROR(OFFSET(grille!$A$1,MOD(INT((R26-parametres!$D$2)/7),42)+1,WEEKDAY(guigui!R26,2)),"")</f>
        <v>D</v>
      </c>
      <c r="T26" s="3">
        <f t="shared" si="9"/>
        <v>42302</v>
      </c>
      <c r="U26" s="6" t="str">
        <f ca="1">IFERROR(OFFSET(grille!$A$1,MOD(INT((T26-parametres!$D$2)/7),42)+1,WEEKDAY(guigui!T26,2)),"")</f>
        <v>RP</v>
      </c>
      <c r="V26" s="4">
        <f t="shared" si="10"/>
        <v>42333</v>
      </c>
      <c r="W26" s="6" t="str">
        <f ca="1">IFERROR(OFFSET(grille!$A$1,MOD(INT((V26-parametres!$D$2)/7),42)+1,WEEKDAY(guigui!V26,2)),"")</f>
        <v>T840__</v>
      </c>
      <c r="X26" s="3">
        <f t="shared" si="11"/>
        <v>42363</v>
      </c>
      <c r="Y26" s="6" t="str">
        <f ca="1">IFERROR(OFFSET(grille!$A$1,MOD(INT((X26-parametres!$D$2)/7),42)+1,WEEKDAY(guigui!X26,2)),"")</f>
        <v>T410</v>
      </c>
    </row>
    <row r="27" spans="2:25">
      <c r="B27" s="3">
        <f t="shared" si="0"/>
        <v>42030</v>
      </c>
      <c r="C27" s="6" t="str">
        <f ca="1">IFERROR(OFFSET(grille!$A$1,MOD(INT((B27-parametres!$D$2)/7),42)+1,WEEKDAY(guigui!B27,2)),"")</f>
        <v>__T250</v>
      </c>
      <c r="D27" s="3">
        <f t="shared" si="1"/>
        <v>42061</v>
      </c>
      <c r="E27" s="6" t="str">
        <f ca="1">IFERROR(OFFSET(grille!$A$1,MOD(INT((D27-parametres!$D$2)/7),42)+1,WEEKDAY(guigui!D27,2)),"")</f>
        <v>RP</v>
      </c>
      <c r="F27" s="3">
        <f t="shared" si="2"/>
        <v>42089</v>
      </c>
      <c r="G27" s="6" t="str">
        <f ca="1">IFERROR(OFFSET(grille!$A$1,MOD(INT((F27-parametres!$D$2)/7),42)+1,WEEKDAY(guigui!F27,2)),"")</f>
        <v>T140__</v>
      </c>
      <c r="H27" s="3">
        <f t="shared" si="3"/>
        <v>42120</v>
      </c>
      <c r="I27" s="6" t="str">
        <f ca="1">IFERROR(OFFSET(grille!$A$1,MOD(INT((H27-parametres!$D$2)/7),42)+1,WEEKDAY(guigui!H27,2)),"")</f>
        <v>RP</v>
      </c>
      <c r="J27" s="3">
        <f t="shared" si="4"/>
        <v>42150</v>
      </c>
      <c r="K27" s="6" t="str">
        <f ca="1">IFERROR(OFFSET(grille!$A$1,MOD(INT((J27-parametres!$D$2)/7),42)+1,WEEKDAY(guigui!J27,2)),"")</f>
        <v>__T740</v>
      </c>
      <c r="L27" s="3">
        <f t="shared" si="5"/>
        <v>42181</v>
      </c>
      <c r="M27" s="6" t="str">
        <f ca="1">IFERROR(OFFSET(grille!$A$1,MOD(INT((L27-parametres!$D$2)/7),42)+1,WEEKDAY(guigui!L27,2)),"")</f>
        <v>D</v>
      </c>
      <c r="N27" s="4">
        <f t="shared" si="6"/>
        <v>42211</v>
      </c>
      <c r="O27" s="6" t="str">
        <f ca="1">IFERROR(OFFSET(grille!$A$1,MOD(INT((N27-parametres!$D$2)/7),42)+1,WEEKDAY(guigui!N27,2)),"")</f>
        <v>__T237</v>
      </c>
      <c r="P27" s="3">
        <f t="shared" si="7"/>
        <v>42242</v>
      </c>
      <c r="Q27" s="6" t="str">
        <f ca="1">IFERROR(OFFSET(grille!$A$1,MOD(INT((P27-parametres!$D$2)/7),42)+1,WEEKDAY(guigui!P27,2)),"")</f>
        <v>D</v>
      </c>
      <c r="R27" s="3">
        <f t="shared" si="8"/>
        <v>42273</v>
      </c>
      <c r="S27" s="6" t="str">
        <f ca="1">IFERROR(OFFSET(grille!$A$1,MOD(INT((R27-parametres!$D$2)/7),42)+1,WEEKDAY(guigui!R27,2)),"")</f>
        <v>RP</v>
      </c>
      <c r="T27" s="3">
        <f t="shared" si="9"/>
        <v>42303</v>
      </c>
      <c r="U27" s="6" t="str">
        <f ca="1">IFERROR(OFFSET(grille!$A$1,MOD(INT((T27-parametres!$D$2)/7),42)+1,WEEKDAY(guigui!T27,2)),"")</f>
        <v>T210</v>
      </c>
      <c r="V27" s="4">
        <f t="shared" si="10"/>
        <v>42334</v>
      </c>
      <c r="W27" s="6" t="str">
        <f ca="1">IFERROR(OFFSET(grille!$A$1,MOD(INT((V27-parametres!$D$2)/7),42)+1,WEEKDAY(guigui!V27,2)),"")</f>
        <v>__T850</v>
      </c>
      <c r="X27" s="3">
        <f t="shared" si="11"/>
        <v>42364</v>
      </c>
      <c r="Y27" s="6" t="str">
        <f ca="1">IFERROR(OFFSET(grille!$A$1,MOD(INT((X27-parametres!$D$2)/7),42)+1,WEEKDAY(guigui!X27,2)),"")</f>
        <v>T146__</v>
      </c>
    </row>
    <row r="28" spans="2:25">
      <c r="B28" s="3">
        <f t="shared" si="0"/>
        <v>42031</v>
      </c>
      <c r="C28" s="6" t="str">
        <f ca="1">IFERROR(OFFSET(grille!$A$1,MOD(INT((B28-parametres!$D$2)/7),42)+1,WEEKDAY(guigui!B28,2)),"")</f>
        <v>RP</v>
      </c>
      <c r="D28" s="3">
        <f t="shared" si="1"/>
        <v>42062</v>
      </c>
      <c r="E28" s="6" t="str">
        <f ca="1">IFERROR(OFFSET(grille!$A$1,MOD(INT((D28-parametres!$D$2)/7),42)+1,WEEKDAY(guigui!D28,2)),"")</f>
        <v>T320__</v>
      </c>
      <c r="F28" s="3">
        <f t="shared" si="2"/>
        <v>42090</v>
      </c>
      <c r="G28" s="6" t="str">
        <f ca="1">IFERROR(OFFSET(grille!$A$1,MOD(INT((F28-parametres!$D$2)/7),42)+1,WEEKDAY(guigui!F28,2)),"")</f>
        <v>__T150</v>
      </c>
      <c r="H28" s="3">
        <f t="shared" si="3"/>
        <v>42121</v>
      </c>
      <c r="I28" s="6" t="str">
        <f ca="1">IFERROR(OFFSET(grille!$A$1,MOD(INT((H28-parametres!$D$2)/7),42)+1,WEEKDAY(guigui!H28,2)),"")</f>
        <v>RP</v>
      </c>
      <c r="J28" s="3">
        <f t="shared" si="4"/>
        <v>42151</v>
      </c>
      <c r="K28" s="6" t="str">
        <f ca="1">IFERROR(OFFSET(grille!$A$1,MOD(INT((J28-parametres!$D$2)/7),42)+1,WEEKDAY(guigui!J28,2)),"")</f>
        <v>T650__</v>
      </c>
      <c r="L28" s="3">
        <f t="shared" si="5"/>
        <v>42182</v>
      </c>
      <c r="M28" s="6" t="str">
        <f ca="1">IFERROR(OFFSET(grille!$A$1,MOD(INT((L28-parametres!$D$2)/7),42)+1,WEEKDAY(guigui!L28,2)),"")</f>
        <v>RP</v>
      </c>
      <c r="N28" s="4">
        <f t="shared" si="6"/>
        <v>42212</v>
      </c>
      <c r="O28" s="6" t="str">
        <f ca="1">IFERROR(OFFSET(grille!$A$1,MOD(INT((N28-parametres!$D$2)/7),42)+1,WEEKDAY(guigui!N28,2)),"")</f>
        <v>RP</v>
      </c>
      <c r="P28" s="3">
        <f t="shared" si="7"/>
        <v>42243</v>
      </c>
      <c r="Q28" s="6" t="str">
        <f ca="1">IFERROR(OFFSET(grille!$A$1,MOD(INT((P28-parametres!$D$2)/7),42)+1,WEEKDAY(guigui!P28,2)),"")</f>
        <v>T510</v>
      </c>
      <c r="R28" s="3">
        <f t="shared" si="8"/>
        <v>42274</v>
      </c>
      <c r="S28" s="6" t="str">
        <f ca="1">IFERROR(OFFSET(grille!$A$1,MOD(INT((R28-parametres!$D$2)/7),42)+1,WEEKDAY(guigui!R28,2)),"")</f>
        <v>RP</v>
      </c>
      <c r="T28" s="3">
        <f t="shared" si="9"/>
        <v>42304</v>
      </c>
      <c r="U28" s="6" t="str">
        <f ca="1">IFERROR(OFFSET(grille!$A$1,MOD(INT((T28-parametres!$D$2)/7),42)+1,WEEKDAY(guigui!T28,2)),"")</f>
        <v>T410</v>
      </c>
      <c r="V28" s="4">
        <f t="shared" si="10"/>
        <v>42335</v>
      </c>
      <c r="W28" s="6" t="str">
        <f ca="1">IFERROR(OFFSET(grille!$A$1,MOD(INT((V28-parametres!$D$2)/7),42)+1,WEEKDAY(guigui!V28,2)),"")</f>
        <v>Fac</v>
      </c>
      <c r="X28" s="3">
        <f t="shared" si="11"/>
        <v>42365</v>
      </c>
      <c r="Y28" s="6" t="str">
        <f ca="1">IFERROR(OFFSET(grille!$A$1,MOD(INT((X28-parametres!$D$2)/7),42)+1,WEEKDAY(guigui!X28,2)),"")</f>
        <v>__T157</v>
      </c>
    </row>
    <row r="29" spans="2:25">
      <c r="B29" s="3">
        <f t="shared" si="0"/>
        <v>42032</v>
      </c>
      <c r="C29" s="6" t="str">
        <f ca="1">IFERROR(OFFSET(grille!$A$1,MOD(INT((B29-parametres!$D$2)/7),42)+1,WEEKDAY(guigui!B29,2)),"")</f>
        <v>RP</v>
      </c>
      <c r="D29" s="3">
        <f t="shared" si="1"/>
        <v>42063</v>
      </c>
      <c r="E29" s="6" t="str">
        <f ca="1">IFERROR(OFFSET(grille!$A$1,MOD(INT((D29-parametres!$D$2)/7),42)+1,WEEKDAY(guigui!D29,2)),"")</f>
        <v>__T336</v>
      </c>
      <c r="F29" s="3">
        <f t="shared" si="2"/>
        <v>42091</v>
      </c>
      <c r="G29" s="6" t="str">
        <f ca="1">IFERROR(OFFSET(grille!$A$1,MOD(INT((F29-parametres!$D$2)/7),42)+1,WEEKDAY(guigui!F29,2)),"")</f>
        <v>RP</v>
      </c>
      <c r="H29" s="3">
        <f t="shared" si="3"/>
        <v>42122</v>
      </c>
      <c r="I29" s="6" t="str">
        <f ca="1">IFERROR(OFFSET(grille!$A$1,MOD(INT((H29-parametres!$D$2)/7),42)+1,WEEKDAY(guigui!H29,2)),"")</f>
        <v>T730__</v>
      </c>
      <c r="J29" s="3">
        <f t="shared" si="4"/>
        <v>42152</v>
      </c>
      <c r="K29" s="6" t="str">
        <f ca="1">IFERROR(OFFSET(grille!$A$1,MOD(INT((J29-parametres!$D$2)/7),42)+1,WEEKDAY(guigui!J29,2)),"")</f>
        <v>__T660</v>
      </c>
      <c r="L29" s="3">
        <f t="shared" si="5"/>
        <v>42183</v>
      </c>
      <c r="M29" s="6" t="str">
        <f ca="1">IFERROR(OFFSET(grille!$A$1,MOD(INT((L29-parametres!$D$2)/7),42)+1,WEEKDAY(guigui!L29,2)),"")</f>
        <v>RP</v>
      </c>
      <c r="N29" s="4">
        <f t="shared" si="6"/>
        <v>42213</v>
      </c>
      <c r="O29" s="6" t="str">
        <f ca="1">IFERROR(OFFSET(grille!$A$1,MOD(INT((N29-parametres!$D$2)/7),42)+1,WEEKDAY(guigui!N29,2)),"")</f>
        <v>RP</v>
      </c>
      <c r="P29" s="3">
        <f t="shared" si="7"/>
        <v>42244</v>
      </c>
      <c r="Q29" s="6" t="str">
        <f ca="1">IFERROR(OFFSET(grille!$A$1,MOD(INT((P29-parametres!$D$2)/7),42)+1,WEEKDAY(guigui!P29,2)),"")</f>
        <v>T445__</v>
      </c>
      <c r="R29" s="3">
        <f t="shared" si="8"/>
        <v>42275</v>
      </c>
      <c r="S29" s="6" t="str">
        <f ca="1">IFERROR(OFFSET(grille!$A$1,MOD(INT((R29-parametres!$D$2)/7),42)+1,WEEKDAY(guigui!R29,2)),"")</f>
        <v>T110</v>
      </c>
      <c r="T29" s="3">
        <f t="shared" si="9"/>
        <v>42305</v>
      </c>
      <c r="U29" s="6" t="str">
        <f ca="1">IFERROR(OFFSET(grille!$A$1,MOD(INT((T29-parametres!$D$2)/7),42)+1,WEEKDAY(guigui!T29,2)),"")</f>
        <v>T810</v>
      </c>
      <c r="V29" s="4">
        <f t="shared" si="10"/>
        <v>42336</v>
      </c>
      <c r="W29" s="6" t="str">
        <f ca="1">IFERROR(OFFSET(grille!$A$1,MOD(INT((V29-parametres!$D$2)/7),42)+1,WEEKDAY(guigui!V29,2)),"")</f>
        <v>RP</v>
      </c>
      <c r="X29" s="3">
        <f t="shared" si="11"/>
        <v>42366</v>
      </c>
      <c r="Y29" s="6" t="str">
        <f ca="1">IFERROR(OFFSET(grille!$A$1,MOD(INT((X29-parametres!$D$2)/7),42)+1,WEEKDAY(guigui!X29,2)),"")</f>
        <v>T260</v>
      </c>
    </row>
    <row r="30" spans="2:25">
      <c r="B30" s="3">
        <f t="shared" si="0"/>
        <v>42033</v>
      </c>
      <c r="C30" s="6" t="str">
        <f ca="1">IFERROR(OFFSET(grille!$A$1,MOD(INT((B30-parametres!$D$2)/7),42)+1,WEEKDAY(guigui!B30,2)),"")</f>
        <v>T120</v>
      </c>
      <c r="D30" s="3" t="b">
        <f>IF(MONTH(DATE($A$1,COLUMN()-1,ROW()-1))=2,DATE($A$1,COLUMN()-1,i))</f>
        <v>0</v>
      </c>
      <c r="E30" s="6" t="str">
        <f ca="1">IFERROR(OFFSET(grille!$A$1,MOD(INT((D30-parametres!$D$2)/7),42)+1,WEEKDAY(guigui!D30,2)),"")</f>
        <v>RP</v>
      </c>
      <c r="F30" s="3">
        <f t="shared" si="2"/>
        <v>42092</v>
      </c>
      <c r="G30" s="6" t="str">
        <f ca="1">IFERROR(OFFSET(grille!$A$1,MOD(INT((F30-parametres!$D$2)/7),42)+1,WEEKDAY(guigui!F30,2)),"")</f>
        <v>RP</v>
      </c>
      <c r="H30" s="3">
        <f t="shared" si="3"/>
        <v>42123</v>
      </c>
      <c r="I30" s="6" t="str">
        <f ca="1">IFERROR(OFFSET(grille!$A$1,MOD(INT((H30-parametres!$D$2)/7),42)+1,WEEKDAY(guigui!H30,2)),"")</f>
        <v>__T740</v>
      </c>
      <c r="J30" s="3">
        <f t="shared" si="4"/>
        <v>42153</v>
      </c>
      <c r="K30" s="6" t="str">
        <f ca="1">IFERROR(OFFSET(grille!$A$1,MOD(INT((J30-parametres!$D$2)/7),42)+1,WEEKDAY(guigui!J30,2)),"")</f>
        <v>RP</v>
      </c>
      <c r="L30" s="3">
        <f t="shared" si="5"/>
        <v>42184</v>
      </c>
      <c r="M30" s="6" t="str">
        <f ca="1">IFERROR(OFFSET(grille!$A$1,MOD(INT((L30-parametres!$D$2)/7),42)+1,WEEKDAY(guigui!L30,2)),"")</f>
        <v>T140__</v>
      </c>
      <c r="N30" s="3">
        <f t="shared" si="6"/>
        <v>42214</v>
      </c>
      <c r="O30" s="6" t="str">
        <f ca="1">IFERROR(OFFSET(grille!$A$1,MOD(INT((N30-parametres!$D$2)/7),42)+1,WEEKDAY(guigui!N30,2)),"")</f>
        <v>T710</v>
      </c>
      <c r="P30" s="3">
        <f t="shared" si="7"/>
        <v>42245</v>
      </c>
      <c r="Q30" s="6" t="str">
        <f ca="1">IFERROR(OFFSET(grille!$A$1,MOD(INT((P30-parametres!$D$2)/7),42)+1,WEEKDAY(guigui!P30,2)),"")</f>
        <v>__T456</v>
      </c>
      <c r="R30" s="3">
        <f t="shared" si="8"/>
        <v>42276</v>
      </c>
      <c r="S30" s="6" t="str">
        <f ca="1">IFERROR(OFFSET(grille!$A$1,MOD(INT((R30-parametres!$D$2)/7),42)+1,WEEKDAY(guigui!R30,2)),"")</f>
        <v>T420</v>
      </c>
      <c r="T30" s="3">
        <f t="shared" si="9"/>
        <v>42306</v>
      </c>
      <c r="U30" s="6" t="str">
        <f ca="1">IFERROR(OFFSET(grille!$A$1,MOD(INT((T30-parametres!$D$2)/7),42)+1,WEEKDAY(guigui!T30,2)),"")</f>
        <v>T320__</v>
      </c>
      <c r="V30" s="4">
        <f t="shared" si="10"/>
        <v>42337</v>
      </c>
      <c r="W30" s="6" t="str">
        <f ca="1">IFERROR(OFFSET(grille!$A$1,MOD(INT((V30-parametres!$D$2)/7),42)+1,WEEKDAY(guigui!V30,2)),"")</f>
        <v>RP</v>
      </c>
      <c r="X30" s="3">
        <f t="shared" si="11"/>
        <v>42367</v>
      </c>
      <c r="Y30" s="6" t="str">
        <f ca="1">IFERROR(OFFSET(grille!$A$1,MOD(INT((X30-parametres!$D$2)/7),42)+1,WEEKDAY(guigui!X30,2)),"")</f>
        <v>RP</v>
      </c>
    </row>
    <row r="31" spans="2:25">
      <c r="B31" s="3">
        <f t="shared" si="0"/>
        <v>42034</v>
      </c>
      <c r="C31" s="6" t="str">
        <f ca="1">IFERROR(OFFSET(grille!$A$1,MOD(INT((B31-parametres!$D$2)/7),42)+1,WEEKDAY(guigui!B31,2)),"")</f>
        <v>T720</v>
      </c>
      <c r="D31" s="2"/>
      <c r="E31" s="2"/>
      <c r="F31" s="3">
        <f t="shared" si="2"/>
        <v>42093</v>
      </c>
      <c r="G31" s="6" t="str">
        <f ca="1">IFERROR(OFFSET(grille!$A$1,MOD(INT((F31-parametres!$D$2)/7),42)+1,WEEKDAY(guigui!F31,2)),"")</f>
        <v>T440__</v>
      </c>
      <c r="H31" s="3">
        <f t="shared" si="3"/>
        <v>42124</v>
      </c>
      <c r="I31" s="6" t="str">
        <f ca="1">IFERROR(OFFSET(grille!$A$1,MOD(INT((H31-parametres!$D$2)/7),42)+1,WEEKDAY(guigui!H31,2)),"")</f>
        <v>T610</v>
      </c>
      <c r="J31" s="3">
        <f t="shared" si="4"/>
        <v>42154</v>
      </c>
      <c r="K31" s="6" t="str">
        <f ca="1">IFERROR(OFFSET(grille!$A$1,MOD(INT((J31-parametres!$D$2)/7),42)+1,WEEKDAY(guigui!J31,2)),"")</f>
        <v>RP</v>
      </c>
      <c r="L31" s="3">
        <f t="shared" si="5"/>
        <v>42185</v>
      </c>
      <c r="M31" s="6" t="str">
        <f ca="1">IFERROR(OFFSET(grille!$A$1,MOD(INT((L31-parametres!$D$2)/7),42)+1,WEEKDAY(guigui!L31,2)),"")</f>
        <v>__T150</v>
      </c>
      <c r="N31" s="3">
        <f t="shared" si="6"/>
        <v>42215</v>
      </c>
      <c r="O31" s="6" t="str">
        <f ca="1">IFERROR(OFFSET(grille!$A$1,MOD(INT((N31-parametres!$D$2)/7),42)+1,WEEKDAY(guigui!N31,2)),"")</f>
        <v>T730__</v>
      </c>
      <c r="P31" s="3">
        <f t="shared" si="7"/>
        <v>42246</v>
      </c>
      <c r="Q31" s="6" t="str">
        <f ca="1">IFERROR(OFFSET(grille!$A$1,MOD(INT((P31-parametres!$D$2)/7),42)+1,WEEKDAY(guigui!P31,2)),"")</f>
        <v>T447__</v>
      </c>
      <c r="R31" s="3">
        <f t="shared" si="8"/>
        <v>42277</v>
      </c>
      <c r="S31" s="6" t="str">
        <f ca="1">IFERROR(OFFSET(grille!$A$1,MOD(INT((R31-parametres!$D$2)/7),42)+1,WEEKDAY(guigui!R31,2)),"")</f>
        <v>T220__</v>
      </c>
      <c r="T31" s="3">
        <f t="shared" si="9"/>
        <v>42307</v>
      </c>
      <c r="U31" s="6" t="str">
        <f ca="1">IFERROR(OFFSET(grille!$A$1,MOD(INT((T31-parametres!$D$2)/7),42)+1,WEEKDAY(guigui!T31,2)),"")</f>
        <v>__T335</v>
      </c>
      <c r="V31" s="4">
        <f t="shared" si="10"/>
        <v>42338</v>
      </c>
      <c r="W31" s="6" t="str">
        <f ca="1">IFERROR(OFFSET(grille!$A$1,MOD(INT((V31-parametres!$D$2)/7),42)+1,WEEKDAY(guigui!V31,2)),"")</f>
        <v>T120</v>
      </c>
      <c r="X31" s="3">
        <f t="shared" si="11"/>
        <v>42368</v>
      </c>
      <c r="Y31" s="6" t="str">
        <f ca="1">IFERROR(OFFSET(grille!$A$1,MOD(INT((X31-parametres!$D$2)/7),42)+1,WEEKDAY(guigui!X31,2)),"")</f>
        <v>RP</v>
      </c>
    </row>
    <row r="32" spans="2:25">
      <c r="B32" s="3">
        <f t="shared" si="0"/>
        <v>42035</v>
      </c>
      <c r="C32" s="6" t="str">
        <f ca="1">IFERROR(OFFSET(grille!$A$1,MOD(INT((B32-parametres!$D$2)/7),42)+1,WEEKDAY(guigui!B32,2)),"")</f>
        <v>T346__</v>
      </c>
      <c r="D32" s="2"/>
      <c r="E32" s="2"/>
      <c r="F32" s="3">
        <f t="shared" si="2"/>
        <v>42094</v>
      </c>
      <c r="G32" s="6" t="str">
        <f ca="1">IFERROR(OFFSET(grille!$A$1,MOD(INT((F32-parametres!$D$2)/7),42)+1,WEEKDAY(guigui!F32,2)),"")</f>
        <v>__T450</v>
      </c>
      <c r="H32" s="2"/>
      <c r="I32" s="6" t="str">
        <f ca="1">IFERROR(OFFSET(grille!$A$1,MOD(INT((H32-parametres!$D$2)/7),42)+1,WEEKDAY(guigui!H32,2)),"")</f>
        <v>RP</v>
      </c>
      <c r="J32" s="3">
        <f t="shared" si="4"/>
        <v>42155</v>
      </c>
      <c r="K32" s="6" t="str">
        <f ca="1">IFERROR(OFFSET(grille!$A$1,MOD(INT((J32-parametres!$D$2)/7),42)+1,WEEKDAY(guigui!J32,2)),"")</f>
        <v>T410</v>
      </c>
      <c r="L32" s="2"/>
      <c r="M32" s="6" t="str">
        <f ca="1">IFERROR(OFFSET(grille!$A$1,MOD(INT((L32-parametres!$D$2)/7),42)+1,WEEKDAY(guigui!L32,2)),"")</f>
        <v>RP</v>
      </c>
      <c r="N32" s="3">
        <f t="shared" si="6"/>
        <v>42216</v>
      </c>
      <c r="O32" s="6" t="str">
        <f ca="1">IFERROR(OFFSET(grille!$A$1,MOD(INT((N32-parametres!$D$2)/7),42)+1,WEEKDAY(guigui!N32,2)),"")</f>
        <v>__T740</v>
      </c>
      <c r="P32" s="3">
        <f t="shared" si="7"/>
        <v>42247</v>
      </c>
      <c r="Q32" s="6" t="str">
        <f ca="1">IFERROR(OFFSET(grille!$A$1,MOD(INT((P32-parametres!$D$2)/7),42)+1,WEEKDAY(guigui!P32,2)),"")</f>
        <v>__T451</v>
      </c>
      <c r="R32" s="2"/>
      <c r="S32" s="6" t="str">
        <f ca="1">IFERROR(OFFSET(grille!$A$1,MOD(INT((R32-parametres!$D$2)/7),42)+1,WEEKDAY(guigui!R32,2)),"")</f>
        <v>RP</v>
      </c>
      <c r="T32" s="3">
        <f t="shared" si="9"/>
        <v>42308</v>
      </c>
      <c r="U32" s="6" t="str">
        <f ca="1">IFERROR(OFFSET(grille!$A$1,MOD(INT((T32-parametres!$D$2)/7),42)+1,WEEKDAY(guigui!T32,2)),"")</f>
        <v>RP</v>
      </c>
      <c r="V32" s="2"/>
      <c r="W32" s="6" t="str">
        <f ca="1">IFERROR(OFFSET(grille!$A$1,MOD(INT((V32-parametres!$D$2)/7),42)+1,WEEKDAY(guigui!V32,2)),"")</f>
        <v>RP</v>
      </c>
      <c r="X32" s="3">
        <f t="shared" si="11"/>
        <v>42369</v>
      </c>
      <c r="Y32" s="6" t="str">
        <f ca="1">IFERROR(OFFSET(grille!$A$1,MOD(INT((X32-parametres!$D$2)/7),42)+1,WEEKDAY(guigui!X32,2)),"")</f>
        <v>T210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402" priority="6" stopIfTrue="1">
      <formula>AND(WEEKDAY(B2,2)&gt;5,B2&lt;&gt;"")</formula>
    </cfRule>
  </conditionalFormatting>
  <conditionalFormatting sqref="E10">
    <cfRule type="expression" dxfId="401" priority="5" stopIfTrue="1">
      <formula>AND(WEEKDAY(E10,2)&gt;5,E10&lt;&gt;"")</formula>
    </cfRule>
  </conditionalFormatting>
  <conditionalFormatting sqref="E10">
    <cfRule type="expression" dxfId="400" priority="4" stopIfTrue="1">
      <formula>AND(WEEKDAY(E10,2)&gt;5,E10&lt;&gt;"")</formula>
    </cfRule>
  </conditionalFormatting>
  <conditionalFormatting sqref="E10">
    <cfRule type="expression" dxfId="399" priority="3" stopIfTrue="1">
      <formula>AND(WEEKDAY(E10,2)&gt;5,E10&lt;&gt;"")</formula>
    </cfRule>
  </conditionalFormatting>
  <conditionalFormatting sqref="E10">
    <cfRule type="expression" dxfId="398" priority="2" stopIfTrue="1">
      <formula>AND(WEEKDAY(E10,2)&gt;5,E10&lt;&gt;"")</formula>
    </cfRule>
  </conditionalFormatting>
  <conditionalFormatting sqref="E24">
    <cfRule type="expression" dxfId="397" priority="1" stopIfTrue="1">
      <formula>AND(WEEKDAY(E24,2)&gt;5,E24&lt;&gt;"")</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IFERROR(OFFSET(grille!$A$1,MOD(INT((B2-parametres!$D$38)/7),42)+1,WEEKDAY(guigui!B2,2)),"")</f>
        <v>__T150</v>
      </c>
      <c r="D2" s="3">
        <f>DATE($A$1,COLUMN()-2,ROW()-1)</f>
        <v>42036</v>
      </c>
      <c r="E2" s="6" t="str">
        <f ca="1">IFERROR(OFFSET(grille!$A$1,MOD(INT((D2-parametres!$D$38)/7),42)+1,WEEKDAY(guigui!D2,2)),"")</f>
        <v>T147__</v>
      </c>
      <c r="F2" s="3">
        <f>DATE($A$1,COLUMN()-3,ROW()-1)</f>
        <v>42064</v>
      </c>
      <c r="G2" s="6" t="str">
        <f ca="1">IFERROR(OFFSET(grille!$A$1,MOD(INT((F2-parametres!$D$38)/7),42)+1,WEEKDAY(guigui!F2,2)),"")</f>
        <v>RP</v>
      </c>
      <c r="H2" s="3">
        <f>DATE($A$1,COLUMN()-4,ROW()-1)</f>
        <v>42095</v>
      </c>
      <c r="I2" s="6" t="str">
        <f ca="1">IFERROR(OFFSET(grille!$A$1,MOD(INT((H2-parametres!$D$38)/7),42)+1,WEEKDAY(guigui!H2,2)),"")</f>
        <v>__T330</v>
      </c>
      <c r="J2" s="3">
        <f>DATE($A$1,COLUMN()-5,ROW()-1)</f>
        <v>42125</v>
      </c>
      <c r="K2" s="6" t="str">
        <f ca="1">IFERROR(OFFSET(grille!$A$1,MOD(INT((J2-parametres!$D$38)/7),42)+1,WEEKDAY(guigui!J2,2)),"")</f>
        <v>RP</v>
      </c>
      <c r="L2" s="3">
        <f>DATE($A$1,COLUMN()-6,ROW()-1)</f>
        <v>42156</v>
      </c>
      <c r="M2" s="6" t="str">
        <f ca="1">IFERROR(OFFSET(grille!$A$1,MOD(INT((L2-parametres!$D$38)/7),42)+1,WEEKDAY(guigui!L2,2)),"")</f>
        <v>__T250</v>
      </c>
      <c r="N2" s="4">
        <f>DATE($A$1,COLUMN()-7,ROW()-1)</f>
        <v>42186</v>
      </c>
      <c r="O2" s="6" t="str">
        <f ca="1">IFERROR(OFFSET(grille!$A$1,MOD(INT((N2-parametres!$D$38)/7),42)+1,WEEKDAY(guigui!N2,2)),"")</f>
        <v>RP</v>
      </c>
      <c r="P2" s="3">
        <f>DATE($A$1,COLUMN()-8,ROW()-1)</f>
        <v>42217</v>
      </c>
      <c r="Q2" s="6" t="str">
        <f ca="1">IFERROR(OFFSET(grille!$A$1,MOD(INT((P2-parametres!$D$38)/7),42)+1,WEEKDAY(guigui!P2,2)),"")</f>
        <v>RP</v>
      </c>
      <c r="R2" s="3">
        <f>DATE($A$1,COLUMN()-9,ROW()-1)</f>
        <v>42248</v>
      </c>
      <c r="S2" s="6" t="str">
        <f ca="1">IFERROR(OFFSET(grille!$A$1,MOD(INT((R2-parametres!$D$38)/7),42)+1,WEEKDAY(guigui!R2,2)),"")</f>
        <v>T730__</v>
      </c>
      <c r="T2" s="3">
        <f>DATE($A$1,COLUMN()-10,ROW()-1)</f>
        <v>42278</v>
      </c>
      <c r="U2" s="6" t="str">
        <f ca="1">IFERROR(OFFSET(grille!$A$1,MOD(INT((T2-parametres!$D$38)/7),42)+1,WEEKDAY(guigui!T2,2)),"")</f>
        <v>__T660</v>
      </c>
      <c r="V2" s="4">
        <f>DATE($A$1,COLUMN()-11,ROW()-1)</f>
        <v>42309</v>
      </c>
      <c r="W2" s="6" t="str">
        <f ca="1">IFERROR(OFFSET(grille!$A$1,MOD(INT((V2-parametres!$D$38)/7),42)+1,WEEKDAY(guigui!V2,2)),"")</f>
        <v>RP</v>
      </c>
      <c r="X2" s="3">
        <f>DATE($A$1,COLUMN()-12,ROW()-1)</f>
        <v>42339</v>
      </c>
      <c r="Y2" s="6" t="str">
        <f ca="1">IFERROR(OFFSET(grille!$A$1,MOD(INT((X2-parametres!$D$38)/7),42)+1,WEEKDAY(guigui!X2,2)),"")</f>
        <v>RP</v>
      </c>
    </row>
    <row r="3" spans="1:25">
      <c r="B3" s="3">
        <f t="shared" ref="B3:B32" si="0">DATE($A$1,COLUMN()-1,ROW()-1)</f>
        <v>42006</v>
      </c>
      <c r="C3" s="6" t="str">
        <f ca="1">IFERROR(OFFSET(grille!$A$1,MOD(INT((B3-parametres!$D$38)/7),42)+1,WEEKDAY(guigui!B3,2)),"")</f>
        <v>RP</v>
      </c>
      <c r="D3" s="3">
        <f t="shared" ref="D3:D29" si="1">DATE($A$1,COLUMN()-2,ROW()-1)</f>
        <v>42037</v>
      </c>
      <c r="E3" s="6" t="str">
        <f ca="1">IFERROR(OFFSET(grille!$A$1,MOD(INT((D3-parametres!$D$38)/7),42)+1,WEEKDAY(guigui!D3,2)),"")</f>
        <v>__T151</v>
      </c>
      <c r="F3" s="3">
        <f t="shared" ref="F3:F32" si="2">DATE($A$1,COLUMN()-3,ROW()-1)</f>
        <v>42065</v>
      </c>
      <c r="G3" s="6" t="str">
        <f ca="1">IFERROR(OFFSET(grille!$A$1,MOD(INT((F3-parametres!$D$38)/7),42)+1,WEEKDAY(guigui!F3,2)),"")</f>
        <v>RP</v>
      </c>
      <c r="H3" s="3">
        <f t="shared" ref="H3:H31" si="3">DATE($A$1,COLUMN()-4,ROW()-1)</f>
        <v>42096</v>
      </c>
      <c r="I3" s="6" t="str">
        <f ca="1">IFERROR(OFFSET(grille!$A$1,MOD(INT((H3-parametres!$D$38)/7),42)+1,WEEKDAY(guigui!H3,2)),"")</f>
        <v>T340__</v>
      </c>
      <c r="J3" s="3">
        <f t="shared" ref="J3:J32" si="4">DATE($A$1,COLUMN()-5,ROW()-1)</f>
        <v>42126</v>
      </c>
      <c r="K3" s="6" t="str">
        <f ca="1">IFERROR(OFFSET(grille!$A$1,MOD(INT((J3-parametres!$D$38)/7),42)+1,WEEKDAY(guigui!J3,2)),"")</f>
        <v>RP</v>
      </c>
      <c r="L3" s="3">
        <f t="shared" ref="L3:L31" si="5">DATE($A$1,COLUMN()-6,ROW()-1)</f>
        <v>42157</v>
      </c>
      <c r="M3" s="6" t="str">
        <f ca="1">IFERROR(OFFSET(grille!$A$1,MOD(INT((L3-parametres!$D$38)/7),42)+1,WEEKDAY(guigui!L3,2)),"")</f>
        <v>RP</v>
      </c>
      <c r="N3" s="4">
        <f t="shared" ref="N3:N32" si="6">DATE($A$1,COLUMN()-7,ROW()-1)</f>
        <v>42187</v>
      </c>
      <c r="O3" s="6" t="str">
        <f ca="1">IFERROR(OFFSET(grille!$A$1,MOD(INT((N3-parametres!$D$38)/7),42)+1,WEEKDAY(guigui!N3,2)),"")</f>
        <v>RP</v>
      </c>
      <c r="P3" s="3">
        <f t="shared" ref="P3:P32" si="7">DATE($A$1,COLUMN()-8,ROW()-1)</f>
        <v>42218</v>
      </c>
      <c r="Q3" s="6" t="str">
        <f ca="1">IFERROR(OFFSET(grille!$A$1,MOD(INT((P3-parametres!$D$38)/7),42)+1,WEEKDAY(guigui!P3,2)),"")</f>
        <v>RP</v>
      </c>
      <c r="R3" s="3">
        <f t="shared" ref="R3:R31" si="8">DATE($A$1,COLUMN()-9,ROW()-1)</f>
        <v>42249</v>
      </c>
      <c r="S3" s="6" t="str">
        <f ca="1">IFERROR(OFFSET(grille!$A$1,MOD(INT((R3-parametres!$D$38)/7),42)+1,WEEKDAY(guigui!R3,2)),"")</f>
        <v>__T740</v>
      </c>
      <c r="T3" s="3">
        <f t="shared" ref="T3:T32" si="9">DATE($A$1,COLUMN()-10,ROW()-1)</f>
        <v>42279</v>
      </c>
      <c r="U3" s="6" t="str">
        <f ca="1">IFERROR(OFFSET(grille!$A$1,MOD(INT((T3-parametres!$D$38)/7),42)+1,WEEKDAY(guigui!T3,2)),"")</f>
        <v>RP</v>
      </c>
      <c r="V3" s="4">
        <f t="shared" ref="V3:V31" si="10">DATE($A$1,COLUMN()-11,ROW()-1)</f>
        <v>42310</v>
      </c>
      <c r="W3" s="6" t="str">
        <f ca="1">IFERROR(OFFSET(grille!$A$1,MOD(INT((V3-parametres!$D$38)/7),42)+1,WEEKDAY(guigui!V3,2)),"")</f>
        <v>T140__</v>
      </c>
      <c r="X3" s="3">
        <f t="shared" ref="X3:X32" si="11">DATE($A$1,COLUMN()-12,ROW()-1)</f>
        <v>42340</v>
      </c>
      <c r="Y3" s="6" t="str">
        <f ca="1">IFERROR(OFFSET(grille!$A$1,MOD(INT((X3-parametres!$D$38)/7),42)+1,WEEKDAY(guigui!X3,2)),"")</f>
        <v>T710</v>
      </c>
    </row>
    <row r="4" spans="1:25">
      <c r="B4" s="4">
        <f t="shared" si="0"/>
        <v>42007</v>
      </c>
      <c r="C4" s="6" t="str">
        <f ca="1">IFERROR(OFFSET(grille!$A$1,MOD(INT((B4-parametres!$D$38)/7),42)+1,WEEKDAY(guigui!B4,2)),"")</f>
        <v>RP</v>
      </c>
      <c r="D4" s="3">
        <f t="shared" si="1"/>
        <v>42038</v>
      </c>
      <c r="E4" s="6" t="str">
        <f ca="1">IFERROR(OFFSET(grille!$A$1,MOD(INT((D4-parametres!$D$38)/7),42)+1,WEEKDAY(guigui!D4,2)),"")</f>
        <v>RP</v>
      </c>
      <c r="F4" s="3">
        <f t="shared" si="2"/>
        <v>42066</v>
      </c>
      <c r="G4" s="6" t="str">
        <f ca="1">IFERROR(OFFSET(grille!$A$1,MOD(INT((F4-parametres!$D$38)/7),42)+1,WEEKDAY(guigui!F4,2)),"")</f>
        <v>T510</v>
      </c>
      <c r="H4" s="3">
        <f t="shared" si="3"/>
        <v>42097</v>
      </c>
      <c r="I4" s="6" t="str">
        <f ca="1">IFERROR(OFFSET(grille!$A$1,MOD(INT((H4-parametres!$D$38)/7),42)+1,WEEKDAY(guigui!H4,2)),"")</f>
        <v>__T350</v>
      </c>
      <c r="J4" s="3">
        <f t="shared" si="4"/>
        <v>42127</v>
      </c>
      <c r="K4" s="6" t="str">
        <f ca="1">IFERROR(OFFSET(grille!$A$1,MOD(INT((J4-parametres!$D$38)/7),42)+1,WEEKDAY(guigui!J4,2)),"")</f>
        <v>T737__</v>
      </c>
      <c r="L4" s="3">
        <f t="shared" si="5"/>
        <v>42158</v>
      </c>
      <c r="M4" s="6" t="str">
        <f ca="1">IFERROR(OFFSET(grille!$A$1,MOD(INT((L4-parametres!$D$38)/7),42)+1,WEEKDAY(guigui!L4,2)),"")</f>
        <v>RP</v>
      </c>
      <c r="N4" s="4">
        <f t="shared" si="6"/>
        <v>42188</v>
      </c>
      <c r="O4" s="6" t="str">
        <f ca="1">IFERROR(OFFSET(grille!$A$1,MOD(INT((N4-parametres!$D$38)/7),42)+1,WEEKDAY(guigui!N4,2)),"")</f>
        <v>T320__</v>
      </c>
      <c r="P4" s="3">
        <f t="shared" si="7"/>
        <v>42219</v>
      </c>
      <c r="Q4" s="6" t="str">
        <f ca="1">IFERROR(OFFSET(grille!$A$1,MOD(INT((P4-parametres!$D$38)/7),42)+1,WEEKDAY(guigui!P4,2)),"")</f>
        <v>T440__</v>
      </c>
      <c r="R4" s="3">
        <f t="shared" si="8"/>
        <v>42250</v>
      </c>
      <c r="S4" s="6" t="str">
        <f ca="1">IFERROR(OFFSET(grille!$A$1,MOD(INT((R4-parametres!$D$38)/7),42)+1,WEEKDAY(guigui!R4,2)),"")</f>
        <v>T610</v>
      </c>
      <c r="T4" s="3">
        <f t="shared" si="9"/>
        <v>42280</v>
      </c>
      <c r="U4" s="6" t="str">
        <f ca="1">IFERROR(OFFSET(grille!$A$1,MOD(INT((T4-parametres!$D$38)/7),42)+1,WEEKDAY(guigui!T4,2)),"")</f>
        <v>RP</v>
      </c>
      <c r="V4" s="4">
        <f t="shared" si="10"/>
        <v>42311</v>
      </c>
      <c r="W4" s="6" t="str">
        <f ca="1">IFERROR(OFFSET(grille!$A$1,MOD(INT((V4-parametres!$D$38)/7),42)+1,WEEKDAY(guigui!V4,2)),"")</f>
        <v>__T150</v>
      </c>
      <c r="X4" s="3">
        <f t="shared" si="11"/>
        <v>42341</v>
      </c>
      <c r="Y4" s="6" t="str">
        <f ca="1">IFERROR(OFFSET(grille!$A$1,MOD(INT((X4-parametres!$D$38)/7),42)+1,WEEKDAY(guigui!X4,2)),"")</f>
        <v>T730__</v>
      </c>
    </row>
    <row r="5" spans="1:25">
      <c r="B5" s="4">
        <f t="shared" si="0"/>
        <v>42008</v>
      </c>
      <c r="C5" s="6" t="str">
        <f ca="1">IFERROR(OFFSET(grille!$A$1,MOD(INT((B5-parametres!$D$38)/7),42)+1,WEEKDAY(guigui!B5,2)),"")</f>
        <v>RP</v>
      </c>
      <c r="D5" s="3">
        <f t="shared" si="1"/>
        <v>42039</v>
      </c>
      <c r="E5" s="6" t="str">
        <f ca="1">IFERROR(OFFSET(grille!$A$1,MOD(INT((D5-parametres!$D$38)/7),42)+1,WEEKDAY(guigui!D5,2)),"")</f>
        <v>RP</v>
      </c>
      <c r="F5" s="3">
        <f t="shared" si="2"/>
        <v>42067</v>
      </c>
      <c r="G5" s="6" t="str">
        <f ca="1">IFERROR(OFFSET(grille!$A$1,MOD(INT((F5-parametres!$D$38)/7),42)+1,WEEKDAY(guigui!F5,2)),"")</f>
        <v>T110</v>
      </c>
      <c r="H5" s="3">
        <f t="shared" si="3"/>
        <v>42098</v>
      </c>
      <c r="I5" s="6" t="str">
        <f ca="1">IFERROR(OFFSET(grille!$A$1,MOD(INT((H5-parametres!$D$38)/7),42)+1,WEEKDAY(guigui!H5,2)),"")</f>
        <v>RP</v>
      </c>
      <c r="J5" s="3">
        <f t="shared" si="4"/>
        <v>42128</v>
      </c>
      <c r="K5" s="6" t="str">
        <f ca="1">IFERROR(OFFSET(grille!$A$1,MOD(INT((J5-parametres!$D$38)/7),42)+1,WEEKDAY(guigui!J5,2)),"")</f>
        <v>__T740</v>
      </c>
      <c r="L5" s="3">
        <f t="shared" si="5"/>
        <v>42159</v>
      </c>
      <c r="M5" s="6" t="str">
        <f ca="1">IFERROR(OFFSET(grille!$A$1,MOD(INT((L5-parametres!$D$38)/7),42)+1,WEEKDAY(guigui!L5,2)),"")</f>
        <v>T120</v>
      </c>
      <c r="N5" s="4">
        <f t="shared" si="6"/>
        <v>42189</v>
      </c>
      <c r="O5" s="6" t="str">
        <f ca="1">IFERROR(OFFSET(grille!$A$1,MOD(INT((N5-parametres!$D$38)/7),42)+1,WEEKDAY(guigui!N5,2)),"")</f>
        <v>__T336</v>
      </c>
      <c r="P5" s="3">
        <f t="shared" si="7"/>
        <v>42220</v>
      </c>
      <c r="Q5" s="6" t="str">
        <f ca="1">IFERROR(OFFSET(grille!$A$1,MOD(INT((P5-parametres!$D$38)/7),42)+1,WEEKDAY(guigui!P5,2)),"")</f>
        <v>__T450</v>
      </c>
      <c r="R5" s="3">
        <f t="shared" si="8"/>
        <v>42251</v>
      </c>
      <c r="S5" s="6" t="str">
        <f ca="1">IFERROR(OFFSET(grille!$A$1,MOD(INT((R5-parametres!$D$38)/7),42)+1,WEEKDAY(guigui!R5,2)),"")</f>
        <v>T220__</v>
      </c>
      <c r="T5" s="3">
        <f t="shared" si="9"/>
        <v>42281</v>
      </c>
      <c r="U5" s="6" t="str">
        <f ca="1">IFERROR(OFFSET(grille!$A$1,MOD(INT((T5-parametres!$D$38)/7),42)+1,WEEKDAY(guigui!T5,2)),"")</f>
        <v>T410</v>
      </c>
      <c r="V5" s="4">
        <f t="shared" si="10"/>
        <v>42312</v>
      </c>
      <c r="W5" s="6" t="str">
        <f ca="1">IFERROR(OFFSET(grille!$A$1,MOD(INT((V5-parametres!$D$38)/7),42)+1,WEEKDAY(guigui!V5,2)),"")</f>
        <v>T210</v>
      </c>
      <c r="X5" s="3">
        <f t="shared" si="11"/>
        <v>42342</v>
      </c>
      <c r="Y5" s="6" t="str">
        <f ca="1">IFERROR(OFFSET(grille!$A$1,MOD(INT((X5-parametres!$D$38)/7),42)+1,WEEKDAY(guigui!X5,2)),"")</f>
        <v>__T740</v>
      </c>
    </row>
    <row r="6" spans="1:25">
      <c r="B6" s="3">
        <f t="shared" si="0"/>
        <v>42009</v>
      </c>
      <c r="C6" s="6" t="str">
        <f ca="1">IFERROR(OFFSET(grille!$A$1,MOD(INT((B6-parametres!$D$38)/7),42)+1,WEEKDAY(guigui!B6,2)),"")</f>
        <v>T720</v>
      </c>
      <c r="D6" s="3">
        <f t="shared" si="1"/>
        <v>42040</v>
      </c>
      <c r="E6" s="6" t="str">
        <f ca="1">IFERROR(OFFSET(grille!$A$1,MOD(INT((D6-parametres!$D$38)/7),42)+1,WEEKDAY(guigui!D6,2)),"")</f>
        <v>T130</v>
      </c>
      <c r="F6" s="3">
        <f t="shared" si="2"/>
        <v>42068</v>
      </c>
      <c r="G6" s="6" t="str">
        <f ca="1">IFERROR(OFFSET(grille!$A$1,MOD(INT((F6-parametres!$D$38)/7),42)+1,WEEKDAY(guigui!F6,2)),"")</f>
        <v>T710</v>
      </c>
      <c r="H6" s="3">
        <f t="shared" si="3"/>
        <v>42099</v>
      </c>
      <c r="I6" s="6" t="str">
        <f ca="1">IFERROR(OFFSET(grille!$A$1,MOD(INT((H6-parametres!$D$38)/7),42)+1,WEEKDAY(guigui!H6,2)),"")</f>
        <v>RP</v>
      </c>
      <c r="J6" s="3">
        <f t="shared" si="4"/>
        <v>42129</v>
      </c>
      <c r="K6" s="6" t="str">
        <f ca="1">IFERROR(OFFSET(grille!$A$1,MOD(INT((J6-parametres!$D$38)/7),42)+1,WEEKDAY(guigui!J6,2)),"")</f>
        <v>T650__</v>
      </c>
      <c r="L6" s="3">
        <f t="shared" si="5"/>
        <v>42160</v>
      </c>
      <c r="M6" s="6" t="str">
        <f ca="1">IFERROR(OFFSET(grille!$A$1,MOD(INT((L6-parametres!$D$38)/7),42)+1,WEEKDAY(guigui!L6,2)),"")</f>
        <v>T720</v>
      </c>
      <c r="N6" s="4">
        <f t="shared" si="6"/>
        <v>42190</v>
      </c>
      <c r="O6" s="6" t="str">
        <f ca="1">IFERROR(OFFSET(grille!$A$1,MOD(INT((N6-parametres!$D$38)/7),42)+1,WEEKDAY(guigui!N6,2)),"")</f>
        <v>T227__</v>
      </c>
      <c r="P6" s="3">
        <f t="shared" si="7"/>
        <v>42221</v>
      </c>
      <c r="Q6" s="6" t="str">
        <f ca="1">IFERROR(OFFSET(grille!$A$1,MOD(INT((P6-parametres!$D$38)/7),42)+1,WEEKDAY(guigui!P6,2)),"")</f>
        <v>T240__</v>
      </c>
      <c r="R6" s="3">
        <f t="shared" si="8"/>
        <v>42252</v>
      </c>
      <c r="S6" s="6" t="str">
        <f ca="1">IFERROR(OFFSET(grille!$A$1,MOD(INT((R6-parametres!$D$38)/7),42)+1,WEEKDAY(guigui!R6,2)),"")</f>
        <v>__T236</v>
      </c>
      <c r="T6" s="3">
        <f t="shared" si="9"/>
        <v>42282</v>
      </c>
      <c r="U6" s="6" t="str">
        <f ca="1">IFERROR(OFFSET(grille!$A$1,MOD(INT((T6-parametres!$D$38)/7),42)+1,WEEKDAY(guigui!T6,2)),"")</f>
        <v>T650__</v>
      </c>
      <c r="V6" s="4">
        <f t="shared" si="10"/>
        <v>42313</v>
      </c>
      <c r="W6" s="6" t="str">
        <f ca="1">IFERROR(OFFSET(grille!$A$1,MOD(INT((V6-parametres!$D$38)/7),42)+1,WEEKDAY(guigui!V6,2)),"")</f>
        <v>T440__</v>
      </c>
      <c r="X6" s="3">
        <f t="shared" si="11"/>
        <v>42343</v>
      </c>
      <c r="Y6" s="6" t="str">
        <f ca="1">IFERROR(OFFSET(grille!$A$1,MOD(INT((X6-parametres!$D$38)/7),42)+1,WEEKDAY(guigui!X6,2)),"")</f>
        <v>RP</v>
      </c>
    </row>
    <row r="7" spans="1:25">
      <c r="B7" s="3">
        <f t="shared" si="0"/>
        <v>42010</v>
      </c>
      <c r="C7" s="6" t="str">
        <f ca="1">IFERROR(OFFSET(grille!$A$1,MOD(INT((B7-parametres!$D$38)/7),42)+1,WEEKDAY(guigui!B7,2)),"")</f>
        <v>T710</v>
      </c>
      <c r="D7" s="3">
        <f t="shared" si="1"/>
        <v>42041</v>
      </c>
      <c r="E7" s="6" t="str">
        <f ca="1">IFERROR(OFFSET(grille!$A$1,MOD(INT((D7-parametres!$D$38)/7),42)+1,WEEKDAY(guigui!D7,2)),"")</f>
        <v>T420</v>
      </c>
      <c r="F7" s="3">
        <f t="shared" si="2"/>
        <v>42069</v>
      </c>
      <c r="G7" s="6" t="str">
        <f ca="1">IFERROR(OFFSET(grille!$A$1,MOD(INT((F7-parametres!$D$38)/7),42)+1,WEEKDAY(guigui!F7,2)),"")</f>
        <v>T655__</v>
      </c>
      <c r="H7" s="3">
        <f t="shared" si="3"/>
        <v>42100</v>
      </c>
      <c r="I7" s="6" t="str">
        <f ca="1">IFERROR(OFFSET(grille!$A$1,MOD(INT((H7-parametres!$D$38)/7),42)+1,WEEKDAY(guigui!H7,2)),"")</f>
        <v>T630__</v>
      </c>
      <c r="J7" s="3">
        <f t="shared" si="4"/>
        <v>42130</v>
      </c>
      <c r="K7" s="6" t="str">
        <f ca="1">IFERROR(OFFSET(grille!$A$1,MOD(INT((J7-parametres!$D$38)/7),42)+1,WEEKDAY(guigui!J7,2)),"")</f>
        <v>__T660</v>
      </c>
      <c r="L7" s="3">
        <f t="shared" si="5"/>
        <v>42161</v>
      </c>
      <c r="M7" s="6" t="str">
        <f ca="1">IFERROR(OFFSET(grille!$A$1,MOD(INT((L7-parametres!$D$38)/7),42)+1,WEEKDAY(guigui!L7,2)),"")</f>
        <v>T346__</v>
      </c>
      <c r="N7" s="4">
        <f t="shared" si="6"/>
        <v>42191</v>
      </c>
      <c r="O7" s="6" t="str">
        <f ca="1">IFERROR(OFFSET(grille!$A$1,MOD(INT((N7-parametres!$D$38)/7),42)+1,WEEKDAY(guigui!N7,2)),"")</f>
        <v>__T230</v>
      </c>
      <c r="P7" s="3">
        <f t="shared" si="7"/>
        <v>42222</v>
      </c>
      <c r="Q7" s="6" t="str">
        <f ca="1">IFERROR(OFFSET(grille!$A$1,MOD(INT((P7-parametres!$D$38)/7),42)+1,WEEKDAY(guigui!P7,2)),"")</f>
        <v>__T250</v>
      </c>
      <c r="R7" s="3">
        <f t="shared" si="8"/>
        <v>42253</v>
      </c>
      <c r="S7" s="6" t="str">
        <f ca="1">IFERROR(OFFSET(grille!$A$1,MOD(INT((R7-parametres!$D$38)/7),42)+1,WEEKDAY(guigui!R7,2)),"")</f>
        <v>RP</v>
      </c>
      <c r="T7" s="3">
        <f t="shared" si="9"/>
        <v>42283</v>
      </c>
      <c r="U7" s="6" t="str">
        <f ca="1">IFERROR(OFFSET(grille!$A$1,MOD(INT((T7-parametres!$D$38)/7),42)+1,WEEKDAY(guigui!T7,2)),"")</f>
        <v>__T660</v>
      </c>
      <c r="V7" s="4">
        <f t="shared" si="10"/>
        <v>42314</v>
      </c>
      <c r="W7" s="6" t="str">
        <f ca="1">IFERROR(OFFSET(grille!$A$1,MOD(INT((V7-parametres!$D$38)/7),42)+1,WEEKDAY(guigui!V7,2)),"")</f>
        <v>__T450</v>
      </c>
      <c r="X7" s="3">
        <f t="shared" si="11"/>
        <v>42344</v>
      </c>
      <c r="Y7" s="6" t="str">
        <f ca="1">IFERROR(OFFSET(grille!$A$1,MOD(INT((X7-parametres!$D$38)/7),42)+1,WEEKDAY(guigui!X7,2)),"")</f>
        <v>RP</v>
      </c>
    </row>
    <row r="8" spans="1:25">
      <c r="B8" s="3">
        <f t="shared" si="0"/>
        <v>42011</v>
      </c>
      <c r="C8" s="6" t="str">
        <f ca="1">IFERROR(OFFSET(grille!$A$1,MOD(INT((B8-parametres!$D$38)/7),42)+1,WEEKDAY(guigui!B8,2)),"")</f>
        <v>T630__</v>
      </c>
      <c r="D8" s="3">
        <f t="shared" si="1"/>
        <v>42042</v>
      </c>
      <c r="E8" s="6" t="str">
        <f ca="1">IFERROR(OFFSET(grille!$A$1,MOD(INT((D8-parametres!$D$38)/7),42)+1,WEEKDAY(guigui!D8,2)),"")</f>
        <v>T226__</v>
      </c>
      <c r="F8" s="3">
        <f t="shared" si="2"/>
        <v>42070</v>
      </c>
      <c r="G8" s="6" t="str">
        <f ca="1">IFERROR(OFFSET(grille!$A$1,MOD(INT((F8-parametres!$D$38)/7),42)+1,WEEKDAY(guigui!F8,2)),"")</f>
        <v>__T666</v>
      </c>
      <c r="H8" s="3">
        <f t="shared" si="3"/>
        <v>42101</v>
      </c>
      <c r="I8" s="6" t="str">
        <f ca="1">IFERROR(OFFSET(grille!$A$1,MOD(INT((H8-parametres!$D$38)/7),42)+1,WEEKDAY(guigui!H8,2)),"")</f>
        <v>__T640</v>
      </c>
      <c r="J8" s="3">
        <f t="shared" si="4"/>
        <v>42131</v>
      </c>
      <c r="K8" s="6" t="str">
        <f ca="1">IFERROR(OFFSET(grille!$A$1,MOD(INT((J8-parametres!$D$38)/7),42)+1,WEEKDAY(guigui!J8,2)),"")</f>
        <v>T260</v>
      </c>
      <c r="L8" s="3">
        <f t="shared" si="5"/>
        <v>42162</v>
      </c>
      <c r="M8" s="6" t="str">
        <f ca="1">IFERROR(OFFSET(grille!$A$1,MOD(INT((L8-parametres!$D$38)/7),42)+1,WEEKDAY(guigui!L8,2)),"")</f>
        <v>__T357</v>
      </c>
      <c r="N8" s="4">
        <f t="shared" si="6"/>
        <v>42192</v>
      </c>
      <c r="O8" s="6" t="str">
        <f ca="1">IFERROR(OFFSET(grille!$A$1,MOD(INT((N8-parametres!$D$38)/7),42)+1,WEEKDAY(guigui!N8,2)),"")</f>
        <v>T260</v>
      </c>
      <c r="P8" s="3">
        <f t="shared" si="7"/>
        <v>42223</v>
      </c>
      <c r="Q8" s="6" t="str">
        <f ca="1">IFERROR(OFFSET(grille!$A$1,MOD(INT((P8-parametres!$D$38)/7),42)+1,WEEKDAY(guigui!P8,2)),"")</f>
        <v>RP</v>
      </c>
      <c r="R8" s="3">
        <f t="shared" si="8"/>
        <v>42254</v>
      </c>
      <c r="S8" s="6" t="str">
        <f ca="1">IFERROR(OFFSET(grille!$A$1,MOD(INT((R8-parametres!$D$38)/7),42)+1,WEEKDAY(guigui!R8,2)),"")</f>
        <v>RP</v>
      </c>
      <c r="T8" s="3">
        <f t="shared" si="9"/>
        <v>42284</v>
      </c>
      <c r="U8" s="6" t="str">
        <f ca="1">IFERROR(OFFSET(grille!$A$1,MOD(INT((T8-parametres!$D$38)/7),42)+1,WEEKDAY(guigui!T8,2)),"")</f>
        <v>T260</v>
      </c>
      <c r="V8" s="4">
        <f t="shared" si="10"/>
        <v>42315</v>
      </c>
      <c r="W8" s="6" t="str">
        <f ca="1">IFERROR(OFFSET(grille!$A$1,MOD(INT((V8-parametres!$D$38)/7),42)+1,WEEKDAY(guigui!V8,2)),"")</f>
        <v>RP</v>
      </c>
      <c r="X8" s="3">
        <f t="shared" si="11"/>
        <v>42345</v>
      </c>
      <c r="Y8" s="6" t="str">
        <f ca="1">IFERROR(OFFSET(grille!$A$1,MOD(INT((X8-parametres!$D$38)/7),42)+1,WEEKDAY(guigui!X8,2)),"")</f>
        <v>T320__</v>
      </c>
    </row>
    <row r="9" spans="1:25">
      <c r="B9" s="3">
        <f t="shared" si="0"/>
        <v>42012</v>
      </c>
      <c r="C9" s="6" t="str">
        <f ca="1">IFERROR(OFFSET(grille!$A$1,MOD(INT((B9-parametres!$D$38)/7),42)+1,WEEKDAY(guigui!B9,2)),"")</f>
        <v>__T640</v>
      </c>
      <c r="D9" s="3">
        <f t="shared" si="1"/>
        <v>42043</v>
      </c>
      <c r="E9" s="6" t="str">
        <f ca="1">IFERROR(OFFSET(grille!$A$1,MOD(INT((D9-parametres!$D$38)/7),42)+1,WEEKDAY(guigui!D9,2)),"")</f>
        <v>__T237</v>
      </c>
      <c r="F9" s="3">
        <f t="shared" si="2"/>
        <v>42071</v>
      </c>
      <c r="G9" s="6" t="str">
        <f ca="1">IFERROR(OFFSET(grille!$A$1,MOD(INT((F9-parametres!$D$38)/7),42)+1,WEEKDAY(guigui!F9,2)),"")</f>
        <v>RP</v>
      </c>
      <c r="H9" s="3">
        <f t="shared" si="3"/>
        <v>42102</v>
      </c>
      <c r="I9" s="6" t="str">
        <f ca="1">IFERROR(OFFSET(grille!$A$1,MOD(INT((H9-parametres!$D$38)/7),42)+1,WEEKDAY(guigui!H9,2)),"")</f>
        <v>T340__</v>
      </c>
      <c r="J9" s="3">
        <f t="shared" si="4"/>
        <v>42132</v>
      </c>
      <c r="K9" s="6" t="str">
        <f ca="1">IFERROR(OFFSET(grille!$A$1,MOD(INT((J9-parametres!$D$38)/7),42)+1,WEEKDAY(guigui!J9,2)),"")</f>
        <v>D</v>
      </c>
      <c r="L9" s="3">
        <f t="shared" si="5"/>
        <v>42163</v>
      </c>
      <c r="M9" s="6" t="str">
        <f ca="1">IFERROR(OFFSET(grille!$A$1,MOD(INT((L9-parametres!$D$38)/7),42)+1,WEEKDAY(guigui!L9,2)),"")</f>
        <v>RP</v>
      </c>
      <c r="N9" s="4">
        <f t="shared" si="6"/>
        <v>42193</v>
      </c>
      <c r="O9" s="6" t="str">
        <f ca="1">IFERROR(OFFSET(grille!$A$1,MOD(INT((N9-parametres!$D$38)/7),42)+1,WEEKDAY(guigui!N9,2)),"")</f>
        <v>RP</v>
      </c>
      <c r="P9" s="3">
        <f t="shared" si="7"/>
        <v>42224</v>
      </c>
      <c r="Q9" s="6" t="str">
        <f ca="1">IFERROR(OFFSET(grille!$A$1,MOD(INT((P9-parametres!$D$38)/7),42)+1,WEEKDAY(guigui!P9,2)),"")</f>
        <v>RP</v>
      </c>
      <c r="R9" s="3">
        <f t="shared" si="8"/>
        <v>42255</v>
      </c>
      <c r="S9" s="6" t="str">
        <f ca="1">IFERROR(OFFSET(grille!$A$1,MOD(INT((R9-parametres!$D$38)/7),42)+1,WEEKDAY(guigui!R9,2)),"")</f>
        <v>T840__</v>
      </c>
      <c r="T9" s="3">
        <f t="shared" si="9"/>
        <v>42285</v>
      </c>
      <c r="U9" s="6" t="str">
        <f ca="1">IFERROR(OFFSET(grille!$A$1,MOD(INT((T9-parametres!$D$38)/7),42)+1,WEEKDAY(guigui!T9,2)),"")</f>
        <v>RP</v>
      </c>
      <c r="V9" s="4">
        <f t="shared" si="10"/>
        <v>42316</v>
      </c>
      <c r="W9" s="6" t="str">
        <f ca="1">IFERROR(OFFSET(grille!$A$1,MOD(INT((V9-parametres!$D$38)/7),42)+1,WEEKDAY(guigui!V9,2)),"")</f>
        <v>RP</v>
      </c>
      <c r="X9" s="3">
        <f t="shared" si="11"/>
        <v>42346</v>
      </c>
      <c r="Y9" s="6" t="str">
        <f ca="1">IFERROR(OFFSET(grille!$A$1,MOD(INT((X9-parametres!$D$38)/7),42)+1,WEEKDAY(guigui!X9,2)),"")</f>
        <v>__T330</v>
      </c>
    </row>
    <row r="10" spans="1:25">
      <c r="B10" s="3">
        <f t="shared" si="0"/>
        <v>42013</v>
      </c>
      <c r="C10" s="6" t="str">
        <f ca="1">IFERROR(OFFSET(grille!$A$1,MOD(INT((B10-parametres!$D$38)/7),42)+1,WEEKDAY(guigui!B10,2)),"")</f>
        <v>D</v>
      </c>
      <c r="D10" s="3">
        <f t="shared" si="1"/>
        <v>42044</v>
      </c>
      <c r="E10" s="6" t="str">
        <f ca="1">IFERROR(OFFSET(grille!$A$1,MOD(INT((D10-parametres!$D$38)/7),42)+1,WEEKDAY(guigui!D10,2)),"")</f>
        <v>RP</v>
      </c>
      <c r="F10" s="3">
        <f t="shared" si="2"/>
        <v>42072</v>
      </c>
      <c r="G10" s="6" t="str">
        <f ca="1">IFERROR(OFFSET(grille!$A$1,MOD(INT((F10-parametres!$D$38)/7),42)+1,WEEKDAY(guigui!F10,2)),"")</f>
        <v>RP</v>
      </c>
      <c r="H10" s="3">
        <f t="shared" si="3"/>
        <v>42103</v>
      </c>
      <c r="I10" s="6" t="str">
        <f ca="1">IFERROR(OFFSET(grille!$A$1,MOD(INT((H10-parametres!$D$38)/7),42)+1,WEEKDAY(guigui!H10,2)),"")</f>
        <v>__T350</v>
      </c>
      <c r="J10" s="3">
        <f t="shared" si="4"/>
        <v>42133</v>
      </c>
      <c r="K10" s="6" t="str">
        <f ca="1">IFERROR(OFFSET(grille!$A$1,MOD(INT((J10-parametres!$D$38)/7),42)+1,WEEKDAY(guigui!J10,2)),"")</f>
        <v>RP</v>
      </c>
      <c r="L10" s="3">
        <f t="shared" si="5"/>
        <v>42164</v>
      </c>
      <c r="M10" s="6" t="str">
        <f ca="1">IFERROR(OFFSET(grille!$A$1,MOD(INT((L10-parametres!$D$38)/7),42)+1,WEEKDAY(guigui!L10,2)),"")</f>
        <v>RP</v>
      </c>
      <c r="N10" s="4">
        <f t="shared" si="6"/>
        <v>42194</v>
      </c>
      <c r="O10" s="6" t="str">
        <f ca="1">IFERROR(OFFSET(grille!$A$1,MOD(INT((N10-parametres!$D$38)/7),42)+1,WEEKDAY(guigui!N10,2)),"")</f>
        <v>RP</v>
      </c>
      <c r="P10" s="3">
        <f t="shared" si="7"/>
        <v>42225</v>
      </c>
      <c r="Q10" s="6" t="str">
        <f ca="1">IFERROR(OFFSET(grille!$A$1,MOD(INT((P10-parametres!$D$38)/7),42)+1,WEEKDAY(guigui!P10,2)),"")</f>
        <v>T657__</v>
      </c>
      <c r="R10" s="3">
        <f t="shared" si="8"/>
        <v>42256</v>
      </c>
      <c r="S10" s="6" t="str">
        <f ca="1">IFERROR(OFFSET(grille!$A$1,MOD(INT((R10-parametres!$D$38)/7),42)+1,WEEKDAY(guigui!R10,2)),"")</f>
        <v>__T850</v>
      </c>
      <c r="T10" s="3">
        <f t="shared" si="9"/>
        <v>42286</v>
      </c>
      <c r="U10" s="6" t="str">
        <f ca="1">IFERROR(OFFSET(grille!$A$1,MOD(INT((T10-parametres!$D$38)/7),42)+1,WEEKDAY(guigui!T10,2)),"")</f>
        <v>RP</v>
      </c>
      <c r="V10" s="4">
        <f t="shared" si="10"/>
        <v>42317</v>
      </c>
      <c r="W10" s="6" t="str">
        <f ca="1">IFERROR(OFFSET(grille!$A$1,MOD(INT((V10-parametres!$D$38)/7),42)+1,WEEKDAY(guigui!V10,2)),"")</f>
        <v>T820__</v>
      </c>
      <c r="X10" s="3">
        <f t="shared" si="11"/>
        <v>42347</v>
      </c>
      <c r="Y10" s="6" t="str">
        <f ca="1">IFERROR(OFFSET(grille!$A$1,MOD(INT((X10-parametres!$D$38)/7),42)+1,WEEKDAY(guigui!X10,2)),"")</f>
        <v>T420</v>
      </c>
    </row>
    <row r="11" spans="1:25">
      <c r="B11" s="3">
        <f t="shared" si="0"/>
        <v>42014</v>
      </c>
      <c r="C11" s="6" t="str">
        <f ca="1">IFERROR(OFFSET(grille!$A$1,MOD(INT((B11-parametres!$D$38)/7),42)+1,WEEKDAY(guigui!B11,2)),"")</f>
        <v>RP</v>
      </c>
      <c r="D11" s="3">
        <f t="shared" si="1"/>
        <v>42045</v>
      </c>
      <c r="E11" s="6" t="str">
        <f ca="1">IFERROR(OFFSET(grille!$A$1,MOD(INT((D11-parametres!$D$38)/7),42)+1,WEEKDAY(guigui!D11,2)),"")</f>
        <v>RP</v>
      </c>
      <c r="F11" s="3">
        <f t="shared" si="2"/>
        <v>42073</v>
      </c>
      <c r="G11" s="6" t="str">
        <f ca="1">IFERROR(OFFSET(grille!$A$1,MOD(INT((F11-parametres!$D$38)/7),42)+1,WEEKDAY(guigui!F11,2)),"")</f>
        <v>RP</v>
      </c>
      <c r="H11" s="3">
        <f t="shared" si="3"/>
        <v>42104</v>
      </c>
      <c r="I11" s="6" t="str">
        <f ca="1">IFERROR(OFFSET(grille!$A$1,MOD(INT((H11-parametres!$D$38)/7),42)+1,WEEKDAY(guigui!H11,2)),"")</f>
        <v>D</v>
      </c>
      <c r="J11" s="3">
        <f t="shared" si="4"/>
        <v>42134</v>
      </c>
      <c r="K11" s="6" t="str">
        <f ca="1">IFERROR(OFFSET(grille!$A$1,MOD(INT((J11-parametres!$D$38)/7),42)+1,WEEKDAY(guigui!J11,2)),"")</f>
        <v>RP</v>
      </c>
      <c r="L11" s="3">
        <f t="shared" si="5"/>
        <v>42165</v>
      </c>
      <c r="M11" s="6" t="str">
        <f ca="1">IFERROR(OFFSET(grille!$A$1,MOD(INT((L11-parametres!$D$38)/7),42)+1,WEEKDAY(guigui!L11,2)),"")</f>
        <v>T840__</v>
      </c>
      <c r="N11" s="4">
        <f t="shared" si="6"/>
        <v>42195</v>
      </c>
      <c r="O11" s="6" t="str">
        <f ca="1">IFERROR(OFFSET(grille!$A$1,MOD(INT((N11-parametres!$D$38)/7),42)+1,WEEKDAY(guigui!N11,2)),"")</f>
        <v>T410</v>
      </c>
      <c r="P11" s="3">
        <f t="shared" si="7"/>
        <v>42226</v>
      </c>
      <c r="Q11" s="6" t="str">
        <f ca="1">IFERROR(OFFSET(grille!$A$1,MOD(INT((P11-parametres!$D$38)/7),42)+1,WEEKDAY(guigui!P11,2)),"")</f>
        <v>__T661</v>
      </c>
      <c r="R11" s="3">
        <f t="shared" si="8"/>
        <v>42257</v>
      </c>
      <c r="S11" s="6" t="str">
        <f ca="1">IFERROR(OFFSET(grille!$A$1,MOD(INT((R11-parametres!$D$38)/7),42)+1,WEEKDAY(guigui!R11,2)),"")</f>
        <v>T110</v>
      </c>
      <c r="T11" s="3">
        <f t="shared" si="9"/>
        <v>42287</v>
      </c>
      <c r="U11" s="6" t="str">
        <f ca="1">IFERROR(OFFSET(grille!$A$1,MOD(INT((T11-parametres!$D$38)/7),42)+1,WEEKDAY(guigui!T11,2)),"")</f>
        <v>T326__</v>
      </c>
      <c r="V11" s="4">
        <f t="shared" si="10"/>
        <v>42318</v>
      </c>
      <c r="W11" s="6" t="str">
        <f ca="1">IFERROR(OFFSET(grille!$A$1,MOD(INT((V11-parametres!$D$38)/7),42)+1,WEEKDAY(guigui!V11,2)),"")</f>
        <v>__T830</v>
      </c>
      <c r="X11" s="3">
        <f t="shared" si="11"/>
        <v>42348</v>
      </c>
      <c r="Y11" s="6" t="str">
        <f ca="1">IFERROR(OFFSET(grille!$A$1,MOD(INT((X11-parametres!$D$38)/7),42)+1,WEEKDAY(guigui!X11,2)),"")</f>
        <v>T840__</v>
      </c>
    </row>
    <row r="12" spans="1:25">
      <c r="B12" s="3">
        <f t="shared" si="0"/>
        <v>42015</v>
      </c>
      <c r="C12" s="6" t="str">
        <f ca="1">IFERROR(OFFSET(grille!$A$1,MOD(INT((B12-parametres!$D$38)/7),42)+1,WEEKDAY(guigui!B12,2)),"")</f>
        <v>RP</v>
      </c>
      <c r="D12" s="3">
        <f t="shared" si="1"/>
        <v>42046</v>
      </c>
      <c r="E12" s="6" t="str">
        <f ca="1">IFERROR(OFFSET(grille!$A$1,MOD(INT((D12-parametres!$D$38)/7),42)+1,WEEKDAY(guigui!D12,2)),"")</f>
        <v>T710</v>
      </c>
      <c r="F12" s="3">
        <f t="shared" si="2"/>
        <v>42074</v>
      </c>
      <c r="G12" s="6" t="str">
        <f ca="1">IFERROR(OFFSET(grille!$A$1,MOD(INT((F12-parametres!$D$38)/7),42)+1,WEEKDAY(guigui!F12,2)),"")</f>
        <v>D</v>
      </c>
      <c r="H12" s="3">
        <f t="shared" si="3"/>
        <v>42105</v>
      </c>
      <c r="I12" s="6" t="str">
        <f ca="1">IFERROR(OFFSET(grille!$A$1,MOD(INT((H12-parametres!$D$38)/7),42)+1,WEEKDAY(guigui!H12,2)),"")</f>
        <v>RP</v>
      </c>
      <c r="J12" s="3">
        <f t="shared" si="4"/>
        <v>42135</v>
      </c>
      <c r="K12" s="6" t="str">
        <f ca="1">IFERROR(OFFSET(grille!$A$1,MOD(INT((J12-parametres!$D$38)/7),42)+1,WEEKDAY(guigui!J12,2)),"")</f>
        <v>T210</v>
      </c>
      <c r="L12" s="3">
        <f t="shared" si="5"/>
        <v>42166</v>
      </c>
      <c r="M12" s="6" t="str">
        <f ca="1">IFERROR(OFFSET(grille!$A$1,MOD(INT((L12-parametres!$D$38)/7),42)+1,WEEKDAY(guigui!L12,2)),"")</f>
        <v>__T850</v>
      </c>
      <c r="N12" s="4">
        <f t="shared" si="6"/>
        <v>42196</v>
      </c>
      <c r="O12" s="6" t="str">
        <f ca="1">IFERROR(OFFSET(grille!$A$1,MOD(INT((N12-parametres!$D$38)/7),42)+1,WEEKDAY(guigui!N12,2)),"")</f>
        <v>T146__</v>
      </c>
      <c r="P12" s="3">
        <f t="shared" si="7"/>
        <v>42227</v>
      </c>
      <c r="Q12" s="6" t="str">
        <f ca="1">IFERROR(OFFSET(grille!$A$1,MOD(INT((P12-parametres!$D$38)/7),42)+1,WEEKDAY(guigui!P12,2)),"")</f>
        <v>T240__</v>
      </c>
      <c r="R12" s="3">
        <f t="shared" si="8"/>
        <v>42258</v>
      </c>
      <c r="S12" s="6" t="str">
        <f ca="1">IFERROR(OFFSET(grille!$A$1,MOD(INT((R12-parametres!$D$38)/7),42)+1,WEEKDAY(guigui!R12,2)),"")</f>
        <v>T630__</v>
      </c>
      <c r="T12" s="3">
        <f t="shared" si="9"/>
        <v>42288</v>
      </c>
      <c r="U12" s="6" t="str">
        <f ca="1">IFERROR(OFFSET(grille!$A$1,MOD(INT((T12-parametres!$D$38)/7),42)+1,WEEKDAY(guigui!T12,2)),"")</f>
        <v>__T337</v>
      </c>
      <c r="V12" s="4">
        <f t="shared" si="10"/>
        <v>42319</v>
      </c>
      <c r="W12" s="6" t="str">
        <f ca="1">IFERROR(OFFSET(grille!$A$1,MOD(INT((V12-parametres!$D$38)/7),42)+1,WEEKDAY(guigui!V12,2)),"")</f>
        <v>RP</v>
      </c>
      <c r="X12" s="3">
        <f t="shared" si="11"/>
        <v>42349</v>
      </c>
      <c r="Y12" s="6" t="str">
        <f ca="1">IFERROR(OFFSET(grille!$A$1,MOD(INT((X12-parametres!$D$38)/7),42)+1,WEEKDAY(guigui!X12,2)),"")</f>
        <v>__T850</v>
      </c>
    </row>
    <row r="13" spans="1:25">
      <c r="B13" s="3">
        <f t="shared" si="0"/>
        <v>42016</v>
      </c>
      <c r="C13" s="6" t="str">
        <f ca="1">IFERROR(OFFSET(grille!$A$1,MOD(INT((B13-parametres!$D$38)/7),42)+1,WEEKDAY(guigui!B13,2)),"")</f>
        <v>T140__</v>
      </c>
      <c r="D13" s="3">
        <f t="shared" si="1"/>
        <v>42047</v>
      </c>
      <c r="E13" s="6" t="str">
        <f ca="1">IFERROR(OFFSET(grille!$A$1,MOD(INT((D13-parametres!$D$38)/7),42)+1,WEEKDAY(guigui!D13,2)),"")</f>
        <v>T730__</v>
      </c>
      <c r="F13" s="3">
        <f t="shared" si="2"/>
        <v>42075</v>
      </c>
      <c r="G13" s="6" t="str">
        <f ca="1">IFERROR(OFFSET(grille!$A$1,MOD(INT((F13-parametres!$D$38)/7),42)+1,WEEKDAY(guigui!F13,2)),"")</f>
        <v>T510</v>
      </c>
      <c r="H13" s="3">
        <f t="shared" si="3"/>
        <v>42106</v>
      </c>
      <c r="I13" s="6" t="str">
        <f ca="1">IFERROR(OFFSET(grille!$A$1,MOD(INT((H13-parametres!$D$38)/7),42)+1,WEEKDAY(guigui!H13,2)),"")</f>
        <v>RP</v>
      </c>
      <c r="J13" s="3">
        <f t="shared" si="4"/>
        <v>42136</v>
      </c>
      <c r="K13" s="6" t="str">
        <f ca="1">IFERROR(OFFSET(grille!$A$1,MOD(INT((J13-parametres!$D$38)/7),42)+1,WEEKDAY(guigui!J13,2)),"")</f>
        <v>T410</v>
      </c>
      <c r="L13" s="3">
        <f t="shared" si="5"/>
        <v>42167</v>
      </c>
      <c r="M13" s="6" t="str">
        <f ca="1">IFERROR(OFFSET(grille!$A$1,MOD(INT((L13-parametres!$D$38)/7),42)+1,WEEKDAY(guigui!L13,2)),"")</f>
        <v>Fac</v>
      </c>
      <c r="N13" s="4">
        <f t="shared" si="6"/>
        <v>42197</v>
      </c>
      <c r="O13" s="6" t="str">
        <f ca="1">IFERROR(OFFSET(grille!$A$1,MOD(INT((N13-parametres!$D$38)/7),42)+1,WEEKDAY(guigui!N13,2)),"")</f>
        <v>__T157</v>
      </c>
      <c r="P13" s="3">
        <f t="shared" si="7"/>
        <v>42228</v>
      </c>
      <c r="Q13" s="6" t="str">
        <f ca="1">IFERROR(OFFSET(grille!$A$1,MOD(INT((P13-parametres!$D$38)/7),42)+1,WEEKDAY(guigui!P13,2)),"")</f>
        <v>__T250</v>
      </c>
      <c r="R13" s="3">
        <f t="shared" si="8"/>
        <v>42259</v>
      </c>
      <c r="S13" s="6" t="str">
        <f ca="1">IFERROR(OFFSET(grille!$A$1,MOD(INT((R13-parametres!$D$38)/7),42)+1,WEEKDAY(guigui!R13,2)),"")</f>
        <v>__T646</v>
      </c>
      <c r="T13" s="3">
        <f t="shared" si="9"/>
        <v>42289</v>
      </c>
      <c r="U13" s="6" t="str">
        <f ca="1">IFERROR(OFFSET(grille!$A$1,MOD(INT((T13-parametres!$D$38)/7),42)+1,WEEKDAY(guigui!T13,2)),"")</f>
        <v>T510</v>
      </c>
      <c r="V13" s="4">
        <f t="shared" si="10"/>
        <v>42320</v>
      </c>
      <c r="W13" s="6" t="str">
        <f ca="1">IFERROR(OFFSET(grille!$A$1,MOD(INT((V13-parametres!$D$38)/7),42)+1,WEEKDAY(guigui!V13,2)),"")</f>
        <v>RP</v>
      </c>
      <c r="X13" s="3">
        <f t="shared" si="11"/>
        <v>42350</v>
      </c>
      <c r="Y13" s="6" t="str">
        <f ca="1">IFERROR(OFFSET(grille!$A$1,MOD(INT((X13-parametres!$D$38)/7),42)+1,WEEKDAY(guigui!X13,2)),"")</f>
        <v>D</v>
      </c>
    </row>
    <row r="14" spans="1:25">
      <c r="B14" s="3">
        <f t="shared" si="0"/>
        <v>42017</v>
      </c>
      <c r="C14" s="6" t="str">
        <f ca="1">IFERROR(OFFSET(grille!$A$1,MOD(INT((B14-parametres!$D$38)/7),42)+1,WEEKDAY(guigui!B14,2)),"")</f>
        <v>__T150</v>
      </c>
      <c r="D14" s="3">
        <f t="shared" si="1"/>
        <v>42048</v>
      </c>
      <c r="E14" s="6" t="str">
        <f ca="1">IFERROR(OFFSET(grille!$A$1,MOD(INT((D14-parametres!$D$38)/7),42)+1,WEEKDAY(guigui!D14,2)),"")</f>
        <v>__T740</v>
      </c>
      <c r="F14" s="3">
        <f t="shared" si="2"/>
        <v>42076</v>
      </c>
      <c r="G14" s="6" t="str">
        <f ca="1">IFERROR(OFFSET(grille!$A$1,MOD(INT((F14-parametres!$D$38)/7),42)+1,WEEKDAY(guigui!F14,2)),"")</f>
        <v>T445__</v>
      </c>
      <c r="H14" s="3">
        <f t="shared" si="3"/>
        <v>42107</v>
      </c>
      <c r="I14" s="6" t="str">
        <f ca="1">IFERROR(OFFSET(grille!$A$1,MOD(INT((H14-parametres!$D$38)/7),42)+1,WEEKDAY(guigui!H14,2)),"")</f>
        <v>T110</v>
      </c>
      <c r="J14" s="3">
        <f t="shared" si="4"/>
        <v>42137</v>
      </c>
      <c r="K14" s="6" t="str">
        <f ca="1">IFERROR(OFFSET(grille!$A$1,MOD(INT((J14-parametres!$D$38)/7),42)+1,WEEKDAY(guigui!J14,2)),"")</f>
        <v>T810</v>
      </c>
      <c r="L14" s="3">
        <f t="shared" si="5"/>
        <v>42168</v>
      </c>
      <c r="M14" s="6" t="str">
        <f ca="1">IFERROR(OFFSET(grille!$A$1,MOD(INT((L14-parametres!$D$38)/7),42)+1,WEEKDAY(guigui!L14,2)),"")</f>
        <v>RP</v>
      </c>
      <c r="N14" s="4">
        <f t="shared" si="6"/>
        <v>42198</v>
      </c>
      <c r="O14" s="6" t="str">
        <f ca="1">IFERROR(OFFSET(grille!$A$1,MOD(INT((N14-parametres!$D$38)/7),42)+1,WEEKDAY(guigui!N14,2)),"")</f>
        <v>T260</v>
      </c>
      <c r="P14" s="3">
        <f t="shared" si="7"/>
        <v>42229</v>
      </c>
      <c r="Q14" s="6" t="str">
        <f ca="1">IFERROR(OFFSET(grille!$A$1,MOD(INT((P14-parametres!$D$38)/7),42)+1,WEEKDAY(guigui!P14,2)),"")</f>
        <v>RP</v>
      </c>
      <c r="R14" s="3">
        <f t="shared" si="8"/>
        <v>42260</v>
      </c>
      <c r="S14" s="6" t="str">
        <f ca="1">IFERROR(OFFSET(grille!$A$1,MOD(INT((R14-parametres!$D$38)/7),42)+1,WEEKDAY(guigui!R14,2)),"")</f>
        <v>RP</v>
      </c>
      <c r="T14" s="3">
        <f t="shared" si="9"/>
        <v>42290</v>
      </c>
      <c r="U14" s="6" t="str">
        <f ca="1">IFERROR(OFFSET(grille!$A$1,MOD(INT((T14-parametres!$D$38)/7),42)+1,WEEKDAY(guigui!T14,2)),"")</f>
        <v>T220__</v>
      </c>
      <c r="V14" s="4">
        <f t="shared" si="10"/>
        <v>42321</v>
      </c>
      <c r="W14" s="6" t="str">
        <f ca="1">IFERROR(OFFSET(grille!$A$1,MOD(INT((V14-parametres!$D$38)/7),42)+1,WEEKDAY(guigui!V14,2)),"")</f>
        <v>T925__</v>
      </c>
      <c r="X14" s="3">
        <f t="shared" si="11"/>
        <v>42351</v>
      </c>
      <c r="Y14" s="6" t="str">
        <f ca="1">IFERROR(OFFSET(grille!$A$1,MOD(INT((X14-parametres!$D$38)/7),42)+1,WEEKDAY(guigui!X14,2)),"")</f>
        <v>RP</v>
      </c>
    </row>
    <row r="15" spans="1:25">
      <c r="B15" s="3">
        <f t="shared" si="0"/>
        <v>42018</v>
      </c>
      <c r="C15" s="6" t="str">
        <f ca="1">IFERROR(OFFSET(grille!$A$1,MOD(INT((B15-parametres!$D$38)/7),42)+1,WEEKDAY(guigui!B15,2)),"")</f>
        <v>T210</v>
      </c>
      <c r="D15" s="3">
        <f t="shared" si="1"/>
        <v>42049</v>
      </c>
      <c r="E15" s="6" t="str">
        <f ca="1">IFERROR(OFFSET(grille!$A$1,MOD(INT((D15-parametres!$D$38)/7),42)+1,WEEKDAY(guigui!D15,2)),"")</f>
        <v>RP</v>
      </c>
      <c r="F15" s="3">
        <f t="shared" si="2"/>
        <v>42077</v>
      </c>
      <c r="G15" s="6" t="str">
        <f ca="1">IFERROR(OFFSET(grille!$A$1,MOD(INT((F15-parametres!$D$38)/7),42)+1,WEEKDAY(guigui!F15,2)),"")</f>
        <v>__T456</v>
      </c>
      <c r="H15" s="3">
        <f t="shared" si="3"/>
        <v>42108</v>
      </c>
      <c r="I15" s="6" t="str">
        <f ca="1">IFERROR(OFFSET(grille!$A$1,MOD(INT((H15-parametres!$D$38)/7),42)+1,WEEKDAY(guigui!H15,2)),"")</f>
        <v>T420</v>
      </c>
      <c r="J15" s="3">
        <f t="shared" si="4"/>
        <v>42138</v>
      </c>
      <c r="K15" s="6" t="str">
        <f ca="1">IFERROR(OFFSET(grille!$A$1,MOD(INT((J15-parametres!$D$38)/7),42)+1,WEEKDAY(guigui!J15,2)),"")</f>
        <v>T320__</v>
      </c>
      <c r="L15" s="3">
        <f t="shared" si="5"/>
        <v>42169</v>
      </c>
      <c r="M15" s="6" t="str">
        <f ca="1">IFERROR(OFFSET(grille!$A$1,MOD(INT((L15-parametres!$D$38)/7),42)+1,WEEKDAY(guigui!L15,2)),"")</f>
        <v>RP</v>
      </c>
      <c r="N15" s="4">
        <f t="shared" si="6"/>
        <v>42199</v>
      </c>
      <c r="O15" s="6" t="str">
        <f ca="1">IFERROR(OFFSET(grille!$A$1,MOD(INT((N15-parametres!$D$38)/7),42)+1,WEEKDAY(guigui!N15,2)),"")</f>
        <v>RP</v>
      </c>
      <c r="P15" s="3">
        <f t="shared" si="7"/>
        <v>42230</v>
      </c>
      <c r="Q15" s="6" t="str">
        <f ca="1">IFERROR(OFFSET(grille!$A$1,MOD(INT((P15-parametres!$D$38)/7),42)+1,WEEKDAY(guigui!P15,2)),"")</f>
        <v>RP</v>
      </c>
      <c r="R15" s="3">
        <f t="shared" si="8"/>
        <v>42261</v>
      </c>
      <c r="S15" s="6" t="str">
        <f ca="1">IFERROR(OFFSET(grille!$A$1,MOD(INT((R15-parametres!$D$38)/7),42)+1,WEEKDAY(guigui!R15,2)),"")</f>
        <v>RP</v>
      </c>
      <c r="T15" s="3">
        <f t="shared" si="9"/>
        <v>42291</v>
      </c>
      <c r="U15" s="6" t="str">
        <f ca="1">IFERROR(OFFSET(grille!$A$1,MOD(INT((T15-parametres!$D$38)/7),42)+1,WEEKDAY(guigui!T15,2)),"")</f>
        <v>__T230</v>
      </c>
      <c r="V15" s="4">
        <f t="shared" si="10"/>
        <v>42322</v>
      </c>
      <c r="W15" s="6" t="str">
        <f ca="1">IFERROR(OFFSET(grille!$A$1,MOD(INT((V15-parametres!$D$38)/7),42)+1,WEEKDAY(guigui!V15,2)),"")</f>
        <v>__T936</v>
      </c>
      <c r="X15" s="3">
        <f t="shared" si="11"/>
        <v>42352</v>
      </c>
      <c r="Y15" s="6" t="str">
        <f ca="1">IFERROR(OFFSET(grille!$A$1,MOD(INT((X15-parametres!$D$38)/7),42)+1,WEEKDAY(guigui!X15,2)),"")</f>
        <v>RP</v>
      </c>
    </row>
    <row r="16" spans="1:25">
      <c r="B16" s="3">
        <f t="shared" si="0"/>
        <v>42019</v>
      </c>
      <c r="C16" s="6" t="str">
        <f ca="1">IFERROR(OFFSET(grille!$A$1,MOD(INT((B16-parametres!$D$38)/7),42)+1,WEEKDAY(guigui!B16,2)),"")</f>
        <v>T440__</v>
      </c>
      <c r="D16" s="3">
        <f t="shared" si="1"/>
        <v>42050</v>
      </c>
      <c r="E16" s="6" t="str">
        <f ca="1">IFERROR(OFFSET(grille!$A$1,MOD(INT((D16-parametres!$D$38)/7),42)+1,WEEKDAY(guigui!D16,2)),"")</f>
        <v>RP</v>
      </c>
      <c r="F16" s="3">
        <f t="shared" si="2"/>
        <v>42078</v>
      </c>
      <c r="G16" s="6" t="str">
        <f ca="1">IFERROR(OFFSET(grille!$A$1,MOD(INT((F16-parametres!$D$38)/7),42)+1,WEEKDAY(guigui!F16,2)),"")</f>
        <v>T447__</v>
      </c>
      <c r="H16" s="3">
        <f t="shared" si="3"/>
        <v>42109</v>
      </c>
      <c r="I16" s="6" t="str">
        <f ca="1">IFERROR(OFFSET(grille!$A$1,MOD(INT((H16-parametres!$D$38)/7),42)+1,WEEKDAY(guigui!H16,2)),"")</f>
        <v>T220__</v>
      </c>
      <c r="J16" s="3">
        <f t="shared" si="4"/>
        <v>42139</v>
      </c>
      <c r="K16" s="6" t="str">
        <f ca="1">IFERROR(OFFSET(grille!$A$1,MOD(INT((J16-parametres!$D$38)/7),42)+1,WEEKDAY(guigui!J16,2)),"")</f>
        <v>__T335</v>
      </c>
      <c r="L16" s="3">
        <f t="shared" si="5"/>
        <v>42170</v>
      </c>
      <c r="M16" s="6" t="str">
        <f ca="1">IFERROR(OFFSET(grille!$A$1,MOD(INT((L16-parametres!$D$38)/7),42)+1,WEEKDAY(guigui!L16,2)),"")</f>
        <v>T120</v>
      </c>
      <c r="N16" s="4">
        <f t="shared" si="6"/>
        <v>42200</v>
      </c>
      <c r="O16" s="6" t="str">
        <f ca="1">IFERROR(OFFSET(grille!$A$1,MOD(INT((N16-parametres!$D$38)/7),42)+1,WEEKDAY(guigui!N16,2)),"")</f>
        <v>RP</v>
      </c>
      <c r="P16" s="3">
        <f t="shared" si="7"/>
        <v>42231</v>
      </c>
      <c r="Q16" s="6" t="str">
        <f ca="1">IFERROR(OFFSET(grille!$A$1,MOD(INT((P16-parametres!$D$38)/7),42)+1,WEEKDAY(guigui!P16,2)),"")</f>
        <v>T656__</v>
      </c>
      <c r="R16" s="3">
        <f t="shared" si="8"/>
        <v>42262</v>
      </c>
      <c r="S16" s="6" t="str">
        <f ca="1">IFERROR(OFFSET(grille!$A$1,MOD(INT((R16-parametres!$D$38)/7),42)+1,WEEKDAY(guigui!R16,2)),"")</f>
        <v>T440__</v>
      </c>
      <c r="T16" s="3">
        <f t="shared" si="9"/>
        <v>42292</v>
      </c>
      <c r="U16" s="6" t="str">
        <f ca="1">IFERROR(OFFSET(grille!$A$1,MOD(INT((T16-parametres!$D$38)/7),42)+1,WEEKDAY(guigui!T16,2)),"")</f>
        <v>D</v>
      </c>
      <c r="V16" s="4">
        <f t="shared" si="10"/>
        <v>42323</v>
      </c>
      <c r="W16" s="6" t="str">
        <f ca="1">IFERROR(OFFSET(grille!$A$1,MOD(INT((V16-parametres!$D$38)/7),42)+1,WEEKDAY(guigui!V16,2)),"")</f>
        <v>T907__</v>
      </c>
      <c r="X16" s="3">
        <f t="shared" si="11"/>
        <v>42353</v>
      </c>
      <c r="Y16" s="6" t="str">
        <f ca="1">IFERROR(OFFSET(grille!$A$1,MOD(INT((X16-parametres!$D$38)/7),42)+1,WEEKDAY(guigui!X16,2)),"")</f>
        <v>RP</v>
      </c>
    </row>
    <row r="17" spans="2:25">
      <c r="B17" s="3">
        <f t="shared" si="0"/>
        <v>42020</v>
      </c>
      <c r="C17" s="6" t="str">
        <f ca="1">IFERROR(OFFSET(grille!$A$1,MOD(INT((B17-parametres!$D$38)/7),42)+1,WEEKDAY(guigui!B17,2)),"")</f>
        <v>__T450</v>
      </c>
      <c r="D17" s="3">
        <f t="shared" si="1"/>
        <v>42051</v>
      </c>
      <c r="E17" s="6" t="str">
        <f ca="1">IFERROR(OFFSET(grille!$A$1,MOD(INT((D17-parametres!$D$38)/7),42)+1,WEEKDAY(guigui!D17,2)),"")</f>
        <v>T320__</v>
      </c>
      <c r="F17" s="3">
        <f t="shared" si="2"/>
        <v>42079</v>
      </c>
      <c r="G17" s="6" t="str">
        <f ca="1">IFERROR(OFFSET(grille!$A$1,MOD(INT((F17-parametres!$D$38)/7),42)+1,WEEKDAY(guigui!F17,2)),"")</f>
        <v>__T451</v>
      </c>
      <c r="H17" s="3">
        <f t="shared" si="3"/>
        <v>42110</v>
      </c>
      <c r="I17" s="6" t="str">
        <f ca="1">IFERROR(OFFSET(grille!$A$1,MOD(INT((H17-parametres!$D$38)/7),42)+1,WEEKDAY(guigui!H17,2)),"")</f>
        <v>__T230</v>
      </c>
      <c r="J17" s="3">
        <f t="shared" si="4"/>
        <v>42140</v>
      </c>
      <c r="K17" s="6" t="str">
        <f ca="1">IFERROR(OFFSET(grille!$A$1,MOD(INT((J17-parametres!$D$38)/7),42)+1,WEEKDAY(guigui!J17,2)),"")</f>
        <v>RP</v>
      </c>
      <c r="L17" s="3">
        <f t="shared" si="5"/>
        <v>42171</v>
      </c>
      <c r="M17" s="6" t="str">
        <f ca="1">IFERROR(OFFSET(grille!$A$1,MOD(INT((L17-parametres!$D$38)/7),42)+1,WEEKDAY(guigui!L17,2)),"")</f>
        <v>T110</v>
      </c>
      <c r="N17" s="4">
        <f t="shared" si="6"/>
        <v>42201</v>
      </c>
      <c r="O17" s="6" t="str">
        <f ca="1">IFERROR(OFFSET(grille!$A$1,MOD(INT((N17-parametres!$D$38)/7),42)+1,WEEKDAY(guigui!N17,2)),"")</f>
        <v>T210</v>
      </c>
      <c r="P17" s="3">
        <f t="shared" si="7"/>
        <v>42232</v>
      </c>
      <c r="Q17" s="6" t="str">
        <f ca="1">IFERROR(OFFSET(grille!$A$1,MOD(INT((P17-parametres!$D$38)/7),42)+1,WEEKDAY(guigui!P17,2)),"")</f>
        <v>__T667</v>
      </c>
      <c r="R17" s="3">
        <f t="shared" si="8"/>
        <v>42263</v>
      </c>
      <c r="S17" s="6" t="str">
        <f ca="1">IFERROR(OFFSET(grille!$A$1,MOD(INT((R17-parametres!$D$38)/7),42)+1,WEEKDAY(guigui!R17,2)),"")</f>
        <v>__T450</v>
      </c>
      <c r="T17" s="3">
        <f t="shared" si="9"/>
        <v>42293</v>
      </c>
      <c r="U17" s="6" t="str">
        <f ca="1">IFERROR(OFFSET(grille!$A$1,MOD(INT((T17-parametres!$D$38)/7),42)+1,WEEKDAY(guigui!T17,2)),"")</f>
        <v>RP</v>
      </c>
      <c r="V17" s="4">
        <f t="shared" si="10"/>
        <v>42324</v>
      </c>
      <c r="W17" s="6" t="str">
        <f ca="1">IFERROR(OFFSET(grille!$A$1,MOD(INT((V17-parametres!$D$38)/7),42)+1,WEEKDAY(guigui!V17,2)),"")</f>
        <v>__T911</v>
      </c>
      <c r="X17" s="3">
        <f t="shared" si="11"/>
        <v>42354</v>
      </c>
      <c r="Y17" s="6" t="str">
        <f ca="1">IFERROR(OFFSET(grille!$A$1,MOD(INT((X17-parametres!$D$38)/7),42)+1,WEEKDAY(guigui!X17,2)),"")</f>
        <v>T730__</v>
      </c>
    </row>
    <row r="18" spans="2:25">
      <c r="B18" s="3">
        <f t="shared" si="0"/>
        <v>42021</v>
      </c>
      <c r="C18" s="6" t="str">
        <f ca="1">IFERROR(OFFSET(grille!$A$1,MOD(INT((B18-parametres!$D$38)/7),42)+1,WEEKDAY(guigui!B18,2)),"")</f>
        <v>RP</v>
      </c>
      <c r="D18" s="3">
        <f t="shared" si="1"/>
        <v>42052</v>
      </c>
      <c r="E18" s="6" t="str">
        <f ca="1">IFERROR(OFFSET(grille!$A$1,MOD(INT((D18-parametres!$D$38)/7),42)+1,WEEKDAY(guigui!D18,2)),"")</f>
        <v>__T330</v>
      </c>
      <c r="F18" s="3">
        <f t="shared" si="2"/>
        <v>42080</v>
      </c>
      <c r="G18" s="6" t="str">
        <f ca="1">IFERROR(OFFSET(grille!$A$1,MOD(INT((F18-parametres!$D$38)/7),42)+1,WEEKDAY(guigui!F18,2)),"")</f>
        <v>RP</v>
      </c>
      <c r="H18" s="3">
        <f t="shared" si="3"/>
        <v>42111</v>
      </c>
      <c r="I18" s="6" t="str">
        <f ca="1">IFERROR(OFFSET(grille!$A$1,MOD(INT((H18-parametres!$D$38)/7),42)+1,WEEKDAY(guigui!H18,2)),"")</f>
        <v>RP</v>
      </c>
      <c r="J18" s="3">
        <f t="shared" si="4"/>
        <v>42141</v>
      </c>
      <c r="K18" s="6" t="str">
        <f ca="1">IFERROR(OFFSET(grille!$A$1,MOD(INT((J18-parametres!$D$38)/7),42)+1,WEEKDAY(guigui!J18,2)),"")</f>
        <v>RP</v>
      </c>
      <c r="L18" s="3">
        <f t="shared" si="5"/>
        <v>42172</v>
      </c>
      <c r="M18" s="6" t="str">
        <f ca="1">IFERROR(OFFSET(grille!$A$1,MOD(INT((L18-parametres!$D$38)/7),42)+1,WEEKDAY(guigui!L18,2)),"")</f>
        <v>T720</v>
      </c>
      <c r="N18" s="4">
        <f t="shared" si="6"/>
        <v>42202</v>
      </c>
      <c r="O18" s="6" t="str">
        <f ca="1">IFERROR(OFFSET(grille!$A$1,MOD(INT((N18-parametres!$D$38)/7),42)+1,WEEKDAY(guigui!N18,2)),"")</f>
        <v>T140__</v>
      </c>
      <c r="P18" s="3">
        <f t="shared" si="7"/>
        <v>42233</v>
      </c>
      <c r="Q18" s="6" t="str">
        <f ca="1">IFERROR(OFFSET(grille!$A$1,MOD(INT((P18-parametres!$D$38)/7),42)+1,WEEKDAY(guigui!P18,2)),"")</f>
        <v>T420</v>
      </c>
      <c r="R18" s="3">
        <f t="shared" si="8"/>
        <v>42264</v>
      </c>
      <c r="S18" s="6" t="str">
        <f ca="1">IFERROR(OFFSET(grille!$A$1,MOD(INT((R18-parametres!$D$38)/7),42)+1,WEEKDAY(guigui!R18,2)),"")</f>
        <v>T240__</v>
      </c>
      <c r="T18" s="3">
        <f t="shared" si="9"/>
        <v>42294</v>
      </c>
      <c r="U18" s="6" t="str">
        <f ca="1">IFERROR(OFFSET(grille!$A$1,MOD(INT((T18-parametres!$D$38)/7),42)+1,WEEKDAY(guigui!T18,2)),"")</f>
        <v>RP</v>
      </c>
      <c r="V18" s="4">
        <f t="shared" si="10"/>
        <v>42325</v>
      </c>
      <c r="W18" s="6" t="str">
        <f ca="1">IFERROR(OFFSET(grille!$A$1,MOD(INT((V18-parametres!$D$38)/7),42)+1,WEEKDAY(guigui!V18,2)),"")</f>
        <v>RP</v>
      </c>
      <c r="X18" s="3">
        <f t="shared" si="11"/>
        <v>42355</v>
      </c>
      <c r="Y18" s="6" t="str">
        <f ca="1">IFERROR(OFFSET(grille!$A$1,MOD(INT((X18-parametres!$D$38)/7),42)+1,WEEKDAY(guigui!X18,2)),"")</f>
        <v>__T740</v>
      </c>
    </row>
    <row r="19" spans="2:25">
      <c r="B19" s="3">
        <f t="shared" si="0"/>
        <v>42022</v>
      </c>
      <c r="C19" s="6" t="str">
        <f ca="1">IFERROR(OFFSET(grille!$A$1,MOD(INT((B19-parametres!$D$38)/7),42)+1,WEEKDAY(guigui!B19,2)),"")</f>
        <v>RP</v>
      </c>
      <c r="D19" s="3">
        <f t="shared" si="1"/>
        <v>42053</v>
      </c>
      <c r="E19" s="6" t="str">
        <f ca="1">IFERROR(OFFSET(grille!$A$1,MOD(INT((D19-parametres!$D$38)/7),42)+1,WEEKDAY(guigui!D19,2)),"")</f>
        <v>T420</v>
      </c>
      <c r="F19" s="3">
        <f t="shared" si="2"/>
        <v>42081</v>
      </c>
      <c r="G19" s="6" t="str">
        <f ca="1">IFERROR(OFFSET(grille!$A$1,MOD(INT((F19-parametres!$D$38)/7),42)+1,WEEKDAY(guigui!F19,2)),"")</f>
        <v>RP</v>
      </c>
      <c r="H19" s="3">
        <f t="shared" si="3"/>
        <v>42112</v>
      </c>
      <c r="I19" s="6" t="str">
        <f ca="1">IFERROR(OFFSET(grille!$A$1,MOD(INT((H19-parametres!$D$38)/7),42)+1,WEEKDAY(guigui!H19,2)),"")</f>
        <v>RP</v>
      </c>
      <c r="J19" s="3">
        <f t="shared" si="4"/>
        <v>42142</v>
      </c>
      <c r="K19" s="6" t="str">
        <f ca="1">IFERROR(OFFSET(grille!$A$1,MOD(INT((J19-parametres!$D$38)/7),42)+1,WEEKDAY(guigui!J19,2)),"")</f>
        <v>T340__</v>
      </c>
      <c r="L19" s="3">
        <f t="shared" si="5"/>
        <v>42173</v>
      </c>
      <c r="M19" s="6" t="str">
        <f ca="1">IFERROR(OFFSET(grille!$A$1,MOD(INT((L19-parametres!$D$38)/7),42)+1,WEEKDAY(guigui!L19,2)),"")</f>
        <v>T630__</v>
      </c>
      <c r="N19" s="4">
        <f t="shared" si="6"/>
        <v>42203</v>
      </c>
      <c r="O19" s="6" t="str">
        <f ca="1">IFERROR(OFFSET(grille!$A$1,MOD(INT((N19-parametres!$D$38)/7),42)+1,WEEKDAY(guigui!N19,2)),"")</f>
        <v>__T156</v>
      </c>
      <c r="P19" s="3">
        <f t="shared" si="7"/>
        <v>42234</v>
      </c>
      <c r="Q19" s="6" t="str">
        <f ca="1">IFERROR(OFFSET(grille!$A$1,MOD(INT((P19-parametres!$D$38)/7),42)+1,WEEKDAY(guigui!P19,2)),"")</f>
        <v>T630__</v>
      </c>
      <c r="R19" s="3">
        <f t="shared" si="8"/>
        <v>42265</v>
      </c>
      <c r="S19" s="6" t="str">
        <f ca="1">IFERROR(OFFSET(grille!$A$1,MOD(INT((R19-parametres!$D$38)/7),42)+1,WEEKDAY(guigui!R19,2)),"")</f>
        <v>__T250</v>
      </c>
      <c r="T19" s="3">
        <f t="shared" si="9"/>
        <v>42295</v>
      </c>
      <c r="U19" s="6" t="str">
        <f ca="1">IFERROR(OFFSET(grille!$A$1,MOD(INT((T19-parametres!$D$38)/7),42)+1,WEEKDAY(guigui!T19,2)),"")</f>
        <v>T327__</v>
      </c>
      <c r="V19" s="4">
        <f t="shared" si="10"/>
        <v>42326</v>
      </c>
      <c r="W19" s="6" t="str">
        <f ca="1">IFERROR(OFFSET(grille!$A$1,MOD(INT((V19-parametres!$D$38)/7),42)+1,WEEKDAY(guigui!V19,2)),"")</f>
        <v>RP</v>
      </c>
      <c r="X19" s="3">
        <f t="shared" si="11"/>
        <v>42356</v>
      </c>
      <c r="Y19" s="6" t="str">
        <f ca="1">IFERROR(OFFSET(grille!$A$1,MOD(INT((X19-parametres!$D$38)/7),42)+1,WEEKDAY(guigui!X19,2)),"")</f>
        <v>T240__</v>
      </c>
    </row>
    <row r="20" spans="2:25">
      <c r="B20" s="3">
        <f t="shared" si="0"/>
        <v>42023</v>
      </c>
      <c r="C20" s="6" t="str">
        <f ca="1">IFERROR(OFFSET(grille!$A$1,MOD(INT((B20-parametres!$D$38)/7),42)+1,WEEKDAY(guigui!B20,2)),"")</f>
        <v>T820__</v>
      </c>
      <c r="D20" s="3">
        <f t="shared" si="1"/>
        <v>42054</v>
      </c>
      <c r="E20" s="6" t="str">
        <f ca="1">IFERROR(OFFSET(grille!$A$1,MOD(INT((D20-parametres!$D$38)/7),42)+1,WEEKDAY(guigui!D20,2)),"")</f>
        <v>T840__</v>
      </c>
      <c r="F20" s="3">
        <f t="shared" si="2"/>
        <v>42082</v>
      </c>
      <c r="G20" s="6" t="str">
        <f ca="1">IFERROR(OFFSET(grille!$A$1,MOD(INT((F20-parametres!$D$38)/7),42)+1,WEEKDAY(guigui!F20,2)),"")</f>
        <v>T410</v>
      </c>
      <c r="H20" s="3">
        <f t="shared" si="3"/>
        <v>42113</v>
      </c>
      <c r="I20" s="6" t="str">
        <f ca="1">IFERROR(OFFSET(grille!$A$1,MOD(INT((H20-parametres!$D$38)/7),42)+1,WEEKDAY(guigui!H20,2)),"")</f>
        <v>T347__</v>
      </c>
      <c r="J20" s="3">
        <f t="shared" si="4"/>
        <v>42143</v>
      </c>
      <c r="K20" s="6" t="str">
        <f ca="1">IFERROR(OFFSET(grille!$A$1,MOD(INT((J20-parametres!$D$38)/7),42)+1,WEEKDAY(guigui!J20,2)),"")</f>
        <v>__T350</v>
      </c>
      <c r="L20" s="3">
        <f t="shared" si="5"/>
        <v>42174</v>
      </c>
      <c r="M20" s="6" t="str">
        <f ca="1">IFERROR(OFFSET(grille!$A$1,MOD(INT((L20-parametres!$D$38)/7),42)+1,WEEKDAY(guigui!L20,2)),"")</f>
        <v>__T640</v>
      </c>
      <c r="N20" s="4">
        <f t="shared" si="6"/>
        <v>42204</v>
      </c>
      <c r="O20" s="6" t="str">
        <f ca="1">IFERROR(OFFSET(grille!$A$1,MOD(INT((N20-parametres!$D$38)/7),42)+1,WEEKDAY(guigui!N20,2)),"")</f>
        <v>RP</v>
      </c>
      <c r="P20" s="3">
        <f t="shared" si="7"/>
        <v>42235</v>
      </c>
      <c r="Q20" s="6" t="str">
        <f ca="1">IFERROR(OFFSET(grille!$A$1,MOD(INT((P20-parametres!$D$38)/7),42)+1,WEEKDAY(guigui!P20,2)),"")</f>
        <v>__T640</v>
      </c>
      <c r="R20" s="3">
        <f t="shared" si="8"/>
        <v>42266</v>
      </c>
      <c r="S20" s="6" t="str">
        <f ca="1">IFERROR(OFFSET(grille!$A$1,MOD(INT((R20-parametres!$D$38)/7),42)+1,WEEKDAY(guigui!R20,2)),"")</f>
        <v>RP</v>
      </c>
      <c r="T20" s="3">
        <f t="shared" si="9"/>
        <v>42296</v>
      </c>
      <c r="U20" s="6" t="str">
        <f ca="1">IFERROR(OFFSET(grille!$A$1,MOD(INT((T20-parametres!$D$38)/7),42)+1,WEEKDAY(guigui!T20,2)),"")</f>
        <v>__T330</v>
      </c>
      <c r="V20" s="4">
        <f t="shared" si="10"/>
        <v>42327</v>
      </c>
      <c r="W20" s="6" t="str">
        <f ca="1">IFERROR(OFFSET(grille!$A$1,MOD(INT((V20-parametres!$D$38)/7),42)+1,WEEKDAY(guigui!V20,2)),"")</f>
        <v>T720</v>
      </c>
      <c r="X20" s="3">
        <f t="shared" si="11"/>
        <v>42357</v>
      </c>
      <c r="Y20" s="6" t="str">
        <f ca="1">IFERROR(OFFSET(grille!$A$1,MOD(INT((X20-parametres!$D$38)/7),42)+1,WEEKDAY(guigui!X20,2)),"")</f>
        <v>__T256</v>
      </c>
    </row>
    <row r="21" spans="2:25">
      <c r="B21" s="3">
        <f t="shared" si="0"/>
        <v>42024</v>
      </c>
      <c r="C21" s="6" t="str">
        <f ca="1">IFERROR(OFFSET(grille!$A$1,MOD(INT((B21-parametres!$D$38)/7),42)+1,WEEKDAY(guigui!B21,2)),"")</f>
        <v>__T830</v>
      </c>
      <c r="D21" s="3">
        <f t="shared" si="1"/>
        <v>42055</v>
      </c>
      <c r="E21" s="6" t="str">
        <f ca="1">IFERROR(OFFSET(grille!$A$1,MOD(INT((D21-parametres!$D$38)/7),42)+1,WEEKDAY(guigui!D21,2)),"")</f>
        <v>__T850</v>
      </c>
      <c r="F21" s="3">
        <f t="shared" si="2"/>
        <v>42083</v>
      </c>
      <c r="G21" s="6" t="str">
        <f ca="1">IFERROR(OFFSET(grille!$A$1,MOD(INT((F21-parametres!$D$38)/7),42)+1,WEEKDAY(guigui!F21,2)),"")</f>
        <v>T710</v>
      </c>
      <c r="H21" s="3">
        <f t="shared" si="3"/>
        <v>42114</v>
      </c>
      <c r="I21" s="6" t="str">
        <f ca="1">IFERROR(OFFSET(grille!$A$1,MOD(INT((H21-parametres!$D$38)/7),42)+1,WEEKDAY(guigui!H21,2)),"")</f>
        <v>__T350</v>
      </c>
      <c r="J21" s="3">
        <f t="shared" si="4"/>
        <v>42144</v>
      </c>
      <c r="K21" s="6" t="str">
        <f ca="1">IFERROR(OFFSET(grille!$A$1,MOD(INT((J21-parametres!$D$38)/7),42)+1,WEEKDAY(guigui!J21,2)),"")</f>
        <v>RP</v>
      </c>
      <c r="L21" s="3">
        <f t="shared" si="5"/>
        <v>42175</v>
      </c>
      <c r="M21" s="6" t="str">
        <f ca="1">IFERROR(OFFSET(grille!$A$1,MOD(INT((L21-parametres!$D$38)/7),42)+1,WEEKDAY(guigui!L21,2)),"")</f>
        <v>RP</v>
      </c>
      <c r="N21" s="4">
        <f t="shared" si="6"/>
        <v>42205</v>
      </c>
      <c r="O21" s="6" t="str">
        <f ca="1">IFERROR(OFFSET(grille!$A$1,MOD(INT((N21-parametres!$D$38)/7),42)+1,WEEKDAY(guigui!N21,2)),"")</f>
        <v>RP</v>
      </c>
      <c r="P21" s="3">
        <f t="shared" si="7"/>
        <v>42236</v>
      </c>
      <c r="Q21" s="6" t="str">
        <f ca="1">IFERROR(OFFSET(grille!$A$1,MOD(INT((P21-parametres!$D$38)/7),42)+1,WEEKDAY(guigui!P21,2)),"")</f>
        <v>D</v>
      </c>
      <c r="R21" s="3">
        <f t="shared" si="8"/>
        <v>42267</v>
      </c>
      <c r="S21" s="6" t="str">
        <f ca="1">IFERROR(OFFSET(grille!$A$1,MOD(INT((R21-parametres!$D$38)/7),42)+1,WEEKDAY(guigui!R21,2)),"")</f>
        <v>RP</v>
      </c>
      <c r="T21" s="3">
        <f t="shared" si="9"/>
        <v>42297</v>
      </c>
      <c r="U21" s="6" t="str">
        <f ca="1">IFERROR(OFFSET(grille!$A$1,MOD(INT((T21-parametres!$D$38)/7),42)+1,WEEKDAY(guigui!T21,2)),"")</f>
        <v>T810</v>
      </c>
      <c r="V21" s="4">
        <f t="shared" si="10"/>
        <v>42328</v>
      </c>
      <c r="W21" s="6" t="str">
        <f ca="1">IFERROR(OFFSET(grille!$A$1,MOD(INT((V21-parametres!$D$38)/7),42)+1,WEEKDAY(guigui!V21,2)),"")</f>
        <v>T730__</v>
      </c>
      <c r="X21" s="3">
        <f t="shared" si="11"/>
        <v>42358</v>
      </c>
      <c r="Y21" s="6" t="str">
        <f ca="1">IFERROR(OFFSET(grille!$A$1,MOD(INT((X21-parametres!$D$38)/7),42)+1,WEEKDAY(guigui!X21,2)),"")</f>
        <v>RP</v>
      </c>
    </row>
    <row r="22" spans="2:25">
      <c r="B22" s="3">
        <f t="shared" si="0"/>
        <v>42025</v>
      </c>
      <c r="C22" s="6" t="str">
        <f ca="1">IFERROR(OFFSET(grille!$A$1,MOD(INT((B22-parametres!$D$38)/7),42)+1,WEEKDAY(guigui!B22,2)),"")</f>
        <v>RP</v>
      </c>
      <c r="D22" s="3">
        <f t="shared" si="1"/>
        <v>42056</v>
      </c>
      <c r="E22" s="6" t="str">
        <f ca="1">IFERROR(OFFSET(grille!$A$1,MOD(INT((D22-parametres!$D$38)/7),42)+1,WEEKDAY(guigui!D22,2)),"")</f>
        <v>D</v>
      </c>
      <c r="F22" s="3">
        <f t="shared" si="2"/>
        <v>42084</v>
      </c>
      <c r="G22" s="6" t="str">
        <f ca="1">IFERROR(OFFSET(grille!$A$1,MOD(INT((F22-parametres!$D$38)/7),42)+1,WEEKDAY(guigui!F22,2)),"")</f>
        <v>T246__</v>
      </c>
      <c r="H22" s="3">
        <f t="shared" si="3"/>
        <v>42115</v>
      </c>
      <c r="I22" s="6" t="str">
        <f ca="1">IFERROR(OFFSET(grille!$A$1,MOD(INT((H22-parametres!$D$38)/7),42)+1,WEEKDAY(guigui!H22,2)),"")</f>
        <v>T340__</v>
      </c>
      <c r="J22" s="3">
        <f t="shared" si="4"/>
        <v>42145</v>
      </c>
      <c r="K22" s="6" t="str">
        <f ca="1">IFERROR(OFFSET(grille!$A$1,MOD(INT((J22-parametres!$D$38)/7),42)+1,WEEKDAY(guigui!J22,2)),"")</f>
        <v>RP</v>
      </c>
      <c r="L22" s="3">
        <f t="shared" si="5"/>
        <v>42176</v>
      </c>
      <c r="M22" s="6" t="str">
        <f ca="1">IFERROR(OFFSET(grille!$A$1,MOD(INT((L22-parametres!$D$38)/7),42)+1,WEEKDAY(guigui!L22,2)),"")</f>
        <v>RP</v>
      </c>
      <c r="N22" s="4">
        <f t="shared" si="6"/>
        <v>42206</v>
      </c>
      <c r="O22" s="6" t="str">
        <f ca="1">IFERROR(OFFSET(grille!$A$1,MOD(INT((N22-parametres!$D$38)/7),42)+1,WEEKDAY(guigui!N22,2)),"")</f>
        <v>T820__</v>
      </c>
      <c r="P22" s="3">
        <f t="shared" si="7"/>
        <v>42237</v>
      </c>
      <c r="Q22" s="6" t="str">
        <f ca="1">IFERROR(OFFSET(grille!$A$1,MOD(INT((P22-parametres!$D$38)/7),42)+1,WEEKDAY(guigui!P22,2)),"")</f>
        <v>RP</v>
      </c>
      <c r="R22" s="3">
        <f t="shared" si="8"/>
        <v>42268</v>
      </c>
      <c r="S22" s="6" t="str">
        <f ca="1">IFERROR(OFFSET(grille!$A$1,MOD(INT((R22-parametres!$D$38)/7),42)+1,WEEKDAY(guigui!R22,2)),"")</f>
        <v>T710</v>
      </c>
      <c r="T22" s="3">
        <f t="shared" si="9"/>
        <v>42298</v>
      </c>
      <c r="U22" s="6" t="str">
        <f ca="1">IFERROR(OFFSET(grille!$A$1,MOD(INT((T22-parametres!$D$38)/7),42)+1,WEEKDAY(guigui!T22,2)),"")</f>
        <v>T140__</v>
      </c>
      <c r="V22" s="4">
        <f t="shared" si="10"/>
        <v>42329</v>
      </c>
      <c r="W22" s="6" t="str">
        <f ca="1">IFERROR(OFFSET(grille!$A$1,MOD(INT((V22-parametres!$D$38)/7),42)+1,WEEKDAY(guigui!V22,2)),"")</f>
        <v>__T746</v>
      </c>
      <c r="X22" s="3">
        <f t="shared" si="11"/>
        <v>42359</v>
      </c>
      <c r="Y22" s="6" t="str">
        <f ca="1">IFERROR(OFFSET(grille!$A$1,MOD(INT((X22-parametres!$D$38)/7),42)+1,WEEKDAY(guigui!X22,2)),"")</f>
        <v>RP</v>
      </c>
    </row>
    <row r="23" spans="2:25">
      <c r="B23" s="3">
        <f t="shared" si="0"/>
        <v>42026</v>
      </c>
      <c r="C23" s="6" t="str">
        <f ca="1">IFERROR(OFFSET(grille!$A$1,MOD(INT((B23-parametres!$D$38)/7),42)+1,WEEKDAY(guigui!B23,2)),"")</f>
        <v>RP</v>
      </c>
      <c r="D23" s="3">
        <f t="shared" si="1"/>
        <v>42057</v>
      </c>
      <c r="E23" s="6" t="str">
        <f ca="1">IFERROR(OFFSET(grille!$A$1,MOD(INT((D23-parametres!$D$38)/7),42)+1,WEEKDAY(guigui!D23,2)),"")</f>
        <v>RP</v>
      </c>
      <c r="F23" s="3">
        <f t="shared" si="2"/>
        <v>42085</v>
      </c>
      <c r="G23" s="6" t="str">
        <f ca="1">IFERROR(OFFSET(grille!$A$1,MOD(INT((F23-parametres!$D$38)/7),42)+1,WEEKDAY(guigui!F23,2)),"")</f>
        <v>__T257</v>
      </c>
      <c r="H23" s="3">
        <f t="shared" si="3"/>
        <v>42116</v>
      </c>
      <c r="I23" s="6" t="str">
        <f ca="1">IFERROR(OFFSET(grille!$A$1,MOD(INT((H23-parametres!$D$38)/7),42)+1,WEEKDAY(guigui!H23,2)),"")</f>
        <v>__T350</v>
      </c>
      <c r="J23" s="3">
        <f t="shared" si="4"/>
        <v>42146</v>
      </c>
      <c r="K23" s="6" t="str">
        <f ca="1">IFERROR(OFFSET(grille!$A$1,MOD(INT((J23-parametres!$D$38)/7),42)+1,WEEKDAY(guigui!J23,2)),"")</f>
        <v>T515</v>
      </c>
      <c r="L23" s="3">
        <f t="shared" si="5"/>
        <v>42177</v>
      </c>
      <c r="M23" s="6" t="str">
        <f ca="1">IFERROR(OFFSET(grille!$A$1,MOD(INT((L23-parametres!$D$38)/7),42)+1,WEEKDAY(guigui!L23,2)),"")</f>
        <v>T840__</v>
      </c>
      <c r="N23" s="4">
        <f t="shared" si="6"/>
        <v>42207</v>
      </c>
      <c r="O23" s="6" t="str">
        <f ca="1">IFERROR(OFFSET(grille!$A$1,MOD(INT((N23-parametres!$D$38)/7),42)+1,WEEKDAY(guigui!N23,2)),"")</f>
        <v>__T830</v>
      </c>
      <c r="P23" s="3">
        <f t="shared" si="7"/>
        <v>42238</v>
      </c>
      <c r="Q23" s="6" t="str">
        <f ca="1">IFERROR(OFFSET(grille!$A$1,MOD(INT((P23-parametres!$D$38)/7),42)+1,WEEKDAY(guigui!P23,2)),"")</f>
        <v>RP</v>
      </c>
      <c r="R23" s="3">
        <f t="shared" si="8"/>
        <v>42269</v>
      </c>
      <c r="S23" s="6" t="str">
        <f ca="1">IFERROR(OFFSET(grille!$A$1,MOD(INT((R23-parametres!$D$38)/7),42)+1,WEEKDAY(guigui!R23,2)),"")</f>
        <v>T120</v>
      </c>
      <c r="T23" s="3">
        <f t="shared" si="9"/>
        <v>42299</v>
      </c>
      <c r="U23" s="6" t="str">
        <f ca="1">IFERROR(OFFSET(grille!$A$1,MOD(INT((T23-parametres!$D$38)/7),42)+1,WEEKDAY(guigui!T23,2)),"")</f>
        <v>__T150</v>
      </c>
      <c r="V23" s="4">
        <f t="shared" si="10"/>
        <v>42330</v>
      </c>
      <c r="W23" s="6" t="str">
        <f ca="1">IFERROR(OFFSET(grille!$A$1,MOD(INT((V23-parametres!$D$38)/7),42)+1,WEEKDAY(guigui!V23,2)),"")</f>
        <v>T147__</v>
      </c>
      <c r="X23" s="3">
        <f t="shared" si="11"/>
        <v>42360</v>
      </c>
      <c r="Y23" s="6" t="str">
        <f ca="1">IFERROR(OFFSET(grille!$A$1,MOD(INT((X23-parametres!$D$38)/7),42)+1,WEEKDAY(guigui!X23,2)),"")</f>
        <v>T510</v>
      </c>
    </row>
    <row r="24" spans="2:25">
      <c r="B24" s="3">
        <f t="shared" si="0"/>
        <v>42027</v>
      </c>
      <c r="C24" s="6" t="str">
        <f ca="1">IFERROR(OFFSET(grille!$A$1,MOD(INT((B24-parametres!$D$38)/7),42)+1,WEEKDAY(guigui!B24,2)),"")</f>
        <v>T925__</v>
      </c>
      <c r="D24" s="3">
        <f t="shared" si="1"/>
        <v>42058</v>
      </c>
      <c r="E24" s="6" t="str">
        <f ca="1">IFERROR(OFFSET(grille!$A$1,MOD(INT((D24-parametres!$D$38)/7),42)+1,WEEKDAY(guigui!D24,2)),"")</f>
        <v>RP</v>
      </c>
      <c r="F24" s="3">
        <f t="shared" si="2"/>
        <v>42086</v>
      </c>
      <c r="G24" s="6" t="str">
        <f ca="1">IFERROR(OFFSET(grille!$A$1,MOD(INT((F24-parametres!$D$38)/7),42)+1,WEEKDAY(guigui!F24,2)),"")</f>
        <v>RP</v>
      </c>
      <c r="H24" s="3">
        <f t="shared" si="3"/>
        <v>42117</v>
      </c>
      <c r="I24" s="6" t="str">
        <f ca="1">IFERROR(OFFSET(grille!$A$1,MOD(INT((H24-parametres!$D$38)/7),42)+1,WEEKDAY(guigui!H24,2)),"")</f>
        <v>RP</v>
      </c>
      <c r="J24" s="3">
        <f t="shared" si="4"/>
        <v>42147</v>
      </c>
      <c r="K24" s="6" t="str">
        <f ca="1">IFERROR(OFFSET(grille!$A$1,MOD(INT((J24-parametres!$D$38)/7),42)+1,WEEKDAY(guigui!J24,2)),"")</f>
        <v>T446__</v>
      </c>
      <c r="L24" s="3">
        <f t="shared" si="5"/>
        <v>42178</v>
      </c>
      <c r="M24" s="6" t="str">
        <f ca="1">IFERROR(OFFSET(grille!$A$1,MOD(INT((L24-parametres!$D$38)/7),42)+1,WEEKDAY(guigui!L24,2)),"")</f>
        <v>__T850</v>
      </c>
      <c r="N24" s="4">
        <f t="shared" si="6"/>
        <v>42208</v>
      </c>
      <c r="O24" s="6" t="str">
        <f ca="1">IFERROR(OFFSET(grille!$A$1,MOD(INT((N24-parametres!$D$38)/7),42)+1,WEEKDAY(guigui!N24,2)),"")</f>
        <v>T650__</v>
      </c>
      <c r="P24" s="3">
        <f t="shared" si="7"/>
        <v>42239</v>
      </c>
      <c r="Q24" s="6" t="str">
        <f ca="1">IFERROR(OFFSET(grille!$A$1,MOD(INT((P24-parametres!$D$38)/7),42)+1,WEEKDAY(guigui!P24,2)),"")</f>
        <v>T637__</v>
      </c>
      <c r="R24" s="3">
        <f t="shared" si="8"/>
        <v>42270</v>
      </c>
      <c r="S24" s="6" t="str">
        <f ca="1">IFERROR(OFFSET(grille!$A$1,MOD(INT((R24-parametres!$D$38)/7),42)+1,WEEKDAY(guigui!R24,2)),"")</f>
        <v>T440__</v>
      </c>
      <c r="T24" s="3">
        <f t="shared" si="9"/>
        <v>42300</v>
      </c>
      <c r="U24" s="6" t="str">
        <f ca="1">IFERROR(OFFSET(grille!$A$1,MOD(INT((T24-parametres!$D$38)/7),42)+1,WEEKDAY(guigui!T24,2)),"")</f>
        <v>RP</v>
      </c>
      <c r="V24" s="4">
        <f t="shared" si="10"/>
        <v>42331</v>
      </c>
      <c r="W24" s="6" t="str">
        <f ca="1">IFERROR(OFFSET(grille!$A$1,MOD(INT((V24-parametres!$D$38)/7),42)+1,WEEKDAY(guigui!V24,2)),"")</f>
        <v>__T151</v>
      </c>
      <c r="X24" s="3">
        <f t="shared" si="11"/>
        <v>42361</v>
      </c>
      <c r="Y24" s="6" t="str">
        <f ca="1">IFERROR(OFFSET(grille!$A$1,MOD(INT((X24-parametres!$D$38)/7),42)+1,WEEKDAY(guigui!X24,2)),"")</f>
        <v>T110</v>
      </c>
    </row>
    <row r="25" spans="2:25">
      <c r="B25" s="3">
        <f t="shared" si="0"/>
        <v>42028</v>
      </c>
      <c r="C25" s="6" t="str">
        <f ca="1">IFERROR(OFFSET(grille!$A$1,MOD(INT((B25-parametres!$D$38)/7),42)+1,WEEKDAY(guigui!B25,2)),"")</f>
        <v>__T936</v>
      </c>
      <c r="D25" s="3">
        <f t="shared" si="1"/>
        <v>42059</v>
      </c>
      <c r="E25" s="6" t="str">
        <f ca="1">IFERROR(OFFSET(grille!$A$1,MOD(INT((D25-parametres!$D$38)/7),42)+1,WEEKDAY(guigui!D25,2)),"")</f>
        <v>RP</v>
      </c>
      <c r="F25" s="3">
        <f t="shared" si="2"/>
        <v>42087</v>
      </c>
      <c r="G25" s="6" t="str">
        <f ca="1">IFERROR(OFFSET(grille!$A$1,MOD(INT((F25-parametres!$D$38)/7),42)+1,WEEKDAY(guigui!F25,2)),"")</f>
        <v>RP</v>
      </c>
      <c r="H25" s="3">
        <f t="shared" si="3"/>
        <v>42118</v>
      </c>
      <c r="I25" s="6" t="str">
        <f ca="1">IFERROR(OFFSET(grille!$A$1,MOD(INT((H25-parametres!$D$38)/7),42)+1,WEEKDAY(guigui!H25,2)),"")</f>
        <v>RP</v>
      </c>
      <c r="J25" s="3">
        <f t="shared" si="4"/>
        <v>42148</v>
      </c>
      <c r="K25" s="6" t="str">
        <f ca="1">IFERROR(OFFSET(grille!$A$1,MOD(INT((J25-parametres!$D$38)/7),42)+1,WEEKDAY(guigui!J25,2)),"")</f>
        <v>__T457</v>
      </c>
      <c r="L25" s="3">
        <f t="shared" si="5"/>
        <v>42179</v>
      </c>
      <c r="M25" s="6" t="str">
        <f ca="1">IFERROR(OFFSET(grille!$A$1,MOD(INT((L25-parametres!$D$38)/7),42)+1,WEEKDAY(guigui!L25,2)),"")</f>
        <v>T410</v>
      </c>
      <c r="N25" s="4">
        <f t="shared" si="6"/>
        <v>42209</v>
      </c>
      <c r="O25" s="6" t="str">
        <f ca="1">IFERROR(OFFSET(grille!$A$1,MOD(INT((N25-parametres!$D$38)/7),42)+1,WEEKDAY(guigui!N25,2)),"")</f>
        <v>__T660</v>
      </c>
      <c r="P25" s="3">
        <f t="shared" si="7"/>
        <v>42240</v>
      </c>
      <c r="Q25" s="6" t="str">
        <f ca="1">IFERROR(OFFSET(grille!$A$1,MOD(INT((P25-parametres!$D$38)/7),42)+1,WEEKDAY(guigui!P25,2)),"")</f>
        <v>__T640</v>
      </c>
      <c r="R25" s="3">
        <f t="shared" si="8"/>
        <v>42271</v>
      </c>
      <c r="S25" s="6" t="str">
        <f ca="1">IFERROR(OFFSET(grille!$A$1,MOD(INT((R25-parametres!$D$38)/7),42)+1,WEEKDAY(guigui!R25,2)),"")</f>
        <v>__T450</v>
      </c>
      <c r="T25" s="3">
        <f t="shared" si="9"/>
        <v>42301</v>
      </c>
      <c r="U25" s="6" t="str">
        <f ca="1">IFERROR(OFFSET(grille!$A$1,MOD(INT((T25-parametres!$D$38)/7),42)+1,WEEKDAY(guigui!T25,2)),"")</f>
        <v>RP</v>
      </c>
      <c r="V25" s="4">
        <f t="shared" si="10"/>
        <v>42332</v>
      </c>
      <c r="W25" s="6" t="str">
        <f ca="1">IFERROR(OFFSET(grille!$A$1,MOD(INT((V25-parametres!$D$38)/7),42)+1,WEEKDAY(guigui!V25,2)),"")</f>
        <v>RP</v>
      </c>
      <c r="X25" s="3">
        <f t="shared" si="11"/>
        <v>42362</v>
      </c>
      <c r="Y25" s="6" t="str">
        <f ca="1">IFERROR(OFFSET(grille!$A$1,MOD(INT((X25-parametres!$D$38)/7),42)+1,WEEKDAY(guigui!X25,2)),"")</f>
        <v>T710</v>
      </c>
    </row>
    <row r="26" spans="2:25">
      <c r="B26" s="3">
        <f t="shared" si="0"/>
        <v>42029</v>
      </c>
      <c r="C26" s="6" t="str">
        <f ca="1">IFERROR(OFFSET(grille!$A$1,MOD(INT((B26-parametres!$D$38)/7),42)+1,WEEKDAY(guigui!B26,2)),"")</f>
        <v>T907__</v>
      </c>
      <c r="D26" s="3">
        <f t="shared" si="1"/>
        <v>42060</v>
      </c>
      <c r="E26" s="6" t="str">
        <f ca="1">IFERROR(OFFSET(grille!$A$1,MOD(INT((D26-parametres!$D$38)/7),42)+1,WEEKDAY(guigui!D26,2)),"")</f>
        <v>T730__</v>
      </c>
      <c r="F26" s="3">
        <f t="shared" si="2"/>
        <v>42088</v>
      </c>
      <c r="G26" s="6" t="str">
        <f ca="1">IFERROR(OFFSET(grille!$A$1,MOD(INT((F26-parametres!$D$38)/7),42)+1,WEEKDAY(guigui!F26,2)),"")</f>
        <v>T320__</v>
      </c>
      <c r="H26" s="3">
        <f t="shared" si="3"/>
        <v>42119</v>
      </c>
      <c r="I26" s="6" t="str">
        <f ca="1">IFERROR(OFFSET(grille!$A$1,MOD(INT((H26-parametres!$D$38)/7),42)+1,WEEKDAY(guigui!H26,2)),"")</f>
        <v>T736__</v>
      </c>
      <c r="J26" s="3">
        <f t="shared" si="4"/>
        <v>42149</v>
      </c>
      <c r="K26" s="6" t="str">
        <f ca="1">IFERROR(OFFSET(grille!$A$1,MOD(INT((J26-parametres!$D$38)/7),42)+1,WEEKDAY(guigui!J26,2)),"")</f>
        <v>T240__</v>
      </c>
      <c r="L26" s="3">
        <f t="shared" si="5"/>
        <v>42180</v>
      </c>
      <c r="M26" s="6" t="str">
        <f ca="1">IFERROR(OFFSET(grille!$A$1,MOD(INT((L26-parametres!$D$38)/7),42)+1,WEEKDAY(guigui!L26,2)),"")</f>
        <v>T220__</v>
      </c>
      <c r="N26" s="4">
        <f t="shared" si="6"/>
        <v>42210</v>
      </c>
      <c r="O26" s="6" t="str">
        <f ca="1">IFERROR(OFFSET(grille!$A$1,MOD(INT((N26-parametres!$D$38)/7),42)+1,WEEKDAY(guigui!N26,2)),"")</f>
        <v>RP</v>
      </c>
      <c r="P26" s="3">
        <f t="shared" si="7"/>
        <v>42241</v>
      </c>
      <c r="Q26" s="6" t="str">
        <f ca="1">IFERROR(OFFSET(grille!$A$1,MOD(INT((P26-parametres!$D$38)/7),42)+1,WEEKDAY(guigui!P26,2)),"")</f>
        <v>T430</v>
      </c>
      <c r="R26" s="3">
        <f t="shared" si="8"/>
        <v>42272</v>
      </c>
      <c r="S26" s="6" t="str">
        <f ca="1">IFERROR(OFFSET(grille!$A$1,MOD(INT((R26-parametres!$D$38)/7),42)+1,WEEKDAY(guigui!R26,2)),"")</f>
        <v>T945</v>
      </c>
      <c r="T26" s="3">
        <f t="shared" si="9"/>
        <v>42302</v>
      </c>
      <c r="U26" s="6" t="str">
        <f ca="1">IFERROR(OFFSET(grille!$A$1,MOD(INT((T26-parametres!$D$38)/7),42)+1,WEEKDAY(guigui!T26,2)),"")</f>
        <v>RP</v>
      </c>
      <c r="V26" s="4">
        <f t="shared" si="10"/>
        <v>42333</v>
      </c>
      <c r="W26" s="6" t="str">
        <f ca="1">IFERROR(OFFSET(grille!$A$1,MOD(INT((V26-parametres!$D$38)/7),42)+1,WEEKDAY(guigui!V26,2)),"")</f>
        <v>RP</v>
      </c>
      <c r="X26" s="3">
        <f t="shared" si="11"/>
        <v>42363</v>
      </c>
      <c r="Y26" s="6" t="str">
        <f ca="1">IFERROR(OFFSET(grille!$A$1,MOD(INT((X26-parametres!$D$38)/7),42)+1,WEEKDAY(guigui!X26,2)),"")</f>
        <v>T655__</v>
      </c>
    </row>
    <row r="27" spans="2:25">
      <c r="B27" s="3">
        <f t="shared" si="0"/>
        <v>42030</v>
      </c>
      <c r="C27" s="6" t="str">
        <f ca="1">IFERROR(OFFSET(grille!$A$1,MOD(INT((B27-parametres!$D$38)/7),42)+1,WEEKDAY(guigui!B27,2)),"")</f>
        <v>__T911</v>
      </c>
      <c r="D27" s="3">
        <f t="shared" si="1"/>
        <v>42061</v>
      </c>
      <c r="E27" s="6" t="str">
        <f ca="1">IFERROR(OFFSET(grille!$A$1,MOD(INT((D27-parametres!$D$38)/7),42)+1,WEEKDAY(guigui!D27,2)),"")</f>
        <v>__T740</v>
      </c>
      <c r="F27" s="3">
        <f t="shared" si="2"/>
        <v>42089</v>
      </c>
      <c r="G27" s="6" t="str">
        <f ca="1">IFERROR(OFFSET(grille!$A$1,MOD(INT((F27-parametres!$D$38)/7),42)+1,WEEKDAY(guigui!F27,2)),"")</f>
        <v>__T330</v>
      </c>
      <c r="H27" s="3">
        <f t="shared" si="3"/>
        <v>42120</v>
      </c>
      <c r="I27" s="6" t="str">
        <f ca="1">IFERROR(OFFSET(grille!$A$1,MOD(INT((H27-parametres!$D$38)/7),42)+1,WEEKDAY(guigui!H27,2)),"")</f>
        <v>__T747</v>
      </c>
      <c r="J27" s="3">
        <f t="shared" si="4"/>
        <v>42150</v>
      </c>
      <c r="K27" s="6" t="str">
        <f ca="1">IFERROR(OFFSET(grille!$A$1,MOD(INT((J27-parametres!$D$38)/7),42)+1,WEEKDAY(guigui!J27,2)),"")</f>
        <v>__T250</v>
      </c>
      <c r="L27" s="3">
        <f t="shared" si="5"/>
        <v>42181</v>
      </c>
      <c r="M27" s="6" t="str">
        <f ca="1">IFERROR(OFFSET(grille!$A$1,MOD(INT((L27-parametres!$D$38)/7),42)+1,WEEKDAY(guigui!L27,2)),"")</f>
        <v>__T230</v>
      </c>
      <c r="N27" s="4">
        <f t="shared" si="6"/>
        <v>42211</v>
      </c>
      <c r="O27" s="6" t="str">
        <f ca="1">IFERROR(OFFSET(grille!$A$1,MOD(INT((N27-parametres!$D$38)/7),42)+1,WEEKDAY(guigui!N27,2)),"")</f>
        <v>RP</v>
      </c>
      <c r="P27" s="3">
        <f t="shared" si="7"/>
        <v>42242</v>
      </c>
      <c r="Q27" s="6" t="str">
        <f ca="1">IFERROR(OFFSET(grille!$A$1,MOD(INT((P27-parametres!$D$38)/7),42)+1,WEEKDAY(guigui!P27,2)),"")</f>
        <v>T820__</v>
      </c>
      <c r="R27" s="3">
        <f t="shared" si="8"/>
        <v>42273</v>
      </c>
      <c r="S27" s="6" t="str">
        <f ca="1">IFERROR(OFFSET(grille!$A$1,MOD(INT((R27-parametres!$D$38)/7),42)+1,WEEKDAY(guigui!R27,2)),"")</f>
        <v>RP</v>
      </c>
      <c r="T27" s="3">
        <f t="shared" si="9"/>
        <v>42303</v>
      </c>
      <c r="U27" s="6" t="str">
        <f ca="1">IFERROR(OFFSET(grille!$A$1,MOD(INT((T27-parametres!$D$38)/7),42)+1,WEEKDAY(guigui!T27,2)),"")</f>
        <v>T720</v>
      </c>
      <c r="V27" s="4">
        <f t="shared" si="10"/>
        <v>42334</v>
      </c>
      <c r="W27" s="6" t="str">
        <f ca="1">IFERROR(OFFSET(grille!$A$1,MOD(INT((V27-parametres!$D$38)/7),42)+1,WEEKDAY(guigui!V27,2)),"")</f>
        <v>T130</v>
      </c>
      <c r="X27" s="3">
        <f t="shared" si="11"/>
        <v>42364</v>
      </c>
      <c r="Y27" s="6" t="str">
        <f ca="1">IFERROR(OFFSET(grille!$A$1,MOD(INT((X27-parametres!$D$38)/7),42)+1,WEEKDAY(guigui!X27,2)),"")</f>
        <v>__T666</v>
      </c>
    </row>
    <row r="28" spans="2:25">
      <c r="B28" s="3">
        <f t="shared" si="0"/>
        <v>42031</v>
      </c>
      <c r="C28" s="6" t="str">
        <f ca="1">IFERROR(OFFSET(grille!$A$1,MOD(INT((B28-parametres!$D$38)/7),42)+1,WEEKDAY(guigui!B28,2)),"")</f>
        <v>RP</v>
      </c>
      <c r="D28" s="3">
        <f t="shared" si="1"/>
        <v>42062</v>
      </c>
      <c r="E28" s="6" t="str">
        <f ca="1">IFERROR(OFFSET(grille!$A$1,MOD(INT((D28-parametres!$D$38)/7),42)+1,WEEKDAY(guigui!D28,2)),"")</f>
        <v>T240__</v>
      </c>
      <c r="F28" s="3">
        <f t="shared" si="2"/>
        <v>42090</v>
      </c>
      <c r="G28" s="6" t="str">
        <f ca="1">IFERROR(OFFSET(grille!$A$1,MOD(INT((F28-parametres!$D$38)/7),42)+1,WEEKDAY(guigui!F28,2)),"")</f>
        <v>T905__</v>
      </c>
      <c r="H28" s="3">
        <f t="shared" si="3"/>
        <v>42121</v>
      </c>
      <c r="I28" s="6" t="str">
        <f ca="1">IFERROR(OFFSET(grille!$A$1,MOD(INT((H28-parametres!$D$38)/7),42)+1,WEEKDAY(guigui!H28,2)),"")</f>
        <v>T130</v>
      </c>
      <c r="J28" s="3">
        <f t="shared" si="4"/>
        <v>42151</v>
      </c>
      <c r="K28" s="6" t="str">
        <f ca="1">IFERROR(OFFSET(grille!$A$1,MOD(INT((J28-parametres!$D$38)/7),42)+1,WEEKDAY(guigui!J28,2)),"")</f>
        <v>RP</v>
      </c>
      <c r="L28" s="3">
        <f t="shared" si="5"/>
        <v>42182</v>
      </c>
      <c r="M28" s="6" t="str">
        <f ca="1">IFERROR(OFFSET(grille!$A$1,MOD(INT((L28-parametres!$D$38)/7),42)+1,WEEKDAY(guigui!L28,2)),"")</f>
        <v>RP</v>
      </c>
      <c r="N28" s="4">
        <f t="shared" si="6"/>
        <v>42212</v>
      </c>
      <c r="O28" s="6" t="str">
        <f ca="1">IFERROR(OFFSET(grille!$A$1,MOD(INT((N28-parametres!$D$38)/7),42)+1,WEEKDAY(guigui!N28,2)),"")</f>
        <v>T410</v>
      </c>
      <c r="P28" s="3">
        <f t="shared" si="7"/>
        <v>42243</v>
      </c>
      <c r="Q28" s="6" t="str">
        <f ca="1">IFERROR(OFFSET(grille!$A$1,MOD(INT((P28-parametres!$D$38)/7),42)+1,WEEKDAY(guigui!P28,2)),"")</f>
        <v>__T830</v>
      </c>
      <c r="R28" s="3">
        <f t="shared" si="8"/>
        <v>42274</v>
      </c>
      <c r="S28" s="6" t="str">
        <f ca="1">IFERROR(OFFSET(grille!$A$1,MOD(INT((R28-parametres!$D$38)/7),42)+1,WEEKDAY(guigui!R28,2)),"")</f>
        <v>RP</v>
      </c>
      <c r="T28" s="3">
        <f t="shared" si="9"/>
        <v>42304</v>
      </c>
      <c r="U28" s="6" t="str">
        <f ca="1">IFERROR(OFFSET(grille!$A$1,MOD(INT((T28-parametres!$D$38)/7),42)+1,WEEKDAY(guigui!T28,2)),"")</f>
        <v>T710</v>
      </c>
      <c r="V28" s="4">
        <f t="shared" si="10"/>
        <v>42335</v>
      </c>
      <c r="W28" s="6" t="str">
        <f ca="1">IFERROR(OFFSET(grille!$A$1,MOD(INT((V28-parametres!$D$38)/7),42)+1,WEEKDAY(guigui!V28,2)),"")</f>
        <v>T420</v>
      </c>
      <c r="X28" s="3">
        <f t="shared" si="11"/>
        <v>42365</v>
      </c>
      <c r="Y28" s="6" t="str">
        <f ca="1">IFERROR(OFFSET(grille!$A$1,MOD(INT((X28-parametres!$D$38)/7),42)+1,WEEKDAY(guigui!X28,2)),"")</f>
        <v>RP</v>
      </c>
    </row>
    <row r="29" spans="2:25">
      <c r="B29" s="3">
        <f t="shared" si="0"/>
        <v>42032</v>
      </c>
      <c r="C29" s="6" t="str">
        <f ca="1">IFERROR(OFFSET(grille!$A$1,MOD(INT((B29-parametres!$D$38)/7),42)+1,WEEKDAY(guigui!B29,2)),"")</f>
        <v>RP</v>
      </c>
      <c r="D29" s="3">
        <f t="shared" si="1"/>
        <v>42063</v>
      </c>
      <c r="E29" s="6" t="str">
        <f ca="1">IFERROR(OFFSET(grille!$A$1,MOD(INT((D29-parametres!$D$38)/7),42)+1,WEEKDAY(guigui!D29,2)),"")</f>
        <v>__T256</v>
      </c>
      <c r="F29" s="3">
        <f t="shared" si="2"/>
        <v>42091</v>
      </c>
      <c r="G29" s="6" t="str">
        <f ca="1">IFERROR(OFFSET(grille!$A$1,MOD(INT((F29-parametres!$D$38)/7),42)+1,WEEKDAY(guigui!F29,2)),"")</f>
        <v>__T916</v>
      </c>
      <c r="H29" s="3">
        <f t="shared" si="3"/>
        <v>42122</v>
      </c>
      <c r="I29" s="6" t="str">
        <f ca="1">IFERROR(OFFSET(grille!$A$1,MOD(INT((H29-parametres!$D$38)/7),42)+1,WEEKDAY(guigui!H29,2)),"")</f>
        <v>T140__</v>
      </c>
      <c r="J29" s="3">
        <f t="shared" si="4"/>
        <v>42152</v>
      </c>
      <c r="K29" s="6" t="str">
        <f ca="1">IFERROR(OFFSET(grille!$A$1,MOD(INT((J29-parametres!$D$38)/7),42)+1,WEEKDAY(guigui!J29,2)),"")</f>
        <v>RP</v>
      </c>
      <c r="L29" s="3">
        <f t="shared" si="5"/>
        <v>42183</v>
      </c>
      <c r="M29" s="6" t="str">
        <f ca="1">IFERROR(OFFSET(grille!$A$1,MOD(INT((L29-parametres!$D$38)/7),42)+1,WEEKDAY(guigui!L29,2)),"")</f>
        <v>RP</v>
      </c>
      <c r="N29" s="4">
        <f t="shared" si="6"/>
        <v>42213</v>
      </c>
      <c r="O29" s="6" t="str">
        <f ca="1">IFERROR(OFFSET(grille!$A$1,MOD(INT((N29-parametres!$D$38)/7),42)+1,WEEKDAY(guigui!N29,2)),"")</f>
        <v>T720</v>
      </c>
      <c r="P29" s="3">
        <f t="shared" si="7"/>
        <v>42244</v>
      </c>
      <c r="Q29" s="6" t="str">
        <f ca="1">IFERROR(OFFSET(grille!$A$1,MOD(INT((P29-parametres!$D$38)/7),42)+1,WEEKDAY(guigui!P29,2)),"")</f>
        <v>D</v>
      </c>
      <c r="R29" s="3">
        <f t="shared" si="8"/>
        <v>42275</v>
      </c>
      <c r="S29" s="6" t="str">
        <f ca="1">IFERROR(OFFSET(grille!$A$1,MOD(INT((R29-parametres!$D$38)/7),42)+1,WEEKDAY(guigui!R29,2)),"")</f>
        <v>T730__</v>
      </c>
      <c r="T29" s="3">
        <f t="shared" si="9"/>
        <v>42305</v>
      </c>
      <c r="U29" s="6" t="str">
        <f ca="1">IFERROR(OFFSET(grille!$A$1,MOD(INT((T29-parametres!$D$38)/7),42)+1,WEEKDAY(guigui!T29,2)),"")</f>
        <v>T630__</v>
      </c>
      <c r="V29" s="4">
        <f t="shared" si="10"/>
        <v>42336</v>
      </c>
      <c r="W29" s="6" t="str">
        <f ca="1">IFERROR(OFFSET(grille!$A$1,MOD(INT((V29-parametres!$D$38)/7),42)+1,WEEKDAY(guigui!V29,2)),"")</f>
        <v>T226__</v>
      </c>
      <c r="X29" s="3">
        <f t="shared" si="11"/>
        <v>42366</v>
      </c>
      <c r="Y29" s="6" t="str">
        <f ca="1">IFERROR(OFFSET(grille!$A$1,MOD(INT((X29-parametres!$D$38)/7),42)+1,WEEKDAY(guigui!X29,2)),"")</f>
        <v>RP</v>
      </c>
    </row>
    <row r="30" spans="2:25">
      <c r="B30" s="3">
        <f t="shared" si="0"/>
        <v>42033</v>
      </c>
      <c r="C30" s="6" t="str">
        <f ca="1">IFERROR(OFFSET(grille!$A$1,MOD(INT((B30-parametres!$D$38)/7),42)+1,WEEKDAY(guigui!B30,2)),"")</f>
        <v>T720</v>
      </c>
      <c r="D30" s="3" t="b">
        <f>IF(MONTH(DATE($A$1,COLUMN()-1,ROW()-1))=2,DATE($A$1,COLUMN()-1,i))</f>
        <v>0</v>
      </c>
      <c r="E30" s="6" t="str">
        <f ca="1">IFERROR(OFFSET(grille!$A$1,MOD(INT((D30-parametres!$D$38)/7),42)+1,WEEKDAY(guigui!D30,2)),"")</f>
        <v>T226__</v>
      </c>
      <c r="F30" s="3">
        <f t="shared" si="2"/>
        <v>42092</v>
      </c>
      <c r="G30" s="6" t="str">
        <f ca="1">IFERROR(OFFSET(grille!$A$1,MOD(INT((F30-parametres!$D$38)/7),42)+1,WEEKDAY(guigui!F30,2)),"")</f>
        <v>RP</v>
      </c>
      <c r="H30" s="3">
        <f t="shared" si="3"/>
        <v>42123</v>
      </c>
      <c r="I30" s="6" t="str">
        <f ca="1">IFERROR(OFFSET(grille!$A$1,MOD(INT((H30-parametres!$D$38)/7),42)+1,WEEKDAY(guigui!H30,2)),"")</f>
        <v>__T150</v>
      </c>
      <c r="J30" s="3">
        <f t="shared" si="4"/>
        <v>42153</v>
      </c>
      <c r="K30" s="6" t="str">
        <f ca="1">IFERROR(OFFSET(grille!$A$1,MOD(INT((J30-parametres!$D$38)/7),42)+1,WEEKDAY(guigui!J30,2)),"")</f>
        <v>T345__</v>
      </c>
      <c r="L30" s="3">
        <f t="shared" si="5"/>
        <v>42184</v>
      </c>
      <c r="M30" s="6" t="str">
        <f ca="1">IFERROR(OFFSET(grille!$A$1,MOD(INT((L30-parametres!$D$38)/7),42)+1,WEEKDAY(guigui!L30,2)),"")</f>
        <v>T220__</v>
      </c>
      <c r="N30" s="3">
        <f t="shared" si="6"/>
        <v>42214</v>
      </c>
      <c r="O30" s="6" t="str">
        <f ca="1">IFERROR(OFFSET(grille!$A$1,MOD(INT((N30-parametres!$D$38)/7),42)+1,WEEKDAY(guigui!N30,2)),"")</f>
        <v>T510</v>
      </c>
      <c r="P30" s="3">
        <f t="shared" si="7"/>
        <v>42245</v>
      </c>
      <c r="Q30" s="6" t="str">
        <f ca="1">IFERROR(OFFSET(grille!$A$1,MOD(INT((P30-parametres!$D$38)/7),42)+1,WEEKDAY(guigui!P30,2)),"")</f>
        <v>RP</v>
      </c>
      <c r="R30" s="3">
        <f t="shared" si="8"/>
        <v>42276</v>
      </c>
      <c r="S30" s="6" t="str">
        <f ca="1">IFERROR(OFFSET(grille!$A$1,MOD(INT((R30-parametres!$D$38)/7),42)+1,WEEKDAY(guigui!R30,2)),"")</f>
        <v>__T740</v>
      </c>
      <c r="T30" s="3">
        <f t="shared" si="9"/>
        <v>42306</v>
      </c>
      <c r="U30" s="6" t="str">
        <f ca="1">IFERROR(OFFSET(grille!$A$1,MOD(INT((T30-parametres!$D$38)/7),42)+1,WEEKDAY(guigui!T30,2)),"")</f>
        <v>__T640</v>
      </c>
      <c r="V30" s="4">
        <f t="shared" si="10"/>
        <v>42337</v>
      </c>
      <c r="W30" s="6" t="str">
        <f ca="1">IFERROR(OFFSET(grille!$A$1,MOD(INT((V30-parametres!$D$38)/7),42)+1,WEEKDAY(guigui!V30,2)),"")</f>
        <v>__T237</v>
      </c>
      <c r="X30" s="3">
        <f t="shared" si="11"/>
        <v>42367</v>
      </c>
      <c r="Y30" s="6" t="str">
        <f ca="1">IFERROR(OFFSET(grille!$A$1,MOD(INT((X30-parametres!$D$38)/7),42)+1,WEEKDAY(guigui!X30,2)),"")</f>
        <v>RP</v>
      </c>
    </row>
    <row r="31" spans="2:25">
      <c r="B31" s="3">
        <f t="shared" si="0"/>
        <v>42034</v>
      </c>
      <c r="C31" s="6" t="str">
        <f ca="1">IFERROR(OFFSET(grille!$A$1,MOD(INT((B31-parametres!$D$38)/7),42)+1,WEEKDAY(guigui!B31,2)),"")</f>
        <v>T730__</v>
      </c>
      <c r="D31" s="2"/>
      <c r="E31" s="2"/>
      <c r="F31" s="3">
        <f t="shared" si="2"/>
        <v>42093</v>
      </c>
      <c r="G31" s="6" t="str">
        <f ca="1">IFERROR(OFFSET(grille!$A$1,MOD(INT((F31-parametres!$D$38)/7),42)+1,WEEKDAY(guigui!F31,2)),"")</f>
        <v>RP</v>
      </c>
      <c r="H31" s="3">
        <f t="shared" si="3"/>
        <v>42124</v>
      </c>
      <c r="I31" s="6" t="str">
        <f ca="1">IFERROR(OFFSET(grille!$A$1,MOD(INT((H31-parametres!$D$38)/7),42)+1,WEEKDAY(guigui!H31,2)),"")</f>
        <v>D</v>
      </c>
      <c r="J31" s="3">
        <f t="shared" si="4"/>
        <v>42154</v>
      </c>
      <c r="K31" s="6" t="str">
        <f ca="1">IFERROR(OFFSET(grille!$A$1,MOD(INT((J31-parametres!$D$38)/7),42)+1,WEEKDAY(guigui!J31,2)),"")</f>
        <v>__T356</v>
      </c>
      <c r="L31" s="3">
        <f t="shared" si="5"/>
        <v>42185</v>
      </c>
      <c r="M31" s="6" t="str">
        <f ca="1">IFERROR(OFFSET(grille!$A$1,MOD(INT((L31-parametres!$D$38)/7),42)+1,WEEKDAY(guigui!L31,2)),"")</f>
        <v>__T230</v>
      </c>
      <c r="N31" s="3">
        <f t="shared" si="6"/>
        <v>42215</v>
      </c>
      <c r="O31" s="6" t="str">
        <f ca="1">IFERROR(OFFSET(grille!$A$1,MOD(INT((N31-parametres!$D$38)/7),42)+1,WEEKDAY(guigui!N31,2)),"")</f>
        <v>T140__</v>
      </c>
      <c r="P31" s="3">
        <f t="shared" si="7"/>
        <v>42246</v>
      </c>
      <c r="Q31" s="6" t="str">
        <f ca="1">IFERROR(OFFSET(grille!$A$1,MOD(INT((P31-parametres!$D$38)/7),42)+1,WEEKDAY(guigui!P31,2)),"")</f>
        <v>RP</v>
      </c>
      <c r="R31" s="3">
        <f t="shared" si="8"/>
        <v>42277</v>
      </c>
      <c r="S31" s="6" t="str">
        <f ca="1">IFERROR(OFFSET(grille!$A$1,MOD(INT((R31-parametres!$D$38)/7),42)+1,WEEKDAY(guigui!R31,2)),"")</f>
        <v>T650__</v>
      </c>
      <c r="T31" s="3">
        <f t="shared" si="9"/>
        <v>42307</v>
      </c>
      <c r="U31" s="6" t="str">
        <f ca="1">IFERROR(OFFSET(grille!$A$1,MOD(INT((T31-parametres!$D$38)/7),42)+1,WEEKDAY(guigui!T31,2)),"")</f>
        <v>D</v>
      </c>
      <c r="V31" s="4">
        <f t="shared" si="10"/>
        <v>42338</v>
      </c>
      <c r="W31" s="6" t="str">
        <f ca="1">IFERROR(OFFSET(grille!$A$1,MOD(INT((V31-parametres!$D$38)/7),42)+1,WEEKDAY(guigui!V31,2)),"")</f>
        <v>RP</v>
      </c>
      <c r="X31" s="3">
        <f t="shared" si="11"/>
        <v>42368</v>
      </c>
      <c r="Y31" s="6" t="str">
        <f ca="1">IFERROR(OFFSET(grille!$A$1,MOD(INT((X31-parametres!$D$38)/7),42)+1,WEEKDAY(guigui!X31,2)),"")</f>
        <v>D</v>
      </c>
    </row>
    <row r="32" spans="2:25">
      <c r="B32" s="3">
        <f t="shared" si="0"/>
        <v>42035</v>
      </c>
      <c r="C32" s="6" t="str">
        <f ca="1">IFERROR(OFFSET(grille!$A$1,MOD(INT((B32-parametres!$D$38)/7),42)+1,WEEKDAY(guigui!B32,2)),"")</f>
        <v>__T746</v>
      </c>
      <c r="D32" s="2"/>
      <c r="E32" s="2"/>
      <c r="F32" s="3">
        <f t="shared" si="2"/>
        <v>42094</v>
      </c>
      <c r="G32" s="6" t="str">
        <f ca="1">IFERROR(OFFSET(grille!$A$1,MOD(INT((F32-parametres!$D$38)/7),42)+1,WEEKDAY(guigui!F32,2)),"")</f>
        <v>T320__</v>
      </c>
      <c r="H32" s="2"/>
      <c r="I32" s="6" t="str">
        <f ca="1">IFERROR(OFFSET(grille!$A$1,MOD(INT((H32-parametres!$D$38)/7),42)+1,WEEKDAY(guigui!H32,2)),"")</f>
        <v>T226__</v>
      </c>
      <c r="J32" s="3">
        <f t="shared" si="4"/>
        <v>42155</v>
      </c>
      <c r="K32" s="6" t="str">
        <f ca="1">IFERROR(OFFSET(grille!$A$1,MOD(INT((J32-parametres!$D$38)/7),42)+1,WEEKDAY(guigui!J32,2)),"")</f>
        <v>T247__</v>
      </c>
      <c r="L32" s="2"/>
      <c r="M32" s="6" t="str">
        <f ca="1">IFERROR(OFFSET(grille!$A$1,MOD(INT((L32-parametres!$D$38)/7),42)+1,WEEKDAY(guigui!L32,2)),"")</f>
        <v>T226__</v>
      </c>
      <c r="N32" s="3">
        <f t="shared" si="6"/>
        <v>42216</v>
      </c>
      <c r="O32" s="6" t="str">
        <f ca="1">IFERROR(OFFSET(grille!$A$1,MOD(INT((N32-parametres!$D$38)/7),42)+1,WEEKDAY(guigui!N32,2)),"")</f>
        <v>__T150</v>
      </c>
      <c r="P32" s="3">
        <f t="shared" si="7"/>
        <v>42247</v>
      </c>
      <c r="Q32" s="6" t="str">
        <f ca="1">IFERROR(OFFSET(grille!$A$1,MOD(INT((P32-parametres!$D$38)/7),42)+1,WEEKDAY(guigui!P32,2)),"")</f>
        <v>RP</v>
      </c>
      <c r="R32" s="2"/>
      <c r="S32" s="6" t="str">
        <f ca="1">IFERROR(OFFSET(grille!$A$1,MOD(INT((R32-parametres!$D$38)/7),42)+1,WEEKDAY(guigui!R32,2)),"")</f>
        <v>T226__</v>
      </c>
      <c r="T32" s="3">
        <f t="shared" si="9"/>
        <v>42308</v>
      </c>
      <c r="U32" s="6" t="str">
        <f ca="1">IFERROR(OFFSET(grille!$A$1,MOD(INT((T32-parametres!$D$38)/7),42)+1,WEEKDAY(guigui!T32,2)),"")</f>
        <v>RP</v>
      </c>
      <c r="V32" s="2"/>
      <c r="W32" s="6" t="str">
        <f ca="1">IFERROR(OFFSET(grille!$A$1,MOD(INT((V32-parametres!$D$38)/7),42)+1,WEEKDAY(guigui!V32,2)),"")</f>
        <v>T226__</v>
      </c>
      <c r="X32" s="3">
        <f t="shared" si="11"/>
        <v>42369</v>
      </c>
      <c r="Y32" s="6" t="str">
        <f ca="1">IFERROR(OFFSET(grille!$A$1,MOD(INT((X32-parametres!$D$38)/7),42)+1,WEEKDAY(guigui!X32,2)),"")</f>
        <v>T510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275" priority="6" stopIfTrue="1">
      <formula>AND(WEEKDAY(B2,2)&gt;5,B2&lt;&gt;"")</formula>
    </cfRule>
  </conditionalFormatting>
  <conditionalFormatting sqref="E10">
    <cfRule type="expression" dxfId="273" priority="5" stopIfTrue="1">
      <formula>AND(WEEKDAY(E10,2)&gt;5,E10&lt;&gt;"")</formula>
    </cfRule>
  </conditionalFormatting>
  <conditionalFormatting sqref="E10">
    <cfRule type="expression" dxfId="271" priority="4" stopIfTrue="1">
      <formula>AND(WEEKDAY(E10,2)&gt;5,E10&lt;&gt;"")</formula>
    </cfRule>
  </conditionalFormatting>
  <conditionalFormatting sqref="E10">
    <cfRule type="expression" dxfId="269" priority="3" stopIfTrue="1">
      <formula>AND(WEEKDAY(E10,2)&gt;5,E10&lt;&gt;"")</formula>
    </cfRule>
  </conditionalFormatting>
  <conditionalFormatting sqref="E10">
    <cfRule type="expression" dxfId="267" priority="2" stopIfTrue="1">
      <formula>AND(WEEKDAY(E10,2)&gt;5,E10&lt;&gt;"")</formula>
    </cfRule>
  </conditionalFormatting>
  <conditionalFormatting sqref="E24">
    <cfRule type="expression" dxfId="265" priority="1" stopIfTrue="1">
      <formula>AND(WEEKDAY(E24,2)&gt;5,E24&lt;&gt;"")</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IFERROR(OFFSET(grille!$A$1,MOD(INT((B2-parametres!$D$40)/7),42)+1,WEEKDAY(guigui!B2,2)),"")</f>
        <v>D</v>
      </c>
      <c r="D2" s="3">
        <f>DATE($A$1,COLUMN()-2,ROW()-1)</f>
        <v>42036</v>
      </c>
      <c r="E2" s="6" t="str">
        <f ca="1">IFERROR(OFFSET(grille!$A$1,MOD(INT((D2-parametres!$D$40)/7),42)+1,WEEKDAY(guigui!D2,2)),"")</f>
        <v>T907__</v>
      </c>
      <c r="F2" s="3">
        <f>DATE($A$1,COLUMN()-3,ROW()-1)</f>
        <v>42064</v>
      </c>
      <c r="G2" s="6" t="str">
        <f ca="1">IFERROR(OFFSET(grille!$A$1,MOD(INT((F2-parametres!$D$40)/7),42)+1,WEEKDAY(guigui!F2,2)),"")</f>
        <v>RP</v>
      </c>
      <c r="H2" s="3">
        <f>DATE($A$1,COLUMN()-4,ROW()-1)</f>
        <v>42095</v>
      </c>
      <c r="I2" s="6" t="str">
        <f ca="1">IFERROR(OFFSET(grille!$A$1,MOD(INT((H2-parametres!$D$40)/7),42)+1,WEEKDAY(guigui!H2,2)),"")</f>
        <v>T320__</v>
      </c>
      <c r="J2" s="3">
        <f>DATE($A$1,COLUMN()-5,ROW()-1)</f>
        <v>42125</v>
      </c>
      <c r="K2" s="6" t="str">
        <f ca="1">IFERROR(OFFSET(grille!$A$1,MOD(INT((J2-parametres!$D$40)/7),42)+1,WEEKDAY(guigui!J2,2)),"")</f>
        <v>RP</v>
      </c>
      <c r="L2" s="3">
        <f>DATE($A$1,COLUMN()-6,ROW()-1)</f>
        <v>42156</v>
      </c>
      <c r="M2" s="6" t="str">
        <f ca="1">IFERROR(OFFSET(grille!$A$1,MOD(INT((L2-parametres!$D$40)/7),42)+1,WEEKDAY(guigui!L2,2)),"")</f>
        <v>T240__</v>
      </c>
      <c r="N2" s="4">
        <f>DATE($A$1,COLUMN()-7,ROW()-1)</f>
        <v>42186</v>
      </c>
      <c r="O2" s="6" t="str">
        <f ca="1">IFERROR(OFFSET(grille!$A$1,MOD(INT((N2-parametres!$D$40)/7),42)+1,WEEKDAY(guigui!N2,2)),"")</f>
        <v>T410</v>
      </c>
      <c r="P2" s="3">
        <f>DATE($A$1,COLUMN()-8,ROW()-1)</f>
        <v>42217</v>
      </c>
      <c r="Q2" s="6" t="str">
        <f ca="1">IFERROR(OFFSET(grille!$A$1,MOD(INT((P2-parametres!$D$40)/7),42)+1,WEEKDAY(guigui!P2,2)),"")</f>
        <v>RP</v>
      </c>
      <c r="R2" s="3">
        <f>DATE($A$1,COLUMN()-9,ROW()-1)</f>
        <v>42248</v>
      </c>
      <c r="S2" s="6" t="str">
        <f ca="1">IFERROR(OFFSET(grille!$A$1,MOD(INT((R2-parametres!$D$40)/7),42)+1,WEEKDAY(guigui!R2,2)),"")</f>
        <v>T430</v>
      </c>
      <c r="T2" s="3">
        <f>DATE($A$1,COLUMN()-10,ROW()-1)</f>
        <v>42278</v>
      </c>
      <c r="U2" s="6" t="str">
        <f ca="1">IFERROR(OFFSET(grille!$A$1,MOD(INT((T2-parametres!$D$40)/7),42)+1,WEEKDAY(guigui!T2,2)),"")</f>
        <v>__T450</v>
      </c>
      <c r="V2" s="4">
        <f>DATE($A$1,COLUMN()-11,ROW()-1)</f>
        <v>42309</v>
      </c>
      <c r="W2" s="6" t="str">
        <f ca="1">IFERROR(OFFSET(grille!$A$1,MOD(INT((V2-parametres!$D$40)/7),42)+1,WEEKDAY(guigui!V2,2)),"")</f>
        <v>RP</v>
      </c>
      <c r="X2" s="3">
        <f>DATE($A$1,COLUMN()-12,ROW()-1)</f>
        <v>42339</v>
      </c>
      <c r="Y2" s="6" t="str">
        <f ca="1">IFERROR(OFFSET(grille!$A$1,MOD(INT((X2-parametres!$D$40)/7),42)+1,WEEKDAY(guigui!X2,2)),"")</f>
        <v>RP</v>
      </c>
    </row>
    <row r="3" spans="1:25">
      <c r="B3" s="3">
        <f t="shared" ref="B3:B32" si="0">DATE($A$1,COLUMN()-1,ROW()-1)</f>
        <v>42006</v>
      </c>
      <c r="C3" s="6" t="str">
        <f ca="1">IFERROR(OFFSET(grille!$A$1,MOD(INT((B3-parametres!$D$40)/7),42)+1,WEEKDAY(guigui!B3,2)),"")</f>
        <v>RP</v>
      </c>
      <c r="D3" s="3">
        <f t="shared" ref="D3:D29" si="1">DATE($A$1,COLUMN()-2,ROW()-1)</f>
        <v>42037</v>
      </c>
      <c r="E3" s="6" t="str">
        <f ca="1">IFERROR(OFFSET(grille!$A$1,MOD(INT((D3-parametres!$D$40)/7),42)+1,WEEKDAY(guigui!D3,2)),"")</f>
        <v>__T911</v>
      </c>
      <c r="F3" s="3">
        <f t="shared" ref="F3:F32" si="2">DATE($A$1,COLUMN()-3,ROW()-1)</f>
        <v>42065</v>
      </c>
      <c r="G3" s="6" t="str">
        <f ca="1">IFERROR(OFFSET(grille!$A$1,MOD(INT((F3-parametres!$D$40)/7),42)+1,WEEKDAY(guigui!F3,2)),"")</f>
        <v>RP</v>
      </c>
      <c r="H3" s="3">
        <f t="shared" ref="H3:H31" si="3">DATE($A$1,COLUMN()-4,ROW()-1)</f>
        <v>42096</v>
      </c>
      <c r="I3" s="6" t="str">
        <f ca="1">IFERROR(OFFSET(grille!$A$1,MOD(INT((H3-parametres!$D$40)/7),42)+1,WEEKDAY(guigui!H3,2)),"")</f>
        <v>__T330</v>
      </c>
      <c r="J3" s="3">
        <f t="shared" ref="J3:J32" si="4">DATE($A$1,COLUMN()-5,ROW()-1)</f>
        <v>42126</v>
      </c>
      <c r="K3" s="6" t="str">
        <f ca="1">IFERROR(OFFSET(grille!$A$1,MOD(INT((J3-parametres!$D$40)/7),42)+1,WEEKDAY(guigui!J3,2)),"")</f>
        <v>T736__</v>
      </c>
      <c r="L3" s="3">
        <f t="shared" ref="L3:L31" si="5">DATE($A$1,COLUMN()-6,ROW()-1)</f>
        <v>42157</v>
      </c>
      <c r="M3" s="6" t="str">
        <f ca="1">IFERROR(OFFSET(grille!$A$1,MOD(INT((L3-parametres!$D$40)/7),42)+1,WEEKDAY(guigui!L3,2)),"")</f>
        <v>__T250</v>
      </c>
      <c r="N3" s="4">
        <f t="shared" ref="N3:N32" si="6">DATE($A$1,COLUMN()-7,ROW()-1)</f>
        <v>42187</v>
      </c>
      <c r="O3" s="6" t="str">
        <f ca="1">IFERROR(OFFSET(grille!$A$1,MOD(INT((N3-parametres!$D$40)/7),42)+1,WEEKDAY(guigui!N3,2)),"")</f>
        <v>T220__</v>
      </c>
      <c r="P3" s="3">
        <f t="shared" ref="P3:P32" si="7">DATE($A$1,COLUMN()-8,ROW()-1)</f>
        <v>42218</v>
      </c>
      <c r="Q3" s="6" t="str">
        <f ca="1">IFERROR(OFFSET(grille!$A$1,MOD(INT((P3-parametres!$D$40)/7),42)+1,WEEKDAY(guigui!P3,2)),"")</f>
        <v>RP</v>
      </c>
      <c r="R3" s="3">
        <f t="shared" ref="R3:R31" si="8">DATE($A$1,COLUMN()-9,ROW()-1)</f>
        <v>42249</v>
      </c>
      <c r="S3" s="6" t="str">
        <f ca="1">IFERROR(OFFSET(grille!$A$1,MOD(INT((R3-parametres!$D$40)/7),42)+1,WEEKDAY(guigui!R3,2)),"")</f>
        <v>T820__</v>
      </c>
      <c r="T3" s="3">
        <f t="shared" ref="T3:T32" si="9">DATE($A$1,COLUMN()-10,ROW()-1)</f>
        <v>42279</v>
      </c>
      <c r="U3" s="6" t="str">
        <f ca="1">IFERROR(OFFSET(grille!$A$1,MOD(INT((T3-parametres!$D$40)/7),42)+1,WEEKDAY(guigui!T3,2)),"")</f>
        <v>T945</v>
      </c>
      <c r="V3" s="4">
        <f t="shared" ref="V3:V31" si="10">DATE($A$1,COLUMN()-11,ROW()-1)</f>
        <v>42310</v>
      </c>
      <c r="W3" s="6" t="str">
        <f ca="1">IFERROR(OFFSET(grille!$A$1,MOD(INT((V3-parametres!$D$40)/7),42)+1,WEEKDAY(guigui!V3,2)),"")</f>
        <v>T720</v>
      </c>
      <c r="X3" s="3">
        <f t="shared" ref="X3:X32" si="11">DATE($A$1,COLUMN()-12,ROW()-1)</f>
        <v>42340</v>
      </c>
      <c r="Y3" s="6" t="str">
        <f ca="1">IFERROR(OFFSET(grille!$A$1,MOD(INT((X3-parametres!$D$40)/7),42)+1,WEEKDAY(guigui!X3,2)),"")</f>
        <v>RP</v>
      </c>
    </row>
    <row r="4" spans="1:25">
      <c r="B4" s="4">
        <f t="shared" si="0"/>
        <v>42007</v>
      </c>
      <c r="C4" s="6" t="str">
        <f ca="1">IFERROR(OFFSET(grille!$A$1,MOD(INT((B4-parametres!$D$40)/7),42)+1,WEEKDAY(guigui!B4,2)),"")</f>
        <v>RP</v>
      </c>
      <c r="D4" s="3">
        <f t="shared" si="1"/>
        <v>42038</v>
      </c>
      <c r="E4" s="6" t="str">
        <f ca="1">IFERROR(OFFSET(grille!$A$1,MOD(INT((D4-parametres!$D$40)/7),42)+1,WEEKDAY(guigui!D4,2)),"")</f>
        <v>RP</v>
      </c>
      <c r="F4" s="3">
        <f t="shared" si="2"/>
        <v>42066</v>
      </c>
      <c r="G4" s="6" t="str">
        <f ca="1">IFERROR(OFFSET(grille!$A$1,MOD(INT((F4-parametres!$D$40)/7),42)+1,WEEKDAY(guigui!F4,2)),"")</f>
        <v>RP</v>
      </c>
      <c r="H4" s="3">
        <f t="shared" si="3"/>
        <v>42097</v>
      </c>
      <c r="I4" s="6" t="str">
        <f ca="1">IFERROR(OFFSET(grille!$A$1,MOD(INT((H4-parametres!$D$40)/7),42)+1,WEEKDAY(guigui!H4,2)),"")</f>
        <v>T905__</v>
      </c>
      <c r="J4" s="3">
        <f t="shared" si="4"/>
        <v>42127</v>
      </c>
      <c r="K4" s="6" t="str">
        <f ca="1">IFERROR(OFFSET(grille!$A$1,MOD(INT((J4-parametres!$D$40)/7),42)+1,WEEKDAY(guigui!J4,2)),"")</f>
        <v>__T747</v>
      </c>
      <c r="L4" s="3">
        <f t="shared" si="5"/>
        <v>42158</v>
      </c>
      <c r="M4" s="6" t="str">
        <f ca="1">IFERROR(OFFSET(grille!$A$1,MOD(INT((L4-parametres!$D$40)/7),42)+1,WEEKDAY(guigui!L4,2)),"")</f>
        <v>RP</v>
      </c>
      <c r="N4" s="4">
        <f t="shared" si="6"/>
        <v>42188</v>
      </c>
      <c r="O4" s="6" t="str">
        <f ca="1">IFERROR(OFFSET(grille!$A$1,MOD(INT((N4-parametres!$D$40)/7),42)+1,WEEKDAY(guigui!N4,2)),"")</f>
        <v>__T230</v>
      </c>
      <c r="P4" s="3">
        <f t="shared" si="7"/>
        <v>42219</v>
      </c>
      <c r="Q4" s="6" t="str">
        <f ca="1">IFERROR(OFFSET(grille!$A$1,MOD(INT((P4-parametres!$D$40)/7),42)+1,WEEKDAY(guigui!P4,2)),"")</f>
        <v>T410</v>
      </c>
      <c r="R4" s="3">
        <f t="shared" si="8"/>
        <v>42250</v>
      </c>
      <c r="S4" s="6" t="str">
        <f ca="1">IFERROR(OFFSET(grille!$A$1,MOD(INT((R4-parametres!$D$40)/7),42)+1,WEEKDAY(guigui!R4,2)),"")</f>
        <v>__T830</v>
      </c>
      <c r="T4" s="3">
        <f t="shared" si="9"/>
        <v>42280</v>
      </c>
      <c r="U4" s="6" t="str">
        <f ca="1">IFERROR(OFFSET(grille!$A$1,MOD(INT((T4-parametres!$D$40)/7),42)+1,WEEKDAY(guigui!T4,2)),"")</f>
        <v>RP</v>
      </c>
      <c r="V4" s="4">
        <f t="shared" si="10"/>
        <v>42311</v>
      </c>
      <c r="W4" s="6" t="str">
        <f ca="1">IFERROR(OFFSET(grille!$A$1,MOD(INT((V4-parametres!$D$40)/7),42)+1,WEEKDAY(guigui!V4,2)),"")</f>
        <v>T710</v>
      </c>
      <c r="X4" s="3">
        <f t="shared" si="11"/>
        <v>42341</v>
      </c>
      <c r="Y4" s="6" t="str">
        <f ca="1">IFERROR(OFFSET(grille!$A$1,MOD(INT((X4-parametres!$D$40)/7),42)+1,WEEKDAY(guigui!X4,2)),"")</f>
        <v>T130</v>
      </c>
    </row>
    <row r="5" spans="1:25">
      <c r="B5" s="4">
        <f t="shared" si="0"/>
        <v>42008</v>
      </c>
      <c r="C5" s="6" t="str">
        <f ca="1">IFERROR(OFFSET(grille!$A$1,MOD(INT((B5-parametres!$D$40)/7),42)+1,WEEKDAY(guigui!B5,2)),"")</f>
        <v>T327__</v>
      </c>
      <c r="D5" s="3">
        <f t="shared" si="1"/>
        <v>42039</v>
      </c>
      <c r="E5" s="6" t="str">
        <f ca="1">IFERROR(OFFSET(grille!$A$1,MOD(INT((D5-parametres!$D$40)/7),42)+1,WEEKDAY(guigui!D5,2)),"")</f>
        <v>RP</v>
      </c>
      <c r="F5" s="3">
        <f t="shared" si="2"/>
        <v>42067</v>
      </c>
      <c r="G5" s="6" t="str">
        <f ca="1">IFERROR(OFFSET(grille!$A$1,MOD(INT((F5-parametres!$D$40)/7),42)+1,WEEKDAY(guigui!F5,2)),"")</f>
        <v>T730__</v>
      </c>
      <c r="H5" s="3">
        <f t="shared" si="3"/>
        <v>42098</v>
      </c>
      <c r="I5" s="6" t="str">
        <f ca="1">IFERROR(OFFSET(grille!$A$1,MOD(INT((H5-parametres!$D$40)/7),42)+1,WEEKDAY(guigui!H5,2)),"")</f>
        <v>__T916</v>
      </c>
      <c r="J5" s="3">
        <f t="shared" si="4"/>
        <v>42128</v>
      </c>
      <c r="K5" s="6" t="str">
        <f ca="1">IFERROR(OFFSET(grille!$A$1,MOD(INT((J5-parametres!$D$40)/7),42)+1,WEEKDAY(guigui!J5,2)),"")</f>
        <v>T130</v>
      </c>
      <c r="L5" s="3">
        <f t="shared" si="5"/>
        <v>42159</v>
      </c>
      <c r="M5" s="6" t="str">
        <f ca="1">IFERROR(OFFSET(grille!$A$1,MOD(INT((L5-parametres!$D$40)/7),42)+1,WEEKDAY(guigui!L5,2)),"")</f>
        <v>RP</v>
      </c>
      <c r="N5" s="4">
        <f t="shared" si="6"/>
        <v>42189</v>
      </c>
      <c r="O5" s="6" t="str">
        <f ca="1">IFERROR(OFFSET(grille!$A$1,MOD(INT((N5-parametres!$D$40)/7),42)+1,WEEKDAY(guigui!N5,2)),"")</f>
        <v>RP</v>
      </c>
      <c r="P5" s="3">
        <f t="shared" si="7"/>
        <v>42220</v>
      </c>
      <c r="Q5" s="6" t="str">
        <f ca="1">IFERROR(OFFSET(grille!$A$1,MOD(INT((P5-parametres!$D$40)/7),42)+1,WEEKDAY(guigui!P5,2)),"")</f>
        <v>T720</v>
      </c>
      <c r="R5" s="3">
        <f t="shared" si="8"/>
        <v>42251</v>
      </c>
      <c r="S5" s="6" t="str">
        <f ca="1">IFERROR(OFFSET(grille!$A$1,MOD(INT((R5-parametres!$D$40)/7),42)+1,WEEKDAY(guigui!R5,2)),"")</f>
        <v>D</v>
      </c>
      <c r="T5" s="3">
        <f t="shared" si="9"/>
        <v>42281</v>
      </c>
      <c r="U5" s="6" t="str">
        <f ca="1">IFERROR(OFFSET(grille!$A$1,MOD(INT((T5-parametres!$D$40)/7),42)+1,WEEKDAY(guigui!T5,2)),"")</f>
        <v>RP</v>
      </c>
      <c r="V5" s="4">
        <f t="shared" si="10"/>
        <v>42312</v>
      </c>
      <c r="W5" s="6" t="str">
        <f ca="1">IFERROR(OFFSET(grille!$A$1,MOD(INT((V5-parametres!$D$40)/7),42)+1,WEEKDAY(guigui!V5,2)),"")</f>
        <v>T630__</v>
      </c>
      <c r="X5" s="3">
        <f t="shared" si="11"/>
        <v>42342</v>
      </c>
      <c r="Y5" s="6" t="str">
        <f ca="1">IFERROR(OFFSET(grille!$A$1,MOD(INT((X5-parametres!$D$40)/7),42)+1,WEEKDAY(guigui!X5,2)),"")</f>
        <v>T420</v>
      </c>
    </row>
    <row r="6" spans="1:25">
      <c r="B6" s="3">
        <f t="shared" si="0"/>
        <v>42009</v>
      </c>
      <c r="C6" s="6" t="str">
        <f ca="1">IFERROR(OFFSET(grille!$A$1,MOD(INT((B6-parametres!$D$40)/7),42)+1,WEEKDAY(guigui!B6,2)),"")</f>
        <v>__T330</v>
      </c>
      <c r="D6" s="3">
        <f t="shared" si="1"/>
        <v>42040</v>
      </c>
      <c r="E6" s="6" t="str">
        <f ca="1">IFERROR(OFFSET(grille!$A$1,MOD(INT((D6-parametres!$D$40)/7),42)+1,WEEKDAY(guigui!D6,2)),"")</f>
        <v>T720</v>
      </c>
      <c r="F6" s="3">
        <f t="shared" si="2"/>
        <v>42068</v>
      </c>
      <c r="G6" s="6" t="str">
        <f ca="1">IFERROR(OFFSET(grille!$A$1,MOD(INT((F6-parametres!$D$40)/7),42)+1,WEEKDAY(guigui!F6,2)),"")</f>
        <v>__T740</v>
      </c>
      <c r="H6" s="3">
        <f t="shared" si="3"/>
        <v>42099</v>
      </c>
      <c r="I6" s="6" t="str">
        <f ca="1">IFERROR(OFFSET(grille!$A$1,MOD(INT((H6-parametres!$D$40)/7),42)+1,WEEKDAY(guigui!H6,2)),"")</f>
        <v>RP</v>
      </c>
      <c r="J6" s="3">
        <f t="shared" si="4"/>
        <v>42129</v>
      </c>
      <c r="K6" s="6" t="str">
        <f ca="1">IFERROR(OFFSET(grille!$A$1,MOD(INT((J6-parametres!$D$40)/7),42)+1,WEEKDAY(guigui!J6,2)),"")</f>
        <v>T140__</v>
      </c>
      <c r="L6" s="3">
        <f t="shared" si="5"/>
        <v>42160</v>
      </c>
      <c r="M6" s="6" t="str">
        <f ca="1">IFERROR(OFFSET(grille!$A$1,MOD(INT((L6-parametres!$D$40)/7),42)+1,WEEKDAY(guigui!L6,2)),"")</f>
        <v>T345__</v>
      </c>
      <c r="N6" s="4">
        <f t="shared" si="6"/>
        <v>42190</v>
      </c>
      <c r="O6" s="6" t="str">
        <f ca="1">IFERROR(OFFSET(grille!$A$1,MOD(INT((N6-parametres!$D$40)/7),42)+1,WEEKDAY(guigui!N6,2)),"")</f>
        <v>RP</v>
      </c>
      <c r="P6" s="3">
        <f t="shared" si="7"/>
        <v>42221</v>
      </c>
      <c r="Q6" s="6" t="str">
        <f ca="1">IFERROR(OFFSET(grille!$A$1,MOD(INT((P6-parametres!$D$40)/7),42)+1,WEEKDAY(guigui!P6,2)),"")</f>
        <v>T510</v>
      </c>
      <c r="R6" s="3">
        <f t="shared" si="8"/>
        <v>42252</v>
      </c>
      <c r="S6" s="6" t="str">
        <f ca="1">IFERROR(OFFSET(grille!$A$1,MOD(INT((R6-parametres!$D$40)/7),42)+1,WEEKDAY(guigui!R6,2)),"")</f>
        <v>RP</v>
      </c>
      <c r="T6" s="3">
        <f t="shared" si="9"/>
        <v>42282</v>
      </c>
      <c r="U6" s="6" t="str">
        <f ca="1">IFERROR(OFFSET(grille!$A$1,MOD(INT((T6-parametres!$D$40)/7),42)+1,WEEKDAY(guigui!T6,2)),"")</f>
        <v>T730__</v>
      </c>
      <c r="V6" s="4">
        <f t="shared" si="10"/>
        <v>42313</v>
      </c>
      <c r="W6" s="6" t="str">
        <f ca="1">IFERROR(OFFSET(grille!$A$1,MOD(INT((V6-parametres!$D$40)/7),42)+1,WEEKDAY(guigui!V6,2)),"")</f>
        <v>__T640</v>
      </c>
      <c r="X6" s="3">
        <f t="shared" si="11"/>
        <v>42343</v>
      </c>
      <c r="Y6" s="6" t="str">
        <f ca="1">IFERROR(OFFSET(grille!$A$1,MOD(INT((X6-parametres!$D$40)/7),42)+1,WEEKDAY(guigui!X6,2)),"")</f>
        <v>T226__</v>
      </c>
    </row>
    <row r="7" spans="1:25">
      <c r="B7" s="3">
        <f t="shared" si="0"/>
        <v>42010</v>
      </c>
      <c r="C7" s="6" t="str">
        <f ca="1">IFERROR(OFFSET(grille!$A$1,MOD(INT((B7-parametres!$D$40)/7),42)+1,WEEKDAY(guigui!B7,2)),"")</f>
        <v>T810</v>
      </c>
      <c r="D7" s="3">
        <f t="shared" si="1"/>
        <v>42041</v>
      </c>
      <c r="E7" s="6" t="str">
        <f ca="1">IFERROR(OFFSET(grille!$A$1,MOD(INT((D7-parametres!$D$40)/7),42)+1,WEEKDAY(guigui!D7,2)),"")</f>
        <v>T730__</v>
      </c>
      <c r="F7" s="3">
        <f t="shared" si="2"/>
        <v>42069</v>
      </c>
      <c r="G7" s="6" t="str">
        <f ca="1">IFERROR(OFFSET(grille!$A$1,MOD(INT((F7-parametres!$D$40)/7),42)+1,WEEKDAY(guigui!F7,2)),"")</f>
        <v>T240__</v>
      </c>
      <c r="H7" s="3">
        <f t="shared" si="3"/>
        <v>42100</v>
      </c>
      <c r="I7" s="6" t="str">
        <f ca="1">IFERROR(OFFSET(grille!$A$1,MOD(INT((H7-parametres!$D$40)/7),42)+1,WEEKDAY(guigui!H7,2)),"")</f>
        <v>RP</v>
      </c>
      <c r="J7" s="3">
        <f t="shared" si="4"/>
        <v>42130</v>
      </c>
      <c r="K7" s="6" t="str">
        <f ca="1">IFERROR(OFFSET(grille!$A$1,MOD(INT((J7-parametres!$D$40)/7),42)+1,WEEKDAY(guigui!J7,2)),"")</f>
        <v>__T150</v>
      </c>
      <c r="L7" s="3">
        <f t="shared" si="5"/>
        <v>42161</v>
      </c>
      <c r="M7" s="6" t="str">
        <f ca="1">IFERROR(OFFSET(grille!$A$1,MOD(INT((L7-parametres!$D$40)/7),42)+1,WEEKDAY(guigui!L7,2)),"")</f>
        <v>__T356</v>
      </c>
      <c r="N7" s="4">
        <f t="shared" si="6"/>
        <v>42191</v>
      </c>
      <c r="O7" s="6" t="str">
        <f ca="1">IFERROR(OFFSET(grille!$A$1,MOD(INT((N7-parametres!$D$40)/7),42)+1,WEEKDAY(guigui!N7,2)),"")</f>
        <v>T220__</v>
      </c>
      <c r="P7" s="3">
        <f t="shared" si="7"/>
        <v>42222</v>
      </c>
      <c r="Q7" s="6" t="str">
        <f ca="1">IFERROR(OFFSET(grille!$A$1,MOD(INT((P7-parametres!$D$40)/7),42)+1,WEEKDAY(guigui!P7,2)),"")</f>
        <v>T140__</v>
      </c>
      <c r="R7" s="3">
        <f t="shared" si="8"/>
        <v>42253</v>
      </c>
      <c r="S7" s="6" t="str">
        <f ca="1">IFERROR(OFFSET(grille!$A$1,MOD(INT((R7-parametres!$D$40)/7),42)+1,WEEKDAY(guigui!R7,2)),"")</f>
        <v>RP</v>
      </c>
      <c r="T7" s="3">
        <f t="shared" si="9"/>
        <v>42283</v>
      </c>
      <c r="U7" s="6" t="str">
        <f ca="1">IFERROR(OFFSET(grille!$A$1,MOD(INT((T7-parametres!$D$40)/7),42)+1,WEEKDAY(guigui!T7,2)),"")</f>
        <v>__T740</v>
      </c>
      <c r="V7" s="4">
        <f t="shared" si="10"/>
        <v>42314</v>
      </c>
      <c r="W7" s="6" t="str">
        <f ca="1">IFERROR(OFFSET(grille!$A$1,MOD(INT((V7-parametres!$D$40)/7),42)+1,WEEKDAY(guigui!V7,2)),"")</f>
        <v>D</v>
      </c>
      <c r="X7" s="3">
        <f t="shared" si="11"/>
        <v>42344</v>
      </c>
      <c r="Y7" s="6" t="str">
        <f ca="1">IFERROR(OFFSET(grille!$A$1,MOD(INT((X7-parametres!$D$40)/7),42)+1,WEEKDAY(guigui!X7,2)),"")</f>
        <v>__T237</v>
      </c>
    </row>
    <row r="8" spans="1:25">
      <c r="B8" s="3">
        <f t="shared" si="0"/>
        <v>42011</v>
      </c>
      <c r="C8" s="6" t="str">
        <f ca="1">IFERROR(OFFSET(grille!$A$1,MOD(INT((B8-parametres!$D$40)/7),42)+1,WEEKDAY(guigui!B8,2)),"")</f>
        <v>T140__</v>
      </c>
      <c r="D8" s="3">
        <f t="shared" si="1"/>
        <v>42042</v>
      </c>
      <c r="E8" s="6" t="str">
        <f ca="1">IFERROR(OFFSET(grille!$A$1,MOD(INT((D8-parametres!$D$40)/7),42)+1,WEEKDAY(guigui!D8,2)),"")</f>
        <v>__T746</v>
      </c>
      <c r="F8" s="3">
        <f t="shared" si="2"/>
        <v>42070</v>
      </c>
      <c r="G8" s="6" t="str">
        <f ca="1">IFERROR(OFFSET(grille!$A$1,MOD(INT((F8-parametres!$D$40)/7),42)+1,WEEKDAY(guigui!F8,2)),"")</f>
        <v>__T256</v>
      </c>
      <c r="H8" s="3">
        <f t="shared" si="3"/>
        <v>42101</v>
      </c>
      <c r="I8" s="6" t="str">
        <f ca="1">IFERROR(OFFSET(grille!$A$1,MOD(INT((H8-parametres!$D$40)/7),42)+1,WEEKDAY(guigui!H8,2)),"")</f>
        <v>T320__</v>
      </c>
      <c r="J8" s="3">
        <f t="shared" si="4"/>
        <v>42131</v>
      </c>
      <c r="K8" s="6" t="str">
        <f ca="1">IFERROR(OFFSET(grille!$A$1,MOD(INT((J8-parametres!$D$40)/7),42)+1,WEEKDAY(guigui!J8,2)),"")</f>
        <v>D</v>
      </c>
      <c r="L8" s="3">
        <f t="shared" si="5"/>
        <v>42162</v>
      </c>
      <c r="M8" s="6" t="str">
        <f ca="1">IFERROR(OFFSET(grille!$A$1,MOD(INT((L8-parametres!$D$40)/7),42)+1,WEEKDAY(guigui!L8,2)),"")</f>
        <v>T247__</v>
      </c>
      <c r="N8" s="4">
        <f t="shared" si="6"/>
        <v>42192</v>
      </c>
      <c r="O8" s="6" t="str">
        <f ca="1">IFERROR(OFFSET(grille!$A$1,MOD(INT((N8-parametres!$D$40)/7),42)+1,WEEKDAY(guigui!N8,2)),"")</f>
        <v>__T230</v>
      </c>
      <c r="P8" s="3">
        <f t="shared" si="7"/>
        <v>42223</v>
      </c>
      <c r="Q8" s="6" t="str">
        <f ca="1">IFERROR(OFFSET(grille!$A$1,MOD(INT((P8-parametres!$D$40)/7),42)+1,WEEKDAY(guigui!P8,2)),"")</f>
        <v>__T150</v>
      </c>
      <c r="R8" s="3">
        <f t="shared" si="8"/>
        <v>42254</v>
      </c>
      <c r="S8" s="6" t="str">
        <f ca="1">IFERROR(OFFSET(grille!$A$1,MOD(INT((R8-parametres!$D$40)/7),42)+1,WEEKDAY(guigui!R8,2)),"")</f>
        <v>RP</v>
      </c>
      <c r="T8" s="3">
        <f t="shared" si="9"/>
        <v>42284</v>
      </c>
      <c r="U8" s="6" t="str">
        <f ca="1">IFERROR(OFFSET(grille!$A$1,MOD(INT((T8-parametres!$D$40)/7),42)+1,WEEKDAY(guigui!T8,2)),"")</f>
        <v>T650__</v>
      </c>
      <c r="V8" s="4">
        <f t="shared" si="10"/>
        <v>42315</v>
      </c>
      <c r="W8" s="6" t="str">
        <f ca="1">IFERROR(OFFSET(grille!$A$1,MOD(INT((V8-parametres!$D$40)/7),42)+1,WEEKDAY(guigui!V8,2)),"")</f>
        <v>RP</v>
      </c>
      <c r="X8" s="3">
        <f t="shared" si="11"/>
        <v>42345</v>
      </c>
      <c r="Y8" s="6" t="str">
        <f ca="1">IFERROR(OFFSET(grille!$A$1,MOD(INT((X8-parametres!$D$40)/7),42)+1,WEEKDAY(guigui!X8,2)),"")</f>
        <v>RP</v>
      </c>
    </row>
    <row r="9" spans="1:25">
      <c r="B9" s="3">
        <f t="shared" si="0"/>
        <v>42012</v>
      </c>
      <c r="C9" s="6" t="str">
        <f ca="1">IFERROR(OFFSET(grille!$A$1,MOD(INT((B9-parametres!$D$40)/7),42)+1,WEEKDAY(guigui!B9,2)),"")</f>
        <v>__T150</v>
      </c>
      <c r="D9" s="3">
        <f t="shared" si="1"/>
        <v>42043</v>
      </c>
      <c r="E9" s="6" t="str">
        <f ca="1">IFERROR(OFFSET(grille!$A$1,MOD(INT((D9-parametres!$D$40)/7),42)+1,WEEKDAY(guigui!D9,2)),"")</f>
        <v>T147__</v>
      </c>
      <c r="F9" s="3">
        <f t="shared" si="2"/>
        <v>42071</v>
      </c>
      <c r="G9" s="6" t="str">
        <f ca="1">IFERROR(OFFSET(grille!$A$1,MOD(INT((F9-parametres!$D$40)/7),42)+1,WEEKDAY(guigui!F9,2)),"")</f>
        <v>RP</v>
      </c>
      <c r="H9" s="3">
        <f t="shared" si="3"/>
        <v>42102</v>
      </c>
      <c r="I9" s="6" t="str">
        <f ca="1">IFERROR(OFFSET(grille!$A$1,MOD(INT((H9-parametres!$D$40)/7),42)+1,WEEKDAY(guigui!H9,2)),"")</f>
        <v>__T330</v>
      </c>
      <c r="J9" s="3">
        <f t="shared" si="4"/>
        <v>42132</v>
      </c>
      <c r="K9" s="6" t="str">
        <f ca="1">IFERROR(OFFSET(grille!$A$1,MOD(INT((J9-parametres!$D$40)/7),42)+1,WEEKDAY(guigui!J9,2)),"")</f>
        <v>RP</v>
      </c>
      <c r="L9" s="3">
        <f t="shared" si="5"/>
        <v>42163</v>
      </c>
      <c r="M9" s="6" t="str">
        <f ca="1">IFERROR(OFFSET(grille!$A$1,MOD(INT((L9-parametres!$D$40)/7),42)+1,WEEKDAY(guigui!L9,2)),"")</f>
        <v>__T250</v>
      </c>
      <c r="N9" s="4">
        <f t="shared" si="6"/>
        <v>42193</v>
      </c>
      <c r="O9" s="6" t="str">
        <f ca="1">IFERROR(OFFSET(grille!$A$1,MOD(INT((N9-parametres!$D$40)/7),42)+1,WEEKDAY(guigui!N9,2)),"")</f>
        <v>RP</v>
      </c>
      <c r="P9" s="3">
        <f t="shared" si="7"/>
        <v>42224</v>
      </c>
      <c r="Q9" s="6" t="str">
        <f ca="1">IFERROR(OFFSET(grille!$A$1,MOD(INT((P9-parametres!$D$40)/7),42)+1,WEEKDAY(guigui!P9,2)),"")</f>
        <v>RP</v>
      </c>
      <c r="R9" s="3">
        <f t="shared" si="8"/>
        <v>42255</v>
      </c>
      <c r="S9" s="6" t="str">
        <f ca="1">IFERROR(OFFSET(grille!$A$1,MOD(INT((R9-parametres!$D$40)/7),42)+1,WEEKDAY(guigui!R9,2)),"")</f>
        <v>T730__</v>
      </c>
      <c r="T9" s="3">
        <f t="shared" si="9"/>
        <v>42285</v>
      </c>
      <c r="U9" s="6" t="str">
        <f ca="1">IFERROR(OFFSET(grille!$A$1,MOD(INT((T9-parametres!$D$40)/7),42)+1,WEEKDAY(guigui!T9,2)),"")</f>
        <v>__T660</v>
      </c>
      <c r="V9" s="4">
        <f t="shared" si="10"/>
        <v>42316</v>
      </c>
      <c r="W9" s="6" t="str">
        <f ca="1">IFERROR(OFFSET(grille!$A$1,MOD(INT((V9-parametres!$D$40)/7),42)+1,WEEKDAY(guigui!V9,2)),"")</f>
        <v>RP</v>
      </c>
      <c r="X9" s="3">
        <f t="shared" si="11"/>
        <v>42346</v>
      </c>
      <c r="Y9" s="6" t="str">
        <f ca="1">IFERROR(OFFSET(grille!$A$1,MOD(INT((X9-parametres!$D$40)/7),42)+1,WEEKDAY(guigui!X9,2)),"")</f>
        <v>RP</v>
      </c>
    </row>
    <row r="10" spans="1:25">
      <c r="B10" s="3">
        <f t="shared" si="0"/>
        <v>42013</v>
      </c>
      <c r="C10" s="6" t="str">
        <f ca="1">IFERROR(OFFSET(grille!$A$1,MOD(INT((B10-parametres!$D$40)/7),42)+1,WEEKDAY(guigui!B10,2)),"")</f>
        <v>RP</v>
      </c>
      <c r="D10" s="3">
        <f t="shared" si="1"/>
        <v>42044</v>
      </c>
      <c r="E10" s="6" t="str">
        <f ca="1">IFERROR(OFFSET(grille!$A$1,MOD(INT((D10-parametres!$D$40)/7),42)+1,WEEKDAY(guigui!D10,2)),"")</f>
        <v>__T151</v>
      </c>
      <c r="F10" s="3">
        <f t="shared" si="2"/>
        <v>42072</v>
      </c>
      <c r="G10" s="6" t="str">
        <f ca="1">IFERROR(OFFSET(grille!$A$1,MOD(INT((F10-parametres!$D$40)/7),42)+1,WEEKDAY(guigui!F10,2)),"")</f>
        <v>RP</v>
      </c>
      <c r="H10" s="3">
        <f t="shared" si="3"/>
        <v>42103</v>
      </c>
      <c r="I10" s="6" t="str">
        <f ca="1">IFERROR(OFFSET(grille!$A$1,MOD(INT((H10-parametres!$D$40)/7),42)+1,WEEKDAY(guigui!H10,2)),"")</f>
        <v>T340__</v>
      </c>
      <c r="J10" s="3">
        <f t="shared" si="4"/>
        <v>42133</v>
      </c>
      <c r="K10" s="6" t="str">
        <f ca="1">IFERROR(OFFSET(grille!$A$1,MOD(INT((J10-parametres!$D$40)/7),42)+1,WEEKDAY(guigui!J10,2)),"")</f>
        <v>RP</v>
      </c>
      <c r="L10" s="3">
        <f t="shared" si="5"/>
        <v>42164</v>
      </c>
      <c r="M10" s="6" t="str">
        <f ca="1">IFERROR(OFFSET(grille!$A$1,MOD(INT((L10-parametres!$D$40)/7),42)+1,WEEKDAY(guigui!L10,2)),"")</f>
        <v>RP</v>
      </c>
      <c r="N10" s="4">
        <f t="shared" si="6"/>
        <v>42194</v>
      </c>
      <c r="O10" s="6" t="str">
        <f ca="1">IFERROR(OFFSET(grille!$A$1,MOD(INT((N10-parametres!$D$40)/7),42)+1,WEEKDAY(guigui!N10,2)),"")</f>
        <v>RP</v>
      </c>
      <c r="P10" s="3">
        <f t="shared" si="7"/>
        <v>42225</v>
      </c>
      <c r="Q10" s="6" t="str">
        <f ca="1">IFERROR(OFFSET(grille!$A$1,MOD(INT((P10-parametres!$D$40)/7),42)+1,WEEKDAY(guigui!P10,2)),"")</f>
        <v>RP</v>
      </c>
      <c r="R10" s="3">
        <f t="shared" si="8"/>
        <v>42256</v>
      </c>
      <c r="S10" s="6" t="str">
        <f ca="1">IFERROR(OFFSET(grille!$A$1,MOD(INT((R10-parametres!$D$40)/7),42)+1,WEEKDAY(guigui!R10,2)),"")</f>
        <v>__T740</v>
      </c>
      <c r="T10" s="3">
        <f t="shared" si="9"/>
        <v>42286</v>
      </c>
      <c r="U10" s="6" t="str">
        <f ca="1">IFERROR(OFFSET(grille!$A$1,MOD(INT((T10-parametres!$D$40)/7),42)+1,WEEKDAY(guigui!T10,2)),"")</f>
        <v>RP</v>
      </c>
      <c r="V10" s="4">
        <f t="shared" si="10"/>
        <v>42317</v>
      </c>
      <c r="W10" s="6" t="str">
        <f ca="1">IFERROR(OFFSET(grille!$A$1,MOD(INT((V10-parametres!$D$40)/7),42)+1,WEEKDAY(guigui!V10,2)),"")</f>
        <v>T140__</v>
      </c>
      <c r="X10" s="3">
        <f t="shared" si="11"/>
        <v>42347</v>
      </c>
      <c r="Y10" s="6" t="str">
        <f ca="1">IFERROR(OFFSET(grille!$A$1,MOD(INT((X10-parametres!$D$40)/7),42)+1,WEEKDAY(guigui!X10,2)),"")</f>
        <v>T710</v>
      </c>
    </row>
    <row r="11" spans="1:25">
      <c r="B11" s="3">
        <f t="shared" si="0"/>
        <v>42014</v>
      </c>
      <c r="C11" s="6" t="str">
        <f ca="1">IFERROR(OFFSET(grille!$A$1,MOD(INT((B11-parametres!$D$40)/7),42)+1,WEEKDAY(guigui!B11,2)),"")</f>
        <v>RP</v>
      </c>
      <c r="D11" s="3">
        <f t="shared" si="1"/>
        <v>42045</v>
      </c>
      <c r="E11" s="6" t="str">
        <f ca="1">IFERROR(OFFSET(grille!$A$1,MOD(INT((D11-parametres!$D$40)/7),42)+1,WEEKDAY(guigui!D11,2)),"")</f>
        <v>RP</v>
      </c>
      <c r="F11" s="3">
        <f t="shared" si="2"/>
        <v>42073</v>
      </c>
      <c r="G11" s="6" t="str">
        <f ca="1">IFERROR(OFFSET(grille!$A$1,MOD(INT((F11-parametres!$D$40)/7),42)+1,WEEKDAY(guigui!F11,2)),"")</f>
        <v>T510</v>
      </c>
      <c r="H11" s="3">
        <f t="shared" si="3"/>
        <v>42104</v>
      </c>
      <c r="I11" s="6" t="str">
        <f ca="1">IFERROR(OFFSET(grille!$A$1,MOD(INT((H11-parametres!$D$40)/7),42)+1,WEEKDAY(guigui!H11,2)),"")</f>
        <v>__T350</v>
      </c>
      <c r="J11" s="3">
        <f t="shared" si="4"/>
        <v>42134</v>
      </c>
      <c r="K11" s="6" t="str">
        <f ca="1">IFERROR(OFFSET(grille!$A$1,MOD(INT((J11-parametres!$D$40)/7),42)+1,WEEKDAY(guigui!J11,2)),"")</f>
        <v>T737__</v>
      </c>
      <c r="L11" s="3">
        <f t="shared" si="5"/>
        <v>42165</v>
      </c>
      <c r="M11" s="6" t="str">
        <f ca="1">IFERROR(OFFSET(grille!$A$1,MOD(INT((L11-parametres!$D$40)/7),42)+1,WEEKDAY(guigui!L11,2)),"")</f>
        <v>RP</v>
      </c>
      <c r="N11" s="4">
        <f t="shared" si="6"/>
        <v>42195</v>
      </c>
      <c r="O11" s="6" t="str">
        <f ca="1">IFERROR(OFFSET(grille!$A$1,MOD(INT((N11-parametres!$D$40)/7),42)+1,WEEKDAY(guigui!N11,2)),"")</f>
        <v>T320__</v>
      </c>
      <c r="P11" s="3">
        <f t="shared" si="7"/>
        <v>42226</v>
      </c>
      <c r="Q11" s="6" t="str">
        <f ca="1">IFERROR(OFFSET(grille!$A$1,MOD(INT((P11-parametres!$D$40)/7),42)+1,WEEKDAY(guigui!P11,2)),"")</f>
        <v>T440__</v>
      </c>
      <c r="R11" s="3">
        <f t="shared" si="8"/>
        <v>42257</v>
      </c>
      <c r="S11" s="6" t="str">
        <f ca="1">IFERROR(OFFSET(grille!$A$1,MOD(INT((R11-parametres!$D$40)/7),42)+1,WEEKDAY(guigui!R11,2)),"")</f>
        <v>T610</v>
      </c>
      <c r="T11" s="3">
        <f t="shared" si="9"/>
        <v>42287</v>
      </c>
      <c r="U11" s="6" t="str">
        <f ca="1">IFERROR(OFFSET(grille!$A$1,MOD(INT((T11-parametres!$D$40)/7),42)+1,WEEKDAY(guigui!T11,2)),"")</f>
        <v>RP</v>
      </c>
      <c r="V11" s="4">
        <f t="shared" si="10"/>
        <v>42318</v>
      </c>
      <c r="W11" s="6" t="str">
        <f ca="1">IFERROR(OFFSET(grille!$A$1,MOD(INT((V11-parametres!$D$40)/7),42)+1,WEEKDAY(guigui!V11,2)),"")</f>
        <v>__T150</v>
      </c>
      <c r="X11" s="3">
        <f t="shared" si="11"/>
        <v>42348</v>
      </c>
      <c r="Y11" s="6" t="str">
        <f ca="1">IFERROR(OFFSET(grille!$A$1,MOD(INT((X11-parametres!$D$40)/7),42)+1,WEEKDAY(guigui!X11,2)),"")</f>
        <v>T730__</v>
      </c>
    </row>
    <row r="12" spans="1:25">
      <c r="B12" s="3">
        <f t="shared" si="0"/>
        <v>42015</v>
      </c>
      <c r="C12" s="6" t="str">
        <f ca="1">IFERROR(OFFSET(grille!$A$1,MOD(INT((B12-parametres!$D$40)/7),42)+1,WEEKDAY(guigui!B12,2)),"")</f>
        <v>RP</v>
      </c>
      <c r="D12" s="3">
        <f t="shared" si="1"/>
        <v>42046</v>
      </c>
      <c r="E12" s="6" t="str">
        <f ca="1">IFERROR(OFFSET(grille!$A$1,MOD(INT((D12-parametres!$D$40)/7),42)+1,WEEKDAY(guigui!D12,2)),"")</f>
        <v>RP</v>
      </c>
      <c r="F12" s="3">
        <f t="shared" si="2"/>
        <v>42074</v>
      </c>
      <c r="G12" s="6" t="str">
        <f ca="1">IFERROR(OFFSET(grille!$A$1,MOD(INT((F12-parametres!$D$40)/7),42)+1,WEEKDAY(guigui!F12,2)),"")</f>
        <v>T110</v>
      </c>
      <c r="H12" s="3">
        <f t="shared" si="3"/>
        <v>42105</v>
      </c>
      <c r="I12" s="6" t="str">
        <f ca="1">IFERROR(OFFSET(grille!$A$1,MOD(INT((H12-parametres!$D$40)/7),42)+1,WEEKDAY(guigui!H12,2)),"")</f>
        <v>RP</v>
      </c>
      <c r="J12" s="3">
        <f t="shared" si="4"/>
        <v>42135</v>
      </c>
      <c r="K12" s="6" t="str">
        <f ca="1">IFERROR(OFFSET(grille!$A$1,MOD(INT((J12-parametres!$D$40)/7),42)+1,WEEKDAY(guigui!J12,2)),"")</f>
        <v>__T740</v>
      </c>
      <c r="L12" s="3">
        <f t="shared" si="5"/>
        <v>42166</v>
      </c>
      <c r="M12" s="6" t="str">
        <f ca="1">IFERROR(OFFSET(grille!$A$1,MOD(INT((L12-parametres!$D$40)/7),42)+1,WEEKDAY(guigui!L12,2)),"")</f>
        <v>T120</v>
      </c>
      <c r="N12" s="4">
        <f t="shared" si="6"/>
        <v>42196</v>
      </c>
      <c r="O12" s="6" t="str">
        <f ca="1">IFERROR(OFFSET(grille!$A$1,MOD(INT((N12-parametres!$D$40)/7),42)+1,WEEKDAY(guigui!N12,2)),"")</f>
        <v>__T336</v>
      </c>
      <c r="P12" s="3">
        <f t="shared" si="7"/>
        <v>42227</v>
      </c>
      <c r="Q12" s="6" t="str">
        <f ca="1">IFERROR(OFFSET(grille!$A$1,MOD(INT((P12-parametres!$D$40)/7),42)+1,WEEKDAY(guigui!P12,2)),"")</f>
        <v>__T450</v>
      </c>
      <c r="R12" s="3">
        <f t="shared" si="8"/>
        <v>42258</v>
      </c>
      <c r="S12" s="6" t="str">
        <f ca="1">IFERROR(OFFSET(grille!$A$1,MOD(INT((R12-parametres!$D$40)/7),42)+1,WEEKDAY(guigui!R12,2)),"")</f>
        <v>T220__</v>
      </c>
      <c r="T12" s="3">
        <f t="shared" si="9"/>
        <v>42288</v>
      </c>
      <c r="U12" s="6" t="str">
        <f ca="1">IFERROR(OFFSET(grille!$A$1,MOD(INT((T12-parametres!$D$40)/7),42)+1,WEEKDAY(guigui!T12,2)),"")</f>
        <v>T410</v>
      </c>
      <c r="V12" s="4">
        <f t="shared" si="10"/>
        <v>42319</v>
      </c>
      <c r="W12" s="6" t="str">
        <f ca="1">IFERROR(OFFSET(grille!$A$1,MOD(INT((V12-parametres!$D$40)/7),42)+1,WEEKDAY(guigui!V12,2)),"")</f>
        <v>T210</v>
      </c>
      <c r="X12" s="3">
        <f t="shared" si="11"/>
        <v>42349</v>
      </c>
      <c r="Y12" s="6" t="str">
        <f ca="1">IFERROR(OFFSET(grille!$A$1,MOD(INT((X12-parametres!$D$40)/7),42)+1,WEEKDAY(guigui!X12,2)),"")</f>
        <v>__T740</v>
      </c>
    </row>
    <row r="13" spans="1:25">
      <c r="B13" s="3">
        <f t="shared" si="0"/>
        <v>42016</v>
      </c>
      <c r="C13" s="6" t="str">
        <f ca="1">IFERROR(OFFSET(grille!$A$1,MOD(INT((B13-parametres!$D$40)/7),42)+1,WEEKDAY(guigui!B13,2)),"")</f>
        <v>T720</v>
      </c>
      <c r="D13" s="3">
        <f t="shared" si="1"/>
        <v>42047</v>
      </c>
      <c r="E13" s="6" t="str">
        <f ca="1">IFERROR(OFFSET(grille!$A$1,MOD(INT((D13-parametres!$D$40)/7),42)+1,WEEKDAY(guigui!D13,2)),"")</f>
        <v>T130</v>
      </c>
      <c r="F13" s="3">
        <f t="shared" si="2"/>
        <v>42075</v>
      </c>
      <c r="G13" s="6" t="str">
        <f ca="1">IFERROR(OFFSET(grille!$A$1,MOD(INT((F13-parametres!$D$40)/7),42)+1,WEEKDAY(guigui!F13,2)),"")</f>
        <v>T710</v>
      </c>
      <c r="H13" s="3">
        <f t="shared" si="3"/>
        <v>42106</v>
      </c>
      <c r="I13" s="6" t="str">
        <f ca="1">IFERROR(OFFSET(grille!$A$1,MOD(INT((H13-parametres!$D$40)/7),42)+1,WEEKDAY(guigui!H13,2)),"")</f>
        <v>RP</v>
      </c>
      <c r="J13" s="3">
        <f t="shared" si="4"/>
        <v>42136</v>
      </c>
      <c r="K13" s="6" t="str">
        <f ca="1">IFERROR(OFFSET(grille!$A$1,MOD(INT((J13-parametres!$D$40)/7),42)+1,WEEKDAY(guigui!J13,2)),"")</f>
        <v>T650__</v>
      </c>
      <c r="L13" s="3">
        <f t="shared" si="5"/>
        <v>42167</v>
      </c>
      <c r="M13" s="6" t="str">
        <f ca="1">IFERROR(OFFSET(grille!$A$1,MOD(INT((L13-parametres!$D$40)/7),42)+1,WEEKDAY(guigui!L13,2)),"")</f>
        <v>T720</v>
      </c>
      <c r="N13" s="4">
        <f t="shared" si="6"/>
        <v>42197</v>
      </c>
      <c r="O13" s="6" t="str">
        <f ca="1">IFERROR(OFFSET(grille!$A$1,MOD(INT((N13-parametres!$D$40)/7),42)+1,WEEKDAY(guigui!N13,2)),"")</f>
        <v>T227__</v>
      </c>
      <c r="P13" s="3">
        <f t="shared" si="7"/>
        <v>42228</v>
      </c>
      <c r="Q13" s="6" t="str">
        <f ca="1">IFERROR(OFFSET(grille!$A$1,MOD(INT((P13-parametres!$D$40)/7),42)+1,WEEKDAY(guigui!P13,2)),"")</f>
        <v>T240__</v>
      </c>
      <c r="R13" s="3">
        <f t="shared" si="8"/>
        <v>42259</v>
      </c>
      <c r="S13" s="6" t="str">
        <f ca="1">IFERROR(OFFSET(grille!$A$1,MOD(INT((R13-parametres!$D$40)/7),42)+1,WEEKDAY(guigui!R13,2)),"")</f>
        <v>__T236</v>
      </c>
      <c r="T13" s="3">
        <f t="shared" si="9"/>
        <v>42289</v>
      </c>
      <c r="U13" s="6" t="str">
        <f ca="1">IFERROR(OFFSET(grille!$A$1,MOD(INT((T13-parametres!$D$40)/7),42)+1,WEEKDAY(guigui!T13,2)),"")</f>
        <v>T650__</v>
      </c>
      <c r="V13" s="4">
        <f t="shared" si="10"/>
        <v>42320</v>
      </c>
      <c r="W13" s="6" t="str">
        <f ca="1">IFERROR(OFFSET(grille!$A$1,MOD(INT((V13-parametres!$D$40)/7),42)+1,WEEKDAY(guigui!V13,2)),"")</f>
        <v>T440__</v>
      </c>
      <c r="X13" s="3">
        <f t="shared" si="11"/>
        <v>42350</v>
      </c>
      <c r="Y13" s="6" t="str">
        <f ca="1">IFERROR(OFFSET(grille!$A$1,MOD(INT((X13-parametres!$D$40)/7),42)+1,WEEKDAY(guigui!X13,2)),"")</f>
        <v>RP</v>
      </c>
    </row>
    <row r="14" spans="1:25">
      <c r="B14" s="3">
        <f t="shared" si="0"/>
        <v>42017</v>
      </c>
      <c r="C14" s="6" t="str">
        <f ca="1">IFERROR(OFFSET(grille!$A$1,MOD(INT((B14-parametres!$D$40)/7),42)+1,WEEKDAY(guigui!B14,2)),"")</f>
        <v>T710</v>
      </c>
      <c r="D14" s="3">
        <f t="shared" si="1"/>
        <v>42048</v>
      </c>
      <c r="E14" s="6" t="str">
        <f ca="1">IFERROR(OFFSET(grille!$A$1,MOD(INT((D14-parametres!$D$40)/7),42)+1,WEEKDAY(guigui!D14,2)),"")</f>
        <v>T420</v>
      </c>
      <c r="F14" s="3">
        <f t="shared" si="2"/>
        <v>42076</v>
      </c>
      <c r="G14" s="6" t="str">
        <f ca="1">IFERROR(OFFSET(grille!$A$1,MOD(INT((F14-parametres!$D$40)/7),42)+1,WEEKDAY(guigui!F14,2)),"")</f>
        <v>T655__</v>
      </c>
      <c r="H14" s="3">
        <f t="shared" si="3"/>
        <v>42107</v>
      </c>
      <c r="I14" s="6" t="str">
        <f ca="1">IFERROR(OFFSET(grille!$A$1,MOD(INT((H14-parametres!$D$40)/7),42)+1,WEEKDAY(guigui!H14,2)),"")</f>
        <v>T630__</v>
      </c>
      <c r="J14" s="3">
        <f t="shared" si="4"/>
        <v>42137</v>
      </c>
      <c r="K14" s="6" t="str">
        <f ca="1">IFERROR(OFFSET(grille!$A$1,MOD(INT((J14-parametres!$D$40)/7),42)+1,WEEKDAY(guigui!J14,2)),"")</f>
        <v>__T660</v>
      </c>
      <c r="L14" s="3">
        <f t="shared" si="5"/>
        <v>42168</v>
      </c>
      <c r="M14" s="6" t="str">
        <f ca="1">IFERROR(OFFSET(grille!$A$1,MOD(INT((L14-parametres!$D$40)/7),42)+1,WEEKDAY(guigui!L14,2)),"")</f>
        <v>T346__</v>
      </c>
      <c r="N14" s="4">
        <f t="shared" si="6"/>
        <v>42198</v>
      </c>
      <c r="O14" s="6" t="str">
        <f ca="1">IFERROR(OFFSET(grille!$A$1,MOD(INT((N14-parametres!$D$40)/7),42)+1,WEEKDAY(guigui!N14,2)),"")</f>
        <v>__T230</v>
      </c>
      <c r="P14" s="3">
        <f t="shared" si="7"/>
        <v>42229</v>
      </c>
      <c r="Q14" s="6" t="str">
        <f ca="1">IFERROR(OFFSET(grille!$A$1,MOD(INT((P14-parametres!$D$40)/7),42)+1,WEEKDAY(guigui!P14,2)),"")</f>
        <v>__T250</v>
      </c>
      <c r="R14" s="3">
        <f t="shared" si="8"/>
        <v>42260</v>
      </c>
      <c r="S14" s="6" t="str">
        <f ca="1">IFERROR(OFFSET(grille!$A$1,MOD(INT((R14-parametres!$D$40)/7),42)+1,WEEKDAY(guigui!R14,2)),"")</f>
        <v>RP</v>
      </c>
      <c r="T14" s="3">
        <f t="shared" si="9"/>
        <v>42290</v>
      </c>
      <c r="U14" s="6" t="str">
        <f ca="1">IFERROR(OFFSET(grille!$A$1,MOD(INT((T14-parametres!$D$40)/7),42)+1,WEEKDAY(guigui!T14,2)),"")</f>
        <v>__T660</v>
      </c>
      <c r="V14" s="4">
        <f t="shared" si="10"/>
        <v>42321</v>
      </c>
      <c r="W14" s="6" t="str">
        <f ca="1">IFERROR(OFFSET(grille!$A$1,MOD(INT((V14-parametres!$D$40)/7),42)+1,WEEKDAY(guigui!V14,2)),"")</f>
        <v>__T450</v>
      </c>
      <c r="X14" s="3">
        <f t="shared" si="11"/>
        <v>42351</v>
      </c>
      <c r="Y14" s="6" t="str">
        <f ca="1">IFERROR(OFFSET(grille!$A$1,MOD(INT((X14-parametres!$D$40)/7),42)+1,WEEKDAY(guigui!X14,2)),"")</f>
        <v>RP</v>
      </c>
    </row>
    <row r="15" spans="1:25">
      <c r="B15" s="3">
        <f t="shared" si="0"/>
        <v>42018</v>
      </c>
      <c r="C15" s="6" t="str">
        <f ca="1">IFERROR(OFFSET(grille!$A$1,MOD(INT((B15-parametres!$D$40)/7),42)+1,WEEKDAY(guigui!B15,2)),"")</f>
        <v>T630__</v>
      </c>
      <c r="D15" s="3">
        <f t="shared" si="1"/>
        <v>42049</v>
      </c>
      <c r="E15" s="6" t="str">
        <f ca="1">IFERROR(OFFSET(grille!$A$1,MOD(INT((D15-parametres!$D$40)/7),42)+1,WEEKDAY(guigui!D15,2)),"")</f>
        <v>T226__</v>
      </c>
      <c r="F15" s="3">
        <f t="shared" si="2"/>
        <v>42077</v>
      </c>
      <c r="G15" s="6" t="str">
        <f ca="1">IFERROR(OFFSET(grille!$A$1,MOD(INT((F15-parametres!$D$40)/7),42)+1,WEEKDAY(guigui!F15,2)),"")</f>
        <v>__T666</v>
      </c>
      <c r="H15" s="3">
        <f t="shared" si="3"/>
        <v>42108</v>
      </c>
      <c r="I15" s="6" t="str">
        <f ca="1">IFERROR(OFFSET(grille!$A$1,MOD(INT((H15-parametres!$D$40)/7),42)+1,WEEKDAY(guigui!H15,2)),"")</f>
        <v>__T640</v>
      </c>
      <c r="J15" s="3">
        <f t="shared" si="4"/>
        <v>42138</v>
      </c>
      <c r="K15" s="6" t="str">
        <f ca="1">IFERROR(OFFSET(grille!$A$1,MOD(INT((J15-parametres!$D$40)/7),42)+1,WEEKDAY(guigui!J15,2)),"")</f>
        <v>T260</v>
      </c>
      <c r="L15" s="3">
        <f t="shared" si="5"/>
        <v>42169</v>
      </c>
      <c r="M15" s="6" t="str">
        <f ca="1">IFERROR(OFFSET(grille!$A$1,MOD(INT((L15-parametres!$D$40)/7),42)+1,WEEKDAY(guigui!L15,2)),"")</f>
        <v>__T357</v>
      </c>
      <c r="N15" s="4">
        <f t="shared" si="6"/>
        <v>42199</v>
      </c>
      <c r="O15" s="6" t="str">
        <f ca="1">IFERROR(OFFSET(grille!$A$1,MOD(INT((N15-parametres!$D$40)/7),42)+1,WEEKDAY(guigui!N15,2)),"")</f>
        <v>T260</v>
      </c>
      <c r="P15" s="3">
        <f t="shared" si="7"/>
        <v>42230</v>
      </c>
      <c r="Q15" s="6" t="str">
        <f ca="1">IFERROR(OFFSET(grille!$A$1,MOD(INT((P15-parametres!$D$40)/7),42)+1,WEEKDAY(guigui!P15,2)),"")</f>
        <v>RP</v>
      </c>
      <c r="R15" s="3">
        <f t="shared" si="8"/>
        <v>42261</v>
      </c>
      <c r="S15" s="6" t="str">
        <f ca="1">IFERROR(OFFSET(grille!$A$1,MOD(INT((R15-parametres!$D$40)/7),42)+1,WEEKDAY(guigui!R15,2)),"")</f>
        <v>RP</v>
      </c>
      <c r="T15" s="3">
        <f t="shared" si="9"/>
        <v>42291</v>
      </c>
      <c r="U15" s="6" t="str">
        <f ca="1">IFERROR(OFFSET(grille!$A$1,MOD(INT((T15-parametres!$D$40)/7),42)+1,WEEKDAY(guigui!T15,2)),"")</f>
        <v>T260</v>
      </c>
      <c r="V15" s="4">
        <f t="shared" si="10"/>
        <v>42322</v>
      </c>
      <c r="W15" s="6" t="str">
        <f ca="1">IFERROR(OFFSET(grille!$A$1,MOD(INT((V15-parametres!$D$40)/7),42)+1,WEEKDAY(guigui!V15,2)),"")</f>
        <v>RP</v>
      </c>
      <c r="X15" s="3">
        <f t="shared" si="11"/>
        <v>42352</v>
      </c>
      <c r="Y15" s="6" t="str">
        <f ca="1">IFERROR(OFFSET(grille!$A$1,MOD(INT((X15-parametres!$D$40)/7),42)+1,WEEKDAY(guigui!X15,2)),"")</f>
        <v>T320__</v>
      </c>
    </row>
    <row r="16" spans="1:25">
      <c r="B16" s="3">
        <f t="shared" si="0"/>
        <v>42019</v>
      </c>
      <c r="C16" s="6" t="str">
        <f ca="1">IFERROR(OFFSET(grille!$A$1,MOD(INT((B16-parametres!$D$40)/7),42)+1,WEEKDAY(guigui!B16,2)),"")</f>
        <v>__T640</v>
      </c>
      <c r="D16" s="3">
        <f t="shared" si="1"/>
        <v>42050</v>
      </c>
      <c r="E16" s="6" t="str">
        <f ca="1">IFERROR(OFFSET(grille!$A$1,MOD(INT((D16-parametres!$D$40)/7),42)+1,WEEKDAY(guigui!D16,2)),"")</f>
        <v>__T237</v>
      </c>
      <c r="F16" s="3">
        <f t="shared" si="2"/>
        <v>42078</v>
      </c>
      <c r="G16" s="6" t="str">
        <f ca="1">IFERROR(OFFSET(grille!$A$1,MOD(INT((F16-parametres!$D$40)/7),42)+1,WEEKDAY(guigui!F16,2)),"")</f>
        <v>RP</v>
      </c>
      <c r="H16" s="3">
        <f t="shared" si="3"/>
        <v>42109</v>
      </c>
      <c r="I16" s="6" t="str">
        <f ca="1">IFERROR(OFFSET(grille!$A$1,MOD(INT((H16-parametres!$D$40)/7),42)+1,WEEKDAY(guigui!H16,2)),"")</f>
        <v>T340__</v>
      </c>
      <c r="J16" s="3">
        <f t="shared" si="4"/>
        <v>42139</v>
      </c>
      <c r="K16" s="6" t="str">
        <f ca="1">IFERROR(OFFSET(grille!$A$1,MOD(INT((J16-parametres!$D$40)/7),42)+1,WEEKDAY(guigui!J16,2)),"")</f>
        <v>D</v>
      </c>
      <c r="L16" s="3">
        <f t="shared" si="5"/>
        <v>42170</v>
      </c>
      <c r="M16" s="6" t="str">
        <f ca="1">IFERROR(OFFSET(grille!$A$1,MOD(INT((L16-parametres!$D$40)/7),42)+1,WEEKDAY(guigui!L16,2)),"")</f>
        <v>RP</v>
      </c>
      <c r="N16" s="4">
        <f t="shared" si="6"/>
        <v>42200</v>
      </c>
      <c r="O16" s="6" t="str">
        <f ca="1">IFERROR(OFFSET(grille!$A$1,MOD(INT((N16-parametres!$D$40)/7),42)+1,WEEKDAY(guigui!N16,2)),"")</f>
        <v>RP</v>
      </c>
      <c r="P16" s="3">
        <f t="shared" si="7"/>
        <v>42231</v>
      </c>
      <c r="Q16" s="6" t="str">
        <f ca="1">IFERROR(OFFSET(grille!$A$1,MOD(INT((P16-parametres!$D$40)/7),42)+1,WEEKDAY(guigui!P16,2)),"")</f>
        <v>RP</v>
      </c>
      <c r="R16" s="3">
        <f t="shared" si="8"/>
        <v>42262</v>
      </c>
      <c r="S16" s="6" t="str">
        <f ca="1">IFERROR(OFFSET(grille!$A$1,MOD(INT((R16-parametres!$D$40)/7),42)+1,WEEKDAY(guigui!R16,2)),"")</f>
        <v>T840__</v>
      </c>
      <c r="T16" s="3">
        <f t="shared" si="9"/>
        <v>42292</v>
      </c>
      <c r="U16" s="6" t="str">
        <f ca="1">IFERROR(OFFSET(grille!$A$1,MOD(INT((T16-parametres!$D$40)/7),42)+1,WEEKDAY(guigui!T16,2)),"")</f>
        <v>RP</v>
      </c>
      <c r="V16" s="4">
        <f t="shared" si="10"/>
        <v>42323</v>
      </c>
      <c r="W16" s="6" t="str">
        <f ca="1">IFERROR(OFFSET(grille!$A$1,MOD(INT((V16-parametres!$D$40)/7),42)+1,WEEKDAY(guigui!V16,2)),"")</f>
        <v>RP</v>
      </c>
      <c r="X16" s="3">
        <f t="shared" si="11"/>
        <v>42353</v>
      </c>
      <c r="Y16" s="6" t="str">
        <f ca="1">IFERROR(OFFSET(grille!$A$1,MOD(INT((X16-parametres!$D$40)/7),42)+1,WEEKDAY(guigui!X16,2)),"")</f>
        <v>__T330</v>
      </c>
    </row>
    <row r="17" spans="2:25">
      <c r="B17" s="3">
        <f t="shared" si="0"/>
        <v>42020</v>
      </c>
      <c r="C17" s="6" t="str">
        <f ca="1">IFERROR(OFFSET(grille!$A$1,MOD(INT((B17-parametres!$D$40)/7),42)+1,WEEKDAY(guigui!B17,2)),"")</f>
        <v>D</v>
      </c>
      <c r="D17" s="3">
        <f t="shared" si="1"/>
        <v>42051</v>
      </c>
      <c r="E17" s="6" t="str">
        <f ca="1">IFERROR(OFFSET(grille!$A$1,MOD(INT((D17-parametres!$D$40)/7),42)+1,WEEKDAY(guigui!D17,2)),"")</f>
        <v>RP</v>
      </c>
      <c r="F17" s="3">
        <f t="shared" si="2"/>
        <v>42079</v>
      </c>
      <c r="G17" s="6" t="str">
        <f ca="1">IFERROR(OFFSET(grille!$A$1,MOD(INT((F17-parametres!$D$40)/7),42)+1,WEEKDAY(guigui!F17,2)),"")</f>
        <v>RP</v>
      </c>
      <c r="H17" s="3">
        <f t="shared" si="3"/>
        <v>42110</v>
      </c>
      <c r="I17" s="6" t="str">
        <f ca="1">IFERROR(OFFSET(grille!$A$1,MOD(INT((H17-parametres!$D$40)/7),42)+1,WEEKDAY(guigui!H17,2)),"")</f>
        <v>__T350</v>
      </c>
      <c r="J17" s="3">
        <f t="shared" si="4"/>
        <v>42140</v>
      </c>
      <c r="K17" s="6" t="str">
        <f ca="1">IFERROR(OFFSET(grille!$A$1,MOD(INT((J17-parametres!$D$40)/7),42)+1,WEEKDAY(guigui!J17,2)),"")</f>
        <v>RP</v>
      </c>
      <c r="L17" s="3">
        <f t="shared" si="5"/>
        <v>42171</v>
      </c>
      <c r="M17" s="6" t="str">
        <f ca="1">IFERROR(OFFSET(grille!$A$1,MOD(INT((L17-parametres!$D$40)/7),42)+1,WEEKDAY(guigui!L17,2)),"")</f>
        <v>RP</v>
      </c>
      <c r="N17" s="4">
        <f t="shared" si="6"/>
        <v>42201</v>
      </c>
      <c r="O17" s="6" t="str">
        <f ca="1">IFERROR(OFFSET(grille!$A$1,MOD(INT((N17-parametres!$D$40)/7),42)+1,WEEKDAY(guigui!N17,2)),"")</f>
        <v>RP</v>
      </c>
      <c r="P17" s="3">
        <f t="shared" si="7"/>
        <v>42232</v>
      </c>
      <c r="Q17" s="6" t="str">
        <f ca="1">IFERROR(OFFSET(grille!$A$1,MOD(INT((P17-parametres!$D$40)/7),42)+1,WEEKDAY(guigui!P17,2)),"")</f>
        <v>T657__</v>
      </c>
      <c r="R17" s="3">
        <f t="shared" si="8"/>
        <v>42263</v>
      </c>
      <c r="S17" s="6" t="str">
        <f ca="1">IFERROR(OFFSET(grille!$A$1,MOD(INT((R17-parametres!$D$40)/7),42)+1,WEEKDAY(guigui!R17,2)),"")</f>
        <v>__T850</v>
      </c>
      <c r="T17" s="3">
        <f t="shared" si="9"/>
        <v>42293</v>
      </c>
      <c r="U17" s="6" t="str">
        <f ca="1">IFERROR(OFFSET(grille!$A$1,MOD(INT((T17-parametres!$D$40)/7),42)+1,WEEKDAY(guigui!T17,2)),"")</f>
        <v>RP</v>
      </c>
      <c r="V17" s="4">
        <f t="shared" si="10"/>
        <v>42324</v>
      </c>
      <c r="W17" s="6" t="str">
        <f ca="1">IFERROR(OFFSET(grille!$A$1,MOD(INT((V17-parametres!$D$40)/7),42)+1,WEEKDAY(guigui!V17,2)),"")</f>
        <v>T820__</v>
      </c>
      <c r="X17" s="3">
        <f t="shared" si="11"/>
        <v>42354</v>
      </c>
      <c r="Y17" s="6" t="str">
        <f ca="1">IFERROR(OFFSET(grille!$A$1,MOD(INT((X17-parametres!$D$40)/7),42)+1,WEEKDAY(guigui!X17,2)),"")</f>
        <v>T420</v>
      </c>
    </row>
    <row r="18" spans="2:25">
      <c r="B18" s="3">
        <f t="shared" si="0"/>
        <v>42021</v>
      </c>
      <c r="C18" s="6" t="str">
        <f ca="1">IFERROR(OFFSET(grille!$A$1,MOD(INT((B18-parametres!$D$40)/7),42)+1,WEEKDAY(guigui!B18,2)),"")</f>
        <v>RP</v>
      </c>
      <c r="D18" s="3">
        <f t="shared" si="1"/>
        <v>42052</v>
      </c>
      <c r="E18" s="6" t="str">
        <f ca="1">IFERROR(OFFSET(grille!$A$1,MOD(INT((D18-parametres!$D$40)/7),42)+1,WEEKDAY(guigui!D18,2)),"")</f>
        <v>RP</v>
      </c>
      <c r="F18" s="3">
        <f t="shared" si="2"/>
        <v>42080</v>
      </c>
      <c r="G18" s="6" t="str">
        <f ca="1">IFERROR(OFFSET(grille!$A$1,MOD(INT((F18-parametres!$D$40)/7),42)+1,WEEKDAY(guigui!F18,2)),"")</f>
        <v>RP</v>
      </c>
      <c r="H18" s="3">
        <f t="shared" si="3"/>
        <v>42111</v>
      </c>
      <c r="I18" s="6" t="str">
        <f ca="1">IFERROR(OFFSET(grille!$A$1,MOD(INT((H18-parametres!$D$40)/7),42)+1,WEEKDAY(guigui!H18,2)),"")</f>
        <v>D</v>
      </c>
      <c r="J18" s="3">
        <f t="shared" si="4"/>
        <v>42141</v>
      </c>
      <c r="K18" s="6" t="str">
        <f ca="1">IFERROR(OFFSET(grille!$A$1,MOD(INT((J18-parametres!$D$40)/7),42)+1,WEEKDAY(guigui!J18,2)),"")</f>
        <v>RP</v>
      </c>
      <c r="L18" s="3">
        <f t="shared" si="5"/>
        <v>42172</v>
      </c>
      <c r="M18" s="6" t="str">
        <f ca="1">IFERROR(OFFSET(grille!$A$1,MOD(INT((L18-parametres!$D$40)/7),42)+1,WEEKDAY(guigui!L18,2)),"")</f>
        <v>T840__</v>
      </c>
      <c r="N18" s="4">
        <f t="shared" si="6"/>
        <v>42202</v>
      </c>
      <c r="O18" s="6" t="str">
        <f ca="1">IFERROR(OFFSET(grille!$A$1,MOD(INT((N18-parametres!$D$40)/7),42)+1,WEEKDAY(guigui!N18,2)),"")</f>
        <v>T410</v>
      </c>
      <c r="P18" s="3">
        <f t="shared" si="7"/>
        <v>42233</v>
      </c>
      <c r="Q18" s="6" t="str">
        <f ca="1">IFERROR(OFFSET(grille!$A$1,MOD(INT((P18-parametres!$D$40)/7),42)+1,WEEKDAY(guigui!P18,2)),"")</f>
        <v>__T661</v>
      </c>
      <c r="R18" s="3">
        <f t="shared" si="8"/>
        <v>42264</v>
      </c>
      <c r="S18" s="6" t="str">
        <f ca="1">IFERROR(OFFSET(grille!$A$1,MOD(INT((R18-parametres!$D$40)/7),42)+1,WEEKDAY(guigui!R18,2)),"")</f>
        <v>T110</v>
      </c>
      <c r="T18" s="3">
        <f t="shared" si="9"/>
        <v>42294</v>
      </c>
      <c r="U18" s="6" t="str">
        <f ca="1">IFERROR(OFFSET(grille!$A$1,MOD(INT((T18-parametres!$D$40)/7),42)+1,WEEKDAY(guigui!T18,2)),"")</f>
        <v>T326__</v>
      </c>
      <c r="V18" s="4">
        <f t="shared" si="10"/>
        <v>42325</v>
      </c>
      <c r="W18" s="6" t="str">
        <f ca="1">IFERROR(OFFSET(grille!$A$1,MOD(INT((V18-parametres!$D$40)/7),42)+1,WEEKDAY(guigui!V18,2)),"")</f>
        <v>__T830</v>
      </c>
      <c r="X18" s="3">
        <f t="shared" si="11"/>
        <v>42355</v>
      </c>
      <c r="Y18" s="6" t="str">
        <f ca="1">IFERROR(OFFSET(grille!$A$1,MOD(INT((X18-parametres!$D$40)/7),42)+1,WEEKDAY(guigui!X18,2)),"")</f>
        <v>T840__</v>
      </c>
    </row>
    <row r="19" spans="2:25">
      <c r="B19" s="3">
        <f t="shared" si="0"/>
        <v>42022</v>
      </c>
      <c r="C19" s="6" t="str">
        <f ca="1">IFERROR(OFFSET(grille!$A$1,MOD(INT((B19-parametres!$D$40)/7),42)+1,WEEKDAY(guigui!B19,2)),"")</f>
        <v>RP</v>
      </c>
      <c r="D19" s="3">
        <f t="shared" si="1"/>
        <v>42053</v>
      </c>
      <c r="E19" s="6" t="str">
        <f ca="1">IFERROR(OFFSET(grille!$A$1,MOD(INT((D19-parametres!$D$40)/7),42)+1,WEEKDAY(guigui!D19,2)),"")</f>
        <v>T710</v>
      </c>
      <c r="F19" s="3">
        <f t="shared" si="2"/>
        <v>42081</v>
      </c>
      <c r="G19" s="6" t="str">
        <f ca="1">IFERROR(OFFSET(grille!$A$1,MOD(INT((F19-parametres!$D$40)/7),42)+1,WEEKDAY(guigui!F19,2)),"")</f>
        <v>D</v>
      </c>
      <c r="H19" s="3">
        <f t="shared" si="3"/>
        <v>42112</v>
      </c>
      <c r="I19" s="6" t="str">
        <f ca="1">IFERROR(OFFSET(grille!$A$1,MOD(INT((H19-parametres!$D$40)/7),42)+1,WEEKDAY(guigui!H19,2)),"")</f>
        <v>RP</v>
      </c>
      <c r="J19" s="3">
        <f t="shared" si="4"/>
        <v>42142</v>
      </c>
      <c r="K19" s="6" t="str">
        <f ca="1">IFERROR(OFFSET(grille!$A$1,MOD(INT((J19-parametres!$D$40)/7),42)+1,WEEKDAY(guigui!J19,2)),"")</f>
        <v>T210</v>
      </c>
      <c r="L19" s="3">
        <f t="shared" si="5"/>
        <v>42173</v>
      </c>
      <c r="M19" s="6" t="str">
        <f ca="1">IFERROR(OFFSET(grille!$A$1,MOD(INT((L19-parametres!$D$40)/7),42)+1,WEEKDAY(guigui!L19,2)),"")</f>
        <v>__T850</v>
      </c>
      <c r="N19" s="4">
        <f t="shared" si="6"/>
        <v>42203</v>
      </c>
      <c r="O19" s="6" t="str">
        <f ca="1">IFERROR(OFFSET(grille!$A$1,MOD(INT((N19-parametres!$D$40)/7),42)+1,WEEKDAY(guigui!N19,2)),"")</f>
        <v>T146__</v>
      </c>
      <c r="P19" s="3">
        <f t="shared" si="7"/>
        <v>42234</v>
      </c>
      <c r="Q19" s="6" t="str">
        <f ca="1">IFERROR(OFFSET(grille!$A$1,MOD(INT((P19-parametres!$D$40)/7),42)+1,WEEKDAY(guigui!P19,2)),"")</f>
        <v>T240__</v>
      </c>
      <c r="R19" s="3">
        <f t="shared" si="8"/>
        <v>42265</v>
      </c>
      <c r="S19" s="6" t="str">
        <f ca="1">IFERROR(OFFSET(grille!$A$1,MOD(INT((R19-parametres!$D$40)/7),42)+1,WEEKDAY(guigui!R19,2)),"")</f>
        <v>T630__</v>
      </c>
      <c r="T19" s="3">
        <f t="shared" si="9"/>
        <v>42295</v>
      </c>
      <c r="U19" s="6" t="str">
        <f ca="1">IFERROR(OFFSET(grille!$A$1,MOD(INT((T19-parametres!$D$40)/7),42)+1,WEEKDAY(guigui!T19,2)),"")</f>
        <v>__T337</v>
      </c>
      <c r="V19" s="4">
        <f t="shared" si="10"/>
        <v>42326</v>
      </c>
      <c r="W19" s="6" t="str">
        <f ca="1">IFERROR(OFFSET(grille!$A$1,MOD(INT((V19-parametres!$D$40)/7),42)+1,WEEKDAY(guigui!V19,2)),"")</f>
        <v>RP</v>
      </c>
      <c r="X19" s="3">
        <f t="shared" si="11"/>
        <v>42356</v>
      </c>
      <c r="Y19" s="6" t="str">
        <f ca="1">IFERROR(OFFSET(grille!$A$1,MOD(INT((X19-parametres!$D$40)/7),42)+1,WEEKDAY(guigui!X19,2)),"")</f>
        <v>__T850</v>
      </c>
    </row>
    <row r="20" spans="2:25">
      <c r="B20" s="3">
        <f t="shared" si="0"/>
        <v>42023</v>
      </c>
      <c r="C20" s="6" t="str">
        <f ca="1">IFERROR(OFFSET(grille!$A$1,MOD(INT((B20-parametres!$D$40)/7),42)+1,WEEKDAY(guigui!B20,2)),"")</f>
        <v>T140__</v>
      </c>
      <c r="D20" s="3">
        <f t="shared" si="1"/>
        <v>42054</v>
      </c>
      <c r="E20" s="6" t="str">
        <f ca="1">IFERROR(OFFSET(grille!$A$1,MOD(INT((D20-parametres!$D$40)/7),42)+1,WEEKDAY(guigui!D20,2)),"")</f>
        <v>T730__</v>
      </c>
      <c r="F20" s="3">
        <f t="shared" si="2"/>
        <v>42082</v>
      </c>
      <c r="G20" s="6" t="str">
        <f ca="1">IFERROR(OFFSET(grille!$A$1,MOD(INT((F20-parametres!$D$40)/7),42)+1,WEEKDAY(guigui!F20,2)),"")</f>
        <v>T510</v>
      </c>
      <c r="H20" s="3">
        <f t="shared" si="3"/>
        <v>42113</v>
      </c>
      <c r="I20" s="6" t="str">
        <f ca="1">IFERROR(OFFSET(grille!$A$1,MOD(INT((H20-parametres!$D$40)/7),42)+1,WEEKDAY(guigui!H20,2)),"")</f>
        <v>RP</v>
      </c>
      <c r="J20" s="3">
        <f t="shared" si="4"/>
        <v>42143</v>
      </c>
      <c r="K20" s="6" t="str">
        <f ca="1">IFERROR(OFFSET(grille!$A$1,MOD(INT((J20-parametres!$D$40)/7),42)+1,WEEKDAY(guigui!J20,2)),"")</f>
        <v>T410</v>
      </c>
      <c r="L20" s="3">
        <f t="shared" si="5"/>
        <v>42174</v>
      </c>
      <c r="M20" s="6" t="str">
        <f ca="1">IFERROR(OFFSET(grille!$A$1,MOD(INT((L20-parametres!$D$40)/7),42)+1,WEEKDAY(guigui!L20,2)),"")</f>
        <v>Fac</v>
      </c>
      <c r="N20" s="4">
        <f t="shared" si="6"/>
        <v>42204</v>
      </c>
      <c r="O20" s="6" t="str">
        <f ca="1">IFERROR(OFFSET(grille!$A$1,MOD(INT((N20-parametres!$D$40)/7),42)+1,WEEKDAY(guigui!N20,2)),"")</f>
        <v>__T157</v>
      </c>
      <c r="P20" s="3">
        <f t="shared" si="7"/>
        <v>42235</v>
      </c>
      <c r="Q20" s="6" t="str">
        <f ca="1">IFERROR(OFFSET(grille!$A$1,MOD(INT((P20-parametres!$D$40)/7),42)+1,WEEKDAY(guigui!P20,2)),"")</f>
        <v>__T250</v>
      </c>
      <c r="R20" s="3">
        <f t="shared" si="8"/>
        <v>42266</v>
      </c>
      <c r="S20" s="6" t="str">
        <f ca="1">IFERROR(OFFSET(grille!$A$1,MOD(INT((R20-parametres!$D$40)/7),42)+1,WEEKDAY(guigui!R20,2)),"")</f>
        <v>__T646</v>
      </c>
      <c r="T20" s="3">
        <f t="shared" si="9"/>
        <v>42296</v>
      </c>
      <c r="U20" s="6" t="str">
        <f ca="1">IFERROR(OFFSET(grille!$A$1,MOD(INT((T20-parametres!$D$40)/7),42)+1,WEEKDAY(guigui!T20,2)),"")</f>
        <v>T510</v>
      </c>
      <c r="V20" s="4">
        <f t="shared" si="10"/>
        <v>42327</v>
      </c>
      <c r="W20" s="6" t="str">
        <f ca="1">IFERROR(OFFSET(grille!$A$1,MOD(INT((V20-parametres!$D$40)/7),42)+1,WEEKDAY(guigui!V20,2)),"")</f>
        <v>RP</v>
      </c>
      <c r="X20" s="3">
        <f t="shared" si="11"/>
        <v>42357</v>
      </c>
      <c r="Y20" s="6" t="str">
        <f ca="1">IFERROR(OFFSET(grille!$A$1,MOD(INT((X20-parametres!$D$40)/7),42)+1,WEEKDAY(guigui!X20,2)),"")</f>
        <v>D</v>
      </c>
    </row>
    <row r="21" spans="2:25">
      <c r="B21" s="3">
        <f t="shared" si="0"/>
        <v>42024</v>
      </c>
      <c r="C21" s="6" t="str">
        <f ca="1">IFERROR(OFFSET(grille!$A$1,MOD(INT((B21-parametres!$D$40)/7),42)+1,WEEKDAY(guigui!B21,2)),"")</f>
        <v>__T150</v>
      </c>
      <c r="D21" s="3">
        <f t="shared" si="1"/>
        <v>42055</v>
      </c>
      <c r="E21" s="6" t="str">
        <f ca="1">IFERROR(OFFSET(grille!$A$1,MOD(INT((D21-parametres!$D$40)/7),42)+1,WEEKDAY(guigui!D21,2)),"")</f>
        <v>__T740</v>
      </c>
      <c r="F21" s="3">
        <f t="shared" si="2"/>
        <v>42083</v>
      </c>
      <c r="G21" s="6" t="str">
        <f ca="1">IFERROR(OFFSET(grille!$A$1,MOD(INT((F21-parametres!$D$40)/7),42)+1,WEEKDAY(guigui!F21,2)),"")</f>
        <v>T445__</v>
      </c>
      <c r="H21" s="3">
        <f t="shared" si="3"/>
        <v>42114</v>
      </c>
      <c r="I21" s="6" t="str">
        <f ca="1">IFERROR(OFFSET(grille!$A$1,MOD(INT((H21-parametres!$D$40)/7),42)+1,WEEKDAY(guigui!H21,2)),"")</f>
        <v>T110</v>
      </c>
      <c r="J21" s="3">
        <f t="shared" si="4"/>
        <v>42144</v>
      </c>
      <c r="K21" s="6" t="str">
        <f ca="1">IFERROR(OFFSET(grille!$A$1,MOD(INT((J21-parametres!$D$40)/7),42)+1,WEEKDAY(guigui!J21,2)),"")</f>
        <v>T810</v>
      </c>
      <c r="L21" s="3">
        <f t="shared" si="5"/>
        <v>42175</v>
      </c>
      <c r="M21" s="6" t="str">
        <f ca="1">IFERROR(OFFSET(grille!$A$1,MOD(INT((L21-parametres!$D$40)/7),42)+1,WEEKDAY(guigui!L21,2)),"")</f>
        <v>RP</v>
      </c>
      <c r="N21" s="4">
        <f t="shared" si="6"/>
        <v>42205</v>
      </c>
      <c r="O21" s="6" t="str">
        <f ca="1">IFERROR(OFFSET(grille!$A$1,MOD(INT((N21-parametres!$D$40)/7),42)+1,WEEKDAY(guigui!N21,2)),"")</f>
        <v>T260</v>
      </c>
      <c r="P21" s="3">
        <f t="shared" si="7"/>
        <v>42236</v>
      </c>
      <c r="Q21" s="6" t="str">
        <f ca="1">IFERROR(OFFSET(grille!$A$1,MOD(INT((P21-parametres!$D$40)/7),42)+1,WEEKDAY(guigui!P21,2)),"")</f>
        <v>RP</v>
      </c>
      <c r="R21" s="3">
        <f t="shared" si="8"/>
        <v>42267</v>
      </c>
      <c r="S21" s="6" t="str">
        <f ca="1">IFERROR(OFFSET(grille!$A$1,MOD(INT((R21-parametres!$D$40)/7),42)+1,WEEKDAY(guigui!R21,2)),"")</f>
        <v>RP</v>
      </c>
      <c r="T21" s="3">
        <f t="shared" si="9"/>
        <v>42297</v>
      </c>
      <c r="U21" s="6" t="str">
        <f ca="1">IFERROR(OFFSET(grille!$A$1,MOD(INT((T21-parametres!$D$40)/7),42)+1,WEEKDAY(guigui!T21,2)),"")</f>
        <v>T220__</v>
      </c>
      <c r="V21" s="4">
        <f t="shared" si="10"/>
        <v>42328</v>
      </c>
      <c r="W21" s="6" t="str">
        <f ca="1">IFERROR(OFFSET(grille!$A$1,MOD(INT((V21-parametres!$D$40)/7),42)+1,WEEKDAY(guigui!V21,2)),"")</f>
        <v>T925__</v>
      </c>
      <c r="X21" s="3">
        <f t="shared" si="11"/>
        <v>42358</v>
      </c>
      <c r="Y21" s="6" t="str">
        <f ca="1">IFERROR(OFFSET(grille!$A$1,MOD(INT((X21-parametres!$D$40)/7),42)+1,WEEKDAY(guigui!X21,2)),"")</f>
        <v>RP</v>
      </c>
    </row>
    <row r="22" spans="2:25">
      <c r="B22" s="3">
        <f t="shared" si="0"/>
        <v>42025</v>
      </c>
      <c r="C22" s="6" t="str">
        <f ca="1">IFERROR(OFFSET(grille!$A$1,MOD(INT((B22-parametres!$D$40)/7),42)+1,WEEKDAY(guigui!B22,2)),"")</f>
        <v>T210</v>
      </c>
      <c r="D22" s="3">
        <f t="shared" si="1"/>
        <v>42056</v>
      </c>
      <c r="E22" s="6" t="str">
        <f ca="1">IFERROR(OFFSET(grille!$A$1,MOD(INT((D22-parametres!$D$40)/7),42)+1,WEEKDAY(guigui!D22,2)),"")</f>
        <v>RP</v>
      </c>
      <c r="F22" s="3">
        <f t="shared" si="2"/>
        <v>42084</v>
      </c>
      <c r="G22" s="6" t="str">
        <f ca="1">IFERROR(OFFSET(grille!$A$1,MOD(INT((F22-parametres!$D$40)/7),42)+1,WEEKDAY(guigui!F22,2)),"")</f>
        <v>__T456</v>
      </c>
      <c r="H22" s="3">
        <f t="shared" si="3"/>
        <v>42115</v>
      </c>
      <c r="I22" s="6" t="str">
        <f ca="1">IFERROR(OFFSET(grille!$A$1,MOD(INT((H22-parametres!$D$40)/7),42)+1,WEEKDAY(guigui!H22,2)),"")</f>
        <v>T420</v>
      </c>
      <c r="J22" s="3">
        <f t="shared" si="4"/>
        <v>42145</v>
      </c>
      <c r="K22" s="6" t="str">
        <f ca="1">IFERROR(OFFSET(grille!$A$1,MOD(INT((J22-parametres!$D$40)/7),42)+1,WEEKDAY(guigui!J22,2)),"")</f>
        <v>T320__</v>
      </c>
      <c r="L22" s="3">
        <f t="shared" si="5"/>
        <v>42176</v>
      </c>
      <c r="M22" s="6" t="str">
        <f ca="1">IFERROR(OFFSET(grille!$A$1,MOD(INT((L22-parametres!$D$40)/7),42)+1,WEEKDAY(guigui!L22,2)),"")</f>
        <v>RP</v>
      </c>
      <c r="N22" s="4">
        <f t="shared" si="6"/>
        <v>42206</v>
      </c>
      <c r="O22" s="6" t="str">
        <f ca="1">IFERROR(OFFSET(grille!$A$1,MOD(INT((N22-parametres!$D$40)/7),42)+1,WEEKDAY(guigui!N22,2)),"")</f>
        <v>RP</v>
      </c>
      <c r="P22" s="3">
        <f t="shared" si="7"/>
        <v>42237</v>
      </c>
      <c r="Q22" s="6" t="str">
        <f ca="1">IFERROR(OFFSET(grille!$A$1,MOD(INT((P22-parametres!$D$40)/7),42)+1,WEEKDAY(guigui!P22,2)),"")</f>
        <v>RP</v>
      </c>
      <c r="R22" s="3">
        <f t="shared" si="8"/>
        <v>42268</v>
      </c>
      <c r="S22" s="6" t="str">
        <f ca="1">IFERROR(OFFSET(grille!$A$1,MOD(INT((R22-parametres!$D$40)/7),42)+1,WEEKDAY(guigui!R22,2)),"")</f>
        <v>RP</v>
      </c>
      <c r="T22" s="3">
        <f t="shared" si="9"/>
        <v>42298</v>
      </c>
      <c r="U22" s="6" t="str">
        <f ca="1">IFERROR(OFFSET(grille!$A$1,MOD(INT((T22-parametres!$D$40)/7),42)+1,WEEKDAY(guigui!T22,2)),"")</f>
        <v>__T230</v>
      </c>
      <c r="V22" s="4">
        <f t="shared" si="10"/>
        <v>42329</v>
      </c>
      <c r="W22" s="6" t="str">
        <f ca="1">IFERROR(OFFSET(grille!$A$1,MOD(INT((V22-parametres!$D$40)/7),42)+1,WEEKDAY(guigui!V22,2)),"")</f>
        <v>__T936</v>
      </c>
      <c r="X22" s="3">
        <f t="shared" si="11"/>
        <v>42359</v>
      </c>
      <c r="Y22" s="6" t="str">
        <f ca="1">IFERROR(OFFSET(grille!$A$1,MOD(INT((X22-parametres!$D$40)/7),42)+1,WEEKDAY(guigui!X22,2)),"")</f>
        <v>RP</v>
      </c>
    </row>
    <row r="23" spans="2:25">
      <c r="B23" s="3">
        <f t="shared" si="0"/>
        <v>42026</v>
      </c>
      <c r="C23" s="6" t="str">
        <f ca="1">IFERROR(OFFSET(grille!$A$1,MOD(INT((B23-parametres!$D$40)/7),42)+1,WEEKDAY(guigui!B23,2)),"")</f>
        <v>T440__</v>
      </c>
      <c r="D23" s="3">
        <f t="shared" si="1"/>
        <v>42057</v>
      </c>
      <c r="E23" s="6" t="str">
        <f ca="1">IFERROR(OFFSET(grille!$A$1,MOD(INT((D23-parametres!$D$40)/7),42)+1,WEEKDAY(guigui!D23,2)),"")</f>
        <v>RP</v>
      </c>
      <c r="F23" s="3">
        <f t="shared" si="2"/>
        <v>42085</v>
      </c>
      <c r="G23" s="6" t="str">
        <f ca="1">IFERROR(OFFSET(grille!$A$1,MOD(INT((F23-parametres!$D$40)/7),42)+1,WEEKDAY(guigui!F23,2)),"")</f>
        <v>T447__</v>
      </c>
      <c r="H23" s="3">
        <f t="shared" si="3"/>
        <v>42116</v>
      </c>
      <c r="I23" s="6" t="str">
        <f ca="1">IFERROR(OFFSET(grille!$A$1,MOD(INT((H23-parametres!$D$40)/7),42)+1,WEEKDAY(guigui!H23,2)),"")</f>
        <v>T220__</v>
      </c>
      <c r="J23" s="3">
        <f t="shared" si="4"/>
        <v>42146</v>
      </c>
      <c r="K23" s="6" t="str">
        <f ca="1">IFERROR(OFFSET(grille!$A$1,MOD(INT((J23-parametres!$D$40)/7),42)+1,WEEKDAY(guigui!J23,2)),"")</f>
        <v>__T335</v>
      </c>
      <c r="L23" s="3">
        <f t="shared" si="5"/>
        <v>42177</v>
      </c>
      <c r="M23" s="6" t="str">
        <f ca="1">IFERROR(OFFSET(grille!$A$1,MOD(INT((L23-parametres!$D$40)/7),42)+1,WEEKDAY(guigui!L23,2)),"")</f>
        <v>T120</v>
      </c>
      <c r="N23" s="4">
        <f t="shared" si="6"/>
        <v>42207</v>
      </c>
      <c r="O23" s="6" t="str">
        <f ca="1">IFERROR(OFFSET(grille!$A$1,MOD(INT((N23-parametres!$D$40)/7),42)+1,WEEKDAY(guigui!N23,2)),"")</f>
        <v>RP</v>
      </c>
      <c r="P23" s="3">
        <f t="shared" si="7"/>
        <v>42238</v>
      </c>
      <c r="Q23" s="6" t="str">
        <f ca="1">IFERROR(OFFSET(grille!$A$1,MOD(INT((P23-parametres!$D$40)/7),42)+1,WEEKDAY(guigui!P23,2)),"")</f>
        <v>T656__</v>
      </c>
      <c r="R23" s="3">
        <f t="shared" si="8"/>
        <v>42269</v>
      </c>
      <c r="S23" s="6" t="str">
        <f ca="1">IFERROR(OFFSET(grille!$A$1,MOD(INT((R23-parametres!$D$40)/7),42)+1,WEEKDAY(guigui!R23,2)),"")</f>
        <v>T440__</v>
      </c>
      <c r="T23" s="3">
        <f t="shared" si="9"/>
        <v>42299</v>
      </c>
      <c r="U23" s="6" t="str">
        <f ca="1">IFERROR(OFFSET(grille!$A$1,MOD(INT((T23-parametres!$D$40)/7),42)+1,WEEKDAY(guigui!T23,2)),"")</f>
        <v>D</v>
      </c>
      <c r="V23" s="4">
        <f t="shared" si="10"/>
        <v>42330</v>
      </c>
      <c r="W23" s="6" t="str">
        <f ca="1">IFERROR(OFFSET(grille!$A$1,MOD(INT((V23-parametres!$D$40)/7),42)+1,WEEKDAY(guigui!V23,2)),"")</f>
        <v>T907__</v>
      </c>
      <c r="X23" s="3">
        <f t="shared" si="11"/>
        <v>42360</v>
      </c>
      <c r="Y23" s="6" t="str">
        <f ca="1">IFERROR(OFFSET(grille!$A$1,MOD(INT((X23-parametres!$D$40)/7),42)+1,WEEKDAY(guigui!X23,2)),"")</f>
        <v>RP</v>
      </c>
    </row>
    <row r="24" spans="2:25">
      <c r="B24" s="3">
        <f t="shared" si="0"/>
        <v>42027</v>
      </c>
      <c r="C24" s="6" t="str">
        <f ca="1">IFERROR(OFFSET(grille!$A$1,MOD(INT((B24-parametres!$D$40)/7),42)+1,WEEKDAY(guigui!B24,2)),"")</f>
        <v>__T450</v>
      </c>
      <c r="D24" s="3">
        <f t="shared" si="1"/>
        <v>42058</v>
      </c>
      <c r="E24" s="6" t="str">
        <f ca="1">IFERROR(OFFSET(grille!$A$1,MOD(INT((D24-parametres!$D$40)/7),42)+1,WEEKDAY(guigui!D24,2)),"")</f>
        <v>T320__</v>
      </c>
      <c r="F24" s="3">
        <f t="shared" si="2"/>
        <v>42086</v>
      </c>
      <c r="G24" s="6" t="str">
        <f ca="1">IFERROR(OFFSET(grille!$A$1,MOD(INT((F24-parametres!$D$40)/7),42)+1,WEEKDAY(guigui!F24,2)),"")</f>
        <v>__T451</v>
      </c>
      <c r="H24" s="3">
        <f t="shared" si="3"/>
        <v>42117</v>
      </c>
      <c r="I24" s="6" t="str">
        <f ca="1">IFERROR(OFFSET(grille!$A$1,MOD(INT((H24-parametres!$D$40)/7),42)+1,WEEKDAY(guigui!H24,2)),"")</f>
        <v>__T230</v>
      </c>
      <c r="J24" s="3">
        <f t="shared" si="4"/>
        <v>42147</v>
      </c>
      <c r="K24" s="6" t="str">
        <f ca="1">IFERROR(OFFSET(grille!$A$1,MOD(INT((J24-parametres!$D$40)/7),42)+1,WEEKDAY(guigui!J24,2)),"")</f>
        <v>RP</v>
      </c>
      <c r="L24" s="3">
        <f t="shared" si="5"/>
        <v>42178</v>
      </c>
      <c r="M24" s="6" t="str">
        <f ca="1">IFERROR(OFFSET(grille!$A$1,MOD(INT((L24-parametres!$D$40)/7),42)+1,WEEKDAY(guigui!L24,2)),"")</f>
        <v>T110</v>
      </c>
      <c r="N24" s="4">
        <f t="shared" si="6"/>
        <v>42208</v>
      </c>
      <c r="O24" s="6" t="str">
        <f ca="1">IFERROR(OFFSET(grille!$A$1,MOD(INT((N24-parametres!$D$40)/7),42)+1,WEEKDAY(guigui!N24,2)),"")</f>
        <v>T210</v>
      </c>
      <c r="P24" s="3">
        <f t="shared" si="7"/>
        <v>42239</v>
      </c>
      <c r="Q24" s="6" t="str">
        <f ca="1">IFERROR(OFFSET(grille!$A$1,MOD(INT((P24-parametres!$D$40)/7),42)+1,WEEKDAY(guigui!P24,2)),"")</f>
        <v>__T667</v>
      </c>
      <c r="R24" s="3">
        <f t="shared" si="8"/>
        <v>42270</v>
      </c>
      <c r="S24" s="6" t="str">
        <f ca="1">IFERROR(OFFSET(grille!$A$1,MOD(INT((R24-parametres!$D$40)/7),42)+1,WEEKDAY(guigui!R24,2)),"")</f>
        <v>__T450</v>
      </c>
      <c r="T24" s="3">
        <f t="shared" si="9"/>
        <v>42300</v>
      </c>
      <c r="U24" s="6" t="str">
        <f ca="1">IFERROR(OFFSET(grille!$A$1,MOD(INT((T24-parametres!$D$40)/7),42)+1,WEEKDAY(guigui!T24,2)),"")</f>
        <v>RP</v>
      </c>
      <c r="V24" s="4">
        <f t="shared" si="10"/>
        <v>42331</v>
      </c>
      <c r="W24" s="6" t="str">
        <f ca="1">IFERROR(OFFSET(grille!$A$1,MOD(INT((V24-parametres!$D$40)/7),42)+1,WEEKDAY(guigui!V24,2)),"")</f>
        <v>__T911</v>
      </c>
      <c r="X24" s="3">
        <f t="shared" si="11"/>
        <v>42361</v>
      </c>
      <c r="Y24" s="6" t="str">
        <f ca="1">IFERROR(OFFSET(grille!$A$1,MOD(INT((X24-parametres!$D$40)/7),42)+1,WEEKDAY(guigui!X24,2)),"")</f>
        <v>T730__</v>
      </c>
    </row>
    <row r="25" spans="2:25">
      <c r="B25" s="3">
        <f t="shared" si="0"/>
        <v>42028</v>
      </c>
      <c r="C25" s="6" t="str">
        <f ca="1">IFERROR(OFFSET(grille!$A$1,MOD(INT((B25-parametres!$D$40)/7),42)+1,WEEKDAY(guigui!B25,2)),"")</f>
        <v>RP</v>
      </c>
      <c r="D25" s="3">
        <f t="shared" si="1"/>
        <v>42059</v>
      </c>
      <c r="E25" s="6" t="str">
        <f ca="1">IFERROR(OFFSET(grille!$A$1,MOD(INT((D25-parametres!$D$40)/7),42)+1,WEEKDAY(guigui!D25,2)),"")</f>
        <v>__T330</v>
      </c>
      <c r="F25" s="3">
        <f t="shared" si="2"/>
        <v>42087</v>
      </c>
      <c r="G25" s="6" t="str">
        <f ca="1">IFERROR(OFFSET(grille!$A$1,MOD(INT((F25-parametres!$D$40)/7),42)+1,WEEKDAY(guigui!F25,2)),"")</f>
        <v>RP</v>
      </c>
      <c r="H25" s="3">
        <f t="shared" si="3"/>
        <v>42118</v>
      </c>
      <c r="I25" s="6" t="str">
        <f ca="1">IFERROR(OFFSET(grille!$A$1,MOD(INT((H25-parametres!$D$40)/7),42)+1,WEEKDAY(guigui!H25,2)),"")</f>
        <v>RP</v>
      </c>
      <c r="J25" s="3">
        <f t="shared" si="4"/>
        <v>42148</v>
      </c>
      <c r="K25" s="6" t="str">
        <f ca="1">IFERROR(OFFSET(grille!$A$1,MOD(INT((J25-parametres!$D$40)/7),42)+1,WEEKDAY(guigui!J25,2)),"")</f>
        <v>RP</v>
      </c>
      <c r="L25" s="3">
        <f t="shared" si="5"/>
        <v>42179</v>
      </c>
      <c r="M25" s="6" t="str">
        <f ca="1">IFERROR(OFFSET(grille!$A$1,MOD(INT((L25-parametres!$D$40)/7),42)+1,WEEKDAY(guigui!L25,2)),"")</f>
        <v>T720</v>
      </c>
      <c r="N25" s="4">
        <f t="shared" si="6"/>
        <v>42209</v>
      </c>
      <c r="O25" s="6" t="str">
        <f ca="1">IFERROR(OFFSET(grille!$A$1,MOD(INT((N25-parametres!$D$40)/7),42)+1,WEEKDAY(guigui!N25,2)),"")</f>
        <v>T140__</v>
      </c>
      <c r="P25" s="3">
        <f t="shared" si="7"/>
        <v>42240</v>
      </c>
      <c r="Q25" s="6" t="str">
        <f ca="1">IFERROR(OFFSET(grille!$A$1,MOD(INT((P25-parametres!$D$40)/7),42)+1,WEEKDAY(guigui!P25,2)),"")</f>
        <v>T420</v>
      </c>
      <c r="R25" s="3">
        <f t="shared" si="8"/>
        <v>42271</v>
      </c>
      <c r="S25" s="6" t="str">
        <f ca="1">IFERROR(OFFSET(grille!$A$1,MOD(INT((R25-parametres!$D$40)/7),42)+1,WEEKDAY(guigui!R25,2)),"")</f>
        <v>T240__</v>
      </c>
      <c r="T25" s="3">
        <f t="shared" si="9"/>
        <v>42301</v>
      </c>
      <c r="U25" s="6" t="str">
        <f ca="1">IFERROR(OFFSET(grille!$A$1,MOD(INT((T25-parametres!$D$40)/7),42)+1,WEEKDAY(guigui!T25,2)),"")</f>
        <v>RP</v>
      </c>
      <c r="V25" s="4">
        <f t="shared" si="10"/>
        <v>42332</v>
      </c>
      <c r="W25" s="6" t="str">
        <f ca="1">IFERROR(OFFSET(grille!$A$1,MOD(INT((V25-parametres!$D$40)/7),42)+1,WEEKDAY(guigui!V25,2)),"")</f>
        <v>RP</v>
      </c>
      <c r="X25" s="3">
        <f t="shared" si="11"/>
        <v>42362</v>
      </c>
      <c r="Y25" s="6" t="str">
        <f ca="1">IFERROR(OFFSET(grille!$A$1,MOD(INT((X25-parametres!$D$40)/7),42)+1,WEEKDAY(guigui!X25,2)),"")</f>
        <v>__T740</v>
      </c>
    </row>
    <row r="26" spans="2:25">
      <c r="B26" s="3">
        <f t="shared" si="0"/>
        <v>42029</v>
      </c>
      <c r="C26" s="6" t="str">
        <f ca="1">IFERROR(OFFSET(grille!$A$1,MOD(INT((B26-parametres!$D$40)/7),42)+1,WEEKDAY(guigui!B26,2)),"")</f>
        <v>RP</v>
      </c>
      <c r="D26" s="3">
        <f t="shared" si="1"/>
        <v>42060</v>
      </c>
      <c r="E26" s="6" t="str">
        <f ca="1">IFERROR(OFFSET(grille!$A$1,MOD(INT((D26-parametres!$D$40)/7),42)+1,WEEKDAY(guigui!D26,2)),"")</f>
        <v>T420</v>
      </c>
      <c r="F26" s="3">
        <f t="shared" si="2"/>
        <v>42088</v>
      </c>
      <c r="G26" s="6" t="str">
        <f ca="1">IFERROR(OFFSET(grille!$A$1,MOD(INT((F26-parametres!$D$40)/7),42)+1,WEEKDAY(guigui!F26,2)),"")</f>
        <v>RP</v>
      </c>
      <c r="H26" s="3">
        <f t="shared" si="3"/>
        <v>42119</v>
      </c>
      <c r="I26" s="6" t="str">
        <f ca="1">IFERROR(OFFSET(grille!$A$1,MOD(INT((H26-parametres!$D$40)/7),42)+1,WEEKDAY(guigui!H26,2)),"")</f>
        <v>RP</v>
      </c>
      <c r="J26" s="3">
        <f t="shared" si="4"/>
        <v>42149</v>
      </c>
      <c r="K26" s="6" t="str">
        <f ca="1">IFERROR(OFFSET(grille!$A$1,MOD(INT((J26-parametres!$D$40)/7),42)+1,WEEKDAY(guigui!J26,2)),"")</f>
        <v>T340__</v>
      </c>
      <c r="L26" s="3">
        <f t="shared" si="5"/>
        <v>42180</v>
      </c>
      <c r="M26" s="6" t="str">
        <f ca="1">IFERROR(OFFSET(grille!$A$1,MOD(INT((L26-parametres!$D$40)/7),42)+1,WEEKDAY(guigui!L26,2)),"")</f>
        <v>T630__</v>
      </c>
      <c r="N26" s="4">
        <f t="shared" si="6"/>
        <v>42210</v>
      </c>
      <c r="O26" s="6" t="str">
        <f ca="1">IFERROR(OFFSET(grille!$A$1,MOD(INT((N26-parametres!$D$40)/7),42)+1,WEEKDAY(guigui!N26,2)),"")</f>
        <v>__T156</v>
      </c>
      <c r="P26" s="3">
        <f t="shared" si="7"/>
        <v>42241</v>
      </c>
      <c r="Q26" s="6" t="str">
        <f ca="1">IFERROR(OFFSET(grille!$A$1,MOD(INT((P26-parametres!$D$40)/7),42)+1,WEEKDAY(guigui!P26,2)),"")</f>
        <v>T630__</v>
      </c>
      <c r="R26" s="3">
        <f t="shared" si="8"/>
        <v>42272</v>
      </c>
      <c r="S26" s="6" t="str">
        <f ca="1">IFERROR(OFFSET(grille!$A$1,MOD(INT((R26-parametres!$D$40)/7),42)+1,WEEKDAY(guigui!R26,2)),"")</f>
        <v>__T250</v>
      </c>
      <c r="T26" s="3">
        <f t="shared" si="9"/>
        <v>42302</v>
      </c>
      <c r="U26" s="6" t="str">
        <f ca="1">IFERROR(OFFSET(grille!$A$1,MOD(INT((T26-parametres!$D$40)/7),42)+1,WEEKDAY(guigui!T26,2)),"")</f>
        <v>T327__</v>
      </c>
      <c r="V26" s="4">
        <f t="shared" si="10"/>
        <v>42333</v>
      </c>
      <c r="W26" s="6" t="str">
        <f ca="1">IFERROR(OFFSET(grille!$A$1,MOD(INT((V26-parametres!$D$40)/7),42)+1,WEEKDAY(guigui!V26,2)),"")</f>
        <v>RP</v>
      </c>
      <c r="X26" s="3">
        <f t="shared" si="11"/>
        <v>42363</v>
      </c>
      <c r="Y26" s="6" t="str">
        <f ca="1">IFERROR(OFFSET(grille!$A$1,MOD(INT((X26-parametres!$D$40)/7),42)+1,WEEKDAY(guigui!X26,2)),"")</f>
        <v>T240__</v>
      </c>
    </row>
    <row r="27" spans="2:25">
      <c r="B27" s="3">
        <f t="shared" si="0"/>
        <v>42030</v>
      </c>
      <c r="C27" s="6" t="str">
        <f ca="1">IFERROR(OFFSET(grille!$A$1,MOD(INT((B27-parametres!$D$40)/7),42)+1,WEEKDAY(guigui!B27,2)),"")</f>
        <v>T820__</v>
      </c>
      <c r="D27" s="3">
        <f t="shared" si="1"/>
        <v>42061</v>
      </c>
      <c r="E27" s="6" t="str">
        <f ca="1">IFERROR(OFFSET(grille!$A$1,MOD(INT((D27-parametres!$D$40)/7),42)+1,WEEKDAY(guigui!D27,2)),"")</f>
        <v>T840__</v>
      </c>
      <c r="F27" s="3">
        <f t="shared" si="2"/>
        <v>42089</v>
      </c>
      <c r="G27" s="6" t="str">
        <f ca="1">IFERROR(OFFSET(grille!$A$1,MOD(INT((F27-parametres!$D$40)/7),42)+1,WEEKDAY(guigui!F27,2)),"")</f>
        <v>T410</v>
      </c>
      <c r="H27" s="3">
        <f t="shared" si="3"/>
        <v>42120</v>
      </c>
      <c r="I27" s="6" t="str">
        <f ca="1">IFERROR(OFFSET(grille!$A$1,MOD(INT((H27-parametres!$D$40)/7),42)+1,WEEKDAY(guigui!H27,2)),"")</f>
        <v>T347__</v>
      </c>
      <c r="J27" s="3">
        <f t="shared" si="4"/>
        <v>42150</v>
      </c>
      <c r="K27" s="6" t="str">
        <f ca="1">IFERROR(OFFSET(grille!$A$1,MOD(INT((J27-parametres!$D$40)/7),42)+1,WEEKDAY(guigui!J27,2)),"")</f>
        <v>__T350</v>
      </c>
      <c r="L27" s="3">
        <f t="shared" si="5"/>
        <v>42181</v>
      </c>
      <c r="M27" s="6" t="str">
        <f ca="1">IFERROR(OFFSET(grille!$A$1,MOD(INT((L27-parametres!$D$40)/7),42)+1,WEEKDAY(guigui!L27,2)),"")</f>
        <v>__T640</v>
      </c>
      <c r="N27" s="4">
        <f t="shared" si="6"/>
        <v>42211</v>
      </c>
      <c r="O27" s="6" t="str">
        <f ca="1">IFERROR(OFFSET(grille!$A$1,MOD(INT((N27-parametres!$D$40)/7),42)+1,WEEKDAY(guigui!N27,2)),"")</f>
        <v>RP</v>
      </c>
      <c r="P27" s="3">
        <f t="shared" si="7"/>
        <v>42242</v>
      </c>
      <c r="Q27" s="6" t="str">
        <f ca="1">IFERROR(OFFSET(grille!$A$1,MOD(INT((P27-parametres!$D$40)/7),42)+1,WEEKDAY(guigui!P27,2)),"")</f>
        <v>__T640</v>
      </c>
      <c r="R27" s="3">
        <f t="shared" si="8"/>
        <v>42273</v>
      </c>
      <c r="S27" s="6" t="str">
        <f ca="1">IFERROR(OFFSET(grille!$A$1,MOD(INT((R27-parametres!$D$40)/7),42)+1,WEEKDAY(guigui!R27,2)),"")</f>
        <v>RP</v>
      </c>
      <c r="T27" s="3">
        <f t="shared" si="9"/>
        <v>42303</v>
      </c>
      <c r="U27" s="6" t="str">
        <f ca="1">IFERROR(OFFSET(grille!$A$1,MOD(INT((T27-parametres!$D$40)/7),42)+1,WEEKDAY(guigui!T27,2)),"")</f>
        <v>__T330</v>
      </c>
      <c r="V27" s="4">
        <f t="shared" si="10"/>
        <v>42334</v>
      </c>
      <c r="W27" s="6" t="str">
        <f ca="1">IFERROR(OFFSET(grille!$A$1,MOD(INT((V27-parametres!$D$40)/7),42)+1,WEEKDAY(guigui!V27,2)),"")</f>
        <v>T720</v>
      </c>
      <c r="X27" s="3">
        <f t="shared" si="11"/>
        <v>42364</v>
      </c>
      <c r="Y27" s="6" t="str">
        <f ca="1">IFERROR(OFFSET(grille!$A$1,MOD(INT((X27-parametres!$D$40)/7),42)+1,WEEKDAY(guigui!X27,2)),"")</f>
        <v>__T256</v>
      </c>
    </row>
    <row r="28" spans="2:25">
      <c r="B28" s="3">
        <f t="shared" si="0"/>
        <v>42031</v>
      </c>
      <c r="C28" s="6" t="str">
        <f ca="1">IFERROR(OFFSET(grille!$A$1,MOD(INT((B28-parametres!$D$40)/7),42)+1,WEEKDAY(guigui!B28,2)),"")</f>
        <v>__T830</v>
      </c>
      <c r="D28" s="3">
        <f t="shared" si="1"/>
        <v>42062</v>
      </c>
      <c r="E28" s="6" t="str">
        <f ca="1">IFERROR(OFFSET(grille!$A$1,MOD(INT((D28-parametres!$D$40)/7),42)+1,WEEKDAY(guigui!D28,2)),"")</f>
        <v>__T850</v>
      </c>
      <c r="F28" s="3">
        <f t="shared" si="2"/>
        <v>42090</v>
      </c>
      <c r="G28" s="6" t="str">
        <f ca="1">IFERROR(OFFSET(grille!$A$1,MOD(INT((F28-parametres!$D$40)/7),42)+1,WEEKDAY(guigui!F28,2)),"")</f>
        <v>T710</v>
      </c>
      <c r="H28" s="3">
        <f t="shared" si="3"/>
        <v>42121</v>
      </c>
      <c r="I28" s="6" t="str">
        <f ca="1">IFERROR(OFFSET(grille!$A$1,MOD(INT((H28-parametres!$D$40)/7),42)+1,WEEKDAY(guigui!H28,2)),"")</f>
        <v>__T350</v>
      </c>
      <c r="J28" s="3">
        <f t="shared" si="4"/>
        <v>42151</v>
      </c>
      <c r="K28" s="6" t="str">
        <f ca="1">IFERROR(OFFSET(grille!$A$1,MOD(INT((J28-parametres!$D$40)/7),42)+1,WEEKDAY(guigui!J28,2)),"")</f>
        <v>RP</v>
      </c>
      <c r="L28" s="3">
        <f t="shared" si="5"/>
        <v>42182</v>
      </c>
      <c r="M28" s="6" t="str">
        <f ca="1">IFERROR(OFFSET(grille!$A$1,MOD(INT((L28-parametres!$D$40)/7),42)+1,WEEKDAY(guigui!L28,2)),"")</f>
        <v>RP</v>
      </c>
      <c r="N28" s="4">
        <f t="shared" si="6"/>
        <v>42212</v>
      </c>
      <c r="O28" s="6" t="str">
        <f ca="1">IFERROR(OFFSET(grille!$A$1,MOD(INT((N28-parametres!$D$40)/7),42)+1,WEEKDAY(guigui!N28,2)),"")</f>
        <v>RP</v>
      </c>
      <c r="P28" s="3">
        <f t="shared" si="7"/>
        <v>42243</v>
      </c>
      <c r="Q28" s="6" t="str">
        <f ca="1">IFERROR(OFFSET(grille!$A$1,MOD(INT((P28-parametres!$D$40)/7),42)+1,WEEKDAY(guigui!P28,2)),"")</f>
        <v>D</v>
      </c>
      <c r="R28" s="3">
        <f t="shared" si="8"/>
        <v>42274</v>
      </c>
      <c r="S28" s="6" t="str">
        <f ca="1">IFERROR(OFFSET(grille!$A$1,MOD(INT((R28-parametres!$D$40)/7),42)+1,WEEKDAY(guigui!R28,2)),"")</f>
        <v>RP</v>
      </c>
      <c r="T28" s="3">
        <f t="shared" si="9"/>
        <v>42304</v>
      </c>
      <c r="U28" s="6" t="str">
        <f ca="1">IFERROR(OFFSET(grille!$A$1,MOD(INT((T28-parametres!$D$40)/7),42)+1,WEEKDAY(guigui!T28,2)),"")</f>
        <v>T810</v>
      </c>
      <c r="V28" s="4">
        <f t="shared" si="10"/>
        <v>42335</v>
      </c>
      <c r="W28" s="6" t="str">
        <f ca="1">IFERROR(OFFSET(grille!$A$1,MOD(INT((V28-parametres!$D$40)/7),42)+1,WEEKDAY(guigui!V28,2)),"")</f>
        <v>T730__</v>
      </c>
      <c r="X28" s="3">
        <f t="shared" si="11"/>
        <v>42365</v>
      </c>
      <c r="Y28" s="6" t="str">
        <f ca="1">IFERROR(OFFSET(grille!$A$1,MOD(INT((X28-parametres!$D$40)/7),42)+1,WEEKDAY(guigui!X28,2)),"")</f>
        <v>RP</v>
      </c>
    </row>
    <row r="29" spans="2:25">
      <c r="B29" s="3">
        <f t="shared" si="0"/>
        <v>42032</v>
      </c>
      <c r="C29" s="6" t="str">
        <f ca="1">IFERROR(OFFSET(grille!$A$1,MOD(INT((B29-parametres!$D$40)/7),42)+1,WEEKDAY(guigui!B29,2)),"")</f>
        <v>RP</v>
      </c>
      <c r="D29" s="3">
        <f t="shared" si="1"/>
        <v>42063</v>
      </c>
      <c r="E29" s="6" t="str">
        <f ca="1">IFERROR(OFFSET(grille!$A$1,MOD(INT((D29-parametres!$D$40)/7),42)+1,WEEKDAY(guigui!D29,2)),"")</f>
        <v>D</v>
      </c>
      <c r="F29" s="3">
        <f t="shared" si="2"/>
        <v>42091</v>
      </c>
      <c r="G29" s="6" t="str">
        <f ca="1">IFERROR(OFFSET(grille!$A$1,MOD(INT((F29-parametres!$D$40)/7),42)+1,WEEKDAY(guigui!F29,2)),"")</f>
        <v>T246__</v>
      </c>
      <c r="H29" s="3">
        <f t="shared" si="3"/>
        <v>42122</v>
      </c>
      <c r="I29" s="6" t="str">
        <f ca="1">IFERROR(OFFSET(grille!$A$1,MOD(INT((H29-parametres!$D$40)/7),42)+1,WEEKDAY(guigui!H29,2)),"")</f>
        <v>T340__</v>
      </c>
      <c r="J29" s="3">
        <f t="shared" si="4"/>
        <v>42152</v>
      </c>
      <c r="K29" s="6" t="str">
        <f ca="1">IFERROR(OFFSET(grille!$A$1,MOD(INT((J29-parametres!$D$40)/7),42)+1,WEEKDAY(guigui!J29,2)),"")</f>
        <v>RP</v>
      </c>
      <c r="L29" s="3">
        <f t="shared" si="5"/>
        <v>42183</v>
      </c>
      <c r="M29" s="6" t="str">
        <f ca="1">IFERROR(OFFSET(grille!$A$1,MOD(INT((L29-parametres!$D$40)/7),42)+1,WEEKDAY(guigui!L29,2)),"")</f>
        <v>RP</v>
      </c>
      <c r="N29" s="4">
        <f t="shared" si="6"/>
        <v>42213</v>
      </c>
      <c r="O29" s="6" t="str">
        <f ca="1">IFERROR(OFFSET(grille!$A$1,MOD(INT((N29-parametres!$D$40)/7),42)+1,WEEKDAY(guigui!N29,2)),"")</f>
        <v>T820__</v>
      </c>
      <c r="P29" s="3">
        <f t="shared" si="7"/>
        <v>42244</v>
      </c>
      <c r="Q29" s="6" t="str">
        <f ca="1">IFERROR(OFFSET(grille!$A$1,MOD(INT((P29-parametres!$D$40)/7),42)+1,WEEKDAY(guigui!P29,2)),"")</f>
        <v>RP</v>
      </c>
      <c r="R29" s="3">
        <f t="shared" si="8"/>
        <v>42275</v>
      </c>
      <c r="S29" s="6" t="str">
        <f ca="1">IFERROR(OFFSET(grille!$A$1,MOD(INT((R29-parametres!$D$40)/7),42)+1,WEEKDAY(guigui!R29,2)),"")</f>
        <v>T710</v>
      </c>
      <c r="T29" s="3">
        <f t="shared" si="9"/>
        <v>42305</v>
      </c>
      <c r="U29" s="6" t="str">
        <f ca="1">IFERROR(OFFSET(grille!$A$1,MOD(INT((T29-parametres!$D$40)/7),42)+1,WEEKDAY(guigui!T29,2)),"")</f>
        <v>T140__</v>
      </c>
      <c r="V29" s="4">
        <f t="shared" si="10"/>
        <v>42336</v>
      </c>
      <c r="W29" s="6" t="str">
        <f ca="1">IFERROR(OFFSET(grille!$A$1,MOD(INT((V29-parametres!$D$40)/7),42)+1,WEEKDAY(guigui!V29,2)),"")</f>
        <v>__T746</v>
      </c>
      <c r="X29" s="3">
        <f t="shared" si="11"/>
        <v>42366</v>
      </c>
      <c r="Y29" s="6" t="str">
        <f ca="1">IFERROR(OFFSET(grille!$A$1,MOD(INT((X29-parametres!$D$40)/7),42)+1,WEEKDAY(guigui!X29,2)),"")</f>
        <v>RP</v>
      </c>
    </row>
    <row r="30" spans="2:25">
      <c r="B30" s="3">
        <f t="shared" si="0"/>
        <v>42033</v>
      </c>
      <c r="C30" s="6" t="str">
        <f ca="1">IFERROR(OFFSET(grille!$A$1,MOD(INT((B30-parametres!$D$40)/7),42)+1,WEEKDAY(guigui!B30,2)),"")</f>
        <v>RP</v>
      </c>
      <c r="D30" s="3" t="b">
        <f>IF(MONTH(DATE($A$1,COLUMN()-1,ROW()-1))=2,DATE($A$1,COLUMN()-1,i))</f>
        <v>0</v>
      </c>
      <c r="E30" s="6" t="str">
        <f ca="1">IFERROR(OFFSET(grille!$A$1,MOD(INT((D30-parametres!$D$40)/7),42)+1,WEEKDAY(guigui!D30,2)),"")</f>
        <v>__T746</v>
      </c>
      <c r="F30" s="3">
        <f t="shared" si="2"/>
        <v>42092</v>
      </c>
      <c r="G30" s="6" t="str">
        <f ca="1">IFERROR(OFFSET(grille!$A$1,MOD(INT((F30-parametres!$D$40)/7),42)+1,WEEKDAY(guigui!F30,2)),"")</f>
        <v>__T257</v>
      </c>
      <c r="H30" s="3">
        <f t="shared" si="3"/>
        <v>42123</v>
      </c>
      <c r="I30" s="6" t="str">
        <f ca="1">IFERROR(OFFSET(grille!$A$1,MOD(INT((H30-parametres!$D$40)/7),42)+1,WEEKDAY(guigui!H30,2)),"")</f>
        <v>__T350</v>
      </c>
      <c r="J30" s="3">
        <f t="shared" si="4"/>
        <v>42153</v>
      </c>
      <c r="K30" s="6" t="str">
        <f ca="1">IFERROR(OFFSET(grille!$A$1,MOD(INT((J30-parametres!$D$40)/7),42)+1,WEEKDAY(guigui!J30,2)),"")</f>
        <v>T515</v>
      </c>
      <c r="L30" s="3">
        <f t="shared" si="5"/>
        <v>42184</v>
      </c>
      <c r="M30" s="6" t="str">
        <f ca="1">IFERROR(OFFSET(grille!$A$1,MOD(INT((L30-parametres!$D$40)/7),42)+1,WEEKDAY(guigui!L30,2)),"")</f>
        <v>T840__</v>
      </c>
      <c r="N30" s="3">
        <f t="shared" si="6"/>
        <v>42214</v>
      </c>
      <c r="O30" s="6" t="str">
        <f ca="1">IFERROR(OFFSET(grille!$A$1,MOD(INT((N30-parametres!$D$40)/7),42)+1,WEEKDAY(guigui!N30,2)),"")</f>
        <v>__T830</v>
      </c>
      <c r="P30" s="3">
        <f t="shared" si="7"/>
        <v>42245</v>
      </c>
      <c r="Q30" s="6" t="str">
        <f ca="1">IFERROR(OFFSET(grille!$A$1,MOD(INT((P30-parametres!$D$40)/7),42)+1,WEEKDAY(guigui!P30,2)),"")</f>
        <v>RP</v>
      </c>
      <c r="R30" s="3">
        <f t="shared" si="8"/>
        <v>42276</v>
      </c>
      <c r="S30" s="6" t="str">
        <f ca="1">IFERROR(OFFSET(grille!$A$1,MOD(INT((R30-parametres!$D$40)/7),42)+1,WEEKDAY(guigui!R30,2)),"")</f>
        <v>T120</v>
      </c>
      <c r="T30" s="3">
        <f t="shared" si="9"/>
        <v>42306</v>
      </c>
      <c r="U30" s="6" t="str">
        <f ca="1">IFERROR(OFFSET(grille!$A$1,MOD(INT((T30-parametres!$D$40)/7),42)+1,WEEKDAY(guigui!T30,2)),"")</f>
        <v>__T150</v>
      </c>
      <c r="V30" s="4">
        <f t="shared" si="10"/>
        <v>42337</v>
      </c>
      <c r="W30" s="6" t="str">
        <f ca="1">IFERROR(OFFSET(grille!$A$1,MOD(INT((V30-parametres!$D$40)/7),42)+1,WEEKDAY(guigui!V30,2)),"")</f>
        <v>T147__</v>
      </c>
      <c r="X30" s="3">
        <f t="shared" si="11"/>
        <v>42367</v>
      </c>
      <c r="Y30" s="6" t="str">
        <f ca="1">IFERROR(OFFSET(grille!$A$1,MOD(INT((X30-parametres!$D$40)/7),42)+1,WEEKDAY(guigui!X30,2)),"")</f>
        <v>T510</v>
      </c>
    </row>
    <row r="31" spans="2:25">
      <c r="B31" s="3">
        <f t="shared" si="0"/>
        <v>42034</v>
      </c>
      <c r="C31" s="6" t="str">
        <f ca="1">IFERROR(OFFSET(grille!$A$1,MOD(INT((B31-parametres!$D$40)/7),42)+1,WEEKDAY(guigui!B31,2)),"")</f>
        <v>T925__</v>
      </c>
      <c r="D31" s="2"/>
      <c r="E31" s="2"/>
      <c r="F31" s="3">
        <f t="shared" si="2"/>
        <v>42093</v>
      </c>
      <c r="G31" s="6" t="str">
        <f ca="1">IFERROR(OFFSET(grille!$A$1,MOD(INT((F31-parametres!$D$40)/7),42)+1,WEEKDAY(guigui!F31,2)),"")</f>
        <v>RP</v>
      </c>
      <c r="H31" s="3">
        <f t="shared" si="3"/>
        <v>42124</v>
      </c>
      <c r="I31" s="6" t="str">
        <f ca="1">IFERROR(OFFSET(grille!$A$1,MOD(INT((H31-parametres!$D$40)/7),42)+1,WEEKDAY(guigui!H31,2)),"")</f>
        <v>RP</v>
      </c>
      <c r="J31" s="3">
        <f t="shared" si="4"/>
        <v>42154</v>
      </c>
      <c r="K31" s="6" t="str">
        <f ca="1">IFERROR(OFFSET(grille!$A$1,MOD(INT((J31-parametres!$D$40)/7),42)+1,WEEKDAY(guigui!J31,2)),"")</f>
        <v>T446__</v>
      </c>
      <c r="L31" s="3">
        <f t="shared" si="5"/>
        <v>42185</v>
      </c>
      <c r="M31" s="6" t="str">
        <f ca="1">IFERROR(OFFSET(grille!$A$1,MOD(INT((L31-parametres!$D$40)/7),42)+1,WEEKDAY(guigui!L31,2)),"")</f>
        <v>__T850</v>
      </c>
      <c r="N31" s="3">
        <f t="shared" si="6"/>
        <v>42215</v>
      </c>
      <c r="O31" s="6" t="str">
        <f ca="1">IFERROR(OFFSET(grille!$A$1,MOD(INT((N31-parametres!$D$40)/7),42)+1,WEEKDAY(guigui!N31,2)),"")</f>
        <v>T650__</v>
      </c>
      <c r="P31" s="3">
        <f t="shared" si="7"/>
        <v>42246</v>
      </c>
      <c r="Q31" s="6" t="str">
        <f ca="1">IFERROR(OFFSET(grille!$A$1,MOD(INT((P31-parametres!$D$40)/7),42)+1,WEEKDAY(guigui!P31,2)),"")</f>
        <v>T637__</v>
      </c>
      <c r="R31" s="3">
        <f t="shared" si="8"/>
        <v>42277</v>
      </c>
      <c r="S31" s="6" t="str">
        <f ca="1">IFERROR(OFFSET(grille!$A$1,MOD(INT((R31-parametres!$D$40)/7),42)+1,WEEKDAY(guigui!R31,2)),"")</f>
        <v>T440__</v>
      </c>
      <c r="T31" s="3">
        <f t="shared" si="9"/>
        <v>42307</v>
      </c>
      <c r="U31" s="6" t="str">
        <f ca="1">IFERROR(OFFSET(grille!$A$1,MOD(INT((T31-parametres!$D$40)/7),42)+1,WEEKDAY(guigui!T31,2)),"")</f>
        <v>RP</v>
      </c>
      <c r="V31" s="4">
        <f t="shared" si="10"/>
        <v>42338</v>
      </c>
      <c r="W31" s="6" t="str">
        <f ca="1">IFERROR(OFFSET(grille!$A$1,MOD(INT((V31-parametres!$D$40)/7),42)+1,WEEKDAY(guigui!V31,2)),"")</f>
        <v>__T151</v>
      </c>
      <c r="X31" s="3">
        <f t="shared" si="11"/>
        <v>42368</v>
      </c>
      <c r="Y31" s="6" t="str">
        <f ca="1">IFERROR(OFFSET(grille!$A$1,MOD(INT((X31-parametres!$D$40)/7),42)+1,WEEKDAY(guigui!X31,2)),"")</f>
        <v>T110</v>
      </c>
    </row>
    <row r="32" spans="2:25">
      <c r="B32" s="3">
        <f t="shared" si="0"/>
        <v>42035</v>
      </c>
      <c r="C32" s="6" t="str">
        <f ca="1">IFERROR(OFFSET(grille!$A$1,MOD(INT((B32-parametres!$D$40)/7),42)+1,WEEKDAY(guigui!B32,2)),"")</f>
        <v>__T936</v>
      </c>
      <c r="D32" s="2"/>
      <c r="E32" s="2"/>
      <c r="F32" s="3">
        <f t="shared" si="2"/>
        <v>42094</v>
      </c>
      <c r="G32" s="6" t="str">
        <f ca="1">IFERROR(OFFSET(grille!$A$1,MOD(INT((F32-parametres!$D$40)/7),42)+1,WEEKDAY(guigui!F32,2)),"")</f>
        <v>RP</v>
      </c>
      <c r="H32" s="2"/>
      <c r="I32" s="6" t="str">
        <f ca="1">IFERROR(OFFSET(grille!$A$1,MOD(INT((H32-parametres!$D$40)/7),42)+1,WEEKDAY(guigui!H32,2)),"")</f>
        <v>__T746</v>
      </c>
      <c r="J32" s="3">
        <f t="shared" si="4"/>
        <v>42155</v>
      </c>
      <c r="K32" s="6" t="str">
        <f ca="1">IFERROR(OFFSET(grille!$A$1,MOD(INT((J32-parametres!$D$40)/7),42)+1,WEEKDAY(guigui!J32,2)),"")</f>
        <v>__T457</v>
      </c>
      <c r="L32" s="2"/>
      <c r="M32" s="6" t="str">
        <f ca="1">IFERROR(OFFSET(grille!$A$1,MOD(INT((L32-parametres!$D$40)/7),42)+1,WEEKDAY(guigui!L32,2)),"")</f>
        <v>__T746</v>
      </c>
      <c r="N32" s="3">
        <f t="shared" si="6"/>
        <v>42216</v>
      </c>
      <c r="O32" s="6" t="str">
        <f ca="1">IFERROR(OFFSET(grille!$A$1,MOD(INT((N32-parametres!$D$40)/7),42)+1,WEEKDAY(guigui!N32,2)),"")</f>
        <v>__T660</v>
      </c>
      <c r="P32" s="3">
        <f t="shared" si="7"/>
        <v>42247</v>
      </c>
      <c r="Q32" s="6" t="str">
        <f ca="1">IFERROR(OFFSET(grille!$A$1,MOD(INT((P32-parametres!$D$40)/7),42)+1,WEEKDAY(guigui!P32,2)),"")</f>
        <v>__T640</v>
      </c>
      <c r="R32" s="2"/>
      <c r="S32" s="6" t="str">
        <f ca="1">IFERROR(OFFSET(grille!$A$1,MOD(INT((R32-parametres!$D$40)/7),42)+1,WEEKDAY(guigui!R32,2)),"")</f>
        <v>__T746</v>
      </c>
      <c r="T32" s="3">
        <f t="shared" si="9"/>
        <v>42308</v>
      </c>
      <c r="U32" s="6" t="str">
        <f ca="1">IFERROR(OFFSET(grille!$A$1,MOD(INT((T32-parametres!$D$40)/7),42)+1,WEEKDAY(guigui!T32,2)),"")</f>
        <v>RP</v>
      </c>
      <c r="V32" s="2"/>
      <c r="W32" s="6" t="str">
        <f ca="1">IFERROR(OFFSET(grille!$A$1,MOD(INT((V32-parametres!$D$40)/7),42)+1,WEEKDAY(guigui!V32,2)),"")</f>
        <v>__T746</v>
      </c>
      <c r="X32" s="3">
        <f t="shared" si="11"/>
        <v>42369</v>
      </c>
      <c r="Y32" s="6" t="str">
        <f ca="1">IFERROR(OFFSET(grille!$A$1,MOD(INT((X32-parametres!$D$40)/7),42)+1,WEEKDAY(guigui!X32,2)),"")</f>
        <v>T710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263" priority="6" stopIfTrue="1">
      <formula>AND(WEEKDAY(B2,2)&gt;5,B2&lt;&gt;"")</formula>
    </cfRule>
  </conditionalFormatting>
  <conditionalFormatting sqref="E10">
    <cfRule type="expression" dxfId="261" priority="5" stopIfTrue="1">
      <formula>AND(WEEKDAY(E10,2)&gt;5,E10&lt;&gt;"")</formula>
    </cfRule>
  </conditionalFormatting>
  <conditionalFormatting sqref="E10">
    <cfRule type="expression" dxfId="259" priority="4" stopIfTrue="1">
      <formula>AND(WEEKDAY(E10,2)&gt;5,E10&lt;&gt;"")</formula>
    </cfRule>
  </conditionalFormatting>
  <conditionalFormatting sqref="E10">
    <cfRule type="expression" dxfId="257" priority="3" stopIfTrue="1">
      <formula>AND(WEEKDAY(E10,2)&gt;5,E10&lt;&gt;"")</formula>
    </cfRule>
  </conditionalFormatting>
  <conditionalFormatting sqref="E10">
    <cfRule type="expression" dxfId="255" priority="2" stopIfTrue="1">
      <formula>AND(WEEKDAY(E10,2)&gt;5,E10&lt;&gt;"")</formula>
    </cfRule>
  </conditionalFormatting>
  <conditionalFormatting sqref="E24">
    <cfRule type="expression" dxfId="253" priority="1" stopIfTrue="1">
      <formula>AND(WEEKDAY(E24,2)&gt;5,E24&lt;&gt;"")</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IFERROR(OFFSET(grille!$A$1,MOD(INT((B2-parametres!$D$42)/7),42)+1,WEEKDAY(guigui!B2,2)),"")</f>
        <v>RP</v>
      </c>
      <c r="D2" s="3">
        <f>DATE($A$1,COLUMN()-2,ROW()-1)</f>
        <v>42036</v>
      </c>
      <c r="E2" s="6" t="str">
        <f ca="1">IFERROR(OFFSET(grille!$A$1,MOD(INT((D2-parametres!$D$42)/7),42)+1,WEEKDAY(guigui!D2,2)),"")</f>
        <v>RP</v>
      </c>
      <c r="F2" s="3">
        <f>DATE($A$1,COLUMN()-3,ROW()-1)</f>
        <v>42064</v>
      </c>
      <c r="G2" s="6" t="str">
        <f ca="1">IFERROR(OFFSET(grille!$A$1,MOD(INT((F2-parametres!$D$42)/7),42)+1,WEEKDAY(guigui!F2,2)),"")</f>
        <v>RP</v>
      </c>
      <c r="H2" s="3">
        <f>DATE($A$1,COLUMN()-4,ROW()-1)</f>
        <v>42095</v>
      </c>
      <c r="I2" s="6" t="str">
        <f ca="1">IFERROR(OFFSET(grille!$A$1,MOD(INT((H2-parametres!$D$42)/7),42)+1,WEEKDAY(guigui!H2,2)),"")</f>
        <v>RP</v>
      </c>
      <c r="J2" s="3">
        <f>DATE($A$1,COLUMN()-5,ROW()-1)</f>
        <v>42125</v>
      </c>
      <c r="K2" s="6" t="str">
        <f ca="1">IFERROR(OFFSET(grille!$A$1,MOD(INT((J2-parametres!$D$42)/7),42)+1,WEEKDAY(guigui!J2,2)),"")</f>
        <v>RP</v>
      </c>
      <c r="L2" s="3">
        <f>DATE($A$1,COLUMN()-6,ROW()-1)</f>
        <v>42156</v>
      </c>
      <c r="M2" s="6" t="str">
        <f ca="1">IFERROR(OFFSET(grille!$A$1,MOD(INT((L2-parametres!$D$42)/7),42)+1,WEEKDAY(guigui!L2,2)),"")</f>
        <v>T340__</v>
      </c>
      <c r="N2" s="4">
        <f>DATE($A$1,COLUMN()-7,ROW()-1)</f>
        <v>42186</v>
      </c>
      <c r="O2" s="6" t="str">
        <f ca="1">IFERROR(OFFSET(grille!$A$1,MOD(INT((N2-parametres!$D$42)/7),42)+1,WEEKDAY(guigui!N2,2)),"")</f>
        <v>T720</v>
      </c>
      <c r="P2" s="3">
        <f>DATE($A$1,COLUMN()-8,ROW()-1)</f>
        <v>42217</v>
      </c>
      <c r="Q2" s="6" t="str">
        <f ca="1">IFERROR(OFFSET(grille!$A$1,MOD(INT((P2-parametres!$D$42)/7),42)+1,WEEKDAY(guigui!P2,2)),"")</f>
        <v>__T156</v>
      </c>
      <c r="R2" s="3">
        <f>DATE($A$1,COLUMN()-9,ROW()-1)</f>
        <v>42248</v>
      </c>
      <c r="S2" s="6" t="str">
        <f ca="1">IFERROR(OFFSET(grille!$A$1,MOD(INT((R2-parametres!$D$42)/7),42)+1,WEEKDAY(guigui!R2,2)),"")</f>
        <v>T630__</v>
      </c>
      <c r="T2" s="3">
        <f>DATE($A$1,COLUMN()-10,ROW()-1)</f>
        <v>42278</v>
      </c>
      <c r="U2" s="6" t="str">
        <f ca="1">IFERROR(OFFSET(grille!$A$1,MOD(INT((T2-parametres!$D$42)/7),42)+1,WEEKDAY(guigui!T2,2)),"")</f>
        <v>T240__</v>
      </c>
      <c r="V2" s="4">
        <f>DATE($A$1,COLUMN()-11,ROW()-1)</f>
        <v>42309</v>
      </c>
      <c r="W2" s="6" t="str">
        <f ca="1">IFERROR(OFFSET(grille!$A$1,MOD(INT((V2-parametres!$D$42)/7),42)+1,WEEKDAY(guigui!V2,2)),"")</f>
        <v>T327__</v>
      </c>
      <c r="X2" s="3">
        <f>DATE($A$1,COLUMN()-12,ROW()-1)</f>
        <v>42339</v>
      </c>
      <c r="Y2" s="6" t="str">
        <f ca="1">IFERROR(OFFSET(grille!$A$1,MOD(INT((X2-parametres!$D$42)/7),42)+1,WEEKDAY(guigui!X2,2)),"")</f>
        <v>RP</v>
      </c>
    </row>
    <row r="3" spans="1:25">
      <c r="B3" s="3">
        <f t="shared" ref="B3:B32" si="0">DATE($A$1,COLUMN()-1,ROW()-1)</f>
        <v>42006</v>
      </c>
      <c r="C3" s="6" t="str">
        <f ca="1">IFERROR(OFFSET(grille!$A$1,MOD(INT((B3-parametres!$D$42)/7),42)+1,WEEKDAY(guigui!B3,2)),"")</f>
        <v>RP</v>
      </c>
      <c r="D3" s="3">
        <f t="shared" ref="D3:D29" si="1">DATE($A$1,COLUMN()-2,ROW()-1)</f>
        <v>42037</v>
      </c>
      <c r="E3" s="6" t="str">
        <f ca="1">IFERROR(OFFSET(grille!$A$1,MOD(INT((D3-parametres!$D$42)/7),42)+1,WEEKDAY(guigui!D3,2)),"")</f>
        <v>T820__</v>
      </c>
      <c r="F3" s="3">
        <f t="shared" ref="F3:F32" si="2">DATE($A$1,COLUMN()-3,ROW()-1)</f>
        <v>42065</v>
      </c>
      <c r="G3" s="6" t="str">
        <f ca="1">IFERROR(OFFSET(grille!$A$1,MOD(INT((F3-parametres!$D$42)/7),42)+1,WEEKDAY(guigui!F3,2)),"")</f>
        <v>T320__</v>
      </c>
      <c r="H3" s="3">
        <f t="shared" ref="H3:H31" si="3">DATE($A$1,COLUMN()-4,ROW()-1)</f>
        <v>42096</v>
      </c>
      <c r="I3" s="6" t="str">
        <f ca="1">IFERROR(OFFSET(grille!$A$1,MOD(INT((H3-parametres!$D$42)/7),42)+1,WEEKDAY(guigui!H3,2)),"")</f>
        <v>T410</v>
      </c>
      <c r="J3" s="3">
        <f t="shared" ref="J3:J32" si="4">DATE($A$1,COLUMN()-5,ROW()-1)</f>
        <v>42126</v>
      </c>
      <c r="K3" s="6" t="str">
        <f ca="1">IFERROR(OFFSET(grille!$A$1,MOD(INT((J3-parametres!$D$42)/7),42)+1,WEEKDAY(guigui!J3,2)),"")</f>
        <v>RP</v>
      </c>
      <c r="L3" s="3">
        <f t="shared" ref="L3:L31" si="5">DATE($A$1,COLUMN()-6,ROW()-1)</f>
        <v>42157</v>
      </c>
      <c r="M3" s="6" t="str">
        <f ca="1">IFERROR(OFFSET(grille!$A$1,MOD(INT((L3-parametres!$D$42)/7),42)+1,WEEKDAY(guigui!L3,2)),"")</f>
        <v>__T350</v>
      </c>
      <c r="N3" s="4">
        <f t="shared" ref="N3:N32" si="6">DATE($A$1,COLUMN()-7,ROW()-1)</f>
        <v>42187</v>
      </c>
      <c r="O3" s="6" t="str">
        <f ca="1">IFERROR(OFFSET(grille!$A$1,MOD(INT((N3-parametres!$D$42)/7),42)+1,WEEKDAY(guigui!N3,2)),"")</f>
        <v>T630__</v>
      </c>
      <c r="P3" s="3">
        <f t="shared" ref="P3:P32" si="7">DATE($A$1,COLUMN()-8,ROW()-1)</f>
        <v>42218</v>
      </c>
      <c r="Q3" s="6" t="str">
        <f ca="1">IFERROR(OFFSET(grille!$A$1,MOD(INT((P3-parametres!$D$42)/7),42)+1,WEEKDAY(guigui!P3,2)),"")</f>
        <v>RP</v>
      </c>
      <c r="R3" s="3">
        <f t="shared" ref="R3:R31" si="8">DATE($A$1,COLUMN()-9,ROW()-1)</f>
        <v>42249</v>
      </c>
      <c r="S3" s="6" t="str">
        <f ca="1">IFERROR(OFFSET(grille!$A$1,MOD(INT((R3-parametres!$D$42)/7),42)+1,WEEKDAY(guigui!R3,2)),"")</f>
        <v>__T640</v>
      </c>
      <c r="T3" s="3">
        <f t="shared" ref="T3:T32" si="9">DATE($A$1,COLUMN()-10,ROW()-1)</f>
        <v>42279</v>
      </c>
      <c r="U3" s="6" t="str">
        <f ca="1">IFERROR(OFFSET(grille!$A$1,MOD(INT((T3-parametres!$D$42)/7),42)+1,WEEKDAY(guigui!T3,2)),"")</f>
        <v>__T250</v>
      </c>
      <c r="V3" s="4">
        <f t="shared" ref="V3:V31" si="10">DATE($A$1,COLUMN()-11,ROW()-1)</f>
        <v>42310</v>
      </c>
      <c r="W3" s="6" t="str">
        <f ca="1">IFERROR(OFFSET(grille!$A$1,MOD(INT((V3-parametres!$D$42)/7),42)+1,WEEKDAY(guigui!V3,2)),"")</f>
        <v>__T330</v>
      </c>
      <c r="X3" s="3">
        <f t="shared" ref="X3:X32" si="11">DATE($A$1,COLUMN()-12,ROW()-1)</f>
        <v>42340</v>
      </c>
      <c r="Y3" s="6" t="str">
        <f ca="1">IFERROR(OFFSET(grille!$A$1,MOD(INT((X3-parametres!$D$42)/7),42)+1,WEEKDAY(guigui!X3,2)),"")</f>
        <v>RP</v>
      </c>
    </row>
    <row r="4" spans="1:25">
      <c r="B4" s="4">
        <f t="shared" si="0"/>
        <v>42007</v>
      </c>
      <c r="C4" s="6" t="str">
        <f ca="1">IFERROR(OFFSET(grille!$A$1,MOD(INT((B4-parametres!$D$42)/7),42)+1,WEEKDAY(guigui!B4,2)),"")</f>
        <v>T326__</v>
      </c>
      <c r="D4" s="3">
        <f t="shared" si="1"/>
        <v>42038</v>
      </c>
      <c r="E4" s="6" t="str">
        <f ca="1">IFERROR(OFFSET(grille!$A$1,MOD(INT((D4-parametres!$D$42)/7),42)+1,WEEKDAY(guigui!D4,2)),"")</f>
        <v>__T830</v>
      </c>
      <c r="F4" s="3">
        <f t="shared" si="2"/>
        <v>42066</v>
      </c>
      <c r="G4" s="6" t="str">
        <f ca="1">IFERROR(OFFSET(grille!$A$1,MOD(INT((F4-parametres!$D$42)/7),42)+1,WEEKDAY(guigui!F4,2)),"")</f>
        <v>__T330</v>
      </c>
      <c r="H4" s="3">
        <f t="shared" si="3"/>
        <v>42097</v>
      </c>
      <c r="I4" s="6" t="str">
        <f ca="1">IFERROR(OFFSET(grille!$A$1,MOD(INT((H4-parametres!$D$42)/7),42)+1,WEEKDAY(guigui!H4,2)),"")</f>
        <v>T710</v>
      </c>
      <c r="J4" s="3">
        <f t="shared" si="4"/>
        <v>42127</v>
      </c>
      <c r="K4" s="6" t="str">
        <f ca="1">IFERROR(OFFSET(grille!$A$1,MOD(INT((J4-parametres!$D$42)/7),42)+1,WEEKDAY(guigui!J4,2)),"")</f>
        <v>T347__</v>
      </c>
      <c r="L4" s="3">
        <f t="shared" si="5"/>
        <v>42158</v>
      </c>
      <c r="M4" s="6" t="str">
        <f ca="1">IFERROR(OFFSET(grille!$A$1,MOD(INT((L4-parametres!$D$42)/7),42)+1,WEEKDAY(guigui!L4,2)),"")</f>
        <v>RP</v>
      </c>
      <c r="N4" s="4">
        <f t="shared" si="6"/>
        <v>42188</v>
      </c>
      <c r="O4" s="6" t="str">
        <f ca="1">IFERROR(OFFSET(grille!$A$1,MOD(INT((N4-parametres!$D$42)/7),42)+1,WEEKDAY(guigui!N4,2)),"")</f>
        <v>__T640</v>
      </c>
      <c r="P4" s="3">
        <f t="shared" si="7"/>
        <v>42219</v>
      </c>
      <c r="Q4" s="6" t="str">
        <f ca="1">IFERROR(OFFSET(grille!$A$1,MOD(INT((P4-parametres!$D$42)/7),42)+1,WEEKDAY(guigui!P4,2)),"")</f>
        <v>RP</v>
      </c>
      <c r="R4" s="3">
        <f t="shared" si="8"/>
        <v>42250</v>
      </c>
      <c r="S4" s="6" t="str">
        <f ca="1">IFERROR(OFFSET(grille!$A$1,MOD(INT((R4-parametres!$D$42)/7),42)+1,WEEKDAY(guigui!R4,2)),"")</f>
        <v>D</v>
      </c>
      <c r="T4" s="3">
        <f t="shared" si="9"/>
        <v>42280</v>
      </c>
      <c r="U4" s="6" t="str">
        <f ca="1">IFERROR(OFFSET(grille!$A$1,MOD(INT((T4-parametres!$D$42)/7),42)+1,WEEKDAY(guigui!T4,2)),"")</f>
        <v>RP</v>
      </c>
      <c r="V4" s="4">
        <f t="shared" si="10"/>
        <v>42311</v>
      </c>
      <c r="W4" s="6" t="str">
        <f ca="1">IFERROR(OFFSET(grille!$A$1,MOD(INT((V4-parametres!$D$42)/7),42)+1,WEEKDAY(guigui!V4,2)),"")</f>
        <v>T810</v>
      </c>
      <c r="X4" s="3">
        <f t="shared" si="11"/>
        <v>42341</v>
      </c>
      <c r="Y4" s="6" t="str">
        <f ca="1">IFERROR(OFFSET(grille!$A$1,MOD(INT((X4-parametres!$D$42)/7),42)+1,WEEKDAY(guigui!X4,2)),"")</f>
        <v>T720</v>
      </c>
    </row>
    <row r="5" spans="1:25">
      <c r="B5" s="4">
        <f t="shared" si="0"/>
        <v>42008</v>
      </c>
      <c r="C5" s="6" t="str">
        <f ca="1">IFERROR(OFFSET(grille!$A$1,MOD(INT((B5-parametres!$D$42)/7),42)+1,WEEKDAY(guigui!B5,2)),"")</f>
        <v>__T337</v>
      </c>
      <c r="D5" s="3">
        <f t="shared" si="1"/>
        <v>42039</v>
      </c>
      <c r="E5" s="6" t="str">
        <f ca="1">IFERROR(OFFSET(grille!$A$1,MOD(INT((D5-parametres!$D$42)/7),42)+1,WEEKDAY(guigui!D5,2)),"")</f>
        <v>RP</v>
      </c>
      <c r="F5" s="3">
        <f t="shared" si="2"/>
        <v>42067</v>
      </c>
      <c r="G5" s="6" t="str">
        <f ca="1">IFERROR(OFFSET(grille!$A$1,MOD(INT((F5-parametres!$D$42)/7),42)+1,WEEKDAY(guigui!F5,2)),"")</f>
        <v>T420</v>
      </c>
      <c r="H5" s="3">
        <f t="shared" si="3"/>
        <v>42098</v>
      </c>
      <c r="I5" s="6" t="str">
        <f ca="1">IFERROR(OFFSET(grille!$A$1,MOD(INT((H5-parametres!$D$42)/7),42)+1,WEEKDAY(guigui!H5,2)),"")</f>
        <v>T246__</v>
      </c>
      <c r="J5" s="3">
        <f t="shared" si="4"/>
        <v>42128</v>
      </c>
      <c r="K5" s="6" t="str">
        <f ca="1">IFERROR(OFFSET(grille!$A$1,MOD(INT((J5-parametres!$D$42)/7),42)+1,WEEKDAY(guigui!J5,2)),"")</f>
        <v>__T350</v>
      </c>
      <c r="L5" s="3">
        <f t="shared" si="5"/>
        <v>42159</v>
      </c>
      <c r="M5" s="6" t="str">
        <f ca="1">IFERROR(OFFSET(grille!$A$1,MOD(INT((L5-parametres!$D$42)/7),42)+1,WEEKDAY(guigui!L5,2)),"")</f>
        <v>RP</v>
      </c>
      <c r="N5" s="4">
        <f t="shared" si="6"/>
        <v>42189</v>
      </c>
      <c r="O5" s="6" t="str">
        <f ca="1">IFERROR(OFFSET(grille!$A$1,MOD(INT((N5-parametres!$D$42)/7),42)+1,WEEKDAY(guigui!N5,2)),"")</f>
        <v>RP</v>
      </c>
      <c r="P5" s="3">
        <f t="shared" si="7"/>
        <v>42220</v>
      </c>
      <c r="Q5" s="6" t="str">
        <f ca="1">IFERROR(OFFSET(grille!$A$1,MOD(INT((P5-parametres!$D$42)/7),42)+1,WEEKDAY(guigui!P5,2)),"")</f>
        <v>T820__</v>
      </c>
      <c r="R5" s="3">
        <f t="shared" si="8"/>
        <v>42251</v>
      </c>
      <c r="S5" s="6" t="str">
        <f ca="1">IFERROR(OFFSET(grille!$A$1,MOD(INT((R5-parametres!$D$42)/7),42)+1,WEEKDAY(guigui!R5,2)),"")</f>
        <v>RP</v>
      </c>
      <c r="T5" s="3">
        <f t="shared" si="9"/>
        <v>42281</v>
      </c>
      <c r="U5" s="6" t="str">
        <f ca="1">IFERROR(OFFSET(grille!$A$1,MOD(INT((T5-parametres!$D$42)/7),42)+1,WEEKDAY(guigui!T5,2)),"")</f>
        <v>RP</v>
      </c>
      <c r="V5" s="4">
        <f t="shared" si="10"/>
        <v>42312</v>
      </c>
      <c r="W5" s="6" t="str">
        <f ca="1">IFERROR(OFFSET(grille!$A$1,MOD(INT((V5-parametres!$D$42)/7),42)+1,WEEKDAY(guigui!V5,2)),"")</f>
        <v>T140__</v>
      </c>
      <c r="X5" s="3">
        <f t="shared" si="11"/>
        <v>42342</v>
      </c>
      <c r="Y5" s="6" t="str">
        <f ca="1">IFERROR(OFFSET(grille!$A$1,MOD(INT((X5-parametres!$D$42)/7),42)+1,WEEKDAY(guigui!X5,2)),"")</f>
        <v>T730__</v>
      </c>
    </row>
    <row r="6" spans="1:25">
      <c r="B6" s="3">
        <f t="shared" si="0"/>
        <v>42009</v>
      </c>
      <c r="C6" s="6" t="str">
        <f ca="1">IFERROR(OFFSET(grille!$A$1,MOD(INT((B6-parametres!$D$42)/7),42)+1,WEEKDAY(guigui!B6,2)),"")</f>
        <v>T510</v>
      </c>
      <c r="D6" s="3">
        <f t="shared" si="1"/>
        <v>42040</v>
      </c>
      <c r="E6" s="6" t="str">
        <f ca="1">IFERROR(OFFSET(grille!$A$1,MOD(INT((D6-parametres!$D$42)/7),42)+1,WEEKDAY(guigui!D6,2)),"")</f>
        <v>RP</v>
      </c>
      <c r="F6" s="3">
        <f t="shared" si="2"/>
        <v>42068</v>
      </c>
      <c r="G6" s="6" t="str">
        <f ca="1">IFERROR(OFFSET(grille!$A$1,MOD(INT((F6-parametres!$D$42)/7),42)+1,WEEKDAY(guigui!F6,2)),"")</f>
        <v>T840__</v>
      </c>
      <c r="H6" s="3">
        <f t="shared" si="3"/>
        <v>42099</v>
      </c>
      <c r="I6" s="6" t="str">
        <f ca="1">IFERROR(OFFSET(grille!$A$1,MOD(INT((H6-parametres!$D$42)/7),42)+1,WEEKDAY(guigui!H6,2)),"")</f>
        <v>__T257</v>
      </c>
      <c r="J6" s="3">
        <f t="shared" si="4"/>
        <v>42129</v>
      </c>
      <c r="K6" s="6" t="str">
        <f ca="1">IFERROR(OFFSET(grille!$A$1,MOD(INT((J6-parametres!$D$42)/7),42)+1,WEEKDAY(guigui!J6,2)),"")</f>
        <v>T340__</v>
      </c>
      <c r="L6" s="3">
        <f t="shared" si="5"/>
        <v>42160</v>
      </c>
      <c r="M6" s="6" t="str">
        <f ca="1">IFERROR(OFFSET(grille!$A$1,MOD(INT((L6-parametres!$D$42)/7),42)+1,WEEKDAY(guigui!L6,2)),"")</f>
        <v>T515</v>
      </c>
      <c r="N6" s="4">
        <f t="shared" si="6"/>
        <v>42190</v>
      </c>
      <c r="O6" s="6" t="str">
        <f ca="1">IFERROR(OFFSET(grille!$A$1,MOD(INT((N6-parametres!$D$42)/7),42)+1,WEEKDAY(guigui!N6,2)),"")</f>
        <v>RP</v>
      </c>
      <c r="P6" s="3">
        <f t="shared" si="7"/>
        <v>42221</v>
      </c>
      <c r="Q6" s="6" t="str">
        <f ca="1">IFERROR(OFFSET(grille!$A$1,MOD(INT((P6-parametres!$D$42)/7),42)+1,WEEKDAY(guigui!P6,2)),"")</f>
        <v>__T830</v>
      </c>
      <c r="R6" s="3">
        <f t="shared" si="8"/>
        <v>42252</v>
      </c>
      <c r="S6" s="6" t="str">
        <f ca="1">IFERROR(OFFSET(grille!$A$1,MOD(INT((R6-parametres!$D$42)/7),42)+1,WEEKDAY(guigui!R6,2)),"")</f>
        <v>RP</v>
      </c>
      <c r="T6" s="3">
        <f t="shared" si="9"/>
        <v>42282</v>
      </c>
      <c r="U6" s="6" t="str">
        <f ca="1">IFERROR(OFFSET(grille!$A$1,MOD(INT((T6-parametres!$D$42)/7),42)+1,WEEKDAY(guigui!T6,2)),"")</f>
        <v>T710</v>
      </c>
      <c r="V6" s="4">
        <f t="shared" si="10"/>
        <v>42313</v>
      </c>
      <c r="W6" s="6" t="str">
        <f ca="1">IFERROR(OFFSET(grille!$A$1,MOD(INT((V6-parametres!$D$42)/7),42)+1,WEEKDAY(guigui!V6,2)),"")</f>
        <v>__T150</v>
      </c>
      <c r="X6" s="3">
        <f t="shared" si="11"/>
        <v>42343</v>
      </c>
      <c r="Y6" s="6" t="str">
        <f ca="1">IFERROR(OFFSET(grille!$A$1,MOD(INT((X6-parametres!$D$42)/7),42)+1,WEEKDAY(guigui!X6,2)),"")</f>
        <v>__T746</v>
      </c>
    </row>
    <row r="7" spans="1:25">
      <c r="B7" s="3">
        <f t="shared" si="0"/>
        <v>42010</v>
      </c>
      <c r="C7" s="6" t="str">
        <f ca="1">IFERROR(OFFSET(grille!$A$1,MOD(INT((B7-parametres!$D$42)/7),42)+1,WEEKDAY(guigui!B7,2)),"")</f>
        <v>T220__</v>
      </c>
      <c r="D7" s="3">
        <f t="shared" si="1"/>
        <v>42041</v>
      </c>
      <c r="E7" s="6" t="str">
        <f ca="1">IFERROR(OFFSET(grille!$A$1,MOD(INT((D7-parametres!$D$42)/7),42)+1,WEEKDAY(guigui!D7,2)),"")</f>
        <v>T925__</v>
      </c>
      <c r="F7" s="3">
        <f t="shared" si="2"/>
        <v>42069</v>
      </c>
      <c r="G7" s="6" t="str">
        <f ca="1">IFERROR(OFFSET(grille!$A$1,MOD(INT((F7-parametres!$D$42)/7),42)+1,WEEKDAY(guigui!F7,2)),"")</f>
        <v>__T850</v>
      </c>
      <c r="H7" s="3">
        <f t="shared" si="3"/>
        <v>42100</v>
      </c>
      <c r="I7" s="6" t="str">
        <f ca="1">IFERROR(OFFSET(grille!$A$1,MOD(INT((H7-parametres!$D$42)/7),42)+1,WEEKDAY(guigui!H7,2)),"")</f>
        <v>RP</v>
      </c>
      <c r="J7" s="3">
        <f t="shared" si="4"/>
        <v>42130</v>
      </c>
      <c r="K7" s="6" t="str">
        <f ca="1">IFERROR(OFFSET(grille!$A$1,MOD(INT((J7-parametres!$D$42)/7),42)+1,WEEKDAY(guigui!J7,2)),"")</f>
        <v>__T350</v>
      </c>
      <c r="L7" s="3">
        <f t="shared" si="5"/>
        <v>42161</v>
      </c>
      <c r="M7" s="6" t="str">
        <f ca="1">IFERROR(OFFSET(grille!$A$1,MOD(INT((L7-parametres!$D$42)/7),42)+1,WEEKDAY(guigui!L7,2)),"")</f>
        <v>T446__</v>
      </c>
      <c r="N7" s="4">
        <f t="shared" si="6"/>
        <v>42191</v>
      </c>
      <c r="O7" s="6" t="str">
        <f ca="1">IFERROR(OFFSET(grille!$A$1,MOD(INT((N7-parametres!$D$42)/7),42)+1,WEEKDAY(guigui!N7,2)),"")</f>
        <v>T840__</v>
      </c>
      <c r="P7" s="3">
        <f t="shared" si="7"/>
        <v>42222</v>
      </c>
      <c r="Q7" s="6" t="str">
        <f ca="1">IFERROR(OFFSET(grille!$A$1,MOD(INT((P7-parametres!$D$42)/7),42)+1,WEEKDAY(guigui!P7,2)),"")</f>
        <v>T650__</v>
      </c>
      <c r="R7" s="3">
        <f t="shared" si="8"/>
        <v>42253</v>
      </c>
      <c r="S7" s="6" t="str">
        <f ca="1">IFERROR(OFFSET(grille!$A$1,MOD(INT((R7-parametres!$D$42)/7),42)+1,WEEKDAY(guigui!R7,2)),"")</f>
        <v>T637__</v>
      </c>
      <c r="T7" s="3">
        <f t="shared" si="9"/>
        <v>42283</v>
      </c>
      <c r="U7" s="6" t="str">
        <f ca="1">IFERROR(OFFSET(grille!$A$1,MOD(INT((T7-parametres!$D$42)/7),42)+1,WEEKDAY(guigui!T7,2)),"")</f>
        <v>T120</v>
      </c>
      <c r="V7" s="4">
        <f t="shared" si="10"/>
        <v>42314</v>
      </c>
      <c r="W7" s="6" t="str">
        <f ca="1">IFERROR(OFFSET(grille!$A$1,MOD(INT((V7-parametres!$D$42)/7),42)+1,WEEKDAY(guigui!V7,2)),"")</f>
        <v>RP</v>
      </c>
      <c r="X7" s="3">
        <f t="shared" si="11"/>
        <v>42344</v>
      </c>
      <c r="Y7" s="6" t="str">
        <f ca="1">IFERROR(OFFSET(grille!$A$1,MOD(INT((X7-parametres!$D$42)/7),42)+1,WEEKDAY(guigui!X7,2)),"")</f>
        <v>T147__</v>
      </c>
    </row>
    <row r="8" spans="1:25">
      <c r="B8" s="3">
        <f t="shared" si="0"/>
        <v>42011</v>
      </c>
      <c r="C8" s="6" t="str">
        <f ca="1">IFERROR(OFFSET(grille!$A$1,MOD(INT((B8-parametres!$D$42)/7),42)+1,WEEKDAY(guigui!B8,2)),"")</f>
        <v>__T230</v>
      </c>
      <c r="D8" s="3">
        <f t="shared" si="1"/>
        <v>42042</v>
      </c>
      <c r="E8" s="6" t="str">
        <f ca="1">IFERROR(OFFSET(grille!$A$1,MOD(INT((D8-parametres!$D$42)/7),42)+1,WEEKDAY(guigui!D8,2)),"")</f>
        <v>__T936</v>
      </c>
      <c r="F8" s="3">
        <f t="shared" si="2"/>
        <v>42070</v>
      </c>
      <c r="G8" s="6" t="str">
        <f ca="1">IFERROR(OFFSET(grille!$A$1,MOD(INT((F8-parametres!$D$42)/7),42)+1,WEEKDAY(guigui!F8,2)),"")</f>
        <v>D</v>
      </c>
      <c r="H8" s="3">
        <f t="shared" si="3"/>
        <v>42101</v>
      </c>
      <c r="I8" s="6" t="str">
        <f ca="1">IFERROR(OFFSET(grille!$A$1,MOD(INT((H8-parametres!$D$42)/7),42)+1,WEEKDAY(guigui!H8,2)),"")</f>
        <v>RP</v>
      </c>
      <c r="J8" s="3">
        <f t="shared" si="4"/>
        <v>42131</v>
      </c>
      <c r="K8" s="6" t="str">
        <f ca="1">IFERROR(OFFSET(grille!$A$1,MOD(INT((J8-parametres!$D$42)/7),42)+1,WEEKDAY(guigui!J8,2)),"")</f>
        <v>RP</v>
      </c>
      <c r="L8" s="3">
        <f t="shared" si="5"/>
        <v>42162</v>
      </c>
      <c r="M8" s="6" t="str">
        <f ca="1">IFERROR(OFFSET(grille!$A$1,MOD(INT((L8-parametres!$D$42)/7),42)+1,WEEKDAY(guigui!L8,2)),"")</f>
        <v>__T457</v>
      </c>
      <c r="N8" s="4">
        <f t="shared" si="6"/>
        <v>42192</v>
      </c>
      <c r="O8" s="6" t="str">
        <f ca="1">IFERROR(OFFSET(grille!$A$1,MOD(INT((N8-parametres!$D$42)/7),42)+1,WEEKDAY(guigui!N8,2)),"")</f>
        <v>__T850</v>
      </c>
      <c r="P8" s="3">
        <f t="shared" si="7"/>
        <v>42223</v>
      </c>
      <c r="Q8" s="6" t="str">
        <f ca="1">IFERROR(OFFSET(grille!$A$1,MOD(INT((P8-parametres!$D$42)/7),42)+1,WEEKDAY(guigui!P8,2)),"")</f>
        <v>__T660</v>
      </c>
      <c r="R8" s="3">
        <f t="shared" si="8"/>
        <v>42254</v>
      </c>
      <c r="S8" s="6" t="str">
        <f ca="1">IFERROR(OFFSET(grille!$A$1,MOD(INT((R8-parametres!$D$42)/7),42)+1,WEEKDAY(guigui!R8,2)),"")</f>
        <v>__T640</v>
      </c>
      <c r="T8" s="3">
        <f t="shared" si="9"/>
        <v>42284</v>
      </c>
      <c r="U8" s="6" t="str">
        <f ca="1">IFERROR(OFFSET(grille!$A$1,MOD(INT((T8-parametres!$D$42)/7),42)+1,WEEKDAY(guigui!T8,2)),"")</f>
        <v>T440__</v>
      </c>
      <c r="V8" s="4">
        <f t="shared" si="10"/>
        <v>42315</v>
      </c>
      <c r="W8" s="6" t="str">
        <f ca="1">IFERROR(OFFSET(grille!$A$1,MOD(INT((V8-parametres!$D$42)/7),42)+1,WEEKDAY(guigui!V8,2)),"")</f>
        <v>RP</v>
      </c>
      <c r="X8" s="3">
        <f t="shared" si="11"/>
        <v>42345</v>
      </c>
      <c r="Y8" s="6" t="str">
        <f ca="1">IFERROR(OFFSET(grille!$A$1,MOD(INT((X8-parametres!$D$42)/7),42)+1,WEEKDAY(guigui!X8,2)),"")</f>
        <v>__T151</v>
      </c>
    </row>
    <row r="9" spans="1:25">
      <c r="B9" s="3">
        <f t="shared" si="0"/>
        <v>42012</v>
      </c>
      <c r="C9" s="6" t="str">
        <f ca="1">IFERROR(OFFSET(grille!$A$1,MOD(INT((B9-parametres!$D$42)/7),42)+1,WEEKDAY(guigui!B9,2)),"")</f>
        <v>D</v>
      </c>
      <c r="D9" s="3">
        <f t="shared" si="1"/>
        <v>42043</v>
      </c>
      <c r="E9" s="6" t="str">
        <f ca="1">IFERROR(OFFSET(grille!$A$1,MOD(INT((D9-parametres!$D$42)/7),42)+1,WEEKDAY(guigui!D9,2)),"")</f>
        <v>T907__</v>
      </c>
      <c r="F9" s="3">
        <f t="shared" si="2"/>
        <v>42071</v>
      </c>
      <c r="G9" s="6" t="str">
        <f ca="1">IFERROR(OFFSET(grille!$A$1,MOD(INT((F9-parametres!$D$42)/7),42)+1,WEEKDAY(guigui!F9,2)),"")</f>
        <v>RP</v>
      </c>
      <c r="H9" s="3">
        <f t="shared" si="3"/>
        <v>42102</v>
      </c>
      <c r="I9" s="6" t="str">
        <f ca="1">IFERROR(OFFSET(grille!$A$1,MOD(INT((H9-parametres!$D$42)/7),42)+1,WEEKDAY(guigui!H9,2)),"")</f>
        <v>T320__</v>
      </c>
      <c r="J9" s="3">
        <f t="shared" si="4"/>
        <v>42132</v>
      </c>
      <c r="K9" s="6" t="str">
        <f ca="1">IFERROR(OFFSET(grille!$A$1,MOD(INT((J9-parametres!$D$42)/7),42)+1,WEEKDAY(guigui!J9,2)),"")</f>
        <v>RP</v>
      </c>
      <c r="L9" s="3">
        <f t="shared" si="5"/>
        <v>42163</v>
      </c>
      <c r="M9" s="6" t="str">
        <f ca="1">IFERROR(OFFSET(grille!$A$1,MOD(INT((L9-parametres!$D$42)/7),42)+1,WEEKDAY(guigui!L9,2)),"")</f>
        <v>T240__</v>
      </c>
      <c r="N9" s="4">
        <f t="shared" si="6"/>
        <v>42193</v>
      </c>
      <c r="O9" s="6" t="str">
        <f ca="1">IFERROR(OFFSET(grille!$A$1,MOD(INT((N9-parametres!$D$42)/7),42)+1,WEEKDAY(guigui!N9,2)),"")</f>
        <v>T410</v>
      </c>
      <c r="P9" s="3">
        <f t="shared" si="7"/>
        <v>42224</v>
      </c>
      <c r="Q9" s="6" t="str">
        <f ca="1">IFERROR(OFFSET(grille!$A$1,MOD(INT((P9-parametres!$D$42)/7),42)+1,WEEKDAY(guigui!P9,2)),"")</f>
        <v>RP</v>
      </c>
      <c r="R9" s="3">
        <f t="shared" si="8"/>
        <v>42255</v>
      </c>
      <c r="S9" s="6" t="str">
        <f ca="1">IFERROR(OFFSET(grille!$A$1,MOD(INT((R9-parametres!$D$42)/7),42)+1,WEEKDAY(guigui!R9,2)),"")</f>
        <v>T430</v>
      </c>
      <c r="T9" s="3">
        <f t="shared" si="9"/>
        <v>42285</v>
      </c>
      <c r="U9" s="6" t="str">
        <f ca="1">IFERROR(OFFSET(grille!$A$1,MOD(INT((T9-parametres!$D$42)/7),42)+1,WEEKDAY(guigui!T9,2)),"")</f>
        <v>__T450</v>
      </c>
      <c r="V9" s="4">
        <f t="shared" si="10"/>
        <v>42316</v>
      </c>
      <c r="W9" s="6" t="str">
        <f ca="1">IFERROR(OFFSET(grille!$A$1,MOD(INT((V9-parametres!$D$42)/7),42)+1,WEEKDAY(guigui!V9,2)),"")</f>
        <v>RP</v>
      </c>
      <c r="X9" s="3">
        <f t="shared" si="11"/>
        <v>42346</v>
      </c>
      <c r="Y9" s="6" t="str">
        <f ca="1">IFERROR(OFFSET(grille!$A$1,MOD(INT((X9-parametres!$D$42)/7),42)+1,WEEKDAY(guigui!X9,2)),"")</f>
        <v>RP</v>
      </c>
    </row>
    <row r="10" spans="1:25">
      <c r="B10" s="3">
        <f t="shared" si="0"/>
        <v>42013</v>
      </c>
      <c r="C10" s="6" t="str">
        <f ca="1">IFERROR(OFFSET(grille!$A$1,MOD(INT((B10-parametres!$D$42)/7),42)+1,WEEKDAY(guigui!B10,2)),"")</f>
        <v>RP</v>
      </c>
      <c r="D10" s="3">
        <f t="shared" si="1"/>
        <v>42044</v>
      </c>
      <c r="E10" s="6" t="str">
        <f ca="1">IFERROR(OFFSET(grille!$A$1,MOD(INT((D10-parametres!$D$42)/7),42)+1,WEEKDAY(guigui!D10,2)),"")</f>
        <v>__T911</v>
      </c>
      <c r="F10" s="3">
        <f t="shared" si="2"/>
        <v>42072</v>
      </c>
      <c r="G10" s="6" t="str">
        <f ca="1">IFERROR(OFFSET(grille!$A$1,MOD(INT((F10-parametres!$D$42)/7),42)+1,WEEKDAY(guigui!F10,2)),"")</f>
        <v>RP</v>
      </c>
      <c r="H10" s="3">
        <f t="shared" si="3"/>
        <v>42103</v>
      </c>
      <c r="I10" s="6" t="str">
        <f ca="1">IFERROR(OFFSET(grille!$A$1,MOD(INT((H10-parametres!$D$42)/7),42)+1,WEEKDAY(guigui!H10,2)),"")</f>
        <v>__T330</v>
      </c>
      <c r="J10" s="3">
        <f t="shared" si="4"/>
        <v>42133</v>
      </c>
      <c r="K10" s="6" t="str">
        <f ca="1">IFERROR(OFFSET(grille!$A$1,MOD(INT((J10-parametres!$D$42)/7),42)+1,WEEKDAY(guigui!J10,2)),"")</f>
        <v>T736__</v>
      </c>
      <c r="L10" s="3">
        <f t="shared" si="5"/>
        <v>42164</v>
      </c>
      <c r="M10" s="6" t="str">
        <f ca="1">IFERROR(OFFSET(grille!$A$1,MOD(INT((L10-parametres!$D$42)/7),42)+1,WEEKDAY(guigui!L10,2)),"")</f>
        <v>__T250</v>
      </c>
      <c r="N10" s="4">
        <f t="shared" si="6"/>
        <v>42194</v>
      </c>
      <c r="O10" s="6" t="str">
        <f ca="1">IFERROR(OFFSET(grille!$A$1,MOD(INT((N10-parametres!$D$42)/7),42)+1,WEEKDAY(guigui!N10,2)),"")</f>
        <v>T220__</v>
      </c>
      <c r="P10" s="3">
        <f t="shared" si="7"/>
        <v>42225</v>
      </c>
      <c r="Q10" s="6" t="str">
        <f ca="1">IFERROR(OFFSET(grille!$A$1,MOD(INT((P10-parametres!$D$42)/7),42)+1,WEEKDAY(guigui!P10,2)),"")</f>
        <v>RP</v>
      </c>
      <c r="R10" s="3">
        <f t="shared" si="8"/>
        <v>42256</v>
      </c>
      <c r="S10" s="6" t="str">
        <f ca="1">IFERROR(OFFSET(grille!$A$1,MOD(INT((R10-parametres!$D$42)/7),42)+1,WEEKDAY(guigui!R10,2)),"")</f>
        <v>T820__</v>
      </c>
      <c r="T10" s="3">
        <f t="shared" si="9"/>
        <v>42286</v>
      </c>
      <c r="U10" s="6" t="str">
        <f ca="1">IFERROR(OFFSET(grille!$A$1,MOD(INT((T10-parametres!$D$42)/7),42)+1,WEEKDAY(guigui!T10,2)),"")</f>
        <v>T945</v>
      </c>
      <c r="V10" s="4">
        <f t="shared" si="10"/>
        <v>42317</v>
      </c>
      <c r="W10" s="6" t="str">
        <f ca="1">IFERROR(OFFSET(grille!$A$1,MOD(INT((V10-parametres!$D$42)/7),42)+1,WEEKDAY(guigui!V10,2)),"")</f>
        <v>T720</v>
      </c>
      <c r="X10" s="3">
        <f t="shared" si="11"/>
        <v>42347</v>
      </c>
      <c r="Y10" s="6" t="str">
        <f ca="1">IFERROR(OFFSET(grille!$A$1,MOD(INT((X10-parametres!$D$42)/7),42)+1,WEEKDAY(guigui!X10,2)),"")</f>
        <v>RP</v>
      </c>
    </row>
    <row r="11" spans="1:25">
      <c r="B11" s="3">
        <f t="shared" si="0"/>
        <v>42014</v>
      </c>
      <c r="C11" s="6" t="str">
        <f ca="1">IFERROR(OFFSET(grille!$A$1,MOD(INT((B11-parametres!$D$42)/7),42)+1,WEEKDAY(guigui!B11,2)),"")</f>
        <v>RP</v>
      </c>
      <c r="D11" s="3">
        <f t="shared" si="1"/>
        <v>42045</v>
      </c>
      <c r="E11" s="6" t="str">
        <f ca="1">IFERROR(OFFSET(grille!$A$1,MOD(INT((D11-parametres!$D$42)/7),42)+1,WEEKDAY(guigui!D11,2)),"")</f>
        <v>RP</v>
      </c>
      <c r="F11" s="3">
        <f t="shared" si="2"/>
        <v>42073</v>
      </c>
      <c r="G11" s="6" t="str">
        <f ca="1">IFERROR(OFFSET(grille!$A$1,MOD(INT((F11-parametres!$D$42)/7),42)+1,WEEKDAY(guigui!F11,2)),"")</f>
        <v>RP</v>
      </c>
      <c r="H11" s="3">
        <f t="shared" si="3"/>
        <v>42104</v>
      </c>
      <c r="I11" s="6" t="str">
        <f ca="1">IFERROR(OFFSET(grille!$A$1,MOD(INT((H11-parametres!$D$42)/7),42)+1,WEEKDAY(guigui!H11,2)),"")</f>
        <v>T905__</v>
      </c>
      <c r="J11" s="3">
        <f t="shared" si="4"/>
        <v>42134</v>
      </c>
      <c r="K11" s="6" t="str">
        <f ca="1">IFERROR(OFFSET(grille!$A$1,MOD(INT((J11-parametres!$D$42)/7),42)+1,WEEKDAY(guigui!J11,2)),"")</f>
        <v>__T747</v>
      </c>
      <c r="L11" s="3">
        <f t="shared" si="5"/>
        <v>42165</v>
      </c>
      <c r="M11" s="6" t="str">
        <f ca="1">IFERROR(OFFSET(grille!$A$1,MOD(INT((L11-parametres!$D$42)/7),42)+1,WEEKDAY(guigui!L11,2)),"")</f>
        <v>RP</v>
      </c>
      <c r="N11" s="4">
        <f t="shared" si="6"/>
        <v>42195</v>
      </c>
      <c r="O11" s="6" t="str">
        <f ca="1">IFERROR(OFFSET(grille!$A$1,MOD(INT((N11-parametres!$D$42)/7),42)+1,WEEKDAY(guigui!N11,2)),"")</f>
        <v>__T230</v>
      </c>
      <c r="P11" s="3">
        <f t="shared" si="7"/>
        <v>42226</v>
      </c>
      <c r="Q11" s="6" t="str">
        <f ca="1">IFERROR(OFFSET(grille!$A$1,MOD(INT((P11-parametres!$D$42)/7),42)+1,WEEKDAY(guigui!P11,2)),"")</f>
        <v>T410</v>
      </c>
      <c r="R11" s="3">
        <f t="shared" si="8"/>
        <v>42257</v>
      </c>
      <c r="S11" s="6" t="str">
        <f ca="1">IFERROR(OFFSET(grille!$A$1,MOD(INT((R11-parametres!$D$42)/7),42)+1,WEEKDAY(guigui!R11,2)),"")</f>
        <v>__T830</v>
      </c>
      <c r="T11" s="3">
        <f t="shared" si="9"/>
        <v>42287</v>
      </c>
      <c r="U11" s="6" t="str">
        <f ca="1">IFERROR(OFFSET(grille!$A$1,MOD(INT((T11-parametres!$D$42)/7),42)+1,WEEKDAY(guigui!T11,2)),"")</f>
        <v>RP</v>
      </c>
      <c r="V11" s="4">
        <f t="shared" si="10"/>
        <v>42318</v>
      </c>
      <c r="W11" s="6" t="str">
        <f ca="1">IFERROR(OFFSET(grille!$A$1,MOD(INT((V11-parametres!$D$42)/7),42)+1,WEEKDAY(guigui!V11,2)),"")</f>
        <v>T710</v>
      </c>
      <c r="X11" s="3">
        <f t="shared" si="11"/>
        <v>42348</v>
      </c>
      <c r="Y11" s="6" t="str">
        <f ca="1">IFERROR(OFFSET(grille!$A$1,MOD(INT((X11-parametres!$D$42)/7),42)+1,WEEKDAY(guigui!X11,2)),"")</f>
        <v>T130</v>
      </c>
    </row>
    <row r="12" spans="1:25">
      <c r="B12" s="3">
        <f t="shared" si="0"/>
        <v>42015</v>
      </c>
      <c r="C12" s="6" t="str">
        <f ca="1">IFERROR(OFFSET(grille!$A$1,MOD(INT((B12-parametres!$D$42)/7),42)+1,WEEKDAY(guigui!B12,2)),"")</f>
        <v>T327__</v>
      </c>
      <c r="D12" s="3">
        <f t="shared" si="1"/>
        <v>42046</v>
      </c>
      <c r="E12" s="6" t="str">
        <f ca="1">IFERROR(OFFSET(grille!$A$1,MOD(INT((D12-parametres!$D$42)/7),42)+1,WEEKDAY(guigui!D12,2)),"")</f>
        <v>RP</v>
      </c>
      <c r="F12" s="3">
        <f t="shared" si="2"/>
        <v>42074</v>
      </c>
      <c r="G12" s="6" t="str">
        <f ca="1">IFERROR(OFFSET(grille!$A$1,MOD(INT((F12-parametres!$D$42)/7),42)+1,WEEKDAY(guigui!F12,2)),"")</f>
        <v>T730__</v>
      </c>
      <c r="H12" s="3">
        <f t="shared" si="3"/>
        <v>42105</v>
      </c>
      <c r="I12" s="6" t="str">
        <f ca="1">IFERROR(OFFSET(grille!$A$1,MOD(INT((H12-parametres!$D$42)/7),42)+1,WEEKDAY(guigui!H12,2)),"")</f>
        <v>__T916</v>
      </c>
      <c r="J12" s="3">
        <f t="shared" si="4"/>
        <v>42135</v>
      </c>
      <c r="K12" s="6" t="str">
        <f ca="1">IFERROR(OFFSET(grille!$A$1,MOD(INT((J12-parametres!$D$42)/7),42)+1,WEEKDAY(guigui!J12,2)),"")</f>
        <v>T130</v>
      </c>
      <c r="L12" s="3">
        <f t="shared" si="5"/>
        <v>42166</v>
      </c>
      <c r="M12" s="6" t="str">
        <f ca="1">IFERROR(OFFSET(grille!$A$1,MOD(INT((L12-parametres!$D$42)/7),42)+1,WEEKDAY(guigui!L12,2)),"")</f>
        <v>RP</v>
      </c>
      <c r="N12" s="4">
        <f t="shared" si="6"/>
        <v>42196</v>
      </c>
      <c r="O12" s="6" t="str">
        <f ca="1">IFERROR(OFFSET(grille!$A$1,MOD(INT((N12-parametres!$D$42)/7),42)+1,WEEKDAY(guigui!N12,2)),"")</f>
        <v>RP</v>
      </c>
      <c r="P12" s="3">
        <f t="shared" si="7"/>
        <v>42227</v>
      </c>
      <c r="Q12" s="6" t="str">
        <f ca="1">IFERROR(OFFSET(grille!$A$1,MOD(INT((P12-parametres!$D$42)/7),42)+1,WEEKDAY(guigui!P12,2)),"")</f>
        <v>T720</v>
      </c>
      <c r="R12" s="3">
        <f t="shared" si="8"/>
        <v>42258</v>
      </c>
      <c r="S12" s="6" t="str">
        <f ca="1">IFERROR(OFFSET(grille!$A$1,MOD(INT((R12-parametres!$D$42)/7),42)+1,WEEKDAY(guigui!R12,2)),"")</f>
        <v>D</v>
      </c>
      <c r="T12" s="3">
        <f t="shared" si="9"/>
        <v>42288</v>
      </c>
      <c r="U12" s="6" t="str">
        <f ca="1">IFERROR(OFFSET(grille!$A$1,MOD(INT((T12-parametres!$D$42)/7),42)+1,WEEKDAY(guigui!T12,2)),"")</f>
        <v>RP</v>
      </c>
      <c r="V12" s="4">
        <f t="shared" si="10"/>
        <v>42319</v>
      </c>
      <c r="W12" s="6" t="str">
        <f ca="1">IFERROR(OFFSET(grille!$A$1,MOD(INT((V12-parametres!$D$42)/7),42)+1,WEEKDAY(guigui!V12,2)),"")</f>
        <v>T630__</v>
      </c>
      <c r="X12" s="3">
        <f t="shared" si="11"/>
        <v>42349</v>
      </c>
      <c r="Y12" s="6" t="str">
        <f ca="1">IFERROR(OFFSET(grille!$A$1,MOD(INT((X12-parametres!$D$42)/7),42)+1,WEEKDAY(guigui!X12,2)),"")</f>
        <v>T420</v>
      </c>
    </row>
    <row r="13" spans="1:25">
      <c r="B13" s="3">
        <f t="shared" si="0"/>
        <v>42016</v>
      </c>
      <c r="C13" s="6" t="str">
        <f ca="1">IFERROR(OFFSET(grille!$A$1,MOD(INT((B13-parametres!$D$42)/7),42)+1,WEEKDAY(guigui!B13,2)),"")</f>
        <v>__T330</v>
      </c>
      <c r="D13" s="3">
        <f t="shared" si="1"/>
        <v>42047</v>
      </c>
      <c r="E13" s="6" t="str">
        <f ca="1">IFERROR(OFFSET(grille!$A$1,MOD(INT((D13-parametres!$D$42)/7),42)+1,WEEKDAY(guigui!D13,2)),"")</f>
        <v>T720</v>
      </c>
      <c r="F13" s="3">
        <f t="shared" si="2"/>
        <v>42075</v>
      </c>
      <c r="G13" s="6" t="str">
        <f ca="1">IFERROR(OFFSET(grille!$A$1,MOD(INT((F13-parametres!$D$42)/7),42)+1,WEEKDAY(guigui!F13,2)),"")</f>
        <v>__T740</v>
      </c>
      <c r="H13" s="3">
        <f t="shared" si="3"/>
        <v>42106</v>
      </c>
      <c r="I13" s="6" t="str">
        <f ca="1">IFERROR(OFFSET(grille!$A$1,MOD(INT((H13-parametres!$D$42)/7),42)+1,WEEKDAY(guigui!H13,2)),"")</f>
        <v>RP</v>
      </c>
      <c r="J13" s="3">
        <f t="shared" si="4"/>
        <v>42136</v>
      </c>
      <c r="K13" s="6" t="str">
        <f ca="1">IFERROR(OFFSET(grille!$A$1,MOD(INT((J13-parametres!$D$42)/7),42)+1,WEEKDAY(guigui!J13,2)),"")</f>
        <v>T140__</v>
      </c>
      <c r="L13" s="3">
        <f t="shared" si="5"/>
        <v>42167</v>
      </c>
      <c r="M13" s="6" t="str">
        <f ca="1">IFERROR(OFFSET(grille!$A$1,MOD(INT((L13-parametres!$D$42)/7),42)+1,WEEKDAY(guigui!L13,2)),"")</f>
        <v>T345__</v>
      </c>
      <c r="N13" s="4">
        <f t="shared" si="6"/>
        <v>42197</v>
      </c>
      <c r="O13" s="6" t="str">
        <f ca="1">IFERROR(OFFSET(grille!$A$1,MOD(INT((N13-parametres!$D$42)/7),42)+1,WEEKDAY(guigui!N13,2)),"")</f>
        <v>RP</v>
      </c>
      <c r="P13" s="3">
        <f t="shared" si="7"/>
        <v>42228</v>
      </c>
      <c r="Q13" s="6" t="str">
        <f ca="1">IFERROR(OFFSET(grille!$A$1,MOD(INT((P13-parametres!$D$42)/7),42)+1,WEEKDAY(guigui!P13,2)),"")</f>
        <v>T510</v>
      </c>
      <c r="R13" s="3">
        <f t="shared" si="8"/>
        <v>42259</v>
      </c>
      <c r="S13" s="6" t="str">
        <f ca="1">IFERROR(OFFSET(grille!$A$1,MOD(INT((R13-parametres!$D$42)/7),42)+1,WEEKDAY(guigui!R13,2)),"")</f>
        <v>RP</v>
      </c>
      <c r="T13" s="3">
        <f t="shared" si="9"/>
        <v>42289</v>
      </c>
      <c r="U13" s="6" t="str">
        <f ca="1">IFERROR(OFFSET(grille!$A$1,MOD(INT((T13-parametres!$D$42)/7),42)+1,WEEKDAY(guigui!T13,2)),"")</f>
        <v>T730__</v>
      </c>
      <c r="V13" s="4">
        <f t="shared" si="10"/>
        <v>42320</v>
      </c>
      <c r="W13" s="6" t="str">
        <f ca="1">IFERROR(OFFSET(grille!$A$1,MOD(INT((V13-parametres!$D$42)/7),42)+1,WEEKDAY(guigui!V13,2)),"")</f>
        <v>__T640</v>
      </c>
      <c r="X13" s="3">
        <f t="shared" si="11"/>
        <v>42350</v>
      </c>
      <c r="Y13" s="6" t="str">
        <f ca="1">IFERROR(OFFSET(grille!$A$1,MOD(INT((X13-parametres!$D$42)/7),42)+1,WEEKDAY(guigui!X13,2)),"")</f>
        <v>T226__</v>
      </c>
    </row>
    <row r="14" spans="1:25">
      <c r="B14" s="3">
        <f t="shared" si="0"/>
        <v>42017</v>
      </c>
      <c r="C14" s="6" t="str">
        <f ca="1">IFERROR(OFFSET(grille!$A$1,MOD(INT((B14-parametres!$D$42)/7),42)+1,WEEKDAY(guigui!B14,2)),"")</f>
        <v>T810</v>
      </c>
      <c r="D14" s="3">
        <f t="shared" si="1"/>
        <v>42048</v>
      </c>
      <c r="E14" s="6" t="str">
        <f ca="1">IFERROR(OFFSET(grille!$A$1,MOD(INT((D14-parametres!$D$42)/7),42)+1,WEEKDAY(guigui!D14,2)),"")</f>
        <v>T730__</v>
      </c>
      <c r="F14" s="3">
        <f t="shared" si="2"/>
        <v>42076</v>
      </c>
      <c r="G14" s="6" t="str">
        <f ca="1">IFERROR(OFFSET(grille!$A$1,MOD(INT((F14-parametres!$D$42)/7),42)+1,WEEKDAY(guigui!F14,2)),"")</f>
        <v>T240__</v>
      </c>
      <c r="H14" s="3">
        <f t="shared" si="3"/>
        <v>42107</v>
      </c>
      <c r="I14" s="6" t="str">
        <f ca="1">IFERROR(OFFSET(grille!$A$1,MOD(INT((H14-parametres!$D$42)/7),42)+1,WEEKDAY(guigui!H14,2)),"")</f>
        <v>RP</v>
      </c>
      <c r="J14" s="3">
        <f t="shared" si="4"/>
        <v>42137</v>
      </c>
      <c r="K14" s="6" t="str">
        <f ca="1">IFERROR(OFFSET(grille!$A$1,MOD(INT((J14-parametres!$D$42)/7),42)+1,WEEKDAY(guigui!J14,2)),"")</f>
        <v>__T150</v>
      </c>
      <c r="L14" s="3">
        <f t="shared" si="5"/>
        <v>42168</v>
      </c>
      <c r="M14" s="6" t="str">
        <f ca="1">IFERROR(OFFSET(grille!$A$1,MOD(INT((L14-parametres!$D$42)/7),42)+1,WEEKDAY(guigui!L14,2)),"")</f>
        <v>__T356</v>
      </c>
      <c r="N14" s="4">
        <f t="shared" si="6"/>
        <v>42198</v>
      </c>
      <c r="O14" s="6" t="str">
        <f ca="1">IFERROR(OFFSET(grille!$A$1,MOD(INT((N14-parametres!$D$42)/7),42)+1,WEEKDAY(guigui!N14,2)),"")</f>
        <v>T220__</v>
      </c>
      <c r="P14" s="3">
        <f t="shared" si="7"/>
        <v>42229</v>
      </c>
      <c r="Q14" s="6" t="str">
        <f ca="1">IFERROR(OFFSET(grille!$A$1,MOD(INT((P14-parametres!$D$42)/7),42)+1,WEEKDAY(guigui!P14,2)),"")</f>
        <v>T140__</v>
      </c>
      <c r="R14" s="3">
        <f t="shared" si="8"/>
        <v>42260</v>
      </c>
      <c r="S14" s="6" t="str">
        <f ca="1">IFERROR(OFFSET(grille!$A$1,MOD(INT((R14-parametres!$D$42)/7),42)+1,WEEKDAY(guigui!R14,2)),"")</f>
        <v>RP</v>
      </c>
      <c r="T14" s="3">
        <f t="shared" si="9"/>
        <v>42290</v>
      </c>
      <c r="U14" s="6" t="str">
        <f ca="1">IFERROR(OFFSET(grille!$A$1,MOD(INT((T14-parametres!$D$42)/7),42)+1,WEEKDAY(guigui!T14,2)),"")</f>
        <v>__T740</v>
      </c>
      <c r="V14" s="4">
        <f t="shared" si="10"/>
        <v>42321</v>
      </c>
      <c r="W14" s="6" t="str">
        <f ca="1">IFERROR(OFFSET(grille!$A$1,MOD(INT((V14-parametres!$D$42)/7),42)+1,WEEKDAY(guigui!V14,2)),"")</f>
        <v>D</v>
      </c>
      <c r="X14" s="3">
        <f t="shared" si="11"/>
        <v>42351</v>
      </c>
      <c r="Y14" s="6" t="str">
        <f ca="1">IFERROR(OFFSET(grille!$A$1,MOD(INT((X14-parametres!$D$42)/7),42)+1,WEEKDAY(guigui!X14,2)),"")</f>
        <v>__T237</v>
      </c>
    </row>
    <row r="15" spans="1:25">
      <c r="B15" s="3">
        <f t="shared" si="0"/>
        <v>42018</v>
      </c>
      <c r="C15" s="6" t="str">
        <f ca="1">IFERROR(OFFSET(grille!$A$1,MOD(INT((B15-parametres!$D$42)/7),42)+1,WEEKDAY(guigui!B15,2)),"")</f>
        <v>T140__</v>
      </c>
      <c r="D15" s="3">
        <f t="shared" si="1"/>
        <v>42049</v>
      </c>
      <c r="E15" s="6" t="str">
        <f ca="1">IFERROR(OFFSET(grille!$A$1,MOD(INT((D15-parametres!$D$42)/7),42)+1,WEEKDAY(guigui!D15,2)),"")</f>
        <v>__T746</v>
      </c>
      <c r="F15" s="3">
        <f t="shared" si="2"/>
        <v>42077</v>
      </c>
      <c r="G15" s="6" t="str">
        <f ca="1">IFERROR(OFFSET(grille!$A$1,MOD(INT((F15-parametres!$D$42)/7),42)+1,WEEKDAY(guigui!F15,2)),"")</f>
        <v>__T256</v>
      </c>
      <c r="H15" s="3">
        <f t="shared" si="3"/>
        <v>42108</v>
      </c>
      <c r="I15" s="6" t="str">
        <f ca="1">IFERROR(OFFSET(grille!$A$1,MOD(INT((H15-parametres!$D$42)/7),42)+1,WEEKDAY(guigui!H15,2)),"")</f>
        <v>T320__</v>
      </c>
      <c r="J15" s="3">
        <f t="shared" si="4"/>
        <v>42138</v>
      </c>
      <c r="K15" s="6" t="str">
        <f ca="1">IFERROR(OFFSET(grille!$A$1,MOD(INT((J15-parametres!$D$42)/7),42)+1,WEEKDAY(guigui!J15,2)),"")</f>
        <v>D</v>
      </c>
      <c r="L15" s="3">
        <f t="shared" si="5"/>
        <v>42169</v>
      </c>
      <c r="M15" s="6" t="str">
        <f ca="1">IFERROR(OFFSET(grille!$A$1,MOD(INT((L15-parametres!$D$42)/7),42)+1,WEEKDAY(guigui!L15,2)),"")</f>
        <v>T247__</v>
      </c>
      <c r="N15" s="4">
        <f t="shared" si="6"/>
        <v>42199</v>
      </c>
      <c r="O15" s="6" t="str">
        <f ca="1">IFERROR(OFFSET(grille!$A$1,MOD(INT((N15-parametres!$D$42)/7),42)+1,WEEKDAY(guigui!N15,2)),"")</f>
        <v>__T230</v>
      </c>
      <c r="P15" s="3">
        <f t="shared" si="7"/>
        <v>42230</v>
      </c>
      <c r="Q15" s="6" t="str">
        <f ca="1">IFERROR(OFFSET(grille!$A$1,MOD(INT((P15-parametres!$D$42)/7),42)+1,WEEKDAY(guigui!P15,2)),"")</f>
        <v>__T150</v>
      </c>
      <c r="R15" s="3">
        <f t="shared" si="8"/>
        <v>42261</v>
      </c>
      <c r="S15" s="6" t="str">
        <f ca="1">IFERROR(OFFSET(grille!$A$1,MOD(INT((R15-parametres!$D$42)/7),42)+1,WEEKDAY(guigui!R15,2)),"")</f>
        <v>RP</v>
      </c>
      <c r="T15" s="3">
        <f t="shared" si="9"/>
        <v>42291</v>
      </c>
      <c r="U15" s="6" t="str">
        <f ca="1">IFERROR(OFFSET(grille!$A$1,MOD(INT((T15-parametres!$D$42)/7),42)+1,WEEKDAY(guigui!T15,2)),"")</f>
        <v>T650__</v>
      </c>
      <c r="V15" s="4">
        <f t="shared" si="10"/>
        <v>42322</v>
      </c>
      <c r="W15" s="6" t="str">
        <f ca="1">IFERROR(OFFSET(grille!$A$1,MOD(INT((V15-parametres!$D$42)/7),42)+1,WEEKDAY(guigui!V15,2)),"")</f>
        <v>RP</v>
      </c>
      <c r="X15" s="3">
        <f t="shared" si="11"/>
        <v>42352</v>
      </c>
      <c r="Y15" s="6" t="str">
        <f ca="1">IFERROR(OFFSET(grille!$A$1,MOD(INT((X15-parametres!$D$42)/7),42)+1,WEEKDAY(guigui!X15,2)),"")</f>
        <v>RP</v>
      </c>
    </row>
    <row r="16" spans="1:25">
      <c r="B16" s="3">
        <f t="shared" si="0"/>
        <v>42019</v>
      </c>
      <c r="C16" s="6" t="str">
        <f ca="1">IFERROR(OFFSET(grille!$A$1,MOD(INT((B16-parametres!$D$42)/7),42)+1,WEEKDAY(guigui!B16,2)),"")</f>
        <v>__T150</v>
      </c>
      <c r="D16" s="3">
        <f t="shared" si="1"/>
        <v>42050</v>
      </c>
      <c r="E16" s="6" t="str">
        <f ca="1">IFERROR(OFFSET(grille!$A$1,MOD(INT((D16-parametres!$D$42)/7),42)+1,WEEKDAY(guigui!D16,2)),"")</f>
        <v>T147__</v>
      </c>
      <c r="F16" s="3">
        <f t="shared" si="2"/>
        <v>42078</v>
      </c>
      <c r="G16" s="6" t="str">
        <f ca="1">IFERROR(OFFSET(grille!$A$1,MOD(INT((F16-parametres!$D$42)/7),42)+1,WEEKDAY(guigui!F16,2)),"")</f>
        <v>RP</v>
      </c>
      <c r="H16" s="3">
        <f t="shared" si="3"/>
        <v>42109</v>
      </c>
      <c r="I16" s="6" t="str">
        <f ca="1">IFERROR(OFFSET(grille!$A$1,MOD(INT((H16-parametres!$D$42)/7),42)+1,WEEKDAY(guigui!H16,2)),"")</f>
        <v>__T330</v>
      </c>
      <c r="J16" s="3">
        <f t="shared" si="4"/>
        <v>42139</v>
      </c>
      <c r="K16" s="6" t="str">
        <f ca="1">IFERROR(OFFSET(grille!$A$1,MOD(INT((J16-parametres!$D$42)/7),42)+1,WEEKDAY(guigui!J16,2)),"")</f>
        <v>RP</v>
      </c>
      <c r="L16" s="3">
        <f t="shared" si="5"/>
        <v>42170</v>
      </c>
      <c r="M16" s="6" t="str">
        <f ca="1">IFERROR(OFFSET(grille!$A$1,MOD(INT((L16-parametres!$D$42)/7),42)+1,WEEKDAY(guigui!L16,2)),"")</f>
        <v>__T250</v>
      </c>
      <c r="N16" s="4">
        <f t="shared" si="6"/>
        <v>42200</v>
      </c>
      <c r="O16" s="6" t="str">
        <f ca="1">IFERROR(OFFSET(grille!$A$1,MOD(INT((N16-parametres!$D$42)/7),42)+1,WEEKDAY(guigui!N16,2)),"")</f>
        <v>RP</v>
      </c>
      <c r="P16" s="3">
        <f t="shared" si="7"/>
        <v>42231</v>
      </c>
      <c r="Q16" s="6" t="str">
        <f ca="1">IFERROR(OFFSET(grille!$A$1,MOD(INT((P16-parametres!$D$42)/7),42)+1,WEEKDAY(guigui!P16,2)),"")</f>
        <v>RP</v>
      </c>
      <c r="R16" s="3">
        <f t="shared" si="8"/>
        <v>42262</v>
      </c>
      <c r="S16" s="6" t="str">
        <f ca="1">IFERROR(OFFSET(grille!$A$1,MOD(INT((R16-parametres!$D$42)/7),42)+1,WEEKDAY(guigui!R16,2)),"")</f>
        <v>T730__</v>
      </c>
      <c r="T16" s="3">
        <f t="shared" si="9"/>
        <v>42292</v>
      </c>
      <c r="U16" s="6" t="str">
        <f ca="1">IFERROR(OFFSET(grille!$A$1,MOD(INT((T16-parametres!$D$42)/7),42)+1,WEEKDAY(guigui!T16,2)),"")</f>
        <v>__T660</v>
      </c>
      <c r="V16" s="4">
        <f t="shared" si="10"/>
        <v>42323</v>
      </c>
      <c r="W16" s="6" t="str">
        <f ca="1">IFERROR(OFFSET(grille!$A$1,MOD(INT((V16-parametres!$D$42)/7),42)+1,WEEKDAY(guigui!V16,2)),"")</f>
        <v>RP</v>
      </c>
      <c r="X16" s="3">
        <f t="shared" si="11"/>
        <v>42353</v>
      </c>
      <c r="Y16" s="6" t="str">
        <f ca="1">IFERROR(OFFSET(grille!$A$1,MOD(INT((X16-parametres!$D$42)/7),42)+1,WEEKDAY(guigui!X16,2)),"")</f>
        <v>RP</v>
      </c>
    </row>
    <row r="17" spans="2:25">
      <c r="B17" s="3">
        <f t="shared" si="0"/>
        <v>42020</v>
      </c>
      <c r="C17" s="6" t="str">
        <f ca="1">IFERROR(OFFSET(grille!$A$1,MOD(INT((B17-parametres!$D$42)/7),42)+1,WEEKDAY(guigui!B17,2)),"")</f>
        <v>RP</v>
      </c>
      <c r="D17" s="3">
        <f t="shared" si="1"/>
        <v>42051</v>
      </c>
      <c r="E17" s="6" t="str">
        <f ca="1">IFERROR(OFFSET(grille!$A$1,MOD(INT((D17-parametres!$D$42)/7),42)+1,WEEKDAY(guigui!D17,2)),"")</f>
        <v>__T151</v>
      </c>
      <c r="F17" s="3">
        <f t="shared" si="2"/>
        <v>42079</v>
      </c>
      <c r="G17" s="6" t="str">
        <f ca="1">IFERROR(OFFSET(grille!$A$1,MOD(INT((F17-parametres!$D$42)/7),42)+1,WEEKDAY(guigui!F17,2)),"")</f>
        <v>RP</v>
      </c>
      <c r="H17" s="3">
        <f t="shared" si="3"/>
        <v>42110</v>
      </c>
      <c r="I17" s="6" t="str">
        <f ca="1">IFERROR(OFFSET(grille!$A$1,MOD(INT((H17-parametres!$D$42)/7),42)+1,WEEKDAY(guigui!H17,2)),"")</f>
        <v>T340__</v>
      </c>
      <c r="J17" s="3">
        <f t="shared" si="4"/>
        <v>42140</v>
      </c>
      <c r="K17" s="6" t="str">
        <f ca="1">IFERROR(OFFSET(grille!$A$1,MOD(INT((J17-parametres!$D$42)/7),42)+1,WEEKDAY(guigui!J17,2)),"")</f>
        <v>RP</v>
      </c>
      <c r="L17" s="3">
        <f t="shared" si="5"/>
        <v>42171</v>
      </c>
      <c r="M17" s="6" t="str">
        <f ca="1">IFERROR(OFFSET(grille!$A$1,MOD(INT((L17-parametres!$D$42)/7),42)+1,WEEKDAY(guigui!L17,2)),"")</f>
        <v>RP</v>
      </c>
      <c r="N17" s="4">
        <f t="shared" si="6"/>
        <v>42201</v>
      </c>
      <c r="O17" s="6" t="str">
        <f ca="1">IFERROR(OFFSET(grille!$A$1,MOD(INT((N17-parametres!$D$42)/7),42)+1,WEEKDAY(guigui!N17,2)),"")</f>
        <v>RP</v>
      </c>
      <c r="P17" s="3">
        <f t="shared" si="7"/>
        <v>42232</v>
      </c>
      <c r="Q17" s="6" t="str">
        <f ca="1">IFERROR(OFFSET(grille!$A$1,MOD(INT((P17-parametres!$D$42)/7),42)+1,WEEKDAY(guigui!P17,2)),"")</f>
        <v>RP</v>
      </c>
      <c r="R17" s="3">
        <f t="shared" si="8"/>
        <v>42263</v>
      </c>
      <c r="S17" s="6" t="str">
        <f ca="1">IFERROR(OFFSET(grille!$A$1,MOD(INT((R17-parametres!$D$42)/7),42)+1,WEEKDAY(guigui!R17,2)),"")</f>
        <v>__T740</v>
      </c>
      <c r="T17" s="3">
        <f t="shared" si="9"/>
        <v>42293</v>
      </c>
      <c r="U17" s="6" t="str">
        <f ca="1">IFERROR(OFFSET(grille!$A$1,MOD(INT((T17-parametres!$D$42)/7),42)+1,WEEKDAY(guigui!T17,2)),"")</f>
        <v>RP</v>
      </c>
      <c r="V17" s="4">
        <f t="shared" si="10"/>
        <v>42324</v>
      </c>
      <c r="W17" s="6" t="str">
        <f ca="1">IFERROR(OFFSET(grille!$A$1,MOD(INT((V17-parametres!$D$42)/7),42)+1,WEEKDAY(guigui!V17,2)),"")</f>
        <v>T140__</v>
      </c>
      <c r="X17" s="3">
        <f t="shared" si="11"/>
        <v>42354</v>
      </c>
      <c r="Y17" s="6" t="str">
        <f ca="1">IFERROR(OFFSET(grille!$A$1,MOD(INT((X17-parametres!$D$42)/7),42)+1,WEEKDAY(guigui!X17,2)),"")</f>
        <v>T710</v>
      </c>
    </row>
    <row r="18" spans="2:25">
      <c r="B18" s="3">
        <f t="shared" si="0"/>
        <v>42021</v>
      </c>
      <c r="C18" s="6" t="str">
        <f ca="1">IFERROR(OFFSET(grille!$A$1,MOD(INT((B18-parametres!$D$42)/7),42)+1,WEEKDAY(guigui!B18,2)),"")</f>
        <v>RP</v>
      </c>
      <c r="D18" s="3">
        <f t="shared" si="1"/>
        <v>42052</v>
      </c>
      <c r="E18" s="6" t="str">
        <f ca="1">IFERROR(OFFSET(grille!$A$1,MOD(INT((D18-parametres!$D$42)/7),42)+1,WEEKDAY(guigui!D18,2)),"")</f>
        <v>RP</v>
      </c>
      <c r="F18" s="3">
        <f t="shared" si="2"/>
        <v>42080</v>
      </c>
      <c r="G18" s="6" t="str">
        <f ca="1">IFERROR(OFFSET(grille!$A$1,MOD(INT((F18-parametres!$D$42)/7),42)+1,WEEKDAY(guigui!F18,2)),"")</f>
        <v>T510</v>
      </c>
      <c r="H18" s="3">
        <f t="shared" si="3"/>
        <v>42111</v>
      </c>
      <c r="I18" s="6" t="str">
        <f ca="1">IFERROR(OFFSET(grille!$A$1,MOD(INT((H18-parametres!$D$42)/7),42)+1,WEEKDAY(guigui!H18,2)),"")</f>
        <v>__T350</v>
      </c>
      <c r="J18" s="3">
        <f t="shared" si="4"/>
        <v>42141</v>
      </c>
      <c r="K18" s="6" t="str">
        <f ca="1">IFERROR(OFFSET(grille!$A$1,MOD(INT((J18-parametres!$D$42)/7),42)+1,WEEKDAY(guigui!J18,2)),"")</f>
        <v>T737__</v>
      </c>
      <c r="L18" s="3">
        <f t="shared" si="5"/>
        <v>42172</v>
      </c>
      <c r="M18" s="6" t="str">
        <f ca="1">IFERROR(OFFSET(grille!$A$1,MOD(INT((L18-parametres!$D$42)/7),42)+1,WEEKDAY(guigui!L18,2)),"")</f>
        <v>RP</v>
      </c>
      <c r="N18" s="4">
        <f t="shared" si="6"/>
        <v>42202</v>
      </c>
      <c r="O18" s="6" t="str">
        <f ca="1">IFERROR(OFFSET(grille!$A$1,MOD(INT((N18-parametres!$D$42)/7),42)+1,WEEKDAY(guigui!N18,2)),"")</f>
        <v>T320__</v>
      </c>
      <c r="P18" s="3">
        <f t="shared" si="7"/>
        <v>42233</v>
      </c>
      <c r="Q18" s="6" t="str">
        <f ca="1">IFERROR(OFFSET(grille!$A$1,MOD(INT((P18-parametres!$D$42)/7),42)+1,WEEKDAY(guigui!P18,2)),"")</f>
        <v>T440__</v>
      </c>
      <c r="R18" s="3">
        <f t="shared" si="8"/>
        <v>42264</v>
      </c>
      <c r="S18" s="6" t="str">
        <f ca="1">IFERROR(OFFSET(grille!$A$1,MOD(INT((R18-parametres!$D$42)/7),42)+1,WEEKDAY(guigui!R18,2)),"")</f>
        <v>T610</v>
      </c>
      <c r="T18" s="3">
        <f t="shared" si="9"/>
        <v>42294</v>
      </c>
      <c r="U18" s="6" t="str">
        <f ca="1">IFERROR(OFFSET(grille!$A$1,MOD(INT((T18-parametres!$D$42)/7),42)+1,WEEKDAY(guigui!T18,2)),"")</f>
        <v>RP</v>
      </c>
      <c r="V18" s="4">
        <f t="shared" si="10"/>
        <v>42325</v>
      </c>
      <c r="W18" s="6" t="str">
        <f ca="1">IFERROR(OFFSET(grille!$A$1,MOD(INT((V18-parametres!$D$42)/7),42)+1,WEEKDAY(guigui!V18,2)),"")</f>
        <v>__T150</v>
      </c>
      <c r="X18" s="3">
        <f t="shared" si="11"/>
        <v>42355</v>
      </c>
      <c r="Y18" s="6" t="str">
        <f ca="1">IFERROR(OFFSET(grille!$A$1,MOD(INT((X18-parametres!$D$42)/7),42)+1,WEEKDAY(guigui!X18,2)),"")</f>
        <v>T730__</v>
      </c>
    </row>
    <row r="19" spans="2:25">
      <c r="B19" s="3">
        <f t="shared" si="0"/>
        <v>42022</v>
      </c>
      <c r="C19" s="6" t="str">
        <f ca="1">IFERROR(OFFSET(grille!$A$1,MOD(INT((B19-parametres!$D$42)/7),42)+1,WEEKDAY(guigui!B19,2)),"")</f>
        <v>RP</v>
      </c>
      <c r="D19" s="3">
        <f t="shared" si="1"/>
        <v>42053</v>
      </c>
      <c r="E19" s="6" t="str">
        <f ca="1">IFERROR(OFFSET(grille!$A$1,MOD(INT((D19-parametres!$D$42)/7),42)+1,WEEKDAY(guigui!D19,2)),"")</f>
        <v>RP</v>
      </c>
      <c r="F19" s="3">
        <f t="shared" si="2"/>
        <v>42081</v>
      </c>
      <c r="G19" s="6" t="str">
        <f ca="1">IFERROR(OFFSET(grille!$A$1,MOD(INT((F19-parametres!$D$42)/7),42)+1,WEEKDAY(guigui!F19,2)),"")</f>
        <v>T110</v>
      </c>
      <c r="H19" s="3">
        <f t="shared" si="3"/>
        <v>42112</v>
      </c>
      <c r="I19" s="6" t="str">
        <f ca="1">IFERROR(OFFSET(grille!$A$1,MOD(INT((H19-parametres!$D$42)/7),42)+1,WEEKDAY(guigui!H19,2)),"")</f>
        <v>RP</v>
      </c>
      <c r="J19" s="3">
        <f t="shared" si="4"/>
        <v>42142</v>
      </c>
      <c r="K19" s="6" t="str">
        <f ca="1">IFERROR(OFFSET(grille!$A$1,MOD(INT((J19-parametres!$D$42)/7),42)+1,WEEKDAY(guigui!J19,2)),"")</f>
        <v>__T740</v>
      </c>
      <c r="L19" s="3">
        <f t="shared" si="5"/>
        <v>42173</v>
      </c>
      <c r="M19" s="6" t="str">
        <f ca="1">IFERROR(OFFSET(grille!$A$1,MOD(INT((L19-parametres!$D$42)/7),42)+1,WEEKDAY(guigui!L19,2)),"")</f>
        <v>T120</v>
      </c>
      <c r="N19" s="4">
        <f t="shared" si="6"/>
        <v>42203</v>
      </c>
      <c r="O19" s="6" t="str">
        <f ca="1">IFERROR(OFFSET(grille!$A$1,MOD(INT((N19-parametres!$D$42)/7),42)+1,WEEKDAY(guigui!N19,2)),"")</f>
        <v>__T336</v>
      </c>
      <c r="P19" s="3">
        <f t="shared" si="7"/>
        <v>42234</v>
      </c>
      <c r="Q19" s="6" t="str">
        <f ca="1">IFERROR(OFFSET(grille!$A$1,MOD(INT((P19-parametres!$D$42)/7),42)+1,WEEKDAY(guigui!P19,2)),"")</f>
        <v>__T450</v>
      </c>
      <c r="R19" s="3">
        <f t="shared" si="8"/>
        <v>42265</v>
      </c>
      <c r="S19" s="6" t="str">
        <f ca="1">IFERROR(OFFSET(grille!$A$1,MOD(INT((R19-parametres!$D$42)/7),42)+1,WEEKDAY(guigui!R19,2)),"")</f>
        <v>T220__</v>
      </c>
      <c r="T19" s="3">
        <f t="shared" si="9"/>
        <v>42295</v>
      </c>
      <c r="U19" s="6" t="str">
        <f ca="1">IFERROR(OFFSET(grille!$A$1,MOD(INT((T19-parametres!$D$42)/7),42)+1,WEEKDAY(guigui!T19,2)),"")</f>
        <v>T410</v>
      </c>
      <c r="V19" s="4">
        <f t="shared" si="10"/>
        <v>42326</v>
      </c>
      <c r="W19" s="6" t="str">
        <f ca="1">IFERROR(OFFSET(grille!$A$1,MOD(INT((V19-parametres!$D$42)/7),42)+1,WEEKDAY(guigui!V19,2)),"")</f>
        <v>T210</v>
      </c>
      <c r="X19" s="3">
        <f t="shared" si="11"/>
        <v>42356</v>
      </c>
      <c r="Y19" s="6" t="str">
        <f ca="1">IFERROR(OFFSET(grille!$A$1,MOD(INT((X19-parametres!$D$42)/7),42)+1,WEEKDAY(guigui!X19,2)),"")</f>
        <v>__T740</v>
      </c>
    </row>
    <row r="20" spans="2:25">
      <c r="B20" s="3">
        <f t="shared" si="0"/>
        <v>42023</v>
      </c>
      <c r="C20" s="6" t="str">
        <f ca="1">IFERROR(OFFSET(grille!$A$1,MOD(INT((B20-parametres!$D$42)/7),42)+1,WEEKDAY(guigui!B20,2)),"")</f>
        <v>T720</v>
      </c>
      <c r="D20" s="3">
        <f t="shared" si="1"/>
        <v>42054</v>
      </c>
      <c r="E20" s="6" t="str">
        <f ca="1">IFERROR(OFFSET(grille!$A$1,MOD(INT((D20-parametres!$D$42)/7),42)+1,WEEKDAY(guigui!D20,2)),"")</f>
        <v>T130</v>
      </c>
      <c r="F20" s="3">
        <f t="shared" si="2"/>
        <v>42082</v>
      </c>
      <c r="G20" s="6" t="str">
        <f ca="1">IFERROR(OFFSET(grille!$A$1,MOD(INT((F20-parametres!$D$42)/7),42)+1,WEEKDAY(guigui!F20,2)),"")</f>
        <v>T710</v>
      </c>
      <c r="H20" s="3">
        <f t="shared" si="3"/>
        <v>42113</v>
      </c>
      <c r="I20" s="6" t="str">
        <f ca="1">IFERROR(OFFSET(grille!$A$1,MOD(INT((H20-parametres!$D$42)/7),42)+1,WEEKDAY(guigui!H20,2)),"")</f>
        <v>RP</v>
      </c>
      <c r="J20" s="3">
        <f t="shared" si="4"/>
        <v>42143</v>
      </c>
      <c r="K20" s="6" t="str">
        <f ca="1">IFERROR(OFFSET(grille!$A$1,MOD(INT((J20-parametres!$D$42)/7),42)+1,WEEKDAY(guigui!J20,2)),"")</f>
        <v>T650__</v>
      </c>
      <c r="L20" s="3">
        <f t="shared" si="5"/>
        <v>42174</v>
      </c>
      <c r="M20" s="6" t="str">
        <f ca="1">IFERROR(OFFSET(grille!$A$1,MOD(INT((L20-parametres!$D$42)/7),42)+1,WEEKDAY(guigui!L20,2)),"")</f>
        <v>T720</v>
      </c>
      <c r="N20" s="4">
        <f t="shared" si="6"/>
        <v>42204</v>
      </c>
      <c r="O20" s="6" t="str">
        <f ca="1">IFERROR(OFFSET(grille!$A$1,MOD(INT((N20-parametres!$D$42)/7),42)+1,WEEKDAY(guigui!N20,2)),"")</f>
        <v>T227__</v>
      </c>
      <c r="P20" s="3">
        <f t="shared" si="7"/>
        <v>42235</v>
      </c>
      <c r="Q20" s="6" t="str">
        <f ca="1">IFERROR(OFFSET(grille!$A$1,MOD(INT((P20-parametres!$D$42)/7),42)+1,WEEKDAY(guigui!P20,2)),"")</f>
        <v>T240__</v>
      </c>
      <c r="R20" s="3">
        <f t="shared" si="8"/>
        <v>42266</v>
      </c>
      <c r="S20" s="6" t="str">
        <f ca="1">IFERROR(OFFSET(grille!$A$1,MOD(INT((R20-parametres!$D$42)/7),42)+1,WEEKDAY(guigui!R20,2)),"")</f>
        <v>__T236</v>
      </c>
      <c r="T20" s="3">
        <f t="shared" si="9"/>
        <v>42296</v>
      </c>
      <c r="U20" s="6" t="str">
        <f ca="1">IFERROR(OFFSET(grille!$A$1,MOD(INT((T20-parametres!$D$42)/7),42)+1,WEEKDAY(guigui!T20,2)),"")</f>
        <v>T650__</v>
      </c>
      <c r="V20" s="4">
        <f t="shared" si="10"/>
        <v>42327</v>
      </c>
      <c r="W20" s="6" t="str">
        <f ca="1">IFERROR(OFFSET(grille!$A$1,MOD(INT((V20-parametres!$D$42)/7),42)+1,WEEKDAY(guigui!V20,2)),"")</f>
        <v>T440__</v>
      </c>
      <c r="X20" s="3">
        <f t="shared" si="11"/>
        <v>42357</v>
      </c>
      <c r="Y20" s="6" t="str">
        <f ca="1">IFERROR(OFFSET(grille!$A$1,MOD(INT((X20-parametres!$D$42)/7),42)+1,WEEKDAY(guigui!X20,2)),"")</f>
        <v>RP</v>
      </c>
    </row>
    <row r="21" spans="2:25">
      <c r="B21" s="3">
        <f t="shared" si="0"/>
        <v>42024</v>
      </c>
      <c r="C21" s="6" t="str">
        <f ca="1">IFERROR(OFFSET(grille!$A$1,MOD(INT((B21-parametres!$D$42)/7),42)+1,WEEKDAY(guigui!B21,2)),"")</f>
        <v>T710</v>
      </c>
      <c r="D21" s="3">
        <f t="shared" si="1"/>
        <v>42055</v>
      </c>
      <c r="E21" s="6" t="str">
        <f ca="1">IFERROR(OFFSET(grille!$A$1,MOD(INT((D21-parametres!$D$42)/7),42)+1,WEEKDAY(guigui!D21,2)),"")</f>
        <v>T420</v>
      </c>
      <c r="F21" s="3">
        <f t="shared" si="2"/>
        <v>42083</v>
      </c>
      <c r="G21" s="6" t="str">
        <f ca="1">IFERROR(OFFSET(grille!$A$1,MOD(INT((F21-parametres!$D$42)/7),42)+1,WEEKDAY(guigui!F21,2)),"")</f>
        <v>T655__</v>
      </c>
      <c r="H21" s="3">
        <f t="shared" si="3"/>
        <v>42114</v>
      </c>
      <c r="I21" s="6" t="str">
        <f ca="1">IFERROR(OFFSET(grille!$A$1,MOD(INT((H21-parametres!$D$42)/7),42)+1,WEEKDAY(guigui!H21,2)),"")</f>
        <v>T630__</v>
      </c>
      <c r="J21" s="3">
        <f t="shared" si="4"/>
        <v>42144</v>
      </c>
      <c r="K21" s="6" t="str">
        <f ca="1">IFERROR(OFFSET(grille!$A$1,MOD(INT((J21-parametres!$D$42)/7),42)+1,WEEKDAY(guigui!J21,2)),"")</f>
        <v>__T660</v>
      </c>
      <c r="L21" s="3">
        <f t="shared" si="5"/>
        <v>42175</v>
      </c>
      <c r="M21" s="6" t="str">
        <f ca="1">IFERROR(OFFSET(grille!$A$1,MOD(INT((L21-parametres!$D$42)/7),42)+1,WEEKDAY(guigui!L21,2)),"")</f>
        <v>T346__</v>
      </c>
      <c r="N21" s="4">
        <f t="shared" si="6"/>
        <v>42205</v>
      </c>
      <c r="O21" s="6" t="str">
        <f ca="1">IFERROR(OFFSET(grille!$A$1,MOD(INT((N21-parametres!$D$42)/7),42)+1,WEEKDAY(guigui!N21,2)),"")</f>
        <v>__T230</v>
      </c>
      <c r="P21" s="3">
        <f t="shared" si="7"/>
        <v>42236</v>
      </c>
      <c r="Q21" s="6" t="str">
        <f ca="1">IFERROR(OFFSET(grille!$A$1,MOD(INT((P21-parametres!$D$42)/7),42)+1,WEEKDAY(guigui!P21,2)),"")</f>
        <v>__T250</v>
      </c>
      <c r="R21" s="3">
        <f t="shared" si="8"/>
        <v>42267</v>
      </c>
      <c r="S21" s="6" t="str">
        <f ca="1">IFERROR(OFFSET(grille!$A$1,MOD(INT((R21-parametres!$D$42)/7),42)+1,WEEKDAY(guigui!R21,2)),"")</f>
        <v>RP</v>
      </c>
      <c r="T21" s="3">
        <f t="shared" si="9"/>
        <v>42297</v>
      </c>
      <c r="U21" s="6" t="str">
        <f ca="1">IFERROR(OFFSET(grille!$A$1,MOD(INT((T21-parametres!$D$42)/7),42)+1,WEEKDAY(guigui!T21,2)),"")</f>
        <v>__T660</v>
      </c>
      <c r="V21" s="4">
        <f t="shared" si="10"/>
        <v>42328</v>
      </c>
      <c r="W21" s="6" t="str">
        <f ca="1">IFERROR(OFFSET(grille!$A$1,MOD(INT((V21-parametres!$D$42)/7),42)+1,WEEKDAY(guigui!V21,2)),"")</f>
        <v>__T450</v>
      </c>
      <c r="X21" s="3">
        <f t="shared" si="11"/>
        <v>42358</v>
      </c>
      <c r="Y21" s="6" t="str">
        <f ca="1">IFERROR(OFFSET(grille!$A$1,MOD(INT((X21-parametres!$D$42)/7),42)+1,WEEKDAY(guigui!X21,2)),"")</f>
        <v>RP</v>
      </c>
    </row>
    <row r="22" spans="2:25">
      <c r="B22" s="3">
        <f t="shared" si="0"/>
        <v>42025</v>
      </c>
      <c r="C22" s="6" t="str">
        <f ca="1">IFERROR(OFFSET(grille!$A$1,MOD(INT((B22-parametres!$D$42)/7),42)+1,WEEKDAY(guigui!B22,2)),"")</f>
        <v>T630__</v>
      </c>
      <c r="D22" s="3">
        <f t="shared" si="1"/>
        <v>42056</v>
      </c>
      <c r="E22" s="6" t="str">
        <f ca="1">IFERROR(OFFSET(grille!$A$1,MOD(INT((D22-parametres!$D$42)/7),42)+1,WEEKDAY(guigui!D22,2)),"")</f>
        <v>T226__</v>
      </c>
      <c r="F22" s="3">
        <f t="shared" si="2"/>
        <v>42084</v>
      </c>
      <c r="G22" s="6" t="str">
        <f ca="1">IFERROR(OFFSET(grille!$A$1,MOD(INT((F22-parametres!$D$42)/7),42)+1,WEEKDAY(guigui!F22,2)),"")</f>
        <v>__T666</v>
      </c>
      <c r="H22" s="3">
        <f t="shared" si="3"/>
        <v>42115</v>
      </c>
      <c r="I22" s="6" t="str">
        <f ca="1">IFERROR(OFFSET(grille!$A$1,MOD(INT((H22-parametres!$D$42)/7),42)+1,WEEKDAY(guigui!H22,2)),"")</f>
        <v>__T640</v>
      </c>
      <c r="J22" s="3">
        <f t="shared" si="4"/>
        <v>42145</v>
      </c>
      <c r="K22" s="6" t="str">
        <f ca="1">IFERROR(OFFSET(grille!$A$1,MOD(INT((J22-parametres!$D$42)/7),42)+1,WEEKDAY(guigui!J22,2)),"")</f>
        <v>T260</v>
      </c>
      <c r="L22" s="3">
        <f t="shared" si="5"/>
        <v>42176</v>
      </c>
      <c r="M22" s="6" t="str">
        <f ca="1">IFERROR(OFFSET(grille!$A$1,MOD(INT((L22-parametres!$D$42)/7),42)+1,WEEKDAY(guigui!L22,2)),"")</f>
        <v>__T357</v>
      </c>
      <c r="N22" s="4">
        <f t="shared" si="6"/>
        <v>42206</v>
      </c>
      <c r="O22" s="6" t="str">
        <f ca="1">IFERROR(OFFSET(grille!$A$1,MOD(INT((N22-parametres!$D$42)/7),42)+1,WEEKDAY(guigui!N22,2)),"")</f>
        <v>T260</v>
      </c>
      <c r="P22" s="3">
        <f t="shared" si="7"/>
        <v>42237</v>
      </c>
      <c r="Q22" s="6" t="str">
        <f ca="1">IFERROR(OFFSET(grille!$A$1,MOD(INT((P22-parametres!$D$42)/7),42)+1,WEEKDAY(guigui!P22,2)),"")</f>
        <v>RP</v>
      </c>
      <c r="R22" s="3">
        <f t="shared" si="8"/>
        <v>42268</v>
      </c>
      <c r="S22" s="6" t="str">
        <f ca="1">IFERROR(OFFSET(grille!$A$1,MOD(INT((R22-parametres!$D$42)/7),42)+1,WEEKDAY(guigui!R22,2)),"")</f>
        <v>RP</v>
      </c>
      <c r="T22" s="3">
        <f t="shared" si="9"/>
        <v>42298</v>
      </c>
      <c r="U22" s="6" t="str">
        <f ca="1">IFERROR(OFFSET(grille!$A$1,MOD(INT((T22-parametres!$D$42)/7),42)+1,WEEKDAY(guigui!T22,2)),"")</f>
        <v>T260</v>
      </c>
      <c r="V22" s="4">
        <f t="shared" si="10"/>
        <v>42329</v>
      </c>
      <c r="W22" s="6" t="str">
        <f ca="1">IFERROR(OFFSET(grille!$A$1,MOD(INT((V22-parametres!$D$42)/7),42)+1,WEEKDAY(guigui!V22,2)),"")</f>
        <v>RP</v>
      </c>
      <c r="X22" s="3">
        <f t="shared" si="11"/>
        <v>42359</v>
      </c>
      <c r="Y22" s="6" t="str">
        <f ca="1">IFERROR(OFFSET(grille!$A$1,MOD(INT((X22-parametres!$D$42)/7),42)+1,WEEKDAY(guigui!X22,2)),"")</f>
        <v>T320__</v>
      </c>
    </row>
    <row r="23" spans="2:25">
      <c r="B23" s="3">
        <f t="shared" si="0"/>
        <v>42026</v>
      </c>
      <c r="C23" s="6" t="str">
        <f ca="1">IFERROR(OFFSET(grille!$A$1,MOD(INT((B23-parametres!$D$42)/7),42)+1,WEEKDAY(guigui!B23,2)),"")</f>
        <v>__T640</v>
      </c>
      <c r="D23" s="3">
        <f t="shared" si="1"/>
        <v>42057</v>
      </c>
      <c r="E23" s="6" t="str">
        <f ca="1">IFERROR(OFFSET(grille!$A$1,MOD(INT((D23-parametres!$D$42)/7),42)+1,WEEKDAY(guigui!D23,2)),"")</f>
        <v>__T237</v>
      </c>
      <c r="F23" s="3">
        <f t="shared" si="2"/>
        <v>42085</v>
      </c>
      <c r="G23" s="6" t="str">
        <f ca="1">IFERROR(OFFSET(grille!$A$1,MOD(INT((F23-parametres!$D$42)/7),42)+1,WEEKDAY(guigui!F23,2)),"")</f>
        <v>RP</v>
      </c>
      <c r="H23" s="3">
        <f t="shared" si="3"/>
        <v>42116</v>
      </c>
      <c r="I23" s="6" t="str">
        <f ca="1">IFERROR(OFFSET(grille!$A$1,MOD(INT((H23-parametres!$D$42)/7),42)+1,WEEKDAY(guigui!H23,2)),"")</f>
        <v>T340__</v>
      </c>
      <c r="J23" s="3">
        <f t="shared" si="4"/>
        <v>42146</v>
      </c>
      <c r="K23" s="6" t="str">
        <f ca="1">IFERROR(OFFSET(grille!$A$1,MOD(INT((J23-parametres!$D$42)/7),42)+1,WEEKDAY(guigui!J23,2)),"")</f>
        <v>D</v>
      </c>
      <c r="L23" s="3">
        <f t="shared" si="5"/>
        <v>42177</v>
      </c>
      <c r="M23" s="6" t="str">
        <f ca="1">IFERROR(OFFSET(grille!$A$1,MOD(INT((L23-parametres!$D$42)/7),42)+1,WEEKDAY(guigui!L23,2)),"")</f>
        <v>RP</v>
      </c>
      <c r="N23" s="4">
        <f t="shared" si="6"/>
        <v>42207</v>
      </c>
      <c r="O23" s="6" t="str">
        <f ca="1">IFERROR(OFFSET(grille!$A$1,MOD(INT((N23-parametres!$D$42)/7),42)+1,WEEKDAY(guigui!N23,2)),"")</f>
        <v>RP</v>
      </c>
      <c r="P23" s="3">
        <f t="shared" si="7"/>
        <v>42238</v>
      </c>
      <c r="Q23" s="6" t="str">
        <f ca="1">IFERROR(OFFSET(grille!$A$1,MOD(INT((P23-parametres!$D$42)/7),42)+1,WEEKDAY(guigui!P23,2)),"")</f>
        <v>RP</v>
      </c>
      <c r="R23" s="3">
        <f t="shared" si="8"/>
        <v>42269</v>
      </c>
      <c r="S23" s="6" t="str">
        <f ca="1">IFERROR(OFFSET(grille!$A$1,MOD(INT((R23-parametres!$D$42)/7),42)+1,WEEKDAY(guigui!R23,2)),"")</f>
        <v>T840__</v>
      </c>
      <c r="T23" s="3">
        <f t="shared" si="9"/>
        <v>42299</v>
      </c>
      <c r="U23" s="6" t="str">
        <f ca="1">IFERROR(OFFSET(grille!$A$1,MOD(INT((T23-parametres!$D$42)/7),42)+1,WEEKDAY(guigui!T23,2)),"")</f>
        <v>RP</v>
      </c>
      <c r="V23" s="4">
        <f t="shared" si="10"/>
        <v>42330</v>
      </c>
      <c r="W23" s="6" t="str">
        <f ca="1">IFERROR(OFFSET(grille!$A$1,MOD(INT((V23-parametres!$D$42)/7),42)+1,WEEKDAY(guigui!V23,2)),"")</f>
        <v>RP</v>
      </c>
      <c r="X23" s="3">
        <f t="shared" si="11"/>
        <v>42360</v>
      </c>
      <c r="Y23" s="6" t="str">
        <f ca="1">IFERROR(OFFSET(grille!$A$1,MOD(INT((X23-parametres!$D$42)/7),42)+1,WEEKDAY(guigui!X23,2)),"")</f>
        <v>__T330</v>
      </c>
    </row>
    <row r="24" spans="2:25">
      <c r="B24" s="3">
        <f t="shared" si="0"/>
        <v>42027</v>
      </c>
      <c r="C24" s="6" t="str">
        <f ca="1">IFERROR(OFFSET(grille!$A$1,MOD(INT((B24-parametres!$D$42)/7),42)+1,WEEKDAY(guigui!B24,2)),"")</f>
        <v>D</v>
      </c>
      <c r="D24" s="3">
        <f t="shared" si="1"/>
        <v>42058</v>
      </c>
      <c r="E24" s="6" t="str">
        <f ca="1">IFERROR(OFFSET(grille!$A$1,MOD(INT((D24-parametres!$D$42)/7),42)+1,WEEKDAY(guigui!D24,2)),"")</f>
        <v>RP</v>
      </c>
      <c r="F24" s="3">
        <f t="shared" si="2"/>
        <v>42086</v>
      </c>
      <c r="G24" s="6" t="str">
        <f ca="1">IFERROR(OFFSET(grille!$A$1,MOD(INT((F24-parametres!$D$42)/7),42)+1,WEEKDAY(guigui!F24,2)),"")</f>
        <v>RP</v>
      </c>
      <c r="H24" s="3">
        <f t="shared" si="3"/>
        <v>42117</v>
      </c>
      <c r="I24" s="6" t="str">
        <f ca="1">IFERROR(OFFSET(grille!$A$1,MOD(INT((H24-parametres!$D$42)/7),42)+1,WEEKDAY(guigui!H24,2)),"")</f>
        <v>__T350</v>
      </c>
      <c r="J24" s="3">
        <f t="shared" si="4"/>
        <v>42147</v>
      </c>
      <c r="K24" s="6" t="str">
        <f ca="1">IFERROR(OFFSET(grille!$A$1,MOD(INT((J24-parametres!$D$42)/7),42)+1,WEEKDAY(guigui!J24,2)),"")</f>
        <v>RP</v>
      </c>
      <c r="L24" s="3">
        <f t="shared" si="5"/>
        <v>42178</v>
      </c>
      <c r="M24" s="6" t="str">
        <f ca="1">IFERROR(OFFSET(grille!$A$1,MOD(INT((L24-parametres!$D$42)/7),42)+1,WEEKDAY(guigui!L24,2)),"")</f>
        <v>RP</v>
      </c>
      <c r="N24" s="4">
        <f t="shared" si="6"/>
        <v>42208</v>
      </c>
      <c r="O24" s="6" t="str">
        <f ca="1">IFERROR(OFFSET(grille!$A$1,MOD(INT((N24-parametres!$D$42)/7),42)+1,WEEKDAY(guigui!N24,2)),"")</f>
        <v>RP</v>
      </c>
      <c r="P24" s="3">
        <f t="shared" si="7"/>
        <v>42239</v>
      </c>
      <c r="Q24" s="6" t="str">
        <f ca="1">IFERROR(OFFSET(grille!$A$1,MOD(INT((P24-parametres!$D$42)/7),42)+1,WEEKDAY(guigui!P24,2)),"")</f>
        <v>T657__</v>
      </c>
      <c r="R24" s="3">
        <f t="shared" si="8"/>
        <v>42270</v>
      </c>
      <c r="S24" s="6" t="str">
        <f ca="1">IFERROR(OFFSET(grille!$A$1,MOD(INT((R24-parametres!$D$42)/7),42)+1,WEEKDAY(guigui!R24,2)),"")</f>
        <v>__T850</v>
      </c>
      <c r="T24" s="3">
        <f t="shared" si="9"/>
        <v>42300</v>
      </c>
      <c r="U24" s="6" t="str">
        <f ca="1">IFERROR(OFFSET(grille!$A$1,MOD(INT((T24-parametres!$D$42)/7),42)+1,WEEKDAY(guigui!T24,2)),"")</f>
        <v>RP</v>
      </c>
      <c r="V24" s="4">
        <f t="shared" si="10"/>
        <v>42331</v>
      </c>
      <c r="W24" s="6" t="str">
        <f ca="1">IFERROR(OFFSET(grille!$A$1,MOD(INT((V24-parametres!$D$42)/7),42)+1,WEEKDAY(guigui!V24,2)),"")</f>
        <v>T820__</v>
      </c>
      <c r="X24" s="3">
        <f t="shared" si="11"/>
        <v>42361</v>
      </c>
      <c r="Y24" s="6" t="str">
        <f ca="1">IFERROR(OFFSET(grille!$A$1,MOD(INT((X24-parametres!$D$42)/7),42)+1,WEEKDAY(guigui!X24,2)),"")</f>
        <v>T420</v>
      </c>
    </row>
    <row r="25" spans="2:25">
      <c r="B25" s="3">
        <f t="shared" si="0"/>
        <v>42028</v>
      </c>
      <c r="C25" s="6" t="str">
        <f ca="1">IFERROR(OFFSET(grille!$A$1,MOD(INT((B25-parametres!$D$42)/7),42)+1,WEEKDAY(guigui!B25,2)),"")</f>
        <v>RP</v>
      </c>
      <c r="D25" s="3">
        <f t="shared" si="1"/>
        <v>42059</v>
      </c>
      <c r="E25" s="6" t="str">
        <f ca="1">IFERROR(OFFSET(grille!$A$1,MOD(INT((D25-parametres!$D$42)/7),42)+1,WEEKDAY(guigui!D25,2)),"")</f>
        <v>RP</v>
      </c>
      <c r="F25" s="3">
        <f t="shared" si="2"/>
        <v>42087</v>
      </c>
      <c r="G25" s="6" t="str">
        <f ca="1">IFERROR(OFFSET(grille!$A$1,MOD(INT((F25-parametres!$D$42)/7),42)+1,WEEKDAY(guigui!F25,2)),"")</f>
        <v>RP</v>
      </c>
      <c r="H25" s="3">
        <f t="shared" si="3"/>
        <v>42118</v>
      </c>
      <c r="I25" s="6" t="str">
        <f ca="1">IFERROR(OFFSET(grille!$A$1,MOD(INT((H25-parametres!$D$42)/7),42)+1,WEEKDAY(guigui!H25,2)),"")</f>
        <v>D</v>
      </c>
      <c r="J25" s="3">
        <f t="shared" si="4"/>
        <v>42148</v>
      </c>
      <c r="K25" s="6" t="str">
        <f ca="1">IFERROR(OFFSET(grille!$A$1,MOD(INT((J25-parametres!$D$42)/7),42)+1,WEEKDAY(guigui!J25,2)),"")</f>
        <v>RP</v>
      </c>
      <c r="L25" s="3">
        <f t="shared" si="5"/>
        <v>42179</v>
      </c>
      <c r="M25" s="6" t="str">
        <f ca="1">IFERROR(OFFSET(grille!$A$1,MOD(INT((L25-parametres!$D$42)/7),42)+1,WEEKDAY(guigui!L25,2)),"")</f>
        <v>T840__</v>
      </c>
      <c r="N25" s="4">
        <f t="shared" si="6"/>
        <v>42209</v>
      </c>
      <c r="O25" s="6" t="str">
        <f ca="1">IFERROR(OFFSET(grille!$A$1,MOD(INT((N25-parametres!$D$42)/7),42)+1,WEEKDAY(guigui!N25,2)),"")</f>
        <v>T410</v>
      </c>
      <c r="P25" s="3">
        <f t="shared" si="7"/>
        <v>42240</v>
      </c>
      <c r="Q25" s="6" t="str">
        <f ca="1">IFERROR(OFFSET(grille!$A$1,MOD(INT((P25-parametres!$D$42)/7),42)+1,WEEKDAY(guigui!P25,2)),"")</f>
        <v>__T661</v>
      </c>
      <c r="R25" s="3">
        <f t="shared" si="8"/>
        <v>42271</v>
      </c>
      <c r="S25" s="6" t="str">
        <f ca="1">IFERROR(OFFSET(grille!$A$1,MOD(INT((R25-parametres!$D$42)/7),42)+1,WEEKDAY(guigui!R25,2)),"")</f>
        <v>T110</v>
      </c>
      <c r="T25" s="3">
        <f t="shared" si="9"/>
        <v>42301</v>
      </c>
      <c r="U25" s="6" t="str">
        <f ca="1">IFERROR(OFFSET(grille!$A$1,MOD(INT((T25-parametres!$D$42)/7),42)+1,WEEKDAY(guigui!T25,2)),"")</f>
        <v>T326__</v>
      </c>
      <c r="V25" s="4">
        <f t="shared" si="10"/>
        <v>42332</v>
      </c>
      <c r="W25" s="6" t="str">
        <f ca="1">IFERROR(OFFSET(grille!$A$1,MOD(INT((V25-parametres!$D$42)/7),42)+1,WEEKDAY(guigui!V25,2)),"")</f>
        <v>__T830</v>
      </c>
      <c r="X25" s="3">
        <f t="shared" si="11"/>
        <v>42362</v>
      </c>
      <c r="Y25" s="6" t="str">
        <f ca="1">IFERROR(OFFSET(grille!$A$1,MOD(INT((X25-parametres!$D$42)/7),42)+1,WEEKDAY(guigui!X25,2)),"")</f>
        <v>T840__</v>
      </c>
    </row>
    <row r="26" spans="2:25">
      <c r="B26" s="3">
        <f t="shared" si="0"/>
        <v>42029</v>
      </c>
      <c r="C26" s="6" t="str">
        <f ca="1">IFERROR(OFFSET(grille!$A$1,MOD(INT((B26-parametres!$D$42)/7),42)+1,WEEKDAY(guigui!B26,2)),"")</f>
        <v>RP</v>
      </c>
      <c r="D26" s="3">
        <f t="shared" si="1"/>
        <v>42060</v>
      </c>
      <c r="E26" s="6" t="str">
        <f ca="1">IFERROR(OFFSET(grille!$A$1,MOD(INT((D26-parametres!$D$42)/7),42)+1,WEEKDAY(guigui!D26,2)),"")</f>
        <v>T710</v>
      </c>
      <c r="F26" s="3">
        <f t="shared" si="2"/>
        <v>42088</v>
      </c>
      <c r="G26" s="6" t="str">
        <f ca="1">IFERROR(OFFSET(grille!$A$1,MOD(INT((F26-parametres!$D$42)/7),42)+1,WEEKDAY(guigui!F26,2)),"")</f>
        <v>D</v>
      </c>
      <c r="H26" s="3">
        <f t="shared" si="3"/>
        <v>42119</v>
      </c>
      <c r="I26" s="6" t="str">
        <f ca="1">IFERROR(OFFSET(grille!$A$1,MOD(INT((H26-parametres!$D$42)/7),42)+1,WEEKDAY(guigui!H26,2)),"")</f>
        <v>RP</v>
      </c>
      <c r="J26" s="3">
        <f t="shared" si="4"/>
        <v>42149</v>
      </c>
      <c r="K26" s="6" t="str">
        <f ca="1">IFERROR(OFFSET(grille!$A$1,MOD(INT((J26-parametres!$D$42)/7),42)+1,WEEKDAY(guigui!J26,2)),"")</f>
        <v>T210</v>
      </c>
      <c r="L26" s="3">
        <f t="shared" si="5"/>
        <v>42180</v>
      </c>
      <c r="M26" s="6" t="str">
        <f ca="1">IFERROR(OFFSET(grille!$A$1,MOD(INT((L26-parametres!$D$42)/7),42)+1,WEEKDAY(guigui!L26,2)),"")</f>
        <v>__T850</v>
      </c>
      <c r="N26" s="4">
        <f t="shared" si="6"/>
        <v>42210</v>
      </c>
      <c r="O26" s="6" t="str">
        <f ca="1">IFERROR(OFFSET(grille!$A$1,MOD(INT((N26-parametres!$D$42)/7),42)+1,WEEKDAY(guigui!N26,2)),"")</f>
        <v>T146__</v>
      </c>
      <c r="P26" s="3">
        <f t="shared" si="7"/>
        <v>42241</v>
      </c>
      <c r="Q26" s="6" t="str">
        <f ca="1">IFERROR(OFFSET(grille!$A$1,MOD(INT((P26-parametres!$D$42)/7),42)+1,WEEKDAY(guigui!P26,2)),"")</f>
        <v>T240__</v>
      </c>
      <c r="R26" s="3">
        <f t="shared" si="8"/>
        <v>42272</v>
      </c>
      <c r="S26" s="6" t="str">
        <f ca="1">IFERROR(OFFSET(grille!$A$1,MOD(INT((R26-parametres!$D$42)/7),42)+1,WEEKDAY(guigui!R26,2)),"")</f>
        <v>T630__</v>
      </c>
      <c r="T26" s="3">
        <f t="shared" si="9"/>
        <v>42302</v>
      </c>
      <c r="U26" s="6" t="str">
        <f ca="1">IFERROR(OFFSET(grille!$A$1,MOD(INT((T26-parametres!$D$42)/7),42)+1,WEEKDAY(guigui!T26,2)),"")</f>
        <v>__T337</v>
      </c>
      <c r="V26" s="4">
        <f t="shared" si="10"/>
        <v>42333</v>
      </c>
      <c r="W26" s="6" t="str">
        <f ca="1">IFERROR(OFFSET(grille!$A$1,MOD(INT((V26-parametres!$D$42)/7),42)+1,WEEKDAY(guigui!V26,2)),"")</f>
        <v>RP</v>
      </c>
      <c r="X26" s="3">
        <f t="shared" si="11"/>
        <v>42363</v>
      </c>
      <c r="Y26" s="6" t="str">
        <f ca="1">IFERROR(OFFSET(grille!$A$1,MOD(INT((X26-parametres!$D$42)/7),42)+1,WEEKDAY(guigui!X26,2)),"")</f>
        <v>__T850</v>
      </c>
    </row>
    <row r="27" spans="2:25">
      <c r="B27" s="3">
        <f t="shared" si="0"/>
        <v>42030</v>
      </c>
      <c r="C27" s="6" t="str">
        <f ca="1">IFERROR(OFFSET(grille!$A$1,MOD(INT((B27-parametres!$D$42)/7),42)+1,WEEKDAY(guigui!B27,2)),"")</f>
        <v>T140__</v>
      </c>
      <c r="D27" s="3">
        <f t="shared" si="1"/>
        <v>42061</v>
      </c>
      <c r="E27" s="6" t="str">
        <f ca="1">IFERROR(OFFSET(grille!$A$1,MOD(INT((D27-parametres!$D$42)/7),42)+1,WEEKDAY(guigui!D27,2)),"")</f>
        <v>T730__</v>
      </c>
      <c r="F27" s="3">
        <f t="shared" si="2"/>
        <v>42089</v>
      </c>
      <c r="G27" s="6" t="str">
        <f ca="1">IFERROR(OFFSET(grille!$A$1,MOD(INT((F27-parametres!$D$42)/7),42)+1,WEEKDAY(guigui!F27,2)),"")</f>
        <v>T510</v>
      </c>
      <c r="H27" s="3">
        <f t="shared" si="3"/>
        <v>42120</v>
      </c>
      <c r="I27" s="6" t="str">
        <f ca="1">IFERROR(OFFSET(grille!$A$1,MOD(INT((H27-parametres!$D$42)/7),42)+1,WEEKDAY(guigui!H27,2)),"")</f>
        <v>RP</v>
      </c>
      <c r="J27" s="3">
        <f t="shared" si="4"/>
        <v>42150</v>
      </c>
      <c r="K27" s="6" t="str">
        <f ca="1">IFERROR(OFFSET(grille!$A$1,MOD(INT((J27-parametres!$D$42)/7),42)+1,WEEKDAY(guigui!J27,2)),"")</f>
        <v>T410</v>
      </c>
      <c r="L27" s="3">
        <f t="shared" si="5"/>
        <v>42181</v>
      </c>
      <c r="M27" s="6" t="str">
        <f ca="1">IFERROR(OFFSET(grille!$A$1,MOD(INT((L27-parametres!$D$42)/7),42)+1,WEEKDAY(guigui!L27,2)),"")</f>
        <v>Fac</v>
      </c>
      <c r="N27" s="4">
        <f t="shared" si="6"/>
        <v>42211</v>
      </c>
      <c r="O27" s="6" t="str">
        <f ca="1">IFERROR(OFFSET(grille!$A$1,MOD(INT((N27-parametres!$D$42)/7),42)+1,WEEKDAY(guigui!N27,2)),"")</f>
        <v>__T157</v>
      </c>
      <c r="P27" s="3">
        <f t="shared" si="7"/>
        <v>42242</v>
      </c>
      <c r="Q27" s="6" t="str">
        <f ca="1">IFERROR(OFFSET(grille!$A$1,MOD(INT((P27-parametres!$D$42)/7),42)+1,WEEKDAY(guigui!P27,2)),"")</f>
        <v>__T250</v>
      </c>
      <c r="R27" s="3">
        <f t="shared" si="8"/>
        <v>42273</v>
      </c>
      <c r="S27" s="6" t="str">
        <f ca="1">IFERROR(OFFSET(grille!$A$1,MOD(INT((R27-parametres!$D$42)/7),42)+1,WEEKDAY(guigui!R27,2)),"")</f>
        <v>__T646</v>
      </c>
      <c r="T27" s="3">
        <f t="shared" si="9"/>
        <v>42303</v>
      </c>
      <c r="U27" s="6" t="str">
        <f ca="1">IFERROR(OFFSET(grille!$A$1,MOD(INT((T27-parametres!$D$42)/7),42)+1,WEEKDAY(guigui!T27,2)),"")</f>
        <v>T510</v>
      </c>
      <c r="V27" s="4">
        <f t="shared" si="10"/>
        <v>42334</v>
      </c>
      <c r="W27" s="6" t="str">
        <f ca="1">IFERROR(OFFSET(grille!$A$1,MOD(INT((V27-parametres!$D$42)/7),42)+1,WEEKDAY(guigui!V27,2)),"")</f>
        <v>RP</v>
      </c>
      <c r="X27" s="3">
        <f t="shared" si="11"/>
        <v>42364</v>
      </c>
      <c r="Y27" s="6" t="str">
        <f ca="1">IFERROR(OFFSET(grille!$A$1,MOD(INT((X27-parametres!$D$42)/7),42)+1,WEEKDAY(guigui!X27,2)),"")</f>
        <v>D</v>
      </c>
    </row>
    <row r="28" spans="2:25">
      <c r="B28" s="3">
        <f t="shared" si="0"/>
        <v>42031</v>
      </c>
      <c r="C28" s="6" t="str">
        <f ca="1">IFERROR(OFFSET(grille!$A$1,MOD(INT((B28-parametres!$D$42)/7),42)+1,WEEKDAY(guigui!B28,2)),"")</f>
        <v>__T150</v>
      </c>
      <c r="D28" s="3">
        <f t="shared" si="1"/>
        <v>42062</v>
      </c>
      <c r="E28" s="6" t="str">
        <f ca="1">IFERROR(OFFSET(grille!$A$1,MOD(INT((D28-parametres!$D$42)/7),42)+1,WEEKDAY(guigui!D28,2)),"")</f>
        <v>__T740</v>
      </c>
      <c r="F28" s="3">
        <f t="shared" si="2"/>
        <v>42090</v>
      </c>
      <c r="G28" s="6" t="str">
        <f ca="1">IFERROR(OFFSET(grille!$A$1,MOD(INT((F28-parametres!$D$42)/7),42)+1,WEEKDAY(guigui!F28,2)),"")</f>
        <v>T445__</v>
      </c>
      <c r="H28" s="3">
        <f t="shared" si="3"/>
        <v>42121</v>
      </c>
      <c r="I28" s="6" t="str">
        <f ca="1">IFERROR(OFFSET(grille!$A$1,MOD(INT((H28-parametres!$D$42)/7),42)+1,WEEKDAY(guigui!H28,2)),"")</f>
        <v>T110</v>
      </c>
      <c r="J28" s="3">
        <f t="shared" si="4"/>
        <v>42151</v>
      </c>
      <c r="K28" s="6" t="str">
        <f ca="1">IFERROR(OFFSET(grille!$A$1,MOD(INT((J28-parametres!$D$42)/7),42)+1,WEEKDAY(guigui!J28,2)),"")</f>
        <v>T810</v>
      </c>
      <c r="L28" s="3">
        <f t="shared" si="5"/>
        <v>42182</v>
      </c>
      <c r="M28" s="6" t="str">
        <f ca="1">IFERROR(OFFSET(grille!$A$1,MOD(INT((L28-parametres!$D$42)/7),42)+1,WEEKDAY(guigui!L28,2)),"")</f>
        <v>RP</v>
      </c>
      <c r="N28" s="4">
        <f t="shared" si="6"/>
        <v>42212</v>
      </c>
      <c r="O28" s="6" t="str">
        <f ca="1">IFERROR(OFFSET(grille!$A$1,MOD(INT((N28-parametres!$D$42)/7),42)+1,WEEKDAY(guigui!N28,2)),"")</f>
        <v>T260</v>
      </c>
      <c r="P28" s="3">
        <f t="shared" si="7"/>
        <v>42243</v>
      </c>
      <c r="Q28" s="6" t="str">
        <f ca="1">IFERROR(OFFSET(grille!$A$1,MOD(INT((P28-parametres!$D$42)/7),42)+1,WEEKDAY(guigui!P28,2)),"")</f>
        <v>RP</v>
      </c>
      <c r="R28" s="3">
        <f t="shared" si="8"/>
        <v>42274</v>
      </c>
      <c r="S28" s="6" t="str">
        <f ca="1">IFERROR(OFFSET(grille!$A$1,MOD(INT((R28-parametres!$D$42)/7),42)+1,WEEKDAY(guigui!R28,2)),"")</f>
        <v>RP</v>
      </c>
      <c r="T28" s="3">
        <f t="shared" si="9"/>
        <v>42304</v>
      </c>
      <c r="U28" s="6" t="str">
        <f ca="1">IFERROR(OFFSET(grille!$A$1,MOD(INT((T28-parametres!$D$42)/7),42)+1,WEEKDAY(guigui!T28,2)),"")</f>
        <v>T220__</v>
      </c>
      <c r="V28" s="4">
        <f t="shared" si="10"/>
        <v>42335</v>
      </c>
      <c r="W28" s="6" t="str">
        <f ca="1">IFERROR(OFFSET(grille!$A$1,MOD(INT((V28-parametres!$D$42)/7),42)+1,WEEKDAY(guigui!V28,2)),"")</f>
        <v>T925__</v>
      </c>
      <c r="X28" s="3">
        <f t="shared" si="11"/>
        <v>42365</v>
      </c>
      <c r="Y28" s="6" t="str">
        <f ca="1">IFERROR(OFFSET(grille!$A$1,MOD(INT((X28-parametres!$D$42)/7),42)+1,WEEKDAY(guigui!X28,2)),"")</f>
        <v>RP</v>
      </c>
    </row>
    <row r="29" spans="2:25">
      <c r="B29" s="3">
        <f t="shared" si="0"/>
        <v>42032</v>
      </c>
      <c r="C29" s="6" t="str">
        <f ca="1">IFERROR(OFFSET(grille!$A$1,MOD(INT((B29-parametres!$D$42)/7),42)+1,WEEKDAY(guigui!B29,2)),"")</f>
        <v>T210</v>
      </c>
      <c r="D29" s="3">
        <f t="shared" si="1"/>
        <v>42063</v>
      </c>
      <c r="E29" s="6" t="str">
        <f ca="1">IFERROR(OFFSET(grille!$A$1,MOD(INT((D29-parametres!$D$42)/7),42)+1,WEEKDAY(guigui!D29,2)),"")</f>
        <v>RP</v>
      </c>
      <c r="F29" s="3">
        <f t="shared" si="2"/>
        <v>42091</v>
      </c>
      <c r="G29" s="6" t="str">
        <f ca="1">IFERROR(OFFSET(grille!$A$1,MOD(INT((F29-parametres!$D$42)/7),42)+1,WEEKDAY(guigui!F29,2)),"")</f>
        <v>__T456</v>
      </c>
      <c r="H29" s="3">
        <f t="shared" si="3"/>
        <v>42122</v>
      </c>
      <c r="I29" s="6" t="str">
        <f ca="1">IFERROR(OFFSET(grille!$A$1,MOD(INT((H29-parametres!$D$42)/7),42)+1,WEEKDAY(guigui!H29,2)),"")</f>
        <v>T420</v>
      </c>
      <c r="J29" s="3">
        <f t="shared" si="4"/>
        <v>42152</v>
      </c>
      <c r="K29" s="6" t="str">
        <f ca="1">IFERROR(OFFSET(grille!$A$1,MOD(INT((J29-parametres!$D$42)/7),42)+1,WEEKDAY(guigui!J29,2)),"")</f>
        <v>T320__</v>
      </c>
      <c r="L29" s="3">
        <f t="shared" si="5"/>
        <v>42183</v>
      </c>
      <c r="M29" s="6" t="str">
        <f ca="1">IFERROR(OFFSET(grille!$A$1,MOD(INT((L29-parametres!$D$42)/7),42)+1,WEEKDAY(guigui!L29,2)),"")</f>
        <v>RP</v>
      </c>
      <c r="N29" s="4">
        <f t="shared" si="6"/>
        <v>42213</v>
      </c>
      <c r="O29" s="6" t="str">
        <f ca="1">IFERROR(OFFSET(grille!$A$1,MOD(INT((N29-parametres!$D$42)/7),42)+1,WEEKDAY(guigui!N29,2)),"")</f>
        <v>RP</v>
      </c>
      <c r="P29" s="3">
        <f t="shared" si="7"/>
        <v>42244</v>
      </c>
      <c r="Q29" s="6" t="str">
        <f ca="1">IFERROR(OFFSET(grille!$A$1,MOD(INT((P29-parametres!$D$42)/7),42)+1,WEEKDAY(guigui!P29,2)),"")</f>
        <v>RP</v>
      </c>
      <c r="R29" s="3">
        <f t="shared" si="8"/>
        <v>42275</v>
      </c>
      <c r="S29" s="6" t="str">
        <f ca="1">IFERROR(OFFSET(grille!$A$1,MOD(INT((R29-parametres!$D$42)/7),42)+1,WEEKDAY(guigui!R29,2)),"")</f>
        <v>RP</v>
      </c>
      <c r="T29" s="3">
        <f t="shared" si="9"/>
        <v>42305</v>
      </c>
      <c r="U29" s="6" t="str">
        <f ca="1">IFERROR(OFFSET(grille!$A$1,MOD(INT((T29-parametres!$D$42)/7),42)+1,WEEKDAY(guigui!T29,2)),"")</f>
        <v>__T230</v>
      </c>
      <c r="V29" s="4">
        <f t="shared" si="10"/>
        <v>42336</v>
      </c>
      <c r="W29" s="6" t="str">
        <f ca="1">IFERROR(OFFSET(grille!$A$1,MOD(INT((V29-parametres!$D$42)/7),42)+1,WEEKDAY(guigui!V29,2)),"")</f>
        <v>__T936</v>
      </c>
      <c r="X29" s="3">
        <f t="shared" si="11"/>
        <v>42366</v>
      </c>
      <c r="Y29" s="6" t="str">
        <f ca="1">IFERROR(OFFSET(grille!$A$1,MOD(INT((X29-parametres!$D$42)/7),42)+1,WEEKDAY(guigui!X29,2)),"")</f>
        <v>RP</v>
      </c>
    </row>
    <row r="30" spans="2:25">
      <c r="B30" s="3">
        <f t="shared" si="0"/>
        <v>42033</v>
      </c>
      <c r="C30" s="6" t="str">
        <f ca="1">IFERROR(OFFSET(grille!$A$1,MOD(INT((B30-parametres!$D$42)/7),42)+1,WEEKDAY(guigui!B30,2)),"")</f>
        <v>T440__</v>
      </c>
      <c r="D30" s="3" t="b">
        <f>IF(MONTH(DATE($A$1,COLUMN()-1,ROW()-1))=2,DATE($A$1,COLUMN()-1,i))</f>
        <v>0</v>
      </c>
      <c r="E30" s="6" t="str">
        <f ca="1">IFERROR(OFFSET(grille!$A$1,MOD(INT((D30-parametres!$D$42)/7),42)+1,WEEKDAY(guigui!D30,2)),"")</f>
        <v>__T936</v>
      </c>
      <c r="F30" s="3">
        <f t="shared" si="2"/>
        <v>42092</v>
      </c>
      <c r="G30" s="6" t="str">
        <f ca="1">IFERROR(OFFSET(grille!$A$1,MOD(INT((F30-parametres!$D$42)/7),42)+1,WEEKDAY(guigui!F30,2)),"")</f>
        <v>T447__</v>
      </c>
      <c r="H30" s="3">
        <f t="shared" si="3"/>
        <v>42123</v>
      </c>
      <c r="I30" s="6" t="str">
        <f ca="1">IFERROR(OFFSET(grille!$A$1,MOD(INT((H30-parametres!$D$42)/7),42)+1,WEEKDAY(guigui!H30,2)),"")</f>
        <v>T220__</v>
      </c>
      <c r="J30" s="3">
        <f t="shared" si="4"/>
        <v>42153</v>
      </c>
      <c r="K30" s="6" t="str">
        <f ca="1">IFERROR(OFFSET(grille!$A$1,MOD(INT((J30-parametres!$D$42)/7),42)+1,WEEKDAY(guigui!J30,2)),"")</f>
        <v>__T335</v>
      </c>
      <c r="L30" s="3">
        <f t="shared" si="5"/>
        <v>42184</v>
      </c>
      <c r="M30" s="6" t="str">
        <f ca="1">IFERROR(OFFSET(grille!$A$1,MOD(INT((L30-parametres!$D$42)/7),42)+1,WEEKDAY(guigui!L30,2)),"")</f>
        <v>T120</v>
      </c>
      <c r="N30" s="3">
        <f t="shared" si="6"/>
        <v>42214</v>
      </c>
      <c r="O30" s="6" t="str">
        <f ca="1">IFERROR(OFFSET(grille!$A$1,MOD(INT((N30-parametres!$D$42)/7),42)+1,WEEKDAY(guigui!N30,2)),"")</f>
        <v>RP</v>
      </c>
      <c r="P30" s="3">
        <f t="shared" si="7"/>
        <v>42245</v>
      </c>
      <c r="Q30" s="6" t="str">
        <f ca="1">IFERROR(OFFSET(grille!$A$1,MOD(INT((P30-parametres!$D$42)/7),42)+1,WEEKDAY(guigui!P30,2)),"")</f>
        <v>T656__</v>
      </c>
      <c r="R30" s="3">
        <f t="shared" si="8"/>
        <v>42276</v>
      </c>
      <c r="S30" s="6" t="str">
        <f ca="1">IFERROR(OFFSET(grille!$A$1,MOD(INT((R30-parametres!$D$42)/7),42)+1,WEEKDAY(guigui!R30,2)),"")</f>
        <v>T440__</v>
      </c>
      <c r="T30" s="3">
        <f t="shared" si="9"/>
        <v>42306</v>
      </c>
      <c r="U30" s="6" t="str">
        <f ca="1">IFERROR(OFFSET(grille!$A$1,MOD(INT((T30-parametres!$D$42)/7),42)+1,WEEKDAY(guigui!T30,2)),"")</f>
        <v>D</v>
      </c>
      <c r="V30" s="4">
        <f t="shared" si="10"/>
        <v>42337</v>
      </c>
      <c r="W30" s="6" t="str">
        <f ca="1">IFERROR(OFFSET(grille!$A$1,MOD(INT((V30-parametres!$D$42)/7),42)+1,WEEKDAY(guigui!V30,2)),"")</f>
        <v>T907__</v>
      </c>
      <c r="X30" s="3">
        <f t="shared" si="11"/>
        <v>42367</v>
      </c>
      <c r="Y30" s="6" t="str">
        <f ca="1">IFERROR(OFFSET(grille!$A$1,MOD(INT((X30-parametres!$D$42)/7),42)+1,WEEKDAY(guigui!X30,2)),"")</f>
        <v>RP</v>
      </c>
    </row>
    <row r="31" spans="2:25">
      <c r="B31" s="3">
        <f t="shared" si="0"/>
        <v>42034</v>
      </c>
      <c r="C31" s="6" t="str">
        <f ca="1">IFERROR(OFFSET(grille!$A$1,MOD(INT((B31-parametres!$D$42)/7),42)+1,WEEKDAY(guigui!B31,2)),"")</f>
        <v>__T450</v>
      </c>
      <c r="D31" s="2"/>
      <c r="E31" s="2"/>
      <c r="F31" s="3">
        <f t="shared" si="2"/>
        <v>42093</v>
      </c>
      <c r="G31" s="6" t="str">
        <f ca="1">IFERROR(OFFSET(grille!$A$1,MOD(INT((F31-parametres!$D$42)/7),42)+1,WEEKDAY(guigui!F31,2)),"")</f>
        <v>__T451</v>
      </c>
      <c r="H31" s="3">
        <f t="shared" si="3"/>
        <v>42124</v>
      </c>
      <c r="I31" s="6" t="str">
        <f ca="1">IFERROR(OFFSET(grille!$A$1,MOD(INT((H31-parametres!$D$42)/7),42)+1,WEEKDAY(guigui!H31,2)),"")</f>
        <v>__T230</v>
      </c>
      <c r="J31" s="3">
        <f t="shared" si="4"/>
        <v>42154</v>
      </c>
      <c r="K31" s="6" t="str">
        <f ca="1">IFERROR(OFFSET(grille!$A$1,MOD(INT((J31-parametres!$D$42)/7),42)+1,WEEKDAY(guigui!J31,2)),"")</f>
        <v>RP</v>
      </c>
      <c r="L31" s="3">
        <f t="shared" si="5"/>
        <v>42185</v>
      </c>
      <c r="M31" s="6" t="str">
        <f ca="1">IFERROR(OFFSET(grille!$A$1,MOD(INT((L31-parametres!$D$42)/7),42)+1,WEEKDAY(guigui!L31,2)),"")</f>
        <v>T110</v>
      </c>
      <c r="N31" s="3">
        <f t="shared" si="6"/>
        <v>42215</v>
      </c>
      <c r="O31" s="6" t="str">
        <f ca="1">IFERROR(OFFSET(grille!$A$1,MOD(INT((N31-parametres!$D$42)/7),42)+1,WEEKDAY(guigui!N31,2)),"")</f>
        <v>T210</v>
      </c>
      <c r="P31" s="3">
        <f t="shared" si="7"/>
        <v>42246</v>
      </c>
      <c r="Q31" s="6" t="str">
        <f ca="1">IFERROR(OFFSET(grille!$A$1,MOD(INT((P31-parametres!$D$42)/7),42)+1,WEEKDAY(guigui!P31,2)),"")</f>
        <v>__T667</v>
      </c>
      <c r="R31" s="3">
        <f t="shared" si="8"/>
        <v>42277</v>
      </c>
      <c r="S31" s="6" t="str">
        <f ca="1">IFERROR(OFFSET(grille!$A$1,MOD(INT((R31-parametres!$D$42)/7),42)+1,WEEKDAY(guigui!R31,2)),"")</f>
        <v>__T450</v>
      </c>
      <c r="T31" s="3">
        <f t="shared" si="9"/>
        <v>42307</v>
      </c>
      <c r="U31" s="6" t="str">
        <f ca="1">IFERROR(OFFSET(grille!$A$1,MOD(INT((T31-parametres!$D$42)/7),42)+1,WEEKDAY(guigui!T31,2)),"")</f>
        <v>RP</v>
      </c>
      <c r="V31" s="4">
        <f t="shared" si="10"/>
        <v>42338</v>
      </c>
      <c r="W31" s="6" t="str">
        <f ca="1">IFERROR(OFFSET(grille!$A$1,MOD(INT((V31-parametres!$D$42)/7),42)+1,WEEKDAY(guigui!V31,2)),"")</f>
        <v>__T911</v>
      </c>
      <c r="X31" s="3">
        <f t="shared" si="11"/>
        <v>42368</v>
      </c>
      <c r="Y31" s="6" t="str">
        <f ca="1">IFERROR(OFFSET(grille!$A$1,MOD(INT((X31-parametres!$D$42)/7),42)+1,WEEKDAY(guigui!X31,2)),"")</f>
        <v>T730__</v>
      </c>
    </row>
    <row r="32" spans="2:25">
      <c r="B32" s="3">
        <f t="shared" si="0"/>
        <v>42035</v>
      </c>
      <c r="C32" s="6" t="str">
        <f ca="1">IFERROR(OFFSET(grille!$A$1,MOD(INT((B32-parametres!$D$42)/7),42)+1,WEEKDAY(guigui!B32,2)),"")</f>
        <v>RP</v>
      </c>
      <c r="D32" s="2"/>
      <c r="E32" s="2"/>
      <c r="F32" s="3">
        <f t="shared" si="2"/>
        <v>42094</v>
      </c>
      <c r="G32" s="6" t="str">
        <f ca="1">IFERROR(OFFSET(grille!$A$1,MOD(INT((F32-parametres!$D$42)/7),42)+1,WEEKDAY(guigui!F32,2)),"")</f>
        <v>RP</v>
      </c>
      <c r="H32" s="2"/>
      <c r="I32" s="6" t="str">
        <f ca="1">IFERROR(OFFSET(grille!$A$1,MOD(INT((H32-parametres!$D$42)/7),42)+1,WEEKDAY(guigui!H32,2)),"")</f>
        <v>__T936</v>
      </c>
      <c r="J32" s="3">
        <f t="shared" si="4"/>
        <v>42155</v>
      </c>
      <c r="K32" s="6" t="str">
        <f ca="1">IFERROR(OFFSET(grille!$A$1,MOD(INT((J32-parametres!$D$42)/7),42)+1,WEEKDAY(guigui!J32,2)),"")</f>
        <v>RP</v>
      </c>
      <c r="L32" s="2"/>
      <c r="M32" s="6" t="str">
        <f ca="1">IFERROR(OFFSET(grille!$A$1,MOD(INT((L32-parametres!$D$42)/7),42)+1,WEEKDAY(guigui!L32,2)),"")</f>
        <v>__T936</v>
      </c>
      <c r="N32" s="3">
        <f t="shared" si="6"/>
        <v>42216</v>
      </c>
      <c r="O32" s="6" t="str">
        <f ca="1">IFERROR(OFFSET(grille!$A$1,MOD(INT((N32-parametres!$D$42)/7),42)+1,WEEKDAY(guigui!N32,2)),"")</f>
        <v>T140__</v>
      </c>
      <c r="P32" s="3">
        <f t="shared" si="7"/>
        <v>42247</v>
      </c>
      <c r="Q32" s="6" t="str">
        <f ca="1">IFERROR(OFFSET(grille!$A$1,MOD(INT((P32-parametres!$D$42)/7),42)+1,WEEKDAY(guigui!P32,2)),"")</f>
        <v>T420</v>
      </c>
      <c r="R32" s="2"/>
      <c r="S32" s="6" t="str">
        <f ca="1">IFERROR(OFFSET(grille!$A$1,MOD(INT((R32-parametres!$D$42)/7),42)+1,WEEKDAY(guigui!R32,2)),"")</f>
        <v>__T936</v>
      </c>
      <c r="T32" s="3">
        <f t="shared" si="9"/>
        <v>42308</v>
      </c>
      <c r="U32" s="6" t="str">
        <f ca="1">IFERROR(OFFSET(grille!$A$1,MOD(INT((T32-parametres!$D$42)/7),42)+1,WEEKDAY(guigui!T32,2)),"")</f>
        <v>RP</v>
      </c>
      <c r="V32" s="2"/>
      <c r="W32" s="6" t="str">
        <f ca="1">IFERROR(OFFSET(grille!$A$1,MOD(INT((V32-parametres!$D$42)/7),42)+1,WEEKDAY(guigui!V32,2)),"")</f>
        <v>__T936</v>
      </c>
      <c r="X32" s="3">
        <f t="shared" si="11"/>
        <v>42369</v>
      </c>
      <c r="Y32" s="6" t="str">
        <f ca="1">IFERROR(OFFSET(grille!$A$1,MOD(INT((X32-parametres!$D$42)/7),42)+1,WEEKDAY(guigui!X32,2)),"")</f>
        <v>__T740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251" priority="6" stopIfTrue="1">
      <formula>AND(WEEKDAY(B2,2)&gt;5,B2&lt;&gt;"")</formula>
    </cfRule>
  </conditionalFormatting>
  <conditionalFormatting sqref="E10">
    <cfRule type="expression" dxfId="249" priority="5" stopIfTrue="1">
      <formula>AND(WEEKDAY(E10,2)&gt;5,E10&lt;&gt;"")</formula>
    </cfRule>
  </conditionalFormatting>
  <conditionalFormatting sqref="E10">
    <cfRule type="expression" dxfId="247" priority="4" stopIfTrue="1">
      <formula>AND(WEEKDAY(E10,2)&gt;5,E10&lt;&gt;"")</formula>
    </cfRule>
  </conditionalFormatting>
  <conditionalFormatting sqref="E10">
    <cfRule type="expression" dxfId="245" priority="3" stopIfTrue="1">
      <formula>AND(WEEKDAY(E10,2)&gt;5,E10&lt;&gt;"")</formula>
    </cfRule>
  </conditionalFormatting>
  <conditionalFormatting sqref="E10">
    <cfRule type="expression" dxfId="243" priority="2" stopIfTrue="1">
      <formula>AND(WEEKDAY(E10,2)&gt;5,E10&lt;&gt;"")</formula>
    </cfRule>
  </conditionalFormatting>
  <conditionalFormatting sqref="E24">
    <cfRule type="expression" dxfId="241" priority="1" stopIfTrue="1">
      <formula>AND(WEEKDAY(E24,2)&gt;5,E24&lt;&gt;"")</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Y32"/>
  <sheetViews>
    <sheetView topLeftCell="H1" workbookViewId="0">
      <selection activeCell="C3" sqref="C3"/>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IFERROR(OFFSET(grille!$A$1,MOD(INT((B2-parametres!$D$44)/7),42)+1,WEEKDAY(guigui!B2,2)),"")</f>
        <v>__T660</v>
      </c>
      <c r="D2" s="3">
        <f>DATE($A$1,COLUMN()-2,ROW()-1)</f>
        <v>42036</v>
      </c>
      <c r="E2" s="6" t="str">
        <f ca="1">IFERROR(OFFSET(grille!$A$1,MOD(INT((D2-parametres!$D$44)/7),42)+1,WEEKDAY(guigui!D2,2)),"")</f>
        <v>RP</v>
      </c>
      <c r="F2" s="3">
        <f>DATE($A$1,COLUMN()-3,ROW()-1)</f>
        <v>42064</v>
      </c>
      <c r="G2" s="6" t="str">
        <f ca="1">IFERROR(OFFSET(grille!$A$1,MOD(INT((F2-parametres!$D$44)/7),42)+1,WEEKDAY(guigui!F2,2)),"")</f>
        <v>__T237</v>
      </c>
      <c r="H2" s="3">
        <f>DATE($A$1,COLUMN()-4,ROW()-1)</f>
        <v>42095</v>
      </c>
      <c r="I2" s="6" t="str">
        <f ca="1">IFERROR(OFFSET(grille!$A$1,MOD(INT((H2-parametres!$D$44)/7),42)+1,WEEKDAY(guigui!H2,2)),"")</f>
        <v>D</v>
      </c>
      <c r="J2" s="3">
        <f>DATE($A$1,COLUMN()-5,ROW()-1)</f>
        <v>42125</v>
      </c>
      <c r="K2" s="6" t="str">
        <f ca="1">IFERROR(OFFSET(grille!$A$1,MOD(INT((J2-parametres!$D$44)/7),42)+1,WEEKDAY(guigui!J2,2)),"")</f>
        <v>D</v>
      </c>
      <c r="L2" s="3">
        <f>DATE($A$1,COLUMN()-6,ROW()-1)</f>
        <v>42156</v>
      </c>
      <c r="M2" s="6" t="str">
        <f ca="1">IFERROR(OFFSET(grille!$A$1,MOD(INT((L2-parametres!$D$44)/7),42)+1,WEEKDAY(guigui!L2,2)),"")</f>
        <v>T210</v>
      </c>
      <c r="N2" s="4">
        <f>DATE($A$1,COLUMN()-7,ROW()-1)</f>
        <v>42186</v>
      </c>
      <c r="O2" s="6" t="str">
        <f ca="1">IFERROR(OFFSET(grille!$A$1,MOD(INT((N2-parametres!$D$44)/7),42)+1,WEEKDAY(guigui!N2,2)),"")</f>
        <v>T840__</v>
      </c>
      <c r="P2" s="3">
        <f>DATE($A$1,COLUMN()-8,ROW()-1)</f>
        <v>42217</v>
      </c>
      <c r="Q2" s="6" t="str">
        <f ca="1">IFERROR(OFFSET(grille!$A$1,MOD(INT((P2-parametres!$D$44)/7),42)+1,WEEKDAY(guigui!P2,2)),"")</f>
        <v>T146__</v>
      </c>
      <c r="R2" s="3">
        <f>DATE($A$1,COLUMN()-9,ROW()-1)</f>
        <v>42248</v>
      </c>
      <c r="S2" s="6" t="str">
        <f ca="1">IFERROR(OFFSET(grille!$A$1,MOD(INT((R2-parametres!$D$44)/7),42)+1,WEEKDAY(guigui!R2,2)),"")</f>
        <v>T240__</v>
      </c>
      <c r="T2" s="3">
        <f>DATE($A$1,COLUMN()-10,ROW()-1)</f>
        <v>42278</v>
      </c>
      <c r="U2" s="6" t="str">
        <f ca="1">IFERROR(OFFSET(grille!$A$1,MOD(INT((T2-parametres!$D$44)/7),42)+1,WEEKDAY(guigui!T2,2)),"")</f>
        <v>T110</v>
      </c>
      <c r="V2" s="4">
        <f>DATE($A$1,COLUMN()-11,ROW()-1)</f>
        <v>42309</v>
      </c>
      <c r="W2" s="6" t="str">
        <f ca="1">IFERROR(OFFSET(grille!$A$1,MOD(INT((V2-parametres!$D$44)/7),42)+1,WEEKDAY(guigui!V2,2)),"")</f>
        <v>__T337</v>
      </c>
      <c r="X2" s="3">
        <f>DATE($A$1,COLUMN()-12,ROW()-1)</f>
        <v>42339</v>
      </c>
      <c r="Y2" s="6" t="str">
        <f ca="1">IFERROR(OFFSET(grille!$A$1,MOD(INT((X2-parametres!$D$44)/7),42)+1,WEEKDAY(guigui!X2,2)),"")</f>
        <v>__T830</v>
      </c>
    </row>
    <row r="3" spans="1:25">
      <c r="B3" s="3">
        <f t="shared" ref="B3:B32" si="0">DATE($A$1,COLUMN()-1,ROW()-1)</f>
        <v>42006</v>
      </c>
      <c r="C3" s="6" t="str">
        <f ca="1">IFERROR(OFFSET(grille!$A$1,MOD(INT((B3-parametres!$D$44)/7),42)+1,WEEKDAY(guigui!B3,2)),"")</f>
        <v>RP</v>
      </c>
      <c r="D3" s="3">
        <f t="shared" ref="D3:D29" si="1">DATE($A$1,COLUMN()-2,ROW()-1)</f>
        <v>42037</v>
      </c>
      <c r="E3" s="6" t="str">
        <f ca="1">IFERROR(OFFSET(grille!$A$1,MOD(INT((D3-parametres!$D$44)/7),42)+1,WEEKDAY(guigui!D3,2)),"")</f>
        <v>T140__</v>
      </c>
      <c r="F3" s="3">
        <f t="shared" ref="F3:F32" si="2">DATE($A$1,COLUMN()-3,ROW()-1)</f>
        <v>42065</v>
      </c>
      <c r="G3" s="6" t="str">
        <f ca="1">IFERROR(OFFSET(grille!$A$1,MOD(INT((F3-parametres!$D$44)/7),42)+1,WEEKDAY(guigui!F3,2)),"")</f>
        <v>RP</v>
      </c>
      <c r="H3" s="3">
        <f t="shared" ref="H3:H31" si="3">DATE($A$1,COLUMN()-4,ROW()-1)</f>
        <v>42096</v>
      </c>
      <c r="I3" s="6" t="str">
        <f ca="1">IFERROR(OFFSET(grille!$A$1,MOD(INT((H3-parametres!$D$44)/7),42)+1,WEEKDAY(guigui!H3,2)),"")</f>
        <v>T510</v>
      </c>
      <c r="J3" s="3">
        <f t="shared" ref="J3:J32" si="4">DATE($A$1,COLUMN()-5,ROW()-1)</f>
        <v>42126</v>
      </c>
      <c r="K3" s="6" t="str">
        <f ca="1">IFERROR(OFFSET(grille!$A$1,MOD(INT((J3-parametres!$D$44)/7),42)+1,WEEKDAY(guigui!J3,2)),"")</f>
        <v>RP</v>
      </c>
      <c r="L3" s="3">
        <f t="shared" ref="L3:L31" si="5">DATE($A$1,COLUMN()-6,ROW()-1)</f>
        <v>42157</v>
      </c>
      <c r="M3" s="6" t="str">
        <f ca="1">IFERROR(OFFSET(grille!$A$1,MOD(INT((L3-parametres!$D$44)/7),42)+1,WEEKDAY(guigui!L3,2)),"")</f>
        <v>T410</v>
      </c>
      <c r="N3" s="4">
        <f t="shared" ref="N3:N32" si="6">DATE($A$1,COLUMN()-7,ROW()-1)</f>
        <v>42187</v>
      </c>
      <c r="O3" s="6" t="str">
        <f ca="1">IFERROR(OFFSET(grille!$A$1,MOD(INT((N3-parametres!$D$44)/7),42)+1,WEEKDAY(guigui!N3,2)),"")</f>
        <v>__T850</v>
      </c>
      <c r="P3" s="3">
        <f t="shared" ref="P3:P32" si="7">DATE($A$1,COLUMN()-8,ROW()-1)</f>
        <v>42218</v>
      </c>
      <c r="Q3" s="6" t="str">
        <f ca="1">IFERROR(OFFSET(grille!$A$1,MOD(INT((P3-parametres!$D$44)/7),42)+1,WEEKDAY(guigui!P3,2)),"")</f>
        <v>__T157</v>
      </c>
      <c r="R3" s="3">
        <f t="shared" ref="R3:R31" si="8">DATE($A$1,COLUMN()-9,ROW()-1)</f>
        <v>42249</v>
      </c>
      <c r="S3" s="6" t="str">
        <f ca="1">IFERROR(OFFSET(grille!$A$1,MOD(INT((R3-parametres!$D$44)/7),42)+1,WEEKDAY(guigui!R3,2)),"")</f>
        <v>__T250</v>
      </c>
      <c r="T3" s="3">
        <f t="shared" ref="T3:T32" si="9">DATE($A$1,COLUMN()-10,ROW()-1)</f>
        <v>42279</v>
      </c>
      <c r="U3" s="6" t="str">
        <f ca="1">IFERROR(OFFSET(grille!$A$1,MOD(INT((T3-parametres!$D$44)/7),42)+1,WEEKDAY(guigui!T3,2)),"")</f>
        <v>T630__</v>
      </c>
      <c r="V3" s="4">
        <f t="shared" ref="V3:V31" si="10">DATE($A$1,COLUMN()-11,ROW()-1)</f>
        <v>42310</v>
      </c>
      <c r="W3" s="6" t="str">
        <f ca="1">IFERROR(OFFSET(grille!$A$1,MOD(INT((V3-parametres!$D$44)/7),42)+1,WEEKDAY(guigui!V3,2)),"")</f>
        <v>T510</v>
      </c>
      <c r="X3" s="3">
        <f t="shared" ref="X3:X32" si="11">DATE($A$1,COLUMN()-12,ROW()-1)</f>
        <v>42340</v>
      </c>
      <c r="Y3" s="6" t="str">
        <f ca="1">IFERROR(OFFSET(grille!$A$1,MOD(INT((X3-parametres!$D$44)/7),42)+1,WEEKDAY(guigui!X3,2)),"")</f>
        <v>RP</v>
      </c>
    </row>
    <row r="4" spans="1:25">
      <c r="B4" s="4">
        <f t="shared" si="0"/>
        <v>42007</v>
      </c>
      <c r="C4" s="6" t="str">
        <f ca="1">IFERROR(OFFSET(grille!$A$1,MOD(INT((B4-parametres!$D$44)/7),42)+1,WEEKDAY(guigui!B4,2)),"")</f>
        <v>RP</v>
      </c>
      <c r="D4" s="3">
        <f t="shared" si="1"/>
        <v>42038</v>
      </c>
      <c r="E4" s="6" t="str">
        <f ca="1">IFERROR(OFFSET(grille!$A$1,MOD(INT((D4-parametres!$D$44)/7),42)+1,WEEKDAY(guigui!D4,2)),"")</f>
        <v>__T150</v>
      </c>
      <c r="F4" s="3">
        <f t="shared" si="2"/>
        <v>42066</v>
      </c>
      <c r="G4" s="6" t="str">
        <f ca="1">IFERROR(OFFSET(grille!$A$1,MOD(INT((F4-parametres!$D$44)/7),42)+1,WEEKDAY(guigui!F4,2)),"")</f>
        <v>RP</v>
      </c>
      <c r="H4" s="3">
        <f t="shared" si="3"/>
        <v>42097</v>
      </c>
      <c r="I4" s="6" t="str">
        <f ca="1">IFERROR(OFFSET(grille!$A$1,MOD(INT((H4-parametres!$D$44)/7),42)+1,WEEKDAY(guigui!H4,2)),"")</f>
        <v>T445__</v>
      </c>
      <c r="J4" s="3">
        <f t="shared" si="4"/>
        <v>42127</v>
      </c>
      <c r="K4" s="6" t="str">
        <f ca="1">IFERROR(OFFSET(grille!$A$1,MOD(INT((J4-parametres!$D$44)/7),42)+1,WEEKDAY(guigui!J4,2)),"")</f>
        <v>RP</v>
      </c>
      <c r="L4" s="3">
        <f t="shared" si="5"/>
        <v>42158</v>
      </c>
      <c r="M4" s="6" t="str">
        <f ca="1">IFERROR(OFFSET(grille!$A$1,MOD(INT((L4-parametres!$D$44)/7),42)+1,WEEKDAY(guigui!L4,2)),"")</f>
        <v>T810</v>
      </c>
      <c r="N4" s="4">
        <f t="shared" si="6"/>
        <v>42188</v>
      </c>
      <c r="O4" s="6" t="str">
        <f ca="1">IFERROR(OFFSET(grille!$A$1,MOD(INT((N4-parametres!$D$44)/7),42)+1,WEEKDAY(guigui!N4,2)),"")</f>
        <v>Fac</v>
      </c>
      <c r="P4" s="3">
        <f t="shared" si="7"/>
        <v>42219</v>
      </c>
      <c r="Q4" s="6" t="str">
        <f ca="1">IFERROR(OFFSET(grille!$A$1,MOD(INT((P4-parametres!$D$44)/7),42)+1,WEEKDAY(guigui!P4,2)),"")</f>
        <v>T260</v>
      </c>
      <c r="R4" s="3">
        <f t="shared" si="8"/>
        <v>42250</v>
      </c>
      <c r="S4" s="6" t="str">
        <f ca="1">IFERROR(OFFSET(grille!$A$1,MOD(INT((R4-parametres!$D$44)/7),42)+1,WEEKDAY(guigui!R4,2)),"")</f>
        <v>RP</v>
      </c>
      <c r="T4" s="3">
        <f t="shared" si="9"/>
        <v>42280</v>
      </c>
      <c r="U4" s="6" t="str">
        <f ca="1">IFERROR(OFFSET(grille!$A$1,MOD(INT((T4-parametres!$D$44)/7),42)+1,WEEKDAY(guigui!T4,2)),"")</f>
        <v>__T646</v>
      </c>
      <c r="V4" s="4">
        <f t="shared" si="10"/>
        <v>42311</v>
      </c>
      <c r="W4" s="6" t="str">
        <f ca="1">IFERROR(OFFSET(grille!$A$1,MOD(INT((V4-parametres!$D$44)/7),42)+1,WEEKDAY(guigui!V4,2)),"")</f>
        <v>T220__</v>
      </c>
      <c r="X4" s="3">
        <f t="shared" si="11"/>
        <v>42341</v>
      </c>
      <c r="Y4" s="6" t="str">
        <f ca="1">IFERROR(OFFSET(grille!$A$1,MOD(INT((X4-parametres!$D$44)/7),42)+1,WEEKDAY(guigui!X4,2)),"")</f>
        <v>RP</v>
      </c>
    </row>
    <row r="5" spans="1:25">
      <c r="B5" s="4">
        <f t="shared" si="0"/>
        <v>42008</v>
      </c>
      <c r="C5" s="6" t="str">
        <f ca="1">IFERROR(OFFSET(grille!$A$1,MOD(INT((B5-parametres!$D$44)/7),42)+1,WEEKDAY(guigui!B5,2)),"")</f>
        <v>T410</v>
      </c>
      <c r="D5" s="3">
        <f t="shared" si="1"/>
        <v>42039</v>
      </c>
      <c r="E5" s="6" t="str">
        <f ca="1">IFERROR(OFFSET(grille!$A$1,MOD(INT((D5-parametres!$D$44)/7),42)+1,WEEKDAY(guigui!D5,2)),"")</f>
        <v>T210</v>
      </c>
      <c r="F5" s="3">
        <f t="shared" si="2"/>
        <v>42067</v>
      </c>
      <c r="G5" s="6" t="str">
        <f ca="1">IFERROR(OFFSET(grille!$A$1,MOD(INT((F5-parametres!$D$44)/7),42)+1,WEEKDAY(guigui!F5,2)),"")</f>
        <v>T710</v>
      </c>
      <c r="H5" s="3">
        <f t="shared" si="3"/>
        <v>42098</v>
      </c>
      <c r="I5" s="6" t="str">
        <f ca="1">IFERROR(OFFSET(grille!$A$1,MOD(INT((H5-parametres!$D$44)/7),42)+1,WEEKDAY(guigui!H5,2)),"")</f>
        <v>__T456</v>
      </c>
      <c r="J5" s="3">
        <f t="shared" si="4"/>
        <v>42128</v>
      </c>
      <c r="K5" s="6" t="str">
        <f ca="1">IFERROR(OFFSET(grille!$A$1,MOD(INT((J5-parametres!$D$44)/7),42)+1,WEEKDAY(guigui!J5,2)),"")</f>
        <v>T110</v>
      </c>
      <c r="L5" s="3">
        <f t="shared" si="5"/>
        <v>42159</v>
      </c>
      <c r="M5" s="6" t="str">
        <f ca="1">IFERROR(OFFSET(grille!$A$1,MOD(INT((L5-parametres!$D$44)/7),42)+1,WEEKDAY(guigui!L5,2)),"")</f>
        <v>T320__</v>
      </c>
      <c r="N5" s="4">
        <f t="shared" si="6"/>
        <v>42189</v>
      </c>
      <c r="O5" s="6" t="str">
        <f ca="1">IFERROR(OFFSET(grille!$A$1,MOD(INT((N5-parametres!$D$44)/7),42)+1,WEEKDAY(guigui!N5,2)),"")</f>
        <v>RP</v>
      </c>
      <c r="P5" s="3">
        <f t="shared" si="7"/>
        <v>42220</v>
      </c>
      <c r="Q5" s="6" t="str">
        <f ca="1">IFERROR(OFFSET(grille!$A$1,MOD(INT((P5-parametres!$D$44)/7),42)+1,WEEKDAY(guigui!P5,2)),"")</f>
        <v>RP</v>
      </c>
      <c r="R5" s="3">
        <f t="shared" si="8"/>
        <v>42251</v>
      </c>
      <c r="S5" s="6" t="str">
        <f ca="1">IFERROR(OFFSET(grille!$A$1,MOD(INT((R5-parametres!$D$44)/7),42)+1,WEEKDAY(guigui!R5,2)),"")</f>
        <v>RP</v>
      </c>
      <c r="T5" s="3">
        <f t="shared" si="9"/>
        <v>42281</v>
      </c>
      <c r="U5" s="6" t="str">
        <f ca="1">IFERROR(OFFSET(grille!$A$1,MOD(INT((T5-parametres!$D$44)/7),42)+1,WEEKDAY(guigui!T5,2)),"")</f>
        <v>RP</v>
      </c>
      <c r="V5" s="4">
        <f t="shared" si="10"/>
        <v>42312</v>
      </c>
      <c r="W5" s="6" t="str">
        <f ca="1">IFERROR(OFFSET(grille!$A$1,MOD(INT((V5-parametres!$D$44)/7),42)+1,WEEKDAY(guigui!V5,2)),"")</f>
        <v>__T230</v>
      </c>
      <c r="X5" s="3">
        <f t="shared" si="11"/>
        <v>42342</v>
      </c>
      <c r="Y5" s="6" t="str">
        <f ca="1">IFERROR(OFFSET(grille!$A$1,MOD(INT((X5-parametres!$D$44)/7),42)+1,WEEKDAY(guigui!X5,2)),"")</f>
        <v>T925__</v>
      </c>
    </row>
    <row r="6" spans="1:25">
      <c r="B6" s="3">
        <f t="shared" si="0"/>
        <v>42009</v>
      </c>
      <c r="C6" s="6" t="str">
        <f ca="1">IFERROR(OFFSET(grille!$A$1,MOD(INT((B6-parametres!$D$44)/7),42)+1,WEEKDAY(guigui!B6,2)),"")</f>
        <v>T650__</v>
      </c>
      <c r="D6" s="3">
        <f t="shared" si="1"/>
        <v>42040</v>
      </c>
      <c r="E6" s="6" t="str">
        <f ca="1">IFERROR(OFFSET(grille!$A$1,MOD(INT((D6-parametres!$D$44)/7),42)+1,WEEKDAY(guigui!D6,2)),"")</f>
        <v>T440__</v>
      </c>
      <c r="F6" s="3">
        <f t="shared" si="2"/>
        <v>42068</v>
      </c>
      <c r="G6" s="6" t="str">
        <f ca="1">IFERROR(OFFSET(grille!$A$1,MOD(INT((F6-parametres!$D$44)/7),42)+1,WEEKDAY(guigui!F6,2)),"")</f>
        <v>T730__</v>
      </c>
      <c r="H6" s="3">
        <f t="shared" si="3"/>
        <v>42099</v>
      </c>
      <c r="I6" s="6" t="str">
        <f ca="1">IFERROR(OFFSET(grille!$A$1,MOD(INT((H6-parametres!$D$44)/7),42)+1,WEEKDAY(guigui!H6,2)),"")</f>
        <v>T447__</v>
      </c>
      <c r="J6" s="3">
        <f t="shared" si="4"/>
        <v>42129</v>
      </c>
      <c r="K6" s="6" t="str">
        <f ca="1">IFERROR(OFFSET(grille!$A$1,MOD(INT((J6-parametres!$D$44)/7),42)+1,WEEKDAY(guigui!J6,2)),"")</f>
        <v>T420</v>
      </c>
      <c r="L6" s="3">
        <f t="shared" si="5"/>
        <v>42160</v>
      </c>
      <c r="M6" s="6" t="str">
        <f ca="1">IFERROR(OFFSET(grille!$A$1,MOD(INT((L6-parametres!$D$44)/7),42)+1,WEEKDAY(guigui!L6,2)),"")</f>
        <v>__T335</v>
      </c>
      <c r="N6" s="4">
        <f t="shared" si="6"/>
        <v>42190</v>
      </c>
      <c r="O6" s="6" t="str">
        <f ca="1">IFERROR(OFFSET(grille!$A$1,MOD(INT((N6-parametres!$D$44)/7),42)+1,WEEKDAY(guigui!N6,2)),"")</f>
        <v>RP</v>
      </c>
      <c r="P6" s="3">
        <f t="shared" si="7"/>
        <v>42221</v>
      </c>
      <c r="Q6" s="6" t="str">
        <f ca="1">IFERROR(OFFSET(grille!$A$1,MOD(INT((P6-parametres!$D$44)/7),42)+1,WEEKDAY(guigui!P6,2)),"")</f>
        <v>RP</v>
      </c>
      <c r="R6" s="3">
        <f t="shared" si="8"/>
        <v>42252</v>
      </c>
      <c r="S6" s="6" t="str">
        <f ca="1">IFERROR(OFFSET(grille!$A$1,MOD(INT((R6-parametres!$D$44)/7),42)+1,WEEKDAY(guigui!R6,2)),"")</f>
        <v>T656__</v>
      </c>
      <c r="T6" s="3">
        <f t="shared" si="9"/>
        <v>42282</v>
      </c>
      <c r="U6" s="6" t="str">
        <f ca="1">IFERROR(OFFSET(grille!$A$1,MOD(INT((T6-parametres!$D$44)/7),42)+1,WEEKDAY(guigui!T6,2)),"")</f>
        <v>RP</v>
      </c>
      <c r="V6" s="4">
        <f t="shared" si="10"/>
        <v>42313</v>
      </c>
      <c r="W6" s="6" t="str">
        <f ca="1">IFERROR(OFFSET(grille!$A$1,MOD(INT((V6-parametres!$D$44)/7),42)+1,WEEKDAY(guigui!V6,2)),"")</f>
        <v>D</v>
      </c>
      <c r="X6" s="3">
        <f t="shared" si="11"/>
        <v>42343</v>
      </c>
      <c r="Y6" s="6" t="str">
        <f ca="1">IFERROR(OFFSET(grille!$A$1,MOD(INT((X6-parametres!$D$44)/7),42)+1,WEEKDAY(guigui!X6,2)),"")</f>
        <v>__T936</v>
      </c>
    </row>
    <row r="7" spans="1:25">
      <c r="B7" s="3">
        <f t="shared" si="0"/>
        <v>42010</v>
      </c>
      <c r="C7" s="6" t="str">
        <f ca="1">IFERROR(OFFSET(grille!$A$1,MOD(INT((B7-parametres!$D$44)/7),42)+1,WEEKDAY(guigui!B7,2)),"")</f>
        <v>__T660</v>
      </c>
      <c r="D7" s="3">
        <f t="shared" si="1"/>
        <v>42041</v>
      </c>
      <c r="E7" s="6" t="str">
        <f ca="1">IFERROR(OFFSET(grille!$A$1,MOD(INT((D7-parametres!$D$44)/7),42)+1,WEEKDAY(guigui!D7,2)),"")</f>
        <v>__T450</v>
      </c>
      <c r="F7" s="3">
        <f t="shared" si="2"/>
        <v>42069</v>
      </c>
      <c r="G7" s="6" t="str">
        <f ca="1">IFERROR(OFFSET(grille!$A$1,MOD(INT((F7-parametres!$D$44)/7),42)+1,WEEKDAY(guigui!F7,2)),"")</f>
        <v>__T740</v>
      </c>
      <c r="H7" s="3">
        <f t="shared" si="3"/>
        <v>42100</v>
      </c>
      <c r="I7" s="6" t="str">
        <f ca="1">IFERROR(OFFSET(grille!$A$1,MOD(INT((H7-parametres!$D$44)/7),42)+1,WEEKDAY(guigui!H7,2)),"")</f>
        <v>__T451</v>
      </c>
      <c r="J7" s="3">
        <f t="shared" si="4"/>
        <v>42130</v>
      </c>
      <c r="K7" s="6" t="str">
        <f ca="1">IFERROR(OFFSET(grille!$A$1,MOD(INT((J7-parametres!$D$44)/7),42)+1,WEEKDAY(guigui!J7,2)),"")</f>
        <v>T220__</v>
      </c>
      <c r="L7" s="3">
        <f t="shared" si="5"/>
        <v>42161</v>
      </c>
      <c r="M7" s="6" t="str">
        <f ca="1">IFERROR(OFFSET(grille!$A$1,MOD(INT((L7-parametres!$D$44)/7),42)+1,WEEKDAY(guigui!L7,2)),"")</f>
        <v>RP</v>
      </c>
      <c r="N7" s="4">
        <f t="shared" si="6"/>
        <v>42191</v>
      </c>
      <c r="O7" s="6" t="str">
        <f ca="1">IFERROR(OFFSET(grille!$A$1,MOD(INT((N7-parametres!$D$44)/7),42)+1,WEEKDAY(guigui!N7,2)),"")</f>
        <v>T120</v>
      </c>
      <c r="P7" s="3">
        <f t="shared" si="7"/>
        <v>42222</v>
      </c>
      <c r="Q7" s="6" t="str">
        <f ca="1">IFERROR(OFFSET(grille!$A$1,MOD(INT((P7-parametres!$D$44)/7),42)+1,WEEKDAY(guigui!P7,2)),"")</f>
        <v>T210</v>
      </c>
      <c r="R7" s="3">
        <f t="shared" si="8"/>
        <v>42253</v>
      </c>
      <c r="S7" s="6" t="str">
        <f ca="1">IFERROR(OFFSET(grille!$A$1,MOD(INT((R7-parametres!$D$44)/7),42)+1,WEEKDAY(guigui!R7,2)),"")</f>
        <v>__T667</v>
      </c>
      <c r="T7" s="3">
        <f t="shared" si="9"/>
        <v>42283</v>
      </c>
      <c r="U7" s="6" t="str">
        <f ca="1">IFERROR(OFFSET(grille!$A$1,MOD(INT((T7-parametres!$D$44)/7),42)+1,WEEKDAY(guigui!T7,2)),"")</f>
        <v>T440__</v>
      </c>
      <c r="V7" s="4">
        <f t="shared" si="10"/>
        <v>42314</v>
      </c>
      <c r="W7" s="6" t="str">
        <f ca="1">IFERROR(OFFSET(grille!$A$1,MOD(INT((V7-parametres!$D$44)/7),42)+1,WEEKDAY(guigui!V7,2)),"")</f>
        <v>RP</v>
      </c>
      <c r="X7" s="3">
        <f t="shared" si="11"/>
        <v>42344</v>
      </c>
      <c r="Y7" s="6" t="str">
        <f ca="1">IFERROR(OFFSET(grille!$A$1,MOD(INT((X7-parametres!$D$44)/7),42)+1,WEEKDAY(guigui!X7,2)),"")</f>
        <v>T907__</v>
      </c>
    </row>
    <row r="8" spans="1:25">
      <c r="B8" s="3">
        <f t="shared" si="0"/>
        <v>42011</v>
      </c>
      <c r="C8" s="6" t="str">
        <f ca="1">IFERROR(OFFSET(grille!$A$1,MOD(INT((B8-parametres!$D$44)/7),42)+1,WEEKDAY(guigui!B8,2)),"")</f>
        <v>T260</v>
      </c>
      <c r="D8" s="3">
        <f t="shared" si="1"/>
        <v>42042</v>
      </c>
      <c r="E8" s="6" t="str">
        <f ca="1">IFERROR(OFFSET(grille!$A$1,MOD(INT((D8-parametres!$D$44)/7),42)+1,WEEKDAY(guigui!D8,2)),"")</f>
        <v>RP</v>
      </c>
      <c r="F8" s="3">
        <f t="shared" si="2"/>
        <v>42070</v>
      </c>
      <c r="G8" s="6" t="str">
        <f ca="1">IFERROR(OFFSET(grille!$A$1,MOD(INT((F8-parametres!$D$44)/7),42)+1,WEEKDAY(guigui!F8,2)),"")</f>
        <v>RP</v>
      </c>
      <c r="H8" s="3">
        <f t="shared" si="3"/>
        <v>42101</v>
      </c>
      <c r="I8" s="6" t="str">
        <f ca="1">IFERROR(OFFSET(grille!$A$1,MOD(INT((H8-parametres!$D$44)/7),42)+1,WEEKDAY(guigui!H8,2)),"")</f>
        <v>RP</v>
      </c>
      <c r="J8" s="3">
        <f t="shared" si="4"/>
        <v>42131</v>
      </c>
      <c r="K8" s="6" t="str">
        <f ca="1">IFERROR(OFFSET(grille!$A$1,MOD(INT((J8-parametres!$D$44)/7),42)+1,WEEKDAY(guigui!J8,2)),"")</f>
        <v>__T230</v>
      </c>
      <c r="L8" s="3">
        <f t="shared" si="5"/>
        <v>42162</v>
      </c>
      <c r="M8" s="6" t="str">
        <f ca="1">IFERROR(OFFSET(grille!$A$1,MOD(INT((L8-parametres!$D$44)/7),42)+1,WEEKDAY(guigui!L8,2)),"")</f>
        <v>RP</v>
      </c>
      <c r="N8" s="4">
        <f t="shared" si="6"/>
        <v>42192</v>
      </c>
      <c r="O8" s="6" t="str">
        <f ca="1">IFERROR(OFFSET(grille!$A$1,MOD(INT((N8-parametres!$D$44)/7),42)+1,WEEKDAY(guigui!N8,2)),"")</f>
        <v>T110</v>
      </c>
      <c r="P8" s="3">
        <f t="shared" si="7"/>
        <v>42223</v>
      </c>
      <c r="Q8" s="6" t="str">
        <f ca="1">IFERROR(OFFSET(grille!$A$1,MOD(INT((P8-parametres!$D$44)/7),42)+1,WEEKDAY(guigui!P8,2)),"")</f>
        <v>T140__</v>
      </c>
      <c r="R8" s="3">
        <f t="shared" si="8"/>
        <v>42254</v>
      </c>
      <c r="S8" s="6" t="str">
        <f ca="1">IFERROR(OFFSET(grille!$A$1,MOD(INT((R8-parametres!$D$44)/7),42)+1,WEEKDAY(guigui!R8,2)),"")</f>
        <v>T420</v>
      </c>
      <c r="T8" s="3">
        <f t="shared" si="9"/>
        <v>42284</v>
      </c>
      <c r="U8" s="6" t="str">
        <f ca="1">IFERROR(OFFSET(grille!$A$1,MOD(INT((T8-parametres!$D$44)/7),42)+1,WEEKDAY(guigui!T8,2)),"")</f>
        <v>__T450</v>
      </c>
      <c r="V8" s="4">
        <f t="shared" si="10"/>
        <v>42315</v>
      </c>
      <c r="W8" s="6" t="str">
        <f ca="1">IFERROR(OFFSET(grille!$A$1,MOD(INT((V8-parametres!$D$44)/7),42)+1,WEEKDAY(guigui!V8,2)),"")</f>
        <v>RP</v>
      </c>
      <c r="X8" s="3">
        <f t="shared" si="11"/>
        <v>42345</v>
      </c>
      <c r="Y8" s="6" t="str">
        <f ca="1">IFERROR(OFFSET(grille!$A$1,MOD(INT((X8-parametres!$D$44)/7),42)+1,WEEKDAY(guigui!X8,2)),"")</f>
        <v>__T911</v>
      </c>
    </row>
    <row r="9" spans="1:25">
      <c r="B9" s="3">
        <f t="shared" si="0"/>
        <v>42012</v>
      </c>
      <c r="C9" s="6" t="str">
        <f ca="1">IFERROR(OFFSET(grille!$A$1,MOD(INT((B9-parametres!$D$44)/7),42)+1,WEEKDAY(guigui!B9,2)),"")</f>
        <v>RP</v>
      </c>
      <c r="D9" s="3">
        <f t="shared" si="1"/>
        <v>42043</v>
      </c>
      <c r="E9" s="6" t="str">
        <f ca="1">IFERROR(OFFSET(grille!$A$1,MOD(INT((D9-parametres!$D$44)/7),42)+1,WEEKDAY(guigui!D9,2)),"")</f>
        <v>RP</v>
      </c>
      <c r="F9" s="3">
        <f t="shared" si="2"/>
        <v>42071</v>
      </c>
      <c r="G9" s="6" t="str">
        <f ca="1">IFERROR(OFFSET(grille!$A$1,MOD(INT((F9-parametres!$D$44)/7),42)+1,WEEKDAY(guigui!F9,2)),"")</f>
        <v>RP</v>
      </c>
      <c r="H9" s="3">
        <f t="shared" si="3"/>
        <v>42102</v>
      </c>
      <c r="I9" s="6" t="str">
        <f ca="1">IFERROR(OFFSET(grille!$A$1,MOD(INT((H9-parametres!$D$44)/7),42)+1,WEEKDAY(guigui!H9,2)),"")</f>
        <v>RP</v>
      </c>
      <c r="J9" s="3">
        <f t="shared" si="4"/>
        <v>42132</v>
      </c>
      <c r="K9" s="6" t="str">
        <f ca="1">IFERROR(OFFSET(grille!$A$1,MOD(INT((J9-parametres!$D$44)/7),42)+1,WEEKDAY(guigui!J9,2)),"")</f>
        <v>RP</v>
      </c>
      <c r="L9" s="3">
        <f t="shared" si="5"/>
        <v>42163</v>
      </c>
      <c r="M9" s="6" t="str">
        <f ca="1">IFERROR(OFFSET(grille!$A$1,MOD(INT((L9-parametres!$D$44)/7),42)+1,WEEKDAY(guigui!L9,2)),"")</f>
        <v>T340__</v>
      </c>
      <c r="N9" s="4">
        <f t="shared" si="6"/>
        <v>42193</v>
      </c>
      <c r="O9" s="6" t="str">
        <f ca="1">IFERROR(OFFSET(grille!$A$1,MOD(INT((N9-parametres!$D$44)/7),42)+1,WEEKDAY(guigui!N9,2)),"")</f>
        <v>T720</v>
      </c>
      <c r="P9" s="3">
        <f t="shared" si="7"/>
        <v>42224</v>
      </c>
      <c r="Q9" s="6" t="str">
        <f ca="1">IFERROR(OFFSET(grille!$A$1,MOD(INT((P9-parametres!$D$44)/7),42)+1,WEEKDAY(guigui!P9,2)),"")</f>
        <v>__T156</v>
      </c>
      <c r="R9" s="3">
        <f t="shared" si="8"/>
        <v>42255</v>
      </c>
      <c r="S9" s="6" t="str">
        <f ca="1">IFERROR(OFFSET(grille!$A$1,MOD(INT((R9-parametres!$D$44)/7),42)+1,WEEKDAY(guigui!R9,2)),"")</f>
        <v>T630__</v>
      </c>
      <c r="T9" s="3">
        <f t="shared" si="9"/>
        <v>42285</v>
      </c>
      <c r="U9" s="6" t="str">
        <f ca="1">IFERROR(OFFSET(grille!$A$1,MOD(INT((T9-parametres!$D$44)/7),42)+1,WEEKDAY(guigui!T9,2)),"")</f>
        <v>T240__</v>
      </c>
      <c r="V9" s="4">
        <f t="shared" si="10"/>
        <v>42316</v>
      </c>
      <c r="W9" s="6" t="str">
        <f ca="1">IFERROR(OFFSET(grille!$A$1,MOD(INT((V9-parametres!$D$44)/7),42)+1,WEEKDAY(guigui!V9,2)),"")</f>
        <v>T327__</v>
      </c>
      <c r="X9" s="3">
        <f t="shared" si="11"/>
        <v>42346</v>
      </c>
      <c r="Y9" s="6" t="str">
        <f ca="1">IFERROR(OFFSET(grille!$A$1,MOD(INT((X9-parametres!$D$44)/7),42)+1,WEEKDAY(guigui!X9,2)),"")</f>
        <v>RP</v>
      </c>
    </row>
    <row r="10" spans="1:25">
      <c r="B10" s="3">
        <f t="shared" si="0"/>
        <v>42013</v>
      </c>
      <c r="C10" s="6" t="str">
        <f ca="1">IFERROR(OFFSET(grille!$A$1,MOD(INT((B10-parametres!$D$44)/7),42)+1,WEEKDAY(guigui!B10,2)),"")</f>
        <v>RP</v>
      </c>
      <c r="D10" s="3">
        <f t="shared" si="1"/>
        <v>42044</v>
      </c>
      <c r="E10" s="6" t="str">
        <f ca="1">IFERROR(OFFSET(grille!$A$1,MOD(INT((D10-parametres!$D$44)/7),42)+1,WEEKDAY(guigui!D10,2)),"")</f>
        <v>T820__</v>
      </c>
      <c r="F10" s="3">
        <f t="shared" si="2"/>
        <v>42072</v>
      </c>
      <c r="G10" s="6" t="str">
        <f ca="1">IFERROR(OFFSET(grille!$A$1,MOD(INT((F10-parametres!$D$44)/7),42)+1,WEEKDAY(guigui!F10,2)),"")</f>
        <v>T320__</v>
      </c>
      <c r="H10" s="3">
        <f t="shared" si="3"/>
        <v>42103</v>
      </c>
      <c r="I10" s="6" t="str">
        <f ca="1">IFERROR(OFFSET(grille!$A$1,MOD(INT((H10-parametres!$D$44)/7),42)+1,WEEKDAY(guigui!H10,2)),"")</f>
        <v>T410</v>
      </c>
      <c r="J10" s="3">
        <f t="shared" si="4"/>
        <v>42133</v>
      </c>
      <c r="K10" s="6" t="str">
        <f ca="1">IFERROR(OFFSET(grille!$A$1,MOD(INT((J10-parametres!$D$44)/7),42)+1,WEEKDAY(guigui!J10,2)),"")</f>
        <v>RP</v>
      </c>
      <c r="L10" s="3">
        <f t="shared" si="5"/>
        <v>42164</v>
      </c>
      <c r="M10" s="6" t="str">
        <f ca="1">IFERROR(OFFSET(grille!$A$1,MOD(INT((L10-parametres!$D$44)/7),42)+1,WEEKDAY(guigui!L10,2)),"")</f>
        <v>__T350</v>
      </c>
      <c r="N10" s="4">
        <f t="shared" si="6"/>
        <v>42194</v>
      </c>
      <c r="O10" s="6" t="str">
        <f ca="1">IFERROR(OFFSET(grille!$A$1,MOD(INT((N10-parametres!$D$44)/7),42)+1,WEEKDAY(guigui!N10,2)),"")</f>
        <v>T630__</v>
      </c>
      <c r="P10" s="3">
        <f t="shared" si="7"/>
        <v>42225</v>
      </c>
      <c r="Q10" s="6" t="str">
        <f ca="1">IFERROR(OFFSET(grille!$A$1,MOD(INT((P10-parametres!$D$44)/7),42)+1,WEEKDAY(guigui!P10,2)),"")</f>
        <v>RP</v>
      </c>
      <c r="R10" s="3">
        <f t="shared" si="8"/>
        <v>42256</v>
      </c>
      <c r="S10" s="6" t="str">
        <f ca="1">IFERROR(OFFSET(grille!$A$1,MOD(INT((R10-parametres!$D$44)/7),42)+1,WEEKDAY(guigui!R10,2)),"")</f>
        <v>__T640</v>
      </c>
      <c r="T10" s="3">
        <f t="shared" si="9"/>
        <v>42286</v>
      </c>
      <c r="U10" s="6" t="str">
        <f ca="1">IFERROR(OFFSET(grille!$A$1,MOD(INT((T10-parametres!$D$44)/7),42)+1,WEEKDAY(guigui!T10,2)),"")</f>
        <v>__T250</v>
      </c>
      <c r="V10" s="4">
        <f t="shared" si="10"/>
        <v>42317</v>
      </c>
      <c r="W10" s="6" t="str">
        <f ca="1">IFERROR(OFFSET(grille!$A$1,MOD(INT((V10-parametres!$D$44)/7),42)+1,WEEKDAY(guigui!V10,2)),"")</f>
        <v>__T330</v>
      </c>
      <c r="X10" s="3">
        <f t="shared" si="11"/>
        <v>42347</v>
      </c>
      <c r="Y10" s="6" t="str">
        <f ca="1">IFERROR(OFFSET(grille!$A$1,MOD(INT((X10-parametres!$D$44)/7),42)+1,WEEKDAY(guigui!X10,2)),"")</f>
        <v>RP</v>
      </c>
    </row>
    <row r="11" spans="1:25">
      <c r="B11" s="3">
        <f t="shared" si="0"/>
        <v>42014</v>
      </c>
      <c r="C11" s="6" t="str">
        <f ca="1">IFERROR(OFFSET(grille!$A$1,MOD(INT((B11-parametres!$D$44)/7),42)+1,WEEKDAY(guigui!B11,2)),"")</f>
        <v>T326__</v>
      </c>
      <c r="D11" s="3">
        <f t="shared" si="1"/>
        <v>42045</v>
      </c>
      <c r="E11" s="6" t="str">
        <f ca="1">IFERROR(OFFSET(grille!$A$1,MOD(INT((D11-parametres!$D$44)/7),42)+1,WEEKDAY(guigui!D11,2)),"")</f>
        <v>__T830</v>
      </c>
      <c r="F11" s="3">
        <f t="shared" si="2"/>
        <v>42073</v>
      </c>
      <c r="G11" s="6" t="str">
        <f ca="1">IFERROR(OFFSET(grille!$A$1,MOD(INT((F11-parametres!$D$44)/7),42)+1,WEEKDAY(guigui!F11,2)),"")</f>
        <v>__T330</v>
      </c>
      <c r="H11" s="3">
        <f t="shared" si="3"/>
        <v>42104</v>
      </c>
      <c r="I11" s="6" t="str">
        <f ca="1">IFERROR(OFFSET(grille!$A$1,MOD(INT((H11-parametres!$D$44)/7),42)+1,WEEKDAY(guigui!H11,2)),"")</f>
        <v>T710</v>
      </c>
      <c r="J11" s="3">
        <f t="shared" si="4"/>
        <v>42134</v>
      </c>
      <c r="K11" s="6" t="str">
        <f ca="1">IFERROR(OFFSET(grille!$A$1,MOD(INT((J11-parametres!$D$44)/7),42)+1,WEEKDAY(guigui!J11,2)),"")</f>
        <v>T347__</v>
      </c>
      <c r="L11" s="3">
        <f t="shared" si="5"/>
        <v>42165</v>
      </c>
      <c r="M11" s="6" t="str">
        <f ca="1">IFERROR(OFFSET(grille!$A$1,MOD(INT((L11-parametres!$D$44)/7),42)+1,WEEKDAY(guigui!L11,2)),"")</f>
        <v>RP</v>
      </c>
      <c r="N11" s="4">
        <f t="shared" si="6"/>
        <v>42195</v>
      </c>
      <c r="O11" s="6" t="str">
        <f ca="1">IFERROR(OFFSET(grille!$A$1,MOD(INT((N11-parametres!$D$44)/7),42)+1,WEEKDAY(guigui!N11,2)),"")</f>
        <v>__T640</v>
      </c>
      <c r="P11" s="3">
        <f t="shared" si="7"/>
        <v>42226</v>
      </c>
      <c r="Q11" s="6" t="str">
        <f ca="1">IFERROR(OFFSET(grille!$A$1,MOD(INT((P11-parametres!$D$44)/7),42)+1,WEEKDAY(guigui!P11,2)),"")</f>
        <v>RP</v>
      </c>
      <c r="R11" s="3">
        <f t="shared" si="8"/>
        <v>42257</v>
      </c>
      <c r="S11" s="6" t="str">
        <f ca="1">IFERROR(OFFSET(grille!$A$1,MOD(INT((R11-parametres!$D$44)/7),42)+1,WEEKDAY(guigui!R11,2)),"")</f>
        <v>D</v>
      </c>
      <c r="T11" s="3">
        <f t="shared" si="9"/>
        <v>42287</v>
      </c>
      <c r="U11" s="6" t="str">
        <f ca="1">IFERROR(OFFSET(grille!$A$1,MOD(INT((T11-parametres!$D$44)/7),42)+1,WEEKDAY(guigui!T11,2)),"")</f>
        <v>RP</v>
      </c>
      <c r="V11" s="4">
        <f t="shared" si="10"/>
        <v>42318</v>
      </c>
      <c r="W11" s="6" t="str">
        <f ca="1">IFERROR(OFFSET(grille!$A$1,MOD(INT((V11-parametres!$D$44)/7),42)+1,WEEKDAY(guigui!V11,2)),"")</f>
        <v>T810</v>
      </c>
      <c r="X11" s="3">
        <f t="shared" si="11"/>
        <v>42348</v>
      </c>
      <c r="Y11" s="6" t="str">
        <f ca="1">IFERROR(OFFSET(grille!$A$1,MOD(INT((X11-parametres!$D$44)/7),42)+1,WEEKDAY(guigui!X11,2)),"")</f>
        <v>T720</v>
      </c>
    </row>
    <row r="12" spans="1:25">
      <c r="B12" s="3">
        <f t="shared" si="0"/>
        <v>42015</v>
      </c>
      <c r="C12" s="6" t="str">
        <f ca="1">IFERROR(OFFSET(grille!$A$1,MOD(INT((B12-parametres!$D$44)/7),42)+1,WEEKDAY(guigui!B12,2)),"")</f>
        <v>__T337</v>
      </c>
      <c r="D12" s="3">
        <f t="shared" si="1"/>
        <v>42046</v>
      </c>
      <c r="E12" s="6" t="str">
        <f ca="1">IFERROR(OFFSET(grille!$A$1,MOD(INT((D12-parametres!$D$44)/7),42)+1,WEEKDAY(guigui!D12,2)),"")</f>
        <v>RP</v>
      </c>
      <c r="F12" s="3">
        <f t="shared" si="2"/>
        <v>42074</v>
      </c>
      <c r="G12" s="6" t="str">
        <f ca="1">IFERROR(OFFSET(grille!$A$1,MOD(INT((F12-parametres!$D$44)/7),42)+1,WEEKDAY(guigui!F12,2)),"")</f>
        <v>T420</v>
      </c>
      <c r="H12" s="3">
        <f t="shared" si="3"/>
        <v>42105</v>
      </c>
      <c r="I12" s="6" t="str">
        <f ca="1">IFERROR(OFFSET(grille!$A$1,MOD(INT((H12-parametres!$D$44)/7),42)+1,WEEKDAY(guigui!H12,2)),"")</f>
        <v>T246__</v>
      </c>
      <c r="J12" s="3">
        <f t="shared" si="4"/>
        <v>42135</v>
      </c>
      <c r="K12" s="6" t="str">
        <f ca="1">IFERROR(OFFSET(grille!$A$1,MOD(INT((J12-parametres!$D$44)/7),42)+1,WEEKDAY(guigui!J12,2)),"")</f>
        <v>__T350</v>
      </c>
      <c r="L12" s="3">
        <f t="shared" si="5"/>
        <v>42166</v>
      </c>
      <c r="M12" s="6" t="str">
        <f ca="1">IFERROR(OFFSET(grille!$A$1,MOD(INT((L12-parametres!$D$44)/7),42)+1,WEEKDAY(guigui!L12,2)),"")</f>
        <v>RP</v>
      </c>
      <c r="N12" s="4">
        <f t="shared" si="6"/>
        <v>42196</v>
      </c>
      <c r="O12" s="6" t="str">
        <f ca="1">IFERROR(OFFSET(grille!$A$1,MOD(INT((N12-parametres!$D$44)/7),42)+1,WEEKDAY(guigui!N12,2)),"")</f>
        <v>RP</v>
      </c>
      <c r="P12" s="3">
        <f t="shared" si="7"/>
        <v>42227</v>
      </c>
      <c r="Q12" s="6" t="str">
        <f ca="1">IFERROR(OFFSET(grille!$A$1,MOD(INT((P12-parametres!$D$44)/7),42)+1,WEEKDAY(guigui!P12,2)),"")</f>
        <v>T820__</v>
      </c>
      <c r="R12" s="3">
        <f t="shared" si="8"/>
        <v>42258</v>
      </c>
      <c r="S12" s="6" t="str">
        <f ca="1">IFERROR(OFFSET(grille!$A$1,MOD(INT((R12-parametres!$D$44)/7),42)+1,WEEKDAY(guigui!R12,2)),"")</f>
        <v>RP</v>
      </c>
      <c r="T12" s="3">
        <f t="shared" si="9"/>
        <v>42288</v>
      </c>
      <c r="U12" s="6" t="str">
        <f ca="1">IFERROR(OFFSET(grille!$A$1,MOD(INT((T12-parametres!$D$44)/7),42)+1,WEEKDAY(guigui!T12,2)),"")</f>
        <v>RP</v>
      </c>
      <c r="V12" s="4">
        <f t="shared" si="10"/>
        <v>42319</v>
      </c>
      <c r="W12" s="6" t="str">
        <f ca="1">IFERROR(OFFSET(grille!$A$1,MOD(INT((V12-parametres!$D$44)/7),42)+1,WEEKDAY(guigui!V12,2)),"")</f>
        <v>T140__</v>
      </c>
      <c r="X12" s="3">
        <f t="shared" si="11"/>
        <v>42349</v>
      </c>
      <c r="Y12" s="6" t="str">
        <f ca="1">IFERROR(OFFSET(grille!$A$1,MOD(INT((X12-parametres!$D$44)/7),42)+1,WEEKDAY(guigui!X12,2)),"")</f>
        <v>T730__</v>
      </c>
    </row>
    <row r="13" spans="1:25">
      <c r="B13" s="3">
        <f t="shared" si="0"/>
        <v>42016</v>
      </c>
      <c r="C13" s="6" t="str">
        <f ca="1">IFERROR(OFFSET(grille!$A$1,MOD(INT((B13-parametres!$D$44)/7),42)+1,WEEKDAY(guigui!B13,2)),"")</f>
        <v>T510</v>
      </c>
      <c r="D13" s="3">
        <f t="shared" si="1"/>
        <v>42047</v>
      </c>
      <c r="E13" s="6" t="str">
        <f ca="1">IFERROR(OFFSET(grille!$A$1,MOD(INT((D13-parametres!$D$44)/7),42)+1,WEEKDAY(guigui!D13,2)),"")</f>
        <v>RP</v>
      </c>
      <c r="F13" s="3">
        <f t="shared" si="2"/>
        <v>42075</v>
      </c>
      <c r="G13" s="6" t="str">
        <f ca="1">IFERROR(OFFSET(grille!$A$1,MOD(INT((F13-parametres!$D$44)/7),42)+1,WEEKDAY(guigui!F13,2)),"")</f>
        <v>T840__</v>
      </c>
      <c r="H13" s="3">
        <f t="shared" si="3"/>
        <v>42106</v>
      </c>
      <c r="I13" s="6" t="str">
        <f ca="1">IFERROR(OFFSET(grille!$A$1,MOD(INT((H13-parametres!$D$44)/7),42)+1,WEEKDAY(guigui!H13,2)),"")</f>
        <v>__T257</v>
      </c>
      <c r="J13" s="3">
        <f t="shared" si="4"/>
        <v>42136</v>
      </c>
      <c r="K13" s="6" t="str">
        <f ca="1">IFERROR(OFFSET(grille!$A$1,MOD(INT((J13-parametres!$D$44)/7),42)+1,WEEKDAY(guigui!J13,2)),"")</f>
        <v>T340__</v>
      </c>
      <c r="L13" s="3">
        <f t="shared" si="5"/>
        <v>42167</v>
      </c>
      <c r="M13" s="6" t="str">
        <f ca="1">IFERROR(OFFSET(grille!$A$1,MOD(INT((L13-parametres!$D$44)/7),42)+1,WEEKDAY(guigui!L13,2)),"")</f>
        <v>T515</v>
      </c>
      <c r="N13" s="4">
        <f t="shared" si="6"/>
        <v>42197</v>
      </c>
      <c r="O13" s="6" t="str">
        <f ca="1">IFERROR(OFFSET(grille!$A$1,MOD(INT((N13-parametres!$D$44)/7),42)+1,WEEKDAY(guigui!N13,2)),"")</f>
        <v>RP</v>
      </c>
      <c r="P13" s="3">
        <f t="shared" si="7"/>
        <v>42228</v>
      </c>
      <c r="Q13" s="6" t="str">
        <f ca="1">IFERROR(OFFSET(grille!$A$1,MOD(INT((P13-parametres!$D$44)/7),42)+1,WEEKDAY(guigui!P13,2)),"")</f>
        <v>__T830</v>
      </c>
      <c r="R13" s="3">
        <f t="shared" si="8"/>
        <v>42259</v>
      </c>
      <c r="S13" s="6" t="str">
        <f ca="1">IFERROR(OFFSET(grille!$A$1,MOD(INT((R13-parametres!$D$44)/7),42)+1,WEEKDAY(guigui!R13,2)),"")</f>
        <v>RP</v>
      </c>
      <c r="T13" s="3">
        <f t="shared" si="9"/>
        <v>42289</v>
      </c>
      <c r="U13" s="6" t="str">
        <f ca="1">IFERROR(OFFSET(grille!$A$1,MOD(INT((T13-parametres!$D$44)/7),42)+1,WEEKDAY(guigui!T13,2)),"")</f>
        <v>T710</v>
      </c>
      <c r="V13" s="4">
        <f t="shared" si="10"/>
        <v>42320</v>
      </c>
      <c r="W13" s="6" t="str">
        <f ca="1">IFERROR(OFFSET(grille!$A$1,MOD(INT((V13-parametres!$D$44)/7),42)+1,WEEKDAY(guigui!V13,2)),"")</f>
        <v>__T150</v>
      </c>
      <c r="X13" s="3">
        <f t="shared" si="11"/>
        <v>42350</v>
      </c>
      <c r="Y13" s="6" t="str">
        <f ca="1">IFERROR(OFFSET(grille!$A$1,MOD(INT((X13-parametres!$D$44)/7),42)+1,WEEKDAY(guigui!X13,2)),"")</f>
        <v>__T746</v>
      </c>
    </row>
    <row r="14" spans="1:25">
      <c r="B14" s="3">
        <f t="shared" si="0"/>
        <v>42017</v>
      </c>
      <c r="C14" s="6" t="str">
        <f ca="1">IFERROR(OFFSET(grille!$A$1,MOD(INT((B14-parametres!$D$44)/7),42)+1,WEEKDAY(guigui!B14,2)),"")</f>
        <v>T220__</v>
      </c>
      <c r="D14" s="3">
        <f t="shared" si="1"/>
        <v>42048</v>
      </c>
      <c r="E14" s="6" t="str">
        <f ca="1">IFERROR(OFFSET(grille!$A$1,MOD(INT((D14-parametres!$D$44)/7),42)+1,WEEKDAY(guigui!D14,2)),"")</f>
        <v>T925__</v>
      </c>
      <c r="F14" s="3">
        <f t="shared" si="2"/>
        <v>42076</v>
      </c>
      <c r="G14" s="6" t="str">
        <f ca="1">IFERROR(OFFSET(grille!$A$1,MOD(INT((F14-parametres!$D$44)/7),42)+1,WEEKDAY(guigui!F14,2)),"")</f>
        <v>__T850</v>
      </c>
      <c r="H14" s="3">
        <f t="shared" si="3"/>
        <v>42107</v>
      </c>
      <c r="I14" s="6" t="str">
        <f ca="1">IFERROR(OFFSET(grille!$A$1,MOD(INT((H14-parametres!$D$44)/7),42)+1,WEEKDAY(guigui!H14,2)),"")</f>
        <v>RP</v>
      </c>
      <c r="J14" s="3">
        <f t="shared" si="4"/>
        <v>42137</v>
      </c>
      <c r="K14" s="6" t="str">
        <f ca="1">IFERROR(OFFSET(grille!$A$1,MOD(INT((J14-parametres!$D$44)/7),42)+1,WEEKDAY(guigui!J14,2)),"")</f>
        <v>__T350</v>
      </c>
      <c r="L14" s="3">
        <f t="shared" si="5"/>
        <v>42168</v>
      </c>
      <c r="M14" s="6" t="str">
        <f ca="1">IFERROR(OFFSET(grille!$A$1,MOD(INT((L14-parametres!$D$44)/7),42)+1,WEEKDAY(guigui!L14,2)),"")</f>
        <v>T446__</v>
      </c>
      <c r="N14" s="4">
        <f t="shared" si="6"/>
        <v>42198</v>
      </c>
      <c r="O14" s="6" t="str">
        <f ca="1">IFERROR(OFFSET(grille!$A$1,MOD(INT((N14-parametres!$D$44)/7),42)+1,WEEKDAY(guigui!N14,2)),"")</f>
        <v>T840__</v>
      </c>
      <c r="P14" s="3">
        <f t="shared" si="7"/>
        <v>42229</v>
      </c>
      <c r="Q14" s="6" t="str">
        <f ca="1">IFERROR(OFFSET(grille!$A$1,MOD(INT((P14-parametres!$D$44)/7),42)+1,WEEKDAY(guigui!P14,2)),"")</f>
        <v>T650__</v>
      </c>
      <c r="R14" s="3">
        <f t="shared" si="8"/>
        <v>42260</v>
      </c>
      <c r="S14" s="6" t="str">
        <f ca="1">IFERROR(OFFSET(grille!$A$1,MOD(INT((R14-parametres!$D$44)/7),42)+1,WEEKDAY(guigui!R14,2)),"")</f>
        <v>T637__</v>
      </c>
      <c r="T14" s="3">
        <f t="shared" si="9"/>
        <v>42290</v>
      </c>
      <c r="U14" s="6" t="str">
        <f ca="1">IFERROR(OFFSET(grille!$A$1,MOD(INT((T14-parametres!$D$44)/7),42)+1,WEEKDAY(guigui!T14,2)),"")</f>
        <v>T120</v>
      </c>
      <c r="V14" s="4">
        <f t="shared" si="10"/>
        <v>42321</v>
      </c>
      <c r="W14" s="6" t="str">
        <f ca="1">IFERROR(OFFSET(grille!$A$1,MOD(INT((V14-parametres!$D$44)/7),42)+1,WEEKDAY(guigui!V14,2)),"")</f>
        <v>RP</v>
      </c>
      <c r="X14" s="3">
        <f t="shared" si="11"/>
        <v>42351</v>
      </c>
      <c r="Y14" s="6" t="str">
        <f ca="1">IFERROR(OFFSET(grille!$A$1,MOD(INT((X14-parametres!$D$44)/7),42)+1,WEEKDAY(guigui!X14,2)),"")</f>
        <v>T147__</v>
      </c>
    </row>
    <row r="15" spans="1:25">
      <c r="B15" s="3">
        <f t="shared" si="0"/>
        <v>42018</v>
      </c>
      <c r="C15" s="6" t="str">
        <f ca="1">IFERROR(OFFSET(grille!$A$1,MOD(INT((B15-parametres!$D$44)/7),42)+1,WEEKDAY(guigui!B15,2)),"")</f>
        <v>__T230</v>
      </c>
      <c r="D15" s="3">
        <f t="shared" si="1"/>
        <v>42049</v>
      </c>
      <c r="E15" s="6" t="str">
        <f ca="1">IFERROR(OFFSET(grille!$A$1,MOD(INT((D15-parametres!$D$44)/7),42)+1,WEEKDAY(guigui!D15,2)),"")</f>
        <v>__T936</v>
      </c>
      <c r="F15" s="3">
        <f t="shared" si="2"/>
        <v>42077</v>
      </c>
      <c r="G15" s="6" t="str">
        <f ca="1">IFERROR(OFFSET(grille!$A$1,MOD(INT((F15-parametres!$D$44)/7),42)+1,WEEKDAY(guigui!F15,2)),"")</f>
        <v>D</v>
      </c>
      <c r="H15" s="3">
        <f t="shared" si="3"/>
        <v>42108</v>
      </c>
      <c r="I15" s="6" t="str">
        <f ca="1">IFERROR(OFFSET(grille!$A$1,MOD(INT((H15-parametres!$D$44)/7),42)+1,WEEKDAY(guigui!H15,2)),"")</f>
        <v>RP</v>
      </c>
      <c r="J15" s="3">
        <f t="shared" si="4"/>
        <v>42138</v>
      </c>
      <c r="K15" s="6" t="str">
        <f ca="1">IFERROR(OFFSET(grille!$A$1,MOD(INT((J15-parametres!$D$44)/7),42)+1,WEEKDAY(guigui!J15,2)),"")</f>
        <v>RP</v>
      </c>
      <c r="L15" s="3">
        <f t="shared" si="5"/>
        <v>42169</v>
      </c>
      <c r="M15" s="6" t="str">
        <f ca="1">IFERROR(OFFSET(grille!$A$1,MOD(INT((L15-parametres!$D$44)/7),42)+1,WEEKDAY(guigui!L15,2)),"")</f>
        <v>__T457</v>
      </c>
      <c r="N15" s="4">
        <f t="shared" si="6"/>
        <v>42199</v>
      </c>
      <c r="O15" s="6" t="str">
        <f ca="1">IFERROR(OFFSET(grille!$A$1,MOD(INT((N15-parametres!$D$44)/7),42)+1,WEEKDAY(guigui!N15,2)),"")</f>
        <v>__T850</v>
      </c>
      <c r="P15" s="3">
        <f t="shared" si="7"/>
        <v>42230</v>
      </c>
      <c r="Q15" s="6" t="str">
        <f ca="1">IFERROR(OFFSET(grille!$A$1,MOD(INT((P15-parametres!$D$44)/7),42)+1,WEEKDAY(guigui!P15,2)),"")</f>
        <v>__T660</v>
      </c>
      <c r="R15" s="3">
        <f t="shared" si="8"/>
        <v>42261</v>
      </c>
      <c r="S15" s="6" t="str">
        <f ca="1">IFERROR(OFFSET(grille!$A$1,MOD(INT((R15-parametres!$D$44)/7),42)+1,WEEKDAY(guigui!R15,2)),"")</f>
        <v>__T640</v>
      </c>
      <c r="T15" s="3">
        <f t="shared" si="9"/>
        <v>42291</v>
      </c>
      <c r="U15" s="6" t="str">
        <f ca="1">IFERROR(OFFSET(grille!$A$1,MOD(INT((T15-parametres!$D$44)/7),42)+1,WEEKDAY(guigui!T15,2)),"")</f>
        <v>T440__</v>
      </c>
      <c r="V15" s="4">
        <f t="shared" si="10"/>
        <v>42322</v>
      </c>
      <c r="W15" s="6" t="str">
        <f ca="1">IFERROR(OFFSET(grille!$A$1,MOD(INT((V15-parametres!$D$44)/7),42)+1,WEEKDAY(guigui!V15,2)),"")</f>
        <v>RP</v>
      </c>
      <c r="X15" s="3">
        <f t="shared" si="11"/>
        <v>42352</v>
      </c>
      <c r="Y15" s="6" t="str">
        <f ca="1">IFERROR(OFFSET(grille!$A$1,MOD(INT((X15-parametres!$D$44)/7),42)+1,WEEKDAY(guigui!X15,2)),"")</f>
        <v>__T151</v>
      </c>
    </row>
    <row r="16" spans="1:25">
      <c r="B16" s="3">
        <f t="shared" si="0"/>
        <v>42019</v>
      </c>
      <c r="C16" s="6" t="str">
        <f ca="1">IFERROR(OFFSET(grille!$A$1,MOD(INT((B16-parametres!$D$44)/7),42)+1,WEEKDAY(guigui!B16,2)),"")</f>
        <v>D</v>
      </c>
      <c r="D16" s="3">
        <f t="shared" si="1"/>
        <v>42050</v>
      </c>
      <c r="E16" s="6" t="str">
        <f ca="1">IFERROR(OFFSET(grille!$A$1,MOD(INT((D16-parametres!$D$44)/7),42)+1,WEEKDAY(guigui!D16,2)),"")</f>
        <v>T907__</v>
      </c>
      <c r="F16" s="3">
        <f t="shared" si="2"/>
        <v>42078</v>
      </c>
      <c r="G16" s="6" t="str">
        <f ca="1">IFERROR(OFFSET(grille!$A$1,MOD(INT((F16-parametres!$D$44)/7),42)+1,WEEKDAY(guigui!F16,2)),"")</f>
        <v>RP</v>
      </c>
      <c r="H16" s="3">
        <f t="shared" si="3"/>
        <v>42109</v>
      </c>
      <c r="I16" s="6" t="str">
        <f ca="1">IFERROR(OFFSET(grille!$A$1,MOD(INT((H16-parametres!$D$44)/7),42)+1,WEEKDAY(guigui!H16,2)),"")</f>
        <v>T320__</v>
      </c>
      <c r="J16" s="3">
        <f t="shared" si="4"/>
        <v>42139</v>
      </c>
      <c r="K16" s="6" t="str">
        <f ca="1">IFERROR(OFFSET(grille!$A$1,MOD(INT((J16-parametres!$D$44)/7),42)+1,WEEKDAY(guigui!J16,2)),"")</f>
        <v>RP</v>
      </c>
      <c r="L16" s="3">
        <f t="shared" si="5"/>
        <v>42170</v>
      </c>
      <c r="M16" s="6" t="str">
        <f ca="1">IFERROR(OFFSET(grille!$A$1,MOD(INT((L16-parametres!$D$44)/7),42)+1,WEEKDAY(guigui!L16,2)),"")</f>
        <v>T240__</v>
      </c>
      <c r="N16" s="4">
        <f t="shared" si="6"/>
        <v>42200</v>
      </c>
      <c r="O16" s="6" t="str">
        <f ca="1">IFERROR(OFFSET(grille!$A$1,MOD(INT((N16-parametres!$D$44)/7),42)+1,WEEKDAY(guigui!N16,2)),"")</f>
        <v>T410</v>
      </c>
      <c r="P16" s="3">
        <f t="shared" si="7"/>
        <v>42231</v>
      </c>
      <c r="Q16" s="6" t="str">
        <f ca="1">IFERROR(OFFSET(grille!$A$1,MOD(INT((P16-parametres!$D$44)/7),42)+1,WEEKDAY(guigui!P16,2)),"")</f>
        <v>RP</v>
      </c>
      <c r="R16" s="3">
        <f t="shared" si="8"/>
        <v>42262</v>
      </c>
      <c r="S16" s="6" t="str">
        <f ca="1">IFERROR(OFFSET(grille!$A$1,MOD(INT((R16-parametres!$D$44)/7),42)+1,WEEKDAY(guigui!R16,2)),"")</f>
        <v>T430</v>
      </c>
      <c r="T16" s="3">
        <f t="shared" si="9"/>
        <v>42292</v>
      </c>
      <c r="U16" s="6" t="str">
        <f ca="1">IFERROR(OFFSET(grille!$A$1,MOD(INT((T16-parametres!$D$44)/7),42)+1,WEEKDAY(guigui!T16,2)),"")</f>
        <v>__T450</v>
      </c>
      <c r="V16" s="4">
        <f t="shared" si="10"/>
        <v>42323</v>
      </c>
      <c r="W16" s="6" t="str">
        <f ca="1">IFERROR(OFFSET(grille!$A$1,MOD(INT((V16-parametres!$D$44)/7),42)+1,WEEKDAY(guigui!V16,2)),"")</f>
        <v>RP</v>
      </c>
      <c r="X16" s="3">
        <f t="shared" si="11"/>
        <v>42353</v>
      </c>
      <c r="Y16" s="6" t="str">
        <f ca="1">IFERROR(OFFSET(grille!$A$1,MOD(INT((X16-parametres!$D$44)/7),42)+1,WEEKDAY(guigui!X16,2)),"")</f>
        <v>RP</v>
      </c>
    </row>
    <row r="17" spans="2:25">
      <c r="B17" s="3">
        <f t="shared" si="0"/>
        <v>42020</v>
      </c>
      <c r="C17" s="6" t="str">
        <f ca="1">IFERROR(OFFSET(grille!$A$1,MOD(INT((B17-parametres!$D$44)/7),42)+1,WEEKDAY(guigui!B17,2)),"")</f>
        <v>RP</v>
      </c>
      <c r="D17" s="3">
        <f t="shared" si="1"/>
        <v>42051</v>
      </c>
      <c r="E17" s="6" t="str">
        <f ca="1">IFERROR(OFFSET(grille!$A$1,MOD(INT((D17-parametres!$D$44)/7),42)+1,WEEKDAY(guigui!D17,2)),"")</f>
        <v>__T911</v>
      </c>
      <c r="F17" s="3">
        <f t="shared" si="2"/>
        <v>42079</v>
      </c>
      <c r="G17" s="6" t="str">
        <f ca="1">IFERROR(OFFSET(grille!$A$1,MOD(INT((F17-parametres!$D$44)/7),42)+1,WEEKDAY(guigui!F17,2)),"")</f>
        <v>RP</v>
      </c>
      <c r="H17" s="3">
        <f t="shared" si="3"/>
        <v>42110</v>
      </c>
      <c r="I17" s="6" t="str">
        <f ca="1">IFERROR(OFFSET(grille!$A$1,MOD(INT((H17-parametres!$D$44)/7),42)+1,WEEKDAY(guigui!H17,2)),"")</f>
        <v>__T330</v>
      </c>
      <c r="J17" s="3">
        <f t="shared" si="4"/>
        <v>42140</v>
      </c>
      <c r="K17" s="6" t="str">
        <f ca="1">IFERROR(OFFSET(grille!$A$1,MOD(INT((J17-parametres!$D$44)/7),42)+1,WEEKDAY(guigui!J17,2)),"")</f>
        <v>T736__</v>
      </c>
      <c r="L17" s="3">
        <f t="shared" si="5"/>
        <v>42171</v>
      </c>
      <c r="M17" s="6" t="str">
        <f ca="1">IFERROR(OFFSET(grille!$A$1,MOD(INT((L17-parametres!$D$44)/7),42)+1,WEEKDAY(guigui!L17,2)),"")</f>
        <v>__T250</v>
      </c>
      <c r="N17" s="4">
        <f t="shared" si="6"/>
        <v>42201</v>
      </c>
      <c r="O17" s="6" t="str">
        <f ca="1">IFERROR(OFFSET(grille!$A$1,MOD(INT((N17-parametres!$D$44)/7),42)+1,WEEKDAY(guigui!N17,2)),"")</f>
        <v>T220__</v>
      </c>
      <c r="P17" s="3">
        <f t="shared" si="7"/>
        <v>42232</v>
      </c>
      <c r="Q17" s="6" t="str">
        <f ca="1">IFERROR(OFFSET(grille!$A$1,MOD(INT((P17-parametres!$D$44)/7),42)+1,WEEKDAY(guigui!P17,2)),"")</f>
        <v>RP</v>
      </c>
      <c r="R17" s="3">
        <f t="shared" si="8"/>
        <v>42263</v>
      </c>
      <c r="S17" s="6" t="str">
        <f ca="1">IFERROR(OFFSET(grille!$A$1,MOD(INT((R17-parametres!$D$44)/7),42)+1,WEEKDAY(guigui!R17,2)),"")</f>
        <v>T820__</v>
      </c>
      <c r="T17" s="3">
        <f t="shared" si="9"/>
        <v>42293</v>
      </c>
      <c r="U17" s="6" t="str">
        <f ca="1">IFERROR(OFFSET(grille!$A$1,MOD(INT((T17-parametres!$D$44)/7),42)+1,WEEKDAY(guigui!T17,2)),"")</f>
        <v>T945</v>
      </c>
      <c r="V17" s="4">
        <f t="shared" si="10"/>
        <v>42324</v>
      </c>
      <c r="W17" s="6" t="str">
        <f ca="1">IFERROR(OFFSET(grille!$A$1,MOD(INT((V17-parametres!$D$44)/7),42)+1,WEEKDAY(guigui!V17,2)),"")</f>
        <v>T720</v>
      </c>
      <c r="X17" s="3">
        <f t="shared" si="11"/>
        <v>42354</v>
      </c>
      <c r="Y17" s="6" t="str">
        <f ca="1">IFERROR(OFFSET(grille!$A$1,MOD(INT((X17-parametres!$D$44)/7),42)+1,WEEKDAY(guigui!X17,2)),"")</f>
        <v>RP</v>
      </c>
    </row>
    <row r="18" spans="2:25">
      <c r="B18" s="3">
        <f t="shared" si="0"/>
        <v>42021</v>
      </c>
      <c r="C18" s="6" t="str">
        <f ca="1">IFERROR(OFFSET(grille!$A$1,MOD(INT((B18-parametres!$D$44)/7),42)+1,WEEKDAY(guigui!B18,2)),"")</f>
        <v>RP</v>
      </c>
      <c r="D18" s="3">
        <f t="shared" si="1"/>
        <v>42052</v>
      </c>
      <c r="E18" s="6" t="str">
        <f ca="1">IFERROR(OFFSET(grille!$A$1,MOD(INT((D18-parametres!$D$44)/7),42)+1,WEEKDAY(guigui!D18,2)),"")</f>
        <v>RP</v>
      </c>
      <c r="F18" s="3">
        <f t="shared" si="2"/>
        <v>42080</v>
      </c>
      <c r="G18" s="6" t="str">
        <f ca="1">IFERROR(OFFSET(grille!$A$1,MOD(INT((F18-parametres!$D$44)/7),42)+1,WEEKDAY(guigui!F18,2)),"")</f>
        <v>RP</v>
      </c>
      <c r="H18" s="3">
        <f t="shared" si="3"/>
        <v>42111</v>
      </c>
      <c r="I18" s="6" t="str">
        <f ca="1">IFERROR(OFFSET(grille!$A$1,MOD(INT((H18-parametres!$D$44)/7),42)+1,WEEKDAY(guigui!H18,2)),"")</f>
        <v>T905__</v>
      </c>
      <c r="J18" s="3">
        <f t="shared" si="4"/>
        <v>42141</v>
      </c>
      <c r="K18" s="6" t="str">
        <f ca="1">IFERROR(OFFSET(grille!$A$1,MOD(INT((J18-parametres!$D$44)/7),42)+1,WEEKDAY(guigui!J18,2)),"")</f>
        <v>__T747</v>
      </c>
      <c r="L18" s="3">
        <f t="shared" si="5"/>
        <v>42172</v>
      </c>
      <c r="M18" s="6" t="str">
        <f ca="1">IFERROR(OFFSET(grille!$A$1,MOD(INT((L18-parametres!$D$44)/7),42)+1,WEEKDAY(guigui!L18,2)),"")</f>
        <v>RP</v>
      </c>
      <c r="N18" s="4">
        <f t="shared" si="6"/>
        <v>42202</v>
      </c>
      <c r="O18" s="6" t="str">
        <f ca="1">IFERROR(OFFSET(grille!$A$1,MOD(INT((N18-parametres!$D$44)/7),42)+1,WEEKDAY(guigui!N18,2)),"")</f>
        <v>__T230</v>
      </c>
      <c r="P18" s="3">
        <f t="shared" si="7"/>
        <v>42233</v>
      </c>
      <c r="Q18" s="6" t="str">
        <f ca="1">IFERROR(OFFSET(grille!$A$1,MOD(INT((P18-parametres!$D$44)/7),42)+1,WEEKDAY(guigui!P18,2)),"")</f>
        <v>T410</v>
      </c>
      <c r="R18" s="3">
        <f t="shared" si="8"/>
        <v>42264</v>
      </c>
      <c r="S18" s="6" t="str">
        <f ca="1">IFERROR(OFFSET(grille!$A$1,MOD(INT((R18-parametres!$D$44)/7),42)+1,WEEKDAY(guigui!R18,2)),"")</f>
        <v>__T830</v>
      </c>
      <c r="T18" s="3">
        <f t="shared" si="9"/>
        <v>42294</v>
      </c>
      <c r="U18" s="6" t="str">
        <f ca="1">IFERROR(OFFSET(grille!$A$1,MOD(INT((T18-parametres!$D$44)/7),42)+1,WEEKDAY(guigui!T18,2)),"")</f>
        <v>RP</v>
      </c>
      <c r="V18" s="4">
        <f t="shared" si="10"/>
        <v>42325</v>
      </c>
      <c r="W18" s="6" t="str">
        <f ca="1">IFERROR(OFFSET(grille!$A$1,MOD(INT((V18-parametres!$D$44)/7),42)+1,WEEKDAY(guigui!V18,2)),"")</f>
        <v>T710</v>
      </c>
      <c r="X18" s="3">
        <f t="shared" si="11"/>
        <v>42355</v>
      </c>
      <c r="Y18" s="6" t="str">
        <f ca="1">IFERROR(OFFSET(grille!$A$1,MOD(INT((X18-parametres!$D$44)/7),42)+1,WEEKDAY(guigui!X18,2)),"")</f>
        <v>T130</v>
      </c>
    </row>
    <row r="19" spans="2:25">
      <c r="B19" s="3">
        <f t="shared" si="0"/>
        <v>42022</v>
      </c>
      <c r="C19" s="6" t="str">
        <f ca="1">IFERROR(OFFSET(grille!$A$1,MOD(INT((B19-parametres!$D$44)/7),42)+1,WEEKDAY(guigui!B19,2)),"")</f>
        <v>T327__</v>
      </c>
      <c r="D19" s="3">
        <f t="shared" si="1"/>
        <v>42053</v>
      </c>
      <c r="E19" s="6" t="str">
        <f ca="1">IFERROR(OFFSET(grille!$A$1,MOD(INT((D19-parametres!$D$44)/7),42)+1,WEEKDAY(guigui!D19,2)),"")</f>
        <v>RP</v>
      </c>
      <c r="F19" s="3">
        <f t="shared" si="2"/>
        <v>42081</v>
      </c>
      <c r="G19" s="6" t="str">
        <f ca="1">IFERROR(OFFSET(grille!$A$1,MOD(INT((F19-parametres!$D$44)/7),42)+1,WEEKDAY(guigui!F19,2)),"")</f>
        <v>T730__</v>
      </c>
      <c r="H19" s="3">
        <f t="shared" si="3"/>
        <v>42112</v>
      </c>
      <c r="I19" s="6" t="str">
        <f ca="1">IFERROR(OFFSET(grille!$A$1,MOD(INT((H19-parametres!$D$44)/7),42)+1,WEEKDAY(guigui!H19,2)),"")</f>
        <v>__T916</v>
      </c>
      <c r="J19" s="3">
        <f t="shared" si="4"/>
        <v>42142</v>
      </c>
      <c r="K19" s="6" t="str">
        <f ca="1">IFERROR(OFFSET(grille!$A$1,MOD(INT((J19-parametres!$D$44)/7),42)+1,WEEKDAY(guigui!J19,2)),"")</f>
        <v>T130</v>
      </c>
      <c r="L19" s="3">
        <f t="shared" si="5"/>
        <v>42173</v>
      </c>
      <c r="M19" s="6" t="str">
        <f ca="1">IFERROR(OFFSET(grille!$A$1,MOD(INT((L19-parametres!$D$44)/7),42)+1,WEEKDAY(guigui!L19,2)),"")</f>
        <v>RP</v>
      </c>
      <c r="N19" s="4">
        <f t="shared" si="6"/>
        <v>42203</v>
      </c>
      <c r="O19" s="6" t="str">
        <f ca="1">IFERROR(OFFSET(grille!$A$1,MOD(INT((N19-parametres!$D$44)/7),42)+1,WEEKDAY(guigui!N19,2)),"")</f>
        <v>RP</v>
      </c>
      <c r="P19" s="3">
        <f t="shared" si="7"/>
        <v>42234</v>
      </c>
      <c r="Q19" s="6" t="str">
        <f ca="1">IFERROR(OFFSET(grille!$A$1,MOD(INT((P19-parametres!$D$44)/7),42)+1,WEEKDAY(guigui!P19,2)),"")</f>
        <v>T720</v>
      </c>
      <c r="R19" s="3">
        <f t="shared" si="8"/>
        <v>42265</v>
      </c>
      <c r="S19" s="6" t="str">
        <f ca="1">IFERROR(OFFSET(grille!$A$1,MOD(INT((R19-parametres!$D$44)/7),42)+1,WEEKDAY(guigui!R19,2)),"")</f>
        <v>D</v>
      </c>
      <c r="T19" s="3">
        <f t="shared" si="9"/>
        <v>42295</v>
      </c>
      <c r="U19" s="6" t="str">
        <f ca="1">IFERROR(OFFSET(grille!$A$1,MOD(INT((T19-parametres!$D$44)/7),42)+1,WEEKDAY(guigui!T19,2)),"")</f>
        <v>RP</v>
      </c>
      <c r="V19" s="4">
        <f t="shared" si="10"/>
        <v>42326</v>
      </c>
      <c r="W19" s="6" t="str">
        <f ca="1">IFERROR(OFFSET(grille!$A$1,MOD(INT((V19-parametres!$D$44)/7),42)+1,WEEKDAY(guigui!V19,2)),"")</f>
        <v>T630__</v>
      </c>
      <c r="X19" s="3">
        <f t="shared" si="11"/>
        <v>42356</v>
      </c>
      <c r="Y19" s="6" t="str">
        <f ca="1">IFERROR(OFFSET(grille!$A$1,MOD(INT((X19-parametres!$D$44)/7),42)+1,WEEKDAY(guigui!X19,2)),"")</f>
        <v>T420</v>
      </c>
    </row>
    <row r="20" spans="2:25">
      <c r="B20" s="3">
        <f t="shared" si="0"/>
        <v>42023</v>
      </c>
      <c r="C20" s="6" t="str">
        <f ca="1">IFERROR(OFFSET(grille!$A$1,MOD(INT((B20-parametres!$D$44)/7),42)+1,WEEKDAY(guigui!B20,2)),"")</f>
        <v>__T330</v>
      </c>
      <c r="D20" s="3">
        <f t="shared" si="1"/>
        <v>42054</v>
      </c>
      <c r="E20" s="6" t="str">
        <f ca="1">IFERROR(OFFSET(grille!$A$1,MOD(INT((D20-parametres!$D$44)/7),42)+1,WEEKDAY(guigui!D20,2)),"")</f>
        <v>T720</v>
      </c>
      <c r="F20" s="3">
        <f t="shared" si="2"/>
        <v>42082</v>
      </c>
      <c r="G20" s="6" t="str">
        <f ca="1">IFERROR(OFFSET(grille!$A$1,MOD(INT((F20-parametres!$D$44)/7),42)+1,WEEKDAY(guigui!F20,2)),"")</f>
        <v>__T740</v>
      </c>
      <c r="H20" s="3">
        <f t="shared" si="3"/>
        <v>42113</v>
      </c>
      <c r="I20" s="6" t="str">
        <f ca="1">IFERROR(OFFSET(grille!$A$1,MOD(INT((H20-parametres!$D$44)/7),42)+1,WEEKDAY(guigui!H20,2)),"")</f>
        <v>RP</v>
      </c>
      <c r="J20" s="3">
        <f t="shared" si="4"/>
        <v>42143</v>
      </c>
      <c r="K20" s="6" t="str">
        <f ca="1">IFERROR(OFFSET(grille!$A$1,MOD(INT((J20-parametres!$D$44)/7),42)+1,WEEKDAY(guigui!J20,2)),"")</f>
        <v>T140__</v>
      </c>
      <c r="L20" s="3">
        <f t="shared" si="5"/>
        <v>42174</v>
      </c>
      <c r="M20" s="6" t="str">
        <f ca="1">IFERROR(OFFSET(grille!$A$1,MOD(INT((L20-parametres!$D$44)/7),42)+1,WEEKDAY(guigui!L20,2)),"")</f>
        <v>T345__</v>
      </c>
      <c r="N20" s="4">
        <f t="shared" si="6"/>
        <v>42204</v>
      </c>
      <c r="O20" s="6" t="str">
        <f ca="1">IFERROR(OFFSET(grille!$A$1,MOD(INT((N20-parametres!$D$44)/7),42)+1,WEEKDAY(guigui!N20,2)),"")</f>
        <v>RP</v>
      </c>
      <c r="P20" s="3">
        <f t="shared" si="7"/>
        <v>42235</v>
      </c>
      <c r="Q20" s="6" t="str">
        <f ca="1">IFERROR(OFFSET(grille!$A$1,MOD(INT((P20-parametres!$D$44)/7),42)+1,WEEKDAY(guigui!P20,2)),"")</f>
        <v>T510</v>
      </c>
      <c r="R20" s="3">
        <f t="shared" si="8"/>
        <v>42266</v>
      </c>
      <c r="S20" s="6" t="str">
        <f ca="1">IFERROR(OFFSET(grille!$A$1,MOD(INT((R20-parametres!$D$44)/7),42)+1,WEEKDAY(guigui!R20,2)),"")</f>
        <v>RP</v>
      </c>
      <c r="T20" s="3">
        <f t="shared" si="9"/>
        <v>42296</v>
      </c>
      <c r="U20" s="6" t="str">
        <f ca="1">IFERROR(OFFSET(grille!$A$1,MOD(INT((T20-parametres!$D$44)/7),42)+1,WEEKDAY(guigui!T20,2)),"")</f>
        <v>T730__</v>
      </c>
      <c r="V20" s="4">
        <f t="shared" si="10"/>
        <v>42327</v>
      </c>
      <c r="W20" s="6" t="str">
        <f ca="1">IFERROR(OFFSET(grille!$A$1,MOD(INT((V20-parametres!$D$44)/7),42)+1,WEEKDAY(guigui!V20,2)),"")</f>
        <v>__T640</v>
      </c>
      <c r="X20" s="3">
        <f t="shared" si="11"/>
        <v>42357</v>
      </c>
      <c r="Y20" s="6" t="str">
        <f ca="1">IFERROR(OFFSET(grille!$A$1,MOD(INT((X20-parametres!$D$44)/7),42)+1,WEEKDAY(guigui!X20,2)),"")</f>
        <v>T226__</v>
      </c>
    </row>
    <row r="21" spans="2:25">
      <c r="B21" s="3">
        <f t="shared" si="0"/>
        <v>42024</v>
      </c>
      <c r="C21" s="6" t="str">
        <f ca="1">IFERROR(OFFSET(grille!$A$1,MOD(INT((B21-parametres!$D$44)/7),42)+1,WEEKDAY(guigui!B21,2)),"")</f>
        <v>T810</v>
      </c>
      <c r="D21" s="3">
        <f t="shared" si="1"/>
        <v>42055</v>
      </c>
      <c r="E21" s="6" t="str">
        <f ca="1">IFERROR(OFFSET(grille!$A$1,MOD(INT((D21-parametres!$D$44)/7),42)+1,WEEKDAY(guigui!D21,2)),"")</f>
        <v>T730__</v>
      </c>
      <c r="F21" s="3">
        <f t="shared" si="2"/>
        <v>42083</v>
      </c>
      <c r="G21" s="6" t="str">
        <f ca="1">IFERROR(OFFSET(grille!$A$1,MOD(INT((F21-parametres!$D$44)/7),42)+1,WEEKDAY(guigui!F21,2)),"")</f>
        <v>T240__</v>
      </c>
      <c r="H21" s="3">
        <f t="shared" si="3"/>
        <v>42114</v>
      </c>
      <c r="I21" s="6" t="str">
        <f ca="1">IFERROR(OFFSET(grille!$A$1,MOD(INT((H21-parametres!$D$44)/7),42)+1,WEEKDAY(guigui!H21,2)),"")</f>
        <v>RP</v>
      </c>
      <c r="J21" s="3">
        <f t="shared" si="4"/>
        <v>42144</v>
      </c>
      <c r="K21" s="6" t="str">
        <f ca="1">IFERROR(OFFSET(grille!$A$1,MOD(INT((J21-parametres!$D$44)/7),42)+1,WEEKDAY(guigui!J21,2)),"")</f>
        <v>__T150</v>
      </c>
      <c r="L21" s="3">
        <f t="shared" si="5"/>
        <v>42175</v>
      </c>
      <c r="M21" s="6" t="str">
        <f ca="1">IFERROR(OFFSET(grille!$A$1,MOD(INT((L21-parametres!$D$44)/7),42)+1,WEEKDAY(guigui!L21,2)),"")</f>
        <v>__T356</v>
      </c>
      <c r="N21" s="4">
        <f t="shared" si="6"/>
        <v>42205</v>
      </c>
      <c r="O21" s="6" t="str">
        <f ca="1">IFERROR(OFFSET(grille!$A$1,MOD(INT((N21-parametres!$D$44)/7),42)+1,WEEKDAY(guigui!N21,2)),"")</f>
        <v>T220__</v>
      </c>
      <c r="P21" s="3">
        <f t="shared" si="7"/>
        <v>42236</v>
      </c>
      <c r="Q21" s="6" t="str">
        <f ca="1">IFERROR(OFFSET(grille!$A$1,MOD(INT((P21-parametres!$D$44)/7),42)+1,WEEKDAY(guigui!P21,2)),"")</f>
        <v>T140__</v>
      </c>
      <c r="R21" s="3">
        <f t="shared" si="8"/>
        <v>42267</v>
      </c>
      <c r="S21" s="6" t="str">
        <f ca="1">IFERROR(OFFSET(grille!$A$1,MOD(INT((R21-parametres!$D$44)/7),42)+1,WEEKDAY(guigui!R21,2)),"")</f>
        <v>RP</v>
      </c>
      <c r="T21" s="3">
        <f t="shared" si="9"/>
        <v>42297</v>
      </c>
      <c r="U21" s="6" t="str">
        <f ca="1">IFERROR(OFFSET(grille!$A$1,MOD(INT((T21-parametres!$D$44)/7),42)+1,WEEKDAY(guigui!T21,2)),"")</f>
        <v>__T740</v>
      </c>
      <c r="V21" s="4">
        <f t="shared" si="10"/>
        <v>42328</v>
      </c>
      <c r="W21" s="6" t="str">
        <f ca="1">IFERROR(OFFSET(grille!$A$1,MOD(INT((V21-parametres!$D$44)/7),42)+1,WEEKDAY(guigui!V21,2)),"")</f>
        <v>D</v>
      </c>
      <c r="X21" s="3">
        <f t="shared" si="11"/>
        <v>42358</v>
      </c>
      <c r="Y21" s="6" t="str">
        <f ca="1">IFERROR(OFFSET(grille!$A$1,MOD(INT((X21-parametres!$D$44)/7),42)+1,WEEKDAY(guigui!X21,2)),"")</f>
        <v>__T237</v>
      </c>
    </row>
    <row r="22" spans="2:25">
      <c r="B22" s="3">
        <f t="shared" si="0"/>
        <v>42025</v>
      </c>
      <c r="C22" s="6" t="str">
        <f ca="1">IFERROR(OFFSET(grille!$A$1,MOD(INT((B22-parametres!$D$44)/7),42)+1,WEEKDAY(guigui!B22,2)),"")</f>
        <v>T140__</v>
      </c>
      <c r="D22" s="3">
        <f t="shared" si="1"/>
        <v>42056</v>
      </c>
      <c r="E22" s="6" t="str">
        <f ca="1">IFERROR(OFFSET(grille!$A$1,MOD(INT((D22-parametres!$D$44)/7),42)+1,WEEKDAY(guigui!D22,2)),"")</f>
        <v>__T746</v>
      </c>
      <c r="F22" s="3">
        <f t="shared" si="2"/>
        <v>42084</v>
      </c>
      <c r="G22" s="6" t="str">
        <f ca="1">IFERROR(OFFSET(grille!$A$1,MOD(INT((F22-parametres!$D$44)/7),42)+1,WEEKDAY(guigui!F22,2)),"")</f>
        <v>__T256</v>
      </c>
      <c r="H22" s="3">
        <f t="shared" si="3"/>
        <v>42115</v>
      </c>
      <c r="I22" s="6" t="str">
        <f ca="1">IFERROR(OFFSET(grille!$A$1,MOD(INT((H22-parametres!$D$44)/7),42)+1,WEEKDAY(guigui!H22,2)),"")</f>
        <v>T320__</v>
      </c>
      <c r="J22" s="3">
        <f t="shared" si="4"/>
        <v>42145</v>
      </c>
      <c r="K22" s="6" t="str">
        <f ca="1">IFERROR(OFFSET(grille!$A$1,MOD(INT((J22-parametres!$D$44)/7),42)+1,WEEKDAY(guigui!J22,2)),"")</f>
        <v>D</v>
      </c>
      <c r="L22" s="3">
        <f t="shared" si="5"/>
        <v>42176</v>
      </c>
      <c r="M22" s="6" t="str">
        <f ca="1">IFERROR(OFFSET(grille!$A$1,MOD(INT((L22-parametres!$D$44)/7),42)+1,WEEKDAY(guigui!L22,2)),"")</f>
        <v>T247__</v>
      </c>
      <c r="N22" s="4">
        <f t="shared" si="6"/>
        <v>42206</v>
      </c>
      <c r="O22" s="6" t="str">
        <f ca="1">IFERROR(OFFSET(grille!$A$1,MOD(INT((N22-parametres!$D$44)/7),42)+1,WEEKDAY(guigui!N22,2)),"")</f>
        <v>__T230</v>
      </c>
      <c r="P22" s="3">
        <f t="shared" si="7"/>
        <v>42237</v>
      </c>
      <c r="Q22" s="6" t="str">
        <f ca="1">IFERROR(OFFSET(grille!$A$1,MOD(INT((P22-parametres!$D$44)/7),42)+1,WEEKDAY(guigui!P22,2)),"")</f>
        <v>__T150</v>
      </c>
      <c r="R22" s="3">
        <f t="shared" si="8"/>
        <v>42268</v>
      </c>
      <c r="S22" s="6" t="str">
        <f ca="1">IFERROR(OFFSET(grille!$A$1,MOD(INT((R22-parametres!$D$44)/7),42)+1,WEEKDAY(guigui!R22,2)),"")</f>
        <v>RP</v>
      </c>
      <c r="T22" s="3">
        <f t="shared" si="9"/>
        <v>42298</v>
      </c>
      <c r="U22" s="6" t="str">
        <f ca="1">IFERROR(OFFSET(grille!$A$1,MOD(INT((T22-parametres!$D$44)/7),42)+1,WEEKDAY(guigui!T22,2)),"")</f>
        <v>T650__</v>
      </c>
      <c r="V22" s="4">
        <f t="shared" si="10"/>
        <v>42329</v>
      </c>
      <c r="W22" s="6" t="str">
        <f ca="1">IFERROR(OFFSET(grille!$A$1,MOD(INT((V22-parametres!$D$44)/7),42)+1,WEEKDAY(guigui!V22,2)),"")</f>
        <v>RP</v>
      </c>
      <c r="X22" s="3">
        <f t="shared" si="11"/>
        <v>42359</v>
      </c>
      <c r="Y22" s="6" t="str">
        <f ca="1">IFERROR(OFFSET(grille!$A$1,MOD(INT((X22-parametres!$D$44)/7),42)+1,WEEKDAY(guigui!X22,2)),"")</f>
        <v>RP</v>
      </c>
    </row>
    <row r="23" spans="2:25">
      <c r="B23" s="3">
        <f t="shared" si="0"/>
        <v>42026</v>
      </c>
      <c r="C23" s="6" t="str">
        <f ca="1">IFERROR(OFFSET(grille!$A$1,MOD(INT((B23-parametres!$D$44)/7),42)+1,WEEKDAY(guigui!B23,2)),"")</f>
        <v>__T150</v>
      </c>
      <c r="D23" s="3">
        <f t="shared" si="1"/>
        <v>42057</v>
      </c>
      <c r="E23" s="6" t="str">
        <f ca="1">IFERROR(OFFSET(grille!$A$1,MOD(INT((D23-parametres!$D$44)/7),42)+1,WEEKDAY(guigui!D23,2)),"")</f>
        <v>T147__</v>
      </c>
      <c r="F23" s="3">
        <f t="shared" si="2"/>
        <v>42085</v>
      </c>
      <c r="G23" s="6" t="str">
        <f ca="1">IFERROR(OFFSET(grille!$A$1,MOD(INT((F23-parametres!$D$44)/7),42)+1,WEEKDAY(guigui!F23,2)),"")</f>
        <v>RP</v>
      </c>
      <c r="H23" s="3">
        <f t="shared" si="3"/>
        <v>42116</v>
      </c>
      <c r="I23" s="6" t="str">
        <f ca="1">IFERROR(OFFSET(grille!$A$1,MOD(INT((H23-parametres!$D$44)/7),42)+1,WEEKDAY(guigui!H23,2)),"")</f>
        <v>__T330</v>
      </c>
      <c r="J23" s="3">
        <f t="shared" si="4"/>
        <v>42146</v>
      </c>
      <c r="K23" s="6" t="str">
        <f ca="1">IFERROR(OFFSET(grille!$A$1,MOD(INT((J23-parametres!$D$44)/7),42)+1,WEEKDAY(guigui!J23,2)),"")</f>
        <v>RP</v>
      </c>
      <c r="L23" s="3">
        <f t="shared" si="5"/>
        <v>42177</v>
      </c>
      <c r="M23" s="6" t="str">
        <f ca="1">IFERROR(OFFSET(grille!$A$1,MOD(INT((L23-parametres!$D$44)/7),42)+1,WEEKDAY(guigui!L23,2)),"")</f>
        <v>__T250</v>
      </c>
      <c r="N23" s="4">
        <f t="shared" si="6"/>
        <v>42207</v>
      </c>
      <c r="O23" s="6" t="str">
        <f ca="1">IFERROR(OFFSET(grille!$A$1,MOD(INT((N23-parametres!$D$44)/7),42)+1,WEEKDAY(guigui!N23,2)),"")</f>
        <v>RP</v>
      </c>
      <c r="P23" s="3">
        <f t="shared" si="7"/>
        <v>42238</v>
      </c>
      <c r="Q23" s="6" t="str">
        <f ca="1">IFERROR(OFFSET(grille!$A$1,MOD(INT((P23-parametres!$D$44)/7),42)+1,WEEKDAY(guigui!P23,2)),"")</f>
        <v>RP</v>
      </c>
      <c r="R23" s="3">
        <f t="shared" si="8"/>
        <v>42269</v>
      </c>
      <c r="S23" s="6" t="str">
        <f ca="1">IFERROR(OFFSET(grille!$A$1,MOD(INT((R23-parametres!$D$44)/7),42)+1,WEEKDAY(guigui!R23,2)),"")</f>
        <v>T730__</v>
      </c>
      <c r="T23" s="3">
        <f t="shared" si="9"/>
        <v>42299</v>
      </c>
      <c r="U23" s="6" t="str">
        <f ca="1">IFERROR(OFFSET(grille!$A$1,MOD(INT((T23-parametres!$D$44)/7),42)+1,WEEKDAY(guigui!T23,2)),"")</f>
        <v>__T660</v>
      </c>
      <c r="V23" s="4">
        <f t="shared" si="10"/>
        <v>42330</v>
      </c>
      <c r="W23" s="6" t="str">
        <f ca="1">IFERROR(OFFSET(grille!$A$1,MOD(INT((V23-parametres!$D$44)/7),42)+1,WEEKDAY(guigui!V23,2)),"")</f>
        <v>RP</v>
      </c>
      <c r="X23" s="3">
        <f t="shared" si="11"/>
        <v>42360</v>
      </c>
      <c r="Y23" s="6" t="str">
        <f ca="1">IFERROR(OFFSET(grille!$A$1,MOD(INT((X23-parametres!$D$44)/7),42)+1,WEEKDAY(guigui!X23,2)),"")</f>
        <v>RP</v>
      </c>
    </row>
    <row r="24" spans="2:25">
      <c r="B24" s="3">
        <f t="shared" si="0"/>
        <v>42027</v>
      </c>
      <c r="C24" s="6" t="str">
        <f ca="1">IFERROR(OFFSET(grille!$A$1,MOD(INT((B24-parametres!$D$44)/7),42)+1,WEEKDAY(guigui!B24,2)),"")</f>
        <v>RP</v>
      </c>
      <c r="D24" s="3">
        <f t="shared" si="1"/>
        <v>42058</v>
      </c>
      <c r="E24" s="6" t="str">
        <f ca="1">IFERROR(OFFSET(grille!$A$1,MOD(INT((D24-parametres!$D$44)/7),42)+1,WEEKDAY(guigui!D24,2)),"")</f>
        <v>__T151</v>
      </c>
      <c r="F24" s="3">
        <f t="shared" si="2"/>
        <v>42086</v>
      </c>
      <c r="G24" s="6" t="str">
        <f ca="1">IFERROR(OFFSET(grille!$A$1,MOD(INT((F24-parametres!$D$44)/7),42)+1,WEEKDAY(guigui!F24,2)),"")</f>
        <v>RP</v>
      </c>
      <c r="H24" s="3">
        <f t="shared" si="3"/>
        <v>42117</v>
      </c>
      <c r="I24" s="6" t="str">
        <f ca="1">IFERROR(OFFSET(grille!$A$1,MOD(INT((H24-parametres!$D$44)/7),42)+1,WEEKDAY(guigui!H24,2)),"")</f>
        <v>T340__</v>
      </c>
      <c r="J24" s="3">
        <f t="shared" si="4"/>
        <v>42147</v>
      </c>
      <c r="K24" s="6" t="str">
        <f ca="1">IFERROR(OFFSET(grille!$A$1,MOD(INT((J24-parametres!$D$44)/7),42)+1,WEEKDAY(guigui!J24,2)),"")</f>
        <v>RP</v>
      </c>
      <c r="L24" s="3">
        <f t="shared" si="5"/>
        <v>42178</v>
      </c>
      <c r="M24" s="6" t="str">
        <f ca="1">IFERROR(OFFSET(grille!$A$1,MOD(INT((L24-parametres!$D$44)/7),42)+1,WEEKDAY(guigui!L24,2)),"")</f>
        <v>RP</v>
      </c>
      <c r="N24" s="4">
        <f t="shared" si="6"/>
        <v>42208</v>
      </c>
      <c r="O24" s="6" t="str">
        <f ca="1">IFERROR(OFFSET(grille!$A$1,MOD(INT((N24-parametres!$D$44)/7),42)+1,WEEKDAY(guigui!N24,2)),"")</f>
        <v>RP</v>
      </c>
      <c r="P24" s="3">
        <f t="shared" si="7"/>
        <v>42239</v>
      </c>
      <c r="Q24" s="6" t="str">
        <f ca="1">IFERROR(OFFSET(grille!$A$1,MOD(INT((P24-parametres!$D$44)/7),42)+1,WEEKDAY(guigui!P24,2)),"")</f>
        <v>RP</v>
      </c>
      <c r="R24" s="3">
        <f t="shared" si="8"/>
        <v>42270</v>
      </c>
      <c r="S24" s="6" t="str">
        <f ca="1">IFERROR(OFFSET(grille!$A$1,MOD(INT((R24-parametres!$D$44)/7),42)+1,WEEKDAY(guigui!R24,2)),"")</f>
        <v>__T740</v>
      </c>
      <c r="T24" s="3">
        <f t="shared" si="9"/>
        <v>42300</v>
      </c>
      <c r="U24" s="6" t="str">
        <f ca="1">IFERROR(OFFSET(grille!$A$1,MOD(INT((T24-parametres!$D$44)/7),42)+1,WEEKDAY(guigui!T24,2)),"")</f>
        <v>RP</v>
      </c>
      <c r="V24" s="4">
        <f t="shared" si="10"/>
        <v>42331</v>
      </c>
      <c r="W24" s="6" t="str">
        <f ca="1">IFERROR(OFFSET(grille!$A$1,MOD(INT((V24-parametres!$D$44)/7),42)+1,WEEKDAY(guigui!V24,2)),"")</f>
        <v>T140__</v>
      </c>
      <c r="X24" s="3">
        <f t="shared" si="11"/>
        <v>42361</v>
      </c>
      <c r="Y24" s="6" t="str">
        <f ca="1">IFERROR(OFFSET(grille!$A$1,MOD(INT((X24-parametres!$D$44)/7),42)+1,WEEKDAY(guigui!X24,2)),"")</f>
        <v>T710</v>
      </c>
    </row>
    <row r="25" spans="2:25">
      <c r="B25" s="3">
        <f t="shared" si="0"/>
        <v>42028</v>
      </c>
      <c r="C25" s="6" t="str">
        <f ca="1">IFERROR(OFFSET(grille!$A$1,MOD(INT((B25-parametres!$D$44)/7),42)+1,WEEKDAY(guigui!B25,2)),"")</f>
        <v>RP</v>
      </c>
      <c r="D25" s="3">
        <f t="shared" si="1"/>
        <v>42059</v>
      </c>
      <c r="E25" s="6" t="str">
        <f ca="1">IFERROR(OFFSET(grille!$A$1,MOD(INT((D25-parametres!$D$44)/7),42)+1,WEEKDAY(guigui!D25,2)),"")</f>
        <v>RP</v>
      </c>
      <c r="F25" s="3">
        <f t="shared" si="2"/>
        <v>42087</v>
      </c>
      <c r="G25" s="6" t="str">
        <f ca="1">IFERROR(OFFSET(grille!$A$1,MOD(INT((F25-parametres!$D$44)/7),42)+1,WEEKDAY(guigui!F25,2)),"")</f>
        <v>T510</v>
      </c>
      <c r="H25" s="3">
        <f t="shared" si="3"/>
        <v>42118</v>
      </c>
      <c r="I25" s="6" t="str">
        <f ca="1">IFERROR(OFFSET(grille!$A$1,MOD(INT((H25-parametres!$D$44)/7),42)+1,WEEKDAY(guigui!H25,2)),"")</f>
        <v>__T350</v>
      </c>
      <c r="J25" s="3">
        <f t="shared" si="4"/>
        <v>42148</v>
      </c>
      <c r="K25" s="6" t="str">
        <f ca="1">IFERROR(OFFSET(grille!$A$1,MOD(INT((J25-parametres!$D$44)/7),42)+1,WEEKDAY(guigui!J25,2)),"")</f>
        <v>T737__</v>
      </c>
      <c r="L25" s="3">
        <f t="shared" si="5"/>
        <v>42179</v>
      </c>
      <c r="M25" s="6" t="str">
        <f ca="1">IFERROR(OFFSET(grille!$A$1,MOD(INT((L25-parametres!$D$44)/7),42)+1,WEEKDAY(guigui!L25,2)),"")</f>
        <v>RP</v>
      </c>
      <c r="N25" s="4">
        <f t="shared" si="6"/>
        <v>42209</v>
      </c>
      <c r="O25" s="6" t="str">
        <f ca="1">IFERROR(OFFSET(grille!$A$1,MOD(INT((N25-parametres!$D$44)/7),42)+1,WEEKDAY(guigui!N25,2)),"")</f>
        <v>T320__</v>
      </c>
      <c r="P25" s="3">
        <f t="shared" si="7"/>
        <v>42240</v>
      </c>
      <c r="Q25" s="6" t="str">
        <f ca="1">IFERROR(OFFSET(grille!$A$1,MOD(INT((P25-parametres!$D$44)/7),42)+1,WEEKDAY(guigui!P25,2)),"")</f>
        <v>T440__</v>
      </c>
      <c r="R25" s="3">
        <f t="shared" si="8"/>
        <v>42271</v>
      </c>
      <c r="S25" s="6" t="str">
        <f ca="1">IFERROR(OFFSET(grille!$A$1,MOD(INT((R25-parametres!$D$44)/7),42)+1,WEEKDAY(guigui!R25,2)),"")</f>
        <v>T610</v>
      </c>
      <c r="T25" s="3">
        <f t="shared" si="9"/>
        <v>42301</v>
      </c>
      <c r="U25" s="6" t="str">
        <f ca="1">IFERROR(OFFSET(grille!$A$1,MOD(INT((T25-parametres!$D$44)/7),42)+1,WEEKDAY(guigui!T25,2)),"")</f>
        <v>RP</v>
      </c>
      <c r="V25" s="4">
        <f t="shared" si="10"/>
        <v>42332</v>
      </c>
      <c r="W25" s="6" t="str">
        <f ca="1">IFERROR(OFFSET(grille!$A$1,MOD(INT((V25-parametres!$D$44)/7),42)+1,WEEKDAY(guigui!V25,2)),"")</f>
        <v>__T150</v>
      </c>
      <c r="X25" s="3">
        <f t="shared" si="11"/>
        <v>42362</v>
      </c>
      <c r="Y25" s="6" t="str">
        <f ca="1">IFERROR(OFFSET(grille!$A$1,MOD(INT((X25-parametres!$D$44)/7),42)+1,WEEKDAY(guigui!X25,2)),"")</f>
        <v>T730__</v>
      </c>
    </row>
    <row r="26" spans="2:25">
      <c r="B26" s="3">
        <f t="shared" si="0"/>
        <v>42029</v>
      </c>
      <c r="C26" s="6" t="str">
        <f ca="1">IFERROR(OFFSET(grille!$A$1,MOD(INT((B26-parametres!$D$44)/7),42)+1,WEEKDAY(guigui!B26,2)),"")</f>
        <v>RP</v>
      </c>
      <c r="D26" s="3">
        <f t="shared" si="1"/>
        <v>42060</v>
      </c>
      <c r="E26" s="6" t="str">
        <f ca="1">IFERROR(OFFSET(grille!$A$1,MOD(INT((D26-parametres!$D$44)/7),42)+1,WEEKDAY(guigui!D26,2)),"")</f>
        <v>RP</v>
      </c>
      <c r="F26" s="3">
        <f t="shared" si="2"/>
        <v>42088</v>
      </c>
      <c r="G26" s="6" t="str">
        <f ca="1">IFERROR(OFFSET(grille!$A$1,MOD(INT((F26-parametres!$D$44)/7),42)+1,WEEKDAY(guigui!F26,2)),"")</f>
        <v>T110</v>
      </c>
      <c r="H26" s="3">
        <f t="shared" si="3"/>
        <v>42119</v>
      </c>
      <c r="I26" s="6" t="str">
        <f ca="1">IFERROR(OFFSET(grille!$A$1,MOD(INT((H26-parametres!$D$44)/7),42)+1,WEEKDAY(guigui!H26,2)),"")</f>
        <v>RP</v>
      </c>
      <c r="J26" s="3">
        <f t="shared" si="4"/>
        <v>42149</v>
      </c>
      <c r="K26" s="6" t="str">
        <f ca="1">IFERROR(OFFSET(grille!$A$1,MOD(INT((J26-parametres!$D$44)/7),42)+1,WEEKDAY(guigui!J26,2)),"")</f>
        <v>__T740</v>
      </c>
      <c r="L26" s="3">
        <f t="shared" si="5"/>
        <v>42180</v>
      </c>
      <c r="M26" s="6" t="str">
        <f ca="1">IFERROR(OFFSET(grille!$A$1,MOD(INT((L26-parametres!$D$44)/7),42)+1,WEEKDAY(guigui!L26,2)),"")</f>
        <v>T120</v>
      </c>
      <c r="N26" s="4">
        <f t="shared" si="6"/>
        <v>42210</v>
      </c>
      <c r="O26" s="6" t="str">
        <f ca="1">IFERROR(OFFSET(grille!$A$1,MOD(INT((N26-parametres!$D$44)/7),42)+1,WEEKDAY(guigui!N26,2)),"")</f>
        <v>__T336</v>
      </c>
      <c r="P26" s="3">
        <f t="shared" si="7"/>
        <v>42241</v>
      </c>
      <c r="Q26" s="6" t="str">
        <f ca="1">IFERROR(OFFSET(grille!$A$1,MOD(INT((P26-parametres!$D$44)/7),42)+1,WEEKDAY(guigui!P26,2)),"")</f>
        <v>__T450</v>
      </c>
      <c r="R26" s="3">
        <f t="shared" si="8"/>
        <v>42272</v>
      </c>
      <c r="S26" s="6" t="str">
        <f ca="1">IFERROR(OFFSET(grille!$A$1,MOD(INT((R26-parametres!$D$44)/7),42)+1,WEEKDAY(guigui!R26,2)),"")</f>
        <v>T220__</v>
      </c>
      <c r="T26" s="3">
        <f t="shared" si="9"/>
        <v>42302</v>
      </c>
      <c r="U26" s="6" t="str">
        <f ca="1">IFERROR(OFFSET(grille!$A$1,MOD(INT((T26-parametres!$D$44)/7),42)+1,WEEKDAY(guigui!T26,2)),"")</f>
        <v>T410</v>
      </c>
      <c r="V26" s="4">
        <f t="shared" si="10"/>
        <v>42333</v>
      </c>
      <c r="W26" s="6" t="str">
        <f ca="1">IFERROR(OFFSET(grille!$A$1,MOD(INT((V26-parametres!$D$44)/7),42)+1,WEEKDAY(guigui!V26,2)),"")</f>
        <v>T210</v>
      </c>
      <c r="X26" s="3">
        <f t="shared" si="11"/>
        <v>42363</v>
      </c>
      <c r="Y26" s="6" t="str">
        <f ca="1">IFERROR(OFFSET(grille!$A$1,MOD(INT((X26-parametres!$D$44)/7),42)+1,WEEKDAY(guigui!X26,2)),"")</f>
        <v>__T740</v>
      </c>
    </row>
    <row r="27" spans="2:25">
      <c r="B27" s="3">
        <f t="shared" si="0"/>
        <v>42030</v>
      </c>
      <c r="C27" s="6" t="str">
        <f ca="1">IFERROR(OFFSET(grille!$A$1,MOD(INT((B27-parametres!$D$44)/7),42)+1,WEEKDAY(guigui!B27,2)),"")</f>
        <v>T720</v>
      </c>
      <c r="D27" s="3">
        <f t="shared" si="1"/>
        <v>42061</v>
      </c>
      <c r="E27" s="6" t="str">
        <f ca="1">IFERROR(OFFSET(grille!$A$1,MOD(INT((D27-parametres!$D$44)/7),42)+1,WEEKDAY(guigui!D27,2)),"")</f>
        <v>T130</v>
      </c>
      <c r="F27" s="3">
        <f t="shared" si="2"/>
        <v>42089</v>
      </c>
      <c r="G27" s="6" t="str">
        <f ca="1">IFERROR(OFFSET(grille!$A$1,MOD(INT((F27-parametres!$D$44)/7),42)+1,WEEKDAY(guigui!F27,2)),"")</f>
        <v>T710</v>
      </c>
      <c r="H27" s="3">
        <f t="shared" si="3"/>
        <v>42120</v>
      </c>
      <c r="I27" s="6" t="str">
        <f ca="1">IFERROR(OFFSET(grille!$A$1,MOD(INT((H27-parametres!$D$44)/7),42)+1,WEEKDAY(guigui!H27,2)),"")</f>
        <v>RP</v>
      </c>
      <c r="J27" s="3">
        <f t="shared" si="4"/>
        <v>42150</v>
      </c>
      <c r="K27" s="6" t="str">
        <f ca="1">IFERROR(OFFSET(grille!$A$1,MOD(INT((J27-parametres!$D$44)/7),42)+1,WEEKDAY(guigui!J27,2)),"")</f>
        <v>T650__</v>
      </c>
      <c r="L27" s="3">
        <f t="shared" si="5"/>
        <v>42181</v>
      </c>
      <c r="M27" s="6" t="str">
        <f ca="1">IFERROR(OFFSET(grille!$A$1,MOD(INT((L27-parametres!$D$44)/7),42)+1,WEEKDAY(guigui!L27,2)),"")</f>
        <v>T720</v>
      </c>
      <c r="N27" s="4">
        <f t="shared" si="6"/>
        <v>42211</v>
      </c>
      <c r="O27" s="6" t="str">
        <f ca="1">IFERROR(OFFSET(grille!$A$1,MOD(INT((N27-parametres!$D$44)/7),42)+1,WEEKDAY(guigui!N27,2)),"")</f>
        <v>T227__</v>
      </c>
      <c r="P27" s="3">
        <f t="shared" si="7"/>
        <v>42242</v>
      </c>
      <c r="Q27" s="6" t="str">
        <f ca="1">IFERROR(OFFSET(grille!$A$1,MOD(INT((P27-parametres!$D$44)/7),42)+1,WEEKDAY(guigui!P27,2)),"")</f>
        <v>T240__</v>
      </c>
      <c r="R27" s="3">
        <f t="shared" si="8"/>
        <v>42273</v>
      </c>
      <c r="S27" s="6" t="str">
        <f ca="1">IFERROR(OFFSET(grille!$A$1,MOD(INT((R27-parametres!$D$44)/7),42)+1,WEEKDAY(guigui!R27,2)),"")</f>
        <v>__T236</v>
      </c>
      <c r="T27" s="3">
        <f t="shared" si="9"/>
        <v>42303</v>
      </c>
      <c r="U27" s="6" t="str">
        <f ca="1">IFERROR(OFFSET(grille!$A$1,MOD(INT((T27-parametres!$D$44)/7),42)+1,WEEKDAY(guigui!T27,2)),"")</f>
        <v>T650__</v>
      </c>
      <c r="V27" s="4">
        <f t="shared" si="10"/>
        <v>42334</v>
      </c>
      <c r="W27" s="6" t="str">
        <f ca="1">IFERROR(OFFSET(grille!$A$1,MOD(INT((V27-parametres!$D$44)/7),42)+1,WEEKDAY(guigui!V27,2)),"")</f>
        <v>T440__</v>
      </c>
      <c r="X27" s="3">
        <f t="shared" si="11"/>
        <v>42364</v>
      </c>
      <c r="Y27" s="6" t="str">
        <f ca="1">IFERROR(OFFSET(grille!$A$1,MOD(INT((X27-parametres!$D$44)/7),42)+1,WEEKDAY(guigui!X27,2)),"")</f>
        <v>RP</v>
      </c>
    </row>
    <row r="28" spans="2:25">
      <c r="B28" s="3">
        <f t="shared" si="0"/>
        <v>42031</v>
      </c>
      <c r="C28" s="6" t="str">
        <f ca="1">IFERROR(OFFSET(grille!$A$1,MOD(INT((B28-parametres!$D$44)/7),42)+1,WEEKDAY(guigui!B28,2)),"")</f>
        <v>T710</v>
      </c>
      <c r="D28" s="3">
        <f t="shared" si="1"/>
        <v>42062</v>
      </c>
      <c r="E28" s="6" t="str">
        <f ca="1">IFERROR(OFFSET(grille!$A$1,MOD(INT((D28-parametres!$D$44)/7),42)+1,WEEKDAY(guigui!D28,2)),"")</f>
        <v>T420</v>
      </c>
      <c r="F28" s="3">
        <f t="shared" si="2"/>
        <v>42090</v>
      </c>
      <c r="G28" s="6" t="str">
        <f ca="1">IFERROR(OFFSET(grille!$A$1,MOD(INT((F28-parametres!$D$44)/7),42)+1,WEEKDAY(guigui!F28,2)),"")</f>
        <v>T655__</v>
      </c>
      <c r="H28" s="3">
        <f t="shared" si="3"/>
        <v>42121</v>
      </c>
      <c r="I28" s="6" t="str">
        <f ca="1">IFERROR(OFFSET(grille!$A$1,MOD(INT((H28-parametres!$D$44)/7),42)+1,WEEKDAY(guigui!H28,2)),"")</f>
        <v>T630__</v>
      </c>
      <c r="J28" s="3">
        <f t="shared" si="4"/>
        <v>42151</v>
      </c>
      <c r="K28" s="6" t="str">
        <f ca="1">IFERROR(OFFSET(grille!$A$1,MOD(INT((J28-parametres!$D$44)/7),42)+1,WEEKDAY(guigui!J28,2)),"")</f>
        <v>__T660</v>
      </c>
      <c r="L28" s="3">
        <f t="shared" si="5"/>
        <v>42182</v>
      </c>
      <c r="M28" s="6" t="str">
        <f ca="1">IFERROR(OFFSET(grille!$A$1,MOD(INT((L28-parametres!$D$44)/7),42)+1,WEEKDAY(guigui!L28,2)),"")</f>
        <v>T346__</v>
      </c>
      <c r="N28" s="4">
        <f t="shared" si="6"/>
        <v>42212</v>
      </c>
      <c r="O28" s="6" t="str">
        <f ca="1">IFERROR(OFFSET(grille!$A$1,MOD(INT((N28-parametres!$D$44)/7),42)+1,WEEKDAY(guigui!N28,2)),"")</f>
        <v>__T230</v>
      </c>
      <c r="P28" s="3">
        <f t="shared" si="7"/>
        <v>42243</v>
      </c>
      <c r="Q28" s="6" t="str">
        <f ca="1">IFERROR(OFFSET(grille!$A$1,MOD(INT((P28-parametres!$D$44)/7),42)+1,WEEKDAY(guigui!P28,2)),"")</f>
        <v>__T250</v>
      </c>
      <c r="R28" s="3">
        <f t="shared" si="8"/>
        <v>42274</v>
      </c>
      <c r="S28" s="6" t="str">
        <f ca="1">IFERROR(OFFSET(grille!$A$1,MOD(INT((R28-parametres!$D$44)/7),42)+1,WEEKDAY(guigui!R28,2)),"")</f>
        <v>RP</v>
      </c>
      <c r="T28" s="3">
        <f t="shared" si="9"/>
        <v>42304</v>
      </c>
      <c r="U28" s="6" t="str">
        <f ca="1">IFERROR(OFFSET(grille!$A$1,MOD(INT((T28-parametres!$D$44)/7),42)+1,WEEKDAY(guigui!T28,2)),"")</f>
        <v>__T660</v>
      </c>
      <c r="V28" s="4">
        <f t="shared" si="10"/>
        <v>42335</v>
      </c>
      <c r="W28" s="6" t="str">
        <f ca="1">IFERROR(OFFSET(grille!$A$1,MOD(INT((V28-parametres!$D$44)/7),42)+1,WEEKDAY(guigui!V28,2)),"")</f>
        <v>__T450</v>
      </c>
      <c r="X28" s="3">
        <f t="shared" si="11"/>
        <v>42365</v>
      </c>
      <c r="Y28" s="6" t="str">
        <f ca="1">IFERROR(OFFSET(grille!$A$1,MOD(INT((X28-parametres!$D$44)/7),42)+1,WEEKDAY(guigui!X28,2)),"")</f>
        <v>RP</v>
      </c>
    </row>
    <row r="29" spans="2:25">
      <c r="B29" s="3">
        <f t="shared" si="0"/>
        <v>42032</v>
      </c>
      <c r="C29" s="6" t="str">
        <f ca="1">IFERROR(OFFSET(grille!$A$1,MOD(INT((B29-parametres!$D$44)/7),42)+1,WEEKDAY(guigui!B29,2)),"")</f>
        <v>T630__</v>
      </c>
      <c r="D29" s="3">
        <f t="shared" si="1"/>
        <v>42063</v>
      </c>
      <c r="E29" s="6" t="str">
        <f ca="1">IFERROR(OFFSET(grille!$A$1,MOD(INT((D29-parametres!$D$44)/7),42)+1,WEEKDAY(guigui!D29,2)),"")</f>
        <v>T226__</v>
      </c>
      <c r="F29" s="3">
        <f t="shared" si="2"/>
        <v>42091</v>
      </c>
      <c r="G29" s="6" t="str">
        <f ca="1">IFERROR(OFFSET(grille!$A$1,MOD(INT((F29-parametres!$D$44)/7),42)+1,WEEKDAY(guigui!F29,2)),"")</f>
        <v>__T666</v>
      </c>
      <c r="H29" s="3">
        <f t="shared" si="3"/>
        <v>42122</v>
      </c>
      <c r="I29" s="6" t="str">
        <f ca="1">IFERROR(OFFSET(grille!$A$1,MOD(INT((H29-parametres!$D$44)/7),42)+1,WEEKDAY(guigui!H29,2)),"")</f>
        <v>__T640</v>
      </c>
      <c r="J29" s="3">
        <f t="shared" si="4"/>
        <v>42152</v>
      </c>
      <c r="K29" s="6" t="str">
        <f ca="1">IFERROR(OFFSET(grille!$A$1,MOD(INT((J29-parametres!$D$44)/7),42)+1,WEEKDAY(guigui!J29,2)),"")</f>
        <v>T260</v>
      </c>
      <c r="L29" s="3">
        <f t="shared" si="5"/>
        <v>42183</v>
      </c>
      <c r="M29" s="6" t="str">
        <f ca="1">IFERROR(OFFSET(grille!$A$1,MOD(INT((L29-parametres!$D$44)/7),42)+1,WEEKDAY(guigui!L29,2)),"")</f>
        <v>__T357</v>
      </c>
      <c r="N29" s="4">
        <f t="shared" si="6"/>
        <v>42213</v>
      </c>
      <c r="O29" s="6" t="str">
        <f ca="1">IFERROR(OFFSET(grille!$A$1,MOD(INT((N29-parametres!$D$44)/7),42)+1,WEEKDAY(guigui!N29,2)),"")</f>
        <v>T260</v>
      </c>
      <c r="P29" s="3">
        <f t="shared" si="7"/>
        <v>42244</v>
      </c>
      <c r="Q29" s="6" t="str">
        <f ca="1">IFERROR(OFFSET(grille!$A$1,MOD(INT((P29-parametres!$D$44)/7),42)+1,WEEKDAY(guigui!P29,2)),"")</f>
        <v>RP</v>
      </c>
      <c r="R29" s="3">
        <f t="shared" si="8"/>
        <v>42275</v>
      </c>
      <c r="S29" s="6" t="str">
        <f ca="1">IFERROR(OFFSET(grille!$A$1,MOD(INT((R29-parametres!$D$44)/7),42)+1,WEEKDAY(guigui!R29,2)),"")</f>
        <v>RP</v>
      </c>
      <c r="T29" s="3">
        <f t="shared" si="9"/>
        <v>42305</v>
      </c>
      <c r="U29" s="6" t="str">
        <f ca="1">IFERROR(OFFSET(grille!$A$1,MOD(INT((T29-parametres!$D$44)/7),42)+1,WEEKDAY(guigui!T29,2)),"")</f>
        <v>T260</v>
      </c>
      <c r="V29" s="4">
        <f t="shared" si="10"/>
        <v>42336</v>
      </c>
      <c r="W29" s="6" t="str">
        <f ca="1">IFERROR(OFFSET(grille!$A$1,MOD(INT((V29-parametres!$D$44)/7),42)+1,WEEKDAY(guigui!V29,2)),"")</f>
        <v>RP</v>
      </c>
      <c r="X29" s="3">
        <f t="shared" si="11"/>
        <v>42366</v>
      </c>
      <c r="Y29" s="6" t="str">
        <f ca="1">IFERROR(OFFSET(grille!$A$1,MOD(INT((X29-parametres!$D$44)/7),42)+1,WEEKDAY(guigui!X29,2)),"")</f>
        <v>T320__</v>
      </c>
    </row>
    <row r="30" spans="2:25">
      <c r="B30" s="3">
        <f t="shared" si="0"/>
        <v>42033</v>
      </c>
      <c r="C30" s="6" t="str">
        <f ca="1">IFERROR(OFFSET(grille!$A$1,MOD(INT((B30-parametres!$D$44)/7),42)+1,WEEKDAY(guigui!B30,2)),"")</f>
        <v>__T640</v>
      </c>
      <c r="D30" s="3" t="b">
        <f>IF(MONTH(DATE($A$1,COLUMN()-1,ROW()-1))=2,DATE($A$1,COLUMN()-1,i))</f>
        <v>0</v>
      </c>
      <c r="E30" s="6" t="str">
        <f ca="1">IFERROR(OFFSET(grille!$A$1,MOD(INT((D30-parametres!$D$44)/7),42)+1,WEEKDAY(guigui!D30,2)),"")</f>
        <v>RP</v>
      </c>
      <c r="F30" s="3">
        <f t="shared" si="2"/>
        <v>42092</v>
      </c>
      <c r="G30" s="6" t="str">
        <f ca="1">IFERROR(OFFSET(grille!$A$1,MOD(INT((F30-parametres!$D$44)/7),42)+1,WEEKDAY(guigui!F30,2)),"")</f>
        <v>RP</v>
      </c>
      <c r="H30" s="3">
        <f t="shared" si="3"/>
        <v>42123</v>
      </c>
      <c r="I30" s="6" t="str">
        <f ca="1">IFERROR(OFFSET(grille!$A$1,MOD(INT((H30-parametres!$D$44)/7),42)+1,WEEKDAY(guigui!H30,2)),"")</f>
        <v>T340__</v>
      </c>
      <c r="J30" s="3">
        <f t="shared" si="4"/>
        <v>42153</v>
      </c>
      <c r="K30" s="6" t="str">
        <f ca="1">IFERROR(OFFSET(grille!$A$1,MOD(INT((J30-parametres!$D$44)/7),42)+1,WEEKDAY(guigui!J30,2)),"")</f>
        <v>D</v>
      </c>
      <c r="L30" s="3">
        <f t="shared" si="5"/>
        <v>42184</v>
      </c>
      <c r="M30" s="6" t="str">
        <f ca="1">IFERROR(OFFSET(grille!$A$1,MOD(INT((L30-parametres!$D$44)/7),42)+1,WEEKDAY(guigui!L30,2)),"")</f>
        <v>RP</v>
      </c>
      <c r="N30" s="3">
        <f t="shared" si="6"/>
        <v>42214</v>
      </c>
      <c r="O30" s="6" t="str">
        <f ca="1">IFERROR(OFFSET(grille!$A$1,MOD(INT((N30-parametres!$D$44)/7),42)+1,WEEKDAY(guigui!N30,2)),"")</f>
        <v>RP</v>
      </c>
      <c r="P30" s="3">
        <f t="shared" si="7"/>
        <v>42245</v>
      </c>
      <c r="Q30" s="6" t="str">
        <f ca="1">IFERROR(OFFSET(grille!$A$1,MOD(INT((P30-parametres!$D$44)/7),42)+1,WEEKDAY(guigui!P30,2)),"")</f>
        <v>RP</v>
      </c>
      <c r="R30" s="3">
        <f t="shared" si="8"/>
        <v>42276</v>
      </c>
      <c r="S30" s="6" t="str">
        <f ca="1">IFERROR(OFFSET(grille!$A$1,MOD(INT((R30-parametres!$D$44)/7),42)+1,WEEKDAY(guigui!R30,2)),"")</f>
        <v>T840__</v>
      </c>
      <c r="T30" s="3">
        <f t="shared" si="9"/>
        <v>42306</v>
      </c>
      <c r="U30" s="6" t="str">
        <f ca="1">IFERROR(OFFSET(grille!$A$1,MOD(INT((T30-parametres!$D$44)/7),42)+1,WEEKDAY(guigui!T30,2)),"")</f>
        <v>RP</v>
      </c>
      <c r="V30" s="4">
        <f t="shared" si="10"/>
        <v>42337</v>
      </c>
      <c r="W30" s="6" t="str">
        <f ca="1">IFERROR(OFFSET(grille!$A$1,MOD(INT((V30-parametres!$D$44)/7),42)+1,WEEKDAY(guigui!V30,2)),"")</f>
        <v>RP</v>
      </c>
      <c r="X30" s="3">
        <f t="shared" si="11"/>
        <v>42367</v>
      </c>
      <c r="Y30" s="6" t="str">
        <f ca="1">IFERROR(OFFSET(grille!$A$1,MOD(INT((X30-parametres!$D$44)/7),42)+1,WEEKDAY(guigui!X30,2)),"")</f>
        <v>__T330</v>
      </c>
    </row>
    <row r="31" spans="2:25">
      <c r="B31" s="3">
        <f t="shared" si="0"/>
        <v>42034</v>
      </c>
      <c r="C31" s="6" t="str">
        <f ca="1">IFERROR(OFFSET(grille!$A$1,MOD(INT((B31-parametres!$D$44)/7),42)+1,WEEKDAY(guigui!B31,2)),"")</f>
        <v>D</v>
      </c>
      <c r="D31" s="2"/>
      <c r="E31" s="2"/>
      <c r="F31" s="3">
        <f t="shared" si="2"/>
        <v>42093</v>
      </c>
      <c r="G31" s="6" t="str">
        <f ca="1">IFERROR(OFFSET(grille!$A$1,MOD(INT((F31-parametres!$D$44)/7),42)+1,WEEKDAY(guigui!F31,2)),"")</f>
        <v>RP</v>
      </c>
      <c r="H31" s="3">
        <f t="shared" si="3"/>
        <v>42124</v>
      </c>
      <c r="I31" s="6" t="str">
        <f ca="1">IFERROR(OFFSET(grille!$A$1,MOD(INT((H31-parametres!$D$44)/7),42)+1,WEEKDAY(guigui!H31,2)),"")</f>
        <v>__T350</v>
      </c>
      <c r="J31" s="3">
        <f t="shared" si="4"/>
        <v>42154</v>
      </c>
      <c r="K31" s="6" t="str">
        <f ca="1">IFERROR(OFFSET(grille!$A$1,MOD(INT((J31-parametres!$D$44)/7),42)+1,WEEKDAY(guigui!J31,2)),"")</f>
        <v>RP</v>
      </c>
      <c r="L31" s="3">
        <f t="shared" si="5"/>
        <v>42185</v>
      </c>
      <c r="M31" s="6" t="str">
        <f ca="1">IFERROR(OFFSET(grille!$A$1,MOD(INT((L31-parametres!$D$44)/7),42)+1,WEEKDAY(guigui!L31,2)),"")</f>
        <v>RP</v>
      </c>
      <c r="N31" s="3">
        <f t="shared" si="6"/>
        <v>42215</v>
      </c>
      <c r="O31" s="6" t="str">
        <f ca="1">IFERROR(OFFSET(grille!$A$1,MOD(INT((N31-parametres!$D$44)/7),42)+1,WEEKDAY(guigui!N31,2)),"")</f>
        <v>RP</v>
      </c>
      <c r="P31" s="3">
        <f t="shared" si="7"/>
        <v>42246</v>
      </c>
      <c r="Q31" s="6" t="str">
        <f ca="1">IFERROR(OFFSET(grille!$A$1,MOD(INT((P31-parametres!$D$44)/7),42)+1,WEEKDAY(guigui!P31,2)),"")</f>
        <v>T657__</v>
      </c>
      <c r="R31" s="3">
        <f t="shared" si="8"/>
        <v>42277</v>
      </c>
      <c r="S31" s="6" t="str">
        <f ca="1">IFERROR(OFFSET(grille!$A$1,MOD(INT((R31-parametres!$D$44)/7),42)+1,WEEKDAY(guigui!R31,2)),"")</f>
        <v>__T850</v>
      </c>
      <c r="T31" s="3">
        <f t="shared" si="9"/>
        <v>42307</v>
      </c>
      <c r="U31" s="6" t="str">
        <f ca="1">IFERROR(OFFSET(grille!$A$1,MOD(INT((T31-parametres!$D$44)/7),42)+1,WEEKDAY(guigui!T31,2)),"")</f>
        <v>RP</v>
      </c>
      <c r="V31" s="4">
        <f t="shared" si="10"/>
        <v>42338</v>
      </c>
      <c r="W31" s="6" t="str">
        <f ca="1">IFERROR(OFFSET(grille!$A$1,MOD(INT((V31-parametres!$D$44)/7),42)+1,WEEKDAY(guigui!V31,2)),"")</f>
        <v>T820__</v>
      </c>
      <c r="X31" s="3">
        <f t="shared" si="11"/>
        <v>42368</v>
      </c>
      <c r="Y31" s="6" t="str">
        <f ca="1">IFERROR(OFFSET(grille!$A$1,MOD(INT((X31-parametres!$D$44)/7),42)+1,WEEKDAY(guigui!X31,2)),"")</f>
        <v>T420</v>
      </c>
    </row>
    <row r="32" spans="2:25">
      <c r="B32" s="3">
        <f t="shared" si="0"/>
        <v>42035</v>
      </c>
      <c r="C32" s="6" t="str">
        <f ca="1">IFERROR(OFFSET(grille!$A$1,MOD(INT((B32-parametres!$D$44)/7),42)+1,WEEKDAY(guigui!B32,2)),"")</f>
        <v>RP</v>
      </c>
      <c r="D32" s="2"/>
      <c r="E32" s="2"/>
      <c r="F32" s="3">
        <f t="shared" si="2"/>
        <v>42094</v>
      </c>
      <c r="G32" s="6" t="str">
        <f ca="1">IFERROR(OFFSET(grille!$A$1,MOD(INT((F32-parametres!$D$44)/7),42)+1,WEEKDAY(guigui!F32,2)),"")</f>
        <v>RP</v>
      </c>
      <c r="H32" s="2"/>
      <c r="I32" s="6" t="str">
        <f ca="1">IFERROR(OFFSET(grille!$A$1,MOD(INT((H32-parametres!$D$44)/7),42)+1,WEEKDAY(guigui!H32,2)),"")</f>
        <v>RP</v>
      </c>
      <c r="J32" s="3">
        <f t="shared" si="4"/>
        <v>42155</v>
      </c>
      <c r="K32" s="6" t="str">
        <f ca="1">IFERROR(OFFSET(grille!$A$1,MOD(INT((J32-parametres!$D$44)/7),42)+1,WEEKDAY(guigui!J32,2)),"")</f>
        <v>RP</v>
      </c>
      <c r="L32" s="2"/>
      <c r="M32" s="6" t="str">
        <f ca="1">IFERROR(OFFSET(grille!$A$1,MOD(INT((L32-parametres!$D$44)/7),42)+1,WEEKDAY(guigui!L32,2)),"")</f>
        <v>RP</v>
      </c>
      <c r="N32" s="3">
        <f t="shared" si="6"/>
        <v>42216</v>
      </c>
      <c r="O32" s="6" t="str">
        <f ca="1">IFERROR(OFFSET(grille!$A$1,MOD(INT((N32-parametres!$D$44)/7),42)+1,WEEKDAY(guigui!N32,2)),"")</f>
        <v>T410</v>
      </c>
      <c r="P32" s="3">
        <f t="shared" si="7"/>
        <v>42247</v>
      </c>
      <c r="Q32" s="6" t="str">
        <f ca="1">IFERROR(OFFSET(grille!$A$1,MOD(INT((P32-parametres!$D$44)/7),42)+1,WEEKDAY(guigui!P32,2)),"")</f>
        <v>__T661</v>
      </c>
      <c r="R32" s="2"/>
      <c r="S32" s="6" t="str">
        <f ca="1">IFERROR(OFFSET(grille!$A$1,MOD(INT((R32-parametres!$D$44)/7),42)+1,WEEKDAY(guigui!R32,2)),"")</f>
        <v>RP</v>
      </c>
      <c r="T32" s="3">
        <f t="shared" si="9"/>
        <v>42308</v>
      </c>
      <c r="U32" s="6" t="str">
        <f ca="1">IFERROR(OFFSET(grille!$A$1,MOD(INT((T32-parametres!$D$44)/7),42)+1,WEEKDAY(guigui!T32,2)),"")</f>
        <v>T326__</v>
      </c>
      <c r="V32" s="2"/>
      <c r="W32" s="6" t="str">
        <f ca="1">IFERROR(OFFSET(grille!$A$1,MOD(INT((V32-parametres!$D$44)/7),42)+1,WEEKDAY(guigui!V32,2)),"")</f>
        <v>RP</v>
      </c>
      <c r="X32" s="3">
        <f t="shared" si="11"/>
        <v>42369</v>
      </c>
      <c r="Y32" s="6" t="str">
        <f ca="1">IFERROR(OFFSET(grille!$A$1,MOD(INT((X32-parametres!$D$44)/7),42)+1,WEEKDAY(guigui!X32,2)),"")</f>
        <v>T840__</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239" priority="6" stopIfTrue="1">
      <formula>AND(WEEKDAY(B2,2)&gt;5,B2&lt;&gt;"")</formula>
    </cfRule>
  </conditionalFormatting>
  <conditionalFormatting sqref="E10">
    <cfRule type="expression" dxfId="237" priority="5" stopIfTrue="1">
      <formula>AND(WEEKDAY(E10,2)&gt;5,E10&lt;&gt;"")</formula>
    </cfRule>
  </conditionalFormatting>
  <conditionalFormatting sqref="E10">
    <cfRule type="expression" dxfId="235" priority="4" stopIfTrue="1">
      <formula>AND(WEEKDAY(E10,2)&gt;5,E10&lt;&gt;"")</formula>
    </cfRule>
  </conditionalFormatting>
  <conditionalFormatting sqref="E10">
    <cfRule type="expression" dxfId="233" priority="3" stopIfTrue="1">
      <formula>AND(WEEKDAY(E10,2)&gt;5,E10&lt;&gt;"")</formula>
    </cfRule>
  </conditionalFormatting>
  <conditionalFormatting sqref="E10">
    <cfRule type="expression" dxfId="231" priority="2" stopIfTrue="1">
      <formula>AND(WEEKDAY(E10,2)&gt;5,E10&lt;&gt;"")</formula>
    </cfRule>
  </conditionalFormatting>
  <conditionalFormatting sqref="E24">
    <cfRule type="expression" dxfId="229" priority="1" stopIfTrue="1">
      <formula>AND(WEEKDAY(E24,2)&gt;5,E24&lt;&gt;"")</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Y32"/>
  <sheetViews>
    <sheetView workbookViewId="0">
      <selection activeCell="C2" sqref="C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IFERROR(OFFSET(grille!$A$1,MOD(INT((B2-parametres!$D$48)/7),42)+1,WEEKDAY(guigui!B2,2)),"")</f>
        <v>T240__</v>
      </c>
      <c r="D2" s="3">
        <f>DATE($A$1,COLUMN()-2,ROW()-1)</f>
        <v>42036</v>
      </c>
      <c r="E2" s="6" t="str">
        <f ca="1">IFERROR(OFFSET(grille!$A$1,MOD(INT((D2-parametres!$D$48)/7),42)+1,WEEKDAY(guigui!D2,2)),"")</f>
        <v>T327__</v>
      </c>
      <c r="F2" s="3">
        <f>DATE($A$1,COLUMN()-3,ROW()-1)</f>
        <v>42064</v>
      </c>
      <c r="G2" s="6" t="str">
        <f ca="1">IFERROR(OFFSET(grille!$A$1,MOD(INT((F2-parametres!$D$48)/7),42)+1,WEEKDAY(guigui!F2,2)),"")</f>
        <v>T907__</v>
      </c>
      <c r="H2" s="3">
        <f>DATE($A$1,COLUMN()-4,ROW()-1)</f>
        <v>42095</v>
      </c>
      <c r="I2" s="6" t="str">
        <f ca="1">IFERROR(OFFSET(grille!$A$1,MOD(INT((H2-parametres!$D$48)/7),42)+1,WEEKDAY(guigui!H2,2)),"")</f>
        <v>T730__</v>
      </c>
      <c r="J2" s="3">
        <f>DATE($A$1,COLUMN()-5,ROW()-1)</f>
        <v>42125</v>
      </c>
      <c r="K2" s="6" t="str">
        <f ca="1">IFERROR(OFFSET(grille!$A$1,MOD(INT((J2-parametres!$D$48)/7),42)+1,WEEKDAY(guigui!J2,2)),"")</f>
        <v>T905__</v>
      </c>
      <c r="L2" s="3">
        <f>DATE($A$1,COLUMN()-6,ROW()-1)</f>
        <v>42156</v>
      </c>
      <c r="M2" s="6" t="str">
        <f ca="1">IFERROR(OFFSET(grille!$A$1,MOD(INT((L2-parametres!$D$48)/7),42)+1,WEEKDAY(guigui!L2,2)),"")</f>
        <v>T130</v>
      </c>
      <c r="N2" s="4">
        <f>DATE($A$1,COLUMN()-7,ROW()-1)</f>
        <v>42186</v>
      </c>
      <c r="O2" s="6" t="str">
        <f ca="1">IFERROR(OFFSET(grille!$A$1,MOD(INT((N2-parametres!$D$48)/7),42)+1,WEEKDAY(guigui!N2,2)),"")</f>
        <v>RP</v>
      </c>
      <c r="P2" s="3">
        <f>DATE($A$1,COLUMN()-8,ROW()-1)</f>
        <v>42217</v>
      </c>
      <c r="Q2" s="6" t="str">
        <f ca="1">IFERROR(OFFSET(grille!$A$1,MOD(INT((P2-parametres!$D$48)/7),42)+1,WEEKDAY(guigui!P2,2)),"")</f>
        <v>RP</v>
      </c>
      <c r="R2" s="3">
        <f>DATE($A$1,COLUMN()-9,ROW()-1)</f>
        <v>42248</v>
      </c>
      <c r="S2" s="6" t="str">
        <f ca="1">IFERROR(OFFSET(grille!$A$1,MOD(INT((R2-parametres!$D$48)/7),42)+1,WEEKDAY(guigui!R2,2)),"")</f>
        <v>T720</v>
      </c>
      <c r="T2" s="3">
        <f>DATE($A$1,COLUMN()-10,ROW()-1)</f>
        <v>42278</v>
      </c>
      <c r="U2" s="6" t="str">
        <f ca="1">IFERROR(OFFSET(grille!$A$1,MOD(INT((T2-parametres!$D$48)/7),42)+1,WEEKDAY(guigui!T2,2)),"")</f>
        <v>__T830</v>
      </c>
      <c r="V2" s="4">
        <f>DATE($A$1,COLUMN()-11,ROW()-1)</f>
        <v>42309</v>
      </c>
      <c r="W2" s="6" t="str">
        <f ca="1">IFERROR(OFFSET(grille!$A$1,MOD(INT((V2-parametres!$D$48)/7),42)+1,WEEKDAY(guigui!V2,2)),"")</f>
        <v>RP</v>
      </c>
      <c r="X2" s="3">
        <f>DATE($A$1,COLUMN()-12,ROW()-1)</f>
        <v>42339</v>
      </c>
      <c r="Y2" s="6" t="str">
        <f ca="1">IFERROR(OFFSET(grille!$A$1,MOD(INT((X2-parametres!$D$48)/7),42)+1,WEEKDAY(guigui!X2,2)),"")</f>
        <v>T710</v>
      </c>
    </row>
    <row r="3" spans="1:25">
      <c r="B3" s="3">
        <f t="shared" ref="B3:B32" si="0">DATE($A$1,COLUMN()-1,ROW()-1)</f>
        <v>42006</v>
      </c>
      <c r="C3" s="6" t="str">
        <f ca="1">IFERROR(OFFSET(grille!$A$1,MOD(INT((B3-parametres!$D$48)/7),42)+1,WEEKDAY(guigui!B3,2)),"")</f>
        <v>__T250</v>
      </c>
      <c r="D3" s="3">
        <f t="shared" ref="D3:D29" si="1">DATE($A$1,COLUMN()-2,ROW()-1)</f>
        <v>42037</v>
      </c>
      <c r="E3" s="6" t="str">
        <f ca="1">IFERROR(OFFSET(grille!$A$1,MOD(INT((D3-parametres!$D$48)/7),42)+1,WEEKDAY(guigui!D3,2)),"")</f>
        <v>__T330</v>
      </c>
      <c r="F3" s="3">
        <f t="shared" ref="F3:F32" si="2">DATE($A$1,COLUMN()-3,ROW()-1)</f>
        <v>42065</v>
      </c>
      <c r="G3" s="6" t="str">
        <f ca="1">IFERROR(OFFSET(grille!$A$1,MOD(INT((F3-parametres!$D$48)/7),42)+1,WEEKDAY(guigui!F3,2)),"")</f>
        <v>__T911</v>
      </c>
      <c r="H3" s="3">
        <f t="shared" ref="H3:H31" si="3">DATE($A$1,COLUMN()-4,ROW()-1)</f>
        <v>42096</v>
      </c>
      <c r="I3" s="6" t="str">
        <f ca="1">IFERROR(OFFSET(grille!$A$1,MOD(INT((H3-parametres!$D$48)/7),42)+1,WEEKDAY(guigui!H3,2)),"")</f>
        <v>__T740</v>
      </c>
      <c r="J3" s="3">
        <f t="shared" ref="J3:J32" si="4">DATE($A$1,COLUMN()-5,ROW()-1)</f>
        <v>42126</v>
      </c>
      <c r="K3" s="6" t="str">
        <f ca="1">IFERROR(OFFSET(grille!$A$1,MOD(INT((J3-parametres!$D$48)/7),42)+1,WEEKDAY(guigui!J3,2)),"")</f>
        <v>__T916</v>
      </c>
      <c r="L3" s="3">
        <f t="shared" ref="L3:L31" si="5">DATE($A$1,COLUMN()-6,ROW()-1)</f>
        <v>42157</v>
      </c>
      <c r="M3" s="6" t="str">
        <f ca="1">IFERROR(OFFSET(grille!$A$1,MOD(INT((L3-parametres!$D$48)/7),42)+1,WEEKDAY(guigui!L3,2)),"")</f>
        <v>T140__</v>
      </c>
      <c r="N3" s="4">
        <f t="shared" ref="N3:N32" si="6">DATE($A$1,COLUMN()-7,ROW()-1)</f>
        <v>42187</v>
      </c>
      <c r="O3" s="6" t="str">
        <f ca="1">IFERROR(OFFSET(grille!$A$1,MOD(INT((N3-parametres!$D$48)/7),42)+1,WEEKDAY(guigui!N3,2)),"")</f>
        <v>RP</v>
      </c>
      <c r="P3" s="3">
        <f t="shared" ref="P3:P32" si="7">DATE($A$1,COLUMN()-8,ROW()-1)</f>
        <v>42218</v>
      </c>
      <c r="Q3" s="6" t="str">
        <f ca="1">IFERROR(OFFSET(grille!$A$1,MOD(INT((P3-parametres!$D$48)/7),42)+1,WEEKDAY(guigui!P3,2)),"")</f>
        <v>RP</v>
      </c>
      <c r="R3" s="3">
        <f t="shared" ref="R3:R31" si="8">DATE($A$1,COLUMN()-9,ROW()-1)</f>
        <v>42249</v>
      </c>
      <c r="S3" s="6" t="str">
        <f ca="1">IFERROR(OFFSET(grille!$A$1,MOD(INT((R3-parametres!$D$48)/7),42)+1,WEEKDAY(guigui!R3,2)),"")</f>
        <v>T510</v>
      </c>
      <c r="T3" s="3">
        <f t="shared" ref="T3:T32" si="9">DATE($A$1,COLUMN()-10,ROW()-1)</f>
        <v>42279</v>
      </c>
      <c r="U3" s="6" t="str">
        <f ca="1">IFERROR(OFFSET(grille!$A$1,MOD(INT((T3-parametres!$D$48)/7),42)+1,WEEKDAY(guigui!T3,2)),"")</f>
        <v>D</v>
      </c>
      <c r="V3" s="4">
        <f t="shared" ref="V3:V31" si="10">DATE($A$1,COLUMN()-11,ROW()-1)</f>
        <v>42310</v>
      </c>
      <c r="W3" s="6" t="str">
        <f ca="1">IFERROR(OFFSET(grille!$A$1,MOD(INT((V3-parametres!$D$48)/7),42)+1,WEEKDAY(guigui!V3,2)),"")</f>
        <v>T730__</v>
      </c>
      <c r="X3" s="3">
        <f t="shared" ref="X3:X32" si="11">DATE($A$1,COLUMN()-12,ROW()-1)</f>
        <v>42340</v>
      </c>
      <c r="Y3" s="6" t="str">
        <f ca="1">IFERROR(OFFSET(grille!$A$1,MOD(INT((X3-parametres!$D$48)/7),42)+1,WEEKDAY(guigui!X3,2)),"")</f>
        <v>T630__</v>
      </c>
    </row>
    <row r="4" spans="1:25">
      <c r="B4" s="4">
        <f t="shared" si="0"/>
        <v>42007</v>
      </c>
      <c r="C4" s="6" t="str">
        <f ca="1">IFERROR(OFFSET(grille!$A$1,MOD(INT((B4-parametres!$D$48)/7),42)+1,WEEKDAY(guigui!B4,2)),"")</f>
        <v>RP</v>
      </c>
      <c r="D4" s="3">
        <f t="shared" si="1"/>
        <v>42038</v>
      </c>
      <c r="E4" s="6" t="str">
        <f ca="1">IFERROR(OFFSET(grille!$A$1,MOD(INT((D4-parametres!$D$48)/7),42)+1,WEEKDAY(guigui!D4,2)),"")</f>
        <v>T810</v>
      </c>
      <c r="F4" s="3">
        <f t="shared" si="2"/>
        <v>42066</v>
      </c>
      <c r="G4" s="6" t="str">
        <f ca="1">IFERROR(OFFSET(grille!$A$1,MOD(INT((F4-parametres!$D$48)/7),42)+1,WEEKDAY(guigui!F4,2)),"")</f>
        <v>RP</v>
      </c>
      <c r="H4" s="3">
        <f t="shared" si="3"/>
        <v>42097</v>
      </c>
      <c r="I4" s="6" t="str">
        <f ca="1">IFERROR(OFFSET(grille!$A$1,MOD(INT((H4-parametres!$D$48)/7),42)+1,WEEKDAY(guigui!H4,2)),"")</f>
        <v>T240__</v>
      </c>
      <c r="J4" s="3">
        <f t="shared" si="4"/>
        <v>42127</v>
      </c>
      <c r="K4" s="6" t="str">
        <f ca="1">IFERROR(OFFSET(grille!$A$1,MOD(INT((J4-parametres!$D$48)/7),42)+1,WEEKDAY(guigui!J4,2)),"")</f>
        <v>RP</v>
      </c>
      <c r="L4" s="3">
        <f t="shared" si="5"/>
        <v>42158</v>
      </c>
      <c r="M4" s="6" t="str">
        <f ca="1">IFERROR(OFFSET(grille!$A$1,MOD(INT((L4-parametres!$D$48)/7),42)+1,WEEKDAY(guigui!L4,2)),"")</f>
        <v>__T150</v>
      </c>
      <c r="N4" s="4">
        <f t="shared" si="6"/>
        <v>42188</v>
      </c>
      <c r="O4" s="6" t="str">
        <f ca="1">IFERROR(OFFSET(grille!$A$1,MOD(INT((N4-parametres!$D$48)/7),42)+1,WEEKDAY(guigui!N4,2)),"")</f>
        <v>T345__</v>
      </c>
      <c r="P4" s="3">
        <f t="shared" si="7"/>
        <v>42219</v>
      </c>
      <c r="Q4" s="6" t="str">
        <f ca="1">IFERROR(OFFSET(grille!$A$1,MOD(INT((P4-parametres!$D$48)/7),42)+1,WEEKDAY(guigui!P4,2)),"")</f>
        <v>T220__</v>
      </c>
      <c r="R4" s="3">
        <f t="shared" si="8"/>
        <v>42250</v>
      </c>
      <c r="S4" s="6" t="str">
        <f ca="1">IFERROR(OFFSET(grille!$A$1,MOD(INT((R4-parametres!$D$48)/7),42)+1,WEEKDAY(guigui!R4,2)),"")</f>
        <v>T140__</v>
      </c>
      <c r="T4" s="3">
        <f t="shared" si="9"/>
        <v>42280</v>
      </c>
      <c r="U4" s="6" t="str">
        <f ca="1">IFERROR(OFFSET(grille!$A$1,MOD(INT((T4-parametres!$D$48)/7),42)+1,WEEKDAY(guigui!T4,2)),"")</f>
        <v>RP</v>
      </c>
      <c r="V4" s="4">
        <f t="shared" si="10"/>
        <v>42311</v>
      </c>
      <c r="W4" s="6" t="str">
        <f ca="1">IFERROR(OFFSET(grille!$A$1,MOD(INT((V4-parametres!$D$48)/7),42)+1,WEEKDAY(guigui!V4,2)),"")</f>
        <v>__T740</v>
      </c>
      <c r="X4" s="3">
        <f t="shared" si="11"/>
        <v>42341</v>
      </c>
      <c r="Y4" s="6" t="str">
        <f ca="1">IFERROR(OFFSET(grille!$A$1,MOD(INT((X4-parametres!$D$48)/7),42)+1,WEEKDAY(guigui!X4,2)),"")</f>
        <v>__T640</v>
      </c>
    </row>
    <row r="5" spans="1:25">
      <c r="B5" s="4">
        <f t="shared" si="0"/>
        <v>42008</v>
      </c>
      <c r="C5" s="6" t="str">
        <f ca="1">IFERROR(OFFSET(grille!$A$1,MOD(INT((B5-parametres!$D$48)/7),42)+1,WEEKDAY(guigui!B5,2)),"")</f>
        <v>RP</v>
      </c>
      <c r="D5" s="3">
        <f t="shared" si="1"/>
        <v>42039</v>
      </c>
      <c r="E5" s="6" t="str">
        <f ca="1">IFERROR(OFFSET(grille!$A$1,MOD(INT((D5-parametres!$D$48)/7),42)+1,WEEKDAY(guigui!D5,2)),"")</f>
        <v>T140__</v>
      </c>
      <c r="F5" s="3">
        <f t="shared" si="2"/>
        <v>42067</v>
      </c>
      <c r="G5" s="6" t="str">
        <f ca="1">IFERROR(OFFSET(grille!$A$1,MOD(INT((F5-parametres!$D$48)/7),42)+1,WEEKDAY(guigui!F5,2)),"")</f>
        <v>RP</v>
      </c>
      <c r="H5" s="3">
        <f t="shared" si="3"/>
        <v>42098</v>
      </c>
      <c r="I5" s="6" t="str">
        <f ca="1">IFERROR(OFFSET(grille!$A$1,MOD(INT((H5-parametres!$D$48)/7),42)+1,WEEKDAY(guigui!H5,2)),"")</f>
        <v>__T256</v>
      </c>
      <c r="J5" s="3">
        <f t="shared" si="4"/>
        <v>42128</v>
      </c>
      <c r="K5" s="6" t="str">
        <f ca="1">IFERROR(OFFSET(grille!$A$1,MOD(INT((J5-parametres!$D$48)/7),42)+1,WEEKDAY(guigui!J5,2)),"")</f>
        <v>RP</v>
      </c>
      <c r="L5" s="3">
        <f t="shared" si="5"/>
        <v>42159</v>
      </c>
      <c r="M5" s="6" t="str">
        <f ca="1">IFERROR(OFFSET(grille!$A$1,MOD(INT((L5-parametres!$D$48)/7),42)+1,WEEKDAY(guigui!L5,2)),"")</f>
        <v>D</v>
      </c>
      <c r="N5" s="4">
        <f t="shared" si="6"/>
        <v>42189</v>
      </c>
      <c r="O5" s="6" t="str">
        <f ca="1">IFERROR(OFFSET(grille!$A$1,MOD(INT((N5-parametres!$D$48)/7),42)+1,WEEKDAY(guigui!N5,2)),"")</f>
        <v>__T356</v>
      </c>
      <c r="P5" s="3">
        <f t="shared" si="7"/>
        <v>42220</v>
      </c>
      <c r="Q5" s="6" t="str">
        <f ca="1">IFERROR(OFFSET(grille!$A$1,MOD(INT((P5-parametres!$D$48)/7),42)+1,WEEKDAY(guigui!P5,2)),"")</f>
        <v>__T230</v>
      </c>
      <c r="R5" s="3">
        <f t="shared" si="8"/>
        <v>42251</v>
      </c>
      <c r="S5" s="6" t="str">
        <f ca="1">IFERROR(OFFSET(grille!$A$1,MOD(INT((R5-parametres!$D$48)/7),42)+1,WEEKDAY(guigui!R5,2)),"")</f>
        <v>__T150</v>
      </c>
      <c r="T5" s="3">
        <f t="shared" si="9"/>
        <v>42281</v>
      </c>
      <c r="U5" s="6" t="str">
        <f ca="1">IFERROR(OFFSET(grille!$A$1,MOD(INT((T5-parametres!$D$48)/7),42)+1,WEEKDAY(guigui!T5,2)),"")</f>
        <v>RP</v>
      </c>
      <c r="V5" s="4">
        <f t="shared" si="10"/>
        <v>42312</v>
      </c>
      <c r="W5" s="6" t="str">
        <f ca="1">IFERROR(OFFSET(grille!$A$1,MOD(INT((V5-parametres!$D$48)/7),42)+1,WEEKDAY(guigui!V5,2)),"")</f>
        <v>T650__</v>
      </c>
      <c r="X5" s="3">
        <f t="shared" si="11"/>
        <v>42342</v>
      </c>
      <c r="Y5" s="6" t="str">
        <f ca="1">IFERROR(OFFSET(grille!$A$1,MOD(INT((X5-parametres!$D$48)/7),42)+1,WEEKDAY(guigui!X5,2)),"")</f>
        <v>D</v>
      </c>
    </row>
    <row r="6" spans="1:25">
      <c r="B6" s="3">
        <f t="shared" si="0"/>
        <v>42009</v>
      </c>
      <c r="C6" s="6" t="str">
        <f ca="1">IFERROR(OFFSET(grille!$A$1,MOD(INT((B6-parametres!$D$48)/7),42)+1,WEEKDAY(guigui!B6,2)),"")</f>
        <v>T710</v>
      </c>
      <c r="D6" s="3">
        <f t="shared" si="1"/>
        <v>42040</v>
      </c>
      <c r="E6" s="6" t="str">
        <f ca="1">IFERROR(OFFSET(grille!$A$1,MOD(INT((D6-parametres!$D$48)/7),42)+1,WEEKDAY(guigui!D6,2)),"")</f>
        <v>__T150</v>
      </c>
      <c r="F6" s="3">
        <f t="shared" si="2"/>
        <v>42068</v>
      </c>
      <c r="G6" s="6" t="str">
        <f ca="1">IFERROR(OFFSET(grille!$A$1,MOD(INT((F6-parametres!$D$48)/7),42)+1,WEEKDAY(guigui!F6,2)),"")</f>
        <v>T720</v>
      </c>
      <c r="H6" s="3">
        <f t="shared" si="3"/>
        <v>42099</v>
      </c>
      <c r="I6" s="6" t="str">
        <f ca="1">IFERROR(OFFSET(grille!$A$1,MOD(INT((H6-parametres!$D$48)/7),42)+1,WEEKDAY(guigui!H6,2)),"")</f>
        <v>RP</v>
      </c>
      <c r="J6" s="3">
        <f t="shared" si="4"/>
        <v>42129</v>
      </c>
      <c r="K6" s="6" t="str">
        <f ca="1">IFERROR(OFFSET(grille!$A$1,MOD(INT((J6-parametres!$D$48)/7),42)+1,WEEKDAY(guigui!J6,2)),"")</f>
        <v>T320__</v>
      </c>
      <c r="L6" s="3">
        <f t="shared" si="5"/>
        <v>42160</v>
      </c>
      <c r="M6" s="6" t="str">
        <f ca="1">IFERROR(OFFSET(grille!$A$1,MOD(INT((L6-parametres!$D$48)/7),42)+1,WEEKDAY(guigui!L6,2)),"")</f>
        <v>RP</v>
      </c>
      <c r="N6" s="4">
        <f t="shared" si="6"/>
        <v>42190</v>
      </c>
      <c r="O6" s="6" t="str">
        <f ca="1">IFERROR(OFFSET(grille!$A$1,MOD(INT((N6-parametres!$D$48)/7),42)+1,WEEKDAY(guigui!N6,2)),"")</f>
        <v>T247__</v>
      </c>
      <c r="P6" s="3">
        <f t="shared" si="7"/>
        <v>42221</v>
      </c>
      <c r="Q6" s="6" t="str">
        <f ca="1">IFERROR(OFFSET(grille!$A$1,MOD(INT((P6-parametres!$D$48)/7),42)+1,WEEKDAY(guigui!P6,2)),"")</f>
        <v>RP</v>
      </c>
      <c r="R6" s="3">
        <f t="shared" si="8"/>
        <v>42252</v>
      </c>
      <c r="S6" s="6" t="str">
        <f ca="1">IFERROR(OFFSET(grille!$A$1,MOD(INT((R6-parametres!$D$48)/7),42)+1,WEEKDAY(guigui!R6,2)),"")</f>
        <v>RP</v>
      </c>
      <c r="T6" s="3">
        <f t="shared" si="9"/>
        <v>42282</v>
      </c>
      <c r="U6" s="6" t="str">
        <f ca="1">IFERROR(OFFSET(grille!$A$1,MOD(INT((T6-parametres!$D$48)/7),42)+1,WEEKDAY(guigui!T6,2)),"")</f>
        <v>RP</v>
      </c>
      <c r="V6" s="4">
        <f t="shared" si="10"/>
        <v>42313</v>
      </c>
      <c r="W6" s="6" t="str">
        <f ca="1">IFERROR(OFFSET(grille!$A$1,MOD(INT((V6-parametres!$D$48)/7),42)+1,WEEKDAY(guigui!V6,2)),"")</f>
        <v>__T660</v>
      </c>
      <c r="X6" s="3">
        <f t="shared" si="11"/>
        <v>42343</v>
      </c>
      <c r="Y6" s="6" t="str">
        <f ca="1">IFERROR(OFFSET(grille!$A$1,MOD(INT((X6-parametres!$D$48)/7),42)+1,WEEKDAY(guigui!X6,2)),"")</f>
        <v>RP</v>
      </c>
    </row>
    <row r="7" spans="1:25">
      <c r="B7" s="3">
        <f t="shared" si="0"/>
        <v>42010</v>
      </c>
      <c r="C7" s="6" t="str">
        <f ca="1">IFERROR(OFFSET(grille!$A$1,MOD(INT((B7-parametres!$D$48)/7),42)+1,WEEKDAY(guigui!B7,2)),"")</f>
        <v>T120</v>
      </c>
      <c r="D7" s="3">
        <f t="shared" si="1"/>
        <v>42041</v>
      </c>
      <c r="E7" s="6" t="str">
        <f ca="1">IFERROR(OFFSET(grille!$A$1,MOD(INT((D7-parametres!$D$48)/7),42)+1,WEEKDAY(guigui!D7,2)),"")</f>
        <v>RP</v>
      </c>
      <c r="F7" s="3">
        <f t="shared" si="2"/>
        <v>42069</v>
      </c>
      <c r="G7" s="6" t="str">
        <f ca="1">IFERROR(OFFSET(grille!$A$1,MOD(INT((F7-parametres!$D$48)/7),42)+1,WEEKDAY(guigui!F7,2)),"")</f>
        <v>T730__</v>
      </c>
      <c r="H7" s="3">
        <f t="shared" si="3"/>
        <v>42100</v>
      </c>
      <c r="I7" s="6" t="str">
        <f ca="1">IFERROR(OFFSET(grille!$A$1,MOD(INT((H7-parametres!$D$48)/7),42)+1,WEEKDAY(guigui!H7,2)),"")</f>
        <v>RP</v>
      </c>
      <c r="J7" s="3">
        <f t="shared" si="4"/>
        <v>42130</v>
      </c>
      <c r="K7" s="6" t="str">
        <f ca="1">IFERROR(OFFSET(grille!$A$1,MOD(INT((J7-parametres!$D$48)/7),42)+1,WEEKDAY(guigui!J7,2)),"")</f>
        <v>__T330</v>
      </c>
      <c r="L7" s="3">
        <f t="shared" si="5"/>
        <v>42161</v>
      </c>
      <c r="M7" s="6" t="str">
        <f ca="1">IFERROR(OFFSET(grille!$A$1,MOD(INT((L7-parametres!$D$48)/7),42)+1,WEEKDAY(guigui!L7,2)),"")</f>
        <v>RP</v>
      </c>
      <c r="N7" s="4">
        <f t="shared" si="6"/>
        <v>42191</v>
      </c>
      <c r="O7" s="6" t="str">
        <f ca="1">IFERROR(OFFSET(grille!$A$1,MOD(INT((N7-parametres!$D$48)/7),42)+1,WEEKDAY(guigui!N7,2)),"")</f>
        <v>__T250</v>
      </c>
      <c r="P7" s="3">
        <f t="shared" si="7"/>
        <v>42222</v>
      </c>
      <c r="Q7" s="6" t="str">
        <f ca="1">IFERROR(OFFSET(grille!$A$1,MOD(INT((P7-parametres!$D$48)/7),42)+1,WEEKDAY(guigui!P7,2)),"")</f>
        <v>RP</v>
      </c>
      <c r="R7" s="3">
        <f t="shared" si="8"/>
        <v>42253</v>
      </c>
      <c r="S7" s="6" t="str">
        <f ca="1">IFERROR(OFFSET(grille!$A$1,MOD(INT((R7-parametres!$D$48)/7),42)+1,WEEKDAY(guigui!R7,2)),"")</f>
        <v>RP</v>
      </c>
      <c r="T7" s="3">
        <f t="shared" si="9"/>
        <v>42283</v>
      </c>
      <c r="U7" s="6" t="str">
        <f ca="1">IFERROR(OFFSET(grille!$A$1,MOD(INT((T7-parametres!$D$48)/7),42)+1,WEEKDAY(guigui!T7,2)),"")</f>
        <v>T730__</v>
      </c>
      <c r="V7" s="4">
        <f t="shared" si="10"/>
        <v>42314</v>
      </c>
      <c r="W7" s="6" t="str">
        <f ca="1">IFERROR(OFFSET(grille!$A$1,MOD(INT((V7-parametres!$D$48)/7),42)+1,WEEKDAY(guigui!V7,2)),"")</f>
        <v>RP</v>
      </c>
      <c r="X7" s="3">
        <f t="shared" si="11"/>
        <v>42344</v>
      </c>
      <c r="Y7" s="6" t="str">
        <f ca="1">IFERROR(OFFSET(grille!$A$1,MOD(INT((X7-parametres!$D$48)/7),42)+1,WEEKDAY(guigui!X7,2)),"")</f>
        <v>RP</v>
      </c>
    </row>
    <row r="8" spans="1:25">
      <c r="B8" s="3">
        <f t="shared" si="0"/>
        <v>42011</v>
      </c>
      <c r="C8" s="6" t="str">
        <f ca="1">IFERROR(OFFSET(grille!$A$1,MOD(INT((B8-parametres!$D$48)/7),42)+1,WEEKDAY(guigui!B8,2)),"")</f>
        <v>T440__</v>
      </c>
      <c r="D8" s="3">
        <f t="shared" si="1"/>
        <v>42042</v>
      </c>
      <c r="E8" s="6" t="str">
        <f ca="1">IFERROR(OFFSET(grille!$A$1,MOD(INT((D8-parametres!$D$48)/7),42)+1,WEEKDAY(guigui!D8,2)),"")</f>
        <v>RP</v>
      </c>
      <c r="F8" s="3">
        <f t="shared" si="2"/>
        <v>42070</v>
      </c>
      <c r="G8" s="6" t="str">
        <f ca="1">IFERROR(OFFSET(grille!$A$1,MOD(INT((F8-parametres!$D$48)/7),42)+1,WEEKDAY(guigui!F8,2)),"")</f>
        <v>__T746</v>
      </c>
      <c r="H8" s="3">
        <f t="shared" si="3"/>
        <v>42101</v>
      </c>
      <c r="I8" s="6" t="str">
        <f ca="1">IFERROR(OFFSET(grille!$A$1,MOD(INT((H8-parametres!$D$48)/7),42)+1,WEEKDAY(guigui!H8,2)),"")</f>
        <v>T510</v>
      </c>
      <c r="J8" s="3">
        <f t="shared" si="4"/>
        <v>42131</v>
      </c>
      <c r="K8" s="6" t="str">
        <f ca="1">IFERROR(OFFSET(grille!$A$1,MOD(INT((J8-parametres!$D$48)/7),42)+1,WEEKDAY(guigui!J8,2)),"")</f>
        <v>T340__</v>
      </c>
      <c r="L8" s="3">
        <f t="shared" si="5"/>
        <v>42162</v>
      </c>
      <c r="M8" s="6" t="str">
        <f ca="1">IFERROR(OFFSET(grille!$A$1,MOD(INT((L8-parametres!$D$48)/7),42)+1,WEEKDAY(guigui!L8,2)),"")</f>
        <v>T737__</v>
      </c>
      <c r="N8" s="4">
        <f t="shared" si="6"/>
        <v>42192</v>
      </c>
      <c r="O8" s="6" t="str">
        <f ca="1">IFERROR(OFFSET(grille!$A$1,MOD(INT((N8-parametres!$D$48)/7),42)+1,WEEKDAY(guigui!N8,2)),"")</f>
        <v>RP</v>
      </c>
      <c r="P8" s="3">
        <f t="shared" si="7"/>
        <v>42223</v>
      </c>
      <c r="Q8" s="6" t="str">
        <f ca="1">IFERROR(OFFSET(grille!$A$1,MOD(INT((P8-parametres!$D$48)/7),42)+1,WEEKDAY(guigui!P8,2)),"")</f>
        <v>T320__</v>
      </c>
      <c r="R8" s="3">
        <f t="shared" si="8"/>
        <v>42254</v>
      </c>
      <c r="S8" s="6" t="str">
        <f ca="1">IFERROR(OFFSET(grille!$A$1,MOD(INT((R8-parametres!$D$48)/7),42)+1,WEEKDAY(guigui!R8,2)),"")</f>
        <v>T440__</v>
      </c>
      <c r="T8" s="3">
        <f t="shared" si="9"/>
        <v>42284</v>
      </c>
      <c r="U8" s="6" t="str">
        <f ca="1">IFERROR(OFFSET(grille!$A$1,MOD(INT((T8-parametres!$D$48)/7),42)+1,WEEKDAY(guigui!T8,2)),"")</f>
        <v>__T740</v>
      </c>
      <c r="V8" s="4">
        <f t="shared" si="10"/>
        <v>42315</v>
      </c>
      <c r="W8" s="6" t="str">
        <f ca="1">IFERROR(OFFSET(grille!$A$1,MOD(INT((V8-parametres!$D$48)/7),42)+1,WEEKDAY(guigui!V8,2)),"")</f>
        <v>RP</v>
      </c>
      <c r="X8" s="3">
        <f t="shared" si="11"/>
        <v>42345</v>
      </c>
      <c r="Y8" s="6" t="str">
        <f ca="1">IFERROR(OFFSET(grille!$A$1,MOD(INT((X8-parametres!$D$48)/7),42)+1,WEEKDAY(guigui!X8,2)),"")</f>
        <v>T140__</v>
      </c>
    </row>
    <row r="9" spans="1:25">
      <c r="B9" s="3">
        <f t="shared" si="0"/>
        <v>42012</v>
      </c>
      <c r="C9" s="6" t="str">
        <f ca="1">IFERROR(OFFSET(grille!$A$1,MOD(INT((B9-parametres!$D$48)/7),42)+1,WEEKDAY(guigui!B9,2)),"")</f>
        <v>__T450</v>
      </c>
      <c r="D9" s="3">
        <f t="shared" si="1"/>
        <v>42043</v>
      </c>
      <c r="E9" s="6" t="str">
        <f ca="1">IFERROR(OFFSET(grille!$A$1,MOD(INT((D9-parametres!$D$48)/7),42)+1,WEEKDAY(guigui!D9,2)),"")</f>
        <v>RP</v>
      </c>
      <c r="F9" s="3">
        <f t="shared" si="2"/>
        <v>42071</v>
      </c>
      <c r="G9" s="6" t="str">
        <f ca="1">IFERROR(OFFSET(grille!$A$1,MOD(INT((F9-parametres!$D$48)/7),42)+1,WEEKDAY(guigui!F9,2)),"")</f>
        <v>T147__</v>
      </c>
      <c r="H9" s="3">
        <f t="shared" si="3"/>
        <v>42102</v>
      </c>
      <c r="I9" s="6" t="str">
        <f ca="1">IFERROR(OFFSET(grille!$A$1,MOD(INT((H9-parametres!$D$48)/7),42)+1,WEEKDAY(guigui!H9,2)),"")</f>
        <v>T110</v>
      </c>
      <c r="J9" s="3">
        <f t="shared" si="4"/>
        <v>42132</v>
      </c>
      <c r="K9" s="6" t="str">
        <f ca="1">IFERROR(OFFSET(grille!$A$1,MOD(INT((J9-parametres!$D$48)/7),42)+1,WEEKDAY(guigui!J9,2)),"")</f>
        <v>__T350</v>
      </c>
      <c r="L9" s="3">
        <f t="shared" si="5"/>
        <v>42163</v>
      </c>
      <c r="M9" s="6" t="str">
        <f ca="1">IFERROR(OFFSET(grille!$A$1,MOD(INT((L9-parametres!$D$48)/7),42)+1,WEEKDAY(guigui!L9,2)),"")</f>
        <v>__T740</v>
      </c>
      <c r="N9" s="4">
        <f t="shared" si="6"/>
        <v>42193</v>
      </c>
      <c r="O9" s="6" t="str">
        <f ca="1">IFERROR(OFFSET(grille!$A$1,MOD(INT((N9-parametres!$D$48)/7),42)+1,WEEKDAY(guigui!N9,2)),"")</f>
        <v>RP</v>
      </c>
      <c r="P9" s="3">
        <f t="shared" si="7"/>
        <v>42224</v>
      </c>
      <c r="Q9" s="6" t="str">
        <f ca="1">IFERROR(OFFSET(grille!$A$1,MOD(INT((P9-parametres!$D$48)/7),42)+1,WEEKDAY(guigui!P9,2)),"")</f>
        <v>__T336</v>
      </c>
      <c r="R9" s="3">
        <f t="shared" si="8"/>
        <v>42255</v>
      </c>
      <c r="S9" s="6" t="str">
        <f ca="1">IFERROR(OFFSET(grille!$A$1,MOD(INT((R9-parametres!$D$48)/7),42)+1,WEEKDAY(guigui!R9,2)),"")</f>
        <v>__T450</v>
      </c>
      <c r="T9" s="3">
        <f t="shared" si="9"/>
        <v>42285</v>
      </c>
      <c r="U9" s="6" t="str">
        <f ca="1">IFERROR(OFFSET(grille!$A$1,MOD(INT((T9-parametres!$D$48)/7),42)+1,WEEKDAY(guigui!T9,2)),"")</f>
        <v>T610</v>
      </c>
      <c r="V9" s="4">
        <f t="shared" si="10"/>
        <v>42316</v>
      </c>
      <c r="W9" s="6" t="str">
        <f ca="1">IFERROR(OFFSET(grille!$A$1,MOD(INT((V9-parametres!$D$48)/7),42)+1,WEEKDAY(guigui!V9,2)),"")</f>
        <v>T410</v>
      </c>
      <c r="X9" s="3">
        <f t="shared" si="11"/>
        <v>42346</v>
      </c>
      <c r="Y9" s="6" t="str">
        <f ca="1">IFERROR(OFFSET(grille!$A$1,MOD(INT((X9-parametres!$D$48)/7),42)+1,WEEKDAY(guigui!X9,2)),"")</f>
        <v>__T150</v>
      </c>
    </row>
    <row r="10" spans="1:25">
      <c r="B10" s="3">
        <f t="shared" si="0"/>
        <v>42013</v>
      </c>
      <c r="C10" s="6" t="str">
        <f ca="1">IFERROR(OFFSET(grille!$A$1,MOD(INT((B10-parametres!$D$48)/7),42)+1,WEEKDAY(guigui!B10,2)),"")</f>
        <v>T945</v>
      </c>
      <c r="D10" s="3">
        <f t="shared" si="1"/>
        <v>42044</v>
      </c>
      <c r="E10" s="6" t="str">
        <f ca="1">IFERROR(OFFSET(grille!$A$1,MOD(INT((D10-parametres!$D$48)/7),42)+1,WEEKDAY(guigui!D10,2)),"")</f>
        <v>T720</v>
      </c>
      <c r="F10" s="3">
        <f t="shared" si="2"/>
        <v>42072</v>
      </c>
      <c r="G10" s="6" t="str">
        <f ca="1">IFERROR(OFFSET(grille!$A$1,MOD(INT((F10-parametres!$D$48)/7),42)+1,WEEKDAY(guigui!F10,2)),"")</f>
        <v>__T151</v>
      </c>
      <c r="H10" s="3">
        <f t="shared" si="3"/>
        <v>42103</v>
      </c>
      <c r="I10" s="6" t="str">
        <f ca="1">IFERROR(OFFSET(grille!$A$1,MOD(INT((H10-parametres!$D$48)/7),42)+1,WEEKDAY(guigui!H10,2)),"")</f>
        <v>T710</v>
      </c>
      <c r="J10" s="3">
        <f t="shared" si="4"/>
        <v>42133</v>
      </c>
      <c r="K10" s="6" t="str">
        <f ca="1">IFERROR(OFFSET(grille!$A$1,MOD(INT((J10-parametres!$D$48)/7),42)+1,WEEKDAY(guigui!J10,2)),"")</f>
        <v>RP</v>
      </c>
      <c r="L10" s="3">
        <f t="shared" si="5"/>
        <v>42164</v>
      </c>
      <c r="M10" s="6" t="str">
        <f ca="1">IFERROR(OFFSET(grille!$A$1,MOD(INT((L10-parametres!$D$48)/7),42)+1,WEEKDAY(guigui!L10,2)),"")</f>
        <v>T650__</v>
      </c>
      <c r="N10" s="4">
        <f t="shared" si="6"/>
        <v>42194</v>
      </c>
      <c r="O10" s="6" t="str">
        <f ca="1">IFERROR(OFFSET(grille!$A$1,MOD(INT((N10-parametres!$D$48)/7),42)+1,WEEKDAY(guigui!N10,2)),"")</f>
        <v>T120</v>
      </c>
      <c r="P10" s="3">
        <f t="shared" si="7"/>
        <v>42225</v>
      </c>
      <c r="Q10" s="6" t="str">
        <f ca="1">IFERROR(OFFSET(grille!$A$1,MOD(INT((P10-parametres!$D$48)/7),42)+1,WEEKDAY(guigui!P10,2)),"")</f>
        <v>T227__</v>
      </c>
      <c r="R10" s="3">
        <f t="shared" si="8"/>
        <v>42256</v>
      </c>
      <c r="S10" s="6" t="str">
        <f ca="1">IFERROR(OFFSET(grille!$A$1,MOD(INT((R10-parametres!$D$48)/7),42)+1,WEEKDAY(guigui!R10,2)),"")</f>
        <v>T240__</v>
      </c>
      <c r="T10" s="3">
        <f t="shared" si="9"/>
        <v>42286</v>
      </c>
      <c r="U10" s="6" t="str">
        <f ca="1">IFERROR(OFFSET(grille!$A$1,MOD(INT((T10-parametres!$D$48)/7),42)+1,WEEKDAY(guigui!T10,2)),"")</f>
        <v>T220__</v>
      </c>
      <c r="V10" s="4">
        <f t="shared" si="10"/>
        <v>42317</v>
      </c>
      <c r="W10" s="6" t="str">
        <f ca="1">IFERROR(OFFSET(grille!$A$1,MOD(INT((V10-parametres!$D$48)/7),42)+1,WEEKDAY(guigui!V10,2)),"")</f>
        <v>T650__</v>
      </c>
      <c r="X10" s="3">
        <f t="shared" si="11"/>
        <v>42347</v>
      </c>
      <c r="Y10" s="6" t="str">
        <f ca="1">IFERROR(OFFSET(grille!$A$1,MOD(INT((X10-parametres!$D$48)/7),42)+1,WEEKDAY(guigui!X10,2)),"")</f>
        <v>T210</v>
      </c>
    </row>
    <row r="11" spans="1:25">
      <c r="B11" s="3">
        <f t="shared" si="0"/>
        <v>42014</v>
      </c>
      <c r="C11" s="6" t="str">
        <f ca="1">IFERROR(OFFSET(grille!$A$1,MOD(INT((B11-parametres!$D$48)/7),42)+1,WEEKDAY(guigui!B11,2)),"")</f>
        <v>RP</v>
      </c>
      <c r="D11" s="3">
        <f t="shared" si="1"/>
        <v>42045</v>
      </c>
      <c r="E11" s="6" t="str">
        <f ca="1">IFERROR(OFFSET(grille!$A$1,MOD(INT((D11-parametres!$D$48)/7),42)+1,WEEKDAY(guigui!D11,2)),"")</f>
        <v>T710</v>
      </c>
      <c r="F11" s="3">
        <f t="shared" si="2"/>
        <v>42073</v>
      </c>
      <c r="G11" s="6" t="str">
        <f ca="1">IFERROR(OFFSET(grille!$A$1,MOD(INT((F11-parametres!$D$48)/7),42)+1,WEEKDAY(guigui!F11,2)),"")</f>
        <v>RP</v>
      </c>
      <c r="H11" s="3">
        <f t="shared" si="3"/>
        <v>42104</v>
      </c>
      <c r="I11" s="6" t="str">
        <f ca="1">IFERROR(OFFSET(grille!$A$1,MOD(INT((H11-parametres!$D$48)/7),42)+1,WEEKDAY(guigui!H11,2)),"")</f>
        <v>T655__</v>
      </c>
      <c r="J11" s="3">
        <f t="shared" si="4"/>
        <v>42134</v>
      </c>
      <c r="K11" s="6" t="str">
        <f ca="1">IFERROR(OFFSET(grille!$A$1,MOD(INT((J11-parametres!$D$48)/7),42)+1,WEEKDAY(guigui!J11,2)),"")</f>
        <v>RP</v>
      </c>
      <c r="L11" s="3">
        <f t="shared" si="5"/>
        <v>42165</v>
      </c>
      <c r="M11" s="6" t="str">
        <f ca="1">IFERROR(OFFSET(grille!$A$1,MOD(INT((L11-parametres!$D$48)/7),42)+1,WEEKDAY(guigui!L11,2)),"")</f>
        <v>__T660</v>
      </c>
      <c r="N11" s="4">
        <f t="shared" si="6"/>
        <v>42195</v>
      </c>
      <c r="O11" s="6" t="str">
        <f ca="1">IFERROR(OFFSET(grille!$A$1,MOD(INT((N11-parametres!$D$48)/7),42)+1,WEEKDAY(guigui!N11,2)),"")</f>
        <v>T720</v>
      </c>
      <c r="P11" s="3">
        <f t="shared" si="7"/>
        <v>42226</v>
      </c>
      <c r="Q11" s="6" t="str">
        <f ca="1">IFERROR(OFFSET(grille!$A$1,MOD(INT((P11-parametres!$D$48)/7),42)+1,WEEKDAY(guigui!P11,2)),"")</f>
        <v>__T230</v>
      </c>
      <c r="R11" s="3">
        <f t="shared" si="8"/>
        <v>42257</v>
      </c>
      <c r="S11" s="6" t="str">
        <f ca="1">IFERROR(OFFSET(grille!$A$1,MOD(INT((R11-parametres!$D$48)/7),42)+1,WEEKDAY(guigui!R11,2)),"")</f>
        <v>__T250</v>
      </c>
      <c r="T11" s="3">
        <f t="shared" si="9"/>
        <v>42287</v>
      </c>
      <c r="U11" s="6" t="str">
        <f ca="1">IFERROR(OFFSET(grille!$A$1,MOD(INT((T11-parametres!$D$48)/7),42)+1,WEEKDAY(guigui!T11,2)),"")</f>
        <v>__T236</v>
      </c>
      <c r="V11" s="4">
        <f t="shared" si="10"/>
        <v>42318</v>
      </c>
      <c r="W11" s="6" t="str">
        <f ca="1">IFERROR(OFFSET(grille!$A$1,MOD(INT((V11-parametres!$D$48)/7),42)+1,WEEKDAY(guigui!V11,2)),"")</f>
        <v>__T660</v>
      </c>
      <c r="X11" s="3">
        <f t="shared" si="11"/>
        <v>42348</v>
      </c>
      <c r="Y11" s="6" t="str">
        <f ca="1">IFERROR(OFFSET(grille!$A$1,MOD(INT((X11-parametres!$D$48)/7),42)+1,WEEKDAY(guigui!X11,2)),"")</f>
        <v>T440__</v>
      </c>
    </row>
    <row r="12" spans="1:25">
      <c r="B12" s="3">
        <f t="shared" si="0"/>
        <v>42015</v>
      </c>
      <c r="C12" s="6" t="str">
        <f ca="1">IFERROR(OFFSET(grille!$A$1,MOD(INT((B12-parametres!$D$48)/7),42)+1,WEEKDAY(guigui!B12,2)),"")</f>
        <v>RP</v>
      </c>
      <c r="D12" s="3">
        <f t="shared" si="1"/>
        <v>42046</v>
      </c>
      <c r="E12" s="6" t="str">
        <f ca="1">IFERROR(OFFSET(grille!$A$1,MOD(INT((D12-parametres!$D$48)/7),42)+1,WEEKDAY(guigui!D12,2)),"")</f>
        <v>T630__</v>
      </c>
      <c r="F12" s="3">
        <f t="shared" si="2"/>
        <v>42074</v>
      </c>
      <c r="G12" s="6" t="str">
        <f ca="1">IFERROR(OFFSET(grille!$A$1,MOD(INT((F12-parametres!$D$48)/7),42)+1,WEEKDAY(guigui!F12,2)),"")</f>
        <v>RP</v>
      </c>
      <c r="H12" s="3">
        <f t="shared" si="3"/>
        <v>42105</v>
      </c>
      <c r="I12" s="6" t="str">
        <f ca="1">IFERROR(OFFSET(grille!$A$1,MOD(INT((H12-parametres!$D$48)/7),42)+1,WEEKDAY(guigui!H12,2)),"")</f>
        <v>__T666</v>
      </c>
      <c r="J12" s="3">
        <f t="shared" si="4"/>
        <v>42135</v>
      </c>
      <c r="K12" s="6" t="str">
        <f ca="1">IFERROR(OFFSET(grille!$A$1,MOD(INT((J12-parametres!$D$48)/7),42)+1,WEEKDAY(guigui!J12,2)),"")</f>
        <v>T630__</v>
      </c>
      <c r="L12" s="3">
        <f t="shared" si="5"/>
        <v>42166</v>
      </c>
      <c r="M12" s="6" t="str">
        <f ca="1">IFERROR(OFFSET(grille!$A$1,MOD(INT((L12-parametres!$D$48)/7),42)+1,WEEKDAY(guigui!L12,2)),"")</f>
        <v>T260</v>
      </c>
      <c r="N12" s="4">
        <f t="shared" si="6"/>
        <v>42196</v>
      </c>
      <c r="O12" s="6" t="str">
        <f ca="1">IFERROR(OFFSET(grille!$A$1,MOD(INT((N12-parametres!$D$48)/7),42)+1,WEEKDAY(guigui!N12,2)),"")</f>
        <v>T346__</v>
      </c>
      <c r="P12" s="3">
        <f t="shared" si="7"/>
        <v>42227</v>
      </c>
      <c r="Q12" s="6" t="str">
        <f ca="1">IFERROR(OFFSET(grille!$A$1,MOD(INT((P12-parametres!$D$48)/7),42)+1,WEEKDAY(guigui!P12,2)),"")</f>
        <v>T260</v>
      </c>
      <c r="R12" s="3">
        <f t="shared" si="8"/>
        <v>42258</v>
      </c>
      <c r="S12" s="6" t="str">
        <f ca="1">IFERROR(OFFSET(grille!$A$1,MOD(INT((R12-parametres!$D$48)/7),42)+1,WEEKDAY(guigui!R12,2)),"")</f>
        <v>RP</v>
      </c>
      <c r="T12" s="3">
        <f t="shared" si="9"/>
        <v>42288</v>
      </c>
      <c r="U12" s="6" t="str">
        <f ca="1">IFERROR(OFFSET(grille!$A$1,MOD(INT((T12-parametres!$D$48)/7),42)+1,WEEKDAY(guigui!T12,2)),"")</f>
        <v>RP</v>
      </c>
      <c r="V12" s="4">
        <f t="shared" si="10"/>
        <v>42319</v>
      </c>
      <c r="W12" s="6" t="str">
        <f ca="1">IFERROR(OFFSET(grille!$A$1,MOD(INT((V12-parametres!$D$48)/7),42)+1,WEEKDAY(guigui!V12,2)),"")</f>
        <v>T260</v>
      </c>
      <c r="X12" s="3">
        <f t="shared" si="11"/>
        <v>42349</v>
      </c>
      <c r="Y12" s="6" t="str">
        <f ca="1">IFERROR(OFFSET(grille!$A$1,MOD(INT((X12-parametres!$D$48)/7),42)+1,WEEKDAY(guigui!X12,2)),"")</f>
        <v>__T450</v>
      </c>
    </row>
    <row r="13" spans="1:25">
      <c r="B13" s="3">
        <f t="shared" si="0"/>
        <v>42016</v>
      </c>
      <c r="C13" s="6" t="str">
        <f ca="1">IFERROR(OFFSET(grille!$A$1,MOD(INT((B13-parametres!$D$48)/7),42)+1,WEEKDAY(guigui!B13,2)),"")</f>
        <v>T730__</v>
      </c>
      <c r="D13" s="3">
        <f t="shared" si="1"/>
        <v>42047</v>
      </c>
      <c r="E13" s="6" t="str">
        <f ca="1">IFERROR(OFFSET(grille!$A$1,MOD(INT((D13-parametres!$D$48)/7),42)+1,WEEKDAY(guigui!D13,2)),"")</f>
        <v>__T640</v>
      </c>
      <c r="F13" s="3">
        <f t="shared" si="2"/>
        <v>42075</v>
      </c>
      <c r="G13" s="6" t="str">
        <f ca="1">IFERROR(OFFSET(grille!$A$1,MOD(INT((F13-parametres!$D$48)/7),42)+1,WEEKDAY(guigui!F13,2)),"")</f>
        <v>T130</v>
      </c>
      <c r="H13" s="3">
        <f t="shared" si="3"/>
        <v>42106</v>
      </c>
      <c r="I13" s="6" t="str">
        <f ca="1">IFERROR(OFFSET(grille!$A$1,MOD(INT((H13-parametres!$D$48)/7),42)+1,WEEKDAY(guigui!H13,2)),"")</f>
        <v>RP</v>
      </c>
      <c r="J13" s="3">
        <f t="shared" si="4"/>
        <v>42136</v>
      </c>
      <c r="K13" s="6" t="str">
        <f ca="1">IFERROR(OFFSET(grille!$A$1,MOD(INT((J13-parametres!$D$48)/7),42)+1,WEEKDAY(guigui!J13,2)),"")</f>
        <v>__T640</v>
      </c>
      <c r="L13" s="3">
        <f t="shared" si="5"/>
        <v>42167</v>
      </c>
      <c r="M13" s="6" t="str">
        <f ca="1">IFERROR(OFFSET(grille!$A$1,MOD(INT((L13-parametres!$D$48)/7),42)+1,WEEKDAY(guigui!L13,2)),"")</f>
        <v>D</v>
      </c>
      <c r="N13" s="4">
        <f t="shared" si="6"/>
        <v>42197</v>
      </c>
      <c r="O13" s="6" t="str">
        <f ca="1">IFERROR(OFFSET(grille!$A$1,MOD(INT((N13-parametres!$D$48)/7),42)+1,WEEKDAY(guigui!N13,2)),"")</f>
        <v>__T357</v>
      </c>
      <c r="P13" s="3">
        <f t="shared" si="7"/>
        <v>42228</v>
      </c>
      <c r="Q13" s="6" t="str">
        <f ca="1">IFERROR(OFFSET(grille!$A$1,MOD(INT((P13-parametres!$D$48)/7),42)+1,WEEKDAY(guigui!P13,2)),"")</f>
        <v>RP</v>
      </c>
      <c r="R13" s="3">
        <f t="shared" si="8"/>
        <v>42259</v>
      </c>
      <c r="S13" s="6" t="str">
        <f ca="1">IFERROR(OFFSET(grille!$A$1,MOD(INT((R13-parametres!$D$48)/7),42)+1,WEEKDAY(guigui!R13,2)),"")</f>
        <v>RP</v>
      </c>
      <c r="T13" s="3">
        <f t="shared" si="9"/>
        <v>42289</v>
      </c>
      <c r="U13" s="6" t="str">
        <f ca="1">IFERROR(OFFSET(grille!$A$1,MOD(INT((T13-parametres!$D$48)/7),42)+1,WEEKDAY(guigui!T13,2)),"")</f>
        <v>RP</v>
      </c>
      <c r="V13" s="4">
        <f t="shared" si="10"/>
        <v>42320</v>
      </c>
      <c r="W13" s="6" t="str">
        <f ca="1">IFERROR(OFFSET(grille!$A$1,MOD(INT((V13-parametres!$D$48)/7),42)+1,WEEKDAY(guigui!V13,2)),"")</f>
        <v>RP</v>
      </c>
      <c r="X13" s="3">
        <f t="shared" si="11"/>
        <v>42350</v>
      </c>
      <c r="Y13" s="6" t="str">
        <f ca="1">IFERROR(OFFSET(grille!$A$1,MOD(INT((X13-parametres!$D$48)/7),42)+1,WEEKDAY(guigui!X13,2)),"")</f>
        <v>RP</v>
      </c>
    </row>
    <row r="14" spans="1:25">
      <c r="B14" s="3">
        <f t="shared" si="0"/>
        <v>42017</v>
      </c>
      <c r="C14" s="6" t="str">
        <f ca="1">IFERROR(OFFSET(grille!$A$1,MOD(INT((B14-parametres!$D$48)/7),42)+1,WEEKDAY(guigui!B14,2)),"")</f>
        <v>__T740</v>
      </c>
      <c r="D14" s="3">
        <f t="shared" si="1"/>
        <v>42048</v>
      </c>
      <c r="E14" s="6" t="str">
        <f ca="1">IFERROR(OFFSET(grille!$A$1,MOD(INT((D14-parametres!$D$48)/7),42)+1,WEEKDAY(guigui!D14,2)),"")</f>
        <v>D</v>
      </c>
      <c r="F14" s="3">
        <f t="shared" si="2"/>
        <v>42076</v>
      </c>
      <c r="G14" s="6" t="str">
        <f ca="1">IFERROR(OFFSET(grille!$A$1,MOD(INT((F14-parametres!$D$48)/7),42)+1,WEEKDAY(guigui!F14,2)),"")</f>
        <v>T420</v>
      </c>
      <c r="H14" s="3">
        <f t="shared" si="3"/>
        <v>42107</v>
      </c>
      <c r="I14" s="6" t="str">
        <f ca="1">IFERROR(OFFSET(grille!$A$1,MOD(INT((H14-parametres!$D$48)/7),42)+1,WEEKDAY(guigui!H14,2)),"")</f>
        <v>RP</v>
      </c>
      <c r="J14" s="3">
        <f t="shared" si="4"/>
        <v>42137</v>
      </c>
      <c r="K14" s="6" t="str">
        <f ca="1">IFERROR(OFFSET(grille!$A$1,MOD(INT((J14-parametres!$D$48)/7),42)+1,WEEKDAY(guigui!J14,2)),"")</f>
        <v>T340__</v>
      </c>
      <c r="L14" s="3">
        <f t="shared" si="5"/>
        <v>42168</v>
      </c>
      <c r="M14" s="6" t="str">
        <f ca="1">IFERROR(OFFSET(grille!$A$1,MOD(INT((L14-parametres!$D$48)/7),42)+1,WEEKDAY(guigui!L14,2)),"")</f>
        <v>RP</v>
      </c>
      <c r="N14" s="4">
        <f t="shared" si="6"/>
        <v>42198</v>
      </c>
      <c r="O14" s="6" t="str">
        <f ca="1">IFERROR(OFFSET(grille!$A$1,MOD(INT((N14-parametres!$D$48)/7),42)+1,WEEKDAY(guigui!N14,2)),"")</f>
        <v>RP</v>
      </c>
      <c r="P14" s="3">
        <f t="shared" si="7"/>
        <v>42229</v>
      </c>
      <c r="Q14" s="6" t="str">
        <f ca="1">IFERROR(OFFSET(grille!$A$1,MOD(INT((P14-parametres!$D$48)/7),42)+1,WEEKDAY(guigui!P14,2)),"")</f>
        <v>RP</v>
      </c>
      <c r="R14" s="3">
        <f t="shared" si="8"/>
        <v>42260</v>
      </c>
      <c r="S14" s="6" t="str">
        <f ca="1">IFERROR(OFFSET(grille!$A$1,MOD(INT((R14-parametres!$D$48)/7),42)+1,WEEKDAY(guigui!R14,2)),"")</f>
        <v>T657__</v>
      </c>
      <c r="T14" s="3">
        <f t="shared" si="9"/>
        <v>42290</v>
      </c>
      <c r="U14" s="6" t="str">
        <f ca="1">IFERROR(OFFSET(grille!$A$1,MOD(INT((T14-parametres!$D$48)/7),42)+1,WEEKDAY(guigui!T14,2)),"")</f>
        <v>T840__</v>
      </c>
      <c r="V14" s="4">
        <f t="shared" si="10"/>
        <v>42321</v>
      </c>
      <c r="W14" s="6" t="str">
        <f ca="1">IFERROR(OFFSET(grille!$A$1,MOD(INT((V14-parametres!$D$48)/7),42)+1,WEEKDAY(guigui!V14,2)),"")</f>
        <v>RP</v>
      </c>
      <c r="X14" s="3">
        <f t="shared" si="11"/>
        <v>42351</v>
      </c>
      <c r="Y14" s="6" t="str">
        <f ca="1">IFERROR(OFFSET(grille!$A$1,MOD(INT((X14-parametres!$D$48)/7),42)+1,WEEKDAY(guigui!X14,2)),"")</f>
        <v>RP</v>
      </c>
    </row>
    <row r="15" spans="1:25">
      <c r="B15" s="3">
        <f t="shared" si="0"/>
        <v>42018</v>
      </c>
      <c r="C15" s="6" t="str">
        <f ca="1">IFERROR(OFFSET(grille!$A$1,MOD(INT((B15-parametres!$D$48)/7),42)+1,WEEKDAY(guigui!B15,2)),"")</f>
        <v>T650__</v>
      </c>
      <c r="D15" s="3">
        <f t="shared" si="1"/>
        <v>42049</v>
      </c>
      <c r="E15" s="6" t="str">
        <f ca="1">IFERROR(OFFSET(grille!$A$1,MOD(INT((D15-parametres!$D$48)/7),42)+1,WEEKDAY(guigui!D15,2)),"")</f>
        <v>RP</v>
      </c>
      <c r="F15" s="3">
        <f t="shared" si="2"/>
        <v>42077</v>
      </c>
      <c r="G15" s="6" t="str">
        <f ca="1">IFERROR(OFFSET(grille!$A$1,MOD(INT((F15-parametres!$D$48)/7),42)+1,WEEKDAY(guigui!F15,2)),"")</f>
        <v>T226__</v>
      </c>
      <c r="H15" s="3">
        <f t="shared" si="3"/>
        <v>42108</v>
      </c>
      <c r="I15" s="6" t="str">
        <f ca="1">IFERROR(OFFSET(grille!$A$1,MOD(INT((H15-parametres!$D$48)/7),42)+1,WEEKDAY(guigui!H15,2)),"")</f>
        <v>RP</v>
      </c>
      <c r="J15" s="3">
        <f t="shared" si="4"/>
        <v>42138</v>
      </c>
      <c r="K15" s="6" t="str">
        <f ca="1">IFERROR(OFFSET(grille!$A$1,MOD(INT((J15-parametres!$D$48)/7),42)+1,WEEKDAY(guigui!J15,2)),"")</f>
        <v>__T350</v>
      </c>
      <c r="L15" s="3">
        <f t="shared" si="5"/>
        <v>42169</v>
      </c>
      <c r="M15" s="6" t="str">
        <f ca="1">IFERROR(OFFSET(grille!$A$1,MOD(INT((L15-parametres!$D$48)/7),42)+1,WEEKDAY(guigui!L15,2)),"")</f>
        <v>RP</v>
      </c>
      <c r="N15" s="4">
        <f t="shared" si="6"/>
        <v>42199</v>
      </c>
      <c r="O15" s="6" t="str">
        <f ca="1">IFERROR(OFFSET(grille!$A$1,MOD(INT((N15-parametres!$D$48)/7),42)+1,WEEKDAY(guigui!N15,2)),"")</f>
        <v>RP</v>
      </c>
      <c r="P15" s="3">
        <f t="shared" si="7"/>
        <v>42230</v>
      </c>
      <c r="Q15" s="6" t="str">
        <f ca="1">IFERROR(OFFSET(grille!$A$1,MOD(INT((P15-parametres!$D$48)/7),42)+1,WEEKDAY(guigui!P15,2)),"")</f>
        <v>T410</v>
      </c>
      <c r="R15" s="3">
        <f t="shared" si="8"/>
        <v>42261</v>
      </c>
      <c r="S15" s="6" t="str">
        <f ca="1">IFERROR(OFFSET(grille!$A$1,MOD(INT((R15-parametres!$D$48)/7),42)+1,WEEKDAY(guigui!R15,2)),"")</f>
        <v>__T661</v>
      </c>
      <c r="T15" s="3">
        <f t="shared" si="9"/>
        <v>42291</v>
      </c>
      <c r="U15" s="6" t="str">
        <f ca="1">IFERROR(OFFSET(grille!$A$1,MOD(INT((T15-parametres!$D$48)/7),42)+1,WEEKDAY(guigui!T15,2)),"")</f>
        <v>__T850</v>
      </c>
      <c r="V15" s="4">
        <f t="shared" si="10"/>
        <v>42322</v>
      </c>
      <c r="W15" s="6" t="str">
        <f ca="1">IFERROR(OFFSET(grille!$A$1,MOD(INT((V15-parametres!$D$48)/7),42)+1,WEEKDAY(guigui!V15,2)),"")</f>
        <v>T326__</v>
      </c>
      <c r="X15" s="3">
        <f t="shared" si="11"/>
        <v>42352</v>
      </c>
      <c r="Y15" s="6" t="str">
        <f ca="1">IFERROR(OFFSET(grille!$A$1,MOD(INT((X15-parametres!$D$48)/7),42)+1,WEEKDAY(guigui!X15,2)),"")</f>
        <v>T820__</v>
      </c>
    </row>
    <row r="16" spans="1:25">
      <c r="B16" s="3">
        <f t="shared" si="0"/>
        <v>42019</v>
      </c>
      <c r="C16" s="6" t="str">
        <f ca="1">IFERROR(OFFSET(grille!$A$1,MOD(INT((B16-parametres!$D$48)/7),42)+1,WEEKDAY(guigui!B16,2)),"")</f>
        <v>__T660</v>
      </c>
      <c r="D16" s="3">
        <f t="shared" si="1"/>
        <v>42050</v>
      </c>
      <c r="E16" s="6" t="str">
        <f ca="1">IFERROR(OFFSET(grille!$A$1,MOD(INT((D16-parametres!$D$48)/7),42)+1,WEEKDAY(guigui!D16,2)),"")</f>
        <v>RP</v>
      </c>
      <c r="F16" s="3">
        <f t="shared" si="2"/>
        <v>42078</v>
      </c>
      <c r="G16" s="6" t="str">
        <f ca="1">IFERROR(OFFSET(grille!$A$1,MOD(INT((F16-parametres!$D$48)/7),42)+1,WEEKDAY(guigui!F16,2)),"")</f>
        <v>__T237</v>
      </c>
      <c r="H16" s="3">
        <f t="shared" si="3"/>
        <v>42109</v>
      </c>
      <c r="I16" s="6" t="str">
        <f ca="1">IFERROR(OFFSET(grille!$A$1,MOD(INT((H16-parametres!$D$48)/7),42)+1,WEEKDAY(guigui!H16,2)),"")</f>
        <v>D</v>
      </c>
      <c r="J16" s="3">
        <f t="shared" si="4"/>
        <v>42139</v>
      </c>
      <c r="K16" s="6" t="str">
        <f ca="1">IFERROR(OFFSET(grille!$A$1,MOD(INT((J16-parametres!$D$48)/7),42)+1,WEEKDAY(guigui!J16,2)),"")</f>
        <v>D</v>
      </c>
      <c r="L16" s="3">
        <f t="shared" si="5"/>
        <v>42170</v>
      </c>
      <c r="M16" s="6" t="str">
        <f ca="1">IFERROR(OFFSET(grille!$A$1,MOD(INT((L16-parametres!$D$48)/7),42)+1,WEEKDAY(guigui!L16,2)),"")</f>
        <v>T210</v>
      </c>
      <c r="N16" s="4">
        <f t="shared" si="6"/>
        <v>42200</v>
      </c>
      <c r="O16" s="6" t="str">
        <f ca="1">IFERROR(OFFSET(grille!$A$1,MOD(INT((N16-parametres!$D$48)/7),42)+1,WEEKDAY(guigui!N16,2)),"")</f>
        <v>T840__</v>
      </c>
      <c r="P16" s="3">
        <f t="shared" si="7"/>
        <v>42231</v>
      </c>
      <c r="Q16" s="6" t="str">
        <f ca="1">IFERROR(OFFSET(grille!$A$1,MOD(INT((P16-parametres!$D$48)/7),42)+1,WEEKDAY(guigui!P16,2)),"")</f>
        <v>T146__</v>
      </c>
      <c r="R16" s="3">
        <f t="shared" si="8"/>
        <v>42262</v>
      </c>
      <c r="S16" s="6" t="str">
        <f ca="1">IFERROR(OFFSET(grille!$A$1,MOD(INT((R16-parametres!$D$48)/7),42)+1,WEEKDAY(guigui!R16,2)),"")</f>
        <v>T240__</v>
      </c>
      <c r="T16" s="3">
        <f t="shared" si="9"/>
        <v>42292</v>
      </c>
      <c r="U16" s="6" t="str">
        <f ca="1">IFERROR(OFFSET(grille!$A$1,MOD(INT((T16-parametres!$D$48)/7),42)+1,WEEKDAY(guigui!T16,2)),"")</f>
        <v>T110</v>
      </c>
      <c r="V16" s="4">
        <f t="shared" si="10"/>
        <v>42323</v>
      </c>
      <c r="W16" s="6" t="str">
        <f ca="1">IFERROR(OFFSET(grille!$A$1,MOD(INT((V16-parametres!$D$48)/7),42)+1,WEEKDAY(guigui!V16,2)),"")</f>
        <v>__T337</v>
      </c>
      <c r="X16" s="3">
        <f t="shared" si="11"/>
        <v>42353</v>
      </c>
      <c r="Y16" s="6" t="str">
        <f ca="1">IFERROR(OFFSET(grille!$A$1,MOD(INT((X16-parametres!$D$48)/7),42)+1,WEEKDAY(guigui!X16,2)),"")</f>
        <v>__T830</v>
      </c>
    </row>
    <row r="17" spans="2:25">
      <c r="B17" s="3">
        <f t="shared" si="0"/>
        <v>42020</v>
      </c>
      <c r="C17" s="6" t="str">
        <f ca="1">IFERROR(OFFSET(grille!$A$1,MOD(INT((B17-parametres!$D$48)/7),42)+1,WEEKDAY(guigui!B17,2)),"")</f>
        <v>RP</v>
      </c>
      <c r="D17" s="3">
        <f t="shared" si="1"/>
        <v>42051</v>
      </c>
      <c r="E17" s="6" t="str">
        <f ca="1">IFERROR(OFFSET(grille!$A$1,MOD(INT((D17-parametres!$D$48)/7),42)+1,WEEKDAY(guigui!D17,2)),"")</f>
        <v>T140__</v>
      </c>
      <c r="F17" s="3">
        <f t="shared" si="2"/>
        <v>42079</v>
      </c>
      <c r="G17" s="6" t="str">
        <f ca="1">IFERROR(OFFSET(grille!$A$1,MOD(INT((F17-parametres!$D$48)/7),42)+1,WEEKDAY(guigui!F17,2)),"")</f>
        <v>RP</v>
      </c>
      <c r="H17" s="3">
        <f t="shared" si="3"/>
        <v>42110</v>
      </c>
      <c r="I17" s="6" t="str">
        <f ca="1">IFERROR(OFFSET(grille!$A$1,MOD(INT((H17-parametres!$D$48)/7),42)+1,WEEKDAY(guigui!H17,2)),"")</f>
        <v>T510</v>
      </c>
      <c r="J17" s="3">
        <f t="shared" si="4"/>
        <v>42140</v>
      </c>
      <c r="K17" s="6" t="str">
        <f ca="1">IFERROR(OFFSET(grille!$A$1,MOD(INT((J17-parametres!$D$48)/7),42)+1,WEEKDAY(guigui!J17,2)),"")</f>
        <v>RP</v>
      </c>
      <c r="L17" s="3">
        <f t="shared" si="5"/>
        <v>42171</v>
      </c>
      <c r="M17" s="6" t="str">
        <f ca="1">IFERROR(OFFSET(grille!$A$1,MOD(INT((L17-parametres!$D$48)/7),42)+1,WEEKDAY(guigui!L17,2)),"")</f>
        <v>T410</v>
      </c>
      <c r="N17" s="4">
        <f t="shared" si="6"/>
        <v>42201</v>
      </c>
      <c r="O17" s="6" t="str">
        <f ca="1">IFERROR(OFFSET(grille!$A$1,MOD(INT((N17-parametres!$D$48)/7),42)+1,WEEKDAY(guigui!N17,2)),"")</f>
        <v>__T850</v>
      </c>
      <c r="P17" s="3">
        <f t="shared" si="7"/>
        <v>42232</v>
      </c>
      <c r="Q17" s="6" t="str">
        <f ca="1">IFERROR(OFFSET(grille!$A$1,MOD(INT((P17-parametres!$D$48)/7),42)+1,WEEKDAY(guigui!P17,2)),"")</f>
        <v>__T157</v>
      </c>
      <c r="R17" s="3">
        <f t="shared" si="8"/>
        <v>42263</v>
      </c>
      <c r="S17" s="6" t="str">
        <f ca="1">IFERROR(OFFSET(grille!$A$1,MOD(INT((R17-parametres!$D$48)/7),42)+1,WEEKDAY(guigui!R17,2)),"")</f>
        <v>__T250</v>
      </c>
      <c r="T17" s="3">
        <f t="shared" si="9"/>
        <v>42293</v>
      </c>
      <c r="U17" s="6" t="str">
        <f ca="1">IFERROR(OFFSET(grille!$A$1,MOD(INT((T17-parametres!$D$48)/7),42)+1,WEEKDAY(guigui!T17,2)),"")</f>
        <v>T630__</v>
      </c>
      <c r="V17" s="4">
        <f t="shared" si="10"/>
        <v>42324</v>
      </c>
      <c r="W17" s="6" t="str">
        <f ca="1">IFERROR(OFFSET(grille!$A$1,MOD(INT((V17-parametres!$D$48)/7),42)+1,WEEKDAY(guigui!V17,2)),"")</f>
        <v>T510</v>
      </c>
      <c r="X17" s="3">
        <f t="shared" si="11"/>
        <v>42354</v>
      </c>
      <c r="Y17" s="6" t="str">
        <f ca="1">IFERROR(OFFSET(grille!$A$1,MOD(INT((X17-parametres!$D$48)/7),42)+1,WEEKDAY(guigui!X17,2)),"")</f>
        <v>RP</v>
      </c>
    </row>
    <row r="18" spans="2:25">
      <c r="B18" s="3">
        <f t="shared" si="0"/>
        <v>42021</v>
      </c>
      <c r="C18" s="6" t="str">
        <f ca="1">IFERROR(OFFSET(grille!$A$1,MOD(INT((B18-parametres!$D$48)/7),42)+1,WEEKDAY(guigui!B18,2)),"")</f>
        <v>RP</v>
      </c>
      <c r="D18" s="3">
        <f t="shared" si="1"/>
        <v>42052</v>
      </c>
      <c r="E18" s="6" t="str">
        <f ca="1">IFERROR(OFFSET(grille!$A$1,MOD(INT((D18-parametres!$D$48)/7),42)+1,WEEKDAY(guigui!D18,2)),"")</f>
        <v>__T150</v>
      </c>
      <c r="F18" s="3">
        <f t="shared" si="2"/>
        <v>42080</v>
      </c>
      <c r="G18" s="6" t="str">
        <f ca="1">IFERROR(OFFSET(grille!$A$1,MOD(INT((F18-parametres!$D$48)/7),42)+1,WEEKDAY(guigui!F18,2)),"")</f>
        <v>RP</v>
      </c>
      <c r="H18" s="3">
        <f t="shared" si="3"/>
        <v>42111</v>
      </c>
      <c r="I18" s="6" t="str">
        <f ca="1">IFERROR(OFFSET(grille!$A$1,MOD(INT((H18-parametres!$D$48)/7),42)+1,WEEKDAY(guigui!H18,2)),"")</f>
        <v>T445__</v>
      </c>
      <c r="J18" s="3">
        <f t="shared" si="4"/>
        <v>42141</v>
      </c>
      <c r="K18" s="6" t="str">
        <f ca="1">IFERROR(OFFSET(grille!$A$1,MOD(INT((J18-parametres!$D$48)/7),42)+1,WEEKDAY(guigui!J18,2)),"")</f>
        <v>RP</v>
      </c>
      <c r="L18" s="3">
        <f t="shared" si="5"/>
        <v>42172</v>
      </c>
      <c r="M18" s="6" t="str">
        <f ca="1">IFERROR(OFFSET(grille!$A$1,MOD(INT((L18-parametres!$D$48)/7),42)+1,WEEKDAY(guigui!L18,2)),"")</f>
        <v>T810</v>
      </c>
      <c r="N18" s="4">
        <f t="shared" si="6"/>
        <v>42202</v>
      </c>
      <c r="O18" s="6" t="str">
        <f ca="1">IFERROR(OFFSET(grille!$A$1,MOD(INT((N18-parametres!$D$48)/7),42)+1,WEEKDAY(guigui!N18,2)),"")</f>
        <v>Fac</v>
      </c>
      <c r="P18" s="3">
        <f t="shared" si="7"/>
        <v>42233</v>
      </c>
      <c r="Q18" s="6" t="str">
        <f ca="1">IFERROR(OFFSET(grille!$A$1,MOD(INT((P18-parametres!$D$48)/7),42)+1,WEEKDAY(guigui!P18,2)),"")</f>
        <v>T260</v>
      </c>
      <c r="R18" s="3">
        <f t="shared" si="8"/>
        <v>42264</v>
      </c>
      <c r="S18" s="6" t="str">
        <f ca="1">IFERROR(OFFSET(grille!$A$1,MOD(INT((R18-parametres!$D$48)/7),42)+1,WEEKDAY(guigui!R18,2)),"")</f>
        <v>RP</v>
      </c>
      <c r="T18" s="3">
        <f t="shared" si="9"/>
        <v>42294</v>
      </c>
      <c r="U18" s="6" t="str">
        <f ca="1">IFERROR(OFFSET(grille!$A$1,MOD(INT((T18-parametres!$D$48)/7),42)+1,WEEKDAY(guigui!T18,2)),"")</f>
        <v>__T646</v>
      </c>
      <c r="V18" s="4">
        <f t="shared" si="10"/>
        <v>42325</v>
      </c>
      <c r="W18" s="6" t="str">
        <f ca="1">IFERROR(OFFSET(grille!$A$1,MOD(INT((V18-parametres!$D$48)/7),42)+1,WEEKDAY(guigui!V18,2)),"")</f>
        <v>T220__</v>
      </c>
      <c r="X18" s="3">
        <f t="shared" si="11"/>
        <v>42355</v>
      </c>
      <c r="Y18" s="6" t="str">
        <f ca="1">IFERROR(OFFSET(grille!$A$1,MOD(INT((X18-parametres!$D$48)/7),42)+1,WEEKDAY(guigui!X18,2)),"")</f>
        <v>RP</v>
      </c>
    </row>
    <row r="19" spans="2:25">
      <c r="B19" s="3">
        <f t="shared" si="0"/>
        <v>42022</v>
      </c>
      <c r="C19" s="6" t="str">
        <f ca="1">IFERROR(OFFSET(grille!$A$1,MOD(INT((B19-parametres!$D$48)/7),42)+1,WEEKDAY(guigui!B19,2)),"")</f>
        <v>T410</v>
      </c>
      <c r="D19" s="3">
        <f t="shared" si="1"/>
        <v>42053</v>
      </c>
      <c r="E19" s="6" t="str">
        <f ca="1">IFERROR(OFFSET(grille!$A$1,MOD(INT((D19-parametres!$D$48)/7),42)+1,WEEKDAY(guigui!D19,2)),"")</f>
        <v>T210</v>
      </c>
      <c r="F19" s="3">
        <f t="shared" si="2"/>
        <v>42081</v>
      </c>
      <c r="G19" s="6" t="str">
        <f ca="1">IFERROR(OFFSET(grille!$A$1,MOD(INT((F19-parametres!$D$48)/7),42)+1,WEEKDAY(guigui!F19,2)),"")</f>
        <v>T710</v>
      </c>
      <c r="H19" s="3">
        <f t="shared" si="3"/>
        <v>42112</v>
      </c>
      <c r="I19" s="6" t="str">
        <f ca="1">IFERROR(OFFSET(grille!$A$1,MOD(INT((H19-parametres!$D$48)/7),42)+1,WEEKDAY(guigui!H19,2)),"")</f>
        <v>__T456</v>
      </c>
      <c r="J19" s="3">
        <f t="shared" si="4"/>
        <v>42142</v>
      </c>
      <c r="K19" s="6" t="str">
        <f ca="1">IFERROR(OFFSET(grille!$A$1,MOD(INT((J19-parametres!$D$48)/7),42)+1,WEEKDAY(guigui!J19,2)),"")</f>
        <v>T110</v>
      </c>
      <c r="L19" s="3">
        <f t="shared" si="5"/>
        <v>42173</v>
      </c>
      <c r="M19" s="6" t="str">
        <f ca="1">IFERROR(OFFSET(grille!$A$1,MOD(INT((L19-parametres!$D$48)/7),42)+1,WEEKDAY(guigui!L19,2)),"")</f>
        <v>T320__</v>
      </c>
      <c r="N19" s="4">
        <f t="shared" si="6"/>
        <v>42203</v>
      </c>
      <c r="O19" s="6" t="str">
        <f ca="1">IFERROR(OFFSET(grille!$A$1,MOD(INT((N19-parametres!$D$48)/7),42)+1,WEEKDAY(guigui!N19,2)),"")</f>
        <v>RP</v>
      </c>
      <c r="P19" s="3">
        <f t="shared" si="7"/>
        <v>42234</v>
      </c>
      <c r="Q19" s="6" t="str">
        <f ca="1">IFERROR(OFFSET(grille!$A$1,MOD(INT((P19-parametres!$D$48)/7),42)+1,WEEKDAY(guigui!P19,2)),"")</f>
        <v>RP</v>
      </c>
      <c r="R19" s="3">
        <f t="shared" si="8"/>
        <v>42265</v>
      </c>
      <c r="S19" s="6" t="str">
        <f ca="1">IFERROR(OFFSET(grille!$A$1,MOD(INT((R19-parametres!$D$48)/7),42)+1,WEEKDAY(guigui!R19,2)),"")</f>
        <v>RP</v>
      </c>
      <c r="T19" s="3">
        <f t="shared" si="9"/>
        <v>42295</v>
      </c>
      <c r="U19" s="6" t="str">
        <f ca="1">IFERROR(OFFSET(grille!$A$1,MOD(INT((T19-parametres!$D$48)/7),42)+1,WEEKDAY(guigui!T19,2)),"")</f>
        <v>RP</v>
      </c>
      <c r="V19" s="4">
        <f t="shared" si="10"/>
        <v>42326</v>
      </c>
      <c r="W19" s="6" t="str">
        <f ca="1">IFERROR(OFFSET(grille!$A$1,MOD(INT((V19-parametres!$D$48)/7),42)+1,WEEKDAY(guigui!V19,2)),"")</f>
        <v>__T230</v>
      </c>
      <c r="X19" s="3">
        <f t="shared" si="11"/>
        <v>42356</v>
      </c>
      <c r="Y19" s="6" t="str">
        <f ca="1">IFERROR(OFFSET(grille!$A$1,MOD(INT((X19-parametres!$D$48)/7),42)+1,WEEKDAY(guigui!X19,2)),"")</f>
        <v>T925__</v>
      </c>
    </row>
    <row r="20" spans="2:25">
      <c r="B20" s="3">
        <f t="shared" si="0"/>
        <v>42023</v>
      </c>
      <c r="C20" s="6" t="str">
        <f ca="1">IFERROR(OFFSET(grille!$A$1,MOD(INT((B20-parametres!$D$48)/7),42)+1,WEEKDAY(guigui!B20,2)),"")</f>
        <v>T650__</v>
      </c>
      <c r="D20" s="3">
        <f t="shared" si="1"/>
        <v>42054</v>
      </c>
      <c r="E20" s="6" t="str">
        <f ca="1">IFERROR(OFFSET(grille!$A$1,MOD(INT((D20-parametres!$D$48)/7),42)+1,WEEKDAY(guigui!D20,2)),"")</f>
        <v>T440__</v>
      </c>
      <c r="F20" s="3">
        <f t="shared" si="2"/>
        <v>42082</v>
      </c>
      <c r="G20" s="6" t="str">
        <f ca="1">IFERROR(OFFSET(grille!$A$1,MOD(INT((F20-parametres!$D$48)/7),42)+1,WEEKDAY(guigui!F20,2)),"")</f>
        <v>T730__</v>
      </c>
      <c r="H20" s="3">
        <f t="shared" si="3"/>
        <v>42113</v>
      </c>
      <c r="I20" s="6" t="str">
        <f ca="1">IFERROR(OFFSET(grille!$A$1,MOD(INT((H20-parametres!$D$48)/7),42)+1,WEEKDAY(guigui!H20,2)),"")</f>
        <v>T447__</v>
      </c>
      <c r="J20" s="3">
        <f t="shared" si="4"/>
        <v>42143</v>
      </c>
      <c r="K20" s="6" t="str">
        <f ca="1">IFERROR(OFFSET(grille!$A$1,MOD(INT((J20-parametres!$D$48)/7),42)+1,WEEKDAY(guigui!J20,2)),"")</f>
        <v>T420</v>
      </c>
      <c r="L20" s="3">
        <f t="shared" si="5"/>
        <v>42174</v>
      </c>
      <c r="M20" s="6" t="str">
        <f ca="1">IFERROR(OFFSET(grille!$A$1,MOD(INT((L20-parametres!$D$48)/7),42)+1,WEEKDAY(guigui!L20,2)),"")</f>
        <v>__T335</v>
      </c>
      <c r="N20" s="4">
        <f t="shared" si="6"/>
        <v>42204</v>
      </c>
      <c r="O20" s="6" t="str">
        <f ca="1">IFERROR(OFFSET(grille!$A$1,MOD(INT((N20-parametres!$D$48)/7),42)+1,WEEKDAY(guigui!N20,2)),"")</f>
        <v>RP</v>
      </c>
      <c r="P20" s="3">
        <f t="shared" si="7"/>
        <v>42235</v>
      </c>
      <c r="Q20" s="6" t="str">
        <f ca="1">IFERROR(OFFSET(grille!$A$1,MOD(INT((P20-parametres!$D$48)/7),42)+1,WEEKDAY(guigui!P20,2)),"")</f>
        <v>RP</v>
      </c>
      <c r="R20" s="3">
        <f t="shared" si="8"/>
        <v>42266</v>
      </c>
      <c r="S20" s="6" t="str">
        <f ca="1">IFERROR(OFFSET(grille!$A$1,MOD(INT((R20-parametres!$D$48)/7),42)+1,WEEKDAY(guigui!R20,2)),"")</f>
        <v>T656__</v>
      </c>
      <c r="T20" s="3">
        <f t="shared" si="9"/>
        <v>42296</v>
      </c>
      <c r="U20" s="6" t="str">
        <f ca="1">IFERROR(OFFSET(grille!$A$1,MOD(INT((T20-parametres!$D$48)/7),42)+1,WEEKDAY(guigui!T20,2)),"")</f>
        <v>RP</v>
      </c>
      <c r="V20" s="4">
        <f t="shared" si="10"/>
        <v>42327</v>
      </c>
      <c r="W20" s="6" t="str">
        <f ca="1">IFERROR(OFFSET(grille!$A$1,MOD(INT((V20-parametres!$D$48)/7),42)+1,WEEKDAY(guigui!V20,2)),"")</f>
        <v>D</v>
      </c>
      <c r="X20" s="3">
        <f t="shared" si="11"/>
        <v>42357</v>
      </c>
      <c r="Y20" s="6" t="str">
        <f ca="1">IFERROR(OFFSET(grille!$A$1,MOD(INT((X20-parametres!$D$48)/7),42)+1,WEEKDAY(guigui!X20,2)),"")</f>
        <v>__T936</v>
      </c>
    </row>
    <row r="21" spans="2:25">
      <c r="B21" s="3">
        <f t="shared" si="0"/>
        <v>42024</v>
      </c>
      <c r="C21" s="6" t="str">
        <f ca="1">IFERROR(OFFSET(grille!$A$1,MOD(INT((B21-parametres!$D$48)/7),42)+1,WEEKDAY(guigui!B21,2)),"")</f>
        <v>__T660</v>
      </c>
      <c r="D21" s="3">
        <f t="shared" si="1"/>
        <v>42055</v>
      </c>
      <c r="E21" s="6" t="str">
        <f ca="1">IFERROR(OFFSET(grille!$A$1,MOD(INT((D21-parametres!$D$48)/7),42)+1,WEEKDAY(guigui!D21,2)),"")</f>
        <v>__T450</v>
      </c>
      <c r="F21" s="3">
        <f t="shared" si="2"/>
        <v>42083</v>
      </c>
      <c r="G21" s="6" t="str">
        <f ca="1">IFERROR(OFFSET(grille!$A$1,MOD(INT((F21-parametres!$D$48)/7),42)+1,WEEKDAY(guigui!F21,2)),"")</f>
        <v>__T740</v>
      </c>
      <c r="H21" s="3">
        <f t="shared" si="3"/>
        <v>42114</v>
      </c>
      <c r="I21" s="6" t="str">
        <f ca="1">IFERROR(OFFSET(grille!$A$1,MOD(INT((H21-parametres!$D$48)/7),42)+1,WEEKDAY(guigui!H21,2)),"")</f>
        <v>__T451</v>
      </c>
      <c r="J21" s="3">
        <f t="shared" si="4"/>
        <v>42144</v>
      </c>
      <c r="K21" s="6" t="str">
        <f ca="1">IFERROR(OFFSET(grille!$A$1,MOD(INT((J21-parametres!$D$48)/7),42)+1,WEEKDAY(guigui!J21,2)),"")</f>
        <v>T220__</v>
      </c>
      <c r="L21" s="3">
        <f t="shared" si="5"/>
        <v>42175</v>
      </c>
      <c r="M21" s="6" t="str">
        <f ca="1">IFERROR(OFFSET(grille!$A$1,MOD(INT((L21-parametres!$D$48)/7),42)+1,WEEKDAY(guigui!L21,2)),"")</f>
        <v>RP</v>
      </c>
      <c r="N21" s="4">
        <f t="shared" si="6"/>
        <v>42205</v>
      </c>
      <c r="O21" s="6" t="str">
        <f ca="1">IFERROR(OFFSET(grille!$A$1,MOD(INT((N21-parametres!$D$48)/7),42)+1,WEEKDAY(guigui!N21,2)),"")</f>
        <v>T120</v>
      </c>
      <c r="P21" s="3">
        <f t="shared" si="7"/>
        <v>42236</v>
      </c>
      <c r="Q21" s="6" t="str">
        <f ca="1">IFERROR(OFFSET(grille!$A$1,MOD(INT((P21-parametres!$D$48)/7),42)+1,WEEKDAY(guigui!P21,2)),"")</f>
        <v>T210</v>
      </c>
      <c r="R21" s="3">
        <f t="shared" si="8"/>
        <v>42267</v>
      </c>
      <c r="S21" s="6" t="str">
        <f ca="1">IFERROR(OFFSET(grille!$A$1,MOD(INT((R21-parametres!$D$48)/7),42)+1,WEEKDAY(guigui!R21,2)),"")</f>
        <v>__T667</v>
      </c>
      <c r="T21" s="3">
        <f t="shared" si="9"/>
        <v>42297</v>
      </c>
      <c r="U21" s="6" t="str">
        <f ca="1">IFERROR(OFFSET(grille!$A$1,MOD(INT((T21-parametres!$D$48)/7),42)+1,WEEKDAY(guigui!T21,2)),"")</f>
        <v>T440__</v>
      </c>
      <c r="V21" s="4">
        <f t="shared" si="10"/>
        <v>42328</v>
      </c>
      <c r="W21" s="6" t="str">
        <f ca="1">IFERROR(OFFSET(grille!$A$1,MOD(INT((V21-parametres!$D$48)/7),42)+1,WEEKDAY(guigui!V21,2)),"")</f>
        <v>RP</v>
      </c>
      <c r="X21" s="3">
        <f t="shared" si="11"/>
        <v>42358</v>
      </c>
      <c r="Y21" s="6" t="str">
        <f ca="1">IFERROR(OFFSET(grille!$A$1,MOD(INT((X21-parametres!$D$48)/7),42)+1,WEEKDAY(guigui!X21,2)),"")</f>
        <v>T907__</v>
      </c>
    </row>
    <row r="22" spans="2:25">
      <c r="B22" s="3">
        <f t="shared" si="0"/>
        <v>42025</v>
      </c>
      <c r="C22" s="6" t="str">
        <f ca="1">IFERROR(OFFSET(grille!$A$1,MOD(INT((B22-parametres!$D$48)/7),42)+1,WEEKDAY(guigui!B22,2)),"")</f>
        <v>T260</v>
      </c>
      <c r="D22" s="3">
        <f t="shared" si="1"/>
        <v>42056</v>
      </c>
      <c r="E22" s="6" t="str">
        <f ca="1">IFERROR(OFFSET(grille!$A$1,MOD(INT((D22-parametres!$D$48)/7),42)+1,WEEKDAY(guigui!D22,2)),"")</f>
        <v>RP</v>
      </c>
      <c r="F22" s="3">
        <f t="shared" si="2"/>
        <v>42084</v>
      </c>
      <c r="G22" s="6" t="str">
        <f ca="1">IFERROR(OFFSET(grille!$A$1,MOD(INT((F22-parametres!$D$48)/7),42)+1,WEEKDAY(guigui!F22,2)),"")</f>
        <v>RP</v>
      </c>
      <c r="H22" s="3">
        <f t="shared" si="3"/>
        <v>42115</v>
      </c>
      <c r="I22" s="6" t="str">
        <f ca="1">IFERROR(OFFSET(grille!$A$1,MOD(INT((H22-parametres!$D$48)/7),42)+1,WEEKDAY(guigui!H22,2)),"")</f>
        <v>RP</v>
      </c>
      <c r="J22" s="3">
        <f t="shared" si="4"/>
        <v>42145</v>
      </c>
      <c r="K22" s="6" t="str">
        <f ca="1">IFERROR(OFFSET(grille!$A$1,MOD(INT((J22-parametres!$D$48)/7),42)+1,WEEKDAY(guigui!J22,2)),"")</f>
        <v>__T230</v>
      </c>
      <c r="L22" s="3">
        <f t="shared" si="5"/>
        <v>42176</v>
      </c>
      <c r="M22" s="6" t="str">
        <f ca="1">IFERROR(OFFSET(grille!$A$1,MOD(INT((L22-parametres!$D$48)/7),42)+1,WEEKDAY(guigui!L22,2)),"")</f>
        <v>RP</v>
      </c>
      <c r="N22" s="4">
        <f t="shared" si="6"/>
        <v>42206</v>
      </c>
      <c r="O22" s="6" t="str">
        <f ca="1">IFERROR(OFFSET(grille!$A$1,MOD(INT((N22-parametres!$D$48)/7),42)+1,WEEKDAY(guigui!N22,2)),"")</f>
        <v>T110</v>
      </c>
      <c r="P22" s="3">
        <f t="shared" si="7"/>
        <v>42237</v>
      </c>
      <c r="Q22" s="6" t="str">
        <f ca="1">IFERROR(OFFSET(grille!$A$1,MOD(INT((P22-parametres!$D$48)/7),42)+1,WEEKDAY(guigui!P22,2)),"")</f>
        <v>T140__</v>
      </c>
      <c r="R22" s="3">
        <f t="shared" si="8"/>
        <v>42268</v>
      </c>
      <c r="S22" s="6" t="str">
        <f ca="1">IFERROR(OFFSET(grille!$A$1,MOD(INT((R22-parametres!$D$48)/7),42)+1,WEEKDAY(guigui!R22,2)),"")</f>
        <v>T420</v>
      </c>
      <c r="T22" s="3">
        <f t="shared" si="9"/>
        <v>42298</v>
      </c>
      <c r="U22" s="6" t="str">
        <f ca="1">IFERROR(OFFSET(grille!$A$1,MOD(INT((T22-parametres!$D$48)/7),42)+1,WEEKDAY(guigui!T22,2)),"")</f>
        <v>__T450</v>
      </c>
      <c r="V22" s="4">
        <f t="shared" si="10"/>
        <v>42329</v>
      </c>
      <c r="W22" s="6" t="str">
        <f ca="1">IFERROR(OFFSET(grille!$A$1,MOD(INT((V22-parametres!$D$48)/7),42)+1,WEEKDAY(guigui!V22,2)),"")</f>
        <v>RP</v>
      </c>
      <c r="X22" s="3">
        <f t="shared" si="11"/>
        <v>42359</v>
      </c>
      <c r="Y22" s="6" t="str">
        <f ca="1">IFERROR(OFFSET(grille!$A$1,MOD(INT((X22-parametres!$D$48)/7),42)+1,WEEKDAY(guigui!X22,2)),"")</f>
        <v>__T911</v>
      </c>
    </row>
    <row r="23" spans="2:25">
      <c r="B23" s="3">
        <f t="shared" si="0"/>
        <v>42026</v>
      </c>
      <c r="C23" s="6" t="str">
        <f ca="1">IFERROR(OFFSET(grille!$A$1,MOD(INT((B23-parametres!$D$48)/7),42)+1,WEEKDAY(guigui!B23,2)),"")</f>
        <v>RP</v>
      </c>
      <c r="D23" s="3">
        <f t="shared" si="1"/>
        <v>42057</v>
      </c>
      <c r="E23" s="6" t="str">
        <f ca="1">IFERROR(OFFSET(grille!$A$1,MOD(INT((D23-parametres!$D$48)/7),42)+1,WEEKDAY(guigui!D23,2)),"")</f>
        <v>RP</v>
      </c>
      <c r="F23" s="3">
        <f t="shared" si="2"/>
        <v>42085</v>
      </c>
      <c r="G23" s="6" t="str">
        <f ca="1">IFERROR(OFFSET(grille!$A$1,MOD(INT((F23-parametres!$D$48)/7),42)+1,WEEKDAY(guigui!F23,2)),"")</f>
        <v>RP</v>
      </c>
      <c r="H23" s="3">
        <f t="shared" si="3"/>
        <v>42116</v>
      </c>
      <c r="I23" s="6" t="str">
        <f ca="1">IFERROR(OFFSET(grille!$A$1,MOD(INT((H23-parametres!$D$48)/7),42)+1,WEEKDAY(guigui!H23,2)),"")</f>
        <v>RP</v>
      </c>
      <c r="J23" s="3">
        <f t="shared" si="4"/>
        <v>42146</v>
      </c>
      <c r="K23" s="6" t="str">
        <f ca="1">IFERROR(OFFSET(grille!$A$1,MOD(INT((J23-parametres!$D$48)/7),42)+1,WEEKDAY(guigui!J23,2)),"")</f>
        <v>RP</v>
      </c>
      <c r="L23" s="3">
        <f t="shared" si="5"/>
        <v>42177</v>
      </c>
      <c r="M23" s="6" t="str">
        <f ca="1">IFERROR(OFFSET(grille!$A$1,MOD(INT((L23-parametres!$D$48)/7),42)+1,WEEKDAY(guigui!L23,2)),"")</f>
        <v>T340__</v>
      </c>
      <c r="N23" s="4">
        <f t="shared" si="6"/>
        <v>42207</v>
      </c>
      <c r="O23" s="6" t="str">
        <f ca="1">IFERROR(OFFSET(grille!$A$1,MOD(INT((N23-parametres!$D$48)/7),42)+1,WEEKDAY(guigui!N23,2)),"")</f>
        <v>T720</v>
      </c>
      <c r="P23" s="3">
        <f t="shared" si="7"/>
        <v>42238</v>
      </c>
      <c r="Q23" s="6" t="str">
        <f ca="1">IFERROR(OFFSET(grille!$A$1,MOD(INT((P23-parametres!$D$48)/7),42)+1,WEEKDAY(guigui!P23,2)),"")</f>
        <v>__T156</v>
      </c>
      <c r="R23" s="3">
        <f t="shared" si="8"/>
        <v>42269</v>
      </c>
      <c r="S23" s="6" t="str">
        <f ca="1">IFERROR(OFFSET(grille!$A$1,MOD(INT((R23-parametres!$D$48)/7),42)+1,WEEKDAY(guigui!R23,2)),"")</f>
        <v>T630__</v>
      </c>
      <c r="T23" s="3">
        <f t="shared" si="9"/>
        <v>42299</v>
      </c>
      <c r="U23" s="6" t="str">
        <f ca="1">IFERROR(OFFSET(grille!$A$1,MOD(INT((T23-parametres!$D$48)/7),42)+1,WEEKDAY(guigui!T23,2)),"")</f>
        <v>T240__</v>
      </c>
      <c r="V23" s="4">
        <f t="shared" si="10"/>
        <v>42330</v>
      </c>
      <c r="W23" s="6" t="str">
        <f ca="1">IFERROR(OFFSET(grille!$A$1,MOD(INT((V23-parametres!$D$48)/7),42)+1,WEEKDAY(guigui!V23,2)),"")</f>
        <v>T327__</v>
      </c>
      <c r="X23" s="3">
        <f t="shared" si="11"/>
        <v>42360</v>
      </c>
      <c r="Y23" s="6" t="str">
        <f ca="1">IFERROR(OFFSET(grille!$A$1,MOD(INT((X23-parametres!$D$48)/7),42)+1,WEEKDAY(guigui!X23,2)),"")</f>
        <v>RP</v>
      </c>
    </row>
    <row r="24" spans="2:25">
      <c r="B24" s="3">
        <f t="shared" si="0"/>
        <v>42027</v>
      </c>
      <c r="C24" s="6" t="str">
        <f ca="1">IFERROR(OFFSET(grille!$A$1,MOD(INT((B24-parametres!$D$48)/7),42)+1,WEEKDAY(guigui!B24,2)),"")</f>
        <v>RP</v>
      </c>
      <c r="D24" s="3">
        <f t="shared" si="1"/>
        <v>42058</v>
      </c>
      <c r="E24" s="6" t="str">
        <f ca="1">IFERROR(OFFSET(grille!$A$1,MOD(INT((D24-parametres!$D$48)/7),42)+1,WEEKDAY(guigui!D24,2)),"")</f>
        <v>T820__</v>
      </c>
      <c r="F24" s="3">
        <f t="shared" si="2"/>
        <v>42086</v>
      </c>
      <c r="G24" s="6" t="str">
        <f ca="1">IFERROR(OFFSET(grille!$A$1,MOD(INT((F24-parametres!$D$48)/7),42)+1,WEEKDAY(guigui!F24,2)),"")</f>
        <v>T320__</v>
      </c>
      <c r="H24" s="3">
        <f t="shared" si="3"/>
        <v>42117</v>
      </c>
      <c r="I24" s="6" t="str">
        <f ca="1">IFERROR(OFFSET(grille!$A$1,MOD(INT((H24-parametres!$D$48)/7),42)+1,WEEKDAY(guigui!H24,2)),"")</f>
        <v>T410</v>
      </c>
      <c r="J24" s="3">
        <f t="shared" si="4"/>
        <v>42147</v>
      </c>
      <c r="K24" s="6" t="str">
        <f ca="1">IFERROR(OFFSET(grille!$A$1,MOD(INT((J24-parametres!$D$48)/7),42)+1,WEEKDAY(guigui!J24,2)),"")</f>
        <v>RP</v>
      </c>
      <c r="L24" s="3">
        <f t="shared" si="5"/>
        <v>42178</v>
      </c>
      <c r="M24" s="6" t="str">
        <f ca="1">IFERROR(OFFSET(grille!$A$1,MOD(INT((L24-parametres!$D$48)/7),42)+1,WEEKDAY(guigui!L24,2)),"")</f>
        <v>__T350</v>
      </c>
      <c r="N24" s="4">
        <f t="shared" si="6"/>
        <v>42208</v>
      </c>
      <c r="O24" s="6" t="str">
        <f ca="1">IFERROR(OFFSET(grille!$A$1,MOD(INT((N24-parametres!$D$48)/7),42)+1,WEEKDAY(guigui!N24,2)),"")</f>
        <v>T630__</v>
      </c>
      <c r="P24" s="3">
        <f t="shared" si="7"/>
        <v>42239</v>
      </c>
      <c r="Q24" s="6" t="str">
        <f ca="1">IFERROR(OFFSET(grille!$A$1,MOD(INT((P24-parametres!$D$48)/7),42)+1,WEEKDAY(guigui!P24,2)),"")</f>
        <v>RP</v>
      </c>
      <c r="R24" s="3">
        <f t="shared" si="8"/>
        <v>42270</v>
      </c>
      <c r="S24" s="6" t="str">
        <f ca="1">IFERROR(OFFSET(grille!$A$1,MOD(INT((R24-parametres!$D$48)/7),42)+1,WEEKDAY(guigui!R24,2)),"")</f>
        <v>__T640</v>
      </c>
      <c r="T24" s="3">
        <f t="shared" si="9"/>
        <v>42300</v>
      </c>
      <c r="U24" s="6" t="str">
        <f ca="1">IFERROR(OFFSET(grille!$A$1,MOD(INT((T24-parametres!$D$48)/7),42)+1,WEEKDAY(guigui!T24,2)),"")</f>
        <v>__T250</v>
      </c>
      <c r="V24" s="4">
        <f t="shared" si="10"/>
        <v>42331</v>
      </c>
      <c r="W24" s="6" t="str">
        <f ca="1">IFERROR(OFFSET(grille!$A$1,MOD(INT((V24-parametres!$D$48)/7),42)+1,WEEKDAY(guigui!V24,2)),"")</f>
        <v>__T330</v>
      </c>
      <c r="X24" s="3">
        <f t="shared" si="11"/>
        <v>42361</v>
      </c>
      <c r="Y24" s="6" t="str">
        <f ca="1">IFERROR(OFFSET(grille!$A$1,MOD(INT((X24-parametres!$D$48)/7),42)+1,WEEKDAY(guigui!X24,2)),"")</f>
        <v>RP</v>
      </c>
    </row>
    <row r="25" spans="2:25">
      <c r="B25" s="3">
        <f t="shared" si="0"/>
        <v>42028</v>
      </c>
      <c r="C25" s="6" t="str">
        <f ca="1">IFERROR(OFFSET(grille!$A$1,MOD(INT((B25-parametres!$D$48)/7),42)+1,WEEKDAY(guigui!B25,2)),"")</f>
        <v>T326__</v>
      </c>
      <c r="D25" s="3">
        <f t="shared" si="1"/>
        <v>42059</v>
      </c>
      <c r="E25" s="6" t="str">
        <f ca="1">IFERROR(OFFSET(grille!$A$1,MOD(INT((D25-parametres!$D$48)/7),42)+1,WEEKDAY(guigui!D25,2)),"")</f>
        <v>__T830</v>
      </c>
      <c r="F25" s="3">
        <f t="shared" si="2"/>
        <v>42087</v>
      </c>
      <c r="G25" s="6" t="str">
        <f ca="1">IFERROR(OFFSET(grille!$A$1,MOD(INT((F25-parametres!$D$48)/7),42)+1,WEEKDAY(guigui!F25,2)),"")</f>
        <v>__T330</v>
      </c>
      <c r="H25" s="3">
        <f t="shared" si="3"/>
        <v>42118</v>
      </c>
      <c r="I25" s="6" t="str">
        <f ca="1">IFERROR(OFFSET(grille!$A$1,MOD(INT((H25-parametres!$D$48)/7),42)+1,WEEKDAY(guigui!H25,2)),"")</f>
        <v>T710</v>
      </c>
      <c r="J25" s="3">
        <f t="shared" si="4"/>
        <v>42148</v>
      </c>
      <c r="K25" s="6" t="str">
        <f ca="1">IFERROR(OFFSET(grille!$A$1,MOD(INT((J25-parametres!$D$48)/7),42)+1,WEEKDAY(guigui!J25,2)),"")</f>
        <v>T347__</v>
      </c>
      <c r="L25" s="3">
        <f t="shared" si="5"/>
        <v>42179</v>
      </c>
      <c r="M25" s="6" t="str">
        <f ca="1">IFERROR(OFFSET(grille!$A$1,MOD(INT((L25-parametres!$D$48)/7),42)+1,WEEKDAY(guigui!L25,2)),"")</f>
        <v>RP</v>
      </c>
      <c r="N25" s="4">
        <f t="shared" si="6"/>
        <v>42209</v>
      </c>
      <c r="O25" s="6" t="str">
        <f ca="1">IFERROR(OFFSET(grille!$A$1,MOD(INT((N25-parametres!$D$48)/7),42)+1,WEEKDAY(guigui!N25,2)),"")</f>
        <v>__T640</v>
      </c>
      <c r="P25" s="3">
        <f t="shared" si="7"/>
        <v>42240</v>
      </c>
      <c r="Q25" s="6" t="str">
        <f ca="1">IFERROR(OFFSET(grille!$A$1,MOD(INT((P25-parametres!$D$48)/7),42)+1,WEEKDAY(guigui!P25,2)),"")</f>
        <v>RP</v>
      </c>
      <c r="R25" s="3">
        <f t="shared" si="8"/>
        <v>42271</v>
      </c>
      <c r="S25" s="6" t="str">
        <f ca="1">IFERROR(OFFSET(grille!$A$1,MOD(INT((R25-parametres!$D$48)/7),42)+1,WEEKDAY(guigui!R25,2)),"")</f>
        <v>D</v>
      </c>
      <c r="T25" s="3">
        <f t="shared" si="9"/>
        <v>42301</v>
      </c>
      <c r="U25" s="6" t="str">
        <f ca="1">IFERROR(OFFSET(grille!$A$1,MOD(INT((T25-parametres!$D$48)/7),42)+1,WEEKDAY(guigui!T25,2)),"")</f>
        <v>RP</v>
      </c>
      <c r="V25" s="4">
        <f t="shared" si="10"/>
        <v>42332</v>
      </c>
      <c r="W25" s="6" t="str">
        <f ca="1">IFERROR(OFFSET(grille!$A$1,MOD(INT((V25-parametres!$D$48)/7),42)+1,WEEKDAY(guigui!V25,2)),"")</f>
        <v>T810</v>
      </c>
      <c r="X25" s="3">
        <f t="shared" si="11"/>
        <v>42362</v>
      </c>
      <c r="Y25" s="6" t="str">
        <f ca="1">IFERROR(OFFSET(grille!$A$1,MOD(INT((X25-parametres!$D$48)/7),42)+1,WEEKDAY(guigui!X25,2)),"")</f>
        <v>T720</v>
      </c>
    </row>
    <row r="26" spans="2:25">
      <c r="B26" s="3">
        <f t="shared" si="0"/>
        <v>42029</v>
      </c>
      <c r="C26" s="6" t="str">
        <f ca="1">IFERROR(OFFSET(grille!$A$1,MOD(INT((B26-parametres!$D$48)/7),42)+1,WEEKDAY(guigui!B26,2)),"")</f>
        <v>__T337</v>
      </c>
      <c r="D26" s="3">
        <f t="shared" si="1"/>
        <v>42060</v>
      </c>
      <c r="E26" s="6" t="str">
        <f ca="1">IFERROR(OFFSET(grille!$A$1,MOD(INT((D26-parametres!$D$48)/7),42)+1,WEEKDAY(guigui!D26,2)),"")</f>
        <v>RP</v>
      </c>
      <c r="F26" s="3">
        <f t="shared" si="2"/>
        <v>42088</v>
      </c>
      <c r="G26" s="6" t="str">
        <f ca="1">IFERROR(OFFSET(grille!$A$1,MOD(INT((F26-parametres!$D$48)/7),42)+1,WEEKDAY(guigui!F26,2)),"")</f>
        <v>T420</v>
      </c>
      <c r="H26" s="3">
        <f t="shared" si="3"/>
        <v>42119</v>
      </c>
      <c r="I26" s="6" t="str">
        <f ca="1">IFERROR(OFFSET(grille!$A$1,MOD(INT((H26-parametres!$D$48)/7),42)+1,WEEKDAY(guigui!H26,2)),"")</f>
        <v>T246__</v>
      </c>
      <c r="J26" s="3">
        <f t="shared" si="4"/>
        <v>42149</v>
      </c>
      <c r="K26" s="6" t="str">
        <f ca="1">IFERROR(OFFSET(grille!$A$1,MOD(INT((J26-parametres!$D$48)/7),42)+1,WEEKDAY(guigui!J26,2)),"")</f>
        <v>__T350</v>
      </c>
      <c r="L26" s="3">
        <f t="shared" si="5"/>
        <v>42180</v>
      </c>
      <c r="M26" s="6" t="str">
        <f ca="1">IFERROR(OFFSET(grille!$A$1,MOD(INT((L26-parametres!$D$48)/7),42)+1,WEEKDAY(guigui!L26,2)),"")</f>
        <v>RP</v>
      </c>
      <c r="N26" s="4">
        <f t="shared" si="6"/>
        <v>42210</v>
      </c>
      <c r="O26" s="6" t="str">
        <f ca="1">IFERROR(OFFSET(grille!$A$1,MOD(INT((N26-parametres!$D$48)/7),42)+1,WEEKDAY(guigui!N26,2)),"")</f>
        <v>RP</v>
      </c>
      <c r="P26" s="3">
        <f t="shared" si="7"/>
        <v>42241</v>
      </c>
      <c r="Q26" s="6" t="str">
        <f ca="1">IFERROR(OFFSET(grille!$A$1,MOD(INT((P26-parametres!$D$48)/7),42)+1,WEEKDAY(guigui!P26,2)),"")</f>
        <v>T820__</v>
      </c>
      <c r="R26" s="3">
        <f t="shared" si="8"/>
        <v>42272</v>
      </c>
      <c r="S26" s="6" t="str">
        <f ca="1">IFERROR(OFFSET(grille!$A$1,MOD(INT((R26-parametres!$D$48)/7),42)+1,WEEKDAY(guigui!R26,2)),"")</f>
        <v>RP</v>
      </c>
      <c r="T26" s="3">
        <f t="shared" si="9"/>
        <v>42302</v>
      </c>
      <c r="U26" s="6" t="str">
        <f ca="1">IFERROR(OFFSET(grille!$A$1,MOD(INT((T26-parametres!$D$48)/7),42)+1,WEEKDAY(guigui!T26,2)),"")</f>
        <v>RP</v>
      </c>
      <c r="V26" s="4">
        <f t="shared" si="10"/>
        <v>42333</v>
      </c>
      <c r="W26" s="6" t="str">
        <f ca="1">IFERROR(OFFSET(grille!$A$1,MOD(INT((V26-parametres!$D$48)/7),42)+1,WEEKDAY(guigui!V26,2)),"")</f>
        <v>T140__</v>
      </c>
      <c r="X26" s="3">
        <f t="shared" si="11"/>
        <v>42363</v>
      </c>
      <c r="Y26" s="6" t="str">
        <f ca="1">IFERROR(OFFSET(grille!$A$1,MOD(INT((X26-parametres!$D$48)/7),42)+1,WEEKDAY(guigui!X26,2)),"")</f>
        <v>T730__</v>
      </c>
    </row>
    <row r="27" spans="2:25">
      <c r="B27" s="3">
        <f t="shared" si="0"/>
        <v>42030</v>
      </c>
      <c r="C27" s="6" t="str">
        <f ca="1">IFERROR(OFFSET(grille!$A$1,MOD(INT((B27-parametres!$D$48)/7),42)+1,WEEKDAY(guigui!B27,2)),"")</f>
        <v>T510</v>
      </c>
      <c r="D27" s="3">
        <f t="shared" si="1"/>
        <v>42061</v>
      </c>
      <c r="E27" s="6" t="str">
        <f ca="1">IFERROR(OFFSET(grille!$A$1,MOD(INT((D27-parametres!$D$48)/7),42)+1,WEEKDAY(guigui!D27,2)),"")</f>
        <v>RP</v>
      </c>
      <c r="F27" s="3">
        <f t="shared" si="2"/>
        <v>42089</v>
      </c>
      <c r="G27" s="6" t="str">
        <f ca="1">IFERROR(OFFSET(grille!$A$1,MOD(INT((F27-parametres!$D$48)/7),42)+1,WEEKDAY(guigui!F27,2)),"")</f>
        <v>T840__</v>
      </c>
      <c r="H27" s="3">
        <f t="shared" si="3"/>
        <v>42120</v>
      </c>
      <c r="I27" s="6" t="str">
        <f ca="1">IFERROR(OFFSET(grille!$A$1,MOD(INT((H27-parametres!$D$48)/7),42)+1,WEEKDAY(guigui!H27,2)),"")</f>
        <v>__T257</v>
      </c>
      <c r="J27" s="3">
        <f t="shared" si="4"/>
        <v>42150</v>
      </c>
      <c r="K27" s="6" t="str">
        <f ca="1">IFERROR(OFFSET(grille!$A$1,MOD(INT((J27-parametres!$D$48)/7),42)+1,WEEKDAY(guigui!J27,2)),"")</f>
        <v>T340__</v>
      </c>
      <c r="L27" s="3">
        <f t="shared" si="5"/>
        <v>42181</v>
      </c>
      <c r="M27" s="6" t="str">
        <f ca="1">IFERROR(OFFSET(grille!$A$1,MOD(INT((L27-parametres!$D$48)/7),42)+1,WEEKDAY(guigui!L27,2)),"")</f>
        <v>T515</v>
      </c>
      <c r="N27" s="4">
        <f t="shared" si="6"/>
        <v>42211</v>
      </c>
      <c r="O27" s="6" t="str">
        <f ca="1">IFERROR(OFFSET(grille!$A$1,MOD(INT((N27-parametres!$D$48)/7),42)+1,WEEKDAY(guigui!N27,2)),"")</f>
        <v>RP</v>
      </c>
      <c r="P27" s="3">
        <f t="shared" si="7"/>
        <v>42242</v>
      </c>
      <c r="Q27" s="6" t="str">
        <f ca="1">IFERROR(OFFSET(grille!$A$1,MOD(INT((P27-parametres!$D$48)/7),42)+1,WEEKDAY(guigui!P27,2)),"")</f>
        <v>__T830</v>
      </c>
      <c r="R27" s="3">
        <f t="shared" si="8"/>
        <v>42273</v>
      </c>
      <c r="S27" s="6" t="str">
        <f ca="1">IFERROR(OFFSET(grille!$A$1,MOD(INT((R27-parametres!$D$48)/7),42)+1,WEEKDAY(guigui!R27,2)),"")</f>
        <v>RP</v>
      </c>
      <c r="T27" s="3">
        <f t="shared" si="9"/>
        <v>42303</v>
      </c>
      <c r="U27" s="6" t="str">
        <f ca="1">IFERROR(OFFSET(grille!$A$1,MOD(INT((T27-parametres!$D$48)/7),42)+1,WEEKDAY(guigui!T27,2)),"")</f>
        <v>T710</v>
      </c>
      <c r="V27" s="4">
        <f t="shared" si="10"/>
        <v>42334</v>
      </c>
      <c r="W27" s="6" t="str">
        <f ca="1">IFERROR(OFFSET(grille!$A$1,MOD(INT((V27-parametres!$D$48)/7),42)+1,WEEKDAY(guigui!V27,2)),"")</f>
        <v>__T150</v>
      </c>
      <c r="X27" s="3">
        <f t="shared" si="11"/>
        <v>42364</v>
      </c>
      <c r="Y27" s="6" t="str">
        <f ca="1">IFERROR(OFFSET(grille!$A$1,MOD(INT((X27-parametres!$D$48)/7),42)+1,WEEKDAY(guigui!X27,2)),"")</f>
        <v>__T746</v>
      </c>
    </row>
    <row r="28" spans="2:25">
      <c r="B28" s="3">
        <f t="shared" si="0"/>
        <v>42031</v>
      </c>
      <c r="C28" s="6" t="str">
        <f ca="1">IFERROR(OFFSET(grille!$A$1,MOD(INT((B28-parametres!$D$48)/7),42)+1,WEEKDAY(guigui!B28,2)),"")</f>
        <v>T220__</v>
      </c>
      <c r="D28" s="3">
        <f t="shared" si="1"/>
        <v>42062</v>
      </c>
      <c r="E28" s="6" t="str">
        <f ca="1">IFERROR(OFFSET(grille!$A$1,MOD(INT((D28-parametres!$D$48)/7),42)+1,WEEKDAY(guigui!D28,2)),"")</f>
        <v>T925__</v>
      </c>
      <c r="F28" s="3">
        <f t="shared" si="2"/>
        <v>42090</v>
      </c>
      <c r="G28" s="6" t="str">
        <f ca="1">IFERROR(OFFSET(grille!$A$1,MOD(INT((F28-parametres!$D$48)/7),42)+1,WEEKDAY(guigui!F28,2)),"")</f>
        <v>__T850</v>
      </c>
      <c r="H28" s="3">
        <f t="shared" si="3"/>
        <v>42121</v>
      </c>
      <c r="I28" s="6" t="str">
        <f ca="1">IFERROR(OFFSET(grille!$A$1,MOD(INT((H28-parametres!$D$48)/7),42)+1,WEEKDAY(guigui!H28,2)),"")</f>
        <v>RP</v>
      </c>
      <c r="J28" s="3">
        <f t="shared" si="4"/>
        <v>42151</v>
      </c>
      <c r="K28" s="6" t="str">
        <f ca="1">IFERROR(OFFSET(grille!$A$1,MOD(INT((J28-parametres!$D$48)/7),42)+1,WEEKDAY(guigui!J28,2)),"")</f>
        <v>__T350</v>
      </c>
      <c r="L28" s="3">
        <f t="shared" si="5"/>
        <v>42182</v>
      </c>
      <c r="M28" s="6" t="str">
        <f ca="1">IFERROR(OFFSET(grille!$A$1,MOD(INT((L28-parametres!$D$48)/7),42)+1,WEEKDAY(guigui!L28,2)),"")</f>
        <v>T446__</v>
      </c>
      <c r="N28" s="4">
        <f t="shared" si="6"/>
        <v>42212</v>
      </c>
      <c r="O28" s="6" t="str">
        <f ca="1">IFERROR(OFFSET(grille!$A$1,MOD(INT((N28-parametres!$D$48)/7),42)+1,WEEKDAY(guigui!N28,2)),"")</f>
        <v>T840__</v>
      </c>
      <c r="P28" s="3">
        <f t="shared" si="7"/>
        <v>42243</v>
      </c>
      <c r="Q28" s="6" t="str">
        <f ca="1">IFERROR(OFFSET(grille!$A$1,MOD(INT((P28-parametres!$D$48)/7),42)+1,WEEKDAY(guigui!P28,2)),"")</f>
        <v>T650__</v>
      </c>
      <c r="R28" s="3">
        <f t="shared" si="8"/>
        <v>42274</v>
      </c>
      <c r="S28" s="6" t="str">
        <f ca="1">IFERROR(OFFSET(grille!$A$1,MOD(INT((R28-parametres!$D$48)/7),42)+1,WEEKDAY(guigui!R28,2)),"")</f>
        <v>T637__</v>
      </c>
      <c r="T28" s="3">
        <f t="shared" si="9"/>
        <v>42304</v>
      </c>
      <c r="U28" s="6" t="str">
        <f ca="1">IFERROR(OFFSET(grille!$A$1,MOD(INT((T28-parametres!$D$48)/7),42)+1,WEEKDAY(guigui!T28,2)),"")</f>
        <v>T120</v>
      </c>
      <c r="V28" s="4">
        <f t="shared" si="10"/>
        <v>42335</v>
      </c>
      <c r="W28" s="6" t="str">
        <f ca="1">IFERROR(OFFSET(grille!$A$1,MOD(INT((V28-parametres!$D$48)/7),42)+1,WEEKDAY(guigui!V28,2)),"")</f>
        <v>RP</v>
      </c>
      <c r="X28" s="3">
        <f t="shared" si="11"/>
        <v>42365</v>
      </c>
      <c r="Y28" s="6" t="str">
        <f ca="1">IFERROR(OFFSET(grille!$A$1,MOD(INT((X28-parametres!$D$48)/7),42)+1,WEEKDAY(guigui!X28,2)),"")</f>
        <v>T147__</v>
      </c>
    </row>
    <row r="29" spans="2:25">
      <c r="B29" s="3">
        <f t="shared" si="0"/>
        <v>42032</v>
      </c>
      <c r="C29" s="6" t="str">
        <f ca="1">IFERROR(OFFSET(grille!$A$1,MOD(INT((B29-parametres!$D$48)/7),42)+1,WEEKDAY(guigui!B29,2)),"")</f>
        <v>__T230</v>
      </c>
      <c r="D29" s="3">
        <f t="shared" si="1"/>
        <v>42063</v>
      </c>
      <c r="E29" s="6" t="str">
        <f ca="1">IFERROR(OFFSET(grille!$A$1,MOD(INT((D29-parametres!$D$48)/7),42)+1,WEEKDAY(guigui!D29,2)),"")</f>
        <v>__T936</v>
      </c>
      <c r="F29" s="3">
        <f t="shared" si="2"/>
        <v>42091</v>
      </c>
      <c r="G29" s="6" t="str">
        <f ca="1">IFERROR(OFFSET(grille!$A$1,MOD(INT((F29-parametres!$D$48)/7),42)+1,WEEKDAY(guigui!F29,2)),"")</f>
        <v>D</v>
      </c>
      <c r="H29" s="3">
        <f t="shared" si="3"/>
        <v>42122</v>
      </c>
      <c r="I29" s="6" t="str">
        <f ca="1">IFERROR(OFFSET(grille!$A$1,MOD(INT((H29-parametres!$D$48)/7),42)+1,WEEKDAY(guigui!H29,2)),"")</f>
        <v>RP</v>
      </c>
      <c r="J29" s="3">
        <f t="shared" si="4"/>
        <v>42152</v>
      </c>
      <c r="K29" s="6" t="str">
        <f ca="1">IFERROR(OFFSET(grille!$A$1,MOD(INT((J29-parametres!$D$48)/7),42)+1,WEEKDAY(guigui!J29,2)),"")</f>
        <v>RP</v>
      </c>
      <c r="L29" s="3">
        <f t="shared" si="5"/>
        <v>42183</v>
      </c>
      <c r="M29" s="6" t="str">
        <f ca="1">IFERROR(OFFSET(grille!$A$1,MOD(INT((L29-parametres!$D$48)/7),42)+1,WEEKDAY(guigui!L29,2)),"")</f>
        <v>__T457</v>
      </c>
      <c r="N29" s="4">
        <f t="shared" si="6"/>
        <v>42213</v>
      </c>
      <c r="O29" s="6" t="str">
        <f ca="1">IFERROR(OFFSET(grille!$A$1,MOD(INT((N29-parametres!$D$48)/7),42)+1,WEEKDAY(guigui!N29,2)),"")</f>
        <v>__T850</v>
      </c>
      <c r="P29" s="3">
        <f t="shared" si="7"/>
        <v>42244</v>
      </c>
      <c r="Q29" s="6" t="str">
        <f ca="1">IFERROR(OFFSET(grille!$A$1,MOD(INT((P29-parametres!$D$48)/7),42)+1,WEEKDAY(guigui!P29,2)),"")</f>
        <v>__T660</v>
      </c>
      <c r="R29" s="3">
        <f t="shared" si="8"/>
        <v>42275</v>
      </c>
      <c r="S29" s="6" t="str">
        <f ca="1">IFERROR(OFFSET(grille!$A$1,MOD(INT((R29-parametres!$D$48)/7),42)+1,WEEKDAY(guigui!R29,2)),"")</f>
        <v>__T640</v>
      </c>
      <c r="T29" s="3">
        <f t="shared" si="9"/>
        <v>42305</v>
      </c>
      <c r="U29" s="6" t="str">
        <f ca="1">IFERROR(OFFSET(grille!$A$1,MOD(INT((T29-parametres!$D$48)/7),42)+1,WEEKDAY(guigui!T29,2)),"")</f>
        <v>T440__</v>
      </c>
      <c r="V29" s="4">
        <f t="shared" si="10"/>
        <v>42336</v>
      </c>
      <c r="W29" s="6" t="str">
        <f ca="1">IFERROR(OFFSET(grille!$A$1,MOD(INT((V29-parametres!$D$48)/7),42)+1,WEEKDAY(guigui!V29,2)),"")</f>
        <v>RP</v>
      </c>
      <c r="X29" s="3">
        <f t="shared" si="11"/>
        <v>42366</v>
      </c>
      <c r="Y29" s="6" t="str">
        <f ca="1">IFERROR(OFFSET(grille!$A$1,MOD(INT((X29-parametres!$D$48)/7),42)+1,WEEKDAY(guigui!X29,2)),"")</f>
        <v>__T151</v>
      </c>
    </row>
    <row r="30" spans="2:25">
      <c r="B30" s="3">
        <f t="shared" si="0"/>
        <v>42033</v>
      </c>
      <c r="C30" s="6" t="str">
        <f ca="1">IFERROR(OFFSET(grille!$A$1,MOD(INT((B30-parametres!$D$48)/7),42)+1,WEEKDAY(guigui!B30,2)),"")</f>
        <v>D</v>
      </c>
      <c r="D30" s="3" t="b">
        <f>IF(MONTH(DATE($A$1,COLUMN()-1,ROW()-1))=2,DATE($A$1,COLUMN()-1,i))</f>
        <v>0</v>
      </c>
      <c r="E30" s="6" t="str">
        <f ca="1">IFERROR(OFFSET(grille!$A$1,MOD(INT((D30-parametres!$D$48)/7),42)+1,WEEKDAY(guigui!D30,2)),"")</f>
        <v>RP</v>
      </c>
      <c r="F30" s="3">
        <f t="shared" si="2"/>
        <v>42092</v>
      </c>
      <c r="G30" s="6" t="str">
        <f ca="1">IFERROR(OFFSET(grille!$A$1,MOD(INT((F30-parametres!$D$48)/7),42)+1,WEEKDAY(guigui!F30,2)),"")</f>
        <v>RP</v>
      </c>
      <c r="H30" s="3">
        <f t="shared" si="3"/>
        <v>42123</v>
      </c>
      <c r="I30" s="6" t="str">
        <f ca="1">IFERROR(OFFSET(grille!$A$1,MOD(INT((H30-parametres!$D$48)/7),42)+1,WEEKDAY(guigui!H30,2)),"")</f>
        <v>T320__</v>
      </c>
      <c r="J30" s="3">
        <f t="shared" si="4"/>
        <v>42153</v>
      </c>
      <c r="K30" s="6" t="str">
        <f ca="1">IFERROR(OFFSET(grille!$A$1,MOD(INT((J30-parametres!$D$48)/7),42)+1,WEEKDAY(guigui!J30,2)),"")</f>
        <v>RP</v>
      </c>
      <c r="L30" s="3">
        <f t="shared" si="5"/>
        <v>42184</v>
      </c>
      <c r="M30" s="6" t="str">
        <f ca="1">IFERROR(OFFSET(grille!$A$1,MOD(INT((L30-parametres!$D$48)/7),42)+1,WEEKDAY(guigui!L30,2)),"")</f>
        <v>T240__</v>
      </c>
      <c r="N30" s="3">
        <f t="shared" si="6"/>
        <v>42214</v>
      </c>
      <c r="O30" s="6" t="str">
        <f ca="1">IFERROR(OFFSET(grille!$A$1,MOD(INT((N30-parametres!$D$48)/7),42)+1,WEEKDAY(guigui!N30,2)),"")</f>
        <v>T410</v>
      </c>
      <c r="P30" s="3">
        <f t="shared" si="7"/>
        <v>42245</v>
      </c>
      <c r="Q30" s="6" t="str">
        <f ca="1">IFERROR(OFFSET(grille!$A$1,MOD(INT((P30-parametres!$D$48)/7),42)+1,WEEKDAY(guigui!P30,2)),"")</f>
        <v>RP</v>
      </c>
      <c r="R30" s="3">
        <f t="shared" si="8"/>
        <v>42276</v>
      </c>
      <c r="S30" s="6" t="str">
        <f ca="1">IFERROR(OFFSET(grille!$A$1,MOD(INT((R30-parametres!$D$48)/7),42)+1,WEEKDAY(guigui!R30,2)),"")</f>
        <v>T430</v>
      </c>
      <c r="T30" s="3">
        <f t="shared" si="9"/>
        <v>42306</v>
      </c>
      <c r="U30" s="6" t="str">
        <f ca="1">IFERROR(OFFSET(grille!$A$1,MOD(INT((T30-parametres!$D$48)/7),42)+1,WEEKDAY(guigui!T30,2)),"")</f>
        <v>__T450</v>
      </c>
      <c r="V30" s="4">
        <f t="shared" si="10"/>
        <v>42337</v>
      </c>
      <c r="W30" s="6" t="str">
        <f ca="1">IFERROR(OFFSET(grille!$A$1,MOD(INT((V30-parametres!$D$48)/7),42)+1,WEEKDAY(guigui!V30,2)),"")</f>
        <v>RP</v>
      </c>
      <c r="X30" s="3">
        <f t="shared" si="11"/>
        <v>42367</v>
      </c>
      <c r="Y30" s="6" t="str">
        <f ca="1">IFERROR(OFFSET(grille!$A$1,MOD(INT((X30-parametres!$D$48)/7),42)+1,WEEKDAY(guigui!X30,2)),"")</f>
        <v>RP</v>
      </c>
    </row>
    <row r="31" spans="2:25">
      <c r="B31" s="3">
        <f t="shared" si="0"/>
        <v>42034</v>
      </c>
      <c r="C31" s="6" t="str">
        <f ca="1">IFERROR(OFFSET(grille!$A$1,MOD(INT((B31-parametres!$D$48)/7),42)+1,WEEKDAY(guigui!B31,2)),"")</f>
        <v>RP</v>
      </c>
      <c r="D31" s="2"/>
      <c r="E31" s="2"/>
      <c r="F31" s="3">
        <f t="shared" si="2"/>
        <v>42093</v>
      </c>
      <c r="G31" s="6" t="str">
        <f ca="1">IFERROR(OFFSET(grille!$A$1,MOD(INT((F31-parametres!$D$48)/7),42)+1,WEEKDAY(guigui!F31,2)),"")</f>
        <v>RP</v>
      </c>
      <c r="H31" s="3">
        <f t="shared" si="3"/>
        <v>42124</v>
      </c>
      <c r="I31" s="6" t="str">
        <f ca="1">IFERROR(OFFSET(grille!$A$1,MOD(INT((H31-parametres!$D$48)/7),42)+1,WEEKDAY(guigui!H31,2)),"")</f>
        <v>__T330</v>
      </c>
      <c r="J31" s="3">
        <f t="shared" si="4"/>
        <v>42154</v>
      </c>
      <c r="K31" s="6" t="str">
        <f ca="1">IFERROR(OFFSET(grille!$A$1,MOD(INT((J31-parametres!$D$48)/7),42)+1,WEEKDAY(guigui!J31,2)),"")</f>
        <v>T736__</v>
      </c>
      <c r="L31" s="3">
        <f t="shared" si="5"/>
        <v>42185</v>
      </c>
      <c r="M31" s="6" t="str">
        <f ca="1">IFERROR(OFFSET(grille!$A$1,MOD(INT((L31-parametres!$D$48)/7),42)+1,WEEKDAY(guigui!L31,2)),"")</f>
        <v>__T250</v>
      </c>
      <c r="N31" s="3">
        <f t="shared" si="6"/>
        <v>42215</v>
      </c>
      <c r="O31" s="6" t="str">
        <f ca="1">IFERROR(OFFSET(grille!$A$1,MOD(INT((N31-parametres!$D$48)/7),42)+1,WEEKDAY(guigui!N31,2)),"")</f>
        <v>T220__</v>
      </c>
      <c r="P31" s="3">
        <f t="shared" si="7"/>
        <v>42246</v>
      </c>
      <c r="Q31" s="6" t="str">
        <f ca="1">IFERROR(OFFSET(grille!$A$1,MOD(INT((P31-parametres!$D$48)/7),42)+1,WEEKDAY(guigui!P31,2)),"")</f>
        <v>RP</v>
      </c>
      <c r="R31" s="3">
        <f t="shared" si="8"/>
        <v>42277</v>
      </c>
      <c r="S31" s="6" t="str">
        <f ca="1">IFERROR(OFFSET(grille!$A$1,MOD(INT((R31-parametres!$D$48)/7),42)+1,WEEKDAY(guigui!R31,2)),"")</f>
        <v>T820__</v>
      </c>
      <c r="T31" s="3">
        <f t="shared" si="9"/>
        <v>42307</v>
      </c>
      <c r="U31" s="6" t="str">
        <f ca="1">IFERROR(OFFSET(grille!$A$1,MOD(INT((T31-parametres!$D$48)/7),42)+1,WEEKDAY(guigui!T31,2)),"")</f>
        <v>T945</v>
      </c>
      <c r="V31" s="4">
        <f t="shared" si="10"/>
        <v>42338</v>
      </c>
      <c r="W31" s="6" t="str">
        <f ca="1">IFERROR(OFFSET(grille!$A$1,MOD(INT((V31-parametres!$D$48)/7),42)+1,WEEKDAY(guigui!V31,2)),"")</f>
        <v>T720</v>
      </c>
      <c r="X31" s="3">
        <f t="shared" si="11"/>
        <v>42368</v>
      </c>
      <c r="Y31" s="6" t="str">
        <f ca="1">IFERROR(OFFSET(grille!$A$1,MOD(INT((X31-parametres!$D$48)/7),42)+1,WEEKDAY(guigui!X31,2)),"")</f>
        <v>RP</v>
      </c>
    </row>
    <row r="32" spans="2:25">
      <c r="B32" s="3">
        <f t="shared" si="0"/>
        <v>42035</v>
      </c>
      <c r="C32" s="6" t="str">
        <f ca="1">IFERROR(OFFSET(grille!$A$1,MOD(INT((B32-parametres!$D$48)/7),42)+1,WEEKDAY(guigui!B32,2)),"")</f>
        <v>RP</v>
      </c>
      <c r="D32" s="2"/>
      <c r="E32" s="2"/>
      <c r="F32" s="3">
        <f t="shared" si="2"/>
        <v>42094</v>
      </c>
      <c r="G32" s="6" t="str">
        <f ca="1">IFERROR(OFFSET(grille!$A$1,MOD(INT((F32-parametres!$D$48)/7),42)+1,WEEKDAY(guigui!F32,2)),"")</f>
        <v>RP</v>
      </c>
      <c r="H32" s="2"/>
      <c r="I32" s="6" t="str">
        <f ca="1">IFERROR(OFFSET(grille!$A$1,MOD(INT((H32-parametres!$D$48)/7),42)+1,WEEKDAY(guigui!H32,2)),"")</f>
        <v>RP</v>
      </c>
      <c r="J32" s="3">
        <f t="shared" si="4"/>
        <v>42155</v>
      </c>
      <c r="K32" s="6" t="str">
        <f ca="1">IFERROR(OFFSET(grille!$A$1,MOD(INT((J32-parametres!$D$48)/7),42)+1,WEEKDAY(guigui!J32,2)),"")</f>
        <v>__T747</v>
      </c>
      <c r="L32" s="2"/>
      <c r="M32" s="6" t="str">
        <f ca="1">IFERROR(OFFSET(grille!$A$1,MOD(INT((L32-parametres!$D$48)/7),42)+1,WEEKDAY(guigui!L32,2)),"")</f>
        <v>RP</v>
      </c>
      <c r="N32" s="3">
        <f t="shared" si="6"/>
        <v>42216</v>
      </c>
      <c r="O32" s="6" t="str">
        <f ca="1">IFERROR(OFFSET(grille!$A$1,MOD(INT((N32-parametres!$D$48)/7),42)+1,WEEKDAY(guigui!N32,2)),"")</f>
        <v>__T230</v>
      </c>
      <c r="P32" s="3">
        <f t="shared" si="7"/>
        <v>42247</v>
      </c>
      <c r="Q32" s="6" t="str">
        <f ca="1">IFERROR(OFFSET(grille!$A$1,MOD(INT((P32-parametres!$D$48)/7),42)+1,WEEKDAY(guigui!P32,2)),"")</f>
        <v>T410</v>
      </c>
      <c r="R32" s="2"/>
      <c r="S32" s="6" t="str">
        <f ca="1">IFERROR(OFFSET(grille!$A$1,MOD(INT((R32-parametres!$D$48)/7),42)+1,WEEKDAY(guigui!R32,2)),"")</f>
        <v>RP</v>
      </c>
      <c r="T32" s="3">
        <f t="shared" si="9"/>
        <v>42308</v>
      </c>
      <c r="U32" s="6" t="str">
        <f ca="1">IFERROR(OFFSET(grille!$A$1,MOD(INT((T32-parametres!$D$48)/7),42)+1,WEEKDAY(guigui!T32,2)),"")</f>
        <v>RP</v>
      </c>
      <c r="V32" s="2"/>
      <c r="W32" s="6" t="str">
        <f ca="1">IFERROR(OFFSET(grille!$A$1,MOD(INT((V32-parametres!$D$48)/7),42)+1,WEEKDAY(guigui!V32,2)),"")</f>
        <v>RP</v>
      </c>
      <c r="X32" s="3">
        <f t="shared" si="11"/>
        <v>42369</v>
      </c>
      <c r="Y32" s="6" t="str">
        <f ca="1">IFERROR(OFFSET(grille!$A$1,MOD(INT((X32-parametres!$D$48)/7),42)+1,WEEKDAY(guigui!X32,2)),"")</f>
        <v>T130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227" priority="6" stopIfTrue="1">
      <formula>AND(WEEKDAY(B2,2)&gt;5,B2&lt;&gt;"")</formula>
    </cfRule>
  </conditionalFormatting>
  <conditionalFormatting sqref="E10">
    <cfRule type="expression" dxfId="225" priority="5" stopIfTrue="1">
      <formula>AND(WEEKDAY(E10,2)&gt;5,E10&lt;&gt;"")</formula>
    </cfRule>
  </conditionalFormatting>
  <conditionalFormatting sqref="E10">
    <cfRule type="expression" dxfId="223" priority="4" stopIfTrue="1">
      <formula>AND(WEEKDAY(E10,2)&gt;5,E10&lt;&gt;"")</formula>
    </cfRule>
  </conditionalFormatting>
  <conditionalFormatting sqref="E10">
    <cfRule type="expression" dxfId="221" priority="3" stopIfTrue="1">
      <formula>AND(WEEKDAY(E10,2)&gt;5,E10&lt;&gt;"")</formula>
    </cfRule>
  </conditionalFormatting>
  <conditionalFormatting sqref="E10">
    <cfRule type="expression" dxfId="219" priority="2" stopIfTrue="1">
      <formula>AND(WEEKDAY(E10,2)&gt;5,E10&lt;&gt;"")</formula>
    </cfRule>
  </conditionalFormatting>
  <conditionalFormatting sqref="E24">
    <cfRule type="expression" dxfId="217" priority="1" stopIfTrue="1">
      <formula>AND(WEEKDAY(E24,2)&gt;5,E24&lt;&gt;"")</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Y32"/>
  <sheetViews>
    <sheetView workbookViewId="0">
      <selection activeCell="A3" sqref="A3:A5"/>
    </sheetView>
  </sheetViews>
  <sheetFormatPr baseColWidth="10" defaultRowHeight="15"/>
  <cols>
    <col min="1" max="1" width="24.140625" customWidth="1"/>
  </cols>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IFERROR(OFFSET(grille!$A$1,MOD(INT((B2-parametres!$D$50)/7),42)+1,WEEKDAY(guigui!B2,2)),"")</f>
        <v>T110</v>
      </c>
      <c r="D2" s="3">
        <f>DATE($A$1,COLUMN()-2,ROW()-1)</f>
        <v>42036</v>
      </c>
      <c r="E2" s="6" t="str">
        <f ca="1">IFERROR(OFFSET(grille!$A$1,MOD(INT((D2-parametres!$D$50)/7),42)+1,WEEKDAY(guigui!D2,2)),"")</f>
        <v>__T337</v>
      </c>
      <c r="F2" s="3">
        <f>DATE($A$1,COLUMN()-3,ROW()-1)</f>
        <v>42064</v>
      </c>
      <c r="G2" s="6" t="str">
        <f ca="1">IFERROR(OFFSET(grille!$A$1,MOD(INT((F2-parametres!$D$50)/7),42)+1,WEEKDAY(guigui!F2,2)),"")</f>
        <v>RP</v>
      </c>
      <c r="H2" s="3">
        <f>DATE($A$1,COLUMN()-4,ROW()-1)</f>
        <v>42095</v>
      </c>
      <c r="I2" s="6" t="str">
        <f ca="1">IFERROR(OFFSET(grille!$A$1,MOD(INT((H2-parametres!$D$50)/7),42)+1,WEEKDAY(guigui!H2,2)),"")</f>
        <v>T420</v>
      </c>
      <c r="J2" s="3">
        <f>DATE($A$1,COLUMN()-5,ROW()-1)</f>
        <v>42125</v>
      </c>
      <c r="K2" s="6" t="str">
        <f ca="1">IFERROR(OFFSET(grille!$A$1,MOD(INT((J2-parametres!$D$50)/7),42)+1,WEEKDAY(guigui!J2,2)),"")</f>
        <v>T710</v>
      </c>
      <c r="L2" s="3">
        <f>DATE($A$1,COLUMN()-6,ROW()-1)</f>
        <v>42156</v>
      </c>
      <c r="M2" s="6" t="str">
        <f ca="1">IFERROR(OFFSET(grille!$A$1,MOD(INT((L2-parametres!$D$50)/7),42)+1,WEEKDAY(guigui!L2,2)),"")</f>
        <v>__T350</v>
      </c>
      <c r="N2" s="4">
        <f>DATE($A$1,COLUMN()-7,ROW()-1)</f>
        <v>42186</v>
      </c>
      <c r="O2" s="6" t="str">
        <f ca="1">IFERROR(OFFSET(grille!$A$1,MOD(INT((N2-parametres!$D$50)/7),42)+1,WEEKDAY(guigui!N2,2)),"")</f>
        <v>RP</v>
      </c>
      <c r="P2" s="3">
        <f>DATE($A$1,COLUMN()-8,ROW()-1)</f>
        <v>42217</v>
      </c>
      <c r="Q2" s="6" t="str">
        <f ca="1">IFERROR(OFFSET(grille!$A$1,MOD(INT((P2-parametres!$D$50)/7),42)+1,WEEKDAY(guigui!P2,2)),"")</f>
        <v>RP</v>
      </c>
      <c r="R2" s="3">
        <f>DATE($A$1,COLUMN()-9,ROW()-1)</f>
        <v>42248</v>
      </c>
      <c r="S2" s="6" t="str">
        <f ca="1">IFERROR(OFFSET(grille!$A$1,MOD(INT((R2-parametres!$D$50)/7),42)+1,WEEKDAY(guigui!R2,2)),"")</f>
        <v>T820__</v>
      </c>
      <c r="T2" s="3">
        <f>DATE($A$1,COLUMN()-10,ROW()-1)</f>
        <v>42278</v>
      </c>
      <c r="U2" s="6" t="str">
        <f ca="1">IFERROR(OFFSET(grille!$A$1,MOD(INT((T2-parametres!$D$50)/7),42)+1,WEEKDAY(guigui!T2,2)),"")</f>
        <v>D</v>
      </c>
      <c r="V2" s="4">
        <f>DATE($A$1,COLUMN()-11,ROW()-1)</f>
        <v>42309</v>
      </c>
      <c r="W2" s="6" t="str">
        <f ca="1">IFERROR(OFFSET(grille!$A$1,MOD(INT((V2-parametres!$D$50)/7),42)+1,WEEKDAY(guigui!V2,2)),"")</f>
        <v>RP</v>
      </c>
      <c r="X2" s="3">
        <f>DATE($A$1,COLUMN()-12,ROW()-1)</f>
        <v>42339</v>
      </c>
      <c r="Y2" s="6" t="str">
        <f ca="1">IFERROR(OFFSET(grille!$A$1,MOD(INT((X2-parametres!$D$50)/7),42)+1,WEEKDAY(guigui!X2,2)),"")</f>
        <v>T810</v>
      </c>
    </row>
    <row r="3" spans="1:25">
      <c r="B3" s="3">
        <f t="shared" ref="B3:B32" si="0">DATE($A$1,COLUMN()-1,ROW()-1)</f>
        <v>42006</v>
      </c>
      <c r="C3" s="6" t="str">
        <f ca="1">IFERROR(OFFSET(grille!$A$1,MOD(INT((B3-parametres!$D$50)/7),42)+1,WEEKDAY(guigui!B3,2)),"")</f>
        <v>T630__</v>
      </c>
      <c r="D3" s="3">
        <f t="shared" ref="D3:D29" si="1">DATE($A$1,COLUMN()-2,ROW()-1)</f>
        <v>42037</v>
      </c>
      <c r="E3" s="6" t="str">
        <f ca="1">IFERROR(OFFSET(grille!$A$1,MOD(INT((D3-parametres!$D$50)/7),42)+1,WEEKDAY(guigui!D3,2)),"")</f>
        <v>T510</v>
      </c>
      <c r="F3" s="3">
        <f t="shared" ref="F3:F32" si="2">DATE($A$1,COLUMN()-3,ROW()-1)</f>
        <v>42065</v>
      </c>
      <c r="G3" s="6" t="str">
        <f ca="1">IFERROR(OFFSET(grille!$A$1,MOD(INT((F3-parametres!$D$50)/7),42)+1,WEEKDAY(guigui!F3,2)),"")</f>
        <v>T820__</v>
      </c>
      <c r="H3" s="3">
        <f t="shared" ref="H3:H31" si="3">DATE($A$1,COLUMN()-4,ROW()-1)</f>
        <v>42096</v>
      </c>
      <c r="I3" s="6" t="str">
        <f ca="1">IFERROR(OFFSET(grille!$A$1,MOD(INT((H3-parametres!$D$50)/7),42)+1,WEEKDAY(guigui!H3,2)),"")</f>
        <v>T840__</v>
      </c>
      <c r="J3" s="3">
        <f t="shared" ref="J3:J32" si="4">DATE($A$1,COLUMN()-5,ROW()-1)</f>
        <v>42126</v>
      </c>
      <c r="K3" s="6" t="str">
        <f ca="1">IFERROR(OFFSET(grille!$A$1,MOD(INT((J3-parametres!$D$50)/7),42)+1,WEEKDAY(guigui!J3,2)),"")</f>
        <v>T246__</v>
      </c>
      <c r="L3" s="3">
        <f t="shared" ref="L3:L31" si="5">DATE($A$1,COLUMN()-6,ROW()-1)</f>
        <v>42157</v>
      </c>
      <c r="M3" s="6" t="str">
        <f ca="1">IFERROR(OFFSET(grille!$A$1,MOD(INT((L3-parametres!$D$50)/7),42)+1,WEEKDAY(guigui!L3,2)),"")</f>
        <v>T340__</v>
      </c>
      <c r="N3" s="4">
        <f t="shared" ref="N3:N32" si="6">DATE($A$1,COLUMN()-7,ROW()-1)</f>
        <v>42187</v>
      </c>
      <c r="O3" s="6" t="str">
        <f ca="1">IFERROR(OFFSET(grille!$A$1,MOD(INT((N3-parametres!$D$50)/7),42)+1,WEEKDAY(guigui!N3,2)),"")</f>
        <v>RP</v>
      </c>
      <c r="P3" s="3">
        <f t="shared" ref="P3:P32" si="7">DATE($A$1,COLUMN()-8,ROW()-1)</f>
        <v>42218</v>
      </c>
      <c r="Q3" s="6" t="str">
        <f ca="1">IFERROR(OFFSET(grille!$A$1,MOD(INT((P3-parametres!$D$50)/7),42)+1,WEEKDAY(guigui!P3,2)),"")</f>
        <v>RP</v>
      </c>
      <c r="R3" s="3">
        <f t="shared" ref="R3:R31" si="8">DATE($A$1,COLUMN()-9,ROW()-1)</f>
        <v>42249</v>
      </c>
      <c r="S3" s="6" t="str">
        <f ca="1">IFERROR(OFFSET(grille!$A$1,MOD(INT((R3-parametres!$D$50)/7),42)+1,WEEKDAY(guigui!R3,2)),"")</f>
        <v>__T830</v>
      </c>
      <c r="T3" s="3">
        <f t="shared" ref="T3:T32" si="9">DATE($A$1,COLUMN()-10,ROW()-1)</f>
        <v>42279</v>
      </c>
      <c r="U3" s="6" t="str">
        <f ca="1">IFERROR(OFFSET(grille!$A$1,MOD(INT((T3-parametres!$D$50)/7),42)+1,WEEKDAY(guigui!T3,2)),"")</f>
        <v>RP</v>
      </c>
      <c r="V3" s="4">
        <f t="shared" ref="V3:V31" si="10">DATE($A$1,COLUMN()-11,ROW()-1)</f>
        <v>42310</v>
      </c>
      <c r="W3" s="6" t="str">
        <f ca="1">IFERROR(OFFSET(grille!$A$1,MOD(INT((V3-parametres!$D$50)/7),42)+1,WEEKDAY(guigui!V3,2)),"")</f>
        <v>T710</v>
      </c>
      <c r="X3" s="3">
        <f t="shared" ref="X3:X32" si="11">DATE($A$1,COLUMN()-12,ROW()-1)</f>
        <v>42340</v>
      </c>
      <c r="Y3" s="6" t="str">
        <f ca="1">IFERROR(OFFSET(grille!$A$1,MOD(INT((X3-parametres!$D$50)/7),42)+1,WEEKDAY(guigui!X3,2)),"")</f>
        <v>T140__</v>
      </c>
    </row>
    <row r="4" spans="1:25">
      <c r="B4" s="4">
        <f t="shared" si="0"/>
        <v>42007</v>
      </c>
      <c r="C4" s="6" t="str">
        <f ca="1">IFERROR(OFFSET(grille!$A$1,MOD(INT((B4-parametres!$D$50)/7),42)+1,WEEKDAY(guigui!B4,2)),"")</f>
        <v>__T646</v>
      </c>
      <c r="D4" s="3">
        <f t="shared" si="1"/>
        <v>42038</v>
      </c>
      <c r="E4" s="6" t="str">
        <f ca="1">IFERROR(OFFSET(grille!$A$1,MOD(INT((D4-parametres!$D$50)/7),42)+1,WEEKDAY(guigui!D4,2)),"")</f>
        <v>T220__</v>
      </c>
      <c r="F4" s="3">
        <f t="shared" si="2"/>
        <v>42066</v>
      </c>
      <c r="G4" s="6" t="str">
        <f ca="1">IFERROR(OFFSET(grille!$A$1,MOD(INT((F4-parametres!$D$50)/7),42)+1,WEEKDAY(guigui!F4,2)),"")</f>
        <v>__T830</v>
      </c>
      <c r="H4" s="3">
        <f t="shared" si="3"/>
        <v>42097</v>
      </c>
      <c r="I4" s="6" t="str">
        <f ca="1">IFERROR(OFFSET(grille!$A$1,MOD(INT((H4-parametres!$D$50)/7),42)+1,WEEKDAY(guigui!H4,2)),"")</f>
        <v>__T850</v>
      </c>
      <c r="J4" s="3">
        <f t="shared" si="4"/>
        <v>42127</v>
      </c>
      <c r="K4" s="6" t="str">
        <f ca="1">IFERROR(OFFSET(grille!$A$1,MOD(INT((J4-parametres!$D$50)/7),42)+1,WEEKDAY(guigui!J4,2)),"")</f>
        <v>__T257</v>
      </c>
      <c r="L4" s="3">
        <f t="shared" si="5"/>
        <v>42158</v>
      </c>
      <c r="M4" s="6" t="str">
        <f ca="1">IFERROR(OFFSET(grille!$A$1,MOD(INT((L4-parametres!$D$50)/7),42)+1,WEEKDAY(guigui!L4,2)),"")</f>
        <v>__T350</v>
      </c>
      <c r="N4" s="4">
        <f t="shared" si="6"/>
        <v>42188</v>
      </c>
      <c r="O4" s="6" t="str">
        <f ca="1">IFERROR(OFFSET(grille!$A$1,MOD(INT((N4-parametres!$D$50)/7),42)+1,WEEKDAY(guigui!N4,2)),"")</f>
        <v>T515</v>
      </c>
      <c r="P4" s="3">
        <f t="shared" si="7"/>
        <v>42219</v>
      </c>
      <c r="Q4" s="6" t="str">
        <f ca="1">IFERROR(OFFSET(grille!$A$1,MOD(INT((P4-parametres!$D$50)/7),42)+1,WEEKDAY(guigui!P4,2)),"")</f>
        <v>T840__</v>
      </c>
      <c r="R4" s="3">
        <f t="shared" si="8"/>
        <v>42250</v>
      </c>
      <c r="S4" s="6" t="str">
        <f ca="1">IFERROR(OFFSET(grille!$A$1,MOD(INT((R4-parametres!$D$50)/7),42)+1,WEEKDAY(guigui!R4,2)),"")</f>
        <v>T650__</v>
      </c>
      <c r="T4" s="3">
        <f t="shared" si="9"/>
        <v>42280</v>
      </c>
      <c r="U4" s="6" t="str">
        <f ca="1">IFERROR(OFFSET(grille!$A$1,MOD(INT((T4-parametres!$D$50)/7),42)+1,WEEKDAY(guigui!T4,2)),"")</f>
        <v>RP</v>
      </c>
      <c r="V4" s="4">
        <f t="shared" si="10"/>
        <v>42311</v>
      </c>
      <c r="W4" s="6" t="str">
        <f ca="1">IFERROR(OFFSET(grille!$A$1,MOD(INT((V4-parametres!$D$50)/7),42)+1,WEEKDAY(guigui!V4,2)),"")</f>
        <v>T120</v>
      </c>
      <c r="X4" s="3">
        <f t="shared" si="11"/>
        <v>42341</v>
      </c>
      <c r="Y4" s="6" t="str">
        <f ca="1">IFERROR(OFFSET(grille!$A$1,MOD(INT((X4-parametres!$D$50)/7),42)+1,WEEKDAY(guigui!X4,2)),"")</f>
        <v>__T150</v>
      </c>
    </row>
    <row r="5" spans="1:25">
      <c r="B5" s="4">
        <f t="shared" si="0"/>
        <v>42008</v>
      </c>
      <c r="C5" s="6" t="str">
        <f ca="1">IFERROR(OFFSET(grille!$A$1,MOD(INT((B5-parametres!$D$50)/7),42)+1,WEEKDAY(guigui!B5,2)),"")</f>
        <v>RP</v>
      </c>
      <c r="D5" s="3">
        <f t="shared" si="1"/>
        <v>42039</v>
      </c>
      <c r="E5" s="6" t="str">
        <f ca="1">IFERROR(OFFSET(grille!$A$1,MOD(INT((D5-parametres!$D$50)/7),42)+1,WEEKDAY(guigui!D5,2)),"")</f>
        <v>__T230</v>
      </c>
      <c r="F5" s="3">
        <f t="shared" si="2"/>
        <v>42067</v>
      </c>
      <c r="G5" s="6" t="str">
        <f ca="1">IFERROR(OFFSET(grille!$A$1,MOD(INT((F5-parametres!$D$50)/7),42)+1,WEEKDAY(guigui!F5,2)),"")</f>
        <v>RP</v>
      </c>
      <c r="H5" s="3">
        <f t="shared" si="3"/>
        <v>42098</v>
      </c>
      <c r="I5" s="6" t="str">
        <f ca="1">IFERROR(OFFSET(grille!$A$1,MOD(INT((H5-parametres!$D$50)/7),42)+1,WEEKDAY(guigui!H5,2)),"")</f>
        <v>D</v>
      </c>
      <c r="J5" s="3">
        <f t="shared" si="4"/>
        <v>42128</v>
      </c>
      <c r="K5" s="6" t="str">
        <f ca="1">IFERROR(OFFSET(grille!$A$1,MOD(INT((J5-parametres!$D$50)/7),42)+1,WEEKDAY(guigui!J5,2)),"")</f>
        <v>RP</v>
      </c>
      <c r="L5" s="3">
        <f t="shared" si="5"/>
        <v>42159</v>
      </c>
      <c r="M5" s="6" t="str">
        <f ca="1">IFERROR(OFFSET(grille!$A$1,MOD(INT((L5-parametres!$D$50)/7),42)+1,WEEKDAY(guigui!L5,2)),"")</f>
        <v>RP</v>
      </c>
      <c r="N5" s="4">
        <f t="shared" si="6"/>
        <v>42189</v>
      </c>
      <c r="O5" s="6" t="str">
        <f ca="1">IFERROR(OFFSET(grille!$A$1,MOD(INT((N5-parametres!$D$50)/7),42)+1,WEEKDAY(guigui!N5,2)),"")</f>
        <v>T446__</v>
      </c>
      <c r="P5" s="3">
        <f t="shared" si="7"/>
        <v>42220</v>
      </c>
      <c r="Q5" s="6" t="str">
        <f ca="1">IFERROR(OFFSET(grille!$A$1,MOD(INT((P5-parametres!$D$50)/7),42)+1,WEEKDAY(guigui!P5,2)),"")</f>
        <v>__T850</v>
      </c>
      <c r="R5" s="3">
        <f t="shared" si="8"/>
        <v>42251</v>
      </c>
      <c r="S5" s="6" t="str">
        <f ca="1">IFERROR(OFFSET(grille!$A$1,MOD(INT((R5-parametres!$D$50)/7),42)+1,WEEKDAY(guigui!R5,2)),"")</f>
        <v>__T660</v>
      </c>
      <c r="T5" s="3">
        <f t="shared" si="9"/>
        <v>42281</v>
      </c>
      <c r="U5" s="6" t="str">
        <f ca="1">IFERROR(OFFSET(grille!$A$1,MOD(INT((T5-parametres!$D$50)/7),42)+1,WEEKDAY(guigui!T5,2)),"")</f>
        <v>T637__</v>
      </c>
      <c r="V5" s="4">
        <f t="shared" si="10"/>
        <v>42312</v>
      </c>
      <c r="W5" s="6" t="str">
        <f ca="1">IFERROR(OFFSET(grille!$A$1,MOD(INT((V5-parametres!$D$50)/7),42)+1,WEEKDAY(guigui!V5,2)),"")</f>
        <v>T440__</v>
      </c>
      <c r="X5" s="3">
        <f t="shared" si="11"/>
        <v>42342</v>
      </c>
      <c r="Y5" s="6" t="str">
        <f ca="1">IFERROR(OFFSET(grille!$A$1,MOD(INT((X5-parametres!$D$50)/7),42)+1,WEEKDAY(guigui!X5,2)),"")</f>
        <v>RP</v>
      </c>
    </row>
    <row r="6" spans="1:25">
      <c r="B6" s="3">
        <f t="shared" si="0"/>
        <v>42009</v>
      </c>
      <c r="C6" s="6" t="str">
        <f ca="1">IFERROR(OFFSET(grille!$A$1,MOD(INT((B6-parametres!$D$50)/7),42)+1,WEEKDAY(guigui!B6,2)),"")</f>
        <v>RP</v>
      </c>
      <c r="D6" s="3">
        <f t="shared" si="1"/>
        <v>42040</v>
      </c>
      <c r="E6" s="6" t="str">
        <f ca="1">IFERROR(OFFSET(grille!$A$1,MOD(INT((D6-parametres!$D$50)/7),42)+1,WEEKDAY(guigui!D6,2)),"")</f>
        <v>D</v>
      </c>
      <c r="F6" s="3">
        <f t="shared" si="2"/>
        <v>42068</v>
      </c>
      <c r="G6" s="6" t="str">
        <f ca="1">IFERROR(OFFSET(grille!$A$1,MOD(INT((F6-parametres!$D$50)/7),42)+1,WEEKDAY(guigui!F6,2)),"")</f>
        <v>RP</v>
      </c>
      <c r="H6" s="3">
        <f t="shared" si="3"/>
        <v>42099</v>
      </c>
      <c r="I6" s="6" t="str">
        <f ca="1">IFERROR(OFFSET(grille!$A$1,MOD(INT((H6-parametres!$D$50)/7),42)+1,WEEKDAY(guigui!H6,2)),"")</f>
        <v>RP</v>
      </c>
      <c r="J6" s="3">
        <f t="shared" si="4"/>
        <v>42129</v>
      </c>
      <c r="K6" s="6" t="str">
        <f ca="1">IFERROR(OFFSET(grille!$A$1,MOD(INT((J6-parametres!$D$50)/7),42)+1,WEEKDAY(guigui!J6,2)),"")</f>
        <v>RP</v>
      </c>
      <c r="L6" s="3">
        <f t="shared" si="5"/>
        <v>42160</v>
      </c>
      <c r="M6" s="6" t="str">
        <f ca="1">IFERROR(OFFSET(grille!$A$1,MOD(INT((L6-parametres!$D$50)/7),42)+1,WEEKDAY(guigui!L6,2)),"")</f>
        <v>RP</v>
      </c>
      <c r="N6" s="4">
        <f t="shared" si="6"/>
        <v>42190</v>
      </c>
      <c r="O6" s="6" t="str">
        <f ca="1">IFERROR(OFFSET(grille!$A$1,MOD(INT((N6-parametres!$D$50)/7),42)+1,WEEKDAY(guigui!N6,2)),"")</f>
        <v>__T457</v>
      </c>
      <c r="P6" s="3">
        <f t="shared" si="7"/>
        <v>42221</v>
      </c>
      <c r="Q6" s="6" t="str">
        <f ca="1">IFERROR(OFFSET(grille!$A$1,MOD(INT((P6-parametres!$D$50)/7),42)+1,WEEKDAY(guigui!P6,2)),"")</f>
        <v>T410</v>
      </c>
      <c r="R6" s="3">
        <f t="shared" si="8"/>
        <v>42252</v>
      </c>
      <c r="S6" s="6" t="str">
        <f ca="1">IFERROR(OFFSET(grille!$A$1,MOD(INT((R6-parametres!$D$50)/7),42)+1,WEEKDAY(guigui!R6,2)),"")</f>
        <v>RP</v>
      </c>
      <c r="T6" s="3">
        <f t="shared" si="9"/>
        <v>42282</v>
      </c>
      <c r="U6" s="6" t="str">
        <f ca="1">IFERROR(OFFSET(grille!$A$1,MOD(INT((T6-parametres!$D$50)/7),42)+1,WEEKDAY(guigui!T6,2)),"")</f>
        <v>__T640</v>
      </c>
      <c r="V6" s="4">
        <f t="shared" si="10"/>
        <v>42313</v>
      </c>
      <c r="W6" s="6" t="str">
        <f ca="1">IFERROR(OFFSET(grille!$A$1,MOD(INT((V6-parametres!$D$50)/7),42)+1,WEEKDAY(guigui!V6,2)),"")</f>
        <v>__T450</v>
      </c>
      <c r="X6" s="3">
        <f t="shared" si="11"/>
        <v>42343</v>
      </c>
      <c r="Y6" s="6" t="str">
        <f ca="1">IFERROR(OFFSET(grille!$A$1,MOD(INT((X6-parametres!$D$50)/7),42)+1,WEEKDAY(guigui!X6,2)),"")</f>
        <v>RP</v>
      </c>
    </row>
    <row r="7" spans="1:25">
      <c r="B7" s="3">
        <f t="shared" si="0"/>
        <v>42010</v>
      </c>
      <c r="C7" s="6" t="str">
        <f ca="1">IFERROR(OFFSET(grille!$A$1,MOD(INT((B7-parametres!$D$50)/7),42)+1,WEEKDAY(guigui!B7,2)),"")</f>
        <v>T440__</v>
      </c>
      <c r="D7" s="3">
        <f t="shared" si="1"/>
        <v>42041</v>
      </c>
      <c r="E7" s="6" t="str">
        <f ca="1">IFERROR(OFFSET(grille!$A$1,MOD(INT((D7-parametres!$D$50)/7),42)+1,WEEKDAY(guigui!D7,2)),"")</f>
        <v>RP</v>
      </c>
      <c r="F7" s="3">
        <f t="shared" si="2"/>
        <v>42069</v>
      </c>
      <c r="G7" s="6" t="str">
        <f ca="1">IFERROR(OFFSET(grille!$A$1,MOD(INT((F7-parametres!$D$50)/7),42)+1,WEEKDAY(guigui!F7,2)),"")</f>
        <v>T925__</v>
      </c>
      <c r="H7" s="3">
        <f t="shared" si="3"/>
        <v>42100</v>
      </c>
      <c r="I7" s="6" t="str">
        <f ca="1">IFERROR(OFFSET(grille!$A$1,MOD(INT((H7-parametres!$D$50)/7),42)+1,WEEKDAY(guigui!H7,2)),"")</f>
        <v>RP</v>
      </c>
      <c r="J7" s="3">
        <f t="shared" si="4"/>
        <v>42130</v>
      </c>
      <c r="K7" s="6" t="str">
        <f ca="1">IFERROR(OFFSET(grille!$A$1,MOD(INT((J7-parametres!$D$50)/7),42)+1,WEEKDAY(guigui!J7,2)),"")</f>
        <v>T320__</v>
      </c>
      <c r="L7" s="3">
        <f t="shared" si="5"/>
        <v>42161</v>
      </c>
      <c r="M7" s="6" t="str">
        <f ca="1">IFERROR(OFFSET(grille!$A$1,MOD(INT((L7-parametres!$D$50)/7),42)+1,WEEKDAY(guigui!L7,2)),"")</f>
        <v>T736__</v>
      </c>
      <c r="N7" s="4">
        <f t="shared" si="6"/>
        <v>42191</v>
      </c>
      <c r="O7" s="6" t="str">
        <f ca="1">IFERROR(OFFSET(grille!$A$1,MOD(INT((N7-parametres!$D$50)/7),42)+1,WEEKDAY(guigui!N7,2)),"")</f>
        <v>T240__</v>
      </c>
      <c r="P7" s="3">
        <f t="shared" si="7"/>
        <v>42222</v>
      </c>
      <c r="Q7" s="6" t="str">
        <f ca="1">IFERROR(OFFSET(grille!$A$1,MOD(INT((P7-parametres!$D$50)/7),42)+1,WEEKDAY(guigui!P7,2)),"")</f>
        <v>T220__</v>
      </c>
      <c r="R7" s="3">
        <f t="shared" si="8"/>
        <v>42253</v>
      </c>
      <c r="S7" s="6" t="str">
        <f ca="1">IFERROR(OFFSET(grille!$A$1,MOD(INT((R7-parametres!$D$50)/7),42)+1,WEEKDAY(guigui!R7,2)),"")</f>
        <v>RP</v>
      </c>
      <c r="T7" s="3">
        <f t="shared" si="9"/>
        <v>42283</v>
      </c>
      <c r="U7" s="6" t="str">
        <f ca="1">IFERROR(OFFSET(grille!$A$1,MOD(INT((T7-parametres!$D$50)/7),42)+1,WEEKDAY(guigui!T7,2)),"")</f>
        <v>T430</v>
      </c>
      <c r="V7" s="4">
        <f t="shared" si="10"/>
        <v>42314</v>
      </c>
      <c r="W7" s="6" t="str">
        <f ca="1">IFERROR(OFFSET(grille!$A$1,MOD(INT((V7-parametres!$D$50)/7),42)+1,WEEKDAY(guigui!V7,2)),"")</f>
        <v>T945</v>
      </c>
      <c r="X7" s="3">
        <f t="shared" si="11"/>
        <v>42344</v>
      </c>
      <c r="Y7" s="6" t="str">
        <f ca="1">IFERROR(OFFSET(grille!$A$1,MOD(INT((X7-parametres!$D$50)/7),42)+1,WEEKDAY(guigui!X7,2)),"")</f>
        <v>RP</v>
      </c>
    </row>
    <row r="8" spans="1:25">
      <c r="B8" s="3">
        <f t="shared" si="0"/>
        <v>42011</v>
      </c>
      <c r="C8" s="6" t="str">
        <f ca="1">IFERROR(OFFSET(grille!$A$1,MOD(INT((B8-parametres!$D$50)/7),42)+1,WEEKDAY(guigui!B8,2)),"")</f>
        <v>__T450</v>
      </c>
      <c r="D8" s="3">
        <f t="shared" si="1"/>
        <v>42042</v>
      </c>
      <c r="E8" s="6" t="str">
        <f ca="1">IFERROR(OFFSET(grille!$A$1,MOD(INT((D8-parametres!$D$50)/7),42)+1,WEEKDAY(guigui!D8,2)),"")</f>
        <v>RP</v>
      </c>
      <c r="F8" s="3">
        <f t="shared" si="2"/>
        <v>42070</v>
      </c>
      <c r="G8" s="6" t="str">
        <f ca="1">IFERROR(OFFSET(grille!$A$1,MOD(INT((F8-parametres!$D$50)/7),42)+1,WEEKDAY(guigui!F8,2)),"")</f>
        <v>__T936</v>
      </c>
      <c r="H8" s="3">
        <f t="shared" si="3"/>
        <v>42101</v>
      </c>
      <c r="I8" s="6" t="str">
        <f ca="1">IFERROR(OFFSET(grille!$A$1,MOD(INT((H8-parametres!$D$50)/7),42)+1,WEEKDAY(guigui!H8,2)),"")</f>
        <v>RP</v>
      </c>
      <c r="J8" s="3">
        <f t="shared" si="4"/>
        <v>42131</v>
      </c>
      <c r="K8" s="6" t="str">
        <f ca="1">IFERROR(OFFSET(grille!$A$1,MOD(INT((J8-parametres!$D$50)/7),42)+1,WEEKDAY(guigui!J8,2)),"")</f>
        <v>__T330</v>
      </c>
      <c r="L8" s="3">
        <f t="shared" si="5"/>
        <v>42162</v>
      </c>
      <c r="M8" s="6" t="str">
        <f ca="1">IFERROR(OFFSET(grille!$A$1,MOD(INT((L8-parametres!$D$50)/7),42)+1,WEEKDAY(guigui!L8,2)),"")</f>
        <v>__T747</v>
      </c>
      <c r="N8" s="4">
        <f t="shared" si="6"/>
        <v>42192</v>
      </c>
      <c r="O8" s="6" t="str">
        <f ca="1">IFERROR(OFFSET(grille!$A$1,MOD(INT((N8-parametres!$D$50)/7),42)+1,WEEKDAY(guigui!N8,2)),"")</f>
        <v>__T250</v>
      </c>
      <c r="P8" s="3">
        <f t="shared" si="7"/>
        <v>42223</v>
      </c>
      <c r="Q8" s="6" t="str">
        <f ca="1">IFERROR(OFFSET(grille!$A$1,MOD(INT((P8-parametres!$D$50)/7),42)+1,WEEKDAY(guigui!P8,2)),"")</f>
        <v>__T230</v>
      </c>
      <c r="R8" s="3">
        <f t="shared" si="8"/>
        <v>42254</v>
      </c>
      <c r="S8" s="6" t="str">
        <f ca="1">IFERROR(OFFSET(grille!$A$1,MOD(INT((R8-parametres!$D$50)/7),42)+1,WEEKDAY(guigui!R8,2)),"")</f>
        <v>T410</v>
      </c>
      <c r="T8" s="3">
        <f t="shared" si="9"/>
        <v>42284</v>
      </c>
      <c r="U8" s="6" t="str">
        <f ca="1">IFERROR(OFFSET(grille!$A$1,MOD(INT((T8-parametres!$D$50)/7),42)+1,WEEKDAY(guigui!T8,2)),"")</f>
        <v>T820__</v>
      </c>
      <c r="V8" s="4">
        <f t="shared" si="10"/>
        <v>42315</v>
      </c>
      <c r="W8" s="6" t="str">
        <f ca="1">IFERROR(OFFSET(grille!$A$1,MOD(INT((V8-parametres!$D$50)/7),42)+1,WEEKDAY(guigui!V8,2)),"")</f>
        <v>RP</v>
      </c>
      <c r="X8" s="3">
        <f t="shared" si="11"/>
        <v>42345</v>
      </c>
      <c r="Y8" s="6" t="str">
        <f ca="1">IFERROR(OFFSET(grille!$A$1,MOD(INT((X8-parametres!$D$50)/7),42)+1,WEEKDAY(guigui!X8,2)),"")</f>
        <v>T720</v>
      </c>
    </row>
    <row r="9" spans="1:25">
      <c r="B9" s="3">
        <f t="shared" si="0"/>
        <v>42012</v>
      </c>
      <c r="C9" s="6" t="str">
        <f ca="1">IFERROR(OFFSET(grille!$A$1,MOD(INT((B9-parametres!$D$50)/7),42)+1,WEEKDAY(guigui!B9,2)),"")</f>
        <v>T240__</v>
      </c>
      <c r="D9" s="3">
        <f t="shared" si="1"/>
        <v>42043</v>
      </c>
      <c r="E9" s="6" t="str">
        <f ca="1">IFERROR(OFFSET(grille!$A$1,MOD(INT((D9-parametres!$D$50)/7),42)+1,WEEKDAY(guigui!D9,2)),"")</f>
        <v>T327__</v>
      </c>
      <c r="F9" s="3">
        <f t="shared" si="2"/>
        <v>42071</v>
      </c>
      <c r="G9" s="6" t="str">
        <f ca="1">IFERROR(OFFSET(grille!$A$1,MOD(INT((F9-parametres!$D$50)/7),42)+1,WEEKDAY(guigui!F9,2)),"")</f>
        <v>T907__</v>
      </c>
      <c r="H9" s="3">
        <f t="shared" si="3"/>
        <v>42102</v>
      </c>
      <c r="I9" s="6" t="str">
        <f ca="1">IFERROR(OFFSET(grille!$A$1,MOD(INT((H9-parametres!$D$50)/7),42)+1,WEEKDAY(guigui!H9,2)),"")</f>
        <v>T730__</v>
      </c>
      <c r="J9" s="3">
        <f t="shared" si="4"/>
        <v>42132</v>
      </c>
      <c r="K9" s="6" t="str">
        <f ca="1">IFERROR(OFFSET(grille!$A$1,MOD(INT((J9-parametres!$D$50)/7),42)+1,WEEKDAY(guigui!J9,2)),"")</f>
        <v>T905__</v>
      </c>
      <c r="L9" s="3">
        <f t="shared" si="5"/>
        <v>42163</v>
      </c>
      <c r="M9" s="6" t="str">
        <f ca="1">IFERROR(OFFSET(grille!$A$1,MOD(INT((L9-parametres!$D$50)/7),42)+1,WEEKDAY(guigui!L9,2)),"")</f>
        <v>T130</v>
      </c>
      <c r="N9" s="4">
        <f t="shared" si="6"/>
        <v>42193</v>
      </c>
      <c r="O9" s="6" t="str">
        <f ca="1">IFERROR(OFFSET(grille!$A$1,MOD(INT((N9-parametres!$D$50)/7),42)+1,WEEKDAY(guigui!N9,2)),"")</f>
        <v>RP</v>
      </c>
      <c r="P9" s="3">
        <f t="shared" si="7"/>
        <v>42224</v>
      </c>
      <c r="Q9" s="6" t="str">
        <f ca="1">IFERROR(OFFSET(grille!$A$1,MOD(INT((P9-parametres!$D$50)/7),42)+1,WEEKDAY(guigui!P9,2)),"")</f>
        <v>RP</v>
      </c>
      <c r="R9" s="3">
        <f t="shared" si="8"/>
        <v>42255</v>
      </c>
      <c r="S9" s="6" t="str">
        <f ca="1">IFERROR(OFFSET(grille!$A$1,MOD(INT((R9-parametres!$D$50)/7),42)+1,WEEKDAY(guigui!R9,2)),"")</f>
        <v>T720</v>
      </c>
      <c r="T9" s="3">
        <f t="shared" si="9"/>
        <v>42285</v>
      </c>
      <c r="U9" s="6" t="str">
        <f ca="1">IFERROR(OFFSET(grille!$A$1,MOD(INT((T9-parametres!$D$50)/7),42)+1,WEEKDAY(guigui!T9,2)),"")</f>
        <v>__T830</v>
      </c>
      <c r="V9" s="4">
        <f t="shared" si="10"/>
        <v>42316</v>
      </c>
      <c r="W9" s="6" t="str">
        <f ca="1">IFERROR(OFFSET(grille!$A$1,MOD(INT((V9-parametres!$D$50)/7),42)+1,WEEKDAY(guigui!V9,2)),"")</f>
        <v>RP</v>
      </c>
      <c r="X9" s="3">
        <f t="shared" si="11"/>
        <v>42346</v>
      </c>
      <c r="Y9" s="6" t="str">
        <f ca="1">IFERROR(OFFSET(grille!$A$1,MOD(INT((X9-parametres!$D$50)/7),42)+1,WEEKDAY(guigui!X9,2)),"")</f>
        <v>T710</v>
      </c>
    </row>
    <row r="10" spans="1:25">
      <c r="B10" s="3">
        <f t="shared" si="0"/>
        <v>42013</v>
      </c>
      <c r="C10" s="6" t="str">
        <f ca="1">IFERROR(OFFSET(grille!$A$1,MOD(INT((B10-parametres!$D$50)/7),42)+1,WEEKDAY(guigui!B10,2)),"")</f>
        <v>__T250</v>
      </c>
      <c r="D10" s="3">
        <f t="shared" si="1"/>
        <v>42044</v>
      </c>
      <c r="E10" s="6" t="str">
        <f ca="1">IFERROR(OFFSET(grille!$A$1,MOD(INT((D10-parametres!$D$50)/7),42)+1,WEEKDAY(guigui!D10,2)),"")</f>
        <v>__T330</v>
      </c>
      <c r="F10" s="3">
        <f t="shared" si="2"/>
        <v>42072</v>
      </c>
      <c r="G10" s="6" t="str">
        <f ca="1">IFERROR(OFFSET(grille!$A$1,MOD(INT((F10-parametres!$D$50)/7),42)+1,WEEKDAY(guigui!F10,2)),"")</f>
        <v>__T911</v>
      </c>
      <c r="H10" s="3">
        <f t="shared" si="3"/>
        <v>42103</v>
      </c>
      <c r="I10" s="6" t="str">
        <f ca="1">IFERROR(OFFSET(grille!$A$1,MOD(INT((H10-parametres!$D$50)/7),42)+1,WEEKDAY(guigui!H10,2)),"")</f>
        <v>__T740</v>
      </c>
      <c r="J10" s="3">
        <f t="shared" si="4"/>
        <v>42133</v>
      </c>
      <c r="K10" s="6" t="str">
        <f ca="1">IFERROR(OFFSET(grille!$A$1,MOD(INT((J10-parametres!$D$50)/7),42)+1,WEEKDAY(guigui!J10,2)),"")</f>
        <v>__T916</v>
      </c>
      <c r="L10" s="3">
        <f t="shared" si="5"/>
        <v>42164</v>
      </c>
      <c r="M10" s="6" t="str">
        <f ca="1">IFERROR(OFFSET(grille!$A$1,MOD(INT((L10-parametres!$D$50)/7),42)+1,WEEKDAY(guigui!L10,2)),"")</f>
        <v>T140__</v>
      </c>
      <c r="N10" s="4">
        <f t="shared" si="6"/>
        <v>42194</v>
      </c>
      <c r="O10" s="6" t="str">
        <f ca="1">IFERROR(OFFSET(grille!$A$1,MOD(INT((N10-parametres!$D$50)/7),42)+1,WEEKDAY(guigui!N10,2)),"")</f>
        <v>RP</v>
      </c>
      <c r="P10" s="3">
        <f t="shared" si="7"/>
        <v>42225</v>
      </c>
      <c r="Q10" s="6" t="str">
        <f ca="1">IFERROR(OFFSET(grille!$A$1,MOD(INT((P10-parametres!$D$50)/7),42)+1,WEEKDAY(guigui!P10,2)),"")</f>
        <v>RP</v>
      </c>
      <c r="R10" s="3">
        <f t="shared" si="8"/>
        <v>42256</v>
      </c>
      <c r="S10" s="6" t="str">
        <f ca="1">IFERROR(OFFSET(grille!$A$1,MOD(INT((R10-parametres!$D$50)/7),42)+1,WEEKDAY(guigui!R10,2)),"")</f>
        <v>T510</v>
      </c>
      <c r="T10" s="3">
        <f t="shared" si="9"/>
        <v>42286</v>
      </c>
      <c r="U10" s="6" t="str">
        <f ca="1">IFERROR(OFFSET(grille!$A$1,MOD(INT((T10-parametres!$D$50)/7),42)+1,WEEKDAY(guigui!T10,2)),"")</f>
        <v>D</v>
      </c>
      <c r="V10" s="4">
        <f t="shared" si="10"/>
        <v>42317</v>
      </c>
      <c r="W10" s="6" t="str">
        <f ca="1">IFERROR(OFFSET(grille!$A$1,MOD(INT((V10-parametres!$D$50)/7),42)+1,WEEKDAY(guigui!V10,2)),"")</f>
        <v>T730__</v>
      </c>
      <c r="X10" s="3">
        <f t="shared" si="11"/>
        <v>42347</v>
      </c>
      <c r="Y10" s="6" t="str">
        <f ca="1">IFERROR(OFFSET(grille!$A$1,MOD(INT((X10-parametres!$D$50)/7),42)+1,WEEKDAY(guigui!X10,2)),"")</f>
        <v>T630__</v>
      </c>
    </row>
    <row r="11" spans="1:25">
      <c r="B11" s="3">
        <f t="shared" si="0"/>
        <v>42014</v>
      </c>
      <c r="C11" s="6" t="str">
        <f ca="1">IFERROR(OFFSET(grille!$A$1,MOD(INT((B11-parametres!$D$50)/7),42)+1,WEEKDAY(guigui!B11,2)),"")</f>
        <v>RP</v>
      </c>
      <c r="D11" s="3">
        <f t="shared" si="1"/>
        <v>42045</v>
      </c>
      <c r="E11" s="6" t="str">
        <f ca="1">IFERROR(OFFSET(grille!$A$1,MOD(INT((D11-parametres!$D$50)/7),42)+1,WEEKDAY(guigui!D11,2)),"")</f>
        <v>T810</v>
      </c>
      <c r="F11" s="3">
        <f t="shared" si="2"/>
        <v>42073</v>
      </c>
      <c r="G11" s="6" t="str">
        <f ca="1">IFERROR(OFFSET(grille!$A$1,MOD(INT((F11-parametres!$D$50)/7),42)+1,WEEKDAY(guigui!F11,2)),"")</f>
        <v>RP</v>
      </c>
      <c r="H11" s="3">
        <f t="shared" si="3"/>
        <v>42104</v>
      </c>
      <c r="I11" s="6" t="str">
        <f ca="1">IFERROR(OFFSET(grille!$A$1,MOD(INT((H11-parametres!$D$50)/7),42)+1,WEEKDAY(guigui!H11,2)),"")</f>
        <v>T240__</v>
      </c>
      <c r="J11" s="3">
        <f t="shared" si="4"/>
        <v>42134</v>
      </c>
      <c r="K11" s="6" t="str">
        <f ca="1">IFERROR(OFFSET(grille!$A$1,MOD(INT((J11-parametres!$D$50)/7),42)+1,WEEKDAY(guigui!J11,2)),"")</f>
        <v>RP</v>
      </c>
      <c r="L11" s="3">
        <f t="shared" si="5"/>
        <v>42165</v>
      </c>
      <c r="M11" s="6" t="str">
        <f ca="1">IFERROR(OFFSET(grille!$A$1,MOD(INT((L11-parametres!$D$50)/7),42)+1,WEEKDAY(guigui!L11,2)),"")</f>
        <v>__T150</v>
      </c>
      <c r="N11" s="4">
        <f t="shared" si="6"/>
        <v>42195</v>
      </c>
      <c r="O11" s="6" t="str">
        <f ca="1">IFERROR(OFFSET(grille!$A$1,MOD(INT((N11-parametres!$D$50)/7),42)+1,WEEKDAY(guigui!N11,2)),"")</f>
        <v>T345__</v>
      </c>
      <c r="P11" s="3">
        <f t="shared" si="7"/>
        <v>42226</v>
      </c>
      <c r="Q11" s="6" t="str">
        <f ca="1">IFERROR(OFFSET(grille!$A$1,MOD(INT((P11-parametres!$D$50)/7),42)+1,WEEKDAY(guigui!P11,2)),"")</f>
        <v>T220__</v>
      </c>
      <c r="R11" s="3">
        <f t="shared" si="8"/>
        <v>42257</v>
      </c>
      <c r="S11" s="6" t="str">
        <f ca="1">IFERROR(OFFSET(grille!$A$1,MOD(INT((R11-parametres!$D$50)/7),42)+1,WEEKDAY(guigui!R11,2)),"")</f>
        <v>T140__</v>
      </c>
      <c r="T11" s="3">
        <f t="shared" si="9"/>
        <v>42287</v>
      </c>
      <c r="U11" s="6" t="str">
        <f ca="1">IFERROR(OFFSET(grille!$A$1,MOD(INT((T11-parametres!$D$50)/7),42)+1,WEEKDAY(guigui!T11,2)),"")</f>
        <v>RP</v>
      </c>
      <c r="V11" s="4">
        <f t="shared" si="10"/>
        <v>42318</v>
      </c>
      <c r="W11" s="6" t="str">
        <f ca="1">IFERROR(OFFSET(grille!$A$1,MOD(INT((V11-parametres!$D$50)/7),42)+1,WEEKDAY(guigui!V11,2)),"")</f>
        <v>__T740</v>
      </c>
      <c r="X11" s="3">
        <f t="shared" si="11"/>
        <v>42348</v>
      </c>
      <c r="Y11" s="6" t="str">
        <f ca="1">IFERROR(OFFSET(grille!$A$1,MOD(INT((X11-parametres!$D$50)/7),42)+1,WEEKDAY(guigui!X11,2)),"")</f>
        <v>__T640</v>
      </c>
    </row>
    <row r="12" spans="1:25">
      <c r="B12" s="3">
        <f t="shared" si="0"/>
        <v>42015</v>
      </c>
      <c r="C12" s="6" t="str">
        <f ca="1">IFERROR(OFFSET(grille!$A$1,MOD(INT((B12-parametres!$D$50)/7),42)+1,WEEKDAY(guigui!B12,2)),"")</f>
        <v>RP</v>
      </c>
      <c r="D12" s="3">
        <f t="shared" si="1"/>
        <v>42046</v>
      </c>
      <c r="E12" s="6" t="str">
        <f ca="1">IFERROR(OFFSET(grille!$A$1,MOD(INT((D12-parametres!$D$50)/7),42)+1,WEEKDAY(guigui!D12,2)),"")</f>
        <v>T140__</v>
      </c>
      <c r="F12" s="3">
        <f t="shared" si="2"/>
        <v>42074</v>
      </c>
      <c r="G12" s="6" t="str">
        <f ca="1">IFERROR(OFFSET(grille!$A$1,MOD(INT((F12-parametres!$D$50)/7),42)+1,WEEKDAY(guigui!F12,2)),"")</f>
        <v>RP</v>
      </c>
      <c r="H12" s="3">
        <f t="shared" si="3"/>
        <v>42105</v>
      </c>
      <c r="I12" s="6" t="str">
        <f ca="1">IFERROR(OFFSET(grille!$A$1,MOD(INT((H12-parametres!$D$50)/7),42)+1,WEEKDAY(guigui!H12,2)),"")</f>
        <v>__T256</v>
      </c>
      <c r="J12" s="3">
        <f t="shared" si="4"/>
        <v>42135</v>
      </c>
      <c r="K12" s="6" t="str">
        <f ca="1">IFERROR(OFFSET(grille!$A$1,MOD(INT((J12-parametres!$D$50)/7),42)+1,WEEKDAY(guigui!J12,2)),"")</f>
        <v>RP</v>
      </c>
      <c r="L12" s="3">
        <f t="shared" si="5"/>
        <v>42166</v>
      </c>
      <c r="M12" s="6" t="str">
        <f ca="1">IFERROR(OFFSET(grille!$A$1,MOD(INT((L12-parametres!$D$50)/7),42)+1,WEEKDAY(guigui!L12,2)),"")</f>
        <v>D</v>
      </c>
      <c r="N12" s="4">
        <f t="shared" si="6"/>
        <v>42196</v>
      </c>
      <c r="O12" s="6" t="str">
        <f ca="1">IFERROR(OFFSET(grille!$A$1,MOD(INT((N12-parametres!$D$50)/7),42)+1,WEEKDAY(guigui!N12,2)),"")</f>
        <v>__T356</v>
      </c>
      <c r="P12" s="3">
        <f t="shared" si="7"/>
        <v>42227</v>
      </c>
      <c r="Q12" s="6" t="str">
        <f ca="1">IFERROR(OFFSET(grille!$A$1,MOD(INT((P12-parametres!$D$50)/7),42)+1,WEEKDAY(guigui!P12,2)),"")</f>
        <v>__T230</v>
      </c>
      <c r="R12" s="3">
        <f t="shared" si="8"/>
        <v>42258</v>
      </c>
      <c r="S12" s="6" t="str">
        <f ca="1">IFERROR(OFFSET(grille!$A$1,MOD(INT((R12-parametres!$D$50)/7),42)+1,WEEKDAY(guigui!R12,2)),"")</f>
        <v>__T150</v>
      </c>
      <c r="T12" s="3">
        <f t="shared" si="9"/>
        <v>42288</v>
      </c>
      <c r="U12" s="6" t="str">
        <f ca="1">IFERROR(OFFSET(grille!$A$1,MOD(INT((T12-parametres!$D$50)/7),42)+1,WEEKDAY(guigui!T12,2)),"")</f>
        <v>RP</v>
      </c>
      <c r="V12" s="4">
        <f t="shared" si="10"/>
        <v>42319</v>
      </c>
      <c r="W12" s="6" t="str">
        <f ca="1">IFERROR(OFFSET(grille!$A$1,MOD(INT((V12-parametres!$D$50)/7),42)+1,WEEKDAY(guigui!V12,2)),"")</f>
        <v>T650__</v>
      </c>
      <c r="X12" s="3">
        <f t="shared" si="11"/>
        <v>42349</v>
      </c>
      <c r="Y12" s="6" t="str">
        <f ca="1">IFERROR(OFFSET(grille!$A$1,MOD(INT((X12-parametres!$D$50)/7),42)+1,WEEKDAY(guigui!X12,2)),"")</f>
        <v>D</v>
      </c>
    </row>
    <row r="13" spans="1:25">
      <c r="B13" s="3">
        <f t="shared" si="0"/>
        <v>42016</v>
      </c>
      <c r="C13" s="6" t="str">
        <f ca="1">IFERROR(OFFSET(grille!$A$1,MOD(INT((B13-parametres!$D$50)/7),42)+1,WEEKDAY(guigui!B13,2)),"")</f>
        <v>T710</v>
      </c>
      <c r="D13" s="3">
        <f t="shared" si="1"/>
        <v>42047</v>
      </c>
      <c r="E13" s="6" t="str">
        <f ca="1">IFERROR(OFFSET(grille!$A$1,MOD(INT((D13-parametres!$D$50)/7),42)+1,WEEKDAY(guigui!D13,2)),"")</f>
        <v>__T150</v>
      </c>
      <c r="F13" s="3">
        <f t="shared" si="2"/>
        <v>42075</v>
      </c>
      <c r="G13" s="6" t="str">
        <f ca="1">IFERROR(OFFSET(grille!$A$1,MOD(INT((F13-parametres!$D$50)/7),42)+1,WEEKDAY(guigui!F13,2)),"")</f>
        <v>T720</v>
      </c>
      <c r="H13" s="3">
        <f t="shared" si="3"/>
        <v>42106</v>
      </c>
      <c r="I13" s="6" t="str">
        <f ca="1">IFERROR(OFFSET(grille!$A$1,MOD(INT((H13-parametres!$D$50)/7),42)+1,WEEKDAY(guigui!H13,2)),"")</f>
        <v>RP</v>
      </c>
      <c r="J13" s="3">
        <f t="shared" si="4"/>
        <v>42136</v>
      </c>
      <c r="K13" s="6" t="str">
        <f ca="1">IFERROR(OFFSET(grille!$A$1,MOD(INT((J13-parametres!$D$50)/7),42)+1,WEEKDAY(guigui!J13,2)),"")</f>
        <v>T320__</v>
      </c>
      <c r="L13" s="3">
        <f t="shared" si="5"/>
        <v>42167</v>
      </c>
      <c r="M13" s="6" t="str">
        <f ca="1">IFERROR(OFFSET(grille!$A$1,MOD(INT((L13-parametres!$D$50)/7),42)+1,WEEKDAY(guigui!L13,2)),"")</f>
        <v>RP</v>
      </c>
      <c r="N13" s="4">
        <f t="shared" si="6"/>
        <v>42197</v>
      </c>
      <c r="O13" s="6" t="str">
        <f ca="1">IFERROR(OFFSET(grille!$A$1,MOD(INT((N13-parametres!$D$50)/7),42)+1,WEEKDAY(guigui!N13,2)),"")</f>
        <v>T247__</v>
      </c>
      <c r="P13" s="3">
        <f t="shared" si="7"/>
        <v>42228</v>
      </c>
      <c r="Q13" s="6" t="str">
        <f ca="1">IFERROR(OFFSET(grille!$A$1,MOD(INT((P13-parametres!$D$50)/7),42)+1,WEEKDAY(guigui!P13,2)),"")</f>
        <v>RP</v>
      </c>
      <c r="R13" s="3">
        <f t="shared" si="8"/>
        <v>42259</v>
      </c>
      <c r="S13" s="6" t="str">
        <f ca="1">IFERROR(OFFSET(grille!$A$1,MOD(INT((R13-parametres!$D$50)/7),42)+1,WEEKDAY(guigui!R13,2)),"")</f>
        <v>RP</v>
      </c>
      <c r="T13" s="3">
        <f t="shared" si="9"/>
        <v>42289</v>
      </c>
      <c r="U13" s="6" t="str">
        <f ca="1">IFERROR(OFFSET(grille!$A$1,MOD(INT((T13-parametres!$D$50)/7),42)+1,WEEKDAY(guigui!T13,2)),"")</f>
        <v>RP</v>
      </c>
      <c r="V13" s="4">
        <f t="shared" si="10"/>
        <v>42320</v>
      </c>
      <c r="W13" s="6" t="str">
        <f ca="1">IFERROR(OFFSET(grille!$A$1,MOD(INT((V13-parametres!$D$50)/7),42)+1,WEEKDAY(guigui!V13,2)),"")</f>
        <v>__T660</v>
      </c>
      <c r="X13" s="3">
        <f t="shared" si="11"/>
        <v>42350</v>
      </c>
      <c r="Y13" s="6" t="str">
        <f ca="1">IFERROR(OFFSET(grille!$A$1,MOD(INT((X13-parametres!$D$50)/7),42)+1,WEEKDAY(guigui!X13,2)),"")</f>
        <v>RP</v>
      </c>
    </row>
    <row r="14" spans="1:25">
      <c r="B14" s="3">
        <f t="shared" si="0"/>
        <v>42017</v>
      </c>
      <c r="C14" s="6" t="str">
        <f ca="1">IFERROR(OFFSET(grille!$A$1,MOD(INT((B14-parametres!$D$50)/7),42)+1,WEEKDAY(guigui!B14,2)),"")</f>
        <v>T120</v>
      </c>
      <c r="D14" s="3">
        <f t="shared" si="1"/>
        <v>42048</v>
      </c>
      <c r="E14" s="6" t="str">
        <f ca="1">IFERROR(OFFSET(grille!$A$1,MOD(INT((D14-parametres!$D$50)/7),42)+1,WEEKDAY(guigui!D14,2)),"")</f>
        <v>RP</v>
      </c>
      <c r="F14" s="3">
        <f t="shared" si="2"/>
        <v>42076</v>
      </c>
      <c r="G14" s="6" t="str">
        <f ca="1">IFERROR(OFFSET(grille!$A$1,MOD(INT((F14-parametres!$D$50)/7),42)+1,WEEKDAY(guigui!F14,2)),"")</f>
        <v>T730__</v>
      </c>
      <c r="H14" s="3">
        <f t="shared" si="3"/>
        <v>42107</v>
      </c>
      <c r="I14" s="6" t="str">
        <f ca="1">IFERROR(OFFSET(grille!$A$1,MOD(INT((H14-parametres!$D$50)/7),42)+1,WEEKDAY(guigui!H14,2)),"")</f>
        <v>RP</v>
      </c>
      <c r="J14" s="3">
        <f t="shared" si="4"/>
        <v>42137</v>
      </c>
      <c r="K14" s="6" t="str">
        <f ca="1">IFERROR(OFFSET(grille!$A$1,MOD(INT((J14-parametres!$D$50)/7),42)+1,WEEKDAY(guigui!J14,2)),"")</f>
        <v>__T330</v>
      </c>
      <c r="L14" s="3">
        <f t="shared" si="5"/>
        <v>42168</v>
      </c>
      <c r="M14" s="6" t="str">
        <f ca="1">IFERROR(OFFSET(grille!$A$1,MOD(INT((L14-parametres!$D$50)/7),42)+1,WEEKDAY(guigui!L14,2)),"")</f>
        <v>RP</v>
      </c>
      <c r="N14" s="4">
        <f t="shared" si="6"/>
        <v>42198</v>
      </c>
      <c r="O14" s="6" t="str">
        <f ca="1">IFERROR(OFFSET(grille!$A$1,MOD(INT((N14-parametres!$D$50)/7),42)+1,WEEKDAY(guigui!N14,2)),"")</f>
        <v>__T250</v>
      </c>
      <c r="P14" s="3">
        <f t="shared" si="7"/>
        <v>42229</v>
      </c>
      <c r="Q14" s="6" t="str">
        <f ca="1">IFERROR(OFFSET(grille!$A$1,MOD(INT((P14-parametres!$D$50)/7),42)+1,WEEKDAY(guigui!P14,2)),"")</f>
        <v>RP</v>
      </c>
      <c r="R14" s="3">
        <f t="shared" si="8"/>
        <v>42260</v>
      </c>
      <c r="S14" s="6" t="str">
        <f ca="1">IFERROR(OFFSET(grille!$A$1,MOD(INT((R14-parametres!$D$50)/7),42)+1,WEEKDAY(guigui!R14,2)),"")</f>
        <v>RP</v>
      </c>
      <c r="T14" s="3">
        <f t="shared" si="9"/>
        <v>42290</v>
      </c>
      <c r="U14" s="6" t="str">
        <f ca="1">IFERROR(OFFSET(grille!$A$1,MOD(INT((T14-parametres!$D$50)/7),42)+1,WEEKDAY(guigui!T14,2)),"")</f>
        <v>T730__</v>
      </c>
      <c r="V14" s="4">
        <f t="shared" si="10"/>
        <v>42321</v>
      </c>
      <c r="W14" s="6" t="str">
        <f ca="1">IFERROR(OFFSET(grille!$A$1,MOD(INT((V14-parametres!$D$50)/7),42)+1,WEEKDAY(guigui!V14,2)),"")</f>
        <v>RP</v>
      </c>
      <c r="X14" s="3">
        <f t="shared" si="11"/>
        <v>42351</v>
      </c>
      <c r="Y14" s="6" t="str">
        <f ca="1">IFERROR(OFFSET(grille!$A$1,MOD(INT((X14-parametres!$D$50)/7),42)+1,WEEKDAY(guigui!X14,2)),"")</f>
        <v>RP</v>
      </c>
    </row>
    <row r="15" spans="1:25">
      <c r="B15" s="3">
        <f t="shared" si="0"/>
        <v>42018</v>
      </c>
      <c r="C15" s="6" t="str">
        <f ca="1">IFERROR(OFFSET(grille!$A$1,MOD(INT((B15-parametres!$D$50)/7),42)+1,WEEKDAY(guigui!B15,2)),"")</f>
        <v>T440__</v>
      </c>
      <c r="D15" s="3">
        <f t="shared" si="1"/>
        <v>42049</v>
      </c>
      <c r="E15" s="6" t="str">
        <f ca="1">IFERROR(OFFSET(grille!$A$1,MOD(INT((D15-parametres!$D$50)/7),42)+1,WEEKDAY(guigui!D15,2)),"")</f>
        <v>RP</v>
      </c>
      <c r="F15" s="3">
        <f t="shared" si="2"/>
        <v>42077</v>
      </c>
      <c r="G15" s="6" t="str">
        <f ca="1">IFERROR(OFFSET(grille!$A$1,MOD(INT((F15-parametres!$D$50)/7),42)+1,WEEKDAY(guigui!F15,2)),"")</f>
        <v>__T746</v>
      </c>
      <c r="H15" s="3">
        <f t="shared" si="3"/>
        <v>42108</v>
      </c>
      <c r="I15" s="6" t="str">
        <f ca="1">IFERROR(OFFSET(grille!$A$1,MOD(INT((H15-parametres!$D$50)/7),42)+1,WEEKDAY(guigui!H15,2)),"")</f>
        <v>T510</v>
      </c>
      <c r="J15" s="3">
        <f t="shared" si="4"/>
        <v>42138</v>
      </c>
      <c r="K15" s="6" t="str">
        <f ca="1">IFERROR(OFFSET(grille!$A$1,MOD(INT((J15-parametres!$D$50)/7),42)+1,WEEKDAY(guigui!J15,2)),"")</f>
        <v>T340__</v>
      </c>
      <c r="L15" s="3">
        <f t="shared" si="5"/>
        <v>42169</v>
      </c>
      <c r="M15" s="6" t="str">
        <f ca="1">IFERROR(OFFSET(grille!$A$1,MOD(INT((L15-parametres!$D$50)/7),42)+1,WEEKDAY(guigui!L15,2)),"")</f>
        <v>T737__</v>
      </c>
      <c r="N15" s="4">
        <f t="shared" si="6"/>
        <v>42199</v>
      </c>
      <c r="O15" s="6" t="str">
        <f ca="1">IFERROR(OFFSET(grille!$A$1,MOD(INT((N15-parametres!$D$50)/7),42)+1,WEEKDAY(guigui!N15,2)),"")</f>
        <v>RP</v>
      </c>
      <c r="P15" s="3">
        <f t="shared" si="7"/>
        <v>42230</v>
      </c>
      <c r="Q15" s="6" t="str">
        <f ca="1">IFERROR(OFFSET(grille!$A$1,MOD(INT((P15-parametres!$D$50)/7),42)+1,WEEKDAY(guigui!P15,2)),"")</f>
        <v>T320__</v>
      </c>
      <c r="R15" s="3">
        <f t="shared" si="8"/>
        <v>42261</v>
      </c>
      <c r="S15" s="6" t="str">
        <f ca="1">IFERROR(OFFSET(grille!$A$1,MOD(INT((R15-parametres!$D$50)/7),42)+1,WEEKDAY(guigui!R15,2)),"")</f>
        <v>T440__</v>
      </c>
      <c r="T15" s="3">
        <f t="shared" si="9"/>
        <v>42291</v>
      </c>
      <c r="U15" s="6" t="str">
        <f ca="1">IFERROR(OFFSET(grille!$A$1,MOD(INT((T15-parametres!$D$50)/7),42)+1,WEEKDAY(guigui!T15,2)),"")</f>
        <v>__T740</v>
      </c>
      <c r="V15" s="4">
        <f t="shared" si="10"/>
        <v>42322</v>
      </c>
      <c r="W15" s="6" t="str">
        <f ca="1">IFERROR(OFFSET(grille!$A$1,MOD(INT((V15-parametres!$D$50)/7),42)+1,WEEKDAY(guigui!V15,2)),"")</f>
        <v>RP</v>
      </c>
      <c r="X15" s="3">
        <f t="shared" si="11"/>
        <v>42352</v>
      </c>
      <c r="Y15" s="6" t="str">
        <f ca="1">IFERROR(OFFSET(grille!$A$1,MOD(INT((X15-parametres!$D$50)/7),42)+1,WEEKDAY(guigui!X15,2)),"")</f>
        <v>T140__</v>
      </c>
    </row>
    <row r="16" spans="1:25">
      <c r="B16" s="3">
        <f t="shared" si="0"/>
        <v>42019</v>
      </c>
      <c r="C16" s="6" t="str">
        <f ca="1">IFERROR(OFFSET(grille!$A$1,MOD(INT((B16-parametres!$D$50)/7),42)+1,WEEKDAY(guigui!B16,2)),"")</f>
        <v>__T450</v>
      </c>
      <c r="D16" s="3">
        <f t="shared" si="1"/>
        <v>42050</v>
      </c>
      <c r="E16" s="6" t="str">
        <f ca="1">IFERROR(OFFSET(grille!$A$1,MOD(INT((D16-parametres!$D$50)/7),42)+1,WEEKDAY(guigui!D16,2)),"")</f>
        <v>RP</v>
      </c>
      <c r="F16" s="3">
        <f t="shared" si="2"/>
        <v>42078</v>
      </c>
      <c r="G16" s="6" t="str">
        <f ca="1">IFERROR(OFFSET(grille!$A$1,MOD(INT((F16-parametres!$D$50)/7),42)+1,WEEKDAY(guigui!F16,2)),"")</f>
        <v>T147__</v>
      </c>
      <c r="H16" s="3">
        <f t="shared" si="3"/>
        <v>42109</v>
      </c>
      <c r="I16" s="6" t="str">
        <f ca="1">IFERROR(OFFSET(grille!$A$1,MOD(INT((H16-parametres!$D$50)/7),42)+1,WEEKDAY(guigui!H16,2)),"")</f>
        <v>T110</v>
      </c>
      <c r="J16" s="3">
        <f t="shared" si="4"/>
        <v>42139</v>
      </c>
      <c r="K16" s="6" t="str">
        <f ca="1">IFERROR(OFFSET(grille!$A$1,MOD(INT((J16-parametres!$D$50)/7),42)+1,WEEKDAY(guigui!J16,2)),"")</f>
        <v>__T350</v>
      </c>
      <c r="L16" s="3">
        <f t="shared" si="5"/>
        <v>42170</v>
      </c>
      <c r="M16" s="6" t="str">
        <f ca="1">IFERROR(OFFSET(grille!$A$1,MOD(INT((L16-parametres!$D$50)/7),42)+1,WEEKDAY(guigui!L16,2)),"")</f>
        <v>__T740</v>
      </c>
      <c r="N16" s="4">
        <f t="shared" si="6"/>
        <v>42200</v>
      </c>
      <c r="O16" s="6" t="str">
        <f ca="1">IFERROR(OFFSET(grille!$A$1,MOD(INT((N16-parametres!$D$50)/7),42)+1,WEEKDAY(guigui!N16,2)),"")</f>
        <v>RP</v>
      </c>
      <c r="P16" s="3">
        <f t="shared" si="7"/>
        <v>42231</v>
      </c>
      <c r="Q16" s="6" t="str">
        <f ca="1">IFERROR(OFFSET(grille!$A$1,MOD(INT((P16-parametres!$D$50)/7),42)+1,WEEKDAY(guigui!P16,2)),"")</f>
        <v>__T336</v>
      </c>
      <c r="R16" s="3">
        <f t="shared" si="8"/>
        <v>42262</v>
      </c>
      <c r="S16" s="6" t="str">
        <f ca="1">IFERROR(OFFSET(grille!$A$1,MOD(INT((R16-parametres!$D$50)/7),42)+1,WEEKDAY(guigui!R16,2)),"")</f>
        <v>__T450</v>
      </c>
      <c r="T16" s="3">
        <f t="shared" si="9"/>
        <v>42292</v>
      </c>
      <c r="U16" s="6" t="str">
        <f ca="1">IFERROR(OFFSET(grille!$A$1,MOD(INT((T16-parametres!$D$50)/7),42)+1,WEEKDAY(guigui!T16,2)),"")</f>
        <v>T610</v>
      </c>
      <c r="V16" s="4">
        <f t="shared" si="10"/>
        <v>42323</v>
      </c>
      <c r="W16" s="6" t="str">
        <f ca="1">IFERROR(OFFSET(grille!$A$1,MOD(INT((V16-parametres!$D$50)/7),42)+1,WEEKDAY(guigui!V16,2)),"")</f>
        <v>T410</v>
      </c>
      <c r="X16" s="3">
        <f t="shared" si="11"/>
        <v>42353</v>
      </c>
      <c r="Y16" s="6" t="str">
        <f ca="1">IFERROR(OFFSET(grille!$A$1,MOD(INT((X16-parametres!$D$50)/7),42)+1,WEEKDAY(guigui!X16,2)),"")</f>
        <v>__T150</v>
      </c>
    </row>
    <row r="17" spans="2:25">
      <c r="B17" s="3">
        <f t="shared" si="0"/>
        <v>42020</v>
      </c>
      <c r="C17" s="6" t="str">
        <f ca="1">IFERROR(OFFSET(grille!$A$1,MOD(INT((B17-parametres!$D$50)/7),42)+1,WEEKDAY(guigui!B17,2)),"")</f>
        <v>T945</v>
      </c>
      <c r="D17" s="3">
        <f t="shared" si="1"/>
        <v>42051</v>
      </c>
      <c r="E17" s="6" t="str">
        <f ca="1">IFERROR(OFFSET(grille!$A$1,MOD(INT((D17-parametres!$D$50)/7),42)+1,WEEKDAY(guigui!D17,2)),"")</f>
        <v>T720</v>
      </c>
      <c r="F17" s="3">
        <f t="shared" si="2"/>
        <v>42079</v>
      </c>
      <c r="G17" s="6" t="str">
        <f ca="1">IFERROR(OFFSET(grille!$A$1,MOD(INT((F17-parametres!$D$50)/7),42)+1,WEEKDAY(guigui!F17,2)),"")</f>
        <v>__T151</v>
      </c>
      <c r="H17" s="3">
        <f t="shared" si="3"/>
        <v>42110</v>
      </c>
      <c r="I17" s="6" t="str">
        <f ca="1">IFERROR(OFFSET(grille!$A$1,MOD(INT((H17-parametres!$D$50)/7),42)+1,WEEKDAY(guigui!H17,2)),"")</f>
        <v>T710</v>
      </c>
      <c r="J17" s="3">
        <f t="shared" si="4"/>
        <v>42140</v>
      </c>
      <c r="K17" s="6" t="str">
        <f ca="1">IFERROR(OFFSET(grille!$A$1,MOD(INT((J17-parametres!$D$50)/7),42)+1,WEEKDAY(guigui!J17,2)),"")</f>
        <v>RP</v>
      </c>
      <c r="L17" s="3">
        <f t="shared" si="5"/>
        <v>42171</v>
      </c>
      <c r="M17" s="6" t="str">
        <f ca="1">IFERROR(OFFSET(grille!$A$1,MOD(INT((L17-parametres!$D$50)/7),42)+1,WEEKDAY(guigui!L17,2)),"")</f>
        <v>T650__</v>
      </c>
      <c r="N17" s="4">
        <f t="shared" si="6"/>
        <v>42201</v>
      </c>
      <c r="O17" s="6" t="str">
        <f ca="1">IFERROR(OFFSET(grille!$A$1,MOD(INT((N17-parametres!$D$50)/7),42)+1,WEEKDAY(guigui!N17,2)),"")</f>
        <v>T120</v>
      </c>
      <c r="P17" s="3">
        <f t="shared" si="7"/>
        <v>42232</v>
      </c>
      <c r="Q17" s="6" t="str">
        <f ca="1">IFERROR(OFFSET(grille!$A$1,MOD(INT((P17-parametres!$D$50)/7),42)+1,WEEKDAY(guigui!P17,2)),"")</f>
        <v>T227__</v>
      </c>
      <c r="R17" s="3">
        <f t="shared" si="8"/>
        <v>42263</v>
      </c>
      <c r="S17" s="6" t="str">
        <f ca="1">IFERROR(OFFSET(grille!$A$1,MOD(INT((R17-parametres!$D$50)/7),42)+1,WEEKDAY(guigui!R17,2)),"")</f>
        <v>T240__</v>
      </c>
      <c r="T17" s="3">
        <f t="shared" si="9"/>
        <v>42293</v>
      </c>
      <c r="U17" s="6" t="str">
        <f ca="1">IFERROR(OFFSET(grille!$A$1,MOD(INT((T17-parametres!$D$50)/7),42)+1,WEEKDAY(guigui!T17,2)),"")</f>
        <v>T220__</v>
      </c>
      <c r="V17" s="4">
        <f t="shared" si="10"/>
        <v>42324</v>
      </c>
      <c r="W17" s="6" t="str">
        <f ca="1">IFERROR(OFFSET(grille!$A$1,MOD(INT((V17-parametres!$D$50)/7),42)+1,WEEKDAY(guigui!V17,2)),"")</f>
        <v>T650__</v>
      </c>
      <c r="X17" s="3">
        <f t="shared" si="11"/>
        <v>42354</v>
      </c>
      <c r="Y17" s="6" t="str">
        <f ca="1">IFERROR(OFFSET(grille!$A$1,MOD(INT((X17-parametres!$D$50)/7),42)+1,WEEKDAY(guigui!X17,2)),"")</f>
        <v>T210</v>
      </c>
    </row>
    <row r="18" spans="2:25">
      <c r="B18" s="3">
        <f t="shared" si="0"/>
        <v>42021</v>
      </c>
      <c r="C18" s="6" t="str">
        <f ca="1">IFERROR(OFFSET(grille!$A$1,MOD(INT((B18-parametres!$D$50)/7),42)+1,WEEKDAY(guigui!B18,2)),"")</f>
        <v>RP</v>
      </c>
      <c r="D18" s="3">
        <f t="shared" si="1"/>
        <v>42052</v>
      </c>
      <c r="E18" s="6" t="str">
        <f ca="1">IFERROR(OFFSET(grille!$A$1,MOD(INT((D18-parametres!$D$50)/7),42)+1,WEEKDAY(guigui!D18,2)),"")</f>
        <v>T710</v>
      </c>
      <c r="F18" s="3">
        <f t="shared" si="2"/>
        <v>42080</v>
      </c>
      <c r="G18" s="6" t="str">
        <f ca="1">IFERROR(OFFSET(grille!$A$1,MOD(INT((F18-parametres!$D$50)/7),42)+1,WEEKDAY(guigui!F18,2)),"")</f>
        <v>RP</v>
      </c>
      <c r="H18" s="3">
        <f t="shared" si="3"/>
        <v>42111</v>
      </c>
      <c r="I18" s="6" t="str">
        <f ca="1">IFERROR(OFFSET(grille!$A$1,MOD(INT((H18-parametres!$D$50)/7),42)+1,WEEKDAY(guigui!H18,2)),"")</f>
        <v>T655__</v>
      </c>
      <c r="J18" s="3">
        <f t="shared" si="4"/>
        <v>42141</v>
      </c>
      <c r="K18" s="6" t="str">
        <f ca="1">IFERROR(OFFSET(grille!$A$1,MOD(INT((J18-parametres!$D$50)/7),42)+1,WEEKDAY(guigui!J18,2)),"")</f>
        <v>RP</v>
      </c>
      <c r="L18" s="3">
        <f t="shared" si="5"/>
        <v>42172</v>
      </c>
      <c r="M18" s="6" t="str">
        <f ca="1">IFERROR(OFFSET(grille!$A$1,MOD(INT((L18-parametres!$D$50)/7),42)+1,WEEKDAY(guigui!L18,2)),"")</f>
        <v>__T660</v>
      </c>
      <c r="N18" s="4">
        <f t="shared" si="6"/>
        <v>42202</v>
      </c>
      <c r="O18" s="6" t="str">
        <f ca="1">IFERROR(OFFSET(grille!$A$1,MOD(INT((N18-parametres!$D$50)/7),42)+1,WEEKDAY(guigui!N18,2)),"")</f>
        <v>T720</v>
      </c>
      <c r="P18" s="3">
        <f t="shared" si="7"/>
        <v>42233</v>
      </c>
      <c r="Q18" s="6" t="str">
        <f ca="1">IFERROR(OFFSET(grille!$A$1,MOD(INT((P18-parametres!$D$50)/7),42)+1,WEEKDAY(guigui!P18,2)),"")</f>
        <v>__T230</v>
      </c>
      <c r="R18" s="3">
        <f t="shared" si="8"/>
        <v>42264</v>
      </c>
      <c r="S18" s="6" t="str">
        <f ca="1">IFERROR(OFFSET(grille!$A$1,MOD(INT((R18-parametres!$D$50)/7),42)+1,WEEKDAY(guigui!R18,2)),"")</f>
        <v>__T250</v>
      </c>
      <c r="T18" s="3">
        <f t="shared" si="9"/>
        <v>42294</v>
      </c>
      <c r="U18" s="6" t="str">
        <f ca="1">IFERROR(OFFSET(grille!$A$1,MOD(INT((T18-parametres!$D$50)/7),42)+1,WEEKDAY(guigui!T18,2)),"")</f>
        <v>__T236</v>
      </c>
      <c r="V18" s="4">
        <f t="shared" si="10"/>
        <v>42325</v>
      </c>
      <c r="W18" s="6" t="str">
        <f ca="1">IFERROR(OFFSET(grille!$A$1,MOD(INT((V18-parametres!$D$50)/7),42)+1,WEEKDAY(guigui!V18,2)),"")</f>
        <v>__T660</v>
      </c>
      <c r="X18" s="3">
        <f t="shared" si="11"/>
        <v>42355</v>
      </c>
      <c r="Y18" s="6" t="str">
        <f ca="1">IFERROR(OFFSET(grille!$A$1,MOD(INT((X18-parametres!$D$50)/7),42)+1,WEEKDAY(guigui!X18,2)),"")</f>
        <v>T440__</v>
      </c>
    </row>
    <row r="19" spans="2:25">
      <c r="B19" s="3">
        <f t="shared" si="0"/>
        <v>42022</v>
      </c>
      <c r="C19" s="6" t="str">
        <f ca="1">IFERROR(OFFSET(grille!$A$1,MOD(INT((B19-parametres!$D$50)/7),42)+1,WEEKDAY(guigui!B19,2)),"")</f>
        <v>RP</v>
      </c>
      <c r="D19" s="3">
        <f t="shared" si="1"/>
        <v>42053</v>
      </c>
      <c r="E19" s="6" t="str">
        <f ca="1">IFERROR(OFFSET(grille!$A$1,MOD(INT((D19-parametres!$D$50)/7),42)+1,WEEKDAY(guigui!D19,2)),"")</f>
        <v>T630__</v>
      </c>
      <c r="F19" s="3">
        <f t="shared" si="2"/>
        <v>42081</v>
      </c>
      <c r="G19" s="6" t="str">
        <f ca="1">IFERROR(OFFSET(grille!$A$1,MOD(INT((F19-parametres!$D$50)/7),42)+1,WEEKDAY(guigui!F19,2)),"")</f>
        <v>RP</v>
      </c>
      <c r="H19" s="3">
        <f t="shared" si="3"/>
        <v>42112</v>
      </c>
      <c r="I19" s="6" t="str">
        <f ca="1">IFERROR(OFFSET(grille!$A$1,MOD(INT((H19-parametres!$D$50)/7),42)+1,WEEKDAY(guigui!H19,2)),"")</f>
        <v>__T666</v>
      </c>
      <c r="J19" s="3">
        <f t="shared" si="4"/>
        <v>42142</v>
      </c>
      <c r="K19" s="6" t="str">
        <f ca="1">IFERROR(OFFSET(grille!$A$1,MOD(INT((J19-parametres!$D$50)/7),42)+1,WEEKDAY(guigui!J19,2)),"")</f>
        <v>T630__</v>
      </c>
      <c r="L19" s="3">
        <f t="shared" si="5"/>
        <v>42173</v>
      </c>
      <c r="M19" s="6" t="str">
        <f ca="1">IFERROR(OFFSET(grille!$A$1,MOD(INT((L19-parametres!$D$50)/7),42)+1,WEEKDAY(guigui!L19,2)),"")</f>
        <v>T260</v>
      </c>
      <c r="N19" s="4">
        <f t="shared" si="6"/>
        <v>42203</v>
      </c>
      <c r="O19" s="6" t="str">
        <f ca="1">IFERROR(OFFSET(grille!$A$1,MOD(INT((N19-parametres!$D$50)/7),42)+1,WEEKDAY(guigui!N19,2)),"")</f>
        <v>T346__</v>
      </c>
      <c r="P19" s="3">
        <f t="shared" si="7"/>
        <v>42234</v>
      </c>
      <c r="Q19" s="6" t="str">
        <f ca="1">IFERROR(OFFSET(grille!$A$1,MOD(INT((P19-parametres!$D$50)/7),42)+1,WEEKDAY(guigui!P19,2)),"")</f>
        <v>T260</v>
      </c>
      <c r="R19" s="3">
        <f t="shared" si="8"/>
        <v>42265</v>
      </c>
      <c r="S19" s="6" t="str">
        <f ca="1">IFERROR(OFFSET(grille!$A$1,MOD(INT((R19-parametres!$D$50)/7),42)+1,WEEKDAY(guigui!R19,2)),"")</f>
        <v>RP</v>
      </c>
      <c r="T19" s="3">
        <f t="shared" si="9"/>
        <v>42295</v>
      </c>
      <c r="U19" s="6" t="str">
        <f ca="1">IFERROR(OFFSET(grille!$A$1,MOD(INT((T19-parametres!$D$50)/7),42)+1,WEEKDAY(guigui!T19,2)),"")</f>
        <v>RP</v>
      </c>
      <c r="V19" s="4">
        <f t="shared" si="10"/>
        <v>42326</v>
      </c>
      <c r="W19" s="6" t="str">
        <f ca="1">IFERROR(OFFSET(grille!$A$1,MOD(INT((V19-parametres!$D$50)/7),42)+1,WEEKDAY(guigui!V19,2)),"")</f>
        <v>T260</v>
      </c>
      <c r="X19" s="3">
        <f t="shared" si="11"/>
        <v>42356</v>
      </c>
      <c r="Y19" s="6" t="str">
        <f ca="1">IFERROR(OFFSET(grille!$A$1,MOD(INT((X19-parametres!$D$50)/7),42)+1,WEEKDAY(guigui!X19,2)),"")</f>
        <v>__T450</v>
      </c>
    </row>
    <row r="20" spans="2:25">
      <c r="B20" s="3">
        <f t="shared" si="0"/>
        <v>42023</v>
      </c>
      <c r="C20" s="6" t="str">
        <f ca="1">IFERROR(OFFSET(grille!$A$1,MOD(INT((B20-parametres!$D$50)/7),42)+1,WEEKDAY(guigui!B20,2)),"")</f>
        <v>T730__</v>
      </c>
      <c r="D20" s="3">
        <f t="shared" si="1"/>
        <v>42054</v>
      </c>
      <c r="E20" s="6" t="str">
        <f ca="1">IFERROR(OFFSET(grille!$A$1,MOD(INT((D20-parametres!$D$50)/7),42)+1,WEEKDAY(guigui!D20,2)),"")</f>
        <v>__T640</v>
      </c>
      <c r="F20" s="3">
        <f t="shared" si="2"/>
        <v>42082</v>
      </c>
      <c r="G20" s="6" t="str">
        <f ca="1">IFERROR(OFFSET(grille!$A$1,MOD(INT((F20-parametres!$D$50)/7),42)+1,WEEKDAY(guigui!F20,2)),"")</f>
        <v>T130</v>
      </c>
      <c r="H20" s="3">
        <f t="shared" si="3"/>
        <v>42113</v>
      </c>
      <c r="I20" s="6" t="str">
        <f ca="1">IFERROR(OFFSET(grille!$A$1,MOD(INT((H20-parametres!$D$50)/7),42)+1,WEEKDAY(guigui!H20,2)),"")</f>
        <v>RP</v>
      </c>
      <c r="J20" s="3">
        <f t="shared" si="4"/>
        <v>42143</v>
      </c>
      <c r="K20" s="6" t="str">
        <f ca="1">IFERROR(OFFSET(grille!$A$1,MOD(INT((J20-parametres!$D$50)/7),42)+1,WEEKDAY(guigui!J20,2)),"")</f>
        <v>__T640</v>
      </c>
      <c r="L20" s="3">
        <f t="shared" si="5"/>
        <v>42174</v>
      </c>
      <c r="M20" s="6" t="str">
        <f ca="1">IFERROR(OFFSET(grille!$A$1,MOD(INT((L20-parametres!$D$50)/7),42)+1,WEEKDAY(guigui!L20,2)),"")</f>
        <v>D</v>
      </c>
      <c r="N20" s="4">
        <f t="shared" si="6"/>
        <v>42204</v>
      </c>
      <c r="O20" s="6" t="str">
        <f ca="1">IFERROR(OFFSET(grille!$A$1,MOD(INT((N20-parametres!$D$50)/7),42)+1,WEEKDAY(guigui!N20,2)),"")</f>
        <v>__T357</v>
      </c>
      <c r="P20" s="3">
        <f t="shared" si="7"/>
        <v>42235</v>
      </c>
      <c r="Q20" s="6" t="str">
        <f ca="1">IFERROR(OFFSET(grille!$A$1,MOD(INT((P20-parametres!$D$50)/7),42)+1,WEEKDAY(guigui!P20,2)),"")</f>
        <v>RP</v>
      </c>
      <c r="R20" s="3">
        <f t="shared" si="8"/>
        <v>42266</v>
      </c>
      <c r="S20" s="6" t="str">
        <f ca="1">IFERROR(OFFSET(grille!$A$1,MOD(INT((R20-parametres!$D$50)/7),42)+1,WEEKDAY(guigui!R20,2)),"")</f>
        <v>RP</v>
      </c>
      <c r="T20" s="3">
        <f t="shared" si="9"/>
        <v>42296</v>
      </c>
      <c r="U20" s="6" t="str">
        <f ca="1">IFERROR(OFFSET(grille!$A$1,MOD(INT((T20-parametres!$D$50)/7),42)+1,WEEKDAY(guigui!T20,2)),"")</f>
        <v>RP</v>
      </c>
      <c r="V20" s="4">
        <f t="shared" si="10"/>
        <v>42327</v>
      </c>
      <c r="W20" s="6" t="str">
        <f ca="1">IFERROR(OFFSET(grille!$A$1,MOD(INT((V20-parametres!$D$50)/7),42)+1,WEEKDAY(guigui!V20,2)),"")</f>
        <v>RP</v>
      </c>
      <c r="X20" s="3">
        <f t="shared" si="11"/>
        <v>42357</v>
      </c>
      <c r="Y20" s="6" t="str">
        <f ca="1">IFERROR(OFFSET(grille!$A$1,MOD(INT((X20-parametres!$D$50)/7),42)+1,WEEKDAY(guigui!X20,2)),"")</f>
        <v>RP</v>
      </c>
    </row>
    <row r="21" spans="2:25">
      <c r="B21" s="3">
        <f t="shared" si="0"/>
        <v>42024</v>
      </c>
      <c r="C21" s="6" t="str">
        <f ca="1">IFERROR(OFFSET(grille!$A$1,MOD(INT((B21-parametres!$D$50)/7),42)+1,WEEKDAY(guigui!B21,2)),"")</f>
        <v>__T740</v>
      </c>
      <c r="D21" s="3">
        <f t="shared" si="1"/>
        <v>42055</v>
      </c>
      <c r="E21" s="6" t="str">
        <f ca="1">IFERROR(OFFSET(grille!$A$1,MOD(INT((D21-parametres!$D$50)/7),42)+1,WEEKDAY(guigui!D21,2)),"")</f>
        <v>D</v>
      </c>
      <c r="F21" s="3">
        <f t="shared" si="2"/>
        <v>42083</v>
      </c>
      <c r="G21" s="6" t="str">
        <f ca="1">IFERROR(OFFSET(grille!$A$1,MOD(INT((F21-parametres!$D$50)/7),42)+1,WEEKDAY(guigui!F21,2)),"")</f>
        <v>T420</v>
      </c>
      <c r="H21" s="3">
        <f t="shared" si="3"/>
        <v>42114</v>
      </c>
      <c r="I21" s="6" t="str">
        <f ca="1">IFERROR(OFFSET(grille!$A$1,MOD(INT((H21-parametres!$D$50)/7),42)+1,WEEKDAY(guigui!H21,2)),"")</f>
        <v>RP</v>
      </c>
      <c r="J21" s="3">
        <f t="shared" si="4"/>
        <v>42144</v>
      </c>
      <c r="K21" s="6" t="str">
        <f ca="1">IFERROR(OFFSET(grille!$A$1,MOD(INT((J21-parametres!$D$50)/7),42)+1,WEEKDAY(guigui!J21,2)),"")</f>
        <v>T340__</v>
      </c>
      <c r="L21" s="3">
        <f t="shared" si="5"/>
        <v>42175</v>
      </c>
      <c r="M21" s="6" t="str">
        <f ca="1">IFERROR(OFFSET(grille!$A$1,MOD(INT((L21-parametres!$D$50)/7),42)+1,WEEKDAY(guigui!L21,2)),"")</f>
        <v>RP</v>
      </c>
      <c r="N21" s="4">
        <f t="shared" si="6"/>
        <v>42205</v>
      </c>
      <c r="O21" s="6" t="str">
        <f ca="1">IFERROR(OFFSET(grille!$A$1,MOD(INT((N21-parametres!$D$50)/7),42)+1,WEEKDAY(guigui!N21,2)),"")</f>
        <v>RP</v>
      </c>
      <c r="P21" s="3">
        <f t="shared" si="7"/>
        <v>42236</v>
      </c>
      <c r="Q21" s="6" t="str">
        <f ca="1">IFERROR(OFFSET(grille!$A$1,MOD(INT((P21-parametres!$D$50)/7),42)+1,WEEKDAY(guigui!P21,2)),"")</f>
        <v>RP</v>
      </c>
      <c r="R21" s="3">
        <f t="shared" si="8"/>
        <v>42267</v>
      </c>
      <c r="S21" s="6" t="str">
        <f ca="1">IFERROR(OFFSET(grille!$A$1,MOD(INT((R21-parametres!$D$50)/7),42)+1,WEEKDAY(guigui!R21,2)),"")</f>
        <v>T657__</v>
      </c>
      <c r="T21" s="3">
        <f t="shared" si="9"/>
        <v>42297</v>
      </c>
      <c r="U21" s="6" t="str">
        <f ca="1">IFERROR(OFFSET(grille!$A$1,MOD(INT((T21-parametres!$D$50)/7),42)+1,WEEKDAY(guigui!T21,2)),"")</f>
        <v>T840__</v>
      </c>
      <c r="V21" s="4">
        <f t="shared" si="10"/>
        <v>42328</v>
      </c>
      <c r="W21" s="6" t="str">
        <f ca="1">IFERROR(OFFSET(grille!$A$1,MOD(INT((V21-parametres!$D$50)/7),42)+1,WEEKDAY(guigui!V21,2)),"")</f>
        <v>RP</v>
      </c>
      <c r="X21" s="3">
        <f t="shared" si="11"/>
        <v>42358</v>
      </c>
      <c r="Y21" s="6" t="str">
        <f ca="1">IFERROR(OFFSET(grille!$A$1,MOD(INT((X21-parametres!$D$50)/7),42)+1,WEEKDAY(guigui!X21,2)),"")</f>
        <v>RP</v>
      </c>
    </row>
    <row r="22" spans="2:25">
      <c r="B22" s="3">
        <f t="shared" si="0"/>
        <v>42025</v>
      </c>
      <c r="C22" s="6" t="str">
        <f ca="1">IFERROR(OFFSET(grille!$A$1,MOD(INT((B22-parametres!$D$50)/7),42)+1,WEEKDAY(guigui!B22,2)),"")</f>
        <v>T650__</v>
      </c>
      <c r="D22" s="3">
        <f t="shared" si="1"/>
        <v>42056</v>
      </c>
      <c r="E22" s="6" t="str">
        <f ca="1">IFERROR(OFFSET(grille!$A$1,MOD(INT((D22-parametres!$D$50)/7),42)+1,WEEKDAY(guigui!D22,2)),"")</f>
        <v>RP</v>
      </c>
      <c r="F22" s="3">
        <f t="shared" si="2"/>
        <v>42084</v>
      </c>
      <c r="G22" s="6" t="str">
        <f ca="1">IFERROR(OFFSET(grille!$A$1,MOD(INT((F22-parametres!$D$50)/7),42)+1,WEEKDAY(guigui!F22,2)),"")</f>
        <v>T226__</v>
      </c>
      <c r="H22" s="3">
        <f t="shared" si="3"/>
        <v>42115</v>
      </c>
      <c r="I22" s="6" t="str">
        <f ca="1">IFERROR(OFFSET(grille!$A$1,MOD(INT((H22-parametres!$D$50)/7),42)+1,WEEKDAY(guigui!H22,2)),"")</f>
        <v>RP</v>
      </c>
      <c r="J22" s="3">
        <f t="shared" si="4"/>
        <v>42145</v>
      </c>
      <c r="K22" s="6" t="str">
        <f ca="1">IFERROR(OFFSET(grille!$A$1,MOD(INT((J22-parametres!$D$50)/7),42)+1,WEEKDAY(guigui!J22,2)),"")</f>
        <v>__T350</v>
      </c>
      <c r="L22" s="3">
        <f t="shared" si="5"/>
        <v>42176</v>
      </c>
      <c r="M22" s="6" t="str">
        <f ca="1">IFERROR(OFFSET(grille!$A$1,MOD(INT((L22-parametres!$D$50)/7),42)+1,WEEKDAY(guigui!L22,2)),"")</f>
        <v>RP</v>
      </c>
      <c r="N22" s="4">
        <f t="shared" si="6"/>
        <v>42206</v>
      </c>
      <c r="O22" s="6" t="str">
        <f ca="1">IFERROR(OFFSET(grille!$A$1,MOD(INT((N22-parametres!$D$50)/7),42)+1,WEEKDAY(guigui!N22,2)),"")</f>
        <v>RP</v>
      </c>
      <c r="P22" s="3">
        <f t="shared" si="7"/>
        <v>42237</v>
      </c>
      <c r="Q22" s="6" t="str">
        <f ca="1">IFERROR(OFFSET(grille!$A$1,MOD(INT((P22-parametres!$D$50)/7),42)+1,WEEKDAY(guigui!P22,2)),"")</f>
        <v>T410</v>
      </c>
      <c r="R22" s="3">
        <f t="shared" si="8"/>
        <v>42268</v>
      </c>
      <c r="S22" s="6" t="str">
        <f ca="1">IFERROR(OFFSET(grille!$A$1,MOD(INT((R22-parametres!$D$50)/7),42)+1,WEEKDAY(guigui!R22,2)),"")</f>
        <v>__T661</v>
      </c>
      <c r="T22" s="3">
        <f t="shared" si="9"/>
        <v>42298</v>
      </c>
      <c r="U22" s="6" t="str">
        <f ca="1">IFERROR(OFFSET(grille!$A$1,MOD(INT((T22-parametres!$D$50)/7),42)+1,WEEKDAY(guigui!T22,2)),"")</f>
        <v>__T850</v>
      </c>
      <c r="V22" s="4">
        <f t="shared" si="10"/>
        <v>42329</v>
      </c>
      <c r="W22" s="6" t="str">
        <f ca="1">IFERROR(OFFSET(grille!$A$1,MOD(INT((V22-parametres!$D$50)/7),42)+1,WEEKDAY(guigui!V22,2)),"")</f>
        <v>T326__</v>
      </c>
      <c r="X22" s="3">
        <f t="shared" si="11"/>
        <v>42359</v>
      </c>
      <c r="Y22" s="6" t="str">
        <f ca="1">IFERROR(OFFSET(grille!$A$1,MOD(INT((X22-parametres!$D$50)/7),42)+1,WEEKDAY(guigui!X22,2)),"")</f>
        <v>T820__</v>
      </c>
    </row>
    <row r="23" spans="2:25">
      <c r="B23" s="3">
        <f t="shared" si="0"/>
        <v>42026</v>
      </c>
      <c r="C23" s="6" t="str">
        <f ca="1">IFERROR(OFFSET(grille!$A$1,MOD(INT((B23-parametres!$D$50)/7),42)+1,WEEKDAY(guigui!B23,2)),"")</f>
        <v>__T660</v>
      </c>
      <c r="D23" s="3">
        <f t="shared" si="1"/>
        <v>42057</v>
      </c>
      <c r="E23" s="6" t="str">
        <f ca="1">IFERROR(OFFSET(grille!$A$1,MOD(INT((D23-parametres!$D$50)/7),42)+1,WEEKDAY(guigui!D23,2)),"")</f>
        <v>RP</v>
      </c>
      <c r="F23" s="3">
        <f t="shared" si="2"/>
        <v>42085</v>
      </c>
      <c r="G23" s="6" t="str">
        <f ca="1">IFERROR(OFFSET(grille!$A$1,MOD(INT((F23-parametres!$D$50)/7),42)+1,WEEKDAY(guigui!F23,2)),"")</f>
        <v>__T237</v>
      </c>
      <c r="H23" s="3">
        <f t="shared" si="3"/>
        <v>42116</v>
      </c>
      <c r="I23" s="6" t="str">
        <f ca="1">IFERROR(OFFSET(grille!$A$1,MOD(INT((H23-parametres!$D$50)/7),42)+1,WEEKDAY(guigui!H23,2)),"")</f>
        <v>D</v>
      </c>
      <c r="J23" s="3">
        <f t="shared" si="4"/>
        <v>42146</v>
      </c>
      <c r="K23" s="6" t="str">
        <f ca="1">IFERROR(OFFSET(grille!$A$1,MOD(INT((J23-parametres!$D$50)/7),42)+1,WEEKDAY(guigui!J23,2)),"")</f>
        <v>D</v>
      </c>
      <c r="L23" s="3">
        <f t="shared" si="5"/>
        <v>42177</v>
      </c>
      <c r="M23" s="6" t="str">
        <f ca="1">IFERROR(OFFSET(grille!$A$1,MOD(INT((L23-parametres!$D$50)/7),42)+1,WEEKDAY(guigui!L23,2)),"")</f>
        <v>T210</v>
      </c>
      <c r="N23" s="4">
        <f t="shared" si="6"/>
        <v>42207</v>
      </c>
      <c r="O23" s="6" t="str">
        <f ca="1">IFERROR(OFFSET(grille!$A$1,MOD(INT((N23-parametres!$D$50)/7),42)+1,WEEKDAY(guigui!N23,2)),"")</f>
        <v>T840__</v>
      </c>
      <c r="P23" s="3">
        <f t="shared" si="7"/>
        <v>42238</v>
      </c>
      <c r="Q23" s="6" t="str">
        <f ca="1">IFERROR(OFFSET(grille!$A$1,MOD(INT((P23-parametres!$D$50)/7),42)+1,WEEKDAY(guigui!P23,2)),"")</f>
        <v>T146__</v>
      </c>
      <c r="R23" s="3">
        <f t="shared" si="8"/>
        <v>42269</v>
      </c>
      <c r="S23" s="6" t="str">
        <f ca="1">IFERROR(OFFSET(grille!$A$1,MOD(INT((R23-parametres!$D$50)/7),42)+1,WEEKDAY(guigui!R23,2)),"")</f>
        <v>T240__</v>
      </c>
      <c r="T23" s="3">
        <f t="shared" si="9"/>
        <v>42299</v>
      </c>
      <c r="U23" s="6" t="str">
        <f ca="1">IFERROR(OFFSET(grille!$A$1,MOD(INT((T23-parametres!$D$50)/7),42)+1,WEEKDAY(guigui!T23,2)),"")</f>
        <v>T110</v>
      </c>
      <c r="V23" s="4">
        <f t="shared" si="10"/>
        <v>42330</v>
      </c>
      <c r="W23" s="6" t="str">
        <f ca="1">IFERROR(OFFSET(grille!$A$1,MOD(INT((V23-parametres!$D$50)/7),42)+1,WEEKDAY(guigui!V23,2)),"")</f>
        <v>__T337</v>
      </c>
      <c r="X23" s="3">
        <f t="shared" si="11"/>
        <v>42360</v>
      </c>
      <c r="Y23" s="6" t="str">
        <f ca="1">IFERROR(OFFSET(grille!$A$1,MOD(INT((X23-parametres!$D$50)/7),42)+1,WEEKDAY(guigui!X23,2)),"")</f>
        <v>__T830</v>
      </c>
    </row>
    <row r="24" spans="2:25">
      <c r="B24" s="3">
        <f t="shared" si="0"/>
        <v>42027</v>
      </c>
      <c r="C24" s="6" t="str">
        <f ca="1">IFERROR(OFFSET(grille!$A$1,MOD(INT((B24-parametres!$D$50)/7),42)+1,WEEKDAY(guigui!B24,2)),"")</f>
        <v>RP</v>
      </c>
      <c r="D24" s="3">
        <f t="shared" si="1"/>
        <v>42058</v>
      </c>
      <c r="E24" s="6" t="str">
        <f ca="1">IFERROR(OFFSET(grille!$A$1,MOD(INT((D24-parametres!$D$50)/7),42)+1,WEEKDAY(guigui!D24,2)),"")</f>
        <v>T140__</v>
      </c>
      <c r="F24" s="3">
        <f t="shared" si="2"/>
        <v>42086</v>
      </c>
      <c r="G24" s="6" t="str">
        <f ca="1">IFERROR(OFFSET(grille!$A$1,MOD(INT((F24-parametres!$D$50)/7),42)+1,WEEKDAY(guigui!F24,2)),"")</f>
        <v>RP</v>
      </c>
      <c r="H24" s="3">
        <f t="shared" si="3"/>
        <v>42117</v>
      </c>
      <c r="I24" s="6" t="str">
        <f ca="1">IFERROR(OFFSET(grille!$A$1,MOD(INT((H24-parametres!$D$50)/7),42)+1,WEEKDAY(guigui!H24,2)),"")</f>
        <v>T510</v>
      </c>
      <c r="J24" s="3">
        <f t="shared" si="4"/>
        <v>42147</v>
      </c>
      <c r="K24" s="6" t="str">
        <f ca="1">IFERROR(OFFSET(grille!$A$1,MOD(INT((J24-parametres!$D$50)/7),42)+1,WEEKDAY(guigui!J24,2)),"")</f>
        <v>RP</v>
      </c>
      <c r="L24" s="3">
        <f t="shared" si="5"/>
        <v>42178</v>
      </c>
      <c r="M24" s="6" t="str">
        <f ca="1">IFERROR(OFFSET(grille!$A$1,MOD(INT((L24-parametres!$D$50)/7),42)+1,WEEKDAY(guigui!L24,2)),"")</f>
        <v>T410</v>
      </c>
      <c r="N24" s="4">
        <f t="shared" si="6"/>
        <v>42208</v>
      </c>
      <c r="O24" s="6" t="str">
        <f ca="1">IFERROR(OFFSET(grille!$A$1,MOD(INT((N24-parametres!$D$50)/7),42)+1,WEEKDAY(guigui!N24,2)),"")</f>
        <v>__T850</v>
      </c>
      <c r="P24" s="3">
        <f t="shared" si="7"/>
        <v>42239</v>
      </c>
      <c r="Q24" s="6" t="str">
        <f ca="1">IFERROR(OFFSET(grille!$A$1,MOD(INT((P24-parametres!$D$50)/7),42)+1,WEEKDAY(guigui!P24,2)),"")</f>
        <v>__T157</v>
      </c>
      <c r="R24" s="3">
        <f t="shared" si="8"/>
        <v>42270</v>
      </c>
      <c r="S24" s="6" t="str">
        <f ca="1">IFERROR(OFFSET(grille!$A$1,MOD(INT((R24-parametres!$D$50)/7),42)+1,WEEKDAY(guigui!R24,2)),"")</f>
        <v>__T250</v>
      </c>
      <c r="T24" s="3">
        <f t="shared" si="9"/>
        <v>42300</v>
      </c>
      <c r="U24" s="6" t="str">
        <f ca="1">IFERROR(OFFSET(grille!$A$1,MOD(INT((T24-parametres!$D$50)/7),42)+1,WEEKDAY(guigui!T24,2)),"")</f>
        <v>T630__</v>
      </c>
      <c r="V24" s="4">
        <f t="shared" si="10"/>
        <v>42331</v>
      </c>
      <c r="W24" s="6" t="str">
        <f ca="1">IFERROR(OFFSET(grille!$A$1,MOD(INT((V24-parametres!$D$50)/7),42)+1,WEEKDAY(guigui!V24,2)),"")</f>
        <v>T510</v>
      </c>
      <c r="X24" s="3">
        <f t="shared" si="11"/>
        <v>42361</v>
      </c>
      <c r="Y24" s="6" t="str">
        <f ca="1">IFERROR(OFFSET(grille!$A$1,MOD(INT((X24-parametres!$D$50)/7),42)+1,WEEKDAY(guigui!X24,2)),"")</f>
        <v>RP</v>
      </c>
    </row>
    <row r="25" spans="2:25">
      <c r="B25" s="3">
        <f t="shared" si="0"/>
        <v>42028</v>
      </c>
      <c r="C25" s="6" t="str">
        <f ca="1">IFERROR(OFFSET(grille!$A$1,MOD(INT((B25-parametres!$D$50)/7),42)+1,WEEKDAY(guigui!B25,2)),"")</f>
        <v>RP</v>
      </c>
      <c r="D25" s="3">
        <f t="shared" si="1"/>
        <v>42059</v>
      </c>
      <c r="E25" s="6" t="str">
        <f ca="1">IFERROR(OFFSET(grille!$A$1,MOD(INT((D25-parametres!$D$50)/7),42)+1,WEEKDAY(guigui!D25,2)),"")</f>
        <v>__T150</v>
      </c>
      <c r="F25" s="3">
        <f t="shared" si="2"/>
        <v>42087</v>
      </c>
      <c r="G25" s="6" t="str">
        <f ca="1">IFERROR(OFFSET(grille!$A$1,MOD(INT((F25-parametres!$D$50)/7),42)+1,WEEKDAY(guigui!F25,2)),"")</f>
        <v>RP</v>
      </c>
      <c r="H25" s="3">
        <f t="shared" si="3"/>
        <v>42118</v>
      </c>
      <c r="I25" s="6" t="str">
        <f ca="1">IFERROR(OFFSET(grille!$A$1,MOD(INT((H25-parametres!$D$50)/7),42)+1,WEEKDAY(guigui!H25,2)),"")</f>
        <v>T445__</v>
      </c>
      <c r="J25" s="3">
        <f t="shared" si="4"/>
        <v>42148</v>
      </c>
      <c r="K25" s="6" t="str">
        <f ca="1">IFERROR(OFFSET(grille!$A$1,MOD(INT((J25-parametres!$D$50)/7),42)+1,WEEKDAY(guigui!J25,2)),"")</f>
        <v>RP</v>
      </c>
      <c r="L25" s="3">
        <f t="shared" si="5"/>
        <v>42179</v>
      </c>
      <c r="M25" s="6" t="str">
        <f ca="1">IFERROR(OFFSET(grille!$A$1,MOD(INT((L25-parametres!$D$50)/7),42)+1,WEEKDAY(guigui!L25,2)),"")</f>
        <v>T810</v>
      </c>
      <c r="N25" s="4">
        <f t="shared" si="6"/>
        <v>42209</v>
      </c>
      <c r="O25" s="6" t="str">
        <f ca="1">IFERROR(OFFSET(grille!$A$1,MOD(INT((N25-parametres!$D$50)/7),42)+1,WEEKDAY(guigui!N25,2)),"")</f>
        <v>Fac</v>
      </c>
      <c r="P25" s="3">
        <f t="shared" si="7"/>
        <v>42240</v>
      </c>
      <c r="Q25" s="6" t="str">
        <f ca="1">IFERROR(OFFSET(grille!$A$1,MOD(INT((P25-parametres!$D$50)/7),42)+1,WEEKDAY(guigui!P25,2)),"")</f>
        <v>T260</v>
      </c>
      <c r="R25" s="3">
        <f t="shared" si="8"/>
        <v>42271</v>
      </c>
      <c r="S25" s="6" t="str">
        <f ca="1">IFERROR(OFFSET(grille!$A$1,MOD(INT((R25-parametres!$D$50)/7),42)+1,WEEKDAY(guigui!R25,2)),"")</f>
        <v>RP</v>
      </c>
      <c r="T25" s="3">
        <f t="shared" si="9"/>
        <v>42301</v>
      </c>
      <c r="U25" s="6" t="str">
        <f ca="1">IFERROR(OFFSET(grille!$A$1,MOD(INT((T25-parametres!$D$50)/7),42)+1,WEEKDAY(guigui!T25,2)),"")</f>
        <v>__T646</v>
      </c>
      <c r="V25" s="4">
        <f t="shared" si="10"/>
        <v>42332</v>
      </c>
      <c r="W25" s="6" t="str">
        <f ca="1">IFERROR(OFFSET(grille!$A$1,MOD(INT((V25-parametres!$D$50)/7),42)+1,WEEKDAY(guigui!V25,2)),"")</f>
        <v>T220__</v>
      </c>
      <c r="X25" s="3">
        <f t="shared" si="11"/>
        <v>42362</v>
      </c>
      <c r="Y25" s="6" t="str">
        <f ca="1">IFERROR(OFFSET(grille!$A$1,MOD(INT((X25-parametres!$D$50)/7),42)+1,WEEKDAY(guigui!X25,2)),"")</f>
        <v>RP</v>
      </c>
    </row>
    <row r="26" spans="2:25">
      <c r="B26" s="3">
        <f t="shared" si="0"/>
        <v>42029</v>
      </c>
      <c r="C26" s="6" t="str">
        <f ca="1">IFERROR(OFFSET(grille!$A$1,MOD(INT((B26-parametres!$D$50)/7),42)+1,WEEKDAY(guigui!B26,2)),"")</f>
        <v>T410</v>
      </c>
      <c r="D26" s="3">
        <f t="shared" si="1"/>
        <v>42060</v>
      </c>
      <c r="E26" s="6" t="str">
        <f ca="1">IFERROR(OFFSET(grille!$A$1,MOD(INT((D26-parametres!$D$50)/7),42)+1,WEEKDAY(guigui!D26,2)),"")</f>
        <v>T210</v>
      </c>
      <c r="F26" s="3">
        <f t="shared" si="2"/>
        <v>42088</v>
      </c>
      <c r="G26" s="6" t="str">
        <f ca="1">IFERROR(OFFSET(grille!$A$1,MOD(INT((F26-parametres!$D$50)/7),42)+1,WEEKDAY(guigui!F26,2)),"")</f>
        <v>T710</v>
      </c>
      <c r="H26" s="3">
        <f t="shared" si="3"/>
        <v>42119</v>
      </c>
      <c r="I26" s="6" t="str">
        <f ca="1">IFERROR(OFFSET(grille!$A$1,MOD(INT((H26-parametres!$D$50)/7),42)+1,WEEKDAY(guigui!H26,2)),"")</f>
        <v>__T456</v>
      </c>
      <c r="J26" s="3">
        <f t="shared" si="4"/>
        <v>42149</v>
      </c>
      <c r="K26" s="6" t="str">
        <f ca="1">IFERROR(OFFSET(grille!$A$1,MOD(INT((J26-parametres!$D$50)/7),42)+1,WEEKDAY(guigui!J26,2)),"")</f>
        <v>T110</v>
      </c>
      <c r="L26" s="3">
        <f t="shared" si="5"/>
        <v>42180</v>
      </c>
      <c r="M26" s="6" t="str">
        <f ca="1">IFERROR(OFFSET(grille!$A$1,MOD(INT((L26-parametres!$D$50)/7),42)+1,WEEKDAY(guigui!L26,2)),"")</f>
        <v>T320__</v>
      </c>
      <c r="N26" s="4">
        <f t="shared" si="6"/>
        <v>42210</v>
      </c>
      <c r="O26" s="6" t="str">
        <f ca="1">IFERROR(OFFSET(grille!$A$1,MOD(INT((N26-parametres!$D$50)/7),42)+1,WEEKDAY(guigui!N26,2)),"")</f>
        <v>RP</v>
      </c>
      <c r="P26" s="3">
        <f t="shared" si="7"/>
        <v>42241</v>
      </c>
      <c r="Q26" s="6" t="str">
        <f ca="1">IFERROR(OFFSET(grille!$A$1,MOD(INT((P26-parametres!$D$50)/7),42)+1,WEEKDAY(guigui!P26,2)),"")</f>
        <v>RP</v>
      </c>
      <c r="R26" s="3">
        <f t="shared" si="8"/>
        <v>42272</v>
      </c>
      <c r="S26" s="6" t="str">
        <f ca="1">IFERROR(OFFSET(grille!$A$1,MOD(INT((R26-parametres!$D$50)/7),42)+1,WEEKDAY(guigui!R26,2)),"")</f>
        <v>RP</v>
      </c>
      <c r="T26" s="3">
        <f t="shared" si="9"/>
        <v>42302</v>
      </c>
      <c r="U26" s="6" t="str">
        <f ca="1">IFERROR(OFFSET(grille!$A$1,MOD(INT((T26-parametres!$D$50)/7),42)+1,WEEKDAY(guigui!T26,2)),"")</f>
        <v>RP</v>
      </c>
      <c r="V26" s="4">
        <f t="shared" si="10"/>
        <v>42333</v>
      </c>
      <c r="W26" s="6" t="str">
        <f ca="1">IFERROR(OFFSET(grille!$A$1,MOD(INT((V26-parametres!$D$50)/7),42)+1,WEEKDAY(guigui!V26,2)),"")</f>
        <v>__T230</v>
      </c>
      <c r="X26" s="3">
        <f t="shared" si="11"/>
        <v>42363</v>
      </c>
      <c r="Y26" s="6" t="str">
        <f ca="1">IFERROR(OFFSET(grille!$A$1,MOD(INT((X26-parametres!$D$50)/7),42)+1,WEEKDAY(guigui!X26,2)),"")</f>
        <v>T925__</v>
      </c>
    </row>
    <row r="27" spans="2:25">
      <c r="B27" s="3">
        <f t="shared" si="0"/>
        <v>42030</v>
      </c>
      <c r="C27" s="6" t="str">
        <f ca="1">IFERROR(OFFSET(grille!$A$1,MOD(INT((B27-parametres!$D$50)/7),42)+1,WEEKDAY(guigui!B27,2)),"")</f>
        <v>T650__</v>
      </c>
      <c r="D27" s="3">
        <f t="shared" si="1"/>
        <v>42061</v>
      </c>
      <c r="E27" s="6" t="str">
        <f ca="1">IFERROR(OFFSET(grille!$A$1,MOD(INT((D27-parametres!$D$50)/7),42)+1,WEEKDAY(guigui!D27,2)),"")</f>
        <v>T440__</v>
      </c>
      <c r="F27" s="3">
        <f t="shared" si="2"/>
        <v>42089</v>
      </c>
      <c r="G27" s="6" t="str">
        <f ca="1">IFERROR(OFFSET(grille!$A$1,MOD(INT((F27-parametres!$D$50)/7),42)+1,WEEKDAY(guigui!F27,2)),"")</f>
        <v>T730__</v>
      </c>
      <c r="H27" s="3">
        <f t="shared" si="3"/>
        <v>42120</v>
      </c>
      <c r="I27" s="6" t="str">
        <f ca="1">IFERROR(OFFSET(grille!$A$1,MOD(INT((H27-parametres!$D$50)/7),42)+1,WEEKDAY(guigui!H27,2)),"")</f>
        <v>T447__</v>
      </c>
      <c r="J27" s="3">
        <f t="shared" si="4"/>
        <v>42150</v>
      </c>
      <c r="K27" s="6" t="str">
        <f ca="1">IFERROR(OFFSET(grille!$A$1,MOD(INT((J27-parametres!$D$50)/7),42)+1,WEEKDAY(guigui!J27,2)),"")</f>
        <v>T420</v>
      </c>
      <c r="L27" s="3">
        <f t="shared" si="5"/>
        <v>42181</v>
      </c>
      <c r="M27" s="6" t="str">
        <f ca="1">IFERROR(OFFSET(grille!$A$1,MOD(INT((L27-parametres!$D$50)/7),42)+1,WEEKDAY(guigui!L27,2)),"")</f>
        <v>__T335</v>
      </c>
      <c r="N27" s="4">
        <f t="shared" si="6"/>
        <v>42211</v>
      </c>
      <c r="O27" s="6" t="str">
        <f ca="1">IFERROR(OFFSET(grille!$A$1,MOD(INT((N27-parametres!$D$50)/7),42)+1,WEEKDAY(guigui!N27,2)),"")</f>
        <v>RP</v>
      </c>
      <c r="P27" s="3">
        <f t="shared" si="7"/>
        <v>42242</v>
      </c>
      <c r="Q27" s="6" t="str">
        <f ca="1">IFERROR(OFFSET(grille!$A$1,MOD(INT((P27-parametres!$D$50)/7),42)+1,WEEKDAY(guigui!P27,2)),"")</f>
        <v>RP</v>
      </c>
      <c r="R27" s="3">
        <f t="shared" si="8"/>
        <v>42273</v>
      </c>
      <c r="S27" s="6" t="str">
        <f ca="1">IFERROR(OFFSET(grille!$A$1,MOD(INT((R27-parametres!$D$50)/7),42)+1,WEEKDAY(guigui!R27,2)),"")</f>
        <v>T656__</v>
      </c>
      <c r="T27" s="3">
        <f t="shared" si="9"/>
        <v>42303</v>
      </c>
      <c r="U27" s="6" t="str">
        <f ca="1">IFERROR(OFFSET(grille!$A$1,MOD(INT((T27-parametres!$D$50)/7),42)+1,WEEKDAY(guigui!T27,2)),"")</f>
        <v>RP</v>
      </c>
      <c r="V27" s="4">
        <f t="shared" si="10"/>
        <v>42334</v>
      </c>
      <c r="W27" s="6" t="str">
        <f ca="1">IFERROR(OFFSET(grille!$A$1,MOD(INT((V27-parametres!$D$50)/7),42)+1,WEEKDAY(guigui!V27,2)),"")</f>
        <v>D</v>
      </c>
      <c r="X27" s="3">
        <f t="shared" si="11"/>
        <v>42364</v>
      </c>
      <c r="Y27" s="6" t="str">
        <f ca="1">IFERROR(OFFSET(grille!$A$1,MOD(INT((X27-parametres!$D$50)/7),42)+1,WEEKDAY(guigui!X27,2)),"")</f>
        <v>__T936</v>
      </c>
    </row>
    <row r="28" spans="2:25">
      <c r="B28" s="3">
        <f t="shared" si="0"/>
        <v>42031</v>
      </c>
      <c r="C28" s="6" t="str">
        <f ca="1">IFERROR(OFFSET(grille!$A$1,MOD(INT((B28-parametres!$D$50)/7),42)+1,WEEKDAY(guigui!B28,2)),"")</f>
        <v>__T660</v>
      </c>
      <c r="D28" s="3">
        <f t="shared" si="1"/>
        <v>42062</v>
      </c>
      <c r="E28" s="6" t="str">
        <f ca="1">IFERROR(OFFSET(grille!$A$1,MOD(INT((D28-parametres!$D$50)/7),42)+1,WEEKDAY(guigui!D28,2)),"")</f>
        <v>__T450</v>
      </c>
      <c r="F28" s="3">
        <f t="shared" si="2"/>
        <v>42090</v>
      </c>
      <c r="G28" s="6" t="str">
        <f ca="1">IFERROR(OFFSET(grille!$A$1,MOD(INT((F28-parametres!$D$50)/7),42)+1,WEEKDAY(guigui!F28,2)),"")</f>
        <v>__T740</v>
      </c>
      <c r="H28" s="3">
        <f t="shared" si="3"/>
        <v>42121</v>
      </c>
      <c r="I28" s="6" t="str">
        <f ca="1">IFERROR(OFFSET(grille!$A$1,MOD(INT((H28-parametres!$D$50)/7),42)+1,WEEKDAY(guigui!H28,2)),"")</f>
        <v>__T451</v>
      </c>
      <c r="J28" s="3">
        <f t="shared" si="4"/>
        <v>42151</v>
      </c>
      <c r="K28" s="6" t="str">
        <f ca="1">IFERROR(OFFSET(grille!$A$1,MOD(INT((J28-parametres!$D$50)/7),42)+1,WEEKDAY(guigui!J28,2)),"")</f>
        <v>T220__</v>
      </c>
      <c r="L28" s="3">
        <f t="shared" si="5"/>
        <v>42182</v>
      </c>
      <c r="M28" s="6" t="str">
        <f ca="1">IFERROR(OFFSET(grille!$A$1,MOD(INT((L28-parametres!$D$50)/7),42)+1,WEEKDAY(guigui!L28,2)),"")</f>
        <v>RP</v>
      </c>
      <c r="N28" s="4">
        <f t="shared" si="6"/>
        <v>42212</v>
      </c>
      <c r="O28" s="6" t="str">
        <f ca="1">IFERROR(OFFSET(grille!$A$1,MOD(INT((N28-parametres!$D$50)/7),42)+1,WEEKDAY(guigui!N28,2)),"")</f>
        <v>T120</v>
      </c>
      <c r="P28" s="3">
        <f t="shared" si="7"/>
        <v>42243</v>
      </c>
      <c r="Q28" s="6" t="str">
        <f ca="1">IFERROR(OFFSET(grille!$A$1,MOD(INT((P28-parametres!$D$50)/7),42)+1,WEEKDAY(guigui!P28,2)),"")</f>
        <v>T210</v>
      </c>
      <c r="R28" s="3">
        <f t="shared" si="8"/>
        <v>42274</v>
      </c>
      <c r="S28" s="6" t="str">
        <f ca="1">IFERROR(OFFSET(grille!$A$1,MOD(INT((R28-parametres!$D$50)/7),42)+1,WEEKDAY(guigui!R28,2)),"")</f>
        <v>__T667</v>
      </c>
      <c r="T28" s="3">
        <f t="shared" si="9"/>
        <v>42304</v>
      </c>
      <c r="U28" s="6" t="str">
        <f ca="1">IFERROR(OFFSET(grille!$A$1,MOD(INT((T28-parametres!$D$50)/7),42)+1,WEEKDAY(guigui!T28,2)),"")</f>
        <v>T440__</v>
      </c>
      <c r="V28" s="4">
        <f t="shared" si="10"/>
        <v>42335</v>
      </c>
      <c r="W28" s="6" t="str">
        <f ca="1">IFERROR(OFFSET(grille!$A$1,MOD(INT((V28-parametres!$D$50)/7),42)+1,WEEKDAY(guigui!V28,2)),"")</f>
        <v>RP</v>
      </c>
      <c r="X28" s="3">
        <f t="shared" si="11"/>
        <v>42365</v>
      </c>
      <c r="Y28" s="6" t="str">
        <f ca="1">IFERROR(OFFSET(grille!$A$1,MOD(INT((X28-parametres!$D$50)/7),42)+1,WEEKDAY(guigui!X28,2)),"")</f>
        <v>T907__</v>
      </c>
    </row>
    <row r="29" spans="2:25">
      <c r="B29" s="3">
        <f t="shared" si="0"/>
        <v>42032</v>
      </c>
      <c r="C29" s="6" t="str">
        <f ca="1">IFERROR(OFFSET(grille!$A$1,MOD(INT((B29-parametres!$D$50)/7),42)+1,WEEKDAY(guigui!B29,2)),"")</f>
        <v>T260</v>
      </c>
      <c r="D29" s="3">
        <f t="shared" si="1"/>
        <v>42063</v>
      </c>
      <c r="E29" s="6" t="str">
        <f ca="1">IFERROR(OFFSET(grille!$A$1,MOD(INT((D29-parametres!$D$50)/7),42)+1,WEEKDAY(guigui!D29,2)),"")</f>
        <v>RP</v>
      </c>
      <c r="F29" s="3">
        <f t="shared" si="2"/>
        <v>42091</v>
      </c>
      <c r="G29" s="6" t="str">
        <f ca="1">IFERROR(OFFSET(grille!$A$1,MOD(INT((F29-parametres!$D$50)/7),42)+1,WEEKDAY(guigui!F29,2)),"")</f>
        <v>RP</v>
      </c>
      <c r="H29" s="3">
        <f t="shared" si="3"/>
        <v>42122</v>
      </c>
      <c r="I29" s="6" t="str">
        <f ca="1">IFERROR(OFFSET(grille!$A$1,MOD(INT((H29-parametres!$D$50)/7),42)+1,WEEKDAY(guigui!H29,2)),"")</f>
        <v>RP</v>
      </c>
      <c r="J29" s="3">
        <f t="shared" si="4"/>
        <v>42152</v>
      </c>
      <c r="K29" s="6" t="str">
        <f ca="1">IFERROR(OFFSET(grille!$A$1,MOD(INT((J29-parametres!$D$50)/7),42)+1,WEEKDAY(guigui!J29,2)),"")</f>
        <v>__T230</v>
      </c>
      <c r="L29" s="3">
        <f t="shared" si="5"/>
        <v>42183</v>
      </c>
      <c r="M29" s="6" t="str">
        <f ca="1">IFERROR(OFFSET(grille!$A$1,MOD(INT((L29-parametres!$D$50)/7),42)+1,WEEKDAY(guigui!L29,2)),"")</f>
        <v>RP</v>
      </c>
      <c r="N29" s="4">
        <f t="shared" si="6"/>
        <v>42213</v>
      </c>
      <c r="O29" s="6" t="str">
        <f ca="1">IFERROR(OFFSET(grille!$A$1,MOD(INT((N29-parametres!$D$50)/7),42)+1,WEEKDAY(guigui!N29,2)),"")</f>
        <v>T110</v>
      </c>
      <c r="P29" s="3">
        <f t="shared" si="7"/>
        <v>42244</v>
      </c>
      <c r="Q29" s="6" t="str">
        <f ca="1">IFERROR(OFFSET(grille!$A$1,MOD(INT((P29-parametres!$D$50)/7),42)+1,WEEKDAY(guigui!P29,2)),"")</f>
        <v>T140__</v>
      </c>
      <c r="R29" s="3">
        <f t="shared" si="8"/>
        <v>42275</v>
      </c>
      <c r="S29" s="6" t="str">
        <f ca="1">IFERROR(OFFSET(grille!$A$1,MOD(INT((R29-parametres!$D$50)/7),42)+1,WEEKDAY(guigui!R29,2)),"")</f>
        <v>T420</v>
      </c>
      <c r="T29" s="3">
        <f t="shared" si="9"/>
        <v>42305</v>
      </c>
      <c r="U29" s="6" t="str">
        <f ca="1">IFERROR(OFFSET(grille!$A$1,MOD(INT((T29-parametres!$D$50)/7),42)+1,WEEKDAY(guigui!T29,2)),"")</f>
        <v>__T450</v>
      </c>
      <c r="V29" s="4">
        <f t="shared" si="10"/>
        <v>42336</v>
      </c>
      <c r="W29" s="6" t="str">
        <f ca="1">IFERROR(OFFSET(grille!$A$1,MOD(INT((V29-parametres!$D$50)/7),42)+1,WEEKDAY(guigui!V29,2)),"")</f>
        <v>RP</v>
      </c>
      <c r="X29" s="3">
        <f t="shared" si="11"/>
        <v>42366</v>
      </c>
      <c r="Y29" s="6" t="str">
        <f ca="1">IFERROR(OFFSET(grille!$A$1,MOD(INT((X29-parametres!$D$50)/7),42)+1,WEEKDAY(guigui!X29,2)),"")</f>
        <v>__T911</v>
      </c>
    </row>
    <row r="30" spans="2:25">
      <c r="B30" s="3">
        <f t="shared" si="0"/>
        <v>42033</v>
      </c>
      <c r="C30" s="6" t="str">
        <f ca="1">IFERROR(OFFSET(grille!$A$1,MOD(INT((B30-parametres!$D$50)/7),42)+1,WEEKDAY(guigui!B30,2)),"")</f>
        <v>RP</v>
      </c>
      <c r="D30" s="3" t="b">
        <f>IF(MONTH(DATE($A$1,COLUMN()-1,ROW()-1))=2,DATE($A$1,COLUMN()-1,i))</f>
        <v>0</v>
      </c>
      <c r="E30" s="6" t="str">
        <f ca="1">IFERROR(OFFSET(grille!$A$1,MOD(INT((D30-parametres!$D$50)/7),42)+1,WEEKDAY(guigui!D30,2)),"")</f>
        <v>RP</v>
      </c>
      <c r="F30" s="3">
        <f t="shared" si="2"/>
        <v>42092</v>
      </c>
      <c r="G30" s="6" t="str">
        <f ca="1">IFERROR(OFFSET(grille!$A$1,MOD(INT((F30-parametres!$D$50)/7),42)+1,WEEKDAY(guigui!F30,2)),"")</f>
        <v>RP</v>
      </c>
      <c r="H30" s="3">
        <f t="shared" si="3"/>
        <v>42123</v>
      </c>
      <c r="I30" s="6" t="str">
        <f ca="1">IFERROR(OFFSET(grille!$A$1,MOD(INT((H30-parametres!$D$50)/7),42)+1,WEEKDAY(guigui!H30,2)),"")</f>
        <v>RP</v>
      </c>
      <c r="J30" s="3">
        <f t="shared" si="4"/>
        <v>42153</v>
      </c>
      <c r="K30" s="6" t="str">
        <f ca="1">IFERROR(OFFSET(grille!$A$1,MOD(INT((J30-parametres!$D$50)/7),42)+1,WEEKDAY(guigui!J30,2)),"")</f>
        <v>RP</v>
      </c>
      <c r="L30" s="3">
        <f t="shared" si="5"/>
        <v>42184</v>
      </c>
      <c r="M30" s="6" t="str">
        <f ca="1">IFERROR(OFFSET(grille!$A$1,MOD(INT((L30-parametres!$D$50)/7),42)+1,WEEKDAY(guigui!L30,2)),"")</f>
        <v>T340__</v>
      </c>
      <c r="N30" s="3">
        <f t="shared" si="6"/>
        <v>42214</v>
      </c>
      <c r="O30" s="6" t="str">
        <f ca="1">IFERROR(OFFSET(grille!$A$1,MOD(INT((N30-parametres!$D$50)/7),42)+1,WEEKDAY(guigui!N30,2)),"")</f>
        <v>T720</v>
      </c>
      <c r="P30" s="3">
        <f t="shared" si="7"/>
        <v>42245</v>
      </c>
      <c r="Q30" s="6" t="str">
        <f ca="1">IFERROR(OFFSET(grille!$A$1,MOD(INT((P30-parametres!$D$50)/7),42)+1,WEEKDAY(guigui!P30,2)),"")</f>
        <v>__T156</v>
      </c>
      <c r="R30" s="3">
        <f t="shared" si="8"/>
        <v>42276</v>
      </c>
      <c r="S30" s="6" t="str">
        <f ca="1">IFERROR(OFFSET(grille!$A$1,MOD(INT((R30-parametres!$D$50)/7),42)+1,WEEKDAY(guigui!R30,2)),"")</f>
        <v>T630__</v>
      </c>
      <c r="T30" s="3">
        <f t="shared" si="9"/>
        <v>42306</v>
      </c>
      <c r="U30" s="6" t="str">
        <f ca="1">IFERROR(OFFSET(grille!$A$1,MOD(INT((T30-parametres!$D$50)/7),42)+1,WEEKDAY(guigui!T30,2)),"")</f>
        <v>T240__</v>
      </c>
      <c r="V30" s="4">
        <f t="shared" si="10"/>
        <v>42337</v>
      </c>
      <c r="W30" s="6" t="str">
        <f ca="1">IFERROR(OFFSET(grille!$A$1,MOD(INT((V30-parametres!$D$50)/7),42)+1,WEEKDAY(guigui!V30,2)),"")</f>
        <v>T327__</v>
      </c>
      <c r="X30" s="3">
        <f t="shared" si="11"/>
        <v>42367</v>
      </c>
      <c r="Y30" s="6" t="str">
        <f ca="1">IFERROR(OFFSET(grille!$A$1,MOD(INT((X30-parametres!$D$50)/7),42)+1,WEEKDAY(guigui!X30,2)),"")</f>
        <v>RP</v>
      </c>
    </row>
    <row r="31" spans="2:25">
      <c r="B31" s="3">
        <f t="shared" si="0"/>
        <v>42034</v>
      </c>
      <c r="C31" s="6" t="str">
        <f ca="1">IFERROR(OFFSET(grille!$A$1,MOD(INT((B31-parametres!$D$50)/7),42)+1,WEEKDAY(guigui!B31,2)),"")</f>
        <v>RP</v>
      </c>
      <c r="D31" s="2"/>
      <c r="E31" s="2"/>
      <c r="F31" s="3">
        <f t="shared" si="2"/>
        <v>42093</v>
      </c>
      <c r="G31" s="6" t="str">
        <f ca="1">IFERROR(OFFSET(grille!$A$1,MOD(INT((F31-parametres!$D$50)/7),42)+1,WEEKDAY(guigui!F31,2)),"")</f>
        <v>T320__</v>
      </c>
      <c r="H31" s="3">
        <f t="shared" si="3"/>
        <v>42124</v>
      </c>
      <c r="I31" s="6" t="str">
        <f ca="1">IFERROR(OFFSET(grille!$A$1,MOD(INT((H31-parametres!$D$50)/7),42)+1,WEEKDAY(guigui!H31,2)),"")</f>
        <v>T410</v>
      </c>
      <c r="J31" s="3">
        <f t="shared" si="4"/>
        <v>42154</v>
      </c>
      <c r="K31" s="6" t="str">
        <f ca="1">IFERROR(OFFSET(grille!$A$1,MOD(INT((J31-parametres!$D$50)/7),42)+1,WEEKDAY(guigui!J31,2)),"")</f>
        <v>RP</v>
      </c>
      <c r="L31" s="3">
        <f t="shared" si="5"/>
        <v>42185</v>
      </c>
      <c r="M31" s="6" t="str">
        <f ca="1">IFERROR(OFFSET(grille!$A$1,MOD(INT((L31-parametres!$D$50)/7),42)+1,WEEKDAY(guigui!L31,2)),"")</f>
        <v>__T350</v>
      </c>
      <c r="N31" s="3">
        <f t="shared" si="6"/>
        <v>42215</v>
      </c>
      <c r="O31" s="6" t="str">
        <f ca="1">IFERROR(OFFSET(grille!$A$1,MOD(INT((N31-parametres!$D$50)/7),42)+1,WEEKDAY(guigui!N31,2)),"")</f>
        <v>T630__</v>
      </c>
      <c r="P31" s="3">
        <f t="shared" si="7"/>
        <v>42246</v>
      </c>
      <c r="Q31" s="6" t="str">
        <f ca="1">IFERROR(OFFSET(grille!$A$1,MOD(INT((P31-parametres!$D$50)/7),42)+1,WEEKDAY(guigui!P31,2)),"")</f>
        <v>RP</v>
      </c>
      <c r="R31" s="3">
        <f t="shared" si="8"/>
        <v>42277</v>
      </c>
      <c r="S31" s="6" t="str">
        <f ca="1">IFERROR(OFFSET(grille!$A$1,MOD(INT((R31-parametres!$D$50)/7),42)+1,WEEKDAY(guigui!R31,2)),"")</f>
        <v>__T640</v>
      </c>
      <c r="T31" s="3">
        <f t="shared" si="9"/>
        <v>42307</v>
      </c>
      <c r="U31" s="6" t="str">
        <f ca="1">IFERROR(OFFSET(grille!$A$1,MOD(INT((T31-parametres!$D$50)/7),42)+1,WEEKDAY(guigui!T31,2)),"")</f>
        <v>__T250</v>
      </c>
      <c r="V31" s="4">
        <f t="shared" si="10"/>
        <v>42338</v>
      </c>
      <c r="W31" s="6" t="str">
        <f ca="1">IFERROR(OFFSET(grille!$A$1,MOD(INT((V31-parametres!$D$50)/7),42)+1,WEEKDAY(guigui!V31,2)),"")</f>
        <v>__T330</v>
      </c>
      <c r="X31" s="3">
        <f t="shared" si="11"/>
        <v>42368</v>
      </c>
      <c r="Y31" s="6" t="str">
        <f ca="1">IFERROR(OFFSET(grille!$A$1,MOD(INT((X31-parametres!$D$50)/7),42)+1,WEEKDAY(guigui!X31,2)),"")</f>
        <v>RP</v>
      </c>
    </row>
    <row r="32" spans="2:25">
      <c r="B32" s="3">
        <f t="shared" si="0"/>
        <v>42035</v>
      </c>
      <c r="C32" s="6" t="str">
        <f ca="1">IFERROR(OFFSET(grille!$A$1,MOD(INT((B32-parametres!$D$50)/7),42)+1,WEEKDAY(guigui!B32,2)),"")</f>
        <v>T326__</v>
      </c>
      <c r="D32" s="2"/>
      <c r="E32" s="2"/>
      <c r="F32" s="3">
        <f t="shared" si="2"/>
        <v>42094</v>
      </c>
      <c r="G32" s="6" t="str">
        <f ca="1">IFERROR(OFFSET(grille!$A$1,MOD(INT((F32-parametres!$D$50)/7),42)+1,WEEKDAY(guigui!F32,2)),"")</f>
        <v>__T330</v>
      </c>
      <c r="H32" s="2"/>
      <c r="I32" s="6" t="str">
        <f ca="1">IFERROR(OFFSET(grille!$A$1,MOD(INT((H32-parametres!$D$50)/7),42)+1,WEEKDAY(guigui!H32,2)),"")</f>
        <v>RP</v>
      </c>
      <c r="J32" s="3">
        <f t="shared" si="4"/>
        <v>42155</v>
      </c>
      <c r="K32" s="6" t="str">
        <f ca="1">IFERROR(OFFSET(grille!$A$1,MOD(INT((J32-parametres!$D$50)/7),42)+1,WEEKDAY(guigui!J32,2)),"")</f>
        <v>T347__</v>
      </c>
      <c r="L32" s="2"/>
      <c r="M32" s="6" t="str">
        <f ca="1">IFERROR(OFFSET(grille!$A$1,MOD(INT((L32-parametres!$D$50)/7),42)+1,WEEKDAY(guigui!L32,2)),"")</f>
        <v>RP</v>
      </c>
      <c r="N32" s="3">
        <f t="shared" si="6"/>
        <v>42216</v>
      </c>
      <c r="O32" s="6" t="str">
        <f ca="1">IFERROR(OFFSET(grille!$A$1,MOD(INT((N32-parametres!$D$50)/7),42)+1,WEEKDAY(guigui!N32,2)),"")</f>
        <v>__T640</v>
      </c>
      <c r="P32" s="3">
        <f t="shared" si="7"/>
        <v>42247</v>
      </c>
      <c r="Q32" s="6" t="str">
        <f ca="1">IFERROR(OFFSET(grille!$A$1,MOD(INT((P32-parametres!$D$50)/7),42)+1,WEEKDAY(guigui!P32,2)),"")</f>
        <v>RP</v>
      </c>
      <c r="R32" s="2"/>
      <c r="S32" s="6" t="str">
        <f ca="1">IFERROR(OFFSET(grille!$A$1,MOD(INT((R32-parametres!$D$50)/7),42)+1,WEEKDAY(guigui!R32,2)),"")</f>
        <v>RP</v>
      </c>
      <c r="T32" s="3">
        <f t="shared" si="9"/>
        <v>42308</v>
      </c>
      <c r="U32" s="6" t="str">
        <f ca="1">IFERROR(OFFSET(grille!$A$1,MOD(INT((T32-parametres!$D$50)/7),42)+1,WEEKDAY(guigui!T32,2)),"")</f>
        <v>RP</v>
      </c>
      <c r="V32" s="2"/>
      <c r="W32" s="6" t="str">
        <f ca="1">IFERROR(OFFSET(grille!$A$1,MOD(INT((V32-parametres!$D$50)/7),42)+1,WEEKDAY(guigui!V32,2)),"")</f>
        <v>RP</v>
      </c>
      <c r="X32" s="3">
        <f t="shared" si="11"/>
        <v>42369</v>
      </c>
      <c r="Y32" s="6" t="str">
        <f ca="1">IFERROR(OFFSET(grille!$A$1,MOD(INT((X32-parametres!$D$50)/7),42)+1,WEEKDAY(guigui!X32,2)),"")</f>
        <v>T720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215" priority="6" stopIfTrue="1">
      <formula>AND(WEEKDAY(B2,2)&gt;5,B2&lt;&gt;"")</formula>
    </cfRule>
  </conditionalFormatting>
  <conditionalFormatting sqref="E10">
    <cfRule type="expression" dxfId="213" priority="5" stopIfTrue="1">
      <formula>AND(WEEKDAY(E10,2)&gt;5,E10&lt;&gt;"")</formula>
    </cfRule>
  </conditionalFormatting>
  <conditionalFormatting sqref="E10">
    <cfRule type="expression" dxfId="211" priority="4" stopIfTrue="1">
      <formula>AND(WEEKDAY(E10,2)&gt;5,E10&lt;&gt;"")</formula>
    </cfRule>
  </conditionalFormatting>
  <conditionalFormatting sqref="E10">
    <cfRule type="expression" dxfId="209" priority="3" stopIfTrue="1">
      <formula>AND(WEEKDAY(E10,2)&gt;5,E10&lt;&gt;"")</formula>
    </cfRule>
  </conditionalFormatting>
  <conditionalFormatting sqref="E10">
    <cfRule type="expression" dxfId="207" priority="2" stopIfTrue="1">
      <formula>AND(WEEKDAY(E10,2)&gt;5,E10&lt;&gt;"")</formula>
    </cfRule>
  </conditionalFormatting>
  <conditionalFormatting sqref="E24">
    <cfRule type="expression" dxfId="205" priority="1" stopIfTrue="1">
      <formula>AND(WEEKDAY(E24,2)&gt;5,E24&lt;&gt;"")</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Y32"/>
  <sheetViews>
    <sheetView topLeftCell="G1" workbookViewId="0">
      <selection activeCell="Q32" sqref="Q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IFERROR(OFFSET(grille!$A$1,MOD(INT((B2-parametres!$D$52)/7),42)+1,WEEKDAY(guigui!B2,2)),"")</f>
        <v>T610</v>
      </c>
      <c r="D2" s="3">
        <f>DATE($A$1,COLUMN()-2,ROW()-1)</f>
        <v>42036</v>
      </c>
      <c r="E2" s="6" t="str">
        <f ca="1">IFERROR(OFFSET(grille!$A$1,MOD(INT((D2-parametres!$D$52)/7),42)+1,WEEKDAY(guigui!D2,2)),"")</f>
        <v>T410</v>
      </c>
      <c r="F2" s="3">
        <f>DATE($A$1,COLUMN()-3,ROW()-1)</f>
        <v>42064</v>
      </c>
      <c r="G2" s="6" t="str">
        <f ca="1">IFERROR(OFFSET(grille!$A$1,MOD(INT((F2-parametres!$D$52)/7),42)+1,WEEKDAY(guigui!F2,2)),"")</f>
        <v>RP</v>
      </c>
      <c r="H2" s="3">
        <f>DATE($A$1,COLUMN()-4,ROW()-1)</f>
        <v>42095</v>
      </c>
      <c r="I2" s="6" t="str">
        <f ca="1">IFERROR(OFFSET(grille!$A$1,MOD(INT((H2-parametres!$D$52)/7),42)+1,WEEKDAY(guigui!H2,2)),"")</f>
        <v>T710</v>
      </c>
      <c r="J2" s="3">
        <f>DATE($A$1,COLUMN()-5,ROW()-1)</f>
        <v>42125</v>
      </c>
      <c r="K2" s="6" t="str">
        <f ca="1">IFERROR(OFFSET(grille!$A$1,MOD(INT((J2-parametres!$D$52)/7),42)+1,WEEKDAY(guigui!J2,2)),"")</f>
        <v>T445__</v>
      </c>
      <c r="L2" s="3">
        <f>DATE($A$1,COLUMN()-6,ROW()-1)</f>
        <v>42156</v>
      </c>
      <c r="M2" s="6" t="str">
        <f ca="1">IFERROR(OFFSET(grille!$A$1,MOD(INT((L2-parametres!$D$52)/7),42)+1,WEEKDAY(guigui!L2,2)),"")</f>
        <v>T110</v>
      </c>
      <c r="N2" s="4">
        <f>DATE($A$1,COLUMN()-7,ROW()-1)</f>
        <v>42186</v>
      </c>
      <c r="O2" s="6" t="str">
        <f ca="1">IFERROR(OFFSET(grille!$A$1,MOD(INT((N2-parametres!$D$52)/7),42)+1,WEEKDAY(guigui!N2,2)),"")</f>
        <v>T810</v>
      </c>
      <c r="P2" s="3">
        <f>DATE($A$1,COLUMN()-8,ROW()-1)</f>
        <v>42217</v>
      </c>
      <c r="Q2" s="6" t="str">
        <f ca="1">IFERROR(OFFSET(grille!$A$1,MOD(INT((P2-parametres!$D$52)/7),42)+1,WEEKDAY(guigui!P2,2)),"")</f>
        <v>RP</v>
      </c>
      <c r="R2" s="3">
        <f>DATE($A$1,COLUMN()-9,ROW()-1)</f>
        <v>42248</v>
      </c>
      <c r="S2" s="6" t="str">
        <f ca="1">IFERROR(OFFSET(grille!$A$1,MOD(INT((R2-parametres!$D$52)/7),42)+1,WEEKDAY(guigui!R2,2)),"")</f>
        <v>RP</v>
      </c>
      <c r="T2" s="3">
        <f>DATE($A$1,COLUMN()-10,ROW()-1)</f>
        <v>42278</v>
      </c>
      <c r="U2" s="6" t="str">
        <f ca="1">IFERROR(OFFSET(grille!$A$1,MOD(INT((T2-parametres!$D$52)/7),42)+1,WEEKDAY(guigui!T2,2)),"")</f>
        <v>RP</v>
      </c>
      <c r="V2" s="4">
        <f>DATE($A$1,COLUMN()-11,ROW()-1)</f>
        <v>42309</v>
      </c>
      <c r="W2" s="6" t="str">
        <f ca="1">IFERROR(OFFSET(grille!$A$1,MOD(INT((V2-parametres!$D$52)/7),42)+1,WEEKDAY(guigui!V2,2)),"")</f>
        <v>RP</v>
      </c>
      <c r="X2" s="3">
        <f>DATE($A$1,COLUMN()-12,ROW()-1)</f>
        <v>42339</v>
      </c>
      <c r="Y2" s="6" t="str">
        <f ca="1">IFERROR(OFFSET(grille!$A$1,MOD(INT((X2-parametres!$D$52)/7),42)+1,WEEKDAY(guigui!X2,2)),"")</f>
        <v>T220__</v>
      </c>
    </row>
    <row r="3" spans="1:25">
      <c r="B3" s="3">
        <f t="shared" ref="B3:B32" si="0">DATE($A$1,COLUMN()-1,ROW()-1)</f>
        <v>42006</v>
      </c>
      <c r="C3" s="6" t="str">
        <f ca="1">IFERROR(OFFSET(grille!$A$1,MOD(INT((B3-parametres!$D$52)/7),42)+1,WEEKDAY(guigui!B3,2)),"")</f>
        <v>T220__</v>
      </c>
      <c r="D3" s="3">
        <f t="shared" ref="D3:D29" si="1">DATE($A$1,COLUMN()-2,ROW()-1)</f>
        <v>42037</v>
      </c>
      <c r="E3" s="6" t="str">
        <f ca="1">IFERROR(OFFSET(grille!$A$1,MOD(INT((D3-parametres!$D$52)/7),42)+1,WEEKDAY(guigui!D3,2)),"")</f>
        <v>T650__</v>
      </c>
      <c r="F3" s="3">
        <f t="shared" ref="F3:F32" si="2">DATE($A$1,COLUMN()-3,ROW()-1)</f>
        <v>42065</v>
      </c>
      <c r="G3" s="6" t="str">
        <f ca="1">IFERROR(OFFSET(grille!$A$1,MOD(INT((F3-parametres!$D$52)/7),42)+1,WEEKDAY(guigui!F3,2)),"")</f>
        <v>T140__</v>
      </c>
      <c r="H3" s="3">
        <f t="shared" ref="H3:H31" si="3">DATE($A$1,COLUMN()-4,ROW()-1)</f>
        <v>42096</v>
      </c>
      <c r="I3" s="6" t="str">
        <f ca="1">IFERROR(OFFSET(grille!$A$1,MOD(INT((H3-parametres!$D$52)/7),42)+1,WEEKDAY(guigui!H3,2)),"")</f>
        <v>T730__</v>
      </c>
      <c r="J3" s="3">
        <f t="shared" ref="J3:J32" si="4">DATE($A$1,COLUMN()-5,ROW()-1)</f>
        <v>42126</v>
      </c>
      <c r="K3" s="6" t="str">
        <f ca="1">IFERROR(OFFSET(grille!$A$1,MOD(INT((J3-parametres!$D$52)/7),42)+1,WEEKDAY(guigui!J3,2)),"")</f>
        <v>__T456</v>
      </c>
      <c r="L3" s="3">
        <f t="shared" ref="L3:L31" si="5">DATE($A$1,COLUMN()-6,ROW()-1)</f>
        <v>42157</v>
      </c>
      <c r="M3" s="6" t="str">
        <f ca="1">IFERROR(OFFSET(grille!$A$1,MOD(INT((L3-parametres!$D$52)/7),42)+1,WEEKDAY(guigui!L3,2)),"")</f>
        <v>T420</v>
      </c>
      <c r="N3" s="4">
        <f t="shared" ref="N3:N32" si="6">DATE($A$1,COLUMN()-7,ROW()-1)</f>
        <v>42187</v>
      </c>
      <c r="O3" s="6" t="str">
        <f ca="1">IFERROR(OFFSET(grille!$A$1,MOD(INT((N3-parametres!$D$52)/7),42)+1,WEEKDAY(guigui!N3,2)),"")</f>
        <v>T320__</v>
      </c>
      <c r="P3" s="3">
        <f t="shared" ref="P3:P32" si="7">DATE($A$1,COLUMN()-8,ROW()-1)</f>
        <v>42218</v>
      </c>
      <c r="Q3" s="6" t="str">
        <f ca="1">IFERROR(OFFSET(grille!$A$1,MOD(INT((P3-parametres!$D$52)/7),42)+1,WEEKDAY(guigui!P3,2)),"")</f>
        <v>RP</v>
      </c>
      <c r="R3" s="3">
        <f t="shared" ref="R3:R31" si="8">DATE($A$1,COLUMN()-9,ROW()-1)</f>
        <v>42249</v>
      </c>
      <c r="S3" s="6" t="str">
        <f ca="1">IFERROR(OFFSET(grille!$A$1,MOD(INT((R3-parametres!$D$52)/7),42)+1,WEEKDAY(guigui!R3,2)),"")</f>
        <v>RP</v>
      </c>
      <c r="T3" s="3">
        <f t="shared" ref="T3:T32" si="9">DATE($A$1,COLUMN()-10,ROW()-1)</f>
        <v>42279</v>
      </c>
      <c r="U3" s="6" t="str">
        <f ca="1">IFERROR(OFFSET(grille!$A$1,MOD(INT((T3-parametres!$D$52)/7),42)+1,WEEKDAY(guigui!T3,2)),"")</f>
        <v>RP</v>
      </c>
      <c r="V3" s="4">
        <f t="shared" ref="V3:V31" si="10">DATE($A$1,COLUMN()-11,ROW()-1)</f>
        <v>42310</v>
      </c>
      <c r="W3" s="6" t="str">
        <f ca="1">IFERROR(OFFSET(grille!$A$1,MOD(INT((V3-parametres!$D$52)/7),42)+1,WEEKDAY(guigui!V3,2)),"")</f>
        <v>RP</v>
      </c>
      <c r="X3" s="3">
        <f t="shared" ref="X3:X32" si="11">DATE($A$1,COLUMN()-12,ROW()-1)</f>
        <v>42340</v>
      </c>
      <c r="Y3" s="6" t="str">
        <f ca="1">IFERROR(OFFSET(grille!$A$1,MOD(INT((X3-parametres!$D$52)/7),42)+1,WEEKDAY(guigui!X3,2)),"")</f>
        <v>__T230</v>
      </c>
    </row>
    <row r="4" spans="1:25">
      <c r="B4" s="4">
        <f t="shared" si="0"/>
        <v>42007</v>
      </c>
      <c r="C4" s="6" t="str">
        <f ca="1">IFERROR(OFFSET(grille!$A$1,MOD(INT((B4-parametres!$D$52)/7),42)+1,WEEKDAY(guigui!B4,2)),"")</f>
        <v>__T236</v>
      </c>
      <c r="D4" s="3">
        <f t="shared" si="1"/>
        <v>42038</v>
      </c>
      <c r="E4" s="6" t="str">
        <f ca="1">IFERROR(OFFSET(grille!$A$1,MOD(INT((D4-parametres!$D$52)/7),42)+1,WEEKDAY(guigui!D4,2)),"")</f>
        <v>__T660</v>
      </c>
      <c r="F4" s="3">
        <f t="shared" si="2"/>
        <v>42066</v>
      </c>
      <c r="G4" s="6" t="str">
        <f ca="1">IFERROR(OFFSET(grille!$A$1,MOD(INT((F4-parametres!$D$52)/7),42)+1,WEEKDAY(guigui!F4,2)),"")</f>
        <v>__T150</v>
      </c>
      <c r="H4" s="3">
        <f t="shared" si="3"/>
        <v>42097</v>
      </c>
      <c r="I4" s="6" t="str">
        <f ca="1">IFERROR(OFFSET(grille!$A$1,MOD(INT((H4-parametres!$D$52)/7),42)+1,WEEKDAY(guigui!H4,2)),"")</f>
        <v>__T740</v>
      </c>
      <c r="J4" s="3">
        <f t="shared" si="4"/>
        <v>42127</v>
      </c>
      <c r="K4" s="6" t="str">
        <f ca="1">IFERROR(OFFSET(grille!$A$1,MOD(INT((J4-parametres!$D$52)/7),42)+1,WEEKDAY(guigui!J4,2)),"")</f>
        <v>T447__</v>
      </c>
      <c r="L4" s="3">
        <f t="shared" si="5"/>
        <v>42158</v>
      </c>
      <c r="M4" s="6" t="str">
        <f ca="1">IFERROR(OFFSET(grille!$A$1,MOD(INT((L4-parametres!$D$52)/7),42)+1,WEEKDAY(guigui!L4,2)),"")</f>
        <v>T220__</v>
      </c>
      <c r="N4" s="4">
        <f t="shared" si="6"/>
        <v>42188</v>
      </c>
      <c r="O4" s="6" t="str">
        <f ca="1">IFERROR(OFFSET(grille!$A$1,MOD(INT((N4-parametres!$D$52)/7),42)+1,WEEKDAY(guigui!N4,2)),"")</f>
        <v>__T335</v>
      </c>
      <c r="P4" s="3">
        <f t="shared" si="7"/>
        <v>42219</v>
      </c>
      <c r="Q4" s="6" t="str">
        <f ca="1">IFERROR(OFFSET(grille!$A$1,MOD(INT((P4-parametres!$D$52)/7),42)+1,WEEKDAY(guigui!P4,2)),"")</f>
        <v>T120</v>
      </c>
      <c r="R4" s="3">
        <f t="shared" si="8"/>
        <v>42250</v>
      </c>
      <c r="S4" s="6" t="str">
        <f ca="1">IFERROR(OFFSET(grille!$A$1,MOD(INT((R4-parametres!$D$52)/7),42)+1,WEEKDAY(guigui!R4,2)),"")</f>
        <v>T210</v>
      </c>
      <c r="T4" s="3">
        <f t="shared" si="9"/>
        <v>42280</v>
      </c>
      <c r="U4" s="6" t="str">
        <f ca="1">IFERROR(OFFSET(grille!$A$1,MOD(INT((T4-parametres!$D$52)/7),42)+1,WEEKDAY(guigui!T4,2)),"")</f>
        <v>T656__</v>
      </c>
      <c r="V4" s="4">
        <f t="shared" si="10"/>
        <v>42311</v>
      </c>
      <c r="W4" s="6" t="str">
        <f ca="1">IFERROR(OFFSET(grille!$A$1,MOD(INT((V4-parametres!$D$52)/7),42)+1,WEEKDAY(guigui!V4,2)),"")</f>
        <v>T440__</v>
      </c>
      <c r="X4" s="3">
        <f t="shared" si="11"/>
        <v>42341</v>
      </c>
      <c r="Y4" s="6" t="str">
        <f ca="1">IFERROR(OFFSET(grille!$A$1,MOD(INT((X4-parametres!$D$52)/7),42)+1,WEEKDAY(guigui!X4,2)),"")</f>
        <v>D</v>
      </c>
    </row>
    <row r="5" spans="1:25">
      <c r="B5" s="4">
        <f t="shared" si="0"/>
        <v>42008</v>
      </c>
      <c r="C5" s="6" t="str">
        <f ca="1">IFERROR(OFFSET(grille!$A$1,MOD(INT((B5-parametres!$D$52)/7),42)+1,WEEKDAY(guigui!B5,2)),"")</f>
        <v>RP</v>
      </c>
      <c r="D5" s="3">
        <f t="shared" si="1"/>
        <v>42039</v>
      </c>
      <c r="E5" s="6" t="str">
        <f ca="1">IFERROR(OFFSET(grille!$A$1,MOD(INT((D5-parametres!$D$52)/7),42)+1,WEEKDAY(guigui!D5,2)),"")</f>
        <v>T260</v>
      </c>
      <c r="F5" s="3">
        <f t="shared" si="2"/>
        <v>42067</v>
      </c>
      <c r="G5" s="6" t="str">
        <f ca="1">IFERROR(OFFSET(grille!$A$1,MOD(INT((F5-parametres!$D$52)/7),42)+1,WEEKDAY(guigui!F5,2)),"")</f>
        <v>T210</v>
      </c>
      <c r="H5" s="3">
        <f t="shared" si="3"/>
        <v>42098</v>
      </c>
      <c r="I5" s="6" t="str">
        <f ca="1">IFERROR(OFFSET(grille!$A$1,MOD(INT((H5-parametres!$D$52)/7),42)+1,WEEKDAY(guigui!H5,2)),"")</f>
        <v>RP</v>
      </c>
      <c r="J5" s="3">
        <f t="shared" si="4"/>
        <v>42128</v>
      </c>
      <c r="K5" s="6" t="str">
        <f ca="1">IFERROR(OFFSET(grille!$A$1,MOD(INT((J5-parametres!$D$52)/7),42)+1,WEEKDAY(guigui!J5,2)),"")</f>
        <v>__T451</v>
      </c>
      <c r="L5" s="3">
        <f t="shared" si="5"/>
        <v>42159</v>
      </c>
      <c r="M5" s="6" t="str">
        <f ca="1">IFERROR(OFFSET(grille!$A$1,MOD(INT((L5-parametres!$D$52)/7),42)+1,WEEKDAY(guigui!L5,2)),"")</f>
        <v>__T230</v>
      </c>
      <c r="N5" s="4">
        <f t="shared" si="6"/>
        <v>42189</v>
      </c>
      <c r="O5" s="6" t="str">
        <f ca="1">IFERROR(OFFSET(grille!$A$1,MOD(INT((N5-parametres!$D$52)/7),42)+1,WEEKDAY(guigui!N5,2)),"")</f>
        <v>RP</v>
      </c>
      <c r="P5" s="3">
        <f t="shared" si="7"/>
        <v>42220</v>
      </c>
      <c r="Q5" s="6" t="str">
        <f ca="1">IFERROR(OFFSET(grille!$A$1,MOD(INT((P5-parametres!$D$52)/7),42)+1,WEEKDAY(guigui!P5,2)),"")</f>
        <v>T110</v>
      </c>
      <c r="R5" s="3">
        <f t="shared" si="8"/>
        <v>42251</v>
      </c>
      <c r="S5" s="6" t="str">
        <f ca="1">IFERROR(OFFSET(grille!$A$1,MOD(INT((R5-parametres!$D$52)/7),42)+1,WEEKDAY(guigui!R5,2)),"")</f>
        <v>T140__</v>
      </c>
      <c r="T5" s="3">
        <f t="shared" si="9"/>
        <v>42281</v>
      </c>
      <c r="U5" s="6" t="str">
        <f ca="1">IFERROR(OFFSET(grille!$A$1,MOD(INT((T5-parametres!$D$52)/7),42)+1,WEEKDAY(guigui!T5,2)),"")</f>
        <v>__T667</v>
      </c>
      <c r="V5" s="4">
        <f t="shared" si="10"/>
        <v>42312</v>
      </c>
      <c r="W5" s="6" t="str">
        <f ca="1">IFERROR(OFFSET(grille!$A$1,MOD(INT((V5-parametres!$D$52)/7),42)+1,WEEKDAY(guigui!V5,2)),"")</f>
        <v>__T450</v>
      </c>
      <c r="X5" s="3">
        <f t="shared" si="11"/>
        <v>42342</v>
      </c>
      <c r="Y5" s="6" t="str">
        <f ca="1">IFERROR(OFFSET(grille!$A$1,MOD(INT((X5-parametres!$D$52)/7),42)+1,WEEKDAY(guigui!X5,2)),"")</f>
        <v>RP</v>
      </c>
    </row>
    <row r="6" spans="1:25">
      <c r="B6" s="3">
        <f t="shared" si="0"/>
        <v>42009</v>
      </c>
      <c r="C6" s="6" t="str">
        <f ca="1">IFERROR(OFFSET(grille!$A$1,MOD(INT((B6-parametres!$D$52)/7),42)+1,WEEKDAY(guigui!B6,2)),"")</f>
        <v>RP</v>
      </c>
      <c r="D6" s="3">
        <f t="shared" si="1"/>
        <v>42040</v>
      </c>
      <c r="E6" s="6" t="str">
        <f ca="1">IFERROR(OFFSET(grille!$A$1,MOD(INT((D6-parametres!$D$52)/7),42)+1,WEEKDAY(guigui!D6,2)),"")</f>
        <v>RP</v>
      </c>
      <c r="F6" s="3">
        <f t="shared" si="2"/>
        <v>42068</v>
      </c>
      <c r="G6" s="6" t="str">
        <f ca="1">IFERROR(OFFSET(grille!$A$1,MOD(INT((F6-parametres!$D$52)/7),42)+1,WEEKDAY(guigui!F6,2)),"")</f>
        <v>T440__</v>
      </c>
      <c r="H6" s="3">
        <f t="shared" si="3"/>
        <v>42099</v>
      </c>
      <c r="I6" s="6" t="str">
        <f ca="1">IFERROR(OFFSET(grille!$A$1,MOD(INT((H6-parametres!$D$52)/7),42)+1,WEEKDAY(guigui!H6,2)),"")</f>
        <v>RP</v>
      </c>
      <c r="J6" s="3">
        <f t="shared" si="4"/>
        <v>42129</v>
      </c>
      <c r="K6" s="6" t="str">
        <f ca="1">IFERROR(OFFSET(grille!$A$1,MOD(INT((J6-parametres!$D$52)/7),42)+1,WEEKDAY(guigui!J6,2)),"")</f>
        <v>RP</v>
      </c>
      <c r="L6" s="3">
        <f t="shared" si="5"/>
        <v>42160</v>
      </c>
      <c r="M6" s="6" t="str">
        <f ca="1">IFERROR(OFFSET(grille!$A$1,MOD(INT((L6-parametres!$D$52)/7),42)+1,WEEKDAY(guigui!L6,2)),"")</f>
        <v>RP</v>
      </c>
      <c r="N6" s="4">
        <f t="shared" si="6"/>
        <v>42190</v>
      </c>
      <c r="O6" s="6" t="str">
        <f ca="1">IFERROR(OFFSET(grille!$A$1,MOD(INT((N6-parametres!$D$52)/7),42)+1,WEEKDAY(guigui!N6,2)),"")</f>
        <v>RP</v>
      </c>
      <c r="P6" s="3">
        <f t="shared" si="7"/>
        <v>42221</v>
      </c>
      <c r="Q6" s="6" t="str">
        <f ca="1">IFERROR(OFFSET(grille!$A$1,MOD(INT((P6-parametres!$D$52)/7),42)+1,WEEKDAY(guigui!P6,2)),"")</f>
        <v>T720</v>
      </c>
      <c r="R6" s="3">
        <f t="shared" si="8"/>
        <v>42252</v>
      </c>
      <c r="S6" s="6" t="str">
        <f ca="1">IFERROR(OFFSET(grille!$A$1,MOD(INT((R6-parametres!$D$52)/7),42)+1,WEEKDAY(guigui!R6,2)),"")</f>
        <v>__T156</v>
      </c>
      <c r="T6" s="3">
        <f t="shared" si="9"/>
        <v>42282</v>
      </c>
      <c r="U6" s="6" t="str">
        <f ca="1">IFERROR(OFFSET(grille!$A$1,MOD(INT((T6-parametres!$D$52)/7),42)+1,WEEKDAY(guigui!T6,2)),"")</f>
        <v>T420</v>
      </c>
      <c r="V6" s="4">
        <f t="shared" si="10"/>
        <v>42313</v>
      </c>
      <c r="W6" s="6" t="str">
        <f ca="1">IFERROR(OFFSET(grille!$A$1,MOD(INT((V6-parametres!$D$52)/7),42)+1,WEEKDAY(guigui!V6,2)),"")</f>
        <v>T240__</v>
      </c>
      <c r="X6" s="3">
        <f t="shared" si="11"/>
        <v>42343</v>
      </c>
      <c r="Y6" s="6" t="str">
        <f ca="1">IFERROR(OFFSET(grille!$A$1,MOD(INT((X6-parametres!$D$52)/7),42)+1,WEEKDAY(guigui!X6,2)),"")</f>
        <v>RP</v>
      </c>
    </row>
    <row r="7" spans="1:25">
      <c r="B7" s="3">
        <f t="shared" si="0"/>
        <v>42010</v>
      </c>
      <c r="C7" s="6" t="str">
        <f ca="1">IFERROR(OFFSET(grille!$A$1,MOD(INT((B7-parametres!$D$52)/7),42)+1,WEEKDAY(guigui!B7,2)),"")</f>
        <v>T840__</v>
      </c>
      <c r="D7" s="3">
        <f t="shared" si="1"/>
        <v>42041</v>
      </c>
      <c r="E7" s="6" t="str">
        <f ca="1">IFERROR(OFFSET(grille!$A$1,MOD(INT((D7-parametres!$D$52)/7),42)+1,WEEKDAY(guigui!D7,2)),"")</f>
        <v>RP</v>
      </c>
      <c r="F7" s="3">
        <f t="shared" si="2"/>
        <v>42069</v>
      </c>
      <c r="G7" s="6" t="str">
        <f ca="1">IFERROR(OFFSET(grille!$A$1,MOD(INT((F7-parametres!$D$52)/7),42)+1,WEEKDAY(guigui!F7,2)),"")</f>
        <v>__T450</v>
      </c>
      <c r="H7" s="3">
        <f t="shared" si="3"/>
        <v>42100</v>
      </c>
      <c r="I7" s="6" t="str">
        <f ca="1">IFERROR(OFFSET(grille!$A$1,MOD(INT((H7-parametres!$D$52)/7),42)+1,WEEKDAY(guigui!H7,2)),"")</f>
        <v>T320__</v>
      </c>
      <c r="J7" s="3">
        <f t="shared" si="4"/>
        <v>42130</v>
      </c>
      <c r="K7" s="6" t="str">
        <f ca="1">IFERROR(OFFSET(grille!$A$1,MOD(INT((J7-parametres!$D$52)/7),42)+1,WEEKDAY(guigui!J7,2)),"")</f>
        <v>RP</v>
      </c>
      <c r="L7" s="3">
        <f t="shared" si="5"/>
        <v>42161</v>
      </c>
      <c r="M7" s="6" t="str">
        <f ca="1">IFERROR(OFFSET(grille!$A$1,MOD(INT((L7-parametres!$D$52)/7),42)+1,WEEKDAY(guigui!L7,2)),"")</f>
        <v>RP</v>
      </c>
      <c r="N7" s="4">
        <f t="shared" si="6"/>
        <v>42191</v>
      </c>
      <c r="O7" s="6" t="str">
        <f ca="1">IFERROR(OFFSET(grille!$A$1,MOD(INT((N7-parametres!$D$52)/7),42)+1,WEEKDAY(guigui!N7,2)),"")</f>
        <v>T340__</v>
      </c>
      <c r="P7" s="3">
        <f t="shared" si="7"/>
        <v>42222</v>
      </c>
      <c r="Q7" s="6" t="str">
        <f ca="1">IFERROR(OFFSET(grille!$A$1,MOD(INT((P7-parametres!$D$52)/7),42)+1,WEEKDAY(guigui!P7,2)),"")</f>
        <v>T630__</v>
      </c>
      <c r="R7" s="3">
        <f t="shared" si="8"/>
        <v>42253</v>
      </c>
      <c r="S7" s="6" t="str">
        <f ca="1">IFERROR(OFFSET(grille!$A$1,MOD(INT((R7-parametres!$D$52)/7),42)+1,WEEKDAY(guigui!R7,2)),"")</f>
        <v>RP</v>
      </c>
      <c r="T7" s="3">
        <f t="shared" si="9"/>
        <v>42283</v>
      </c>
      <c r="U7" s="6" t="str">
        <f ca="1">IFERROR(OFFSET(grille!$A$1,MOD(INT((T7-parametres!$D$52)/7),42)+1,WEEKDAY(guigui!T7,2)),"")</f>
        <v>T630__</v>
      </c>
      <c r="V7" s="4">
        <f t="shared" si="10"/>
        <v>42314</v>
      </c>
      <c r="W7" s="6" t="str">
        <f ca="1">IFERROR(OFFSET(grille!$A$1,MOD(INT((V7-parametres!$D$52)/7),42)+1,WEEKDAY(guigui!V7,2)),"")</f>
        <v>__T250</v>
      </c>
      <c r="X7" s="3">
        <f t="shared" si="11"/>
        <v>42344</v>
      </c>
      <c r="Y7" s="6" t="str">
        <f ca="1">IFERROR(OFFSET(grille!$A$1,MOD(INT((X7-parametres!$D$52)/7),42)+1,WEEKDAY(guigui!X7,2)),"")</f>
        <v>T327__</v>
      </c>
    </row>
    <row r="8" spans="1:25">
      <c r="B8" s="3">
        <f t="shared" si="0"/>
        <v>42011</v>
      </c>
      <c r="C8" s="6" t="str">
        <f ca="1">IFERROR(OFFSET(grille!$A$1,MOD(INT((B8-parametres!$D$52)/7),42)+1,WEEKDAY(guigui!B8,2)),"")</f>
        <v>__T850</v>
      </c>
      <c r="D8" s="3">
        <f t="shared" si="1"/>
        <v>42042</v>
      </c>
      <c r="E8" s="6" t="str">
        <f ca="1">IFERROR(OFFSET(grille!$A$1,MOD(INT((D8-parametres!$D$52)/7),42)+1,WEEKDAY(guigui!D8,2)),"")</f>
        <v>T326__</v>
      </c>
      <c r="F8" s="3">
        <f t="shared" si="2"/>
        <v>42070</v>
      </c>
      <c r="G8" s="6" t="str">
        <f ca="1">IFERROR(OFFSET(grille!$A$1,MOD(INT((F8-parametres!$D$52)/7),42)+1,WEEKDAY(guigui!F8,2)),"")</f>
        <v>RP</v>
      </c>
      <c r="H8" s="3">
        <f t="shared" si="3"/>
        <v>42101</v>
      </c>
      <c r="I8" s="6" t="str">
        <f ca="1">IFERROR(OFFSET(grille!$A$1,MOD(INT((H8-parametres!$D$52)/7),42)+1,WEEKDAY(guigui!H8,2)),"")</f>
        <v>__T330</v>
      </c>
      <c r="J8" s="3">
        <f t="shared" si="4"/>
        <v>42131</v>
      </c>
      <c r="K8" s="6" t="str">
        <f ca="1">IFERROR(OFFSET(grille!$A$1,MOD(INT((J8-parametres!$D$52)/7),42)+1,WEEKDAY(guigui!J8,2)),"")</f>
        <v>T410</v>
      </c>
      <c r="L8" s="3">
        <f t="shared" si="5"/>
        <v>42162</v>
      </c>
      <c r="M8" s="6" t="str">
        <f ca="1">IFERROR(OFFSET(grille!$A$1,MOD(INT((L8-parametres!$D$52)/7),42)+1,WEEKDAY(guigui!L8,2)),"")</f>
        <v>T347__</v>
      </c>
      <c r="N8" s="4">
        <f t="shared" si="6"/>
        <v>42192</v>
      </c>
      <c r="O8" s="6" t="str">
        <f ca="1">IFERROR(OFFSET(grille!$A$1,MOD(INT((N8-parametres!$D$52)/7),42)+1,WEEKDAY(guigui!N8,2)),"")</f>
        <v>__T350</v>
      </c>
      <c r="P8" s="3">
        <f t="shared" si="7"/>
        <v>42223</v>
      </c>
      <c r="Q8" s="6" t="str">
        <f ca="1">IFERROR(OFFSET(grille!$A$1,MOD(INT((P8-parametres!$D$52)/7),42)+1,WEEKDAY(guigui!P8,2)),"")</f>
        <v>__T640</v>
      </c>
      <c r="R8" s="3">
        <f t="shared" si="8"/>
        <v>42254</v>
      </c>
      <c r="S8" s="6" t="str">
        <f ca="1">IFERROR(OFFSET(grille!$A$1,MOD(INT((R8-parametres!$D$52)/7),42)+1,WEEKDAY(guigui!R8,2)),"")</f>
        <v>RP</v>
      </c>
      <c r="T8" s="3">
        <f t="shared" si="9"/>
        <v>42284</v>
      </c>
      <c r="U8" s="6" t="str">
        <f ca="1">IFERROR(OFFSET(grille!$A$1,MOD(INT((T8-parametres!$D$52)/7),42)+1,WEEKDAY(guigui!T8,2)),"")</f>
        <v>__T640</v>
      </c>
      <c r="V8" s="4">
        <f t="shared" si="10"/>
        <v>42315</v>
      </c>
      <c r="W8" s="6" t="str">
        <f ca="1">IFERROR(OFFSET(grille!$A$1,MOD(INT((V8-parametres!$D$52)/7),42)+1,WEEKDAY(guigui!V8,2)),"")</f>
        <v>RP</v>
      </c>
      <c r="X8" s="3">
        <f t="shared" si="11"/>
        <v>42345</v>
      </c>
      <c r="Y8" s="6" t="str">
        <f ca="1">IFERROR(OFFSET(grille!$A$1,MOD(INT((X8-parametres!$D$52)/7),42)+1,WEEKDAY(guigui!X8,2)),"")</f>
        <v>__T330</v>
      </c>
    </row>
    <row r="9" spans="1:25">
      <c r="B9" s="3">
        <f t="shared" si="0"/>
        <v>42012</v>
      </c>
      <c r="C9" s="6" t="str">
        <f ca="1">IFERROR(OFFSET(grille!$A$1,MOD(INT((B9-parametres!$D$52)/7),42)+1,WEEKDAY(guigui!B9,2)),"")</f>
        <v>T110</v>
      </c>
      <c r="D9" s="3">
        <f t="shared" si="1"/>
        <v>42043</v>
      </c>
      <c r="E9" s="6" t="str">
        <f ca="1">IFERROR(OFFSET(grille!$A$1,MOD(INT((D9-parametres!$D$52)/7),42)+1,WEEKDAY(guigui!D9,2)),"")</f>
        <v>__T337</v>
      </c>
      <c r="F9" s="3">
        <f t="shared" si="2"/>
        <v>42071</v>
      </c>
      <c r="G9" s="6" t="str">
        <f ca="1">IFERROR(OFFSET(grille!$A$1,MOD(INT((F9-parametres!$D$52)/7),42)+1,WEEKDAY(guigui!F9,2)),"")</f>
        <v>RP</v>
      </c>
      <c r="H9" s="3">
        <f t="shared" si="3"/>
        <v>42102</v>
      </c>
      <c r="I9" s="6" t="str">
        <f ca="1">IFERROR(OFFSET(grille!$A$1,MOD(INT((H9-parametres!$D$52)/7),42)+1,WEEKDAY(guigui!H9,2)),"")</f>
        <v>T420</v>
      </c>
      <c r="J9" s="3">
        <f t="shared" si="4"/>
        <v>42132</v>
      </c>
      <c r="K9" s="6" t="str">
        <f ca="1">IFERROR(OFFSET(grille!$A$1,MOD(INT((J9-parametres!$D$52)/7),42)+1,WEEKDAY(guigui!J9,2)),"")</f>
        <v>T710</v>
      </c>
      <c r="L9" s="3">
        <f t="shared" si="5"/>
        <v>42163</v>
      </c>
      <c r="M9" s="6" t="str">
        <f ca="1">IFERROR(OFFSET(grille!$A$1,MOD(INT((L9-parametres!$D$52)/7),42)+1,WEEKDAY(guigui!L9,2)),"")</f>
        <v>__T350</v>
      </c>
      <c r="N9" s="4">
        <f t="shared" si="6"/>
        <v>42193</v>
      </c>
      <c r="O9" s="6" t="str">
        <f ca="1">IFERROR(OFFSET(grille!$A$1,MOD(INT((N9-parametres!$D$52)/7),42)+1,WEEKDAY(guigui!N9,2)),"")</f>
        <v>RP</v>
      </c>
      <c r="P9" s="3">
        <f t="shared" si="7"/>
        <v>42224</v>
      </c>
      <c r="Q9" s="6" t="str">
        <f ca="1">IFERROR(OFFSET(grille!$A$1,MOD(INT((P9-parametres!$D$52)/7),42)+1,WEEKDAY(guigui!P9,2)),"")</f>
        <v>RP</v>
      </c>
      <c r="R9" s="3">
        <f t="shared" si="8"/>
        <v>42255</v>
      </c>
      <c r="S9" s="6" t="str">
        <f ca="1">IFERROR(OFFSET(grille!$A$1,MOD(INT((R9-parametres!$D$52)/7),42)+1,WEEKDAY(guigui!R9,2)),"")</f>
        <v>T820__</v>
      </c>
      <c r="T9" s="3">
        <f t="shared" si="9"/>
        <v>42285</v>
      </c>
      <c r="U9" s="6" t="str">
        <f ca="1">IFERROR(OFFSET(grille!$A$1,MOD(INT((T9-parametres!$D$52)/7),42)+1,WEEKDAY(guigui!T9,2)),"")</f>
        <v>D</v>
      </c>
      <c r="V9" s="4">
        <f t="shared" si="10"/>
        <v>42316</v>
      </c>
      <c r="W9" s="6" t="str">
        <f ca="1">IFERROR(OFFSET(grille!$A$1,MOD(INT((V9-parametres!$D$52)/7),42)+1,WEEKDAY(guigui!V9,2)),"")</f>
        <v>RP</v>
      </c>
      <c r="X9" s="3">
        <f t="shared" si="11"/>
        <v>42346</v>
      </c>
      <c r="Y9" s="6" t="str">
        <f ca="1">IFERROR(OFFSET(grille!$A$1,MOD(INT((X9-parametres!$D$52)/7),42)+1,WEEKDAY(guigui!X9,2)),"")</f>
        <v>T810</v>
      </c>
    </row>
    <row r="10" spans="1:25">
      <c r="B10" s="3">
        <f t="shared" si="0"/>
        <v>42013</v>
      </c>
      <c r="C10" s="6" t="str">
        <f ca="1">IFERROR(OFFSET(grille!$A$1,MOD(INT((B10-parametres!$D$52)/7),42)+1,WEEKDAY(guigui!B10,2)),"")</f>
        <v>T630__</v>
      </c>
      <c r="D10" s="3">
        <f t="shared" si="1"/>
        <v>42044</v>
      </c>
      <c r="E10" s="6" t="str">
        <f ca="1">IFERROR(OFFSET(grille!$A$1,MOD(INT((D10-parametres!$D$52)/7),42)+1,WEEKDAY(guigui!D10,2)),"")</f>
        <v>T510</v>
      </c>
      <c r="F10" s="3">
        <f t="shared" si="2"/>
        <v>42072</v>
      </c>
      <c r="G10" s="6" t="str">
        <f ca="1">IFERROR(OFFSET(grille!$A$1,MOD(INT((F10-parametres!$D$52)/7),42)+1,WEEKDAY(guigui!F10,2)),"")</f>
        <v>T820__</v>
      </c>
      <c r="H10" s="3">
        <f t="shared" si="3"/>
        <v>42103</v>
      </c>
      <c r="I10" s="6" t="str">
        <f ca="1">IFERROR(OFFSET(grille!$A$1,MOD(INT((H10-parametres!$D$52)/7),42)+1,WEEKDAY(guigui!H10,2)),"")</f>
        <v>T840__</v>
      </c>
      <c r="J10" s="3">
        <f t="shared" si="4"/>
        <v>42133</v>
      </c>
      <c r="K10" s="6" t="str">
        <f ca="1">IFERROR(OFFSET(grille!$A$1,MOD(INT((J10-parametres!$D$52)/7),42)+1,WEEKDAY(guigui!J10,2)),"")</f>
        <v>T246__</v>
      </c>
      <c r="L10" s="3">
        <f t="shared" si="5"/>
        <v>42164</v>
      </c>
      <c r="M10" s="6" t="str">
        <f ca="1">IFERROR(OFFSET(grille!$A$1,MOD(INT((L10-parametres!$D$52)/7),42)+1,WEEKDAY(guigui!L10,2)),"")</f>
        <v>T340__</v>
      </c>
      <c r="N10" s="4">
        <f t="shared" si="6"/>
        <v>42194</v>
      </c>
      <c r="O10" s="6" t="str">
        <f ca="1">IFERROR(OFFSET(grille!$A$1,MOD(INT((N10-parametres!$D$52)/7),42)+1,WEEKDAY(guigui!N10,2)),"")</f>
        <v>RP</v>
      </c>
      <c r="P10" s="3">
        <f t="shared" si="7"/>
        <v>42225</v>
      </c>
      <c r="Q10" s="6" t="str">
        <f ca="1">IFERROR(OFFSET(grille!$A$1,MOD(INT((P10-parametres!$D$52)/7),42)+1,WEEKDAY(guigui!P10,2)),"")</f>
        <v>RP</v>
      </c>
      <c r="R10" s="3">
        <f t="shared" si="8"/>
        <v>42256</v>
      </c>
      <c r="S10" s="6" t="str">
        <f ca="1">IFERROR(OFFSET(grille!$A$1,MOD(INT((R10-parametres!$D$52)/7),42)+1,WEEKDAY(guigui!R10,2)),"")</f>
        <v>__T830</v>
      </c>
      <c r="T10" s="3">
        <f t="shared" si="9"/>
        <v>42286</v>
      </c>
      <c r="U10" s="6" t="str">
        <f ca="1">IFERROR(OFFSET(grille!$A$1,MOD(INT((T10-parametres!$D$52)/7),42)+1,WEEKDAY(guigui!T10,2)),"")</f>
        <v>RP</v>
      </c>
      <c r="V10" s="4">
        <f t="shared" si="10"/>
        <v>42317</v>
      </c>
      <c r="W10" s="6" t="str">
        <f ca="1">IFERROR(OFFSET(grille!$A$1,MOD(INT((V10-parametres!$D$52)/7),42)+1,WEEKDAY(guigui!V10,2)),"")</f>
        <v>T710</v>
      </c>
      <c r="X10" s="3">
        <f t="shared" si="11"/>
        <v>42347</v>
      </c>
      <c r="Y10" s="6" t="str">
        <f ca="1">IFERROR(OFFSET(grille!$A$1,MOD(INT((X10-parametres!$D$52)/7),42)+1,WEEKDAY(guigui!X10,2)),"")</f>
        <v>T140__</v>
      </c>
    </row>
    <row r="11" spans="1:25">
      <c r="B11" s="3">
        <f t="shared" si="0"/>
        <v>42014</v>
      </c>
      <c r="C11" s="6" t="str">
        <f ca="1">IFERROR(OFFSET(grille!$A$1,MOD(INT((B11-parametres!$D$52)/7),42)+1,WEEKDAY(guigui!B11,2)),"")</f>
        <v>__T646</v>
      </c>
      <c r="D11" s="3">
        <f t="shared" si="1"/>
        <v>42045</v>
      </c>
      <c r="E11" s="6" t="str">
        <f ca="1">IFERROR(OFFSET(grille!$A$1,MOD(INT((D11-parametres!$D$52)/7),42)+1,WEEKDAY(guigui!D11,2)),"")</f>
        <v>T220__</v>
      </c>
      <c r="F11" s="3">
        <f t="shared" si="2"/>
        <v>42073</v>
      </c>
      <c r="G11" s="6" t="str">
        <f ca="1">IFERROR(OFFSET(grille!$A$1,MOD(INT((F11-parametres!$D$52)/7),42)+1,WEEKDAY(guigui!F11,2)),"")</f>
        <v>__T830</v>
      </c>
      <c r="H11" s="3">
        <f t="shared" si="3"/>
        <v>42104</v>
      </c>
      <c r="I11" s="6" t="str">
        <f ca="1">IFERROR(OFFSET(grille!$A$1,MOD(INT((H11-parametres!$D$52)/7),42)+1,WEEKDAY(guigui!H11,2)),"")</f>
        <v>__T850</v>
      </c>
      <c r="J11" s="3">
        <f t="shared" si="4"/>
        <v>42134</v>
      </c>
      <c r="K11" s="6" t="str">
        <f ca="1">IFERROR(OFFSET(grille!$A$1,MOD(INT((J11-parametres!$D$52)/7),42)+1,WEEKDAY(guigui!J11,2)),"")</f>
        <v>__T257</v>
      </c>
      <c r="L11" s="3">
        <f t="shared" si="5"/>
        <v>42165</v>
      </c>
      <c r="M11" s="6" t="str">
        <f ca="1">IFERROR(OFFSET(grille!$A$1,MOD(INT((L11-parametres!$D$52)/7),42)+1,WEEKDAY(guigui!L11,2)),"")</f>
        <v>__T350</v>
      </c>
      <c r="N11" s="4">
        <f t="shared" si="6"/>
        <v>42195</v>
      </c>
      <c r="O11" s="6" t="str">
        <f ca="1">IFERROR(OFFSET(grille!$A$1,MOD(INT((N11-parametres!$D$52)/7),42)+1,WEEKDAY(guigui!N11,2)),"")</f>
        <v>T515</v>
      </c>
      <c r="P11" s="3">
        <f t="shared" si="7"/>
        <v>42226</v>
      </c>
      <c r="Q11" s="6" t="str">
        <f ca="1">IFERROR(OFFSET(grille!$A$1,MOD(INT((P11-parametres!$D$52)/7),42)+1,WEEKDAY(guigui!P11,2)),"")</f>
        <v>T840__</v>
      </c>
      <c r="R11" s="3">
        <f t="shared" si="8"/>
        <v>42257</v>
      </c>
      <c r="S11" s="6" t="str">
        <f ca="1">IFERROR(OFFSET(grille!$A$1,MOD(INT((R11-parametres!$D$52)/7),42)+1,WEEKDAY(guigui!R11,2)),"")</f>
        <v>T650__</v>
      </c>
      <c r="T11" s="3">
        <f t="shared" si="9"/>
        <v>42287</v>
      </c>
      <c r="U11" s="6" t="str">
        <f ca="1">IFERROR(OFFSET(grille!$A$1,MOD(INT((T11-parametres!$D$52)/7),42)+1,WEEKDAY(guigui!T11,2)),"")</f>
        <v>RP</v>
      </c>
      <c r="V11" s="4">
        <f t="shared" si="10"/>
        <v>42318</v>
      </c>
      <c r="W11" s="6" t="str">
        <f ca="1">IFERROR(OFFSET(grille!$A$1,MOD(INT((V11-parametres!$D$52)/7),42)+1,WEEKDAY(guigui!V11,2)),"")</f>
        <v>T120</v>
      </c>
      <c r="X11" s="3">
        <f t="shared" si="11"/>
        <v>42348</v>
      </c>
      <c r="Y11" s="6" t="str">
        <f ca="1">IFERROR(OFFSET(grille!$A$1,MOD(INT((X11-parametres!$D$52)/7),42)+1,WEEKDAY(guigui!X11,2)),"")</f>
        <v>__T150</v>
      </c>
    </row>
    <row r="12" spans="1:25">
      <c r="B12" s="3">
        <f t="shared" si="0"/>
        <v>42015</v>
      </c>
      <c r="C12" s="6" t="str">
        <f ca="1">IFERROR(OFFSET(grille!$A$1,MOD(INT((B12-parametres!$D$52)/7),42)+1,WEEKDAY(guigui!B12,2)),"")</f>
        <v>RP</v>
      </c>
      <c r="D12" s="3">
        <f t="shared" si="1"/>
        <v>42046</v>
      </c>
      <c r="E12" s="6" t="str">
        <f ca="1">IFERROR(OFFSET(grille!$A$1,MOD(INT((D12-parametres!$D$52)/7),42)+1,WEEKDAY(guigui!D12,2)),"")</f>
        <v>__T230</v>
      </c>
      <c r="F12" s="3">
        <f t="shared" si="2"/>
        <v>42074</v>
      </c>
      <c r="G12" s="6" t="str">
        <f ca="1">IFERROR(OFFSET(grille!$A$1,MOD(INT((F12-parametres!$D$52)/7),42)+1,WEEKDAY(guigui!F12,2)),"")</f>
        <v>RP</v>
      </c>
      <c r="H12" s="3">
        <f t="shared" si="3"/>
        <v>42105</v>
      </c>
      <c r="I12" s="6" t="str">
        <f ca="1">IFERROR(OFFSET(grille!$A$1,MOD(INT((H12-parametres!$D$52)/7),42)+1,WEEKDAY(guigui!H12,2)),"")</f>
        <v>D</v>
      </c>
      <c r="J12" s="3">
        <f t="shared" si="4"/>
        <v>42135</v>
      </c>
      <c r="K12" s="6" t="str">
        <f ca="1">IFERROR(OFFSET(grille!$A$1,MOD(INT((J12-parametres!$D$52)/7),42)+1,WEEKDAY(guigui!J12,2)),"")</f>
        <v>RP</v>
      </c>
      <c r="L12" s="3">
        <f t="shared" si="5"/>
        <v>42166</v>
      </c>
      <c r="M12" s="6" t="str">
        <f ca="1">IFERROR(OFFSET(grille!$A$1,MOD(INT((L12-parametres!$D$52)/7),42)+1,WEEKDAY(guigui!L12,2)),"")</f>
        <v>RP</v>
      </c>
      <c r="N12" s="4">
        <f t="shared" si="6"/>
        <v>42196</v>
      </c>
      <c r="O12" s="6" t="str">
        <f ca="1">IFERROR(OFFSET(grille!$A$1,MOD(INT((N12-parametres!$D$52)/7),42)+1,WEEKDAY(guigui!N12,2)),"")</f>
        <v>T446__</v>
      </c>
      <c r="P12" s="3">
        <f t="shared" si="7"/>
        <v>42227</v>
      </c>
      <c r="Q12" s="6" t="str">
        <f ca="1">IFERROR(OFFSET(grille!$A$1,MOD(INT((P12-parametres!$D$52)/7),42)+1,WEEKDAY(guigui!P12,2)),"")</f>
        <v>__T850</v>
      </c>
      <c r="R12" s="3">
        <f t="shared" si="8"/>
        <v>42258</v>
      </c>
      <c r="S12" s="6" t="str">
        <f ca="1">IFERROR(OFFSET(grille!$A$1,MOD(INT((R12-parametres!$D$52)/7),42)+1,WEEKDAY(guigui!R12,2)),"")</f>
        <v>__T660</v>
      </c>
      <c r="T12" s="3">
        <f t="shared" si="9"/>
        <v>42288</v>
      </c>
      <c r="U12" s="6" t="str">
        <f ca="1">IFERROR(OFFSET(grille!$A$1,MOD(INT((T12-parametres!$D$52)/7),42)+1,WEEKDAY(guigui!T12,2)),"")</f>
        <v>T637__</v>
      </c>
      <c r="V12" s="4">
        <f t="shared" si="10"/>
        <v>42319</v>
      </c>
      <c r="W12" s="6" t="str">
        <f ca="1">IFERROR(OFFSET(grille!$A$1,MOD(INT((V12-parametres!$D$52)/7),42)+1,WEEKDAY(guigui!V12,2)),"")</f>
        <v>T440__</v>
      </c>
      <c r="X12" s="3">
        <f t="shared" si="11"/>
        <v>42349</v>
      </c>
      <c r="Y12" s="6" t="str">
        <f ca="1">IFERROR(OFFSET(grille!$A$1,MOD(INT((X12-parametres!$D$52)/7),42)+1,WEEKDAY(guigui!X12,2)),"")</f>
        <v>RP</v>
      </c>
    </row>
    <row r="13" spans="1:25">
      <c r="B13" s="3">
        <f t="shared" si="0"/>
        <v>42016</v>
      </c>
      <c r="C13" s="6" t="str">
        <f ca="1">IFERROR(OFFSET(grille!$A$1,MOD(INT((B13-parametres!$D$52)/7),42)+1,WEEKDAY(guigui!B13,2)),"")</f>
        <v>RP</v>
      </c>
      <c r="D13" s="3">
        <f t="shared" si="1"/>
        <v>42047</v>
      </c>
      <c r="E13" s="6" t="str">
        <f ca="1">IFERROR(OFFSET(grille!$A$1,MOD(INT((D13-parametres!$D$52)/7),42)+1,WEEKDAY(guigui!D13,2)),"")</f>
        <v>D</v>
      </c>
      <c r="F13" s="3">
        <f t="shared" si="2"/>
        <v>42075</v>
      </c>
      <c r="G13" s="6" t="str">
        <f ca="1">IFERROR(OFFSET(grille!$A$1,MOD(INT((F13-parametres!$D$52)/7),42)+1,WEEKDAY(guigui!F13,2)),"")</f>
        <v>RP</v>
      </c>
      <c r="H13" s="3">
        <f t="shared" si="3"/>
        <v>42106</v>
      </c>
      <c r="I13" s="6" t="str">
        <f ca="1">IFERROR(OFFSET(grille!$A$1,MOD(INT((H13-parametres!$D$52)/7),42)+1,WEEKDAY(guigui!H13,2)),"")</f>
        <v>RP</v>
      </c>
      <c r="J13" s="3">
        <f t="shared" si="4"/>
        <v>42136</v>
      </c>
      <c r="K13" s="6" t="str">
        <f ca="1">IFERROR(OFFSET(grille!$A$1,MOD(INT((J13-parametres!$D$52)/7),42)+1,WEEKDAY(guigui!J13,2)),"")</f>
        <v>RP</v>
      </c>
      <c r="L13" s="3">
        <f t="shared" si="5"/>
        <v>42167</v>
      </c>
      <c r="M13" s="6" t="str">
        <f ca="1">IFERROR(OFFSET(grille!$A$1,MOD(INT((L13-parametres!$D$52)/7),42)+1,WEEKDAY(guigui!L13,2)),"")</f>
        <v>RP</v>
      </c>
      <c r="N13" s="4">
        <f t="shared" si="6"/>
        <v>42197</v>
      </c>
      <c r="O13" s="6" t="str">
        <f ca="1">IFERROR(OFFSET(grille!$A$1,MOD(INT((N13-parametres!$D$52)/7),42)+1,WEEKDAY(guigui!N13,2)),"")</f>
        <v>__T457</v>
      </c>
      <c r="P13" s="3">
        <f t="shared" si="7"/>
        <v>42228</v>
      </c>
      <c r="Q13" s="6" t="str">
        <f ca="1">IFERROR(OFFSET(grille!$A$1,MOD(INT((P13-parametres!$D$52)/7),42)+1,WEEKDAY(guigui!P13,2)),"")</f>
        <v>T410</v>
      </c>
      <c r="R13" s="3">
        <f t="shared" si="8"/>
        <v>42259</v>
      </c>
      <c r="S13" s="6" t="str">
        <f ca="1">IFERROR(OFFSET(grille!$A$1,MOD(INT((R13-parametres!$D$52)/7),42)+1,WEEKDAY(guigui!R13,2)),"")</f>
        <v>RP</v>
      </c>
      <c r="T13" s="3">
        <f t="shared" si="9"/>
        <v>42289</v>
      </c>
      <c r="U13" s="6" t="str">
        <f ca="1">IFERROR(OFFSET(grille!$A$1,MOD(INT((T13-parametres!$D$52)/7),42)+1,WEEKDAY(guigui!T13,2)),"")</f>
        <v>__T640</v>
      </c>
      <c r="V13" s="4">
        <f t="shared" si="10"/>
        <v>42320</v>
      </c>
      <c r="W13" s="6" t="str">
        <f ca="1">IFERROR(OFFSET(grille!$A$1,MOD(INT((V13-parametres!$D$52)/7),42)+1,WEEKDAY(guigui!V13,2)),"")</f>
        <v>__T450</v>
      </c>
      <c r="X13" s="3">
        <f t="shared" si="11"/>
        <v>42350</v>
      </c>
      <c r="Y13" s="6" t="str">
        <f ca="1">IFERROR(OFFSET(grille!$A$1,MOD(INT((X13-parametres!$D$52)/7),42)+1,WEEKDAY(guigui!X13,2)),"")</f>
        <v>RP</v>
      </c>
    </row>
    <row r="14" spans="1:25">
      <c r="B14" s="3">
        <f t="shared" si="0"/>
        <v>42017</v>
      </c>
      <c r="C14" s="6" t="str">
        <f ca="1">IFERROR(OFFSET(grille!$A$1,MOD(INT((B14-parametres!$D$52)/7),42)+1,WEEKDAY(guigui!B14,2)),"")</f>
        <v>T440__</v>
      </c>
      <c r="D14" s="3">
        <f t="shared" si="1"/>
        <v>42048</v>
      </c>
      <c r="E14" s="6" t="str">
        <f ca="1">IFERROR(OFFSET(grille!$A$1,MOD(INT((D14-parametres!$D$52)/7),42)+1,WEEKDAY(guigui!D14,2)),"")</f>
        <v>RP</v>
      </c>
      <c r="F14" s="3">
        <f t="shared" si="2"/>
        <v>42076</v>
      </c>
      <c r="G14" s="6" t="str">
        <f ca="1">IFERROR(OFFSET(grille!$A$1,MOD(INT((F14-parametres!$D$52)/7),42)+1,WEEKDAY(guigui!F14,2)),"")</f>
        <v>T925__</v>
      </c>
      <c r="H14" s="3">
        <f t="shared" si="3"/>
        <v>42107</v>
      </c>
      <c r="I14" s="6" t="str">
        <f ca="1">IFERROR(OFFSET(grille!$A$1,MOD(INT((H14-parametres!$D$52)/7),42)+1,WEEKDAY(guigui!H14,2)),"")</f>
        <v>RP</v>
      </c>
      <c r="J14" s="3">
        <f t="shared" si="4"/>
        <v>42137</v>
      </c>
      <c r="K14" s="6" t="str">
        <f ca="1">IFERROR(OFFSET(grille!$A$1,MOD(INT((J14-parametres!$D$52)/7),42)+1,WEEKDAY(guigui!J14,2)),"")</f>
        <v>T320__</v>
      </c>
      <c r="L14" s="3">
        <f t="shared" si="5"/>
        <v>42168</v>
      </c>
      <c r="M14" s="6" t="str">
        <f ca="1">IFERROR(OFFSET(grille!$A$1,MOD(INT((L14-parametres!$D$52)/7),42)+1,WEEKDAY(guigui!L14,2)),"")</f>
        <v>T736__</v>
      </c>
      <c r="N14" s="4">
        <f t="shared" si="6"/>
        <v>42198</v>
      </c>
      <c r="O14" s="6" t="str">
        <f ca="1">IFERROR(OFFSET(grille!$A$1,MOD(INT((N14-parametres!$D$52)/7),42)+1,WEEKDAY(guigui!N14,2)),"")</f>
        <v>T240__</v>
      </c>
      <c r="P14" s="3">
        <f t="shared" si="7"/>
        <v>42229</v>
      </c>
      <c r="Q14" s="6" t="str">
        <f ca="1">IFERROR(OFFSET(grille!$A$1,MOD(INT((P14-parametres!$D$52)/7),42)+1,WEEKDAY(guigui!P14,2)),"")</f>
        <v>T220__</v>
      </c>
      <c r="R14" s="3">
        <f t="shared" si="8"/>
        <v>42260</v>
      </c>
      <c r="S14" s="6" t="str">
        <f ca="1">IFERROR(OFFSET(grille!$A$1,MOD(INT((R14-parametres!$D$52)/7),42)+1,WEEKDAY(guigui!R14,2)),"")</f>
        <v>RP</v>
      </c>
      <c r="T14" s="3">
        <f t="shared" si="9"/>
        <v>42290</v>
      </c>
      <c r="U14" s="6" t="str">
        <f ca="1">IFERROR(OFFSET(grille!$A$1,MOD(INT((T14-parametres!$D$52)/7),42)+1,WEEKDAY(guigui!T14,2)),"")</f>
        <v>T430</v>
      </c>
      <c r="V14" s="4">
        <f t="shared" si="10"/>
        <v>42321</v>
      </c>
      <c r="W14" s="6" t="str">
        <f ca="1">IFERROR(OFFSET(grille!$A$1,MOD(INT((V14-parametres!$D$52)/7),42)+1,WEEKDAY(guigui!V14,2)),"")</f>
        <v>T945</v>
      </c>
      <c r="X14" s="3">
        <f t="shared" si="11"/>
        <v>42351</v>
      </c>
      <c r="Y14" s="6" t="str">
        <f ca="1">IFERROR(OFFSET(grille!$A$1,MOD(INT((X14-parametres!$D$52)/7),42)+1,WEEKDAY(guigui!X14,2)),"")</f>
        <v>RP</v>
      </c>
    </row>
    <row r="15" spans="1:25">
      <c r="B15" s="3">
        <f t="shared" si="0"/>
        <v>42018</v>
      </c>
      <c r="C15" s="6" t="str">
        <f ca="1">IFERROR(OFFSET(grille!$A$1,MOD(INT((B15-parametres!$D$52)/7),42)+1,WEEKDAY(guigui!B15,2)),"")</f>
        <v>__T450</v>
      </c>
      <c r="D15" s="3">
        <f t="shared" si="1"/>
        <v>42049</v>
      </c>
      <c r="E15" s="6" t="str">
        <f ca="1">IFERROR(OFFSET(grille!$A$1,MOD(INT((D15-parametres!$D$52)/7),42)+1,WEEKDAY(guigui!D15,2)),"")</f>
        <v>RP</v>
      </c>
      <c r="F15" s="3">
        <f t="shared" si="2"/>
        <v>42077</v>
      </c>
      <c r="G15" s="6" t="str">
        <f ca="1">IFERROR(OFFSET(grille!$A$1,MOD(INT((F15-parametres!$D$52)/7),42)+1,WEEKDAY(guigui!F15,2)),"")</f>
        <v>__T936</v>
      </c>
      <c r="H15" s="3">
        <f t="shared" si="3"/>
        <v>42108</v>
      </c>
      <c r="I15" s="6" t="str">
        <f ca="1">IFERROR(OFFSET(grille!$A$1,MOD(INT((H15-parametres!$D$52)/7),42)+1,WEEKDAY(guigui!H15,2)),"")</f>
        <v>RP</v>
      </c>
      <c r="J15" s="3">
        <f t="shared" si="4"/>
        <v>42138</v>
      </c>
      <c r="K15" s="6" t="str">
        <f ca="1">IFERROR(OFFSET(grille!$A$1,MOD(INT((J15-parametres!$D$52)/7),42)+1,WEEKDAY(guigui!J15,2)),"")</f>
        <v>__T330</v>
      </c>
      <c r="L15" s="3">
        <f t="shared" si="5"/>
        <v>42169</v>
      </c>
      <c r="M15" s="6" t="str">
        <f ca="1">IFERROR(OFFSET(grille!$A$1,MOD(INT((L15-parametres!$D$52)/7),42)+1,WEEKDAY(guigui!L15,2)),"")</f>
        <v>__T747</v>
      </c>
      <c r="N15" s="4">
        <f t="shared" si="6"/>
        <v>42199</v>
      </c>
      <c r="O15" s="6" t="str">
        <f ca="1">IFERROR(OFFSET(grille!$A$1,MOD(INT((N15-parametres!$D$52)/7),42)+1,WEEKDAY(guigui!N15,2)),"")</f>
        <v>__T250</v>
      </c>
      <c r="P15" s="3">
        <f t="shared" si="7"/>
        <v>42230</v>
      </c>
      <c r="Q15" s="6" t="str">
        <f ca="1">IFERROR(OFFSET(grille!$A$1,MOD(INT((P15-parametres!$D$52)/7),42)+1,WEEKDAY(guigui!P15,2)),"")</f>
        <v>__T230</v>
      </c>
      <c r="R15" s="3">
        <f t="shared" si="8"/>
        <v>42261</v>
      </c>
      <c r="S15" s="6" t="str">
        <f ca="1">IFERROR(OFFSET(grille!$A$1,MOD(INT((R15-parametres!$D$52)/7),42)+1,WEEKDAY(guigui!R15,2)),"")</f>
        <v>T410</v>
      </c>
      <c r="T15" s="3">
        <f t="shared" si="9"/>
        <v>42291</v>
      </c>
      <c r="U15" s="6" t="str">
        <f ca="1">IFERROR(OFFSET(grille!$A$1,MOD(INT((T15-parametres!$D$52)/7),42)+1,WEEKDAY(guigui!T15,2)),"")</f>
        <v>T820__</v>
      </c>
      <c r="V15" s="4">
        <f t="shared" si="10"/>
        <v>42322</v>
      </c>
      <c r="W15" s="6" t="str">
        <f ca="1">IFERROR(OFFSET(grille!$A$1,MOD(INT((V15-parametres!$D$52)/7),42)+1,WEEKDAY(guigui!V15,2)),"")</f>
        <v>RP</v>
      </c>
      <c r="X15" s="3">
        <f t="shared" si="11"/>
        <v>42352</v>
      </c>
      <c r="Y15" s="6" t="str">
        <f ca="1">IFERROR(OFFSET(grille!$A$1,MOD(INT((X15-parametres!$D$52)/7),42)+1,WEEKDAY(guigui!X15,2)),"")</f>
        <v>T720</v>
      </c>
    </row>
    <row r="16" spans="1:25">
      <c r="B16" s="3">
        <f t="shared" si="0"/>
        <v>42019</v>
      </c>
      <c r="C16" s="6" t="str">
        <f ca="1">IFERROR(OFFSET(grille!$A$1,MOD(INT((B16-parametres!$D$52)/7),42)+1,WEEKDAY(guigui!B16,2)),"")</f>
        <v>T240__</v>
      </c>
      <c r="D16" s="3">
        <f t="shared" si="1"/>
        <v>42050</v>
      </c>
      <c r="E16" s="6" t="str">
        <f ca="1">IFERROR(OFFSET(grille!$A$1,MOD(INT((D16-parametres!$D$52)/7),42)+1,WEEKDAY(guigui!D16,2)),"")</f>
        <v>T327__</v>
      </c>
      <c r="F16" s="3">
        <f t="shared" si="2"/>
        <v>42078</v>
      </c>
      <c r="G16" s="6" t="str">
        <f ca="1">IFERROR(OFFSET(grille!$A$1,MOD(INT((F16-parametres!$D$52)/7),42)+1,WEEKDAY(guigui!F16,2)),"")</f>
        <v>T907__</v>
      </c>
      <c r="H16" s="3">
        <f t="shared" si="3"/>
        <v>42109</v>
      </c>
      <c r="I16" s="6" t="str">
        <f ca="1">IFERROR(OFFSET(grille!$A$1,MOD(INT((H16-parametres!$D$52)/7),42)+1,WEEKDAY(guigui!H16,2)),"")</f>
        <v>T730__</v>
      </c>
      <c r="J16" s="3">
        <f t="shared" si="4"/>
        <v>42139</v>
      </c>
      <c r="K16" s="6" t="str">
        <f ca="1">IFERROR(OFFSET(grille!$A$1,MOD(INT((J16-parametres!$D$52)/7),42)+1,WEEKDAY(guigui!J16,2)),"")</f>
        <v>T905__</v>
      </c>
      <c r="L16" s="3">
        <f t="shared" si="5"/>
        <v>42170</v>
      </c>
      <c r="M16" s="6" t="str">
        <f ca="1">IFERROR(OFFSET(grille!$A$1,MOD(INT((L16-parametres!$D$52)/7),42)+1,WEEKDAY(guigui!L16,2)),"")</f>
        <v>T130</v>
      </c>
      <c r="N16" s="4">
        <f t="shared" si="6"/>
        <v>42200</v>
      </c>
      <c r="O16" s="6" t="str">
        <f ca="1">IFERROR(OFFSET(grille!$A$1,MOD(INT((N16-parametres!$D$52)/7),42)+1,WEEKDAY(guigui!N16,2)),"")</f>
        <v>RP</v>
      </c>
      <c r="P16" s="3">
        <f t="shared" si="7"/>
        <v>42231</v>
      </c>
      <c r="Q16" s="6" t="str">
        <f ca="1">IFERROR(OFFSET(grille!$A$1,MOD(INT((P16-parametres!$D$52)/7),42)+1,WEEKDAY(guigui!P16,2)),"")</f>
        <v>RP</v>
      </c>
      <c r="R16" s="3">
        <f t="shared" si="8"/>
        <v>42262</v>
      </c>
      <c r="S16" s="6" t="str">
        <f ca="1">IFERROR(OFFSET(grille!$A$1,MOD(INT((R16-parametres!$D$52)/7),42)+1,WEEKDAY(guigui!R16,2)),"")</f>
        <v>T720</v>
      </c>
      <c r="T16" s="3">
        <f t="shared" si="9"/>
        <v>42292</v>
      </c>
      <c r="U16" s="6" t="str">
        <f ca="1">IFERROR(OFFSET(grille!$A$1,MOD(INT((T16-parametres!$D$52)/7),42)+1,WEEKDAY(guigui!T16,2)),"")</f>
        <v>__T830</v>
      </c>
      <c r="V16" s="4">
        <f t="shared" si="10"/>
        <v>42323</v>
      </c>
      <c r="W16" s="6" t="str">
        <f ca="1">IFERROR(OFFSET(grille!$A$1,MOD(INT((V16-parametres!$D$52)/7),42)+1,WEEKDAY(guigui!V16,2)),"")</f>
        <v>RP</v>
      </c>
      <c r="X16" s="3">
        <f t="shared" si="11"/>
        <v>42353</v>
      </c>
      <c r="Y16" s="6" t="str">
        <f ca="1">IFERROR(OFFSET(grille!$A$1,MOD(INT((X16-parametres!$D$52)/7),42)+1,WEEKDAY(guigui!X16,2)),"")</f>
        <v>T710</v>
      </c>
    </row>
    <row r="17" spans="2:25">
      <c r="B17" s="3">
        <f t="shared" si="0"/>
        <v>42020</v>
      </c>
      <c r="C17" s="6" t="str">
        <f ca="1">IFERROR(OFFSET(grille!$A$1,MOD(INT((B17-parametres!$D$52)/7),42)+1,WEEKDAY(guigui!B17,2)),"")</f>
        <v>__T250</v>
      </c>
      <c r="D17" s="3">
        <f t="shared" si="1"/>
        <v>42051</v>
      </c>
      <c r="E17" s="6" t="str">
        <f ca="1">IFERROR(OFFSET(grille!$A$1,MOD(INT((D17-parametres!$D$52)/7),42)+1,WEEKDAY(guigui!D17,2)),"")</f>
        <v>__T330</v>
      </c>
      <c r="F17" s="3">
        <f t="shared" si="2"/>
        <v>42079</v>
      </c>
      <c r="G17" s="6" t="str">
        <f ca="1">IFERROR(OFFSET(grille!$A$1,MOD(INT((F17-parametres!$D$52)/7),42)+1,WEEKDAY(guigui!F17,2)),"")</f>
        <v>__T911</v>
      </c>
      <c r="H17" s="3">
        <f t="shared" si="3"/>
        <v>42110</v>
      </c>
      <c r="I17" s="6" t="str">
        <f ca="1">IFERROR(OFFSET(grille!$A$1,MOD(INT((H17-parametres!$D$52)/7),42)+1,WEEKDAY(guigui!H17,2)),"")</f>
        <v>__T740</v>
      </c>
      <c r="J17" s="3">
        <f t="shared" si="4"/>
        <v>42140</v>
      </c>
      <c r="K17" s="6" t="str">
        <f ca="1">IFERROR(OFFSET(grille!$A$1,MOD(INT((J17-parametres!$D$52)/7),42)+1,WEEKDAY(guigui!J17,2)),"")</f>
        <v>__T916</v>
      </c>
      <c r="L17" s="3">
        <f t="shared" si="5"/>
        <v>42171</v>
      </c>
      <c r="M17" s="6" t="str">
        <f ca="1">IFERROR(OFFSET(grille!$A$1,MOD(INT((L17-parametres!$D$52)/7),42)+1,WEEKDAY(guigui!L17,2)),"")</f>
        <v>T140__</v>
      </c>
      <c r="N17" s="4">
        <f t="shared" si="6"/>
        <v>42201</v>
      </c>
      <c r="O17" s="6" t="str">
        <f ca="1">IFERROR(OFFSET(grille!$A$1,MOD(INT((N17-parametres!$D$52)/7),42)+1,WEEKDAY(guigui!N17,2)),"")</f>
        <v>RP</v>
      </c>
      <c r="P17" s="3">
        <f t="shared" si="7"/>
        <v>42232</v>
      </c>
      <c r="Q17" s="6" t="str">
        <f ca="1">IFERROR(OFFSET(grille!$A$1,MOD(INT((P17-parametres!$D$52)/7),42)+1,WEEKDAY(guigui!P17,2)),"")</f>
        <v>RP</v>
      </c>
      <c r="R17" s="3">
        <f t="shared" si="8"/>
        <v>42263</v>
      </c>
      <c r="S17" s="6" t="str">
        <f ca="1">IFERROR(OFFSET(grille!$A$1,MOD(INT((R17-parametres!$D$52)/7),42)+1,WEEKDAY(guigui!R17,2)),"")</f>
        <v>T510</v>
      </c>
      <c r="T17" s="3">
        <f t="shared" si="9"/>
        <v>42293</v>
      </c>
      <c r="U17" s="6" t="str">
        <f ca="1">IFERROR(OFFSET(grille!$A$1,MOD(INT((T17-parametres!$D$52)/7),42)+1,WEEKDAY(guigui!T17,2)),"")</f>
        <v>D</v>
      </c>
      <c r="V17" s="4">
        <f t="shared" si="10"/>
        <v>42324</v>
      </c>
      <c r="W17" s="6" t="str">
        <f ca="1">IFERROR(OFFSET(grille!$A$1,MOD(INT((V17-parametres!$D$52)/7),42)+1,WEEKDAY(guigui!V17,2)),"")</f>
        <v>T730__</v>
      </c>
      <c r="X17" s="3">
        <f t="shared" si="11"/>
        <v>42354</v>
      </c>
      <c r="Y17" s="6" t="str">
        <f ca="1">IFERROR(OFFSET(grille!$A$1,MOD(INT((X17-parametres!$D$52)/7),42)+1,WEEKDAY(guigui!X17,2)),"")</f>
        <v>T630__</v>
      </c>
    </row>
    <row r="18" spans="2:25">
      <c r="B18" s="3">
        <f t="shared" si="0"/>
        <v>42021</v>
      </c>
      <c r="C18" s="6" t="str">
        <f ca="1">IFERROR(OFFSET(grille!$A$1,MOD(INT((B18-parametres!$D$52)/7),42)+1,WEEKDAY(guigui!B18,2)),"")</f>
        <v>RP</v>
      </c>
      <c r="D18" s="3">
        <f t="shared" si="1"/>
        <v>42052</v>
      </c>
      <c r="E18" s="6" t="str">
        <f ca="1">IFERROR(OFFSET(grille!$A$1,MOD(INT((D18-parametres!$D$52)/7),42)+1,WEEKDAY(guigui!D18,2)),"")</f>
        <v>T810</v>
      </c>
      <c r="F18" s="3">
        <f t="shared" si="2"/>
        <v>42080</v>
      </c>
      <c r="G18" s="6" t="str">
        <f ca="1">IFERROR(OFFSET(grille!$A$1,MOD(INT((F18-parametres!$D$52)/7),42)+1,WEEKDAY(guigui!F18,2)),"")</f>
        <v>RP</v>
      </c>
      <c r="H18" s="3">
        <f t="shared" si="3"/>
        <v>42111</v>
      </c>
      <c r="I18" s="6" t="str">
        <f ca="1">IFERROR(OFFSET(grille!$A$1,MOD(INT((H18-parametres!$D$52)/7),42)+1,WEEKDAY(guigui!H18,2)),"")</f>
        <v>T240__</v>
      </c>
      <c r="J18" s="3">
        <f t="shared" si="4"/>
        <v>42141</v>
      </c>
      <c r="K18" s="6" t="str">
        <f ca="1">IFERROR(OFFSET(grille!$A$1,MOD(INT((J18-parametres!$D$52)/7),42)+1,WEEKDAY(guigui!J18,2)),"")</f>
        <v>RP</v>
      </c>
      <c r="L18" s="3">
        <f t="shared" si="5"/>
        <v>42172</v>
      </c>
      <c r="M18" s="6" t="str">
        <f ca="1">IFERROR(OFFSET(grille!$A$1,MOD(INT((L18-parametres!$D$52)/7),42)+1,WEEKDAY(guigui!L18,2)),"")</f>
        <v>__T150</v>
      </c>
      <c r="N18" s="4">
        <f t="shared" si="6"/>
        <v>42202</v>
      </c>
      <c r="O18" s="6" t="str">
        <f ca="1">IFERROR(OFFSET(grille!$A$1,MOD(INT((N18-parametres!$D$52)/7),42)+1,WEEKDAY(guigui!N18,2)),"")</f>
        <v>T345__</v>
      </c>
      <c r="P18" s="3">
        <f t="shared" si="7"/>
        <v>42233</v>
      </c>
      <c r="Q18" s="6" t="str">
        <f ca="1">IFERROR(OFFSET(grille!$A$1,MOD(INT((P18-parametres!$D$52)/7),42)+1,WEEKDAY(guigui!P18,2)),"")</f>
        <v>T220__</v>
      </c>
      <c r="R18" s="3">
        <f t="shared" si="8"/>
        <v>42264</v>
      </c>
      <c r="S18" s="6" t="str">
        <f ca="1">IFERROR(OFFSET(grille!$A$1,MOD(INT((R18-parametres!$D$52)/7),42)+1,WEEKDAY(guigui!R18,2)),"")</f>
        <v>T140__</v>
      </c>
      <c r="T18" s="3">
        <f t="shared" si="9"/>
        <v>42294</v>
      </c>
      <c r="U18" s="6" t="str">
        <f ca="1">IFERROR(OFFSET(grille!$A$1,MOD(INT((T18-parametres!$D$52)/7),42)+1,WEEKDAY(guigui!T18,2)),"")</f>
        <v>RP</v>
      </c>
      <c r="V18" s="4">
        <f t="shared" si="10"/>
        <v>42325</v>
      </c>
      <c r="W18" s="6" t="str">
        <f ca="1">IFERROR(OFFSET(grille!$A$1,MOD(INT((V18-parametres!$D$52)/7),42)+1,WEEKDAY(guigui!V18,2)),"")</f>
        <v>__T740</v>
      </c>
      <c r="X18" s="3">
        <f t="shared" si="11"/>
        <v>42355</v>
      </c>
      <c r="Y18" s="6" t="str">
        <f ca="1">IFERROR(OFFSET(grille!$A$1,MOD(INT((X18-parametres!$D$52)/7),42)+1,WEEKDAY(guigui!X18,2)),"")</f>
        <v>__T640</v>
      </c>
    </row>
    <row r="19" spans="2:25">
      <c r="B19" s="3">
        <f t="shared" si="0"/>
        <v>42022</v>
      </c>
      <c r="C19" s="6" t="str">
        <f ca="1">IFERROR(OFFSET(grille!$A$1,MOD(INT((B19-parametres!$D$52)/7),42)+1,WEEKDAY(guigui!B19,2)),"")</f>
        <v>RP</v>
      </c>
      <c r="D19" s="3">
        <f t="shared" si="1"/>
        <v>42053</v>
      </c>
      <c r="E19" s="6" t="str">
        <f ca="1">IFERROR(OFFSET(grille!$A$1,MOD(INT((D19-parametres!$D$52)/7),42)+1,WEEKDAY(guigui!D19,2)),"")</f>
        <v>T140__</v>
      </c>
      <c r="F19" s="3">
        <f t="shared" si="2"/>
        <v>42081</v>
      </c>
      <c r="G19" s="6" t="str">
        <f ca="1">IFERROR(OFFSET(grille!$A$1,MOD(INT((F19-parametres!$D$52)/7),42)+1,WEEKDAY(guigui!F19,2)),"")</f>
        <v>RP</v>
      </c>
      <c r="H19" s="3">
        <f t="shared" si="3"/>
        <v>42112</v>
      </c>
      <c r="I19" s="6" t="str">
        <f ca="1">IFERROR(OFFSET(grille!$A$1,MOD(INT((H19-parametres!$D$52)/7),42)+1,WEEKDAY(guigui!H19,2)),"")</f>
        <v>__T256</v>
      </c>
      <c r="J19" s="3">
        <f t="shared" si="4"/>
        <v>42142</v>
      </c>
      <c r="K19" s="6" t="str">
        <f ca="1">IFERROR(OFFSET(grille!$A$1,MOD(INT((J19-parametres!$D$52)/7),42)+1,WEEKDAY(guigui!J19,2)),"")</f>
        <v>RP</v>
      </c>
      <c r="L19" s="3">
        <f t="shared" si="5"/>
        <v>42173</v>
      </c>
      <c r="M19" s="6" t="str">
        <f ca="1">IFERROR(OFFSET(grille!$A$1,MOD(INT((L19-parametres!$D$52)/7),42)+1,WEEKDAY(guigui!L19,2)),"")</f>
        <v>D</v>
      </c>
      <c r="N19" s="4">
        <f t="shared" si="6"/>
        <v>42203</v>
      </c>
      <c r="O19" s="6" t="str">
        <f ca="1">IFERROR(OFFSET(grille!$A$1,MOD(INT((N19-parametres!$D$52)/7),42)+1,WEEKDAY(guigui!N19,2)),"")</f>
        <v>__T356</v>
      </c>
      <c r="P19" s="3">
        <f t="shared" si="7"/>
        <v>42234</v>
      </c>
      <c r="Q19" s="6" t="str">
        <f ca="1">IFERROR(OFFSET(grille!$A$1,MOD(INT((P19-parametres!$D$52)/7),42)+1,WEEKDAY(guigui!P19,2)),"")</f>
        <v>__T230</v>
      </c>
      <c r="R19" s="3">
        <f t="shared" si="8"/>
        <v>42265</v>
      </c>
      <c r="S19" s="6" t="str">
        <f ca="1">IFERROR(OFFSET(grille!$A$1,MOD(INT((R19-parametres!$D$52)/7),42)+1,WEEKDAY(guigui!R19,2)),"")</f>
        <v>__T150</v>
      </c>
      <c r="T19" s="3">
        <f t="shared" si="9"/>
        <v>42295</v>
      </c>
      <c r="U19" s="6" t="str">
        <f ca="1">IFERROR(OFFSET(grille!$A$1,MOD(INT((T19-parametres!$D$52)/7),42)+1,WEEKDAY(guigui!T19,2)),"")</f>
        <v>RP</v>
      </c>
      <c r="V19" s="4">
        <f t="shared" si="10"/>
        <v>42326</v>
      </c>
      <c r="W19" s="6" t="str">
        <f ca="1">IFERROR(OFFSET(grille!$A$1,MOD(INT((V19-parametres!$D$52)/7),42)+1,WEEKDAY(guigui!V19,2)),"")</f>
        <v>T650__</v>
      </c>
      <c r="X19" s="3">
        <f t="shared" si="11"/>
        <v>42356</v>
      </c>
      <c r="Y19" s="6" t="str">
        <f ca="1">IFERROR(OFFSET(grille!$A$1,MOD(INT((X19-parametres!$D$52)/7),42)+1,WEEKDAY(guigui!X19,2)),"")</f>
        <v>D</v>
      </c>
    </row>
    <row r="20" spans="2:25">
      <c r="B20" s="3">
        <f t="shared" si="0"/>
        <v>42023</v>
      </c>
      <c r="C20" s="6" t="str">
        <f ca="1">IFERROR(OFFSET(grille!$A$1,MOD(INT((B20-parametres!$D$52)/7),42)+1,WEEKDAY(guigui!B20,2)),"")</f>
        <v>T710</v>
      </c>
      <c r="D20" s="3">
        <f t="shared" si="1"/>
        <v>42054</v>
      </c>
      <c r="E20" s="6" t="str">
        <f ca="1">IFERROR(OFFSET(grille!$A$1,MOD(INT((D20-parametres!$D$52)/7),42)+1,WEEKDAY(guigui!D20,2)),"")</f>
        <v>__T150</v>
      </c>
      <c r="F20" s="3">
        <f t="shared" si="2"/>
        <v>42082</v>
      </c>
      <c r="G20" s="6" t="str">
        <f ca="1">IFERROR(OFFSET(grille!$A$1,MOD(INT((F20-parametres!$D$52)/7),42)+1,WEEKDAY(guigui!F20,2)),"")</f>
        <v>T720</v>
      </c>
      <c r="H20" s="3">
        <f t="shared" si="3"/>
        <v>42113</v>
      </c>
      <c r="I20" s="6" t="str">
        <f ca="1">IFERROR(OFFSET(grille!$A$1,MOD(INT((H20-parametres!$D$52)/7),42)+1,WEEKDAY(guigui!H20,2)),"")</f>
        <v>RP</v>
      </c>
      <c r="J20" s="3">
        <f t="shared" si="4"/>
        <v>42143</v>
      </c>
      <c r="K20" s="6" t="str">
        <f ca="1">IFERROR(OFFSET(grille!$A$1,MOD(INT((J20-parametres!$D$52)/7),42)+1,WEEKDAY(guigui!J20,2)),"")</f>
        <v>T320__</v>
      </c>
      <c r="L20" s="3">
        <f t="shared" si="5"/>
        <v>42174</v>
      </c>
      <c r="M20" s="6" t="str">
        <f ca="1">IFERROR(OFFSET(grille!$A$1,MOD(INT((L20-parametres!$D$52)/7),42)+1,WEEKDAY(guigui!L20,2)),"")</f>
        <v>RP</v>
      </c>
      <c r="N20" s="4">
        <f t="shared" si="6"/>
        <v>42204</v>
      </c>
      <c r="O20" s="6" t="str">
        <f ca="1">IFERROR(OFFSET(grille!$A$1,MOD(INT((N20-parametres!$D$52)/7),42)+1,WEEKDAY(guigui!N20,2)),"")</f>
        <v>T247__</v>
      </c>
      <c r="P20" s="3">
        <f t="shared" si="7"/>
        <v>42235</v>
      </c>
      <c r="Q20" s="6" t="str">
        <f ca="1">IFERROR(OFFSET(grille!$A$1,MOD(INT((P20-parametres!$D$52)/7),42)+1,WEEKDAY(guigui!P20,2)),"")</f>
        <v>RP</v>
      </c>
      <c r="R20" s="3">
        <f t="shared" si="8"/>
        <v>42266</v>
      </c>
      <c r="S20" s="6" t="str">
        <f ca="1">IFERROR(OFFSET(grille!$A$1,MOD(INT((R20-parametres!$D$52)/7),42)+1,WEEKDAY(guigui!R20,2)),"")</f>
        <v>RP</v>
      </c>
      <c r="T20" s="3">
        <f t="shared" si="9"/>
        <v>42296</v>
      </c>
      <c r="U20" s="6" t="str">
        <f ca="1">IFERROR(OFFSET(grille!$A$1,MOD(INT((T20-parametres!$D$52)/7),42)+1,WEEKDAY(guigui!T20,2)),"")</f>
        <v>RP</v>
      </c>
      <c r="V20" s="4">
        <f t="shared" si="10"/>
        <v>42327</v>
      </c>
      <c r="W20" s="6" t="str">
        <f ca="1">IFERROR(OFFSET(grille!$A$1,MOD(INT((V20-parametres!$D$52)/7),42)+1,WEEKDAY(guigui!V20,2)),"")</f>
        <v>__T660</v>
      </c>
      <c r="X20" s="3">
        <f t="shared" si="11"/>
        <v>42357</v>
      </c>
      <c r="Y20" s="6" t="str">
        <f ca="1">IFERROR(OFFSET(grille!$A$1,MOD(INT((X20-parametres!$D$52)/7),42)+1,WEEKDAY(guigui!X20,2)),"")</f>
        <v>RP</v>
      </c>
    </row>
    <row r="21" spans="2:25">
      <c r="B21" s="3">
        <f t="shared" si="0"/>
        <v>42024</v>
      </c>
      <c r="C21" s="6" t="str">
        <f ca="1">IFERROR(OFFSET(grille!$A$1,MOD(INT((B21-parametres!$D$52)/7),42)+1,WEEKDAY(guigui!B21,2)),"")</f>
        <v>T120</v>
      </c>
      <c r="D21" s="3">
        <f t="shared" si="1"/>
        <v>42055</v>
      </c>
      <c r="E21" s="6" t="str">
        <f ca="1">IFERROR(OFFSET(grille!$A$1,MOD(INT((D21-parametres!$D$52)/7),42)+1,WEEKDAY(guigui!D21,2)),"")</f>
        <v>RP</v>
      </c>
      <c r="F21" s="3">
        <f t="shared" si="2"/>
        <v>42083</v>
      </c>
      <c r="G21" s="6" t="str">
        <f ca="1">IFERROR(OFFSET(grille!$A$1,MOD(INT((F21-parametres!$D$52)/7),42)+1,WEEKDAY(guigui!F21,2)),"")</f>
        <v>T730__</v>
      </c>
      <c r="H21" s="3">
        <f t="shared" si="3"/>
        <v>42114</v>
      </c>
      <c r="I21" s="6" t="str">
        <f ca="1">IFERROR(OFFSET(grille!$A$1,MOD(INT((H21-parametres!$D$52)/7),42)+1,WEEKDAY(guigui!H21,2)),"")</f>
        <v>RP</v>
      </c>
      <c r="J21" s="3">
        <f t="shared" si="4"/>
        <v>42144</v>
      </c>
      <c r="K21" s="6" t="str">
        <f ca="1">IFERROR(OFFSET(grille!$A$1,MOD(INT((J21-parametres!$D$52)/7),42)+1,WEEKDAY(guigui!J21,2)),"")</f>
        <v>__T330</v>
      </c>
      <c r="L21" s="3">
        <f t="shared" si="5"/>
        <v>42175</v>
      </c>
      <c r="M21" s="6" t="str">
        <f ca="1">IFERROR(OFFSET(grille!$A$1,MOD(INT((L21-parametres!$D$52)/7),42)+1,WEEKDAY(guigui!L21,2)),"")</f>
        <v>RP</v>
      </c>
      <c r="N21" s="4">
        <f t="shared" si="6"/>
        <v>42205</v>
      </c>
      <c r="O21" s="6" t="str">
        <f ca="1">IFERROR(OFFSET(grille!$A$1,MOD(INT((N21-parametres!$D$52)/7),42)+1,WEEKDAY(guigui!N21,2)),"")</f>
        <v>__T250</v>
      </c>
      <c r="P21" s="3">
        <f t="shared" si="7"/>
        <v>42236</v>
      </c>
      <c r="Q21" s="6" t="str">
        <f ca="1">IFERROR(OFFSET(grille!$A$1,MOD(INT((P21-parametres!$D$52)/7),42)+1,WEEKDAY(guigui!P21,2)),"")</f>
        <v>RP</v>
      </c>
      <c r="R21" s="3">
        <f t="shared" si="8"/>
        <v>42267</v>
      </c>
      <c r="S21" s="6" t="str">
        <f ca="1">IFERROR(OFFSET(grille!$A$1,MOD(INT((R21-parametres!$D$52)/7),42)+1,WEEKDAY(guigui!R21,2)),"")</f>
        <v>RP</v>
      </c>
      <c r="T21" s="3">
        <f t="shared" si="9"/>
        <v>42297</v>
      </c>
      <c r="U21" s="6" t="str">
        <f ca="1">IFERROR(OFFSET(grille!$A$1,MOD(INT((T21-parametres!$D$52)/7),42)+1,WEEKDAY(guigui!T21,2)),"")</f>
        <v>T730__</v>
      </c>
      <c r="V21" s="4">
        <f t="shared" si="10"/>
        <v>42328</v>
      </c>
      <c r="W21" s="6" t="str">
        <f ca="1">IFERROR(OFFSET(grille!$A$1,MOD(INT((V21-parametres!$D$52)/7),42)+1,WEEKDAY(guigui!V21,2)),"")</f>
        <v>RP</v>
      </c>
      <c r="X21" s="3">
        <f t="shared" si="11"/>
        <v>42358</v>
      </c>
      <c r="Y21" s="6" t="str">
        <f ca="1">IFERROR(OFFSET(grille!$A$1,MOD(INT((X21-parametres!$D$52)/7),42)+1,WEEKDAY(guigui!X21,2)),"")</f>
        <v>RP</v>
      </c>
    </row>
    <row r="22" spans="2:25">
      <c r="B22" s="3">
        <f t="shared" si="0"/>
        <v>42025</v>
      </c>
      <c r="C22" s="6" t="str">
        <f ca="1">IFERROR(OFFSET(grille!$A$1,MOD(INT((B22-parametres!$D$52)/7),42)+1,WEEKDAY(guigui!B22,2)),"")</f>
        <v>T440__</v>
      </c>
      <c r="D22" s="3">
        <f t="shared" si="1"/>
        <v>42056</v>
      </c>
      <c r="E22" s="6" t="str">
        <f ca="1">IFERROR(OFFSET(grille!$A$1,MOD(INT((D22-parametres!$D$52)/7),42)+1,WEEKDAY(guigui!D22,2)),"")</f>
        <v>RP</v>
      </c>
      <c r="F22" s="3">
        <f t="shared" si="2"/>
        <v>42084</v>
      </c>
      <c r="G22" s="6" t="str">
        <f ca="1">IFERROR(OFFSET(grille!$A$1,MOD(INT((F22-parametres!$D$52)/7),42)+1,WEEKDAY(guigui!F22,2)),"")</f>
        <v>__T746</v>
      </c>
      <c r="H22" s="3">
        <f t="shared" si="3"/>
        <v>42115</v>
      </c>
      <c r="I22" s="6" t="str">
        <f ca="1">IFERROR(OFFSET(grille!$A$1,MOD(INT((H22-parametres!$D$52)/7),42)+1,WEEKDAY(guigui!H22,2)),"")</f>
        <v>T510</v>
      </c>
      <c r="J22" s="3">
        <f t="shared" si="4"/>
        <v>42145</v>
      </c>
      <c r="K22" s="6" t="str">
        <f ca="1">IFERROR(OFFSET(grille!$A$1,MOD(INT((J22-parametres!$D$52)/7),42)+1,WEEKDAY(guigui!J22,2)),"")</f>
        <v>T340__</v>
      </c>
      <c r="L22" s="3">
        <f t="shared" si="5"/>
        <v>42176</v>
      </c>
      <c r="M22" s="6" t="str">
        <f ca="1">IFERROR(OFFSET(grille!$A$1,MOD(INT((L22-parametres!$D$52)/7),42)+1,WEEKDAY(guigui!L22,2)),"")</f>
        <v>T737__</v>
      </c>
      <c r="N22" s="4">
        <f t="shared" si="6"/>
        <v>42206</v>
      </c>
      <c r="O22" s="6" t="str">
        <f ca="1">IFERROR(OFFSET(grille!$A$1,MOD(INT((N22-parametres!$D$52)/7),42)+1,WEEKDAY(guigui!N22,2)),"")</f>
        <v>RP</v>
      </c>
      <c r="P22" s="3">
        <f t="shared" si="7"/>
        <v>42237</v>
      </c>
      <c r="Q22" s="6" t="str">
        <f ca="1">IFERROR(OFFSET(grille!$A$1,MOD(INT((P22-parametres!$D$52)/7),42)+1,WEEKDAY(guigui!P22,2)),"")</f>
        <v>T320__</v>
      </c>
      <c r="R22" s="3">
        <f t="shared" si="8"/>
        <v>42268</v>
      </c>
      <c r="S22" s="6" t="str">
        <f ca="1">IFERROR(OFFSET(grille!$A$1,MOD(INT((R22-parametres!$D$52)/7),42)+1,WEEKDAY(guigui!R22,2)),"")</f>
        <v>T440__</v>
      </c>
      <c r="T22" s="3">
        <f t="shared" si="9"/>
        <v>42298</v>
      </c>
      <c r="U22" s="6" t="str">
        <f ca="1">IFERROR(OFFSET(grille!$A$1,MOD(INT((T22-parametres!$D$52)/7),42)+1,WEEKDAY(guigui!T22,2)),"")</f>
        <v>__T740</v>
      </c>
      <c r="V22" s="4">
        <f t="shared" si="10"/>
        <v>42329</v>
      </c>
      <c r="W22" s="6" t="str">
        <f ca="1">IFERROR(OFFSET(grille!$A$1,MOD(INT((V22-parametres!$D$52)/7),42)+1,WEEKDAY(guigui!V22,2)),"")</f>
        <v>RP</v>
      </c>
      <c r="X22" s="3">
        <f t="shared" si="11"/>
        <v>42359</v>
      </c>
      <c r="Y22" s="6" t="str">
        <f ca="1">IFERROR(OFFSET(grille!$A$1,MOD(INT((X22-parametres!$D$52)/7),42)+1,WEEKDAY(guigui!X22,2)),"")</f>
        <v>T140__</v>
      </c>
    </row>
    <row r="23" spans="2:25">
      <c r="B23" s="3">
        <f t="shared" si="0"/>
        <v>42026</v>
      </c>
      <c r="C23" s="6" t="str">
        <f ca="1">IFERROR(OFFSET(grille!$A$1,MOD(INT((B23-parametres!$D$52)/7),42)+1,WEEKDAY(guigui!B23,2)),"")</f>
        <v>__T450</v>
      </c>
      <c r="D23" s="3">
        <f t="shared" si="1"/>
        <v>42057</v>
      </c>
      <c r="E23" s="6" t="str">
        <f ca="1">IFERROR(OFFSET(grille!$A$1,MOD(INT((D23-parametres!$D$52)/7),42)+1,WEEKDAY(guigui!D23,2)),"")</f>
        <v>RP</v>
      </c>
      <c r="F23" s="3">
        <f t="shared" si="2"/>
        <v>42085</v>
      </c>
      <c r="G23" s="6" t="str">
        <f ca="1">IFERROR(OFFSET(grille!$A$1,MOD(INT((F23-parametres!$D$52)/7),42)+1,WEEKDAY(guigui!F23,2)),"")</f>
        <v>T147__</v>
      </c>
      <c r="H23" s="3">
        <f t="shared" si="3"/>
        <v>42116</v>
      </c>
      <c r="I23" s="6" t="str">
        <f ca="1">IFERROR(OFFSET(grille!$A$1,MOD(INT((H23-parametres!$D$52)/7),42)+1,WEEKDAY(guigui!H23,2)),"")</f>
        <v>T110</v>
      </c>
      <c r="J23" s="3">
        <f t="shared" si="4"/>
        <v>42146</v>
      </c>
      <c r="K23" s="6" t="str">
        <f ca="1">IFERROR(OFFSET(grille!$A$1,MOD(INT((J23-parametres!$D$52)/7),42)+1,WEEKDAY(guigui!J23,2)),"")</f>
        <v>__T350</v>
      </c>
      <c r="L23" s="3">
        <f t="shared" si="5"/>
        <v>42177</v>
      </c>
      <c r="M23" s="6" t="str">
        <f ca="1">IFERROR(OFFSET(grille!$A$1,MOD(INT((L23-parametres!$D$52)/7),42)+1,WEEKDAY(guigui!L23,2)),"")</f>
        <v>__T740</v>
      </c>
      <c r="N23" s="4">
        <f t="shared" si="6"/>
        <v>42207</v>
      </c>
      <c r="O23" s="6" t="str">
        <f ca="1">IFERROR(OFFSET(grille!$A$1,MOD(INT((N23-parametres!$D$52)/7),42)+1,WEEKDAY(guigui!N23,2)),"")</f>
        <v>RP</v>
      </c>
      <c r="P23" s="3">
        <f t="shared" si="7"/>
        <v>42238</v>
      </c>
      <c r="Q23" s="6" t="str">
        <f ca="1">IFERROR(OFFSET(grille!$A$1,MOD(INT((P23-parametres!$D$52)/7),42)+1,WEEKDAY(guigui!P23,2)),"")</f>
        <v>__T336</v>
      </c>
      <c r="R23" s="3">
        <f t="shared" si="8"/>
        <v>42269</v>
      </c>
      <c r="S23" s="6" t="str">
        <f ca="1">IFERROR(OFFSET(grille!$A$1,MOD(INT((R23-parametres!$D$52)/7),42)+1,WEEKDAY(guigui!R23,2)),"")</f>
        <v>__T450</v>
      </c>
      <c r="T23" s="3">
        <f t="shared" si="9"/>
        <v>42299</v>
      </c>
      <c r="U23" s="6" t="str">
        <f ca="1">IFERROR(OFFSET(grille!$A$1,MOD(INT((T23-parametres!$D$52)/7),42)+1,WEEKDAY(guigui!T23,2)),"")</f>
        <v>T610</v>
      </c>
      <c r="V23" s="4">
        <f t="shared" si="10"/>
        <v>42330</v>
      </c>
      <c r="W23" s="6" t="str">
        <f ca="1">IFERROR(OFFSET(grille!$A$1,MOD(INT((V23-parametres!$D$52)/7),42)+1,WEEKDAY(guigui!V23,2)),"")</f>
        <v>T410</v>
      </c>
      <c r="X23" s="3">
        <f t="shared" si="11"/>
        <v>42360</v>
      </c>
      <c r="Y23" s="6" t="str">
        <f ca="1">IFERROR(OFFSET(grille!$A$1,MOD(INT((X23-parametres!$D$52)/7),42)+1,WEEKDAY(guigui!X23,2)),"")</f>
        <v>__T150</v>
      </c>
    </row>
    <row r="24" spans="2:25">
      <c r="B24" s="3">
        <f t="shared" si="0"/>
        <v>42027</v>
      </c>
      <c r="C24" s="6" t="str">
        <f ca="1">IFERROR(OFFSET(grille!$A$1,MOD(INT((B24-parametres!$D$52)/7),42)+1,WEEKDAY(guigui!B24,2)),"")</f>
        <v>T945</v>
      </c>
      <c r="D24" s="3">
        <f t="shared" si="1"/>
        <v>42058</v>
      </c>
      <c r="E24" s="6" t="str">
        <f ca="1">IFERROR(OFFSET(grille!$A$1,MOD(INT((D24-parametres!$D$52)/7),42)+1,WEEKDAY(guigui!D24,2)),"")</f>
        <v>T720</v>
      </c>
      <c r="F24" s="3">
        <f t="shared" si="2"/>
        <v>42086</v>
      </c>
      <c r="G24" s="6" t="str">
        <f ca="1">IFERROR(OFFSET(grille!$A$1,MOD(INT((F24-parametres!$D$52)/7),42)+1,WEEKDAY(guigui!F24,2)),"")</f>
        <v>__T151</v>
      </c>
      <c r="H24" s="3">
        <f t="shared" si="3"/>
        <v>42117</v>
      </c>
      <c r="I24" s="6" t="str">
        <f ca="1">IFERROR(OFFSET(grille!$A$1,MOD(INT((H24-parametres!$D$52)/7),42)+1,WEEKDAY(guigui!H24,2)),"")</f>
        <v>T710</v>
      </c>
      <c r="J24" s="3">
        <f t="shared" si="4"/>
        <v>42147</v>
      </c>
      <c r="K24" s="6" t="str">
        <f ca="1">IFERROR(OFFSET(grille!$A$1,MOD(INT((J24-parametres!$D$52)/7),42)+1,WEEKDAY(guigui!J24,2)),"")</f>
        <v>RP</v>
      </c>
      <c r="L24" s="3">
        <f t="shared" si="5"/>
        <v>42178</v>
      </c>
      <c r="M24" s="6" t="str">
        <f ca="1">IFERROR(OFFSET(grille!$A$1,MOD(INT((L24-parametres!$D$52)/7),42)+1,WEEKDAY(guigui!L24,2)),"")</f>
        <v>T650__</v>
      </c>
      <c r="N24" s="4">
        <f t="shared" si="6"/>
        <v>42208</v>
      </c>
      <c r="O24" s="6" t="str">
        <f ca="1">IFERROR(OFFSET(grille!$A$1,MOD(INT((N24-parametres!$D$52)/7),42)+1,WEEKDAY(guigui!N24,2)),"")</f>
        <v>T120</v>
      </c>
      <c r="P24" s="3">
        <f t="shared" si="7"/>
        <v>42239</v>
      </c>
      <c r="Q24" s="6" t="str">
        <f ca="1">IFERROR(OFFSET(grille!$A$1,MOD(INT((P24-parametres!$D$52)/7),42)+1,WEEKDAY(guigui!P24,2)),"")</f>
        <v>T227__</v>
      </c>
      <c r="R24" s="3">
        <f t="shared" si="8"/>
        <v>42270</v>
      </c>
      <c r="S24" s="6" t="str">
        <f ca="1">IFERROR(OFFSET(grille!$A$1,MOD(INT((R24-parametres!$D$52)/7),42)+1,WEEKDAY(guigui!R24,2)),"")</f>
        <v>T240__</v>
      </c>
      <c r="T24" s="3">
        <f t="shared" si="9"/>
        <v>42300</v>
      </c>
      <c r="U24" s="6" t="str">
        <f ca="1">IFERROR(OFFSET(grille!$A$1,MOD(INT((T24-parametres!$D$52)/7),42)+1,WEEKDAY(guigui!T24,2)),"")</f>
        <v>T220__</v>
      </c>
      <c r="V24" s="4">
        <f t="shared" si="10"/>
        <v>42331</v>
      </c>
      <c r="W24" s="6" t="str">
        <f ca="1">IFERROR(OFFSET(grille!$A$1,MOD(INT((V24-parametres!$D$52)/7),42)+1,WEEKDAY(guigui!V24,2)),"")</f>
        <v>T650__</v>
      </c>
      <c r="X24" s="3">
        <f t="shared" si="11"/>
        <v>42361</v>
      </c>
      <c r="Y24" s="6" t="str">
        <f ca="1">IFERROR(OFFSET(grille!$A$1,MOD(INT((X24-parametres!$D$52)/7),42)+1,WEEKDAY(guigui!X24,2)),"")</f>
        <v>T210</v>
      </c>
    </row>
    <row r="25" spans="2:25">
      <c r="B25" s="3">
        <f t="shared" si="0"/>
        <v>42028</v>
      </c>
      <c r="C25" s="6" t="str">
        <f ca="1">IFERROR(OFFSET(grille!$A$1,MOD(INT((B25-parametres!$D$52)/7),42)+1,WEEKDAY(guigui!B25,2)),"")</f>
        <v>RP</v>
      </c>
      <c r="D25" s="3">
        <f t="shared" si="1"/>
        <v>42059</v>
      </c>
      <c r="E25" s="6" t="str">
        <f ca="1">IFERROR(OFFSET(grille!$A$1,MOD(INT((D25-parametres!$D$52)/7),42)+1,WEEKDAY(guigui!D25,2)),"")</f>
        <v>T710</v>
      </c>
      <c r="F25" s="3">
        <f t="shared" si="2"/>
        <v>42087</v>
      </c>
      <c r="G25" s="6" t="str">
        <f ca="1">IFERROR(OFFSET(grille!$A$1,MOD(INT((F25-parametres!$D$52)/7),42)+1,WEEKDAY(guigui!F25,2)),"")</f>
        <v>RP</v>
      </c>
      <c r="H25" s="3">
        <f t="shared" si="3"/>
        <v>42118</v>
      </c>
      <c r="I25" s="6" t="str">
        <f ca="1">IFERROR(OFFSET(grille!$A$1,MOD(INT((H25-parametres!$D$52)/7),42)+1,WEEKDAY(guigui!H25,2)),"")</f>
        <v>T655__</v>
      </c>
      <c r="J25" s="3">
        <f t="shared" si="4"/>
        <v>42148</v>
      </c>
      <c r="K25" s="6" t="str">
        <f ca="1">IFERROR(OFFSET(grille!$A$1,MOD(INT((J25-parametres!$D$52)/7),42)+1,WEEKDAY(guigui!J25,2)),"")</f>
        <v>RP</v>
      </c>
      <c r="L25" s="3">
        <f t="shared" si="5"/>
        <v>42179</v>
      </c>
      <c r="M25" s="6" t="str">
        <f ca="1">IFERROR(OFFSET(grille!$A$1,MOD(INT((L25-parametres!$D$52)/7),42)+1,WEEKDAY(guigui!L25,2)),"")</f>
        <v>__T660</v>
      </c>
      <c r="N25" s="4">
        <f t="shared" si="6"/>
        <v>42209</v>
      </c>
      <c r="O25" s="6" t="str">
        <f ca="1">IFERROR(OFFSET(grille!$A$1,MOD(INT((N25-parametres!$D$52)/7),42)+1,WEEKDAY(guigui!N25,2)),"")</f>
        <v>T720</v>
      </c>
      <c r="P25" s="3">
        <f t="shared" si="7"/>
        <v>42240</v>
      </c>
      <c r="Q25" s="6" t="str">
        <f ca="1">IFERROR(OFFSET(grille!$A$1,MOD(INT((P25-parametres!$D$52)/7),42)+1,WEEKDAY(guigui!P25,2)),"")</f>
        <v>__T230</v>
      </c>
      <c r="R25" s="3">
        <f t="shared" si="8"/>
        <v>42271</v>
      </c>
      <c r="S25" s="6" t="str">
        <f ca="1">IFERROR(OFFSET(grille!$A$1,MOD(INT((R25-parametres!$D$52)/7),42)+1,WEEKDAY(guigui!R25,2)),"")</f>
        <v>__T250</v>
      </c>
      <c r="T25" s="3">
        <f t="shared" si="9"/>
        <v>42301</v>
      </c>
      <c r="U25" s="6" t="str">
        <f ca="1">IFERROR(OFFSET(grille!$A$1,MOD(INT((T25-parametres!$D$52)/7),42)+1,WEEKDAY(guigui!T25,2)),"")</f>
        <v>__T236</v>
      </c>
      <c r="V25" s="4">
        <f t="shared" si="10"/>
        <v>42332</v>
      </c>
      <c r="W25" s="6" t="str">
        <f ca="1">IFERROR(OFFSET(grille!$A$1,MOD(INT((V25-parametres!$D$52)/7),42)+1,WEEKDAY(guigui!V25,2)),"")</f>
        <v>__T660</v>
      </c>
      <c r="X25" s="3">
        <f t="shared" si="11"/>
        <v>42362</v>
      </c>
      <c r="Y25" s="6" t="str">
        <f ca="1">IFERROR(OFFSET(grille!$A$1,MOD(INT((X25-parametres!$D$52)/7),42)+1,WEEKDAY(guigui!X25,2)),"")</f>
        <v>T440__</v>
      </c>
    </row>
    <row r="26" spans="2:25">
      <c r="B26" s="3">
        <f t="shared" si="0"/>
        <v>42029</v>
      </c>
      <c r="C26" s="6" t="str">
        <f ca="1">IFERROR(OFFSET(grille!$A$1,MOD(INT((B26-parametres!$D$52)/7),42)+1,WEEKDAY(guigui!B26,2)),"")</f>
        <v>RP</v>
      </c>
      <c r="D26" s="3">
        <f t="shared" si="1"/>
        <v>42060</v>
      </c>
      <c r="E26" s="6" t="str">
        <f ca="1">IFERROR(OFFSET(grille!$A$1,MOD(INT((D26-parametres!$D$52)/7),42)+1,WEEKDAY(guigui!D26,2)),"")</f>
        <v>T630__</v>
      </c>
      <c r="F26" s="3">
        <f t="shared" si="2"/>
        <v>42088</v>
      </c>
      <c r="G26" s="6" t="str">
        <f ca="1">IFERROR(OFFSET(grille!$A$1,MOD(INT((F26-parametres!$D$52)/7),42)+1,WEEKDAY(guigui!F26,2)),"")</f>
        <v>RP</v>
      </c>
      <c r="H26" s="3">
        <f t="shared" si="3"/>
        <v>42119</v>
      </c>
      <c r="I26" s="6" t="str">
        <f ca="1">IFERROR(OFFSET(grille!$A$1,MOD(INT((H26-parametres!$D$52)/7),42)+1,WEEKDAY(guigui!H26,2)),"")</f>
        <v>__T666</v>
      </c>
      <c r="J26" s="3">
        <f t="shared" si="4"/>
        <v>42149</v>
      </c>
      <c r="K26" s="6" t="str">
        <f ca="1">IFERROR(OFFSET(grille!$A$1,MOD(INT((J26-parametres!$D$52)/7),42)+1,WEEKDAY(guigui!J26,2)),"")</f>
        <v>T630__</v>
      </c>
      <c r="L26" s="3">
        <f t="shared" si="5"/>
        <v>42180</v>
      </c>
      <c r="M26" s="6" t="str">
        <f ca="1">IFERROR(OFFSET(grille!$A$1,MOD(INT((L26-parametres!$D$52)/7),42)+1,WEEKDAY(guigui!L26,2)),"")</f>
        <v>T260</v>
      </c>
      <c r="N26" s="4">
        <f t="shared" si="6"/>
        <v>42210</v>
      </c>
      <c r="O26" s="6" t="str">
        <f ca="1">IFERROR(OFFSET(grille!$A$1,MOD(INT((N26-parametres!$D$52)/7),42)+1,WEEKDAY(guigui!N26,2)),"")</f>
        <v>T346__</v>
      </c>
      <c r="P26" s="3">
        <f t="shared" si="7"/>
        <v>42241</v>
      </c>
      <c r="Q26" s="6" t="str">
        <f ca="1">IFERROR(OFFSET(grille!$A$1,MOD(INT((P26-parametres!$D$52)/7),42)+1,WEEKDAY(guigui!P26,2)),"")</f>
        <v>T260</v>
      </c>
      <c r="R26" s="3">
        <f t="shared" si="8"/>
        <v>42272</v>
      </c>
      <c r="S26" s="6" t="str">
        <f ca="1">IFERROR(OFFSET(grille!$A$1,MOD(INT((R26-parametres!$D$52)/7),42)+1,WEEKDAY(guigui!R26,2)),"")</f>
        <v>RP</v>
      </c>
      <c r="T26" s="3">
        <f t="shared" si="9"/>
        <v>42302</v>
      </c>
      <c r="U26" s="6" t="str">
        <f ca="1">IFERROR(OFFSET(grille!$A$1,MOD(INT((T26-parametres!$D$52)/7),42)+1,WEEKDAY(guigui!T26,2)),"")</f>
        <v>RP</v>
      </c>
      <c r="V26" s="4">
        <f t="shared" si="10"/>
        <v>42333</v>
      </c>
      <c r="W26" s="6" t="str">
        <f ca="1">IFERROR(OFFSET(grille!$A$1,MOD(INT((V26-parametres!$D$52)/7),42)+1,WEEKDAY(guigui!V26,2)),"")</f>
        <v>T260</v>
      </c>
      <c r="X26" s="3">
        <f t="shared" si="11"/>
        <v>42363</v>
      </c>
      <c r="Y26" s="6" t="str">
        <f ca="1">IFERROR(OFFSET(grille!$A$1,MOD(INT((X26-parametres!$D$52)/7),42)+1,WEEKDAY(guigui!X26,2)),"")</f>
        <v>__T450</v>
      </c>
    </row>
    <row r="27" spans="2:25">
      <c r="B27" s="3">
        <f t="shared" si="0"/>
        <v>42030</v>
      </c>
      <c r="C27" s="6" t="str">
        <f ca="1">IFERROR(OFFSET(grille!$A$1,MOD(INT((B27-parametres!$D$52)/7),42)+1,WEEKDAY(guigui!B27,2)),"")</f>
        <v>T730__</v>
      </c>
      <c r="D27" s="3">
        <f t="shared" si="1"/>
        <v>42061</v>
      </c>
      <c r="E27" s="6" t="str">
        <f ca="1">IFERROR(OFFSET(grille!$A$1,MOD(INT((D27-parametres!$D$52)/7),42)+1,WEEKDAY(guigui!D27,2)),"")</f>
        <v>__T640</v>
      </c>
      <c r="F27" s="3">
        <f t="shared" si="2"/>
        <v>42089</v>
      </c>
      <c r="G27" s="6" t="str">
        <f ca="1">IFERROR(OFFSET(grille!$A$1,MOD(INT((F27-parametres!$D$52)/7),42)+1,WEEKDAY(guigui!F27,2)),"")</f>
        <v>T130</v>
      </c>
      <c r="H27" s="3">
        <f t="shared" si="3"/>
        <v>42120</v>
      </c>
      <c r="I27" s="6" t="str">
        <f ca="1">IFERROR(OFFSET(grille!$A$1,MOD(INT((H27-parametres!$D$52)/7),42)+1,WEEKDAY(guigui!H27,2)),"")</f>
        <v>RP</v>
      </c>
      <c r="J27" s="3">
        <f t="shared" si="4"/>
        <v>42150</v>
      </c>
      <c r="K27" s="6" t="str">
        <f ca="1">IFERROR(OFFSET(grille!$A$1,MOD(INT((J27-parametres!$D$52)/7),42)+1,WEEKDAY(guigui!J27,2)),"")</f>
        <v>__T640</v>
      </c>
      <c r="L27" s="3">
        <f t="shared" si="5"/>
        <v>42181</v>
      </c>
      <c r="M27" s="6" t="str">
        <f ca="1">IFERROR(OFFSET(grille!$A$1,MOD(INT((L27-parametres!$D$52)/7),42)+1,WEEKDAY(guigui!L27,2)),"")</f>
        <v>D</v>
      </c>
      <c r="N27" s="4">
        <f t="shared" si="6"/>
        <v>42211</v>
      </c>
      <c r="O27" s="6" t="str">
        <f ca="1">IFERROR(OFFSET(grille!$A$1,MOD(INT((N27-parametres!$D$52)/7),42)+1,WEEKDAY(guigui!N27,2)),"")</f>
        <v>__T357</v>
      </c>
      <c r="P27" s="3">
        <f t="shared" si="7"/>
        <v>42242</v>
      </c>
      <c r="Q27" s="6" t="str">
        <f ca="1">IFERROR(OFFSET(grille!$A$1,MOD(INT((P27-parametres!$D$52)/7),42)+1,WEEKDAY(guigui!P27,2)),"")</f>
        <v>RP</v>
      </c>
      <c r="R27" s="3">
        <f t="shared" si="8"/>
        <v>42273</v>
      </c>
      <c r="S27" s="6" t="str">
        <f ca="1">IFERROR(OFFSET(grille!$A$1,MOD(INT((R27-parametres!$D$52)/7),42)+1,WEEKDAY(guigui!R27,2)),"")</f>
        <v>RP</v>
      </c>
      <c r="T27" s="3">
        <f t="shared" si="9"/>
        <v>42303</v>
      </c>
      <c r="U27" s="6" t="str">
        <f ca="1">IFERROR(OFFSET(grille!$A$1,MOD(INT((T27-parametres!$D$52)/7),42)+1,WEEKDAY(guigui!T27,2)),"")</f>
        <v>RP</v>
      </c>
      <c r="V27" s="4">
        <f t="shared" si="10"/>
        <v>42334</v>
      </c>
      <c r="W27" s="6" t="str">
        <f ca="1">IFERROR(OFFSET(grille!$A$1,MOD(INT((V27-parametres!$D$52)/7),42)+1,WEEKDAY(guigui!V27,2)),"")</f>
        <v>RP</v>
      </c>
      <c r="X27" s="3">
        <f t="shared" si="11"/>
        <v>42364</v>
      </c>
      <c r="Y27" s="6" t="str">
        <f ca="1">IFERROR(OFFSET(grille!$A$1,MOD(INT((X27-parametres!$D$52)/7),42)+1,WEEKDAY(guigui!X27,2)),"")</f>
        <v>RP</v>
      </c>
    </row>
    <row r="28" spans="2:25">
      <c r="B28" s="3">
        <f t="shared" si="0"/>
        <v>42031</v>
      </c>
      <c r="C28" s="6" t="str">
        <f ca="1">IFERROR(OFFSET(grille!$A$1,MOD(INT((B28-parametres!$D$52)/7),42)+1,WEEKDAY(guigui!B28,2)),"")</f>
        <v>__T740</v>
      </c>
      <c r="D28" s="3">
        <f t="shared" si="1"/>
        <v>42062</v>
      </c>
      <c r="E28" s="6" t="str">
        <f ca="1">IFERROR(OFFSET(grille!$A$1,MOD(INT((D28-parametres!$D$52)/7),42)+1,WEEKDAY(guigui!D28,2)),"")</f>
        <v>D</v>
      </c>
      <c r="F28" s="3">
        <f t="shared" si="2"/>
        <v>42090</v>
      </c>
      <c r="G28" s="6" t="str">
        <f ca="1">IFERROR(OFFSET(grille!$A$1,MOD(INT((F28-parametres!$D$52)/7),42)+1,WEEKDAY(guigui!F28,2)),"")</f>
        <v>T420</v>
      </c>
      <c r="H28" s="3">
        <f t="shared" si="3"/>
        <v>42121</v>
      </c>
      <c r="I28" s="6" t="str">
        <f ca="1">IFERROR(OFFSET(grille!$A$1,MOD(INT((H28-parametres!$D$52)/7),42)+1,WEEKDAY(guigui!H28,2)),"")</f>
        <v>RP</v>
      </c>
      <c r="J28" s="3">
        <f t="shared" si="4"/>
        <v>42151</v>
      </c>
      <c r="K28" s="6" t="str">
        <f ca="1">IFERROR(OFFSET(grille!$A$1,MOD(INT((J28-parametres!$D$52)/7),42)+1,WEEKDAY(guigui!J28,2)),"")</f>
        <v>T340__</v>
      </c>
      <c r="L28" s="3">
        <f t="shared" si="5"/>
        <v>42182</v>
      </c>
      <c r="M28" s="6" t="str">
        <f ca="1">IFERROR(OFFSET(grille!$A$1,MOD(INT((L28-parametres!$D$52)/7),42)+1,WEEKDAY(guigui!L28,2)),"")</f>
        <v>RP</v>
      </c>
      <c r="N28" s="4">
        <f t="shared" si="6"/>
        <v>42212</v>
      </c>
      <c r="O28" s="6" t="str">
        <f ca="1">IFERROR(OFFSET(grille!$A$1,MOD(INT((N28-parametres!$D$52)/7),42)+1,WEEKDAY(guigui!N28,2)),"")</f>
        <v>RP</v>
      </c>
      <c r="P28" s="3">
        <f t="shared" si="7"/>
        <v>42243</v>
      </c>
      <c r="Q28" s="6" t="str">
        <f ca="1">IFERROR(OFFSET(grille!$A$1,MOD(INT((P28-parametres!$D$52)/7),42)+1,WEEKDAY(guigui!P28,2)),"")</f>
        <v>RP</v>
      </c>
      <c r="R28" s="3">
        <f t="shared" si="8"/>
        <v>42274</v>
      </c>
      <c r="S28" s="6" t="str">
        <f ca="1">IFERROR(OFFSET(grille!$A$1,MOD(INT((R28-parametres!$D$52)/7),42)+1,WEEKDAY(guigui!R28,2)),"")</f>
        <v>T657__</v>
      </c>
      <c r="T28" s="3">
        <f t="shared" si="9"/>
        <v>42304</v>
      </c>
      <c r="U28" s="6" t="str">
        <f ca="1">IFERROR(OFFSET(grille!$A$1,MOD(INT((T28-parametres!$D$52)/7),42)+1,WEEKDAY(guigui!T28,2)),"")</f>
        <v>T840__</v>
      </c>
      <c r="V28" s="4">
        <f t="shared" si="10"/>
        <v>42335</v>
      </c>
      <c r="W28" s="6" t="str">
        <f ca="1">IFERROR(OFFSET(grille!$A$1,MOD(INT((V28-parametres!$D$52)/7),42)+1,WEEKDAY(guigui!V28,2)),"")</f>
        <v>RP</v>
      </c>
      <c r="X28" s="3">
        <f t="shared" si="11"/>
        <v>42365</v>
      </c>
      <c r="Y28" s="6" t="str">
        <f ca="1">IFERROR(OFFSET(grille!$A$1,MOD(INT((X28-parametres!$D$52)/7),42)+1,WEEKDAY(guigui!X28,2)),"")</f>
        <v>RP</v>
      </c>
    </row>
    <row r="29" spans="2:25">
      <c r="B29" s="3">
        <f t="shared" si="0"/>
        <v>42032</v>
      </c>
      <c r="C29" s="6" t="str">
        <f ca="1">IFERROR(OFFSET(grille!$A$1,MOD(INT((B29-parametres!$D$52)/7),42)+1,WEEKDAY(guigui!B29,2)),"")</f>
        <v>T650__</v>
      </c>
      <c r="D29" s="3">
        <f t="shared" si="1"/>
        <v>42063</v>
      </c>
      <c r="E29" s="6" t="str">
        <f ca="1">IFERROR(OFFSET(grille!$A$1,MOD(INT((D29-parametres!$D$52)/7),42)+1,WEEKDAY(guigui!D29,2)),"")</f>
        <v>RP</v>
      </c>
      <c r="F29" s="3">
        <f t="shared" si="2"/>
        <v>42091</v>
      </c>
      <c r="G29" s="6" t="str">
        <f ca="1">IFERROR(OFFSET(grille!$A$1,MOD(INT((F29-parametres!$D$52)/7),42)+1,WEEKDAY(guigui!F29,2)),"")</f>
        <v>T226__</v>
      </c>
      <c r="H29" s="3">
        <f t="shared" si="3"/>
        <v>42122</v>
      </c>
      <c r="I29" s="6" t="str">
        <f ca="1">IFERROR(OFFSET(grille!$A$1,MOD(INT((H29-parametres!$D$52)/7),42)+1,WEEKDAY(guigui!H29,2)),"")</f>
        <v>RP</v>
      </c>
      <c r="J29" s="3">
        <f t="shared" si="4"/>
        <v>42152</v>
      </c>
      <c r="K29" s="6" t="str">
        <f ca="1">IFERROR(OFFSET(grille!$A$1,MOD(INT((J29-parametres!$D$52)/7),42)+1,WEEKDAY(guigui!J29,2)),"")</f>
        <v>__T350</v>
      </c>
      <c r="L29" s="3">
        <f t="shared" si="5"/>
        <v>42183</v>
      </c>
      <c r="M29" s="6" t="str">
        <f ca="1">IFERROR(OFFSET(grille!$A$1,MOD(INT((L29-parametres!$D$52)/7),42)+1,WEEKDAY(guigui!L29,2)),"")</f>
        <v>RP</v>
      </c>
      <c r="N29" s="4">
        <f t="shared" si="6"/>
        <v>42213</v>
      </c>
      <c r="O29" s="6" t="str">
        <f ca="1">IFERROR(OFFSET(grille!$A$1,MOD(INT((N29-parametres!$D$52)/7),42)+1,WEEKDAY(guigui!N29,2)),"")</f>
        <v>RP</v>
      </c>
      <c r="P29" s="3">
        <f t="shared" si="7"/>
        <v>42244</v>
      </c>
      <c r="Q29" s="6" t="str">
        <f ca="1">IFERROR(OFFSET(grille!$A$1,MOD(INT((P29-parametres!$D$52)/7),42)+1,WEEKDAY(guigui!P29,2)),"")</f>
        <v>T410</v>
      </c>
      <c r="R29" s="3">
        <f t="shared" si="8"/>
        <v>42275</v>
      </c>
      <c r="S29" s="6" t="str">
        <f ca="1">IFERROR(OFFSET(grille!$A$1,MOD(INT((R29-parametres!$D$52)/7),42)+1,WEEKDAY(guigui!R29,2)),"")</f>
        <v>__T661</v>
      </c>
      <c r="T29" s="3">
        <f t="shared" si="9"/>
        <v>42305</v>
      </c>
      <c r="U29" s="6" t="str">
        <f ca="1">IFERROR(OFFSET(grille!$A$1,MOD(INT((T29-parametres!$D$52)/7),42)+1,WEEKDAY(guigui!T29,2)),"")</f>
        <v>__T850</v>
      </c>
      <c r="V29" s="4">
        <f t="shared" si="10"/>
        <v>42336</v>
      </c>
      <c r="W29" s="6" t="str">
        <f ca="1">IFERROR(OFFSET(grille!$A$1,MOD(INT((V29-parametres!$D$52)/7),42)+1,WEEKDAY(guigui!V29,2)),"")</f>
        <v>T326__</v>
      </c>
      <c r="X29" s="3">
        <f t="shared" si="11"/>
        <v>42366</v>
      </c>
      <c r="Y29" s="6" t="str">
        <f ca="1">IFERROR(OFFSET(grille!$A$1,MOD(INT((X29-parametres!$D$52)/7),42)+1,WEEKDAY(guigui!X29,2)),"")</f>
        <v>T820__</v>
      </c>
    </row>
    <row r="30" spans="2:25">
      <c r="B30" s="3">
        <f t="shared" si="0"/>
        <v>42033</v>
      </c>
      <c r="C30" s="6" t="str">
        <f ca="1">IFERROR(OFFSET(grille!$A$1,MOD(INT((B30-parametres!$D$52)/7),42)+1,WEEKDAY(guigui!B30,2)),"")</f>
        <v>__T660</v>
      </c>
      <c r="D30" s="3" t="b">
        <f>IF(MONTH(DATE($A$1,COLUMN()-1,ROW()-1))=2,DATE($A$1,COLUMN()-1,i))</f>
        <v>0</v>
      </c>
      <c r="E30" s="6" t="str">
        <f ca="1">IFERROR(OFFSET(grille!$A$1,MOD(INT((D30-parametres!$D$52)/7),42)+1,WEEKDAY(guigui!D30,2)),"")</f>
        <v>T326__</v>
      </c>
      <c r="F30" s="3">
        <f t="shared" si="2"/>
        <v>42092</v>
      </c>
      <c r="G30" s="6" t="str">
        <f ca="1">IFERROR(OFFSET(grille!$A$1,MOD(INT((F30-parametres!$D$52)/7),42)+1,WEEKDAY(guigui!F30,2)),"")</f>
        <v>__T237</v>
      </c>
      <c r="H30" s="3">
        <f t="shared" si="3"/>
        <v>42123</v>
      </c>
      <c r="I30" s="6" t="str">
        <f ca="1">IFERROR(OFFSET(grille!$A$1,MOD(INT((H30-parametres!$D$52)/7),42)+1,WEEKDAY(guigui!H30,2)),"")</f>
        <v>D</v>
      </c>
      <c r="J30" s="3">
        <f t="shared" si="4"/>
        <v>42153</v>
      </c>
      <c r="K30" s="6" t="str">
        <f ca="1">IFERROR(OFFSET(grille!$A$1,MOD(INT((J30-parametres!$D$52)/7),42)+1,WEEKDAY(guigui!J30,2)),"")</f>
        <v>D</v>
      </c>
      <c r="L30" s="3">
        <f t="shared" si="5"/>
        <v>42184</v>
      </c>
      <c r="M30" s="6" t="str">
        <f ca="1">IFERROR(OFFSET(grille!$A$1,MOD(INT((L30-parametres!$D$52)/7),42)+1,WEEKDAY(guigui!L30,2)),"")</f>
        <v>T210</v>
      </c>
      <c r="N30" s="3">
        <f t="shared" si="6"/>
        <v>42214</v>
      </c>
      <c r="O30" s="6" t="str">
        <f ca="1">IFERROR(OFFSET(grille!$A$1,MOD(INT((N30-parametres!$D$52)/7),42)+1,WEEKDAY(guigui!N30,2)),"")</f>
        <v>T840__</v>
      </c>
      <c r="P30" s="3">
        <f t="shared" si="7"/>
        <v>42245</v>
      </c>
      <c r="Q30" s="6" t="str">
        <f ca="1">IFERROR(OFFSET(grille!$A$1,MOD(INT((P30-parametres!$D$52)/7),42)+1,WEEKDAY(guigui!P30,2)),"")</f>
        <v>T146__</v>
      </c>
      <c r="R30" s="3">
        <f t="shared" si="8"/>
        <v>42276</v>
      </c>
      <c r="S30" s="6" t="str">
        <f ca="1">IFERROR(OFFSET(grille!$A$1,MOD(INT((R30-parametres!$D$52)/7),42)+1,WEEKDAY(guigui!R30,2)),"")</f>
        <v>T240__</v>
      </c>
      <c r="T30" s="3">
        <f t="shared" si="9"/>
        <v>42306</v>
      </c>
      <c r="U30" s="6" t="str">
        <f ca="1">IFERROR(OFFSET(grille!$A$1,MOD(INT((T30-parametres!$D$52)/7),42)+1,WEEKDAY(guigui!T30,2)),"")</f>
        <v>T110</v>
      </c>
      <c r="V30" s="4">
        <f t="shared" si="10"/>
        <v>42337</v>
      </c>
      <c r="W30" s="6" t="str">
        <f ca="1">IFERROR(OFFSET(grille!$A$1,MOD(INT((V30-parametres!$D$52)/7),42)+1,WEEKDAY(guigui!V30,2)),"")</f>
        <v>__T337</v>
      </c>
      <c r="X30" s="3">
        <f t="shared" si="11"/>
        <v>42367</v>
      </c>
      <c r="Y30" s="6" t="str">
        <f ca="1">IFERROR(OFFSET(grille!$A$1,MOD(INT((X30-parametres!$D$52)/7),42)+1,WEEKDAY(guigui!X30,2)),"")</f>
        <v>__T830</v>
      </c>
    </row>
    <row r="31" spans="2:25">
      <c r="B31" s="3">
        <f t="shared" si="0"/>
        <v>42034</v>
      </c>
      <c r="C31" s="6" t="str">
        <f ca="1">IFERROR(OFFSET(grille!$A$1,MOD(INT((B31-parametres!$D$52)/7),42)+1,WEEKDAY(guigui!B31,2)),"")</f>
        <v>RP</v>
      </c>
      <c r="D31" s="2"/>
      <c r="E31" s="2"/>
      <c r="F31" s="3">
        <f t="shared" si="2"/>
        <v>42093</v>
      </c>
      <c r="G31" s="6" t="str">
        <f ca="1">IFERROR(OFFSET(grille!$A$1,MOD(INT((F31-parametres!$D$52)/7),42)+1,WEEKDAY(guigui!F31,2)),"")</f>
        <v>RP</v>
      </c>
      <c r="H31" s="3">
        <f t="shared" si="3"/>
        <v>42124</v>
      </c>
      <c r="I31" s="6" t="str">
        <f ca="1">IFERROR(OFFSET(grille!$A$1,MOD(INT((H31-parametres!$D$52)/7),42)+1,WEEKDAY(guigui!H31,2)),"")</f>
        <v>T510</v>
      </c>
      <c r="J31" s="3">
        <f t="shared" si="4"/>
        <v>42154</v>
      </c>
      <c r="K31" s="6" t="str">
        <f ca="1">IFERROR(OFFSET(grille!$A$1,MOD(INT((J31-parametres!$D$52)/7),42)+1,WEEKDAY(guigui!J31,2)),"")</f>
        <v>RP</v>
      </c>
      <c r="L31" s="3">
        <f t="shared" si="5"/>
        <v>42185</v>
      </c>
      <c r="M31" s="6" t="str">
        <f ca="1">IFERROR(OFFSET(grille!$A$1,MOD(INT((L31-parametres!$D$52)/7),42)+1,WEEKDAY(guigui!L31,2)),"")</f>
        <v>T410</v>
      </c>
      <c r="N31" s="3">
        <f t="shared" si="6"/>
        <v>42215</v>
      </c>
      <c r="O31" s="6" t="str">
        <f ca="1">IFERROR(OFFSET(grille!$A$1,MOD(INT((N31-parametres!$D$52)/7),42)+1,WEEKDAY(guigui!N31,2)),"")</f>
        <v>__T850</v>
      </c>
      <c r="P31" s="3">
        <f t="shared" si="7"/>
        <v>42246</v>
      </c>
      <c r="Q31" s="6" t="str">
        <f ca="1">IFERROR(OFFSET(grille!$A$1,MOD(INT((P31-parametres!$D$52)/7),42)+1,WEEKDAY(guigui!P31,2)),"")</f>
        <v>__T157</v>
      </c>
      <c r="R31" s="3">
        <f t="shared" si="8"/>
        <v>42277</v>
      </c>
      <c r="S31" s="6" t="str">
        <f ca="1">IFERROR(OFFSET(grille!$A$1,MOD(INT((R31-parametres!$D$52)/7),42)+1,WEEKDAY(guigui!R31,2)),"")</f>
        <v>__T250</v>
      </c>
      <c r="T31" s="3">
        <f t="shared" si="9"/>
        <v>42307</v>
      </c>
      <c r="U31" s="6" t="str">
        <f ca="1">IFERROR(OFFSET(grille!$A$1,MOD(INT((T31-parametres!$D$52)/7),42)+1,WEEKDAY(guigui!T31,2)),"")</f>
        <v>T630__</v>
      </c>
      <c r="V31" s="4">
        <f t="shared" si="10"/>
        <v>42338</v>
      </c>
      <c r="W31" s="6" t="str">
        <f ca="1">IFERROR(OFFSET(grille!$A$1,MOD(INT((V31-parametres!$D$52)/7),42)+1,WEEKDAY(guigui!V31,2)),"")</f>
        <v>T510</v>
      </c>
      <c r="X31" s="3">
        <f t="shared" si="11"/>
        <v>42368</v>
      </c>
      <c r="Y31" s="6" t="str">
        <f ca="1">IFERROR(OFFSET(grille!$A$1,MOD(INT((X31-parametres!$D$52)/7),42)+1,WEEKDAY(guigui!X31,2)),"")</f>
        <v>RP</v>
      </c>
    </row>
    <row r="32" spans="2:25">
      <c r="B32" s="3">
        <f t="shared" si="0"/>
        <v>42035</v>
      </c>
      <c r="C32" s="6" t="str">
        <f ca="1">IFERROR(OFFSET(grille!$A$1,MOD(INT((B32-parametres!$D$52)/7),42)+1,WEEKDAY(guigui!B32,2)),"")</f>
        <v>RP</v>
      </c>
      <c r="D32" s="2"/>
      <c r="E32" s="2"/>
      <c r="F32" s="3">
        <f t="shared" si="2"/>
        <v>42094</v>
      </c>
      <c r="G32" s="6" t="str">
        <f ca="1">IFERROR(OFFSET(grille!$A$1,MOD(INT((F32-parametres!$D$52)/7),42)+1,WEEKDAY(guigui!F32,2)),"")</f>
        <v>RP</v>
      </c>
      <c r="H32" s="2"/>
      <c r="I32" s="6" t="str">
        <f ca="1">IFERROR(OFFSET(grille!$A$1,MOD(INT((H32-parametres!$D$52)/7),42)+1,WEEKDAY(guigui!H32,2)),"")</f>
        <v>T326__</v>
      </c>
      <c r="J32" s="3">
        <f t="shared" si="4"/>
        <v>42155</v>
      </c>
      <c r="K32" s="6" t="str">
        <f ca="1">IFERROR(OFFSET(grille!$A$1,MOD(INT((J32-parametres!$D$52)/7),42)+1,WEEKDAY(guigui!J32,2)),"")</f>
        <v>RP</v>
      </c>
      <c r="L32" s="2"/>
      <c r="M32" s="6" t="str">
        <f ca="1">IFERROR(OFFSET(grille!$A$1,MOD(INT((L32-parametres!$D$52)/7),42)+1,WEEKDAY(guigui!L32,2)),"")</f>
        <v>T326__</v>
      </c>
      <c r="N32" s="3">
        <f t="shared" si="6"/>
        <v>42216</v>
      </c>
      <c r="O32" s="6" t="str">
        <f ca="1">IFERROR(OFFSET(grille!$A$1,MOD(INT((N32-parametres!$D$52)/7),42)+1,WEEKDAY(guigui!N32,2)),"")</f>
        <v>Fac</v>
      </c>
      <c r="P32" s="3">
        <f t="shared" si="7"/>
        <v>42247</v>
      </c>
      <c r="Q32" s="6" t="str">
        <f ca="1">IFERROR(OFFSET(grille!$A$1,MOD(INT((P32-parametres!$D$52)/7),42)+1,WEEKDAY(guigui!P32,2)),"")</f>
        <v>T260</v>
      </c>
      <c r="R32" s="2"/>
      <c r="S32" s="6" t="str">
        <f ca="1">IFERROR(OFFSET(grille!$A$1,MOD(INT((R32-parametres!$D$52)/7),42)+1,WEEKDAY(guigui!R32,2)),"")</f>
        <v>T326__</v>
      </c>
      <c r="T32" s="3">
        <f t="shared" si="9"/>
        <v>42308</v>
      </c>
      <c r="U32" s="6" t="str">
        <f ca="1">IFERROR(OFFSET(grille!$A$1,MOD(INT((T32-parametres!$D$52)/7),42)+1,WEEKDAY(guigui!T32,2)),"")</f>
        <v>__T646</v>
      </c>
      <c r="V32" s="2"/>
      <c r="W32" s="6" t="str">
        <f ca="1">IFERROR(OFFSET(grille!$A$1,MOD(INT((V32-parametres!$D$52)/7),42)+1,WEEKDAY(guigui!V32,2)),"")</f>
        <v>T326__</v>
      </c>
      <c r="X32" s="3">
        <f t="shared" si="11"/>
        <v>42369</v>
      </c>
      <c r="Y32" s="6" t="str">
        <f ca="1">IFERROR(OFFSET(grille!$A$1,MOD(INT((X32-parametres!$D$52)/7),42)+1,WEEKDAY(guigui!X32,2)),"")</f>
        <v>RP</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203" priority="6" stopIfTrue="1">
      <formula>AND(WEEKDAY(B2,2)&gt;5,B2&lt;&gt;"")</formula>
    </cfRule>
  </conditionalFormatting>
  <conditionalFormatting sqref="E10">
    <cfRule type="expression" dxfId="201" priority="5" stopIfTrue="1">
      <formula>AND(WEEKDAY(E10,2)&gt;5,E10&lt;&gt;"")</formula>
    </cfRule>
  </conditionalFormatting>
  <conditionalFormatting sqref="E10">
    <cfRule type="expression" dxfId="199" priority="4" stopIfTrue="1">
      <formula>AND(WEEKDAY(E10,2)&gt;5,E10&lt;&gt;"")</formula>
    </cfRule>
  </conditionalFormatting>
  <conditionalFormatting sqref="E10">
    <cfRule type="expression" dxfId="197" priority="3" stopIfTrue="1">
      <formula>AND(WEEKDAY(E10,2)&gt;5,E10&lt;&gt;"")</formula>
    </cfRule>
  </conditionalFormatting>
  <conditionalFormatting sqref="E10">
    <cfRule type="expression" dxfId="195" priority="2" stopIfTrue="1">
      <formula>AND(WEEKDAY(E10,2)&gt;5,E10&lt;&gt;"")</formula>
    </cfRule>
  </conditionalFormatting>
  <conditionalFormatting sqref="E24">
    <cfRule type="expression" dxfId="193" priority="1" stopIfTrue="1">
      <formula>AND(WEEKDAY(E24,2)&gt;5,E24&lt;&gt;"")</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Y32"/>
  <sheetViews>
    <sheetView workbookViewId="0">
      <selection activeCell="A2" sqref="A2:A4"/>
    </sheetView>
  </sheetViews>
  <sheetFormatPr baseColWidth="10" defaultRowHeight="15"/>
  <cols>
    <col min="1" max="1" width="28.85546875" customWidth="1"/>
  </cols>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IFERROR(OFFSET(grille!$A$1,MOD(INT((B2-parametres!$D$54)/7),42)+1,WEEKDAY(guigui!B2,2)),"")</f>
        <v>__T830</v>
      </c>
      <c r="D2" s="3">
        <f>DATE($A$1,COLUMN()-2,ROW()-1)</f>
        <v>42036</v>
      </c>
      <c r="E2" s="6" t="str">
        <f ca="1">IFERROR(OFFSET(grille!$A$1,MOD(INT((D2-parametres!$D$54)/7),42)+1,WEEKDAY(guigui!D2,2)),"")</f>
        <v>RP</v>
      </c>
      <c r="F2" s="3">
        <f>DATE($A$1,COLUMN()-3,ROW()-1)</f>
        <v>42064</v>
      </c>
      <c r="G2" s="6" t="str">
        <f ca="1">IFERROR(OFFSET(grille!$A$1,MOD(INT((F2-parametres!$D$54)/7),42)+1,WEEKDAY(guigui!F2,2)),"")</f>
        <v>RP</v>
      </c>
      <c r="H2" s="3">
        <f>DATE($A$1,COLUMN()-4,ROW()-1)</f>
        <v>42095</v>
      </c>
      <c r="I2" s="6" t="str">
        <f ca="1">IFERROR(OFFSET(grille!$A$1,MOD(INT((H2-parametres!$D$54)/7),42)+1,WEEKDAY(guigui!H2,2)),"")</f>
        <v>RP</v>
      </c>
      <c r="J2" s="3">
        <f>DATE($A$1,COLUMN()-5,ROW()-1)</f>
        <v>42125</v>
      </c>
      <c r="K2" s="6" t="str">
        <f ca="1">IFERROR(OFFSET(grille!$A$1,MOD(INT((J2-parametres!$D$54)/7),42)+1,WEEKDAY(guigui!J2,2)),"")</f>
        <v>T655__</v>
      </c>
      <c r="L2" s="3">
        <f>DATE($A$1,COLUMN()-6,ROW()-1)</f>
        <v>42156</v>
      </c>
      <c r="M2" s="6" t="str">
        <f ca="1">IFERROR(OFFSET(grille!$A$1,MOD(INT((L2-parametres!$D$54)/7),42)+1,WEEKDAY(guigui!L2,2)),"")</f>
        <v>T630__</v>
      </c>
      <c r="N2" s="4">
        <f>DATE($A$1,COLUMN()-7,ROW()-1)</f>
        <v>42186</v>
      </c>
      <c r="O2" s="6" t="str">
        <f ca="1">IFERROR(OFFSET(grille!$A$1,MOD(INT((N2-parametres!$D$54)/7),42)+1,WEEKDAY(guigui!N2,2)),"")</f>
        <v>__T660</v>
      </c>
      <c r="P2" s="3">
        <f>DATE($A$1,COLUMN()-8,ROW()-1)</f>
        <v>42217</v>
      </c>
      <c r="Q2" s="6" t="str">
        <f ca="1">IFERROR(OFFSET(grille!$A$1,MOD(INT((P2-parametres!$D$54)/7),42)+1,WEEKDAY(guigui!P2,2)),"")</f>
        <v>T346__</v>
      </c>
      <c r="R2" s="3">
        <f>DATE($A$1,COLUMN()-9,ROW()-1)</f>
        <v>42248</v>
      </c>
      <c r="S2" s="6" t="str">
        <f ca="1">IFERROR(OFFSET(grille!$A$1,MOD(INT((R2-parametres!$D$54)/7),42)+1,WEEKDAY(guigui!R2,2)),"")</f>
        <v>T260</v>
      </c>
      <c r="T2" s="3">
        <f>DATE($A$1,COLUMN()-10,ROW()-1)</f>
        <v>42278</v>
      </c>
      <c r="U2" s="6" t="str">
        <f ca="1">IFERROR(OFFSET(grille!$A$1,MOD(INT((T2-parametres!$D$54)/7),42)+1,WEEKDAY(guigui!T2,2)),"")</f>
        <v>__T250</v>
      </c>
      <c r="V2" s="4">
        <f>DATE($A$1,COLUMN()-11,ROW()-1)</f>
        <v>42309</v>
      </c>
      <c r="W2" s="6" t="str">
        <f ca="1">IFERROR(OFFSET(grille!$A$1,MOD(INT((V2-parametres!$D$54)/7),42)+1,WEEKDAY(guigui!V2,2)),"")</f>
        <v>RP</v>
      </c>
      <c r="X2" s="3">
        <f>DATE($A$1,COLUMN()-12,ROW()-1)</f>
        <v>42339</v>
      </c>
      <c r="Y2" s="6" t="str">
        <f ca="1">IFERROR(OFFSET(grille!$A$1,MOD(INT((X2-parametres!$D$54)/7),42)+1,WEEKDAY(guigui!X2,2)),"")</f>
        <v>__T660</v>
      </c>
    </row>
    <row r="3" spans="1:25">
      <c r="B3" s="3">
        <f t="shared" ref="B3:B32" si="0">DATE($A$1,COLUMN()-1,ROW()-1)</f>
        <v>42006</v>
      </c>
      <c r="C3" s="6" t="str">
        <f ca="1">IFERROR(OFFSET(grille!$A$1,MOD(INT((B3-parametres!$D$54)/7),42)+1,WEEKDAY(guigui!B3,2)),"")</f>
        <v>D</v>
      </c>
      <c r="D3" s="3">
        <f t="shared" ref="D3:D29" si="1">DATE($A$1,COLUMN()-2,ROW()-1)</f>
        <v>42037</v>
      </c>
      <c r="E3" s="6" t="str">
        <f ca="1">IFERROR(OFFSET(grille!$A$1,MOD(INT((D3-parametres!$D$54)/7),42)+1,WEEKDAY(guigui!D3,2)),"")</f>
        <v>T730__</v>
      </c>
      <c r="F3" s="3">
        <f t="shared" ref="F3:F32" si="2">DATE($A$1,COLUMN()-3,ROW()-1)</f>
        <v>42065</v>
      </c>
      <c r="G3" s="6" t="str">
        <f ca="1">IFERROR(OFFSET(grille!$A$1,MOD(INT((F3-parametres!$D$54)/7),42)+1,WEEKDAY(guigui!F3,2)),"")</f>
        <v>T720</v>
      </c>
      <c r="H3" s="3">
        <f t="shared" ref="H3:H31" si="3">DATE($A$1,COLUMN()-4,ROW()-1)</f>
        <v>42096</v>
      </c>
      <c r="I3" s="6" t="str">
        <f ca="1">IFERROR(OFFSET(grille!$A$1,MOD(INT((H3-parametres!$D$54)/7),42)+1,WEEKDAY(guigui!H3,2)),"")</f>
        <v>T130</v>
      </c>
      <c r="J3" s="3">
        <f t="shared" ref="J3:J32" si="4">DATE($A$1,COLUMN()-5,ROW()-1)</f>
        <v>42126</v>
      </c>
      <c r="K3" s="6" t="str">
        <f ca="1">IFERROR(OFFSET(grille!$A$1,MOD(INT((J3-parametres!$D$54)/7),42)+1,WEEKDAY(guigui!J3,2)),"")</f>
        <v>__T666</v>
      </c>
      <c r="L3" s="3">
        <f t="shared" ref="L3:L31" si="5">DATE($A$1,COLUMN()-6,ROW()-1)</f>
        <v>42157</v>
      </c>
      <c r="M3" s="6" t="str">
        <f ca="1">IFERROR(OFFSET(grille!$A$1,MOD(INT((L3-parametres!$D$54)/7),42)+1,WEEKDAY(guigui!L3,2)),"")</f>
        <v>__T640</v>
      </c>
      <c r="N3" s="4">
        <f t="shared" ref="N3:N32" si="6">DATE($A$1,COLUMN()-7,ROW()-1)</f>
        <v>42187</v>
      </c>
      <c r="O3" s="6" t="str">
        <f ca="1">IFERROR(OFFSET(grille!$A$1,MOD(INT((N3-parametres!$D$54)/7),42)+1,WEEKDAY(guigui!N3,2)),"")</f>
        <v>T260</v>
      </c>
      <c r="P3" s="3">
        <f t="shared" ref="P3:P32" si="7">DATE($A$1,COLUMN()-8,ROW()-1)</f>
        <v>42218</v>
      </c>
      <c r="Q3" s="6" t="str">
        <f ca="1">IFERROR(OFFSET(grille!$A$1,MOD(INT((P3-parametres!$D$54)/7),42)+1,WEEKDAY(guigui!P3,2)),"")</f>
        <v>__T357</v>
      </c>
      <c r="R3" s="3">
        <f t="shared" ref="R3:R31" si="8">DATE($A$1,COLUMN()-9,ROW()-1)</f>
        <v>42249</v>
      </c>
      <c r="S3" s="6" t="str">
        <f ca="1">IFERROR(OFFSET(grille!$A$1,MOD(INT((R3-parametres!$D$54)/7),42)+1,WEEKDAY(guigui!R3,2)),"")</f>
        <v>RP</v>
      </c>
      <c r="T3" s="3">
        <f t="shared" ref="T3:T32" si="9">DATE($A$1,COLUMN()-10,ROW()-1)</f>
        <v>42279</v>
      </c>
      <c r="U3" s="6" t="str">
        <f ca="1">IFERROR(OFFSET(grille!$A$1,MOD(INT((T3-parametres!$D$54)/7),42)+1,WEEKDAY(guigui!T3,2)),"")</f>
        <v>RP</v>
      </c>
      <c r="V3" s="4">
        <f t="shared" ref="V3:V31" si="10">DATE($A$1,COLUMN()-11,ROW()-1)</f>
        <v>42310</v>
      </c>
      <c r="W3" s="6" t="str">
        <f ca="1">IFERROR(OFFSET(grille!$A$1,MOD(INT((V3-parametres!$D$54)/7),42)+1,WEEKDAY(guigui!V3,2)),"")</f>
        <v>RP</v>
      </c>
      <c r="X3" s="3">
        <f t="shared" ref="X3:X32" si="11">DATE($A$1,COLUMN()-12,ROW()-1)</f>
        <v>42340</v>
      </c>
      <c r="Y3" s="6" t="str">
        <f ca="1">IFERROR(OFFSET(grille!$A$1,MOD(INT((X3-parametres!$D$54)/7),42)+1,WEEKDAY(guigui!X3,2)),"")</f>
        <v>T260</v>
      </c>
    </row>
    <row r="4" spans="1:25">
      <c r="B4" s="4">
        <f t="shared" si="0"/>
        <v>42007</v>
      </c>
      <c r="C4" s="6" t="str">
        <f ca="1">IFERROR(OFFSET(grille!$A$1,MOD(INT((B4-parametres!$D$54)/7),42)+1,WEEKDAY(guigui!B4,2)),"")</f>
        <v>RP</v>
      </c>
      <c r="D4" s="3">
        <f t="shared" si="1"/>
        <v>42038</v>
      </c>
      <c r="E4" s="6" t="str">
        <f ca="1">IFERROR(OFFSET(grille!$A$1,MOD(INT((D4-parametres!$D$54)/7),42)+1,WEEKDAY(guigui!D4,2)),"")</f>
        <v>__T740</v>
      </c>
      <c r="F4" s="3">
        <f t="shared" si="2"/>
        <v>42066</v>
      </c>
      <c r="G4" s="6" t="str">
        <f ca="1">IFERROR(OFFSET(grille!$A$1,MOD(INT((F4-parametres!$D$54)/7),42)+1,WEEKDAY(guigui!F4,2)),"")</f>
        <v>T710</v>
      </c>
      <c r="H4" s="3">
        <f t="shared" si="3"/>
        <v>42097</v>
      </c>
      <c r="I4" s="6" t="str">
        <f ca="1">IFERROR(OFFSET(grille!$A$1,MOD(INT((H4-parametres!$D$54)/7),42)+1,WEEKDAY(guigui!H4,2)),"")</f>
        <v>T420</v>
      </c>
      <c r="J4" s="3">
        <f t="shared" si="4"/>
        <v>42127</v>
      </c>
      <c r="K4" s="6" t="str">
        <f ca="1">IFERROR(OFFSET(grille!$A$1,MOD(INT((J4-parametres!$D$54)/7),42)+1,WEEKDAY(guigui!J4,2)),"")</f>
        <v>RP</v>
      </c>
      <c r="L4" s="3">
        <f t="shared" si="5"/>
        <v>42158</v>
      </c>
      <c r="M4" s="6" t="str">
        <f ca="1">IFERROR(OFFSET(grille!$A$1,MOD(INT((L4-parametres!$D$54)/7),42)+1,WEEKDAY(guigui!L4,2)),"")</f>
        <v>T340__</v>
      </c>
      <c r="N4" s="4">
        <f t="shared" si="6"/>
        <v>42188</v>
      </c>
      <c r="O4" s="6" t="str">
        <f ca="1">IFERROR(OFFSET(grille!$A$1,MOD(INT((N4-parametres!$D$54)/7),42)+1,WEEKDAY(guigui!N4,2)),"")</f>
        <v>D</v>
      </c>
      <c r="P4" s="3">
        <f t="shared" si="7"/>
        <v>42219</v>
      </c>
      <c r="Q4" s="6" t="str">
        <f ca="1">IFERROR(OFFSET(grille!$A$1,MOD(INT((P4-parametres!$D$54)/7),42)+1,WEEKDAY(guigui!P4,2)),"")</f>
        <v>RP</v>
      </c>
      <c r="R4" s="3">
        <f t="shared" si="8"/>
        <v>42250</v>
      </c>
      <c r="S4" s="6" t="str">
        <f ca="1">IFERROR(OFFSET(grille!$A$1,MOD(INT((R4-parametres!$D$54)/7),42)+1,WEEKDAY(guigui!R4,2)),"")</f>
        <v>RP</v>
      </c>
      <c r="T4" s="3">
        <f t="shared" si="9"/>
        <v>42280</v>
      </c>
      <c r="U4" s="6" t="str">
        <f ca="1">IFERROR(OFFSET(grille!$A$1,MOD(INT((T4-parametres!$D$54)/7),42)+1,WEEKDAY(guigui!T4,2)),"")</f>
        <v>RP</v>
      </c>
      <c r="V4" s="4">
        <f t="shared" si="10"/>
        <v>42311</v>
      </c>
      <c r="W4" s="6" t="str">
        <f ca="1">IFERROR(OFFSET(grille!$A$1,MOD(INT((V4-parametres!$D$54)/7),42)+1,WEEKDAY(guigui!V4,2)),"")</f>
        <v>T840__</v>
      </c>
      <c r="X4" s="3">
        <f t="shared" si="11"/>
        <v>42341</v>
      </c>
      <c r="Y4" s="6" t="str">
        <f ca="1">IFERROR(OFFSET(grille!$A$1,MOD(INT((X4-parametres!$D$54)/7),42)+1,WEEKDAY(guigui!X4,2)),"")</f>
        <v>RP</v>
      </c>
    </row>
    <row r="5" spans="1:25">
      <c r="B5" s="4">
        <f t="shared" si="0"/>
        <v>42008</v>
      </c>
      <c r="C5" s="6" t="str">
        <f ca="1">IFERROR(OFFSET(grille!$A$1,MOD(INT((B5-parametres!$D$54)/7),42)+1,WEEKDAY(guigui!B5,2)),"")</f>
        <v>RP</v>
      </c>
      <c r="D5" s="3">
        <f t="shared" si="1"/>
        <v>42039</v>
      </c>
      <c r="E5" s="6" t="str">
        <f ca="1">IFERROR(OFFSET(grille!$A$1,MOD(INT((D5-parametres!$D$54)/7),42)+1,WEEKDAY(guigui!D5,2)),"")</f>
        <v>T650__</v>
      </c>
      <c r="F5" s="3">
        <f t="shared" si="2"/>
        <v>42067</v>
      </c>
      <c r="G5" s="6" t="str">
        <f ca="1">IFERROR(OFFSET(grille!$A$1,MOD(INT((F5-parametres!$D$54)/7),42)+1,WEEKDAY(guigui!F5,2)),"")</f>
        <v>T630__</v>
      </c>
      <c r="H5" s="3">
        <f t="shared" si="3"/>
        <v>42098</v>
      </c>
      <c r="I5" s="6" t="str">
        <f ca="1">IFERROR(OFFSET(grille!$A$1,MOD(INT((H5-parametres!$D$54)/7),42)+1,WEEKDAY(guigui!H5,2)),"")</f>
        <v>T226__</v>
      </c>
      <c r="J5" s="3">
        <f t="shared" si="4"/>
        <v>42128</v>
      </c>
      <c r="K5" s="6" t="str">
        <f ca="1">IFERROR(OFFSET(grille!$A$1,MOD(INT((J5-parametres!$D$54)/7),42)+1,WEEKDAY(guigui!J5,2)),"")</f>
        <v>RP</v>
      </c>
      <c r="L5" s="3">
        <f t="shared" si="5"/>
        <v>42159</v>
      </c>
      <c r="M5" s="6" t="str">
        <f ca="1">IFERROR(OFFSET(grille!$A$1,MOD(INT((L5-parametres!$D$54)/7),42)+1,WEEKDAY(guigui!L5,2)),"")</f>
        <v>__T350</v>
      </c>
      <c r="N5" s="4">
        <f t="shared" si="6"/>
        <v>42189</v>
      </c>
      <c r="O5" s="6" t="str">
        <f ca="1">IFERROR(OFFSET(grille!$A$1,MOD(INT((N5-parametres!$D$54)/7),42)+1,WEEKDAY(guigui!N5,2)),"")</f>
        <v>RP</v>
      </c>
      <c r="P5" s="3">
        <f t="shared" si="7"/>
        <v>42220</v>
      </c>
      <c r="Q5" s="6" t="str">
        <f ca="1">IFERROR(OFFSET(grille!$A$1,MOD(INT((P5-parametres!$D$54)/7),42)+1,WEEKDAY(guigui!P5,2)),"")</f>
        <v>RP</v>
      </c>
      <c r="R5" s="3">
        <f t="shared" si="8"/>
        <v>42251</v>
      </c>
      <c r="S5" s="6" t="str">
        <f ca="1">IFERROR(OFFSET(grille!$A$1,MOD(INT((R5-parametres!$D$54)/7),42)+1,WEEKDAY(guigui!R5,2)),"")</f>
        <v>T410</v>
      </c>
      <c r="T5" s="3">
        <f t="shared" si="9"/>
        <v>42281</v>
      </c>
      <c r="U5" s="6" t="str">
        <f ca="1">IFERROR(OFFSET(grille!$A$1,MOD(INT((T5-parametres!$D$54)/7),42)+1,WEEKDAY(guigui!T5,2)),"")</f>
        <v>T657__</v>
      </c>
      <c r="V5" s="4">
        <f t="shared" si="10"/>
        <v>42312</v>
      </c>
      <c r="W5" s="6" t="str">
        <f ca="1">IFERROR(OFFSET(grille!$A$1,MOD(INT((V5-parametres!$D$54)/7),42)+1,WEEKDAY(guigui!V5,2)),"")</f>
        <v>__T850</v>
      </c>
      <c r="X5" s="3">
        <f t="shared" si="11"/>
        <v>42342</v>
      </c>
      <c r="Y5" s="6" t="str">
        <f ca="1">IFERROR(OFFSET(grille!$A$1,MOD(INT((X5-parametres!$D$54)/7),42)+1,WEEKDAY(guigui!X5,2)),"")</f>
        <v>RP</v>
      </c>
    </row>
    <row r="6" spans="1:25">
      <c r="B6" s="3">
        <f t="shared" si="0"/>
        <v>42009</v>
      </c>
      <c r="C6" s="6" t="str">
        <f ca="1">IFERROR(OFFSET(grille!$A$1,MOD(INT((B6-parametres!$D$54)/7),42)+1,WEEKDAY(guigui!B6,2)),"")</f>
        <v>RP</v>
      </c>
      <c r="D6" s="3">
        <f t="shared" si="1"/>
        <v>42040</v>
      </c>
      <c r="E6" s="6" t="str">
        <f ca="1">IFERROR(OFFSET(grille!$A$1,MOD(INT((D6-parametres!$D$54)/7),42)+1,WEEKDAY(guigui!D6,2)),"")</f>
        <v>__T660</v>
      </c>
      <c r="F6" s="3">
        <f t="shared" si="2"/>
        <v>42068</v>
      </c>
      <c r="G6" s="6" t="str">
        <f ca="1">IFERROR(OFFSET(grille!$A$1,MOD(INT((F6-parametres!$D$54)/7),42)+1,WEEKDAY(guigui!F6,2)),"")</f>
        <v>__T640</v>
      </c>
      <c r="H6" s="3">
        <f t="shared" si="3"/>
        <v>42099</v>
      </c>
      <c r="I6" s="6" t="str">
        <f ca="1">IFERROR(OFFSET(grille!$A$1,MOD(INT((H6-parametres!$D$54)/7),42)+1,WEEKDAY(guigui!H6,2)),"")</f>
        <v>__T237</v>
      </c>
      <c r="J6" s="3">
        <f t="shared" si="4"/>
        <v>42129</v>
      </c>
      <c r="K6" s="6" t="str">
        <f ca="1">IFERROR(OFFSET(grille!$A$1,MOD(INT((J6-parametres!$D$54)/7),42)+1,WEEKDAY(guigui!J6,2)),"")</f>
        <v>RP</v>
      </c>
      <c r="L6" s="3">
        <f t="shared" si="5"/>
        <v>42160</v>
      </c>
      <c r="M6" s="6" t="str">
        <f ca="1">IFERROR(OFFSET(grille!$A$1,MOD(INT((L6-parametres!$D$54)/7),42)+1,WEEKDAY(guigui!L6,2)),"")</f>
        <v>D</v>
      </c>
      <c r="N6" s="4">
        <f t="shared" si="6"/>
        <v>42190</v>
      </c>
      <c r="O6" s="6" t="str">
        <f ca="1">IFERROR(OFFSET(grille!$A$1,MOD(INT((N6-parametres!$D$54)/7),42)+1,WEEKDAY(guigui!N6,2)),"")</f>
        <v>RP</v>
      </c>
      <c r="P6" s="3">
        <f t="shared" si="7"/>
        <v>42221</v>
      </c>
      <c r="Q6" s="6" t="str">
        <f ca="1">IFERROR(OFFSET(grille!$A$1,MOD(INT((P6-parametres!$D$54)/7),42)+1,WEEKDAY(guigui!P6,2)),"")</f>
        <v>T840__</v>
      </c>
      <c r="R6" s="3">
        <f t="shared" si="8"/>
        <v>42252</v>
      </c>
      <c r="S6" s="6" t="str">
        <f ca="1">IFERROR(OFFSET(grille!$A$1,MOD(INT((R6-parametres!$D$54)/7),42)+1,WEEKDAY(guigui!R6,2)),"")</f>
        <v>T146__</v>
      </c>
      <c r="T6" s="3">
        <f t="shared" si="9"/>
        <v>42282</v>
      </c>
      <c r="U6" s="6" t="str">
        <f ca="1">IFERROR(OFFSET(grille!$A$1,MOD(INT((T6-parametres!$D$54)/7),42)+1,WEEKDAY(guigui!T6,2)),"")</f>
        <v>__T661</v>
      </c>
      <c r="V6" s="4">
        <f t="shared" si="10"/>
        <v>42313</v>
      </c>
      <c r="W6" s="6" t="str">
        <f ca="1">IFERROR(OFFSET(grille!$A$1,MOD(INT((V6-parametres!$D$54)/7),42)+1,WEEKDAY(guigui!V6,2)),"")</f>
        <v>T110</v>
      </c>
      <c r="X6" s="3">
        <f t="shared" si="11"/>
        <v>42343</v>
      </c>
      <c r="Y6" s="6" t="str">
        <f ca="1">IFERROR(OFFSET(grille!$A$1,MOD(INT((X6-parametres!$D$54)/7),42)+1,WEEKDAY(guigui!X6,2)),"")</f>
        <v>T326__</v>
      </c>
    </row>
    <row r="7" spans="1:25">
      <c r="B7" s="3">
        <f t="shared" si="0"/>
        <v>42010</v>
      </c>
      <c r="C7" s="6" t="str">
        <f ca="1">IFERROR(OFFSET(grille!$A$1,MOD(INT((B7-parametres!$D$54)/7),42)+1,WEEKDAY(guigui!B7,2)),"")</f>
        <v>T730__</v>
      </c>
      <c r="D7" s="3">
        <f t="shared" si="1"/>
        <v>42041</v>
      </c>
      <c r="E7" s="6" t="str">
        <f ca="1">IFERROR(OFFSET(grille!$A$1,MOD(INT((D7-parametres!$D$54)/7),42)+1,WEEKDAY(guigui!D7,2)),"")</f>
        <v>RP</v>
      </c>
      <c r="F7" s="3">
        <f t="shared" si="2"/>
        <v>42069</v>
      </c>
      <c r="G7" s="6" t="str">
        <f ca="1">IFERROR(OFFSET(grille!$A$1,MOD(INT((F7-parametres!$D$54)/7),42)+1,WEEKDAY(guigui!F7,2)),"")</f>
        <v>D</v>
      </c>
      <c r="H7" s="3">
        <f t="shared" si="3"/>
        <v>42100</v>
      </c>
      <c r="I7" s="6" t="str">
        <f ca="1">IFERROR(OFFSET(grille!$A$1,MOD(INT((H7-parametres!$D$54)/7),42)+1,WEEKDAY(guigui!H7,2)),"")</f>
        <v>RP</v>
      </c>
      <c r="J7" s="3">
        <f t="shared" si="4"/>
        <v>42130</v>
      </c>
      <c r="K7" s="6" t="str">
        <f ca="1">IFERROR(OFFSET(grille!$A$1,MOD(INT((J7-parametres!$D$54)/7),42)+1,WEEKDAY(guigui!J7,2)),"")</f>
        <v>D</v>
      </c>
      <c r="L7" s="3">
        <f t="shared" si="5"/>
        <v>42161</v>
      </c>
      <c r="M7" s="6" t="str">
        <f ca="1">IFERROR(OFFSET(grille!$A$1,MOD(INT((L7-parametres!$D$54)/7),42)+1,WEEKDAY(guigui!L7,2)),"")</f>
        <v>RP</v>
      </c>
      <c r="N7" s="4">
        <f t="shared" si="6"/>
        <v>42191</v>
      </c>
      <c r="O7" s="6" t="str">
        <f ca="1">IFERROR(OFFSET(grille!$A$1,MOD(INT((N7-parametres!$D$54)/7),42)+1,WEEKDAY(guigui!N7,2)),"")</f>
        <v>T210</v>
      </c>
      <c r="P7" s="3">
        <f t="shared" si="7"/>
        <v>42222</v>
      </c>
      <c r="Q7" s="6" t="str">
        <f ca="1">IFERROR(OFFSET(grille!$A$1,MOD(INT((P7-parametres!$D$54)/7),42)+1,WEEKDAY(guigui!P7,2)),"")</f>
        <v>__T850</v>
      </c>
      <c r="R7" s="3">
        <f t="shared" si="8"/>
        <v>42253</v>
      </c>
      <c r="S7" s="6" t="str">
        <f ca="1">IFERROR(OFFSET(grille!$A$1,MOD(INT((R7-parametres!$D$54)/7),42)+1,WEEKDAY(guigui!R7,2)),"")</f>
        <v>__T157</v>
      </c>
      <c r="T7" s="3">
        <f t="shared" si="9"/>
        <v>42283</v>
      </c>
      <c r="U7" s="6" t="str">
        <f ca="1">IFERROR(OFFSET(grille!$A$1,MOD(INT((T7-parametres!$D$54)/7),42)+1,WEEKDAY(guigui!T7,2)),"")</f>
        <v>T240__</v>
      </c>
      <c r="V7" s="4">
        <f t="shared" si="10"/>
        <v>42314</v>
      </c>
      <c r="W7" s="6" t="str">
        <f ca="1">IFERROR(OFFSET(grille!$A$1,MOD(INT((V7-parametres!$D$54)/7),42)+1,WEEKDAY(guigui!V7,2)),"")</f>
        <v>T630__</v>
      </c>
      <c r="X7" s="3">
        <f t="shared" si="11"/>
        <v>42344</v>
      </c>
      <c r="Y7" s="6" t="str">
        <f ca="1">IFERROR(OFFSET(grille!$A$1,MOD(INT((X7-parametres!$D$54)/7),42)+1,WEEKDAY(guigui!X7,2)),"")</f>
        <v>__T337</v>
      </c>
    </row>
    <row r="8" spans="1:25">
      <c r="B8" s="3">
        <f t="shared" si="0"/>
        <v>42011</v>
      </c>
      <c r="C8" s="6" t="str">
        <f ca="1">IFERROR(OFFSET(grille!$A$1,MOD(INT((B8-parametres!$D$54)/7),42)+1,WEEKDAY(guigui!B8,2)),"")</f>
        <v>__T740</v>
      </c>
      <c r="D8" s="3">
        <f t="shared" si="1"/>
        <v>42042</v>
      </c>
      <c r="E8" s="6" t="str">
        <f ca="1">IFERROR(OFFSET(grille!$A$1,MOD(INT((D8-parametres!$D$54)/7),42)+1,WEEKDAY(guigui!D8,2)),"")</f>
        <v>RP</v>
      </c>
      <c r="F8" s="3">
        <f t="shared" si="2"/>
        <v>42070</v>
      </c>
      <c r="G8" s="6" t="str">
        <f ca="1">IFERROR(OFFSET(grille!$A$1,MOD(INT((F8-parametres!$D$54)/7),42)+1,WEEKDAY(guigui!F8,2)),"")</f>
        <v>RP</v>
      </c>
      <c r="H8" s="3">
        <f t="shared" si="3"/>
        <v>42101</v>
      </c>
      <c r="I8" s="6" t="str">
        <f ca="1">IFERROR(OFFSET(grille!$A$1,MOD(INT((H8-parametres!$D$54)/7),42)+1,WEEKDAY(guigui!H8,2)),"")</f>
        <v>RP</v>
      </c>
      <c r="J8" s="3">
        <f t="shared" si="4"/>
        <v>42131</v>
      </c>
      <c r="K8" s="6" t="str">
        <f ca="1">IFERROR(OFFSET(grille!$A$1,MOD(INT((J8-parametres!$D$54)/7),42)+1,WEEKDAY(guigui!J8,2)),"")</f>
        <v>T510</v>
      </c>
      <c r="L8" s="3">
        <f t="shared" si="5"/>
        <v>42162</v>
      </c>
      <c r="M8" s="6" t="str">
        <f ca="1">IFERROR(OFFSET(grille!$A$1,MOD(INT((L8-parametres!$D$54)/7),42)+1,WEEKDAY(guigui!L8,2)),"")</f>
        <v>RP</v>
      </c>
      <c r="N8" s="4">
        <f t="shared" si="6"/>
        <v>42192</v>
      </c>
      <c r="O8" s="6" t="str">
        <f ca="1">IFERROR(OFFSET(grille!$A$1,MOD(INT((N8-parametres!$D$54)/7),42)+1,WEEKDAY(guigui!N8,2)),"")</f>
        <v>T410</v>
      </c>
      <c r="P8" s="3">
        <f t="shared" si="7"/>
        <v>42223</v>
      </c>
      <c r="Q8" s="6" t="str">
        <f ca="1">IFERROR(OFFSET(grille!$A$1,MOD(INT((P8-parametres!$D$54)/7),42)+1,WEEKDAY(guigui!P8,2)),"")</f>
        <v>Fac</v>
      </c>
      <c r="R8" s="3">
        <f t="shared" si="8"/>
        <v>42254</v>
      </c>
      <c r="S8" s="6" t="str">
        <f ca="1">IFERROR(OFFSET(grille!$A$1,MOD(INT((R8-parametres!$D$54)/7),42)+1,WEEKDAY(guigui!R8,2)),"")</f>
        <v>T260</v>
      </c>
      <c r="T8" s="3">
        <f t="shared" si="9"/>
        <v>42284</v>
      </c>
      <c r="U8" s="6" t="str">
        <f ca="1">IFERROR(OFFSET(grille!$A$1,MOD(INT((T8-parametres!$D$54)/7),42)+1,WEEKDAY(guigui!T8,2)),"")</f>
        <v>__T250</v>
      </c>
      <c r="V8" s="4">
        <f t="shared" si="10"/>
        <v>42315</v>
      </c>
      <c r="W8" s="6" t="str">
        <f ca="1">IFERROR(OFFSET(grille!$A$1,MOD(INT((V8-parametres!$D$54)/7),42)+1,WEEKDAY(guigui!V8,2)),"")</f>
        <v>__T646</v>
      </c>
      <c r="X8" s="3">
        <f t="shared" si="11"/>
        <v>42345</v>
      </c>
      <c r="Y8" s="6" t="str">
        <f ca="1">IFERROR(OFFSET(grille!$A$1,MOD(INT((X8-parametres!$D$54)/7),42)+1,WEEKDAY(guigui!X8,2)),"")</f>
        <v>T510</v>
      </c>
    </row>
    <row r="9" spans="1:25">
      <c r="B9" s="3">
        <f t="shared" si="0"/>
        <v>42012</v>
      </c>
      <c r="C9" s="6" t="str">
        <f ca="1">IFERROR(OFFSET(grille!$A$1,MOD(INT((B9-parametres!$D$54)/7),42)+1,WEEKDAY(guigui!B9,2)),"")</f>
        <v>T610</v>
      </c>
      <c r="D9" s="3">
        <f t="shared" si="1"/>
        <v>42043</v>
      </c>
      <c r="E9" s="6" t="str">
        <f ca="1">IFERROR(OFFSET(grille!$A$1,MOD(INT((D9-parametres!$D$54)/7),42)+1,WEEKDAY(guigui!D9,2)),"")</f>
        <v>T410</v>
      </c>
      <c r="F9" s="3">
        <f t="shared" si="2"/>
        <v>42071</v>
      </c>
      <c r="G9" s="6" t="str">
        <f ca="1">IFERROR(OFFSET(grille!$A$1,MOD(INT((F9-parametres!$D$54)/7),42)+1,WEEKDAY(guigui!F9,2)),"")</f>
        <v>RP</v>
      </c>
      <c r="H9" s="3">
        <f t="shared" si="3"/>
        <v>42102</v>
      </c>
      <c r="I9" s="6" t="str">
        <f ca="1">IFERROR(OFFSET(grille!$A$1,MOD(INT((H9-parametres!$D$54)/7),42)+1,WEEKDAY(guigui!H9,2)),"")</f>
        <v>T710</v>
      </c>
      <c r="J9" s="3">
        <f t="shared" si="4"/>
        <v>42132</v>
      </c>
      <c r="K9" s="6" t="str">
        <f ca="1">IFERROR(OFFSET(grille!$A$1,MOD(INT((J9-parametres!$D$54)/7),42)+1,WEEKDAY(guigui!J9,2)),"")</f>
        <v>T445__</v>
      </c>
      <c r="L9" s="3">
        <f t="shared" si="5"/>
        <v>42163</v>
      </c>
      <c r="M9" s="6" t="str">
        <f ca="1">IFERROR(OFFSET(grille!$A$1,MOD(INT((L9-parametres!$D$54)/7),42)+1,WEEKDAY(guigui!L9,2)),"")</f>
        <v>T110</v>
      </c>
      <c r="N9" s="4">
        <f t="shared" si="6"/>
        <v>42193</v>
      </c>
      <c r="O9" s="6" t="str">
        <f ca="1">IFERROR(OFFSET(grille!$A$1,MOD(INT((N9-parametres!$D$54)/7),42)+1,WEEKDAY(guigui!N9,2)),"")</f>
        <v>T810</v>
      </c>
      <c r="P9" s="3">
        <f t="shared" si="7"/>
        <v>42224</v>
      </c>
      <c r="Q9" s="6" t="str">
        <f ca="1">IFERROR(OFFSET(grille!$A$1,MOD(INT((P9-parametres!$D$54)/7),42)+1,WEEKDAY(guigui!P9,2)),"")</f>
        <v>RP</v>
      </c>
      <c r="R9" s="3">
        <f t="shared" si="8"/>
        <v>42255</v>
      </c>
      <c r="S9" s="6" t="str">
        <f ca="1">IFERROR(OFFSET(grille!$A$1,MOD(INT((R9-parametres!$D$54)/7),42)+1,WEEKDAY(guigui!R9,2)),"")</f>
        <v>RP</v>
      </c>
      <c r="T9" s="3">
        <f t="shared" si="9"/>
        <v>42285</v>
      </c>
      <c r="U9" s="6" t="str">
        <f ca="1">IFERROR(OFFSET(grille!$A$1,MOD(INT((T9-parametres!$D$54)/7),42)+1,WEEKDAY(guigui!T9,2)),"")</f>
        <v>RP</v>
      </c>
      <c r="V9" s="4">
        <f t="shared" si="10"/>
        <v>42316</v>
      </c>
      <c r="W9" s="6" t="str">
        <f ca="1">IFERROR(OFFSET(grille!$A$1,MOD(INT((V9-parametres!$D$54)/7),42)+1,WEEKDAY(guigui!V9,2)),"")</f>
        <v>RP</v>
      </c>
      <c r="X9" s="3">
        <f t="shared" si="11"/>
        <v>42346</v>
      </c>
      <c r="Y9" s="6" t="str">
        <f ca="1">IFERROR(OFFSET(grille!$A$1,MOD(INT((X9-parametres!$D$54)/7),42)+1,WEEKDAY(guigui!X9,2)),"")</f>
        <v>T220__</v>
      </c>
    </row>
    <row r="10" spans="1:25">
      <c r="B10" s="3">
        <f t="shared" si="0"/>
        <v>42013</v>
      </c>
      <c r="C10" s="6" t="str">
        <f ca="1">IFERROR(OFFSET(grille!$A$1,MOD(INT((B10-parametres!$D$54)/7),42)+1,WEEKDAY(guigui!B10,2)),"")</f>
        <v>T220__</v>
      </c>
      <c r="D10" s="3">
        <f t="shared" si="1"/>
        <v>42044</v>
      </c>
      <c r="E10" s="6" t="str">
        <f ca="1">IFERROR(OFFSET(grille!$A$1,MOD(INT((D10-parametres!$D$54)/7),42)+1,WEEKDAY(guigui!D10,2)),"")</f>
        <v>T650__</v>
      </c>
      <c r="F10" s="3">
        <f t="shared" si="2"/>
        <v>42072</v>
      </c>
      <c r="G10" s="6" t="str">
        <f ca="1">IFERROR(OFFSET(grille!$A$1,MOD(INT((F10-parametres!$D$54)/7),42)+1,WEEKDAY(guigui!F10,2)),"")</f>
        <v>T140__</v>
      </c>
      <c r="H10" s="3">
        <f t="shared" si="3"/>
        <v>42103</v>
      </c>
      <c r="I10" s="6" t="str">
        <f ca="1">IFERROR(OFFSET(grille!$A$1,MOD(INT((H10-parametres!$D$54)/7),42)+1,WEEKDAY(guigui!H10,2)),"")</f>
        <v>T730__</v>
      </c>
      <c r="J10" s="3">
        <f t="shared" si="4"/>
        <v>42133</v>
      </c>
      <c r="K10" s="6" t="str">
        <f ca="1">IFERROR(OFFSET(grille!$A$1,MOD(INT((J10-parametres!$D$54)/7),42)+1,WEEKDAY(guigui!J10,2)),"")</f>
        <v>__T456</v>
      </c>
      <c r="L10" s="3">
        <f t="shared" si="5"/>
        <v>42164</v>
      </c>
      <c r="M10" s="6" t="str">
        <f ca="1">IFERROR(OFFSET(grille!$A$1,MOD(INT((L10-parametres!$D$54)/7),42)+1,WEEKDAY(guigui!L10,2)),"")</f>
        <v>T420</v>
      </c>
      <c r="N10" s="4">
        <f t="shared" si="6"/>
        <v>42194</v>
      </c>
      <c r="O10" s="6" t="str">
        <f ca="1">IFERROR(OFFSET(grille!$A$1,MOD(INT((N10-parametres!$D$54)/7),42)+1,WEEKDAY(guigui!N10,2)),"")</f>
        <v>T320__</v>
      </c>
      <c r="P10" s="3">
        <f t="shared" si="7"/>
        <v>42225</v>
      </c>
      <c r="Q10" s="6" t="str">
        <f ca="1">IFERROR(OFFSET(grille!$A$1,MOD(INT((P10-parametres!$D$54)/7),42)+1,WEEKDAY(guigui!P10,2)),"")</f>
        <v>RP</v>
      </c>
      <c r="R10" s="3">
        <f t="shared" si="8"/>
        <v>42256</v>
      </c>
      <c r="S10" s="6" t="str">
        <f ca="1">IFERROR(OFFSET(grille!$A$1,MOD(INT((R10-parametres!$D$54)/7),42)+1,WEEKDAY(guigui!R10,2)),"")</f>
        <v>RP</v>
      </c>
      <c r="T10" s="3">
        <f t="shared" si="9"/>
        <v>42286</v>
      </c>
      <c r="U10" s="6" t="str">
        <f ca="1">IFERROR(OFFSET(grille!$A$1,MOD(INT((T10-parametres!$D$54)/7),42)+1,WEEKDAY(guigui!T10,2)),"")</f>
        <v>RP</v>
      </c>
      <c r="V10" s="4">
        <f t="shared" si="10"/>
        <v>42317</v>
      </c>
      <c r="W10" s="6" t="str">
        <f ca="1">IFERROR(OFFSET(grille!$A$1,MOD(INT((V10-parametres!$D$54)/7),42)+1,WEEKDAY(guigui!V10,2)),"")</f>
        <v>RP</v>
      </c>
      <c r="X10" s="3">
        <f t="shared" si="11"/>
        <v>42347</v>
      </c>
      <c r="Y10" s="6" t="str">
        <f ca="1">IFERROR(OFFSET(grille!$A$1,MOD(INT((X10-parametres!$D$54)/7),42)+1,WEEKDAY(guigui!X10,2)),"")</f>
        <v>__T230</v>
      </c>
    </row>
    <row r="11" spans="1:25">
      <c r="B11" s="3">
        <f t="shared" si="0"/>
        <v>42014</v>
      </c>
      <c r="C11" s="6" t="str">
        <f ca="1">IFERROR(OFFSET(grille!$A$1,MOD(INT((B11-parametres!$D$54)/7),42)+1,WEEKDAY(guigui!B11,2)),"")</f>
        <v>__T236</v>
      </c>
      <c r="D11" s="3">
        <f t="shared" si="1"/>
        <v>42045</v>
      </c>
      <c r="E11" s="6" t="str">
        <f ca="1">IFERROR(OFFSET(grille!$A$1,MOD(INT((D11-parametres!$D$54)/7),42)+1,WEEKDAY(guigui!D11,2)),"")</f>
        <v>__T660</v>
      </c>
      <c r="F11" s="3">
        <f t="shared" si="2"/>
        <v>42073</v>
      </c>
      <c r="G11" s="6" t="str">
        <f ca="1">IFERROR(OFFSET(grille!$A$1,MOD(INT((F11-parametres!$D$54)/7),42)+1,WEEKDAY(guigui!F11,2)),"")</f>
        <v>__T150</v>
      </c>
      <c r="H11" s="3">
        <f t="shared" si="3"/>
        <v>42104</v>
      </c>
      <c r="I11" s="6" t="str">
        <f ca="1">IFERROR(OFFSET(grille!$A$1,MOD(INT((H11-parametres!$D$54)/7),42)+1,WEEKDAY(guigui!H11,2)),"")</f>
        <v>__T740</v>
      </c>
      <c r="J11" s="3">
        <f t="shared" si="4"/>
        <v>42134</v>
      </c>
      <c r="K11" s="6" t="str">
        <f ca="1">IFERROR(OFFSET(grille!$A$1,MOD(INT((J11-parametres!$D$54)/7),42)+1,WEEKDAY(guigui!J11,2)),"")</f>
        <v>T447__</v>
      </c>
      <c r="L11" s="3">
        <f t="shared" si="5"/>
        <v>42165</v>
      </c>
      <c r="M11" s="6" t="str">
        <f ca="1">IFERROR(OFFSET(grille!$A$1,MOD(INT((L11-parametres!$D$54)/7),42)+1,WEEKDAY(guigui!L11,2)),"")</f>
        <v>T220__</v>
      </c>
      <c r="N11" s="4">
        <f t="shared" si="6"/>
        <v>42195</v>
      </c>
      <c r="O11" s="6" t="str">
        <f ca="1">IFERROR(OFFSET(grille!$A$1,MOD(INT((N11-parametres!$D$54)/7),42)+1,WEEKDAY(guigui!N11,2)),"")</f>
        <v>__T335</v>
      </c>
      <c r="P11" s="3">
        <f t="shared" si="7"/>
        <v>42226</v>
      </c>
      <c r="Q11" s="6" t="str">
        <f ca="1">IFERROR(OFFSET(grille!$A$1,MOD(INT((P11-parametres!$D$54)/7),42)+1,WEEKDAY(guigui!P11,2)),"")</f>
        <v>T120</v>
      </c>
      <c r="R11" s="3">
        <f t="shared" si="8"/>
        <v>42257</v>
      </c>
      <c r="S11" s="6" t="str">
        <f ca="1">IFERROR(OFFSET(grille!$A$1,MOD(INT((R11-parametres!$D$54)/7),42)+1,WEEKDAY(guigui!R11,2)),"")</f>
        <v>T210</v>
      </c>
      <c r="T11" s="3">
        <f t="shared" si="9"/>
        <v>42287</v>
      </c>
      <c r="U11" s="6" t="str">
        <f ca="1">IFERROR(OFFSET(grille!$A$1,MOD(INT((T11-parametres!$D$54)/7),42)+1,WEEKDAY(guigui!T11,2)),"")</f>
        <v>T656__</v>
      </c>
      <c r="V11" s="4">
        <f t="shared" si="10"/>
        <v>42318</v>
      </c>
      <c r="W11" s="6" t="str">
        <f ca="1">IFERROR(OFFSET(grille!$A$1,MOD(INT((V11-parametres!$D$54)/7),42)+1,WEEKDAY(guigui!V11,2)),"")</f>
        <v>T440__</v>
      </c>
      <c r="X11" s="3">
        <f t="shared" si="11"/>
        <v>42348</v>
      </c>
      <c r="Y11" s="6" t="str">
        <f ca="1">IFERROR(OFFSET(grille!$A$1,MOD(INT((X11-parametres!$D$54)/7),42)+1,WEEKDAY(guigui!X11,2)),"")</f>
        <v>D</v>
      </c>
    </row>
    <row r="12" spans="1:25">
      <c r="B12" s="3">
        <f t="shared" si="0"/>
        <v>42015</v>
      </c>
      <c r="C12" s="6" t="str">
        <f ca="1">IFERROR(OFFSET(grille!$A$1,MOD(INT((B12-parametres!$D$54)/7),42)+1,WEEKDAY(guigui!B12,2)),"")</f>
        <v>RP</v>
      </c>
      <c r="D12" s="3">
        <f t="shared" si="1"/>
        <v>42046</v>
      </c>
      <c r="E12" s="6" t="str">
        <f ca="1">IFERROR(OFFSET(grille!$A$1,MOD(INT((D12-parametres!$D$54)/7),42)+1,WEEKDAY(guigui!D12,2)),"")</f>
        <v>T260</v>
      </c>
      <c r="F12" s="3">
        <f t="shared" si="2"/>
        <v>42074</v>
      </c>
      <c r="G12" s="6" t="str">
        <f ca="1">IFERROR(OFFSET(grille!$A$1,MOD(INT((F12-parametres!$D$54)/7),42)+1,WEEKDAY(guigui!F12,2)),"")</f>
        <v>T210</v>
      </c>
      <c r="H12" s="3">
        <f t="shared" si="3"/>
        <v>42105</v>
      </c>
      <c r="I12" s="6" t="str">
        <f ca="1">IFERROR(OFFSET(grille!$A$1,MOD(INT((H12-parametres!$D$54)/7),42)+1,WEEKDAY(guigui!H12,2)),"")</f>
        <v>RP</v>
      </c>
      <c r="J12" s="3">
        <f t="shared" si="4"/>
        <v>42135</v>
      </c>
      <c r="K12" s="6" t="str">
        <f ca="1">IFERROR(OFFSET(grille!$A$1,MOD(INT((J12-parametres!$D$54)/7),42)+1,WEEKDAY(guigui!J12,2)),"")</f>
        <v>__T451</v>
      </c>
      <c r="L12" s="3">
        <f t="shared" si="5"/>
        <v>42166</v>
      </c>
      <c r="M12" s="6" t="str">
        <f ca="1">IFERROR(OFFSET(grille!$A$1,MOD(INT((L12-parametres!$D$54)/7),42)+1,WEEKDAY(guigui!L12,2)),"")</f>
        <v>__T230</v>
      </c>
      <c r="N12" s="4">
        <f t="shared" si="6"/>
        <v>42196</v>
      </c>
      <c r="O12" s="6" t="str">
        <f ca="1">IFERROR(OFFSET(grille!$A$1,MOD(INT((N12-parametres!$D$54)/7),42)+1,WEEKDAY(guigui!N12,2)),"")</f>
        <v>RP</v>
      </c>
      <c r="P12" s="3">
        <f t="shared" si="7"/>
        <v>42227</v>
      </c>
      <c r="Q12" s="6" t="str">
        <f ca="1">IFERROR(OFFSET(grille!$A$1,MOD(INT((P12-parametres!$D$54)/7),42)+1,WEEKDAY(guigui!P12,2)),"")</f>
        <v>T110</v>
      </c>
      <c r="R12" s="3">
        <f t="shared" si="8"/>
        <v>42258</v>
      </c>
      <c r="S12" s="6" t="str">
        <f ca="1">IFERROR(OFFSET(grille!$A$1,MOD(INT((R12-parametres!$D$54)/7),42)+1,WEEKDAY(guigui!R12,2)),"")</f>
        <v>T140__</v>
      </c>
      <c r="T12" s="3">
        <f t="shared" si="9"/>
        <v>42288</v>
      </c>
      <c r="U12" s="6" t="str">
        <f ca="1">IFERROR(OFFSET(grille!$A$1,MOD(INT((T12-parametres!$D$54)/7),42)+1,WEEKDAY(guigui!T12,2)),"")</f>
        <v>__T667</v>
      </c>
      <c r="V12" s="4">
        <f t="shared" si="10"/>
        <v>42319</v>
      </c>
      <c r="W12" s="6" t="str">
        <f ca="1">IFERROR(OFFSET(grille!$A$1,MOD(INT((V12-parametres!$D$54)/7),42)+1,WEEKDAY(guigui!V12,2)),"")</f>
        <v>__T450</v>
      </c>
      <c r="X12" s="3">
        <f t="shared" si="11"/>
        <v>42349</v>
      </c>
      <c r="Y12" s="6" t="str">
        <f ca="1">IFERROR(OFFSET(grille!$A$1,MOD(INT((X12-parametres!$D$54)/7),42)+1,WEEKDAY(guigui!X12,2)),"")</f>
        <v>RP</v>
      </c>
    </row>
    <row r="13" spans="1:25">
      <c r="B13" s="3">
        <f t="shared" si="0"/>
        <v>42016</v>
      </c>
      <c r="C13" s="6" t="str">
        <f ca="1">IFERROR(OFFSET(grille!$A$1,MOD(INT((B13-parametres!$D$54)/7),42)+1,WEEKDAY(guigui!B13,2)),"")</f>
        <v>RP</v>
      </c>
      <c r="D13" s="3">
        <f t="shared" si="1"/>
        <v>42047</v>
      </c>
      <c r="E13" s="6" t="str">
        <f ca="1">IFERROR(OFFSET(grille!$A$1,MOD(INT((D13-parametres!$D$54)/7),42)+1,WEEKDAY(guigui!D13,2)),"")</f>
        <v>RP</v>
      </c>
      <c r="F13" s="3">
        <f t="shared" si="2"/>
        <v>42075</v>
      </c>
      <c r="G13" s="6" t="str">
        <f ca="1">IFERROR(OFFSET(grille!$A$1,MOD(INT((F13-parametres!$D$54)/7),42)+1,WEEKDAY(guigui!F13,2)),"")</f>
        <v>T440__</v>
      </c>
      <c r="H13" s="3">
        <f t="shared" si="3"/>
        <v>42106</v>
      </c>
      <c r="I13" s="6" t="str">
        <f ca="1">IFERROR(OFFSET(grille!$A$1,MOD(INT((H13-parametres!$D$54)/7),42)+1,WEEKDAY(guigui!H13,2)),"")</f>
        <v>RP</v>
      </c>
      <c r="J13" s="3">
        <f t="shared" si="4"/>
        <v>42136</v>
      </c>
      <c r="K13" s="6" t="str">
        <f ca="1">IFERROR(OFFSET(grille!$A$1,MOD(INT((J13-parametres!$D$54)/7),42)+1,WEEKDAY(guigui!J13,2)),"")</f>
        <v>RP</v>
      </c>
      <c r="L13" s="3">
        <f t="shared" si="5"/>
        <v>42167</v>
      </c>
      <c r="M13" s="6" t="str">
        <f ca="1">IFERROR(OFFSET(grille!$A$1,MOD(INT((L13-parametres!$D$54)/7),42)+1,WEEKDAY(guigui!L13,2)),"")</f>
        <v>RP</v>
      </c>
      <c r="N13" s="4">
        <f t="shared" si="6"/>
        <v>42197</v>
      </c>
      <c r="O13" s="6" t="str">
        <f ca="1">IFERROR(OFFSET(grille!$A$1,MOD(INT((N13-parametres!$D$54)/7),42)+1,WEEKDAY(guigui!N13,2)),"")</f>
        <v>RP</v>
      </c>
      <c r="P13" s="3">
        <f t="shared" si="7"/>
        <v>42228</v>
      </c>
      <c r="Q13" s="6" t="str">
        <f ca="1">IFERROR(OFFSET(grille!$A$1,MOD(INT((P13-parametres!$D$54)/7),42)+1,WEEKDAY(guigui!P13,2)),"")</f>
        <v>T720</v>
      </c>
      <c r="R13" s="3">
        <f t="shared" si="8"/>
        <v>42259</v>
      </c>
      <c r="S13" s="6" t="str">
        <f ca="1">IFERROR(OFFSET(grille!$A$1,MOD(INT((R13-parametres!$D$54)/7),42)+1,WEEKDAY(guigui!R13,2)),"")</f>
        <v>__T156</v>
      </c>
      <c r="T13" s="3">
        <f t="shared" si="9"/>
        <v>42289</v>
      </c>
      <c r="U13" s="6" t="str">
        <f ca="1">IFERROR(OFFSET(grille!$A$1,MOD(INT((T13-parametres!$D$54)/7),42)+1,WEEKDAY(guigui!T13,2)),"")</f>
        <v>T420</v>
      </c>
      <c r="V13" s="4">
        <f t="shared" si="10"/>
        <v>42320</v>
      </c>
      <c r="W13" s="6" t="str">
        <f ca="1">IFERROR(OFFSET(grille!$A$1,MOD(INT((V13-parametres!$D$54)/7),42)+1,WEEKDAY(guigui!V13,2)),"")</f>
        <v>T240__</v>
      </c>
      <c r="X13" s="3">
        <f t="shared" si="11"/>
        <v>42350</v>
      </c>
      <c r="Y13" s="6" t="str">
        <f ca="1">IFERROR(OFFSET(grille!$A$1,MOD(INT((X13-parametres!$D$54)/7),42)+1,WEEKDAY(guigui!X13,2)),"")</f>
        <v>RP</v>
      </c>
    </row>
    <row r="14" spans="1:25">
      <c r="B14" s="3">
        <f t="shared" si="0"/>
        <v>42017</v>
      </c>
      <c r="C14" s="6" t="str">
        <f ca="1">IFERROR(OFFSET(grille!$A$1,MOD(INT((B14-parametres!$D$54)/7),42)+1,WEEKDAY(guigui!B14,2)),"")</f>
        <v>T840__</v>
      </c>
      <c r="D14" s="3">
        <f t="shared" si="1"/>
        <v>42048</v>
      </c>
      <c r="E14" s="6" t="str">
        <f ca="1">IFERROR(OFFSET(grille!$A$1,MOD(INT((D14-parametres!$D$54)/7),42)+1,WEEKDAY(guigui!D14,2)),"")</f>
        <v>RP</v>
      </c>
      <c r="F14" s="3">
        <f t="shared" si="2"/>
        <v>42076</v>
      </c>
      <c r="G14" s="6" t="str">
        <f ca="1">IFERROR(OFFSET(grille!$A$1,MOD(INT((F14-parametres!$D$54)/7),42)+1,WEEKDAY(guigui!F14,2)),"")</f>
        <v>__T450</v>
      </c>
      <c r="H14" s="3">
        <f t="shared" si="3"/>
        <v>42107</v>
      </c>
      <c r="I14" s="6" t="str">
        <f ca="1">IFERROR(OFFSET(grille!$A$1,MOD(INT((H14-parametres!$D$54)/7),42)+1,WEEKDAY(guigui!H14,2)),"")</f>
        <v>T320__</v>
      </c>
      <c r="J14" s="3">
        <f t="shared" si="4"/>
        <v>42137</v>
      </c>
      <c r="K14" s="6" t="str">
        <f ca="1">IFERROR(OFFSET(grille!$A$1,MOD(INT((J14-parametres!$D$54)/7),42)+1,WEEKDAY(guigui!J14,2)),"")</f>
        <v>RP</v>
      </c>
      <c r="L14" s="3">
        <f t="shared" si="5"/>
        <v>42168</v>
      </c>
      <c r="M14" s="6" t="str">
        <f ca="1">IFERROR(OFFSET(grille!$A$1,MOD(INT((L14-parametres!$D$54)/7),42)+1,WEEKDAY(guigui!L14,2)),"")</f>
        <v>RP</v>
      </c>
      <c r="N14" s="4">
        <f t="shared" si="6"/>
        <v>42198</v>
      </c>
      <c r="O14" s="6" t="str">
        <f ca="1">IFERROR(OFFSET(grille!$A$1,MOD(INT((N14-parametres!$D$54)/7),42)+1,WEEKDAY(guigui!N14,2)),"")</f>
        <v>T340__</v>
      </c>
      <c r="P14" s="3">
        <f t="shared" si="7"/>
        <v>42229</v>
      </c>
      <c r="Q14" s="6" t="str">
        <f ca="1">IFERROR(OFFSET(grille!$A$1,MOD(INT((P14-parametres!$D$54)/7),42)+1,WEEKDAY(guigui!P14,2)),"")</f>
        <v>T630__</v>
      </c>
      <c r="R14" s="3">
        <f t="shared" si="8"/>
        <v>42260</v>
      </c>
      <c r="S14" s="6" t="str">
        <f ca="1">IFERROR(OFFSET(grille!$A$1,MOD(INT((R14-parametres!$D$54)/7),42)+1,WEEKDAY(guigui!R14,2)),"")</f>
        <v>RP</v>
      </c>
      <c r="T14" s="3">
        <f t="shared" si="9"/>
        <v>42290</v>
      </c>
      <c r="U14" s="6" t="str">
        <f ca="1">IFERROR(OFFSET(grille!$A$1,MOD(INT((T14-parametres!$D$54)/7),42)+1,WEEKDAY(guigui!T14,2)),"")</f>
        <v>T630__</v>
      </c>
      <c r="V14" s="4">
        <f t="shared" si="10"/>
        <v>42321</v>
      </c>
      <c r="W14" s="6" t="str">
        <f ca="1">IFERROR(OFFSET(grille!$A$1,MOD(INT((V14-parametres!$D$54)/7),42)+1,WEEKDAY(guigui!V14,2)),"")</f>
        <v>__T250</v>
      </c>
      <c r="X14" s="3">
        <f t="shared" si="11"/>
        <v>42351</v>
      </c>
      <c r="Y14" s="6" t="str">
        <f ca="1">IFERROR(OFFSET(grille!$A$1,MOD(INT((X14-parametres!$D$54)/7),42)+1,WEEKDAY(guigui!X14,2)),"")</f>
        <v>T327__</v>
      </c>
    </row>
    <row r="15" spans="1:25">
      <c r="B15" s="3">
        <f t="shared" si="0"/>
        <v>42018</v>
      </c>
      <c r="C15" s="6" t="str">
        <f ca="1">IFERROR(OFFSET(grille!$A$1,MOD(INT((B15-parametres!$D$54)/7),42)+1,WEEKDAY(guigui!B15,2)),"")</f>
        <v>__T850</v>
      </c>
      <c r="D15" s="3">
        <f t="shared" si="1"/>
        <v>42049</v>
      </c>
      <c r="E15" s="6" t="str">
        <f ca="1">IFERROR(OFFSET(grille!$A$1,MOD(INT((D15-parametres!$D$54)/7),42)+1,WEEKDAY(guigui!D15,2)),"")</f>
        <v>T326__</v>
      </c>
      <c r="F15" s="3">
        <f t="shared" si="2"/>
        <v>42077</v>
      </c>
      <c r="G15" s="6" t="str">
        <f ca="1">IFERROR(OFFSET(grille!$A$1,MOD(INT((F15-parametres!$D$54)/7),42)+1,WEEKDAY(guigui!F15,2)),"")</f>
        <v>RP</v>
      </c>
      <c r="H15" s="3">
        <f t="shared" si="3"/>
        <v>42108</v>
      </c>
      <c r="I15" s="6" t="str">
        <f ca="1">IFERROR(OFFSET(grille!$A$1,MOD(INT((H15-parametres!$D$54)/7),42)+1,WEEKDAY(guigui!H15,2)),"")</f>
        <v>__T330</v>
      </c>
      <c r="J15" s="3">
        <f t="shared" si="4"/>
        <v>42138</v>
      </c>
      <c r="K15" s="6" t="str">
        <f ca="1">IFERROR(OFFSET(grille!$A$1,MOD(INT((J15-parametres!$D$54)/7),42)+1,WEEKDAY(guigui!J15,2)),"")</f>
        <v>T410</v>
      </c>
      <c r="L15" s="3">
        <f t="shared" si="5"/>
        <v>42169</v>
      </c>
      <c r="M15" s="6" t="str">
        <f ca="1">IFERROR(OFFSET(grille!$A$1,MOD(INT((L15-parametres!$D$54)/7),42)+1,WEEKDAY(guigui!L15,2)),"")</f>
        <v>T347__</v>
      </c>
      <c r="N15" s="4">
        <f t="shared" si="6"/>
        <v>42199</v>
      </c>
      <c r="O15" s="6" t="str">
        <f ca="1">IFERROR(OFFSET(grille!$A$1,MOD(INT((N15-parametres!$D$54)/7),42)+1,WEEKDAY(guigui!N15,2)),"")</f>
        <v>__T350</v>
      </c>
      <c r="P15" s="3">
        <f t="shared" si="7"/>
        <v>42230</v>
      </c>
      <c r="Q15" s="6" t="str">
        <f ca="1">IFERROR(OFFSET(grille!$A$1,MOD(INT((P15-parametres!$D$54)/7),42)+1,WEEKDAY(guigui!P15,2)),"")</f>
        <v>__T640</v>
      </c>
      <c r="R15" s="3">
        <f t="shared" si="8"/>
        <v>42261</v>
      </c>
      <c r="S15" s="6" t="str">
        <f ca="1">IFERROR(OFFSET(grille!$A$1,MOD(INT((R15-parametres!$D$54)/7),42)+1,WEEKDAY(guigui!R15,2)),"")</f>
        <v>RP</v>
      </c>
      <c r="T15" s="3">
        <f t="shared" si="9"/>
        <v>42291</v>
      </c>
      <c r="U15" s="6" t="str">
        <f ca="1">IFERROR(OFFSET(grille!$A$1,MOD(INT((T15-parametres!$D$54)/7),42)+1,WEEKDAY(guigui!T15,2)),"")</f>
        <v>__T640</v>
      </c>
      <c r="V15" s="4">
        <f t="shared" si="10"/>
        <v>42322</v>
      </c>
      <c r="W15" s="6" t="str">
        <f ca="1">IFERROR(OFFSET(grille!$A$1,MOD(INT((V15-parametres!$D$54)/7),42)+1,WEEKDAY(guigui!V15,2)),"")</f>
        <v>RP</v>
      </c>
      <c r="X15" s="3">
        <f t="shared" si="11"/>
        <v>42352</v>
      </c>
      <c r="Y15" s="6" t="str">
        <f ca="1">IFERROR(OFFSET(grille!$A$1,MOD(INT((X15-parametres!$D$54)/7),42)+1,WEEKDAY(guigui!X15,2)),"")</f>
        <v>__T330</v>
      </c>
    </row>
    <row r="16" spans="1:25">
      <c r="B16" s="3">
        <f t="shared" si="0"/>
        <v>42019</v>
      </c>
      <c r="C16" s="6" t="str">
        <f ca="1">IFERROR(OFFSET(grille!$A$1,MOD(INT((B16-parametres!$D$54)/7),42)+1,WEEKDAY(guigui!B16,2)),"")</f>
        <v>T110</v>
      </c>
      <c r="D16" s="3">
        <f t="shared" si="1"/>
        <v>42050</v>
      </c>
      <c r="E16" s="6" t="str">
        <f ca="1">IFERROR(OFFSET(grille!$A$1,MOD(INT((D16-parametres!$D$54)/7),42)+1,WEEKDAY(guigui!D16,2)),"")</f>
        <v>__T337</v>
      </c>
      <c r="F16" s="3">
        <f t="shared" si="2"/>
        <v>42078</v>
      </c>
      <c r="G16" s="6" t="str">
        <f ca="1">IFERROR(OFFSET(grille!$A$1,MOD(INT((F16-parametres!$D$54)/7),42)+1,WEEKDAY(guigui!F16,2)),"")</f>
        <v>RP</v>
      </c>
      <c r="H16" s="3">
        <f t="shared" si="3"/>
        <v>42109</v>
      </c>
      <c r="I16" s="6" t="str">
        <f ca="1">IFERROR(OFFSET(grille!$A$1,MOD(INT((H16-parametres!$D$54)/7),42)+1,WEEKDAY(guigui!H16,2)),"")</f>
        <v>T420</v>
      </c>
      <c r="J16" s="3">
        <f t="shared" si="4"/>
        <v>42139</v>
      </c>
      <c r="K16" s="6" t="str">
        <f ca="1">IFERROR(OFFSET(grille!$A$1,MOD(INT((J16-parametres!$D$54)/7),42)+1,WEEKDAY(guigui!J16,2)),"")</f>
        <v>T710</v>
      </c>
      <c r="L16" s="3">
        <f t="shared" si="5"/>
        <v>42170</v>
      </c>
      <c r="M16" s="6" t="str">
        <f ca="1">IFERROR(OFFSET(grille!$A$1,MOD(INT((L16-parametres!$D$54)/7),42)+1,WEEKDAY(guigui!L16,2)),"")</f>
        <v>__T350</v>
      </c>
      <c r="N16" s="4">
        <f t="shared" si="6"/>
        <v>42200</v>
      </c>
      <c r="O16" s="6" t="str">
        <f ca="1">IFERROR(OFFSET(grille!$A$1,MOD(INT((N16-parametres!$D$54)/7),42)+1,WEEKDAY(guigui!N16,2)),"")</f>
        <v>RP</v>
      </c>
      <c r="P16" s="3">
        <f t="shared" si="7"/>
        <v>42231</v>
      </c>
      <c r="Q16" s="6" t="str">
        <f ca="1">IFERROR(OFFSET(grille!$A$1,MOD(INT((P16-parametres!$D$54)/7),42)+1,WEEKDAY(guigui!P16,2)),"")</f>
        <v>RP</v>
      </c>
      <c r="R16" s="3">
        <f t="shared" si="8"/>
        <v>42262</v>
      </c>
      <c r="S16" s="6" t="str">
        <f ca="1">IFERROR(OFFSET(grille!$A$1,MOD(INT((R16-parametres!$D$54)/7),42)+1,WEEKDAY(guigui!R16,2)),"")</f>
        <v>T820__</v>
      </c>
      <c r="T16" s="3">
        <f t="shared" si="9"/>
        <v>42292</v>
      </c>
      <c r="U16" s="6" t="str">
        <f ca="1">IFERROR(OFFSET(grille!$A$1,MOD(INT((T16-parametres!$D$54)/7),42)+1,WEEKDAY(guigui!T16,2)),"")</f>
        <v>D</v>
      </c>
      <c r="V16" s="4">
        <f t="shared" si="10"/>
        <v>42323</v>
      </c>
      <c r="W16" s="6" t="str">
        <f ca="1">IFERROR(OFFSET(grille!$A$1,MOD(INT((V16-parametres!$D$54)/7),42)+1,WEEKDAY(guigui!V16,2)),"")</f>
        <v>RP</v>
      </c>
      <c r="X16" s="3">
        <f t="shared" si="11"/>
        <v>42353</v>
      </c>
      <c r="Y16" s="6" t="str">
        <f ca="1">IFERROR(OFFSET(grille!$A$1,MOD(INT((X16-parametres!$D$54)/7),42)+1,WEEKDAY(guigui!X16,2)),"")</f>
        <v>T810</v>
      </c>
    </row>
    <row r="17" spans="2:25">
      <c r="B17" s="3">
        <f t="shared" si="0"/>
        <v>42020</v>
      </c>
      <c r="C17" s="6" t="str">
        <f ca="1">IFERROR(OFFSET(grille!$A$1,MOD(INT((B17-parametres!$D$54)/7),42)+1,WEEKDAY(guigui!B17,2)),"")</f>
        <v>T630__</v>
      </c>
      <c r="D17" s="3">
        <f t="shared" si="1"/>
        <v>42051</v>
      </c>
      <c r="E17" s="6" t="str">
        <f ca="1">IFERROR(OFFSET(grille!$A$1,MOD(INT((D17-parametres!$D$54)/7),42)+1,WEEKDAY(guigui!D17,2)),"")</f>
        <v>T510</v>
      </c>
      <c r="F17" s="3">
        <f t="shared" si="2"/>
        <v>42079</v>
      </c>
      <c r="G17" s="6" t="str">
        <f ca="1">IFERROR(OFFSET(grille!$A$1,MOD(INT((F17-parametres!$D$54)/7),42)+1,WEEKDAY(guigui!F17,2)),"")</f>
        <v>T820__</v>
      </c>
      <c r="H17" s="3">
        <f t="shared" si="3"/>
        <v>42110</v>
      </c>
      <c r="I17" s="6" t="str">
        <f ca="1">IFERROR(OFFSET(grille!$A$1,MOD(INT((H17-parametres!$D$54)/7),42)+1,WEEKDAY(guigui!H17,2)),"")</f>
        <v>T840__</v>
      </c>
      <c r="J17" s="3">
        <f t="shared" si="4"/>
        <v>42140</v>
      </c>
      <c r="K17" s="6" t="str">
        <f ca="1">IFERROR(OFFSET(grille!$A$1,MOD(INT((J17-parametres!$D$54)/7),42)+1,WEEKDAY(guigui!J17,2)),"")</f>
        <v>T246__</v>
      </c>
      <c r="L17" s="3">
        <f t="shared" si="5"/>
        <v>42171</v>
      </c>
      <c r="M17" s="6" t="str">
        <f ca="1">IFERROR(OFFSET(grille!$A$1,MOD(INT((L17-parametres!$D$54)/7),42)+1,WEEKDAY(guigui!L17,2)),"")</f>
        <v>T340__</v>
      </c>
      <c r="N17" s="4">
        <f t="shared" si="6"/>
        <v>42201</v>
      </c>
      <c r="O17" s="6" t="str">
        <f ca="1">IFERROR(OFFSET(grille!$A$1,MOD(INT((N17-parametres!$D$54)/7),42)+1,WEEKDAY(guigui!N17,2)),"")</f>
        <v>RP</v>
      </c>
      <c r="P17" s="3">
        <f t="shared" si="7"/>
        <v>42232</v>
      </c>
      <c r="Q17" s="6" t="str">
        <f ca="1">IFERROR(OFFSET(grille!$A$1,MOD(INT((P17-parametres!$D$54)/7),42)+1,WEEKDAY(guigui!P17,2)),"")</f>
        <v>RP</v>
      </c>
      <c r="R17" s="3">
        <f t="shared" si="8"/>
        <v>42263</v>
      </c>
      <c r="S17" s="6" t="str">
        <f ca="1">IFERROR(OFFSET(grille!$A$1,MOD(INT((R17-parametres!$D$54)/7),42)+1,WEEKDAY(guigui!R17,2)),"")</f>
        <v>__T830</v>
      </c>
      <c r="T17" s="3">
        <f t="shared" si="9"/>
        <v>42293</v>
      </c>
      <c r="U17" s="6" t="str">
        <f ca="1">IFERROR(OFFSET(grille!$A$1,MOD(INT((T17-parametres!$D$54)/7),42)+1,WEEKDAY(guigui!T17,2)),"")</f>
        <v>RP</v>
      </c>
      <c r="V17" s="4">
        <f t="shared" si="10"/>
        <v>42324</v>
      </c>
      <c r="W17" s="6" t="str">
        <f ca="1">IFERROR(OFFSET(grille!$A$1,MOD(INT((V17-parametres!$D$54)/7),42)+1,WEEKDAY(guigui!V17,2)),"")</f>
        <v>T710</v>
      </c>
      <c r="X17" s="3">
        <f t="shared" si="11"/>
        <v>42354</v>
      </c>
      <c r="Y17" s="6" t="str">
        <f ca="1">IFERROR(OFFSET(grille!$A$1,MOD(INT((X17-parametres!$D$54)/7),42)+1,WEEKDAY(guigui!X17,2)),"")</f>
        <v>T140__</v>
      </c>
    </row>
    <row r="18" spans="2:25">
      <c r="B18" s="3">
        <f t="shared" si="0"/>
        <v>42021</v>
      </c>
      <c r="C18" s="6" t="str">
        <f ca="1">IFERROR(OFFSET(grille!$A$1,MOD(INT((B18-parametres!$D$54)/7),42)+1,WEEKDAY(guigui!B18,2)),"")</f>
        <v>__T646</v>
      </c>
      <c r="D18" s="3">
        <f t="shared" si="1"/>
        <v>42052</v>
      </c>
      <c r="E18" s="6" t="str">
        <f ca="1">IFERROR(OFFSET(grille!$A$1,MOD(INT((D18-parametres!$D$54)/7),42)+1,WEEKDAY(guigui!D18,2)),"")</f>
        <v>T220__</v>
      </c>
      <c r="F18" s="3">
        <f t="shared" si="2"/>
        <v>42080</v>
      </c>
      <c r="G18" s="6" t="str">
        <f ca="1">IFERROR(OFFSET(grille!$A$1,MOD(INT((F18-parametres!$D$54)/7),42)+1,WEEKDAY(guigui!F18,2)),"")</f>
        <v>__T830</v>
      </c>
      <c r="H18" s="3">
        <f t="shared" si="3"/>
        <v>42111</v>
      </c>
      <c r="I18" s="6" t="str">
        <f ca="1">IFERROR(OFFSET(grille!$A$1,MOD(INT((H18-parametres!$D$54)/7),42)+1,WEEKDAY(guigui!H18,2)),"")</f>
        <v>__T850</v>
      </c>
      <c r="J18" s="3">
        <f t="shared" si="4"/>
        <v>42141</v>
      </c>
      <c r="K18" s="6" t="str">
        <f ca="1">IFERROR(OFFSET(grille!$A$1,MOD(INT((J18-parametres!$D$54)/7),42)+1,WEEKDAY(guigui!J18,2)),"")</f>
        <v>__T257</v>
      </c>
      <c r="L18" s="3">
        <f t="shared" si="5"/>
        <v>42172</v>
      </c>
      <c r="M18" s="6" t="str">
        <f ca="1">IFERROR(OFFSET(grille!$A$1,MOD(INT((L18-parametres!$D$54)/7),42)+1,WEEKDAY(guigui!L18,2)),"")</f>
        <v>__T350</v>
      </c>
      <c r="N18" s="4">
        <f t="shared" si="6"/>
        <v>42202</v>
      </c>
      <c r="O18" s="6" t="str">
        <f ca="1">IFERROR(OFFSET(grille!$A$1,MOD(INT((N18-parametres!$D$54)/7),42)+1,WEEKDAY(guigui!N18,2)),"")</f>
        <v>T515</v>
      </c>
      <c r="P18" s="3">
        <f t="shared" si="7"/>
        <v>42233</v>
      </c>
      <c r="Q18" s="6" t="str">
        <f ca="1">IFERROR(OFFSET(grille!$A$1,MOD(INT((P18-parametres!$D$54)/7),42)+1,WEEKDAY(guigui!P18,2)),"")</f>
        <v>T840__</v>
      </c>
      <c r="R18" s="3">
        <f t="shared" si="8"/>
        <v>42264</v>
      </c>
      <c r="S18" s="6" t="str">
        <f ca="1">IFERROR(OFFSET(grille!$A$1,MOD(INT((R18-parametres!$D$54)/7),42)+1,WEEKDAY(guigui!R18,2)),"")</f>
        <v>T650__</v>
      </c>
      <c r="T18" s="3">
        <f t="shared" si="9"/>
        <v>42294</v>
      </c>
      <c r="U18" s="6" t="str">
        <f ca="1">IFERROR(OFFSET(grille!$A$1,MOD(INT((T18-parametres!$D$54)/7),42)+1,WEEKDAY(guigui!T18,2)),"")</f>
        <v>RP</v>
      </c>
      <c r="V18" s="4">
        <f t="shared" si="10"/>
        <v>42325</v>
      </c>
      <c r="W18" s="6" t="str">
        <f ca="1">IFERROR(OFFSET(grille!$A$1,MOD(INT((V18-parametres!$D$54)/7),42)+1,WEEKDAY(guigui!V18,2)),"")</f>
        <v>T120</v>
      </c>
      <c r="X18" s="3">
        <f t="shared" si="11"/>
        <v>42355</v>
      </c>
      <c r="Y18" s="6" t="str">
        <f ca="1">IFERROR(OFFSET(grille!$A$1,MOD(INT((X18-parametres!$D$54)/7),42)+1,WEEKDAY(guigui!X18,2)),"")</f>
        <v>__T150</v>
      </c>
    </row>
    <row r="19" spans="2:25">
      <c r="B19" s="3">
        <f t="shared" si="0"/>
        <v>42022</v>
      </c>
      <c r="C19" s="6" t="str">
        <f ca="1">IFERROR(OFFSET(grille!$A$1,MOD(INT((B19-parametres!$D$54)/7),42)+1,WEEKDAY(guigui!B19,2)),"")</f>
        <v>RP</v>
      </c>
      <c r="D19" s="3">
        <f t="shared" si="1"/>
        <v>42053</v>
      </c>
      <c r="E19" s="6" t="str">
        <f ca="1">IFERROR(OFFSET(grille!$A$1,MOD(INT((D19-parametres!$D$54)/7),42)+1,WEEKDAY(guigui!D19,2)),"")</f>
        <v>__T230</v>
      </c>
      <c r="F19" s="3">
        <f t="shared" si="2"/>
        <v>42081</v>
      </c>
      <c r="G19" s="6" t="str">
        <f ca="1">IFERROR(OFFSET(grille!$A$1,MOD(INT((F19-parametres!$D$54)/7),42)+1,WEEKDAY(guigui!F19,2)),"")</f>
        <v>RP</v>
      </c>
      <c r="H19" s="3">
        <f t="shared" si="3"/>
        <v>42112</v>
      </c>
      <c r="I19" s="6" t="str">
        <f ca="1">IFERROR(OFFSET(grille!$A$1,MOD(INT((H19-parametres!$D$54)/7),42)+1,WEEKDAY(guigui!H19,2)),"")</f>
        <v>D</v>
      </c>
      <c r="J19" s="3">
        <f t="shared" si="4"/>
        <v>42142</v>
      </c>
      <c r="K19" s="6" t="str">
        <f ca="1">IFERROR(OFFSET(grille!$A$1,MOD(INT((J19-parametres!$D$54)/7),42)+1,WEEKDAY(guigui!J19,2)),"")</f>
        <v>RP</v>
      </c>
      <c r="L19" s="3">
        <f t="shared" si="5"/>
        <v>42173</v>
      </c>
      <c r="M19" s="6" t="str">
        <f ca="1">IFERROR(OFFSET(grille!$A$1,MOD(INT((L19-parametres!$D$54)/7),42)+1,WEEKDAY(guigui!L19,2)),"")</f>
        <v>RP</v>
      </c>
      <c r="N19" s="4">
        <f t="shared" si="6"/>
        <v>42203</v>
      </c>
      <c r="O19" s="6" t="str">
        <f ca="1">IFERROR(OFFSET(grille!$A$1,MOD(INT((N19-parametres!$D$54)/7),42)+1,WEEKDAY(guigui!N19,2)),"")</f>
        <v>T446__</v>
      </c>
      <c r="P19" s="3">
        <f t="shared" si="7"/>
        <v>42234</v>
      </c>
      <c r="Q19" s="6" t="str">
        <f ca="1">IFERROR(OFFSET(grille!$A$1,MOD(INT((P19-parametres!$D$54)/7),42)+1,WEEKDAY(guigui!P19,2)),"")</f>
        <v>__T850</v>
      </c>
      <c r="R19" s="3">
        <f t="shared" si="8"/>
        <v>42265</v>
      </c>
      <c r="S19" s="6" t="str">
        <f ca="1">IFERROR(OFFSET(grille!$A$1,MOD(INT((R19-parametres!$D$54)/7),42)+1,WEEKDAY(guigui!R19,2)),"")</f>
        <v>__T660</v>
      </c>
      <c r="T19" s="3">
        <f t="shared" si="9"/>
        <v>42295</v>
      </c>
      <c r="U19" s="6" t="str">
        <f ca="1">IFERROR(OFFSET(grille!$A$1,MOD(INT((T19-parametres!$D$54)/7),42)+1,WEEKDAY(guigui!T19,2)),"")</f>
        <v>T637__</v>
      </c>
      <c r="V19" s="4">
        <f t="shared" si="10"/>
        <v>42326</v>
      </c>
      <c r="W19" s="6" t="str">
        <f ca="1">IFERROR(OFFSET(grille!$A$1,MOD(INT((V19-parametres!$D$54)/7),42)+1,WEEKDAY(guigui!V19,2)),"")</f>
        <v>T440__</v>
      </c>
      <c r="X19" s="3">
        <f t="shared" si="11"/>
        <v>42356</v>
      </c>
      <c r="Y19" s="6" t="str">
        <f ca="1">IFERROR(OFFSET(grille!$A$1,MOD(INT((X19-parametres!$D$54)/7),42)+1,WEEKDAY(guigui!X19,2)),"")</f>
        <v>RP</v>
      </c>
    </row>
    <row r="20" spans="2:25">
      <c r="B20" s="3">
        <f t="shared" si="0"/>
        <v>42023</v>
      </c>
      <c r="C20" s="6" t="str">
        <f ca="1">IFERROR(OFFSET(grille!$A$1,MOD(INT((B20-parametres!$D$54)/7),42)+1,WEEKDAY(guigui!B20,2)),"")</f>
        <v>RP</v>
      </c>
      <c r="D20" s="3">
        <f t="shared" si="1"/>
        <v>42054</v>
      </c>
      <c r="E20" s="6" t="str">
        <f ca="1">IFERROR(OFFSET(grille!$A$1,MOD(INT((D20-parametres!$D$54)/7),42)+1,WEEKDAY(guigui!D20,2)),"")</f>
        <v>D</v>
      </c>
      <c r="F20" s="3">
        <f t="shared" si="2"/>
        <v>42082</v>
      </c>
      <c r="G20" s="6" t="str">
        <f ca="1">IFERROR(OFFSET(grille!$A$1,MOD(INT((F20-parametres!$D$54)/7),42)+1,WEEKDAY(guigui!F20,2)),"")</f>
        <v>RP</v>
      </c>
      <c r="H20" s="3">
        <f t="shared" si="3"/>
        <v>42113</v>
      </c>
      <c r="I20" s="6" t="str">
        <f ca="1">IFERROR(OFFSET(grille!$A$1,MOD(INT((H20-parametres!$D$54)/7),42)+1,WEEKDAY(guigui!H20,2)),"")</f>
        <v>RP</v>
      </c>
      <c r="J20" s="3">
        <f t="shared" si="4"/>
        <v>42143</v>
      </c>
      <c r="K20" s="6" t="str">
        <f ca="1">IFERROR(OFFSET(grille!$A$1,MOD(INT((J20-parametres!$D$54)/7),42)+1,WEEKDAY(guigui!J20,2)),"")</f>
        <v>RP</v>
      </c>
      <c r="L20" s="3">
        <f t="shared" si="5"/>
        <v>42174</v>
      </c>
      <c r="M20" s="6" t="str">
        <f ca="1">IFERROR(OFFSET(grille!$A$1,MOD(INT((L20-parametres!$D$54)/7),42)+1,WEEKDAY(guigui!L20,2)),"")</f>
        <v>RP</v>
      </c>
      <c r="N20" s="4">
        <f t="shared" si="6"/>
        <v>42204</v>
      </c>
      <c r="O20" s="6" t="str">
        <f ca="1">IFERROR(OFFSET(grille!$A$1,MOD(INT((N20-parametres!$D$54)/7),42)+1,WEEKDAY(guigui!N20,2)),"")</f>
        <v>__T457</v>
      </c>
      <c r="P20" s="3">
        <f t="shared" si="7"/>
        <v>42235</v>
      </c>
      <c r="Q20" s="6" t="str">
        <f ca="1">IFERROR(OFFSET(grille!$A$1,MOD(INT((P20-parametres!$D$54)/7),42)+1,WEEKDAY(guigui!P20,2)),"")</f>
        <v>T410</v>
      </c>
      <c r="R20" s="3">
        <f t="shared" si="8"/>
        <v>42266</v>
      </c>
      <c r="S20" s="6" t="str">
        <f ca="1">IFERROR(OFFSET(grille!$A$1,MOD(INT((R20-parametres!$D$54)/7),42)+1,WEEKDAY(guigui!R20,2)),"")</f>
        <v>RP</v>
      </c>
      <c r="T20" s="3">
        <f t="shared" si="9"/>
        <v>42296</v>
      </c>
      <c r="U20" s="6" t="str">
        <f ca="1">IFERROR(OFFSET(grille!$A$1,MOD(INT((T20-parametres!$D$54)/7),42)+1,WEEKDAY(guigui!T20,2)),"")</f>
        <v>__T640</v>
      </c>
      <c r="V20" s="4">
        <f t="shared" si="10"/>
        <v>42327</v>
      </c>
      <c r="W20" s="6" t="str">
        <f ca="1">IFERROR(OFFSET(grille!$A$1,MOD(INT((V20-parametres!$D$54)/7),42)+1,WEEKDAY(guigui!V20,2)),"")</f>
        <v>__T450</v>
      </c>
      <c r="X20" s="3">
        <f t="shared" si="11"/>
        <v>42357</v>
      </c>
      <c r="Y20" s="6" t="str">
        <f ca="1">IFERROR(OFFSET(grille!$A$1,MOD(INT((X20-parametres!$D$54)/7),42)+1,WEEKDAY(guigui!X20,2)),"")</f>
        <v>RP</v>
      </c>
    </row>
    <row r="21" spans="2:25">
      <c r="B21" s="3">
        <f t="shared" si="0"/>
        <v>42024</v>
      </c>
      <c r="C21" s="6" t="str">
        <f ca="1">IFERROR(OFFSET(grille!$A$1,MOD(INT((B21-parametres!$D$54)/7),42)+1,WEEKDAY(guigui!B21,2)),"")</f>
        <v>T440__</v>
      </c>
      <c r="D21" s="3">
        <f t="shared" si="1"/>
        <v>42055</v>
      </c>
      <c r="E21" s="6" t="str">
        <f ca="1">IFERROR(OFFSET(grille!$A$1,MOD(INT((D21-parametres!$D$54)/7),42)+1,WEEKDAY(guigui!D21,2)),"")</f>
        <v>RP</v>
      </c>
      <c r="F21" s="3">
        <f t="shared" si="2"/>
        <v>42083</v>
      </c>
      <c r="G21" s="6" t="str">
        <f ca="1">IFERROR(OFFSET(grille!$A$1,MOD(INT((F21-parametres!$D$54)/7),42)+1,WEEKDAY(guigui!F21,2)),"")</f>
        <v>T925__</v>
      </c>
      <c r="H21" s="3">
        <f t="shared" si="3"/>
        <v>42114</v>
      </c>
      <c r="I21" s="6" t="str">
        <f ca="1">IFERROR(OFFSET(grille!$A$1,MOD(INT((H21-parametres!$D$54)/7),42)+1,WEEKDAY(guigui!H21,2)),"")</f>
        <v>RP</v>
      </c>
      <c r="J21" s="3">
        <f t="shared" si="4"/>
        <v>42144</v>
      </c>
      <c r="K21" s="6" t="str">
        <f ca="1">IFERROR(OFFSET(grille!$A$1,MOD(INT((J21-parametres!$D$54)/7),42)+1,WEEKDAY(guigui!J21,2)),"")</f>
        <v>T320__</v>
      </c>
      <c r="L21" s="3">
        <f t="shared" si="5"/>
        <v>42175</v>
      </c>
      <c r="M21" s="6" t="str">
        <f ca="1">IFERROR(OFFSET(grille!$A$1,MOD(INT((L21-parametres!$D$54)/7),42)+1,WEEKDAY(guigui!L21,2)),"")</f>
        <v>T736__</v>
      </c>
      <c r="N21" s="4">
        <f t="shared" si="6"/>
        <v>42205</v>
      </c>
      <c r="O21" s="6" t="str">
        <f ca="1">IFERROR(OFFSET(grille!$A$1,MOD(INT((N21-parametres!$D$54)/7),42)+1,WEEKDAY(guigui!N21,2)),"")</f>
        <v>T240__</v>
      </c>
      <c r="P21" s="3">
        <f t="shared" si="7"/>
        <v>42236</v>
      </c>
      <c r="Q21" s="6" t="str">
        <f ca="1">IFERROR(OFFSET(grille!$A$1,MOD(INT((P21-parametres!$D$54)/7),42)+1,WEEKDAY(guigui!P21,2)),"")</f>
        <v>T220__</v>
      </c>
      <c r="R21" s="3">
        <f t="shared" si="8"/>
        <v>42267</v>
      </c>
      <c r="S21" s="6" t="str">
        <f ca="1">IFERROR(OFFSET(grille!$A$1,MOD(INT((R21-parametres!$D$54)/7),42)+1,WEEKDAY(guigui!R21,2)),"")</f>
        <v>RP</v>
      </c>
      <c r="T21" s="3">
        <f t="shared" si="9"/>
        <v>42297</v>
      </c>
      <c r="U21" s="6" t="str">
        <f ca="1">IFERROR(OFFSET(grille!$A$1,MOD(INT((T21-parametres!$D$54)/7),42)+1,WEEKDAY(guigui!T21,2)),"")</f>
        <v>T430</v>
      </c>
      <c r="V21" s="4">
        <f t="shared" si="10"/>
        <v>42328</v>
      </c>
      <c r="W21" s="6" t="str">
        <f ca="1">IFERROR(OFFSET(grille!$A$1,MOD(INT((V21-parametres!$D$54)/7),42)+1,WEEKDAY(guigui!V21,2)),"")</f>
        <v>T945</v>
      </c>
      <c r="X21" s="3">
        <f t="shared" si="11"/>
        <v>42358</v>
      </c>
      <c r="Y21" s="6" t="str">
        <f ca="1">IFERROR(OFFSET(grille!$A$1,MOD(INT((X21-parametres!$D$54)/7),42)+1,WEEKDAY(guigui!X21,2)),"")</f>
        <v>RP</v>
      </c>
    </row>
    <row r="22" spans="2:25">
      <c r="B22" s="3">
        <f t="shared" si="0"/>
        <v>42025</v>
      </c>
      <c r="C22" s="6" t="str">
        <f ca="1">IFERROR(OFFSET(grille!$A$1,MOD(INT((B22-parametres!$D$54)/7),42)+1,WEEKDAY(guigui!B22,2)),"")</f>
        <v>__T450</v>
      </c>
      <c r="D22" s="3">
        <f t="shared" si="1"/>
        <v>42056</v>
      </c>
      <c r="E22" s="6" t="str">
        <f ca="1">IFERROR(OFFSET(grille!$A$1,MOD(INT((D22-parametres!$D$54)/7),42)+1,WEEKDAY(guigui!D22,2)),"")</f>
        <v>RP</v>
      </c>
      <c r="F22" s="3">
        <f t="shared" si="2"/>
        <v>42084</v>
      </c>
      <c r="G22" s="6" t="str">
        <f ca="1">IFERROR(OFFSET(grille!$A$1,MOD(INT((F22-parametres!$D$54)/7),42)+1,WEEKDAY(guigui!F22,2)),"")</f>
        <v>__T936</v>
      </c>
      <c r="H22" s="3">
        <f t="shared" si="3"/>
        <v>42115</v>
      </c>
      <c r="I22" s="6" t="str">
        <f ca="1">IFERROR(OFFSET(grille!$A$1,MOD(INT((H22-parametres!$D$54)/7),42)+1,WEEKDAY(guigui!H22,2)),"")</f>
        <v>RP</v>
      </c>
      <c r="J22" s="3">
        <f t="shared" si="4"/>
        <v>42145</v>
      </c>
      <c r="K22" s="6" t="str">
        <f ca="1">IFERROR(OFFSET(grille!$A$1,MOD(INT((J22-parametres!$D$54)/7),42)+1,WEEKDAY(guigui!J22,2)),"")</f>
        <v>__T330</v>
      </c>
      <c r="L22" s="3">
        <f t="shared" si="5"/>
        <v>42176</v>
      </c>
      <c r="M22" s="6" t="str">
        <f ca="1">IFERROR(OFFSET(grille!$A$1,MOD(INT((L22-parametres!$D$54)/7),42)+1,WEEKDAY(guigui!L22,2)),"")</f>
        <v>__T747</v>
      </c>
      <c r="N22" s="4">
        <f t="shared" si="6"/>
        <v>42206</v>
      </c>
      <c r="O22" s="6" t="str">
        <f ca="1">IFERROR(OFFSET(grille!$A$1,MOD(INT((N22-parametres!$D$54)/7),42)+1,WEEKDAY(guigui!N22,2)),"")</f>
        <v>__T250</v>
      </c>
      <c r="P22" s="3">
        <f t="shared" si="7"/>
        <v>42237</v>
      </c>
      <c r="Q22" s="6" t="str">
        <f ca="1">IFERROR(OFFSET(grille!$A$1,MOD(INT((P22-parametres!$D$54)/7),42)+1,WEEKDAY(guigui!P22,2)),"")</f>
        <v>__T230</v>
      </c>
      <c r="R22" s="3">
        <f t="shared" si="8"/>
        <v>42268</v>
      </c>
      <c r="S22" s="6" t="str">
        <f ca="1">IFERROR(OFFSET(grille!$A$1,MOD(INT((R22-parametres!$D$54)/7),42)+1,WEEKDAY(guigui!R22,2)),"")</f>
        <v>T410</v>
      </c>
      <c r="T22" s="3">
        <f t="shared" si="9"/>
        <v>42298</v>
      </c>
      <c r="U22" s="6" t="str">
        <f ca="1">IFERROR(OFFSET(grille!$A$1,MOD(INT((T22-parametres!$D$54)/7),42)+1,WEEKDAY(guigui!T22,2)),"")</f>
        <v>T820__</v>
      </c>
      <c r="V22" s="4">
        <f t="shared" si="10"/>
        <v>42329</v>
      </c>
      <c r="W22" s="6" t="str">
        <f ca="1">IFERROR(OFFSET(grille!$A$1,MOD(INT((V22-parametres!$D$54)/7),42)+1,WEEKDAY(guigui!V22,2)),"")</f>
        <v>RP</v>
      </c>
      <c r="X22" s="3">
        <f t="shared" si="11"/>
        <v>42359</v>
      </c>
      <c r="Y22" s="6" t="str">
        <f ca="1">IFERROR(OFFSET(grille!$A$1,MOD(INT((X22-parametres!$D$54)/7),42)+1,WEEKDAY(guigui!X22,2)),"")</f>
        <v>T720</v>
      </c>
    </row>
    <row r="23" spans="2:25">
      <c r="B23" s="3">
        <f t="shared" si="0"/>
        <v>42026</v>
      </c>
      <c r="C23" s="6" t="str">
        <f ca="1">IFERROR(OFFSET(grille!$A$1,MOD(INT((B23-parametres!$D$54)/7),42)+1,WEEKDAY(guigui!B23,2)),"")</f>
        <v>T240__</v>
      </c>
      <c r="D23" s="3">
        <f t="shared" si="1"/>
        <v>42057</v>
      </c>
      <c r="E23" s="6" t="str">
        <f ca="1">IFERROR(OFFSET(grille!$A$1,MOD(INT((D23-parametres!$D$54)/7),42)+1,WEEKDAY(guigui!D23,2)),"")</f>
        <v>T327__</v>
      </c>
      <c r="F23" s="3">
        <f t="shared" si="2"/>
        <v>42085</v>
      </c>
      <c r="G23" s="6" t="str">
        <f ca="1">IFERROR(OFFSET(grille!$A$1,MOD(INT((F23-parametres!$D$54)/7),42)+1,WEEKDAY(guigui!F23,2)),"")</f>
        <v>T907__</v>
      </c>
      <c r="H23" s="3">
        <f t="shared" si="3"/>
        <v>42116</v>
      </c>
      <c r="I23" s="6" t="str">
        <f ca="1">IFERROR(OFFSET(grille!$A$1,MOD(INT((H23-parametres!$D$54)/7),42)+1,WEEKDAY(guigui!H23,2)),"")</f>
        <v>T730__</v>
      </c>
      <c r="J23" s="3">
        <f t="shared" si="4"/>
        <v>42146</v>
      </c>
      <c r="K23" s="6" t="str">
        <f ca="1">IFERROR(OFFSET(grille!$A$1,MOD(INT((J23-parametres!$D$54)/7),42)+1,WEEKDAY(guigui!J23,2)),"")</f>
        <v>T905__</v>
      </c>
      <c r="L23" s="3">
        <f t="shared" si="5"/>
        <v>42177</v>
      </c>
      <c r="M23" s="6" t="str">
        <f ca="1">IFERROR(OFFSET(grille!$A$1,MOD(INT((L23-parametres!$D$54)/7),42)+1,WEEKDAY(guigui!L23,2)),"")</f>
        <v>T130</v>
      </c>
      <c r="N23" s="4">
        <f t="shared" si="6"/>
        <v>42207</v>
      </c>
      <c r="O23" s="6" t="str">
        <f ca="1">IFERROR(OFFSET(grille!$A$1,MOD(INT((N23-parametres!$D$54)/7),42)+1,WEEKDAY(guigui!N23,2)),"")</f>
        <v>RP</v>
      </c>
      <c r="P23" s="3">
        <f t="shared" si="7"/>
        <v>42238</v>
      </c>
      <c r="Q23" s="6" t="str">
        <f ca="1">IFERROR(OFFSET(grille!$A$1,MOD(INT((P23-parametres!$D$54)/7),42)+1,WEEKDAY(guigui!P23,2)),"")</f>
        <v>RP</v>
      </c>
      <c r="R23" s="3">
        <f t="shared" si="8"/>
        <v>42269</v>
      </c>
      <c r="S23" s="6" t="str">
        <f ca="1">IFERROR(OFFSET(grille!$A$1,MOD(INT((R23-parametres!$D$54)/7),42)+1,WEEKDAY(guigui!R23,2)),"")</f>
        <v>T720</v>
      </c>
      <c r="T23" s="3">
        <f t="shared" si="9"/>
        <v>42299</v>
      </c>
      <c r="U23" s="6" t="str">
        <f ca="1">IFERROR(OFFSET(grille!$A$1,MOD(INT((T23-parametres!$D$54)/7),42)+1,WEEKDAY(guigui!T23,2)),"")</f>
        <v>__T830</v>
      </c>
      <c r="V23" s="4">
        <f t="shared" si="10"/>
        <v>42330</v>
      </c>
      <c r="W23" s="6" t="str">
        <f ca="1">IFERROR(OFFSET(grille!$A$1,MOD(INT((V23-parametres!$D$54)/7),42)+1,WEEKDAY(guigui!V23,2)),"")</f>
        <v>RP</v>
      </c>
      <c r="X23" s="3">
        <f t="shared" si="11"/>
        <v>42360</v>
      </c>
      <c r="Y23" s="6" t="str">
        <f ca="1">IFERROR(OFFSET(grille!$A$1,MOD(INT((X23-parametres!$D$54)/7),42)+1,WEEKDAY(guigui!X23,2)),"")</f>
        <v>T710</v>
      </c>
    </row>
    <row r="24" spans="2:25">
      <c r="B24" s="3">
        <f t="shared" si="0"/>
        <v>42027</v>
      </c>
      <c r="C24" s="6" t="str">
        <f ca="1">IFERROR(OFFSET(grille!$A$1,MOD(INT((B24-parametres!$D$54)/7),42)+1,WEEKDAY(guigui!B24,2)),"")</f>
        <v>__T250</v>
      </c>
      <c r="D24" s="3">
        <f t="shared" si="1"/>
        <v>42058</v>
      </c>
      <c r="E24" s="6" t="str">
        <f ca="1">IFERROR(OFFSET(grille!$A$1,MOD(INT((D24-parametres!$D$54)/7),42)+1,WEEKDAY(guigui!D24,2)),"")</f>
        <v>__T330</v>
      </c>
      <c r="F24" s="3">
        <f t="shared" si="2"/>
        <v>42086</v>
      </c>
      <c r="G24" s="6" t="str">
        <f ca="1">IFERROR(OFFSET(grille!$A$1,MOD(INT((F24-parametres!$D$54)/7),42)+1,WEEKDAY(guigui!F24,2)),"")</f>
        <v>__T911</v>
      </c>
      <c r="H24" s="3">
        <f t="shared" si="3"/>
        <v>42117</v>
      </c>
      <c r="I24" s="6" t="str">
        <f ca="1">IFERROR(OFFSET(grille!$A$1,MOD(INT((H24-parametres!$D$54)/7),42)+1,WEEKDAY(guigui!H24,2)),"")</f>
        <v>__T740</v>
      </c>
      <c r="J24" s="3">
        <f t="shared" si="4"/>
        <v>42147</v>
      </c>
      <c r="K24" s="6" t="str">
        <f ca="1">IFERROR(OFFSET(grille!$A$1,MOD(INT((J24-parametres!$D$54)/7),42)+1,WEEKDAY(guigui!J24,2)),"")</f>
        <v>__T916</v>
      </c>
      <c r="L24" s="3">
        <f t="shared" si="5"/>
        <v>42178</v>
      </c>
      <c r="M24" s="6" t="str">
        <f ca="1">IFERROR(OFFSET(grille!$A$1,MOD(INT((L24-parametres!$D$54)/7),42)+1,WEEKDAY(guigui!L24,2)),"")</f>
        <v>T140__</v>
      </c>
      <c r="N24" s="4">
        <f t="shared" si="6"/>
        <v>42208</v>
      </c>
      <c r="O24" s="6" t="str">
        <f ca="1">IFERROR(OFFSET(grille!$A$1,MOD(INT((N24-parametres!$D$54)/7),42)+1,WEEKDAY(guigui!N24,2)),"")</f>
        <v>RP</v>
      </c>
      <c r="P24" s="3">
        <f t="shared" si="7"/>
        <v>42239</v>
      </c>
      <c r="Q24" s="6" t="str">
        <f ca="1">IFERROR(OFFSET(grille!$A$1,MOD(INT((P24-parametres!$D$54)/7),42)+1,WEEKDAY(guigui!P24,2)),"")</f>
        <v>RP</v>
      </c>
      <c r="R24" s="3">
        <f t="shared" si="8"/>
        <v>42270</v>
      </c>
      <c r="S24" s="6" t="str">
        <f ca="1">IFERROR(OFFSET(grille!$A$1,MOD(INT((R24-parametres!$D$54)/7),42)+1,WEEKDAY(guigui!R24,2)),"")</f>
        <v>T510</v>
      </c>
      <c r="T24" s="3">
        <f t="shared" si="9"/>
        <v>42300</v>
      </c>
      <c r="U24" s="6" t="str">
        <f ca="1">IFERROR(OFFSET(grille!$A$1,MOD(INT((T24-parametres!$D$54)/7),42)+1,WEEKDAY(guigui!T24,2)),"")</f>
        <v>D</v>
      </c>
      <c r="V24" s="4">
        <f t="shared" si="10"/>
        <v>42331</v>
      </c>
      <c r="W24" s="6" t="str">
        <f ca="1">IFERROR(OFFSET(grille!$A$1,MOD(INT((V24-parametres!$D$54)/7),42)+1,WEEKDAY(guigui!V24,2)),"")</f>
        <v>T730__</v>
      </c>
      <c r="X24" s="3">
        <f t="shared" si="11"/>
        <v>42361</v>
      </c>
      <c r="Y24" s="6" t="str">
        <f ca="1">IFERROR(OFFSET(grille!$A$1,MOD(INT((X24-parametres!$D$54)/7),42)+1,WEEKDAY(guigui!X24,2)),"")</f>
        <v>T630__</v>
      </c>
    </row>
    <row r="25" spans="2:25">
      <c r="B25" s="3">
        <f t="shared" si="0"/>
        <v>42028</v>
      </c>
      <c r="C25" s="6" t="str">
        <f ca="1">IFERROR(OFFSET(grille!$A$1,MOD(INT((B25-parametres!$D$54)/7),42)+1,WEEKDAY(guigui!B25,2)),"")</f>
        <v>RP</v>
      </c>
      <c r="D25" s="3">
        <f t="shared" si="1"/>
        <v>42059</v>
      </c>
      <c r="E25" s="6" t="str">
        <f ca="1">IFERROR(OFFSET(grille!$A$1,MOD(INT((D25-parametres!$D$54)/7),42)+1,WEEKDAY(guigui!D25,2)),"")</f>
        <v>T810</v>
      </c>
      <c r="F25" s="3">
        <f t="shared" si="2"/>
        <v>42087</v>
      </c>
      <c r="G25" s="6" t="str">
        <f ca="1">IFERROR(OFFSET(grille!$A$1,MOD(INT((F25-parametres!$D$54)/7),42)+1,WEEKDAY(guigui!F25,2)),"")</f>
        <v>RP</v>
      </c>
      <c r="H25" s="3">
        <f t="shared" si="3"/>
        <v>42118</v>
      </c>
      <c r="I25" s="6" t="str">
        <f ca="1">IFERROR(OFFSET(grille!$A$1,MOD(INT((H25-parametres!$D$54)/7),42)+1,WEEKDAY(guigui!H25,2)),"")</f>
        <v>T240__</v>
      </c>
      <c r="J25" s="3">
        <f t="shared" si="4"/>
        <v>42148</v>
      </c>
      <c r="K25" s="6" t="str">
        <f ca="1">IFERROR(OFFSET(grille!$A$1,MOD(INT((J25-parametres!$D$54)/7),42)+1,WEEKDAY(guigui!J25,2)),"")</f>
        <v>RP</v>
      </c>
      <c r="L25" s="3">
        <f t="shared" si="5"/>
        <v>42179</v>
      </c>
      <c r="M25" s="6" t="str">
        <f ca="1">IFERROR(OFFSET(grille!$A$1,MOD(INT((L25-parametres!$D$54)/7),42)+1,WEEKDAY(guigui!L25,2)),"")</f>
        <v>__T150</v>
      </c>
      <c r="N25" s="4">
        <f t="shared" si="6"/>
        <v>42209</v>
      </c>
      <c r="O25" s="6" t="str">
        <f ca="1">IFERROR(OFFSET(grille!$A$1,MOD(INT((N25-parametres!$D$54)/7),42)+1,WEEKDAY(guigui!N25,2)),"")</f>
        <v>T345__</v>
      </c>
      <c r="P25" s="3">
        <f t="shared" si="7"/>
        <v>42240</v>
      </c>
      <c r="Q25" s="6" t="str">
        <f ca="1">IFERROR(OFFSET(grille!$A$1,MOD(INT((P25-parametres!$D$54)/7),42)+1,WEEKDAY(guigui!P25,2)),"")</f>
        <v>T220__</v>
      </c>
      <c r="R25" s="3">
        <f t="shared" si="8"/>
        <v>42271</v>
      </c>
      <c r="S25" s="6" t="str">
        <f ca="1">IFERROR(OFFSET(grille!$A$1,MOD(INT((R25-parametres!$D$54)/7),42)+1,WEEKDAY(guigui!R25,2)),"")</f>
        <v>T140__</v>
      </c>
      <c r="T25" s="3">
        <f t="shared" si="9"/>
        <v>42301</v>
      </c>
      <c r="U25" s="6" t="str">
        <f ca="1">IFERROR(OFFSET(grille!$A$1,MOD(INT((T25-parametres!$D$54)/7),42)+1,WEEKDAY(guigui!T25,2)),"")</f>
        <v>RP</v>
      </c>
      <c r="V25" s="4">
        <f t="shared" si="10"/>
        <v>42332</v>
      </c>
      <c r="W25" s="6" t="str">
        <f ca="1">IFERROR(OFFSET(grille!$A$1,MOD(INT((V25-parametres!$D$54)/7),42)+1,WEEKDAY(guigui!V25,2)),"")</f>
        <v>__T740</v>
      </c>
      <c r="X25" s="3">
        <f t="shared" si="11"/>
        <v>42362</v>
      </c>
      <c r="Y25" s="6" t="str">
        <f ca="1">IFERROR(OFFSET(grille!$A$1,MOD(INT((X25-parametres!$D$54)/7),42)+1,WEEKDAY(guigui!X25,2)),"")</f>
        <v>__T640</v>
      </c>
    </row>
    <row r="26" spans="2:25">
      <c r="B26" s="3">
        <f t="shared" si="0"/>
        <v>42029</v>
      </c>
      <c r="C26" s="6" t="str">
        <f ca="1">IFERROR(OFFSET(grille!$A$1,MOD(INT((B26-parametres!$D$54)/7),42)+1,WEEKDAY(guigui!B26,2)),"")</f>
        <v>RP</v>
      </c>
      <c r="D26" s="3">
        <f t="shared" si="1"/>
        <v>42060</v>
      </c>
      <c r="E26" s="6" t="str">
        <f ca="1">IFERROR(OFFSET(grille!$A$1,MOD(INT((D26-parametres!$D$54)/7),42)+1,WEEKDAY(guigui!D26,2)),"")</f>
        <v>T140__</v>
      </c>
      <c r="F26" s="3">
        <f t="shared" si="2"/>
        <v>42088</v>
      </c>
      <c r="G26" s="6" t="str">
        <f ca="1">IFERROR(OFFSET(grille!$A$1,MOD(INT((F26-parametres!$D$54)/7),42)+1,WEEKDAY(guigui!F26,2)),"")</f>
        <v>RP</v>
      </c>
      <c r="H26" s="3">
        <f t="shared" si="3"/>
        <v>42119</v>
      </c>
      <c r="I26" s="6" t="str">
        <f ca="1">IFERROR(OFFSET(grille!$A$1,MOD(INT((H26-parametres!$D$54)/7),42)+1,WEEKDAY(guigui!H26,2)),"")</f>
        <v>__T256</v>
      </c>
      <c r="J26" s="3">
        <f t="shared" si="4"/>
        <v>42149</v>
      </c>
      <c r="K26" s="6" t="str">
        <f ca="1">IFERROR(OFFSET(grille!$A$1,MOD(INT((J26-parametres!$D$54)/7),42)+1,WEEKDAY(guigui!J26,2)),"")</f>
        <v>RP</v>
      </c>
      <c r="L26" s="3">
        <f t="shared" si="5"/>
        <v>42180</v>
      </c>
      <c r="M26" s="6" t="str">
        <f ca="1">IFERROR(OFFSET(grille!$A$1,MOD(INT((L26-parametres!$D$54)/7),42)+1,WEEKDAY(guigui!L26,2)),"")</f>
        <v>D</v>
      </c>
      <c r="N26" s="4">
        <f t="shared" si="6"/>
        <v>42210</v>
      </c>
      <c r="O26" s="6" t="str">
        <f ca="1">IFERROR(OFFSET(grille!$A$1,MOD(INT((N26-parametres!$D$54)/7),42)+1,WEEKDAY(guigui!N26,2)),"")</f>
        <v>__T356</v>
      </c>
      <c r="P26" s="3">
        <f t="shared" si="7"/>
        <v>42241</v>
      </c>
      <c r="Q26" s="6" t="str">
        <f ca="1">IFERROR(OFFSET(grille!$A$1,MOD(INT((P26-parametres!$D$54)/7),42)+1,WEEKDAY(guigui!P26,2)),"")</f>
        <v>__T230</v>
      </c>
      <c r="R26" s="3">
        <f t="shared" si="8"/>
        <v>42272</v>
      </c>
      <c r="S26" s="6" t="str">
        <f ca="1">IFERROR(OFFSET(grille!$A$1,MOD(INT((R26-parametres!$D$54)/7),42)+1,WEEKDAY(guigui!R26,2)),"")</f>
        <v>__T150</v>
      </c>
      <c r="T26" s="3">
        <f t="shared" si="9"/>
        <v>42302</v>
      </c>
      <c r="U26" s="6" t="str">
        <f ca="1">IFERROR(OFFSET(grille!$A$1,MOD(INT((T26-parametres!$D$54)/7),42)+1,WEEKDAY(guigui!T26,2)),"")</f>
        <v>RP</v>
      </c>
      <c r="V26" s="4">
        <f t="shared" si="10"/>
        <v>42333</v>
      </c>
      <c r="W26" s="6" t="str">
        <f ca="1">IFERROR(OFFSET(grille!$A$1,MOD(INT((V26-parametres!$D$54)/7),42)+1,WEEKDAY(guigui!V26,2)),"")</f>
        <v>T650__</v>
      </c>
      <c r="X26" s="3">
        <f t="shared" si="11"/>
        <v>42363</v>
      </c>
      <c r="Y26" s="6" t="str">
        <f ca="1">IFERROR(OFFSET(grille!$A$1,MOD(INT((X26-parametres!$D$54)/7),42)+1,WEEKDAY(guigui!X26,2)),"")</f>
        <v>D</v>
      </c>
    </row>
    <row r="27" spans="2:25">
      <c r="B27" s="3">
        <f t="shared" si="0"/>
        <v>42030</v>
      </c>
      <c r="C27" s="6" t="str">
        <f ca="1">IFERROR(OFFSET(grille!$A$1,MOD(INT((B27-parametres!$D$54)/7),42)+1,WEEKDAY(guigui!B27,2)),"")</f>
        <v>T710</v>
      </c>
      <c r="D27" s="3">
        <f t="shared" si="1"/>
        <v>42061</v>
      </c>
      <c r="E27" s="6" t="str">
        <f ca="1">IFERROR(OFFSET(grille!$A$1,MOD(INT((D27-parametres!$D$54)/7),42)+1,WEEKDAY(guigui!D27,2)),"")</f>
        <v>__T150</v>
      </c>
      <c r="F27" s="3">
        <f t="shared" si="2"/>
        <v>42089</v>
      </c>
      <c r="G27" s="6" t="str">
        <f ca="1">IFERROR(OFFSET(grille!$A$1,MOD(INT((F27-parametres!$D$54)/7),42)+1,WEEKDAY(guigui!F27,2)),"")</f>
        <v>T720</v>
      </c>
      <c r="H27" s="3">
        <f t="shared" si="3"/>
        <v>42120</v>
      </c>
      <c r="I27" s="6" t="str">
        <f ca="1">IFERROR(OFFSET(grille!$A$1,MOD(INT((H27-parametres!$D$54)/7),42)+1,WEEKDAY(guigui!H27,2)),"")</f>
        <v>RP</v>
      </c>
      <c r="J27" s="3">
        <f t="shared" si="4"/>
        <v>42150</v>
      </c>
      <c r="K27" s="6" t="str">
        <f ca="1">IFERROR(OFFSET(grille!$A$1,MOD(INT((J27-parametres!$D$54)/7),42)+1,WEEKDAY(guigui!J27,2)),"")</f>
        <v>T320__</v>
      </c>
      <c r="L27" s="3">
        <f t="shared" si="5"/>
        <v>42181</v>
      </c>
      <c r="M27" s="6" t="str">
        <f ca="1">IFERROR(OFFSET(grille!$A$1,MOD(INT((L27-parametres!$D$54)/7),42)+1,WEEKDAY(guigui!L27,2)),"")</f>
        <v>RP</v>
      </c>
      <c r="N27" s="4">
        <f t="shared" si="6"/>
        <v>42211</v>
      </c>
      <c r="O27" s="6" t="str">
        <f ca="1">IFERROR(OFFSET(grille!$A$1,MOD(INT((N27-parametres!$D$54)/7),42)+1,WEEKDAY(guigui!N27,2)),"")</f>
        <v>T247__</v>
      </c>
      <c r="P27" s="3">
        <f t="shared" si="7"/>
        <v>42242</v>
      </c>
      <c r="Q27" s="6" t="str">
        <f ca="1">IFERROR(OFFSET(grille!$A$1,MOD(INT((P27-parametres!$D$54)/7),42)+1,WEEKDAY(guigui!P27,2)),"")</f>
        <v>RP</v>
      </c>
      <c r="R27" s="3">
        <f t="shared" si="8"/>
        <v>42273</v>
      </c>
      <c r="S27" s="6" t="str">
        <f ca="1">IFERROR(OFFSET(grille!$A$1,MOD(INT((R27-parametres!$D$54)/7),42)+1,WEEKDAY(guigui!R27,2)),"")</f>
        <v>RP</v>
      </c>
      <c r="T27" s="3">
        <f t="shared" si="9"/>
        <v>42303</v>
      </c>
      <c r="U27" s="6" t="str">
        <f ca="1">IFERROR(OFFSET(grille!$A$1,MOD(INT((T27-parametres!$D$54)/7),42)+1,WEEKDAY(guigui!T27,2)),"")</f>
        <v>RP</v>
      </c>
      <c r="V27" s="4">
        <f t="shared" si="10"/>
        <v>42334</v>
      </c>
      <c r="W27" s="6" t="str">
        <f ca="1">IFERROR(OFFSET(grille!$A$1,MOD(INT((V27-parametres!$D$54)/7),42)+1,WEEKDAY(guigui!V27,2)),"")</f>
        <v>__T660</v>
      </c>
      <c r="X27" s="3">
        <f t="shared" si="11"/>
        <v>42364</v>
      </c>
      <c r="Y27" s="6" t="str">
        <f ca="1">IFERROR(OFFSET(grille!$A$1,MOD(INT((X27-parametres!$D$54)/7),42)+1,WEEKDAY(guigui!X27,2)),"")</f>
        <v>RP</v>
      </c>
    </row>
    <row r="28" spans="2:25">
      <c r="B28" s="3">
        <f t="shared" si="0"/>
        <v>42031</v>
      </c>
      <c r="C28" s="6" t="str">
        <f ca="1">IFERROR(OFFSET(grille!$A$1,MOD(INT((B28-parametres!$D$54)/7),42)+1,WEEKDAY(guigui!B28,2)),"")</f>
        <v>T120</v>
      </c>
      <c r="D28" s="3">
        <f t="shared" si="1"/>
        <v>42062</v>
      </c>
      <c r="E28" s="6" t="str">
        <f ca="1">IFERROR(OFFSET(grille!$A$1,MOD(INT((D28-parametres!$D$54)/7),42)+1,WEEKDAY(guigui!D28,2)),"")</f>
        <v>RP</v>
      </c>
      <c r="F28" s="3">
        <f t="shared" si="2"/>
        <v>42090</v>
      </c>
      <c r="G28" s="6" t="str">
        <f ca="1">IFERROR(OFFSET(grille!$A$1,MOD(INT((F28-parametres!$D$54)/7),42)+1,WEEKDAY(guigui!F28,2)),"")</f>
        <v>T730__</v>
      </c>
      <c r="H28" s="3">
        <f t="shared" si="3"/>
        <v>42121</v>
      </c>
      <c r="I28" s="6" t="str">
        <f ca="1">IFERROR(OFFSET(grille!$A$1,MOD(INT((H28-parametres!$D$54)/7),42)+1,WEEKDAY(guigui!H28,2)),"")</f>
        <v>RP</v>
      </c>
      <c r="J28" s="3">
        <f t="shared" si="4"/>
        <v>42151</v>
      </c>
      <c r="K28" s="6" t="str">
        <f ca="1">IFERROR(OFFSET(grille!$A$1,MOD(INT((J28-parametres!$D$54)/7),42)+1,WEEKDAY(guigui!J28,2)),"")</f>
        <v>__T330</v>
      </c>
      <c r="L28" s="3">
        <f t="shared" si="5"/>
        <v>42182</v>
      </c>
      <c r="M28" s="6" t="str">
        <f ca="1">IFERROR(OFFSET(grille!$A$1,MOD(INT((L28-parametres!$D$54)/7),42)+1,WEEKDAY(guigui!L28,2)),"")</f>
        <v>RP</v>
      </c>
      <c r="N28" s="4">
        <f t="shared" si="6"/>
        <v>42212</v>
      </c>
      <c r="O28" s="6" t="str">
        <f ca="1">IFERROR(OFFSET(grille!$A$1,MOD(INT((N28-parametres!$D$54)/7),42)+1,WEEKDAY(guigui!N28,2)),"")</f>
        <v>__T250</v>
      </c>
      <c r="P28" s="3">
        <f t="shared" si="7"/>
        <v>42243</v>
      </c>
      <c r="Q28" s="6" t="str">
        <f ca="1">IFERROR(OFFSET(grille!$A$1,MOD(INT((P28-parametres!$D$54)/7),42)+1,WEEKDAY(guigui!P28,2)),"")</f>
        <v>RP</v>
      </c>
      <c r="R28" s="3">
        <f t="shared" si="8"/>
        <v>42274</v>
      </c>
      <c r="S28" s="6" t="str">
        <f ca="1">IFERROR(OFFSET(grille!$A$1,MOD(INT((R28-parametres!$D$54)/7),42)+1,WEEKDAY(guigui!R28,2)),"")</f>
        <v>RP</v>
      </c>
      <c r="T28" s="3">
        <f t="shared" si="9"/>
        <v>42304</v>
      </c>
      <c r="U28" s="6" t="str">
        <f ca="1">IFERROR(OFFSET(grille!$A$1,MOD(INT((T28-parametres!$D$54)/7),42)+1,WEEKDAY(guigui!T28,2)),"")</f>
        <v>T730__</v>
      </c>
      <c r="V28" s="4">
        <f t="shared" si="10"/>
        <v>42335</v>
      </c>
      <c r="W28" s="6" t="str">
        <f ca="1">IFERROR(OFFSET(grille!$A$1,MOD(INT((V28-parametres!$D$54)/7),42)+1,WEEKDAY(guigui!V28,2)),"")</f>
        <v>RP</v>
      </c>
      <c r="X28" s="3">
        <f t="shared" si="11"/>
        <v>42365</v>
      </c>
      <c r="Y28" s="6" t="str">
        <f ca="1">IFERROR(OFFSET(grille!$A$1,MOD(INT((X28-parametres!$D$54)/7),42)+1,WEEKDAY(guigui!X28,2)),"")</f>
        <v>RP</v>
      </c>
    </row>
    <row r="29" spans="2:25">
      <c r="B29" s="3">
        <f t="shared" si="0"/>
        <v>42032</v>
      </c>
      <c r="C29" s="6" t="str">
        <f ca="1">IFERROR(OFFSET(grille!$A$1,MOD(INT((B29-parametres!$D$54)/7),42)+1,WEEKDAY(guigui!B29,2)),"")</f>
        <v>T440__</v>
      </c>
      <c r="D29" s="3">
        <f t="shared" si="1"/>
        <v>42063</v>
      </c>
      <c r="E29" s="6" t="str">
        <f ca="1">IFERROR(OFFSET(grille!$A$1,MOD(INT((D29-parametres!$D$54)/7),42)+1,WEEKDAY(guigui!D29,2)),"")</f>
        <v>RP</v>
      </c>
      <c r="F29" s="3">
        <f t="shared" si="2"/>
        <v>42091</v>
      </c>
      <c r="G29" s="6" t="str">
        <f ca="1">IFERROR(OFFSET(grille!$A$1,MOD(INT((F29-parametres!$D$54)/7),42)+1,WEEKDAY(guigui!F29,2)),"")</f>
        <v>__T746</v>
      </c>
      <c r="H29" s="3">
        <f t="shared" si="3"/>
        <v>42122</v>
      </c>
      <c r="I29" s="6" t="str">
        <f ca="1">IFERROR(OFFSET(grille!$A$1,MOD(INT((H29-parametres!$D$54)/7),42)+1,WEEKDAY(guigui!H29,2)),"")</f>
        <v>T510</v>
      </c>
      <c r="J29" s="3">
        <f t="shared" si="4"/>
        <v>42152</v>
      </c>
      <c r="K29" s="6" t="str">
        <f ca="1">IFERROR(OFFSET(grille!$A$1,MOD(INT((J29-parametres!$D$54)/7),42)+1,WEEKDAY(guigui!J29,2)),"")</f>
        <v>T340__</v>
      </c>
      <c r="L29" s="3">
        <f t="shared" si="5"/>
        <v>42183</v>
      </c>
      <c r="M29" s="6" t="str">
        <f ca="1">IFERROR(OFFSET(grille!$A$1,MOD(INT((L29-parametres!$D$54)/7),42)+1,WEEKDAY(guigui!L29,2)),"")</f>
        <v>T737__</v>
      </c>
      <c r="N29" s="4">
        <f t="shared" si="6"/>
        <v>42213</v>
      </c>
      <c r="O29" s="6" t="str">
        <f ca="1">IFERROR(OFFSET(grille!$A$1,MOD(INT((N29-parametres!$D$54)/7),42)+1,WEEKDAY(guigui!N29,2)),"")</f>
        <v>RP</v>
      </c>
      <c r="P29" s="3">
        <f t="shared" si="7"/>
        <v>42244</v>
      </c>
      <c r="Q29" s="6" t="str">
        <f ca="1">IFERROR(OFFSET(grille!$A$1,MOD(INT((P29-parametres!$D$54)/7),42)+1,WEEKDAY(guigui!P29,2)),"")</f>
        <v>T320__</v>
      </c>
      <c r="R29" s="3">
        <f t="shared" si="8"/>
        <v>42275</v>
      </c>
      <c r="S29" s="6" t="str">
        <f ca="1">IFERROR(OFFSET(grille!$A$1,MOD(INT((R29-parametres!$D$54)/7),42)+1,WEEKDAY(guigui!R29,2)),"")</f>
        <v>T440__</v>
      </c>
      <c r="T29" s="3">
        <f t="shared" si="9"/>
        <v>42305</v>
      </c>
      <c r="U29" s="6" t="str">
        <f ca="1">IFERROR(OFFSET(grille!$A$1,MOD(INT((T29-parametres!$D$54)/7),42)+1,WEEKDAY(guigui!T29,2)),"")</f>
        <v>__T740</v>
      </c>
      <c r="V29" s="4">
        <f t="shared" si="10"/>
        <v>42336</v>
      </c>
      <c r="W29" s="6" t="str">
        <f ca="1">IFERROR(OFFSET(grille!$A$1,MOD(INT((V29-parametres!$D$54)/7),42)+1,WEEKDAY(guigui!V29,2)),"")</f>
        <v>RP</v>
      </c>
      <c r="X29" s="3">
        <f t="shared" si="11"/>
        <v>42366</v>
      </c>
      <c r="Y29" s="6" t="str">
        <f ca="1">IFERROR(OFFSET(grille!$A$1,MOD(INT((X29-parametres!$D$54)/7),42)+1,WEEKDAY(guigui!X29,2)),"")</f>
        <v>T140__</v>
      </c>
    </row>
    <row r="30" spans="2:25">
      <c r="B30" s="3">
        <f t="shared" si="0"/>
        <v>42033</v>
      </c>
      <c r="C30" s="6" t="str">
        <f ca="1">IFERROR(OFFSET(grille!$A$1,MOD(INT((B30-parametres!$D$54)/7),42)+1,WEEKDAY(guigui!B30,2)),"")</f>
        <v>__T450</v>
      </c>
      <c r="D30" s="3" t="b">
        <f>IF(MONTH(DATE($A$1,COLUMN()-1,ROW()-1))=2,DATE($A$1,COLUMN()-1,i))</f>
        <v>0</v>
      </c>
      <c r="E30" s="6" t="str">
        <f ca="1">IFERROR(OFFSET(grille!$A$1,MOD(INT((D30-parametres!$D$54)/7),42)+1,WEEKDAY(guigui!D30,2)),"")</f>
        <v>RP</v>
      </c>
      <c r="F30" s="3">
        <f t="shared" si="2"/>
        <v>42092</v>
      </c>
      <c r="G30" s="6" t="str">
        <f ca="1">IFERROR(OFFSET(grille!$A$1,MOD(INT((F30-parametres!$D$54)/7),42)+1,WEEKDAY(guigui!F30,2)),"")</f>
        <v>T147__</v>
      </c>
      <c r="H30" s="3">
        <f t="shared" si="3"/>
        <v>42123</v>
      </c>
      <c r="I30" s="6" t="str">
        <f ca="1">IFERROR(OFFSET(grille!$A$1,MOD(INT((H30-parametres!$D$54)/7),42)+1,WEEKDAY(guigui!H30,2)),"")</f>
        <v>T110</v>
      </c>
      <c r="J30" s="3">
        <f t="shared" si="4"/>
        <v>42153</v>
      </c>
      <c r="K30" s="6" t="str">
        <f ca="1">IFERROR(OFFSET(grille!$A$1,MOD(INT((J30-parametres!$D$54)/7),42)+1,WEEKDAY(guigui!J30,2)),"")</f>
        <v>__T350</v>
      </c>
      <c r="L30" s="3">
        <f t="shared" si="5"/>
        <v>42184</v>
      </c>
      <c r="M30" s="6" t="str">
        <f ca="1">IFERROR(OFFSET(grille!$A$1,MOD(INT((L30-parametres!$D$54)/7),42)+1,WEEKDAY(guigui!L30,2)),"")</f>
        <v>__T740</v>
      </c>
      <c r="N30" s="3">
        <f t="shared" si="6"/>
        <v>42214</v>
      </c>
      <c r="O30" s="6" t="str">
        <f ca="1">IFERROR(OFFSET(grille!$A$1,MOD(INT((N30-parametres!$D$54)/7),42)+1,WEEKDAY(guigui!N30,2)),"")</f>
        <v>RP</v>
      </c>
      <c r="P30" s="3">
        <f t="shared" si="7"/>
        <v>42245</v>
      </c>
      <c r="Q30" s="6" t="str">
        <f ca="1">IFERROR(OFFSET(grille!$A$1,MOD(INT((P30-parametres!$D$54)/7),42)+1,WEEKDAY(guigui!P30,2)),"")</f>
        <v>__T336</v>
      </c>
      <c r="R30" s="3">
        <f t="shared" si="8"/>
        <v>42276</v>
      </c>
      <c r="S30" s="6" t="str">
        <f ca="1">IFERROR(OFFSET(grille!$A$1,MOD(INT((R30-parametres!$D$54)/7),42)+1,WEEKDAY(guigui!R30,2)),"")</f>
        <v>__T450</v>
      </c>
      <c r="T30" s="3">
        <f t="shared" si="9"/>
        <v>42306</v>
      </c>
      <c r="U30" s="6" t="str">
        <f ca="1">IFERROR(OFFSET(grille!$A$1,MOD(INT((T30-parametres!$D$54)/7),42)+1,WEEKDAY(guigui!T30,2)),"")</f>
        <v>T610</v>
      </c>
      <c r="V30" s="4">
        <f t="shared" si="10"/>
        <v>42337</v>
      </c>
      <c r="W30" s="6" t="str">
        <f ca="1">IFERROR(OFFSET(grille!$A$1,MOD(INT((V30-parametres!$D$54)/7),42)+1,WEEKDAY(guigui!V30,2)),"")</f>
        <v>T410</v>
      </c>
      <c r="X30" s="3">
        <f t="shared" si="11"/>
        <v>42367</v>
      </c>
      <c r="Y30" s="6" t="str">
        <f ca="1">IFERROR(OFFSET(grille!$A$1,MOD(INT((X30-parametres!$D$54)/7),42)+1,WEEKDAY(guigui!X30,2)),"")</f>
        <v>__T150</v>
      </c>
    </row>
    <row r="31" spans="2:25">
      <c r="B31" s="3">
        <f t="shared" si="0"/>
        <v>42034</v>
      </c>
      <c r="C31" s="6" t="str">
        <f ca="1">IFERROR(OFFSET(grille!$A$1,MOD(INT((B31-parametres!$D$54)/7),42)+1,WEEKDAY(guigui!B31,2)),"")</f>
        <v>T945</v>
      </c>
      <c r="D31" s="2"/>
      <c r="E31" s="2"/>
      <c r="F31" s="3">
        <f t="shared" si="2"/>
        <v>42093</v>
      </c>
      <c r="G31" s="6" t="str">
        <f ca="1">IFERROR(OFFSET(grille!$A$1,MOD(INT((F31-parametres!$D$54)/7),42)+1,WEEKDAY(guigui!F31,2)),"")</f>
        <v>__T151</v>
      </c>
      <c r="H31" s="3">
        <f t="shared" si="3"/>
        <v>42124</v>
      </c>
      <c r="I31" s="6" t="str">
        <f ca="1">IFERROR(OFFSET(grille!$A$1,MOD(INT((H31-parametres!$D$54)/7),42)+1,WEEKDAY(guigui!H31,2)),"")</f>
        <v>T710</v>
      </c>
      <c r="J31" s="3">
        <f t="shared" si="4"/>
        <v>42154</v>
      </c>
      <c r="K31" s="6" t="str">
        <f ca="1">IFERROR(OFFSET(grille!$A$1,MOD(INT((J31-parametres!$D$54)/7),42)+1,WEEKDAY(guigui!J31,2)),"")</f>
        <v>RP</v>
      </c>
      <c r="L31" s="3">
        <f t="shared" si="5"/>
        <v>42185</v>
      </c>
      <c r="M31" s="6" t="str">
        <f ca="1">IFERROR(OFFSET(grille!$A$1,MOD(INT((L31-parametres!$D$54)/7),42)+1,WEEKDAY(guigui!L31,2)),"")</f>
        <v>T650__</v>
      </c>
      <c r="N31" s="3">
        <f t="shared" si="6"/>
        <v>42215</v>
      </c>
      <c r="O31" s="6" t="str">
        <f ca="1">IFERROR(OFFSET(grille!$A$1,MOD(INT((N31-parametres!$D$54)/7),42)+1,WEEKDAY(guigui!N31,2)),"")</f>
        <v>T120</v>
      </c>
      <c r="P31" s="3">
        <f t="shared" si="7"/>
        <v>42246</v>
      </c>
      <c r="Q31" s="6" t="str">
        <f ca="1">IFERROR(OFFSET(grille!$A$1,MOD(INT((P31-parametres!$D$54)/7),42)+1,WEEKDAY(guigui!P31,2)),"")</f>
        <v>T227__</v>
      </c>
      <c r="R31" s="3">
        <f t="shared" si="8"/>
        <v>42277</v>
      </c>
      <c r="S31" s="6" t="str">
        <f ca="1">IFERROR(OFFSET(grille!$A$1,MOD(INT((R31-parametres!$D$54)/7),42)+1,WEEKDAY(guigui!R31,2)),"")</f>
        <v>T240__</v>
      </c>
      <c r="T31" s="3">
        <f t="shared" si="9"/>
        <v>42307</v>
      </c>
      <c r="U31" s="6" t="str">
        <f ca="1">IFERROR(OFFSET(grille!$A$1,MOD(INT((T31-parametres!$D$54)/7),42)+1,WEEKDAY(guigui!T31,2)),"")</f>
        <v>T220__</v>
      </c>
      <c r="V31" s="4">
        <f t="shared" si="10"/>
        <v>42338</v>
      </c>
      <c r="W31" s="6" t="str">
        <f ca="1">IFERROR(OFFSET(grille!$A$1,MOD(INT((V31-parametres!$D$54)/7),42)+1,WEEKDAY(guigui!V31,2)),"")</f>
        <v>T650__</v>
      </c>
      <c r="X31" s="3">
        <f t="shared" si="11"/>
        <v>42368</v>
      </c>
      <c r="Y31" s="6" t="str">
        <f ca="1">IFERROR(OFFSET(grille!$A$1,MOD(INT((X31-parametres!$D$54)/7),42)+1,WEEKDAY(guigui!X31,2)),"")</f>
        <v>T210</v>
      </c>
    </row>
    <row r="32" spans="2:25">
      <c r="B32" s="3">
        <f t="shared" si="0"/>
        <v>42035</v>
      </c>
      <c r="C32" s="6" t="str">
        <f ca="1">IFERROR(OFFSET(grille!$A$1,MOD(INT((B32-parametres!$D$54)/7),42)+1,WEEKDAY(guigui!B32,2)),"")</f>
        <v>RP</v>
      </c>
      <c r="D32" s="2"/>
      <c r="E32" s="2"/>
      <c r="F32" s="3">
        <f t="shared" si="2"/>
        <v>42094</v>
      </c>
      <c r="G32" s="6" t="str">
        <f ca="1">IFERROR(OFFSET(grille!$A$1,MOD(INT((F32-parametres!$D$54)/7),42)+1,WEEKDAY(guigui!F32,2)),"")</f>
        <v>RP</v>
      </c>
      <c r="H32" s="2"/>
      <c r="I32" s="6" t="str">
        <f ca="1">IFERROR(OFFSET(grille!$A$1,MOD(INT((H32-parametres!$D$54)/7),42)+1,WEEKDAY(guigui!H32,2)),"")</f>
        <v>RP</v>
      </c>
      <c r="J32" s="3">
        <f t="shared" si="4"/>
        <v>42155</v>
      </c>
      <c r="K32" s="6" t="str">
        <f ca="1">IFERROR(OFFSET(grille!$A$1,MOD(INT((J32-parametres!$D$54)/7),42)+1,WEEKDAY(guigui!J32,2)),"")</f>
        <v>RP</v>
      </c>
      <c r="L32" s="2"/>
      <c r="M32" s="6" t="str">
        <f ca="1">IFERROR(OFFSET(grille!$A$1,MOD(INT((L32-parametres!$D$54)/7),42)+1,WEEKDAY(guigui!L32,2)),"")</f>
        <v>RP</v>
      </c>
      <c r="N32" s="3">
        <f t="shared" si="6"/>
        <v>42216</v>
      </c>
      <c r="O32" s="6" t="str">
        <f ca="1">IFERROR(OFFSET(grille!$A$1,MOD(INT((N32-parametres!$D$54)/7),42)+1,WEEKDAY(guigui!N32,2)),"")</f>
        <v>T720</v>
      </c>
      <c r="P32" s="3">
        <f t="shared" si="7"/>
        <v>42247</v>
      </c>
      <c r="Q32" s="6" t="str">
        <f ca="1">IFERROR(OFFSET(grille!$A$1,MOD(INT((P32-parametres!$D$54)/7),42)+1,WEEKDAY(guigui!P32,2)),"")</f>
        <v>__T230</v>
      </c>
      <c r="R32" s="2"/>
      <c r="S32" s="6" t="str">
        <f ca="1">IFERROR(OFFSET(grille!$A$1,MOD(INT((R32-parametres!$D$54)/7),42)+1,WEEKDAY(guigui!R32,2)),"")</f>
        <v>RP</v>
      </c>
      <c r="T32" s="3">
        <f t="shared" si="9"/>
        <v>42308</v>
      </c>
      <c r="U32" s="6" t="str">
        <f ca="1">IFERROR(OFFSET(grille!$A$1,MOD(INT((T32-parametres!$D$54)/7),42)+1,WEEKDAY(guigui!T32,2)),"")</f>
        <v>__T236</v>
      </c>
      <c r="V32" s="2"/>
      <c r="W32" s="6" t="str">
        <f ca="1">IFERROR(OFFSET(grille!$A$1,MOD(INT((V32-parametres!$D$54)/7),42)+1,WEEKDAY(guigui!V32,2)),"")</f>
        <v>RP</v>
      </c>
      <c r="X32" s="3">
        <f t="shared" si="11"/>
        <v>42369</v>
      </c>
      <c r="Y32" s="6" t="str">
        <f ca="1">IFERROR(OFFSET(grille!$A$1,MOD(INT((X32-parametres!$D$54)/7),42)+1,WEEKDAY(guigui!X32,2)),"")</f>
        <v>T440__</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191" priority="6" stopIfTrue="1">
      <formula>AND(WEEKDAY(B2,2)&gt;5,B2&lt;&gt;"")</formula>
    </cfRule>
  </conditionalFormatting>
  <conditionalFormatting sqref="E10">
    <cfRule type="expression" dxfId="189" priority="5" stopIfTrue="1">
      <formula>AND(WEEKDAY(E10,2)&gt;5,E10&lt;&gt;"")</formula>
    </cfRule>
  </conditionalFormatting>
  <conditionalFormatting sqref="E10">
    <cfRule type="expression" dxfId="187" priority="4" stopIfTrue="1">
      <formula>AND(WEEKDAY(E10,2)&gt;5,E10&lt;&gt;"")</formula>
    </cfRule>
  </conditionalFormatting>
  <conditionalFormatting sqref="E10">
    <cfRule type="expression" dxfId="185" priority="3" stopIfTrue="1">
      <formula>AND(WEEKDAY(E10,2)&gt;5,E10&lt;&gt;"")</formula>
    </cfRule>
  </conditionalFormatting>
  <conditionalFormatting sqref="E10">
    <cfRule type="expression" dxfId="183" priority="2" stopIfTrue="1">
      <formula>AND(WEEKDAY(E10,2)&gt;5,E10&lt;&gt;"")</formula>
    </cfRule>
  </conditionalFormatting>
  <conditionalFormatting sqref="E24">
    <cfRule type="expression" dxfId="181" priority="1" stopIfTrue="1">
      <formula>AND(WEEKDAY(E24,2)&gt;5,E24&lt;&gt;"")</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IFERROR(OFFSET(grille!$A$1,MOD(INT((B2-parametres!$D$56)/7),42)+1,WEEKDAY(guigui!B2,2)),"")</f>
        <v>D</v>
      </c>
      <c r="D2" s="3">
        <f>DATE($A$1,COLUMN()-2,ROW()-1)</f>
        <v>42036</v>
      </c>
      <c r="E2" s="6" t="str">
        <f ca="1">IFERROR(OFFSET(grille!$A$1,MOD(INT((D2-parametres!$D$56)/7),42)+1,WEEKDAY(guigui!D2,2)),"")</f>
        <v>RP</v>
      </c>
      <c r="F2" s="3">
        <f>DATE($A$1,COLUMN()-3,ROW()-1)</f>
        <v>42064</v>
      </c>
      <c r="G2" s="6" t="str">
        <f ca="1">IFERROR(OFFSET(grille!$A$1,MOD(INT((F2-parametres!$D$56)/7),42)+1,WEEKDAY(guigui!F2,2)),"")</f>
        <v>T327__</v>
      </c>
      <c r="H2" s="3">
        <f>DATE($A$1,COLUMN()-4,ROW()-1)</f>
        <v>42095</v>
      </c>
      <c r="I2" s="6" t="str">
        <f ca="1">IFERROR(OFFSET(grille!$A$1,MOD(INT((H2-parametres!$D$56)/7),42)+1,WEEKDAY(guigui!H2,2)),"")</f>
        <v>RP</v>
      </c>
      <c r="J2" s="3">
        <f>DATE($A$1,COLUMN()-5,ROW()-1)</f>
        <v>42125</v>
      </c>
      <c r="K2" s="6" t="str">
        <f ca="1">IFERROR(OFFSET(grille!$A$1,MOD(INT((J2-parametres!$D$56)/7),42)+1,WEEKDAY(guigui!J2,2)),"")</f>
        <v>T240__</v>
      </c>
      <c r="L2" s="3">
        <f>DATE($A$1,COLUMN()-6,ROW()-1)</f>
        <v>42156</v>
      </c>
      <c r="M2" s="6" t="str">
        <f ca="1">IFERROR(OFFSET(grille!$A$1,MOD(INT((L2-parametres!$D$56)/7),42)+1,WEEKDAY(guigui!L2,2)),"")</f>
        <v>RP</v>
      </c>
      <c r="N2" s="4">
        <f>DATE($A$1,COLUMN()-7,ROW()-1)</f>
        <v>42186</v>
      </c>
      <c r="O2" s="6" t="str">
        <f ca="1">IFERROR(OFFSET(grille!$A$1,MOD(INT((N2-parametres!$D$56)/7),42)+1,WEEKDAY(guigui!N2,2)),"")</f>
        <v>__T150</v>
      </c>
      <c r="P2" s="3">
        <f>DATE($A$1,COLUMN()-8,ROW()-1)</f>
        <v>42217</v>
      </c>
      <c r="Q2" s="6" t="str">
        <f ca="1">IFERROR(OFFSET(grille!$A$1,MOD(INT((P2-parametres!$D$56)/7),42)+1,WEEKDAY(guigui!P2,2)),"")</f>
        <v>__T356</v>
      </c>
      <c r="R2" s="3">
        <f>DATE($A$1,COLUMN()-9,ROW()-1)</f>
        <v>42248</v>
      </c>
      <c r="S2" s="6" t="str">
        <f ca="1">IFERROR(OFFSET(grille!$A$1,MOD(INT((R2-parametres!$D$56)/7),42)+1,WEEKDAY(guigui!R2,2)),"")</f>
        <v>__T230</v>
      </c>
      <c r="T2" s="3">
        <f>DATE($A$1,COLUMN()-10,ROW()-1)</f>
        <v>42278</v>
      </c>
      <c r="U2" s="6" t="str">
        <f ca="1">IFERROR(OFFSET(grille!$A$1,MOD(INT((T2-parametres!$D$56)/7),42)+1,WEEKDAY(guigui!T2,2)),"")</f>
        <v>T140__</v>
      </c>
      <c r="V2" s="4">
        <f>DATE($A$1,COLUMN()-11,ROW()-1)</f>
        <v>42309</v>
      </c>
      <c r="W2" s="6" t="str">
        <f ca="1">IFERROR(OFFSET(grille!$A$1,MOD(INT((V2-parametres!$D$56)/7),42)+1,WEEKDAY(guigui!V2,2)),"")</f>
        <v>RP</v>
      </c>
      <c r="X2" s="3">
        <f>DATE($A$1,COLUMN()-12,ROW()-1)</f>
        <v>42339</v>
      </c>
      <c r="Y2" s="6" t="str">
        <f ca="1">IFERROR(OFFSET(grille!$A$1,MOD(INT((X2-parametres!$D$56)/7),42)+1,WEEKDAY(guigui!X2,2)),"")</f>
        <v>__T740</v>
      </c>
    </row>
    <row r="3" spans="1:25">
      <c r="B3" s="3">
        <f t="shared" ref="B3:B32" si="0">DATE($A$1,COLUMN()-1,ROW()-1)</f>
        <v>42006</v>
      </c>
      <c r="C3" s="6" t="str">
        <f ca="1">IFERROR(OFFSET(grille!$A$1,MOD(INT((B3-parametres!$D$56)/7),42)+1,WEEKDAY(guigui!B3,2)),"")</f>
        <v>RP</v>
      </c>
      <c r="D3" s="3">
        <f t="shared" ref="D3:D29" si="1">DATE($A$1,COLUMN()-2,ROW()-1)</f>
        <v>42037</v>
      </c>
      <c r="E3" s="6" t="str">
        <f ca="1">IFERROR(OFFSET(grille!$A$1,MOD(INT((D3-parametres!$D$56)/7),42)+1,WEEKDAY(guigui!D3,2)),"")</f>
        <v>T710</v>
      </c>
      <c r="F3" s="3">
        <f t="shared" ref="F3:F32" si="2">DATE($A$1,COLUMN()-3,ROW()-1)</f>
        <v>42065</v>
      </c>
      <c r="G3" s="6" t="str">
        <f ca="1">IFERROR(OFFSET(grille!$A$1,MOD(INT((F3-parametres!$D$56)/7),42)+1,WEEKDAY(guigui!F3,2)),"")</f>
        <v>__T330</v>
      </c>
      <c r="H3" s="3">
        <f t="shared" ref="H3:H31" si="3">DATE($A$1,COLUMN()-4,ROW()-1)</f>
        <v>42096</v>
      </c>
      <c r="I3" s="6" t="str">
        <f ca="1">IFERROR(OFFSET(grille!$A$1,MOD(INT((H3-parametres!$D$56)/7),42)+1,WEEKDAY(guigui!H3,2)),"")</f>
        <v>T720</v>
      </c>
      <c r="J3" s="3">
        <f t="shared" ref="J3:J32" si="4">DATE($A$1,COLUMN()-5,ROW()-1)</f>
        <v>42126</v>
      </c>
      <c r="K3" s="6" t="str">
        <f ca="1">IFERROR(OFFSET(grille!$A$1,MOD(INT((J3-parametres!$D$56)/7),42)+1,WEEKDAY(guigui!J3,2)),"")</f>
        <v>__T256</v>
      </c>
      <c r="L3" s="3">
        <f t="shared" ref="L3:L31" si="5">DATE($A$1,COLUMN()-6,ROW()-1)</f>
        <v>42157</v>
      </c>
      <c r="M3" s="6" t="str">
        <f ca="1">IFERROR(OFFSET(grille!$A$1,MOD(INT((L3-parametres!$D$56)/7),42)+1,WEEKDAY(guigui!L3,2)),"")</f>
        <v>T320__</v>
      </c>
      <c r="N3" s="4">
        <f t="shared" ref="N3:N32" si="6">DATE($A$1,COLUMN()-7,ROW()-1)</f>
        <v>42187</v>
      </c>
      <c r="O3" s="6" t="str">
        <f ca="1">IFERROR(OFFSET(grille!$A$1,MOD(INT((N3-parametres!$D$56)/7),42)+1,WEEKDAY(guigui!N3,2)),"")</f>
        <v>D</v>
      </c>
      <c r="P3" s="3">
        <f t="shared" ref="P3:P32" si="7">DATE($A$1,COLUMN()-8,ROW()-1)</f>
        <v>42218</v>
      </c>
      <c r="Q3" s="6" t="str">
        <f ca="1">IFERROR(OFFSET(grille!$A$1,MOD(INT((P3-parametres!$D$56)/7),42)+1,WEEKDAY(guigui!P3,2)),"")</f>
        <v>T247__</v>
      </c>
      <c r="R3" s="3">
        <f t="shared" ref="R3:R31" si="8">DATE($A$1,COLUMN()-9,ROW()-1)</f>
        <v>42249</v>
      </c>
      <c r="S3" s="6" t="str">
        <f ca="1">IFERROR(OFFSET(grille!$A$1,MOD(INT((R3-parametres!$D$56)/7),42)+1,WEEKDAY(guigui!R3,2)),"")</f>
        <v>RP</v>
      </c>
      <c r="T3" s="3">
        <f t="shared" ref="T3:T32" si="9">DATE($A$1,COLUMN()-10,ROW()-1)</f>
        <v>42279</v>
      </c>
      <c r="U3" s="6" t="str">
        <f ca="1">IFERROR(OFFSET(grille!$A$1,MOD(INT((T3-parametres!$D$56)/7),42)+1,WEEKDAY(guigui!T3,2)),"")</f>
        <v>__T150</v>
      </c>
      <c r="V3" s="4">
        <f t="shared" ref="V3:V31" si="10">DATE($A$1,COLUMN()-11,ROW()-1)</f>
        <v>42310</v>
      </c>
      <c r="W3" s="6" t="str">
        <f ca="1">IFERROR(OFFSET(grille!$A$1,MOD(INT((V3-parametres!$D$56)/7),42)+1,WEEKDAY(guigui!V3,2)),"")</f>
        <v>RP</v>
      </c>
      <c r="X3" s="3">
        <f t="shared" ref="X3:X32" si="11">DATE($A$1,COLUMN()-12,ROW()-1)</f>
        <v>42340</v>
      </c>
      <c r="Y3" s="6" t="str">
        <f ca="1">IFERROR(OFFSET(grille!$A$1,MOD(INT((X3-parametres!$D$56)/7),42)+1,WEEKDAY(guigui!X3,2)),"")</f>
        <v>T650__</v>
      </c>
    </row>
    <row r="4" spans="1:25">
      <c r="B4" s="4">
        <f t="shared" si="0"/>
        <v>42007</v>
      </c>
      <c r="C4" s="6" t="str">
        <f ca="1">IFERROR(OFFSET(grille!$A$1,MOD(INT((B4-parametres!$D$56)/7),42)+1,WEEKDAY(guigui!B4,2)),"")</f>
        <v>RP</v>
      </c>
      <c r="D4" s="3">
        <f t="shared" si="1"/>
        <v>42038</v>
      </c>
      <c r="E4" s="6" t="str">
        <f ca="1">IFERROR(OFFSET(grille!$A$1,MOD(INT((D4-parametres!$D$56)/7),42)+1,WEEKDAY(guigui!D4,2)),"")</f>
        <v>T120</v>
      </c>
      <c r="F4" s="3">
        <f t="shared" si="2"/>
        <v>42066</v>
      </c>
      <c r="G4" s="6" t="str">
        <f ca="1">IFERROR(OFFSET(grille!$A$1,MOD(INT((F4-parametres!$D$56)/7),42)+1,WEEKDAY(guigui!F4,2)),"")</f>
        <v>T810</v>
      </c>
      <c r="H4" s="3">
        <f t="shared" si="3"/>
        <v>42097</v>
      </c>
      <c r="I4" s="6" t="str">
        <f ca="1">IFERROR(OFFSET(grille!$A$1,MOD(INT((H4-parametres!$D$56)/7),42)+1,WEEKDAY(guigui!H4,2)),"")</f>
        <v>T730__</v>
      </c>
      <c r="J4" s="3">
        <f t="shared" si="4"/>
        <v>42127</v>
      </c>
      <c r="K4" s="6" t="str">
        <f ca="1">IFERROR(OFFSET(grille!$A$1,MOD(INT((J4-parametres!$D$56)/7),42)+1,WEEKDAY(guigui!J4,2)),"")</f>
        <v>RP</v>
      </c>
      <c r="L4" s="3">
        <f t="shared" si="5"/>
        <v>42158</v>
      </c>
      <c r="M4" s="6" t="str">
        <f ca="1">IFERROR(OFFSET(grille!$A$1,MOD(INT((L4-parametres!$D$56)/7),42)+1,WEEKDAY(guigui!L4,2)),"")</f>
        <v>__T330</v>
      </c>
      <c r="N4" s="4">
        <f t="shared" si="6"/>
        <v>42188</v>
      </c>
      <c r="O4" s="6" t="str">
        <f ca="1">IFERROR(OFFSET(grille!$A$1,MOD(INT((N4-parametres!$D$56)/7),42)+1,WEEKDAY(guigui!N4,2)),"")</f>
        <v>RP</v>
      </c>
      <c r="P4" s="3">
        <f t="shared" si="7"/>
        <v>42219</v>
      </c>
      <c r="Q4" s="6" t="str">
        <f ca="1">IFERROR(OFFSET(grille!$A$1,MOD(INT((P4-parametres!$D$56)/7),42)+1,WEEKDAY(guigui!P4,2)),"")</f>
        <v>__T250</v>
      </c>
      <c r="R4" s="3">
        <f t="shared" si="8"/>
        <v>42250</v>
      </c>
      <c r="S4" s="6" t="str">
        <f ca="1">IFERROR(OFFSET(grille!$A$1,MOD(INT((R4-parametres!$D$56)/7),42)+1,WEEKDAY(guigui!R4,2)),"")</f>
        <v>RP</v>
      </c>
      <c r="T4" s="3">
        <f t="shared" si="9"/>
        <v>42280</v>
      </c>
      <c r="U4" s="6" t="str">
        <f ca="1">IFERROR(OFFSET(grille!$A$1,MOD(INT((T4-parametres!$D$56)/7),42)+1,WEEKDAY(guigui!T4,2)),"")</f>
        <v>RP</v>
      </c>
      <c r="V4" s="4">
        <f t="shared" si="10"/>
        <v>42311</v>
      </c>
      <c r="W4" s="6" t="str">
        <f ca="1">IFERROR(OFFSET(grille!$A$1,MOD(INT((V4-parametres!$D$56)/7),42)+1,WEEKDAY(guigui!V4,2)),"")</f>
        <v>T730__</v>
      </c>
      <c r="X4" s="3">
        <f t="shared" si="11"/>
        <v>42341</v>
      </c>
      <c r="Y4" s="6" t="str">
        <f ca="1">IFERROR(OFFSET(grille!$A$1,MOD(INT((X4-parametres!$D$56)/7),42)+1,WEEKDAY(guigui!X4,2)),"")</f>
        <v>__T660</v>
      </c>
    </row>
    <row r="5" spans="1:25">
      <c r="B5" s="4">
        <f t="shared" si="0"/>
        <v>42008</v>
      </c>
      <c r="C5" s="6" t="str">
        <f ca="1">IFERROR(OFFSET(grille!$A$1,MOD(INT((B5-parametres!$D$56)/7),42)+1,WEEKDAY(guigui!B5,2)),"")</f>
        <v>T637__</v>
      </c>
      <c r="D5" s="3">
        <f t="shared" si="1"/>
        <v>42039</v>
      </c>
      <c r="E5" s="6" t="str">
        <f ca="1">IFERROR(OFFSET(grille!$A$1,MOD(INT((D5-parametres!$D$56)/7),42)+1,WEEKDAY(guigui!D5,2)),"")</f>
        <v>T440__</v>
      </c>
      <c r="F5" s="3">
        <f t="shared" si="2"/>
        <v>42067</v>
      </c>
      <c r="G5" s="6" t="str">
        <f ca="1">IFERROR(OFFSET(grille!$A$1,MOD(INT((F5-parametres!$D$56)/7),42)+1,WEEKDAY(guigui!F5,2)),"")</f>
        <v>T140__</v>
      </c>
      <c r="H5" s="3">
        <f t="shared" si="3"/>
        <v>42098</v>
      </c>
      <c r="I5" s="6" t="str">
        <f ca="1">IFERROR(OFFSET(grille!$A$1,MOD(INT((H5-parametres!$D$56)/7),42)+1,WEEKDAY(guigui!H5,2)),"")</f>
        <v>__T746</v>
      </c>
      <c r="J5" s="3">
        <f t="shared" si="4"/>
        <v>42128</v>
      </c>
      <c r="K5" s="6" t="str">
        <f ca="1">IFERROR(OFFSET(grille!$A$1,MOD(INT((J5-parametres!$D$56)/7),42)+1,WEEKDAY(guigui!J5,2)),"")</f>
        <v>RP</v>
      </c>
      <c r="L5" s="3">
        <f t="shared" si="5"/>
        <v>42159</v>
      </c>
      <c r="M5" s="6" t="str">
        <f ca="1">IFERROR(OFFSET(grille!$A$1,MOD(INT((L5-parametres!$D$56)/7),42)+1,WEEKDAY(guigui!L5,2)),"")</f>
        <v>T340__</v>
      </c>
      <c r="N5" s="4">
        <f t="shared" si="6"/>
        <v>42189</v>
      </c>
      <c r="O5" s="6" t="str">
        <f ca="1">IFERROR(OFFSET(grille!$A$1,MOD(INT((N5-parametres!$D$56)/7),42)+1,WEEKDAY(guigui!N5,2)),"")</f>
        <v>RP</v>
      </c>
      <c r="P5" s="3">
        <f t="shared" si="7"/>
        <v>42220</v>
      </c>
      <c r="Q5" s="6" t="str">
        <f ca="1">IFERROR(OFFSET(grille!$A$1,MOD(INT((P5-parametres!$D$56)/7),42)+1,WEEKDAY(guigui!P5,2)),"")</f>
        <v>RP</v>
      </c>
      <c r="R5" s="3">
        <f t="shared" si="8"/>
        <v>42251</v>
      </c>
      <c r="S5" s="6" t="str">
        <f ca="1">IFERROR(OFFSET(grille!$A$1,MOD(INT((R5-parametres!$D$56)/7),42)+1,WEEKDAY(guigui!R5,2)),"")</f>
        <v>T320__</v>
      </c>
      <c r="T5" s="3">
        <f t="shared" si="9"/>
        <v>42281</v>
      </c>
      <c r="U5" s="6" t="str">
        <f ca="1">IFERROR(OFFSET(grille!$A$1,MOD(INT((T5-parametres!$D$56)/7),42)+1,WEEKDAY(guigui!T5,2)),"")</f>
        <v>RP</v>
      </c>
      <c r="V5" s="4">
        <f t="shared" si="10"/>
        <v>42312</v>
      </c>
      <c r="W5" s="6" t="str">
        <f ca="1">IFERROR(OFFSET(grille!$A$1,MOD(INT((V5-parametres!$D$56)/7),42)+1,WEEKDAY(guigui!V5,2)),"")</f>
        <v>__T740</v>
      </c>
      <c r="X5" s="3">
        <f t="shared" si="11"/>
        <v>42342</v>
      </c>
      <c r="Y5" s="6" t="str">
        <f ca="1">IFERROR(OFFSET(grille!$A$1,MOD(INT((X5-parametres!$D$56)/7),42)+1,WEEKDAY(guigui!X5,2)),"")</f>
        <v>RP</v>
      </c>
    </row>
    <row r="6" spans="1:25">
      <c r="B6" s="3">
        <f t="shared" si="0"/>
        <v>42009</v>
      </c>
      <c r="C6" s="6" t="str">
        <f ca="1">IFERROR(OFFSET(grille!$A$1,MOD(INT((B6-parametres!$D$56)/7),42)+1,WEEKDAY(guigui!B6,2)),"")</f>
        <v>__T640</v>
      </c>
      <c r="D6" s="3">
        <f t="shared" si="1"/>
        <v>42040</v>
      </c>
      <c r="E6" s="6" t="str">
        <f ca="1">IFERROR(OFFSET(grille!$A$1,MOD(INT((D6-parametres!$D$56)/7),42)+1,WEEKDAY(guigui!D6,2)),"")</f>
        <v>__T450</v>
      </c>
      <c r="F6" s="3">
        <f t="shared" si="2"/>
        <v>42068</v>
      </c>
      <c r="G6" s="6" t="str">
        <f ca="1">IFERROR(OFFSET(grille!$A$1,MOD(INT((F6-parametres!$D$56)/7),42)+1,WEEKDAY(guigui!F6,2)),"")</f>
        <v>__T150</v>
      </c>
      <c r="H6" s="3">
        <f t="shared" si="3"/>
        <v>42099</v>
      </c>
      <c r="I6" s="6" t="str">
        <f ca="1">IFERROR(OFFSET(grille!$A$1,MOD(INT((H6-parametres!$D$56)/7),42)+1,WEEKDAY(guigui!H6,2)),"")</f>
        <v>T147__</v>
      </c>
      <c r="J6" s="3">
        <f t="shared" si="4"/>
        <v>42129</v>
      </c>
      <c r="K6" s="6" t="str">
        <f ca="1">IFERROR(OFFSET(grille!$A$1,MOD(INT((J6-parametres!$D$56)/7),42)+1,WEEKDAY(guigui!J6,2)),"")</f>
        <v>T510</v>
      </c>
      <c r="L6" s="3">
        <f t="shared" si="5"/>
        <v>42160</v>
      </c>
      <c r="M6" s="6" t="str">
        <f ca="1">IFERROR(OFFSET(grille!$A$1,MOD(INT((L6-parametres!$D$56)/7),42)+1,WEEKDAY(guigui!L6,2)),"")</f>
        <v>__T350</v>
      </c>
      <c r="N6" s="4">
        <f t="shared" si="6"/>
        <v>42190</v>
      </c>
      <c r="O6" s="6" t="str">
        <f ca="1">IFERROR(OFFSET(grille!$A$1,MOD(INT((N6-parametres!$D$56)/7),42)+1,WEEKDAY(guigui!N6,2)),"")</f>
        <v>T737__</v>
      </c>
      <c r="P6" s="3">
        <f t="shared" si="7"/>
        <v>42221</v>
      </c>
      <c r="Q6" s="6" t="str">
        <f ca="1">IFERROR(OFFSET(grille!$A$1,MOD(INT((P6-parametres!$D$56)/7),42)+1,WEEKDAY(guigui!P6,2)),"")</f>
        <v>RP</v>
      </c>
      <c r="R6" s="3">
        <f t="shared" si="8"/>
        <v>42252</v>
      </c>
      <c r="S6" s="6" t="str">
        <f ca="1">IFERROR(OFFSET(grille!$A$1,MOD(INT((R6-parametres!$D$56)/7),42)+1,WEEKDAY(guigui!R6,2)),"")</f>
        <v>__T336</v>
      </c>
      <c r="T6" s="3">
        <f t="shared" si="9"/>
        <v>42282</v>
      </c>
      <c r="U6" s="6" t="str">
        <f ca="1">IFERROR(OFFSET(grille!$A$1,MOD(INT((T6-parametres!$D$56)/7),42)+1,WEEKDAY(guigui!T6,2)),"")</f>
        <v>T440__</v>
      </c>
      <c r="V6" s="4">
        <f t="shared" si="10"/>
        <v>42313</v>
      </c>
      <c r="W6" s="6" t="str">
        <f ca="1">IFERROR(OFFSET(grille!$A$1,MOD(INT((V6-parametres!$D$56)/7),42)+1,WEEKDAY(guigui!V6,2)),"")</f>
        <v>T610</v>
      </c>
      <c r="X6" s="3">
        <f t="shared" si="11"/>
        <v>42343</v>
      </c>
      <c r="Y6" s="6" t="str">
        <f ca="1">IFERROR(OFFSET(grille!$A$1,MOD(INT((X6-parametres!$D$56)/7),42)+1,WEEKDAY(guigui!X6,2)),"")</f>
        <v>RP</v>
      </c>
    </row>
    <row r="7" spans="1:25">
      <c r="B7" s="3">
        <f t="shared" si="0"/>
        <v>42010</v>
      </c>
      <c r="C7" s="6" t="str">
        <f ca="1">IFERROR(OFFSET(grille!$A$1,MOD(INT((B7-parametres!$D$56)/7),42)+1,WEEKDAY(guigui!B7,2)),"")</f>
        <v>T430</v>
      </c>
      <c r="D7" s="3">
        <f t="shared" si="1"/>
        <v>42041</v>
      </c>
      <c r="E7" s="6" t="str">
        <f ca="1">IFERROR(OFFSET(grille!$A$1,MOD(INT((D7-parametres!$D$56)/7),42)+1,WEEKDAY(guigui!D7,2)),"")</f>
        <v>T945</v>
      </c>
      <c r="F7" s="3">
        <f t="shared" si="2"/>
        <v>42069</v>
      </c>
      <c r="G7" s="6" t="str">
        <f ca="1">IFERROR(OFFSET(grille!$A$1,MOD(INT((F7-parametres!$D$56)/7),42)+1,WEEKDAY(guigui!F7,2)),"")</f>
        <v>RP</v>
      </c>
      <c r="H7" s="3">
        <f t="shared" si="3"/>
        <v>42100</v>
      </c>
      <c r="I7" s="6" t="str">
        <f ca="1">IFERROR(OFFSET(grille!$A$1,MOD(INT((H7-parametres!$D$56)/7),42)+1,WEEKDAY(guigui!H7,2)),"")</f>
        <v>__T151</v>
      </c>
      <c r="J7" s="3">
        <f t="shared" si="4"/>
        <v>42130</v>
      </c>
      <c r="K7" s="6" t="str">
        <f ca="1">IFERROR(OFFSET(grille!$A$1,MOD(INT((J7-parametres!$D$56)/7),42)+1,WEEKDAY(guigui!J7,2)),"")</f>
        <v>T110</v>
      </c>
      <c r="L7" s="3">
        <f t="shared" si="5"/>
        <v>42161</v>
      </c>
      <c r="M7" s="6" t="str">
        <f ca="1">IFERROR(OFFSET(grille!$A$1,MOD(INT((L7-parametres!$D$56)/7),42)+1,WEEKDAY(guigui!L7,2)),"")</f>
        <v>RP</v>
      </c>
      <c r="N7" s="4">
        <f t="shared" si="6"/>
        <v>42191</v>
      </c>
      <c r="O7" s="6" t="str">
        <f ca="1">IFERROR(OFFSET(grille!$A$1,MOD(INT((N7-parametres!$D$56)/7),42)+1,WEEKDAY(guigui!N7,2)),"")</f>
        <v>__T740</v>
      </c>
      <c r="P7" s="3">
        <f t="shared" si="7"/>
        <v>42222</v>
      </c>
      <c r="Q7" s="6" t="str">
        <f ca="1">IFERROR(OFFSET(grille!$A$1,MOD(INT((P7-parametres!$D$56)/7),42)+1,WEEKDAY(guigui!P7,2)),"")</f>
        <v>T120</v>
      </c>
      <c r="R7" s="3">
        <f t="shared" si="8"/>
        <v>42253</v>
      </c>
      <c r="S7" s="6" t="str">
        <f ca="1">IFERROR(OFFSET(grille!$A$1,MOD(INT((R7-parametres!$D$56)/7),42)+1,WEEKDAY(guigui!R7,2)),"")</f>
        <v>T227__</v>
      </c>
      <c r="T7" s="3">
        <f t="shared" si="9"/>
        <v>42283</v>
      </c>
      <c r="U7" s="6" t="str">
        <f ca="1">IFERROR(OFFSET(grille!$A$1,MOD(INT((T7-parametres!$D$56)/7),42)+1,WEEKDAY(guigui!T7,2)),"")</f>
        <v>__T450</v>
      </c>
      <c r="V7" s="4">
        <f t="shared" si="10"/>
        <v>42314</v>
      </c>
      <c r="W7" s="6" t="str">
        <f ca="1">IFERROR(OFFSET(grille!$A$1,MOD(INT((V7-parametres!$D$56)/7),42)+1,WEEKDAY(guigui!V7,2)),"")</f>
        <v>T220__</v>
      </c>
      <c r="X7" s="3">
        <f t="shared" si="11"/>
        <v>42344</v>
      </c>
      <c r="Y7" s="6" t="str">
        <f ca="1">IFERROR(OFFSET(grille!$A$1,MOD(INT((X7-parametres!$D$56)/7),42)+1,WEEKDAY(guigui!X7,2)),"")</f>
        <v>T410</v>
      </c>
    </row>
    <row r="8" spans="1:25">
      <c r="B8" s="3">
        <f t="shared" si="0"/>
        <v>42011</v>
      </c>
      <c r="C8" s="6" t="str">
        <f ca="1">IFERROR(OFFSET(grille!$A$1,MOD(INT((B8-parametres!$D$56)/7),42)+1,WEEKDAY(guigui!B8,2)),"")</f>
        <v>T820__</v>
      </c>
      <c r="D8" s="3">
        <f t="shared" si="1"/>
        <v>42042</v>
      </c>
      <c r="E8" s="6" t="str">
        <f ca="1">IFERROR(OFFSET(grille!$A$1,MOD(INT((D8-parametres!$D$56)/7),42)+1,WEEKDAY(guigui!D8,2)),"")</f>
        <v>RP</v>
      </c>
      <c r="F8" s="3">
        <f t="shared" si="2"/>
        <v>42070</v>
      </c>
      <c r="G8" s="6" t="str">
        <f ca="1">IFERROR(OFFSET(grille!$A$1,MOD(INT((F8-parametres!$D$56)/7),42)+1,WEEKDAY(guigui!F8,2)),"")</f>
        <v>RP</v>
      </c>
      <c r="H8" s="3">
        <f t="shared" si="3"/>
        <v>42101</v>
      </c>
      <c r="I8" s="6" t="str">
        <f ca="1">IFERROR(OFFSET(grille!$A$1,MOD(INT((H8-parametres!$D$56)/7),42)+1,WEEKDAY(guigui!H8,2)),"")</f>
        <v>RP</v>
      </c>
      <c r="J8" s="3">
        <f t="shared" si="4"/>
        <v>42131</v>
      </c>
      <c r="K8" s="6" t="str">
        <f ca="1">IFERROR(OFFSET(grille!$A$1,MOD(INT((J8-parametres!$D$56)/7),42)+1,WEEKDAY(guigui!J8,2)),"")</f>
        <v>T710</v>
      </c>
      <c r="L8" s="3">
        <f t="shared" si="5"/>
        <v>42162</v>
      </c>
      <c r="M8" s="6" t="str">
        <f ca="1">IFERROR(OFFSET(grille!$A$1,MOD(INT((L8-parametres!$D$56)/7),42)+1,WEEKDAY(guigui!L8,2)),"")</f>
        <v>RP</v>
      </c>
      <c r="N8" s="4">
        <f t="shared" si="6"/>
        <v>42192</v>
      </c>
      <c r="O8" s="6" t="str">
        <f ca="1">IFERROR(OFFSET(grille!$A$1,MOD(INT((N8-parametres!$D$56)/7),42)+1,WEEKDAY(guigui!N8,2)),"")</f>
        <v>T650__</v>
      </c>
      <c r="P8" s="3">
        <f t="shared" si="7"/>
        <v>42223</v>
      </c>
      <c r="Q8" s="6" t="str">
        <f ca="1">IFERROR(OFFSET(grille!$A$1,MOD(INT((P8-parametres!$D$56)/7),42)+1,WEEKDAY(guigui!P8,2)),"")</f>
        <v>T720</v>
      </c>
      <c r="R8" s="3">
        <f t="shared" si="8"/>
        <v>42254</v>
      </c>
      <c r="S8" s="6" t="str">
        <f ca="1">IFERROR(OFFSET(grille!$A$1,MOD(INT((R8-parametres!$D$56)/7),42)+1,WEEKDAY(guigui!R8,2)),"")</f>
        <v>__T230</v>
      </c>
      <c r="T8" s="3">
        <f t="shared" si="9"/>
        <v>42284</v>
      </c>
      <c r="U8" s="6" t="str">
        <f ca="1">IFERROR(OFFSET(grille!$A$1,MOD(INT((T8-parametres!$D$56)/7),42)+1,WEEKDAY(guigui!T8,2)),"")</f>
        <v>T240__</v>
      </c>
      <c r="V8" s="4">
        <f t="shared" si="10"/>
        <v>42315</v>
      </c>
      <c r="W8" s="6" t="str">
        <f ca="1">IFERROR(OFFSET(grille!$A$1,MOD(INT((V8-parametres!$D$56)/7),42)+1,WEEKDAY(guigui!V8,2)),"")</f>
        <v>__T236</v>
      </c>
      <c r="X8" s="3">
        <f t="shared" si="11"/>
        <v>42345</v>
      </c>
      <c r="Y8" s="6" t="str">
        <f ca="1">IFERROR(OFFSET(grille!$A$1,MOD(INT((X8-parametres!$D$56)/7),42)+1,WEEKDAY(guigui!X8,2)),"")</f>
        <v>T650__</v>
      </c>
    </row>
    <row r="9" spans="1:25">
      <c r="B9" s="3">
        <f t="shared" si="0"/>
        <v>42012</v>
      </c>
      <c r="C9" s="6" t="str">
        <f ca="1">IFERROR(OFFSET(grille!$A$1,MOD(INT((B9-parametres!$D$56)/7),42)+1,WEEKDAY(guigui!B9,2)),"")</f>
        <v>__T830</v>
      </c>
      <c r="D9" s="3">
        <f t="shared" si="1"/>
        <v>42043</v>
      </c>
      <c r="E9" s="6" t="str">
        <f ca="1">IFERROR(OFFSET(grille!$A$1,MOD(INT((D9-parametres!$D$56)/7),42)+1,WEEKDAY(guigui!D9,2)),"")</f>
        <v>RP</v>
      </c>
      <c r="F9" s="3">
        <f t="shared" si="2"/>
        <v>42071</v>
      </c>
      <c r="G9" s="6" t="str">
        <f ca="1">IFERROR(OFFSET(grille!$A$1,MOD(INT((F9-parametres!$D$56)/7),42)+1,WEEKDAY(guigui!F9,2)),"")</f>
        <v>RP</v>
      </c>
      <c r="H9" s="3">
        <f t="shared" si="3"/>
        <v>42102</v>
      </c>
      <c r="I9" s="6" t="str">
        <f ca="1">IFERROR(OFFSET(grille!$A$1,MOD(INT((H9-parametres!$D$56)/7),42)+1,WEEKDAY(guigui!H9,2)),"")</f>
        <v>RP</v>
      </c>
      <c r="J9" s="3">
        <f t="shared" si="4"/>
        <v>42132</v>
      </c>
      <c r="K9" s="6" t="str">
        <f ca="1">IFERROR(OFFSET(grille!$A$1,MOD(INT((J9-parametres!$D$56)/7),42)+1,WEEKDAY(guigui!J9,2)),"")</f>
        <v>T655__</v>
      </c>
      <c r="L9" s="3">
        <f t="shared" si="5"/>
        <v>42163</v>
      </c>
      <c r="M9" s="6" t="str">
        <f ca="1">IFERROR(OFFSET(grille!$A$1,MOD(INT((L9-parametres!$D$56)/7),42)+1,WEEKDAY(guigui!L9,2)),"")</f>
        <v>T630__</v>
      </c>
      <c r="N9" s="4">
        <f t="shared" si="6"/>
        <v>42193</v>
      </c>
      <c r="O9" s="6" t="str">
        <f ca="1">IFERROR(OFFSET(grille!$A$1,MOD(INT((N9-parametres!$D$56)/7),42)+1,WEEKDAY(guigui!N9,2)),"")</f>
        <v>__T660</v>
      </c>
      <c r="P9" s="3">
        <f t="shared" si="7"/>
        <v>42224</v>
      </c>
      <c r="Q9" s="6" t="str">
        <f ca="1">IFERROR(OFFSET(grille!$A$1,MOD(INT((P9-parametres!$D$56)/7),42)+1,WEEKDAY(guigui!P9,2)),"")</f>
        <v>T346__</v>
      </c>
      <c r="R9" s="3">
        <f t="shared" si="8"/>
        <v>42255</v>
      </c>
      <c r="S9" s="6" t="str">
        <f ca="1">IFERROR(OFFSET(grille!$A$1,MOD(INT((R9-parametres!$D$56)/7),42)+1,WEEKDAY(guigui!R9,2)),"")</f>
        <v>T260</v>
      </c>
      <c r="T9" s="3">
        <f t="shared" si="9"/>
        <v>42285</v>
      </c>
      <c r="U9" s="6" t="str">
        <f ca="1">IFERROR(OFFSET(grille!$A$1,MOD(INT((T9-parametres!$D$56)/7),42)+1,WEEKDAY(guigui!T9,2)),"")</f>
        <v>__T250</v>
      </c>
      <c r="V9" s="4">
        <f t="shared" si="10"/>
        <v>42316</v>
      </c>
      <c r="W9" s="6" t="str">
        <f ca="1">IFERROR(OFFSET(grille!$A$1,MOD(INT((V9-parametres!$D$56)/7),42)+1,WEEKDAY(guigui!V9,2)),"")</f>
        <v>RP</v>
      </c>
      <c r="X9" s="3">
        <f t="shared" si="11"/>
        <v>42346</v>
      </c>
      <c r="Y9" s="6" t="str">
        <f ca="1">IFERROR(OFFSET(grille!$A$1,MOD(INT((X9-parametres!$D$56)/7),42)+1,WEEKDAY(guigui!X9,2)),"")</f>
        <v>__T660</v>
      </c>
    </row>
    <row r="10" spans="1:25">
      <c r="B10" s="3">
        <f t="shared" si="0"/>
        <v>42013</v>
      </c>
      <c r="C10" s="6" t="str">
        <f ca="1">IFERROR(OFFSET(grille!$A$1,MOD(INT((B10-parametres!$D$56)/7),42)+1,WEEKDAY(guigui!B10,2)),"")</f>
        <v>D</v>
      </c>
      <c r="D10" s="3">
        <f t="shared" si="1"/>
        <v>42044</v>
      </c>
      <c r="E10" s="6" t="str">
        <f ca="1">IFERROR(OFFSET(grille!$A$1,MOD(INT((D10-parametres!$D$56)/7),42)+1,WEEKDAY(guigui!D10,2)),"")</f>
        <v>T730__</v>
      </c>
      <c r="F10" s="3">
        <f t="shared" si="2"/>
        <v>42072</v>
      </c>
      <c r="G10" s="6" t="str">
        <f ca="1">IFERROR(OFFSET(grille!$A$1,MOD(INT((F10-parametres!$D$56)/7),42)+1,WEEKDAY(guigui!F10,2)),"")</f>
        <v>T720</v>
      </c>
      <c r="H10" s="3">
        <f t="shared" si="3"/>
        <v>42103</v>
      </c>
      <c r="I10" s="6" t="str">
        <f ca="1">IFERROR(OFFSET(grille!$A$1,MOD(INT((H10-parametres!$D$56)/7),42)+1,WEEKDAY(guigui!H10,2)),"")</f>
        <v>T130</v>
      </c>
      <c r="J10" s="3">
        <f t="shared" si="4"/>
        <v>42133</v>
      </c>
      <c r="K10" s="6" t="str">
        <f ca="1">IFERROR(OFFSET(grille!$A$1,MOD(INT((J10-parametres!$D$56)/7),42)+1,WEEKDAY(guigui!J10,2)),"")</f>
        <v>__T666</v>
      </c>
      <c r="L10" s="3">
        <f t="shared" si="5"/>
        <v>42164</v>
      </c>
      <c r="M10" s="6" t="str">
        <f ca="1">IFERROR(OFFSET(grille!$A$1,MOD(INT((L10-parametres!$D$56)/7),42)+1,WEEKDAY(guigui!L10,2)),"")</f>
        <v>__T640</v>
      </c>
      <c r="N10" s="4">
        <f t="shared" si="6"/>
        <v>42194</v>
      </c>
      <c r="O10" s="6" t="str">
        <f ca="1">IFERROR(OFFSET(grille!$A$1,MOD(INT((N10-parametres!$D$56)/7),42)+1,WEEKDAY(guigui!N10,2)),"")</f>
        <v>T260</v>
      </c>
      <c r="P10" s="3">
        <f t="shared" si="7"/>
        <v>42225</v>
      </c>
      <c r="Q10" s="6" t="str">
        <f ca="1">IFERROR(OFFSET(grille!$A$1,MOD(INT((P10-parametres!$D$56)/7),42)+1,WEEKDAY(guigui!P10,2)),"")</f>
        <v>__T357</v>
      </c>
      <c r="R10" s="3">
        <f t="shared" si="8"/>
        <v>42256</v>
      </c>
      <c r="S10" s="6" t="str">
        <f ca="1">IFERROR(OFFSET(grille!$A$1,MOD(INT((R10-parametres!$D$56)/7),42)+1,WEEKDAY(guigui!R10,2)),"")</f>
        <v>RP</v>
      </c>
      <c r="T10" s="3">
        <f t="shared" si="9"/>
        <v>42286</v>
      </c>
      <c r="U10" s="6" t="str">
        <f ca="1">IFERROR(OFFSET(grille!$A$1,MOD(INT((T10-parametres!$D$56)/7),42)+1,WEEKDAY(guigui!T10,2)),"")</f>
        <v>RP</v>
      </c>
      <c r="V10" s="4">
        <f t="shared" si="10"/>
        <v>42317</v>
      </c>
      <c r="W10" s="6" t="str">
        <f ca="1">IFERROR(OFFSET(grille!$A$1,MOD(INT((V10-parametres!$D$56)/7),42)+1,WEEKDAY(guigui!V10,2)),"")</f>
        <v>RP</v>
      </c>
      <c r="X10" s="3">
        <f t="shared" si="11"/>
        <v>42347</v>
      </c>
      <c r="Y10" s="6" t="str">
        <f ca="1">IFERROR(OFFSET(grille!$A$1,MOD(INT((X10-parametres!$D$56)/7),42)+1,WEEKDAY(guigui!X10,2)),"")</f>
        <v>T260</v>
      </c>
    </row>
    <row r="11" spans="1:25">
      <c r="B11" s="3">
        <f t="shared" si="0"/>
        <v>42014</v>
      </c>
      <c r="C11" s="6" t="str">
        <f ca="1">IFERROR(OFFSET(grille!$A$1,MOD(INT((B11-parametres!$D$56)/7),42)+1,WEEKDAY(guigui!B11,2)),"")</f>
        <v>RP</v>
      </c>
      <c r="D11" s="3">
        <f t="shared" si="1"/>
        <v>42045</v>
      </c>
      <c r="E11" s="6" t="str">
        <f ca="1">IFERROR(OFFSET(grille!$A$1,MOD(INT((D11-parametres!$D$56)/7),42)+1,WEEKDAY(guigui!D11,2)),"")</f>
        <v>__T740</v>
      </c>
      <c r="F11" s="3">
        <f t="shared" si="2"/>
        <v>42073</v>
      </c>
      <c r="G11" s="6" t="str">
        <f ca="1">IFERROR(OFFSET(grille!$A$1,MOD(INT((F11-parametres!$D$56)/7),42)+1,WEEKDAY(guigui!F11,2)),"")</f>
        <v>T710</v>
      </c>
      <c r="H11" s="3">
        <f t="shared" si="3"/>
        <v>42104</v>
      </c>
      <c r="I11" s="6" t="str">
        <f ca="1">IFERROR(OFFSET(grille!$A$1,MOD(INT((H11-parametres!$D$56)/7),42)+1,WEEKDAY(guigui!H11,2)),"")</f>
        <v>T420</v>
      </c>
      <c r="J11" s="3">
        <f t="shared" si="4"/>
        <v>42134</v>
      </c>
      <c r="K11" s="6" t="str">
        <f ca="1">IFERROR(OFFSET(grille!$A$1,MOD(INT((J11-parametres!$D$56)/7),42)+1,WEEKDAY(guigui!J11,2)),"")</f>
        <v>RP</v>
      </c>
      <c r="L11" s="3">
        <f t="shared" si="5"/>
        <v>42165</v>
      </c>
      <c r="M11" s="6" t="str">
        <f ca="1">IFERROR(OFFSET(grille!$A$1,MOD(INT((L11-parametres!$D$56)/7),42)+1,WEEKDAY(guigui!L11,2)),"")</f>
        <v>T340__</v>
      </c>
      <c r="N11" s="4">
        <f t="shared" si="6"/>
        <v>42195</v>
      </c>
      <c r="O11" s="6" t="str">
        <f ca="1">IFERROR(OFFSET(grille!$A$1,MOD(INT((N11-parametres!$D$56)/7),42)+1,WEEKDAY(guigui!N11,2)),"")</f>
        <v>D</v>
      </c>
      <c r="P11" s="3">
        <f t="shared" si="7"/>
        <v>42226</v>
      </c>
      <c r="Q11" s="6" t="str">
        <f ca="1">IFERROR(OFFSET(grille!$A$1,MOD(INT((P11-parametres!$D$56)/7),42)+1,WEEKDAY(guigui!P11,2)),"")</f>
        <v>RP</v>
      </c>
      <c r="R11" s="3">
        <f t="shared" si="8"/>
        <v>42257</v>
      </c>
      <c r="S11" s="6" t="str">
        <f ca="1">IFERROR(OFFSET(grille!$A$1,MOD(INT((R11-parametres!$D$56)/7),42)+1,WEEKDAY(guigui!R11,2)),"")</f>
        <v>RP</v>
      </c>
      <c r="T11" s="3">
        <f t="shared" si="9"/>
        <v>42287</v>
      </c>
      <c r="U11" s="6" t="str">
        <f ca="1">IFERROR(OFFSET(grille!$A$1,MOD(INT((T11-parametres!$D$56)/7),42)+1,WEEKDAY(guigui!T11,2)),"")</f>
        <v>RP</v>
      </c>
      <c r="V11" s="4">
        <f t="shared" si="10"/>
        <v>42318</v>
      </c>
      <c r="W11" s="6" t="str">
        <f ca="1">IFERROR(OFFSET(grille!$A$1,MOD(INT((V11-parametres!$D$56)/7),42)+1,WEEKDAY(guigui!V11,2)),"")</f>
        <v>T840__</v>
      </c>
      <c r="X11" s="3">
        <f t="shared" si="11"/>
        <v>42348</v>
      </c>
      <c r="Y11" s="6" t="str">
        <f ca="1">IFERROR(OFFSET(grille!$A$1,MOD(INT((X11-parametres!$D$56)/7),42)+1,WEEKDAY(guigui!X11,2)),"")</f>
        <v>RP</v>
      </c>
    </row>
    <row r="12" spans="1:25">
      <c r="B12" s="3">
        <f t="shared" si="0"/>
        <v>42015</v>
      </c>
      <c r="C12" s="6" t="str">
        <f ca="1">IFERROR(OFFSET(grille!$A$1,MOD(INT((B12-parametres!$D$56)/7),42)+1,WEEKDAY(guigui!B12,2)),"")</f>
        <v>RP</v>
      </c>
      <c r="D12" s="3">
        <f t="shared" si="1"/>
        <v>42046</v>
      </c>
      <c r="E12" s="6" t="str">
        <f ca="1">IFERROR(OFFSET(grille!$A$1,MOD(INT((D12-parametres!$D$56)/7),42)+1,WEEKDAY(guigui!D12,2)),"")</f>
        <v>T650__</v>
      </c>
      <c r="F12" s="3">
        <f t="shared" si="2"/>
        <v>42074</v>
      </c>
      <c r="G12" s="6" t="str">
        <f ca="1">IFERROR(OFFSET(grille!$A$1,MOD(INT((F12-parametres!$D$56)/7),42)+1,WEEKDAY(guigui!F12,2)),"")</f>
        <v>T630__</v>
      </c>
      <c r="H12" s="3">
        <f t="shared" si="3"/>
        <v>42105</v>
      </c>
      <c r="I12" s="6" t="str">
        <f ca="1">IFERROR(OFFSET(grille!$A$1,MOD(INT((H12-parametres!$D$56)/7),42)+1,WEEKDAY(guigui!H12,2)),"")</f>
        <v>T226__</v>
      </c>
      <c r="J12" s="3">
        <f t="shared" si="4"/>
        <v>42135</v>
      </c>
      <c r="K12" s="6" t="str">
        <f ca="1">IFERROR(OFFSET(grille!$A$1,MOD(INT((J12-parametres!$D$56)/7),42)+1,WEEKDAY(guigui!J12,2)),"")</f>
        <v>RP</v>
      </c>
      <c r="L12" s="3">
        <f t="shared" si="5"/>
        <v>42166</v>
      </c>
      <c r="M12" s="6" t="str">
        <f ca="1">IFERROR(OFFSET(grille!$A$1,MOD(INT((L12-parametres!$D$56)/7),42)+1,WEEKDAY(guigui!L12,2)),"")</f>
        <v>__T350</v>
      </c>
      <c r="N12" s="4">
        <f t="shared" si="6"/>
        <v>42196</v>
      </c>
      <c r="O12" s="6" t="str">
        <f ca="1">IFERROR(OFFSET(grille!$A$1,MOD(INT((N12-parametres!$D$56)/7),42)+1,WEEKDAY(guigui!N12,2)),"")</f>
        <v>RP</v>
      </c>
      <c r="P12" s="3">
        <f t="shared" si="7"/>
        <v>42227</v>
      </c>
      <c r="Q12" s="6" t="str">
        <f ca="1">IFERROR(OFFSET(grille!$A$1,MOD(INT((P12-parametres!$D$56)/7),42)+1,WEEKDAY(guigui!P12,2)),"")</f>
        <v>RP</v>
      </c>
      <c r="R12" s="3">
        <f t="shared" si="8"/>
        <v>42258</v>
      </c>
      <c r="S12" s="6" t="str">
        <f ca="1">IFERROR(OFFSET(grille!$A$1,MOD(INT((R12-parametres!$D$56)/7),42)+1,WEEKDAY(guigui!R12,2)),"")</f>
        <v>T410</v>
      </c>
      <c r="T12" s="3">
        <f t="shared" si="9"/>
        <v>42288</v>
      </c>
      <c r="U12" s="6" t="str">
        <f ca="1">IFERROR(OFFSET(grille!$A$1,MOD(INT((T12-parametres!$D$56)/7),42)+1,WEEKDAY(guigui!T12,2)),"")</f>
        <v>T657__</v>
      </c>
      <c r="V12" s="4">
        <f t="shared" si="10"/>
        <v>42319</v>
      </c>
      <c r="W12" s="6" t="str">
        <f ca="1">IFERROR(OFFSET(grille!$A$1,MOD(INT((V12-parametres!$D$56)/7),42)+1,WEEKDAY(guigui!V12,2)),"")</f>
        <v>__T850</v>
      </c>
      <c r="X12" s="3">
        <f t="shared" si="11"/>
        <v>42349</v>
      </c>
      <c r="Y12" s="6" t="str">
        <f ca="1">IFERROR(OFFSET(grille!$A$1,MOD(INT((X12-parametres!$D$56)/7),42)+1,WEEKDAY(guigui!X12,2)),"")</f>
        <v>RP</v>
      </c>
    </row>
    <row r="13" spans="1:25">
      <c r="B13" s="3">
        <f t="shared" si="0"/>
        <v>42016</v>
      </c>
      <c r="C13" s="6" t="str">
        <f ca="1">IFERROR(OFFSET(grille!$A$1,MOD(INT((B13-parametres!$D$56)/7),42)+1,WEEKDAY(guigui!B13,2)),"")</f>
        <v>RP</v>
      </c>
      <c r="D13" s="3">
        <f t="shared" si="1"/>
        <v>42047</v>
      </c>
      <c r="E13" s="6" t="str">
        <f ca="1">IFERROR(OFFSET(grille!$A$1,MOD(INT((D13-parametres!$D$56)/7),42)+1,WEEKDAY(guigui!D13,2)),"")</f>
        <v>__T660</v>
      </c>
      <c r="F13" s="3">
        <f t="shared" si="2"/>
        <v>42075</v>
      </c>
      <c r="G13" s="6" t="str">
        <f ca="1">IFERROR(OFFSET(grille!$A$1,MOD(INT((F13-parametres!$D$56)/7),42)+1,WEEKDAY(guigui!F13,2)),"")</f>
        <v>__T640</v>
      </c>
      <c r="H13" s="3">
        <f t="shared" si="3"/>
        <v>42106</v>
      </c>
      <c r="I13" s="6" t="str">
        <f ca="1">IFERROR(OFFSET(grille!$A$1,MOD(INT((H13-parametres!$D$56)/7),42)+1,WEEKDAY(guigui!H13,2)),"")</f>
        <v>__T237</v>
      </c>
      <c r="J13" s="3">
        <f t="shared" si="4"/>
        <v>42136</v>
      </c>
      <c r="K13" s="6" t="str">
        <f ca="1">IFERROR(OFFSET(grille!$A$1,MOD(INT((J13-parametres!$D$56)/7),42)+1,WEEKDAY(guigui!J13,2)),"")</f>
        <v>RP</v>
      </c>
      <c r="L13" s="3">
        <f t="shared" si="5"/>
        <v>42167</v>
      </c>
      <c r="M13" s="6" t="str">
        <f ca="1">IFERROR(OFFSET(grille!$A$1,MOD(INT((L13-parametres!$D$56)/7),42)+1,WEEKDAY(guigui!L13,2)),"")</f>
        <v>D</v>
      </c>
      <c r="N13" s="4">
        <f t="shared" si="6"/>
        <v>42197</v>
      </c>
      <c r="O13" s="6" t="str">
        <f ca="1">IFERROR(OFFSET(grille!$A$1,MOD(INT((N13-parametres!$D$56)/7),42)+1,WEEKDAY(guigui!N13,2)),"")</f>
        <v>RP</v>
      </c>
      <c r="P13" s="3">
        <f t="shared" si="7"/>
        <v>42228</v>
      </c>
      <c r="Q13" s="6" t="str">
        <f ca="1">IFERROR(OFFSET(grille!$A$1,MOD(INT((P13-parametres!$D$56)/7),42)+1,WEEKDAY(guigui!P13,2)),"")</f>
        <v>T840__</v>
      </c>
      <c r="R13" s="3">
        <f t="shared" si="8"/>
        <v>42259</v>
      </c>
      <c r="S13" s="6" t="str">
        <f ca="1">IFERROR(OFFSET(grille!$A$1,MOD(INT((R13-parametres!$D$56)/7),42)+1,WEEKDAY(guigui!R13,2)),"")</f>
        <v>T146__</v>
      </c>
      <c r="T13" s="3">
        <f t="shared" si="9"/>
        <v>42289</v>
      </c>
      <c r="U13" s="6" t="str">
        <f ca="1">IFERROR(OFFSET(grille!$A$1,MOD(INT((T13-parametres!$D$56)/7),42)+1,WEEKDAY(guigui!T13,2)),"")</f>
        <v>__T661</v>
      </c>
      <c r="V13" s="4">
        <f t="shared" si="10"/>
        <v>42320</v>
      </c>
      <c r="W13" s="6" t="str">
        <f ca="1">IFERROR(OFFSET(grille!$A$1,MOD(INT((V13-parametres!$D$56)/7),42)+1,WEEKDAY(guigui!V13,2)),"")</f>
        <v>T110</v>
      </c>
      <c r="X13" s="3">
        <f t="shared" si="11"/>
        <v>42350</v>
      </c>
      <c r="Y13" s="6" t="str">
        <f ca="1">IFERROR(OFFSET(grille!$A$1,MOD(INT((X13-parametres!$D$56)/7),42)+1,WEEKDAY(guigui!X13,2)),"")</f>
        <v>T326__</v>
      </c>
    </row>
    <row r="14" spans="1:25">
      <c r="B14" s="3">
        <f t="shared" si="0"/>
        <v>42017</v>
      </c>
      <c r="C14" s="6" t="str">
        <f ca="1">IFERROR(OFFSET(grille!$A$1,MOD(INT((B14-parametres!$D$56)/7),42)+1,WEEKDAY(guigui!B14,2)),"")</f>
        <v>T730__</v>
      </c>
      <c r="D14" s="3">
        <f t="shared" si="1"/>
        <v>42048</v>
      </c>
      <c r="E14" s="6" t="str">
        <f ca="1">IFERROR(OFFSET(grille!$A$1,MOD(INT((D14-parametres!$D$56)/7),42)+1,WEEKDAY(guigui!D14,2)),"")</f>
        <v>RP</v>
      </c>
      <c r="F14" s="3">
        <f t="shared" si="2"/>
        <v>42076</v>
      </c>
      <c r="G14" s="6" t="str">
        <f ca="1">IFERROR(OFFSET(grille!$A$1,MOD(INT((F14-parametres!$D$56)/7),42)+1,WEEKDAY(guigui!F14,2)),"")</f>
        <v>D</v>
      </c>
      <c r="H14" s="3">
        <f t="shared" si="3"/>
        <v>42107</v>
      </c>
      <c r="I14" s="6" t="str">
        <f ca="1">IFERROR(OFFSET(grille!$A$1,MOD(INT((H14-parametres!$D$56)/7),42)+1,WEEKDAY(guigui!H14,2)),"")</f>
        <v>RP</v>
      </c>
      <c r="J14" s="3">
        <f t="shared" si="4"/>
        <v>42137</v>
      </c>
      <c r="K14" s="6" t="str">
        <f ca="1">IFERROR(OFFSET(grille!$A$1,MOD(INT((J14-parametres!$D$56)/7),42)+1,WEEKDAY(guigui!J14,2)),"")</f>
        <v>D</v>
      </c>
      <c r="L14" s="3">
        <f t="shared" si="5"/>
        <v>42168</v>
      </c>
      <c r="M14" s="6" t="str">
        <f ca="1">IFERROR(OFFSET(grille!$A$1,MOD(INT((L14-parametres!$D$56)/7),42)+1,WEEKDAY(guigui!L14,2)),"")</f>
        <v>RP</v>
      </c>
      <c r="N14" s="4">
        <f t="shared" si="6"/>
        <v>42198</v>
      </c>
      <c r="O14" s="6" t="str">
        <f ca="1">IFERROR(OFFSET(grille!$A$1,MOD(INT((N14-parametres!$D$56)/7),42)+1,WEEKDAY(guigui!N14,2)),"")</f>
        <v>T210</v>
      </c>
      <c r="P14" s="3">
        <f t="shared" si="7"/>
        <v>42229</v>
      </c>
      <c r="Q14" s="6" t="str">
        <f ca="1">IFERROR(OFFSET(grille!$A$1,MOD(INT((P14-parametres!$D$56)/7),42)+1,WEEKDAY(guigui!P14,2)),"")</f>
        <v>__T850</v>
      </c>
      <c r="R14" s="3">
        <f t="shared" si="8"/>
        <v>42260</v>
      </c>
      <c r="S14" s="6" t="str">
        <f ca="1">IFERROR(OFFSET(grille!$A$1,MOD(INT((R14-parametres!$D$56)/7),42)+1,WEEKDAY(guigui!R14,2)),"")</f>
        <v>__T157</v>
      </c>
      <c r="T14" s="3">
        <f t="shared" si="9"/>
        <v>42290</v>
      </c>
      <c r="U14" s="6" t="str">
        <f ca="1">IFERROR(OFFSET(grille!$A$1,MOD(INT((T14-parametres!$D$56)/7),42)+1,WEEKDAY(guigui!T14,2)),"")</f>
        <v>T240__</v>
      </c>
      <c r="V14" s="4">
        <f t="shared" si="10"/>
        <v>42321</v>
      </c>
      <c r="W14" s="6" t="str">
        <f ca="1">IFERROR(OFFSET(grille!$A$1,MOD(INT((V14-parametres!$D$56)/7),42)+1,WEEKDAY(guigui!V14,2)),"")</f>
        <v>T630__</v>
      </c>
      <c r="X14" s="3">
        <f t="shared" si="11"/>
        <v>42351</v>
      </c>
      <c r="Y14" s="6" t="str">
        <f ca="1">IFERROR(OFFSET(grille!$A$1,MOD(INT((X14-parametres!$D$56)/7),42)+1,WEEKDAY(guigui!X14,2)),"")</f>
        <v>__T337</v>
      </c>
    </row>
    <row r="15" spans="1:25">
      <c r="B15" s="3">
        <f t="shared" si="0"/>
        <v>42018</v>
      </c>
      <c r="C15" s="6" t="str">
        <f ca="1">IFERROR(OFFSET(grille!$A$1,MOD(INT((B15-parametres!$D$56)/7),42)+1,WEEKDAY(guigui!B15,2)),"")</f>
        <v>__T740</v>
      </c>
      <c r="D15" s="3">
        <f t="shared" si="1"/>
        <v>42049</v>
      </c>
      <c r="E15" s="6" t="str">
        <f ca="1">IFERROR(OFFSET(grille!$A$1,MOD(INT((D15-parametres!$D$56)/7),42)+1,WEEKDAY(guigui!D15,2)),"")</f>
        <v>RP</v>
      </c>
      <c r="F15" s="3">
        <f t="shared" si="2"/>
        <v>42077</v>
      </c>
      <c r="G15" s="6" t="str">
        <f ca="1">IFERROR(OFFSET(grille!$A$1,MOD(INT((F15-parametres!$D$56)/7),42)+1,WEEKDAY(guigui!F15,2)),"")</f>
        <v>RP</v>
      </c>
      <c r="H15" s="3">
        <f t="shared" si="3"/>
        <v>42108</v>
      </c>
      <c r="I15" s="6" t="str">
        <f ca="1">IFERROR(OFFSET(grille!$A$1,MOD(INT((H15-parametres!$D$56)/7),42)+1,WEEKDAY(guigui!H15,2)),"")</f>
        <v>RP</v>
      </c>
      <c r="J15" s="3">
        <f t="shared" si="4"/>
        <v>42138</v>
      </c>
      <c r="K15" s="6" t="str">
        <f ca="1">IFERROR(OFFSET(grille!$A$1,MOD(INT((J15-parametres!$D$56)/7),42)+1,WEEKDAY(guigui!J15,2)),"")</f>
        <v>T510</v>
      </c>
      <c r="L15" s="3">
        <f t="shared" si="5"/>
        <v>42169</v>
      </c>
      <c r="M15" s="6" t="str">
        <f ca="1">IFERROR(OFFSET(grille!$A$1,MOD(INT((L15-parametres!$D$56)/7),42)+1,WEEKDAY(guigui!L15,2)),"")</f>
        <v>RP</v>
      </c>
      <c r="N15" s="4">
        <f t="shared" si="6"/>
        <v>42199</v>
      </c>
      <c r="O15" s="6" t="str">
        <f ca="1">IFERROR(OFFSET(grille!$A$1,MOD(INT((N15-parametres!$D$56)/7),42)+1,WEEKDAY(guigui!N15,2)),"")</f>
        <v>T410</v>
      </c>
      <c r="P15" s="3">
        <f t="shared" si="7"/>
        <v>42230</v>
      </c>
      <c r="Q15" s="6" t="str">
        <f ca="1">IFERROR(OFFSET(grille!$A$1,MOD(INT((P15-parametres!$D$56)/7),42)+1,WEEKDAY(guigui!P15,2)),"")</f>
        <v>Fac</v>
      </c>
      <c r="R15" s="3">
        <f t="shared" si="8"/>
        <v>42261</v>
      </c>
      <c r="S15" s="6" t="str">
        <f ca="1">IFERROR(OFFSET(grille!$A$1,MOD(INT((R15-parametres!$D$56)/7),42)+1,WEEKDAY(guigui!R15,2)),"")</f>
        <v>T260</v>
      </c>
      <c r="T15" s="3">
        <f t="shared" si="9"/>
        <v>42291</v>
      </c>
      <c r="U15" s="6" t="str">
        <f ca="1">IFERROR(OFFSET(grille!$A$1,MOD(INT((T15-parametres!$D$56)/7),42)+1,WEEKDAY(guigui!T15,2)),"")</f>
        <v>__T250</v>
      </c>
      <c r="V15" s="4">
        <f t="shared" si="10"/>
        <v>42322</v>
      </c>
      <c r="W15" s="6" t="str">
        <f ca="1">IFERROR(OFFSET(grille!$A$1,MOD(INT((V15-parametres!$D$56)/7),42)+1,WEEKDAY(guigui!V15,2)),"")</f>
        <v>__T646</v>
      </c>
      <c r="X15" s="3">
        <f t="shared" si="11"/>
        <v>42352</v>
      </c>
      <c r="Y15" s="6" t="str">
        <f ca="1">IFERROR(OFFSET(grille!$A$1,MOD(INT((X15-parametres!$D$56)/7),42)+1,WEEKDAY(guigui!X15,2)),"")</f>
        <v>T510</v>
      </c>
    </row>
    <row r="16" spans="1:25">
      <c r="B16" s="3">
        <f t="shared" si="0"/>
        <v>42019</v>
      </c>
      <c r="C16" s="6" t="str">
        <f ca="1">IFERROR(OFFSET(grille!$A$1,MOD(INT((B16-parametres!$D$56)/7),42)+1,WEEKDAY(guigui!B16,2)),"")</f>
        <v>T610</v>
      </c>
      <c r="D16" s="3">
        <f t="shared" si="1"/>
        <v>42050</v>
      </c>
      <c r="E16" s="6" t="str">
        <f ca="1">IFERROR(OFFSET(grille!$A$1,MOD(INT((D16-parametres!$D$56)/7),42)+1,WEEKDAY(guigui!D16,2)),"")</f>
        <v>T410</v>
      </c>
      <c r="F16" s="3">
        <f t="shared" si="2"/>
        <v>42078</v>
      </c>
      <c r="G16" s="6" t="str">
        <f ca="1">IFERROR(OFFSET(grille!$A$1,MOD(INT((F16-parametres!$D$56)/7),42)+1,WEEKDAY(guigui!F16,2)),"")</f>
        <v>RP</v>
      </c>
      <c r="H16" s="3">
        <f t="shared" si="3"/>
        <v>42109</v>
      </c>
      <c r="I16" s="6" t="str">
        <f ca="1">IFERROR(OFFSET(grille!$A$1,MOD(INT((H16-parametres!$D$56)/7),42)+1,WEEKDAY(guigui!H16,2)),"")</f>
        <v>T710</v>
      </c>
      <c r="J16" s="3">
        <f t="shared" si="4"/>
        <v>42139</v>
      </c>
      <c r="K16" s="6" t="str">
        <f ca="1">IFERROR(OFFSET(grille!$A$1,MOD(INT((J16-parametres!$D$56)/7),42)+1,WEEKDAY(guigui!J16,2)),"")</f>
        <v>T445__</v>
      </c>
      <c r="L16" s="3">
        <f t="shared" si="5"/>
        <v>42170</v>
      </c>
      <c r="M16" s="6" t="str">
        <f ca="1">IFERROR(OFFSET(grille!$A$1,MOD(INT((L16-parametres!$D$56)/7),42)+1,WEEKDAY(guigui!L16,2)),"")</f>
        <v>T110</v>
      </c>
      <c r="N16" s="4">
        <f t="shared" si="6"/>
        <v>42200</v>
      </c>
      <c r="O16" s="6" t="str">
        <f ca="1">IFERROR(OFFSET(grille!$A$1,MOD(INT((N16-parametres!$D$56)/7),42)+1,WEEKDAY(guigui!N16,2)),"")</f>
        <v>T810</v>
      </c>
      <c r="P16" s="3">
        <f t="shared" si="7"/>
        <v>42231</v>
      </c>
      <c r="Q16" s="6" t="str">
        <f ca="1">IFERROR(OFFSET(grille!$A$1,MOD(INT((P16-parametres!$D$56)/7),42)+1,WEEKDAY(guigui!P16,2)),"")</f>
        <v>RP</v>
      </c>
      <c r="R16" s="3">
        <f t="shared" si="8"/>
        <v>42262</v>
      </c>
      <c r="S16" s="6" t="str">
        <f ca="1">IFERROR(OFFSET(grille!$A$1,MOD(INT((R16-parametres!$D$56)/7),42)+1,WEEKDAY(guigui!R16,2)),"")</f>
        <v>RP</v>
      </c>
      <c r="T16" s="3">
        <f t="shared" si="9"/>
        <v>42292</v>
      </c>
      <c r="U16" s="6" t="str">
        <f ca="1">IFERROR(OFFSET(grille!$A$1,MOD(INT((T16-parametres!$D$56)/7),42)+1,WEEKDAY(guigui!T16,2)),"")</f>
        <v>RP</v>
      </c>
      <c r="V16" s="4">
        <f t="shared" si="10"/>
        <v>42323</v>
      </c>
      <c r="W16" s="6" t="str">
        <f ca="1">IFERROR(OFFSET(grille!$A$1,MOD(INT((V16-parametres!$D$56)/7),42)+1,WEEKDAY(guigui!V16,2)),"")</f>
        <v>RP</v>
      </c>
      <c r="X16" s="3">
        <f t="shared" si="11"/>
        <v>42353</v>
      </c>
      <c r="Y16" s="6" t="str">
        <f ca="1">IFERROR(OFFSET(grille!$A$1,MOD(INT((X16-parametres!$D$56)/7),42)+1,WEEKDAY(guigui!X16,2)),"")</f>
        <v>T220__</v>
      </c>
    </row>
    <row r="17" spans="2:25">
      <c r="B17" s="3">
        <f t="shared" si="0"/>
        <v>42020</v>
      </c>
      <c r="C17" s="6" t="str">
        <f ca="1">IFERROR(OFFSET(grille!$A$1,MOD(INT((B17-parametres!$D$56)/7),42)+1,WEEKDAY(guigui!B17,2)),"")</f>
        <v>T220__</v>
      </c>
      <c r="D17" s="3">
        <f t="shared" si="1"/>
        <v>42051</v>
      </c>
      <c r="E17" s="6" t="str">
        <f ca="1">IFERROR(OFFSET(grille!$A$1,MOD(INT((D17-parametres!$D$56)/7),42)+1,WEEKDAY(guigui!D17,2)),"")</f>
        <v>T650__</v>
      </c>
      <c r="F17" s="3">
        <f t="shared" si="2"/>
        <v>42079</v>
      </c>
      <c r="G17" s="6" t="str">
        <f ca="1">IFERROR(OFFSET(grille!$A$1,MOD(INT((F17-parametres!$D$56)/7),42)+1,WEEKDAY(guigui!F17,2)),"")</f>
        <v>T140__</v>
      </c>
      <c r="H17" s="3">
        <f t="shared" si="3"/>
        <v>42110</v>
      </c>
      <c r="I17" s="6" t="str">
        <f ca="1">IFERROR(OFFSET(grille!$A$1,MOD(INT((H17-parametres!$D$56)/7),42)+1,WEEKDAY(guigui!H17,2)),"")</f>
        <v>T730__</v>
      </c>
      <c r="J17" s="3">
        <f t="shared" si="4"/>
        <v>42140</v>
      </c>
      <c r="K17" s="6" t="str">
        <f ca="1">IFERROR(OFFSET(grille!$A$1,MOD(INT((J17-parametres!$D$56)/7),42)+1,WEEKDAY(guigui!J17,2)),"")</f>
        <v>__T456</v>
      </c>
      <c r="L17" s="3">
        <f t="shared" si="5"/>
        <v>42171</v>
      </c>
      <c r="M17" s="6" t="str">
        <f ca="1">IFERROR(OFFSET(grille!$A$1,MOD(INT((L17-parametres!$D$56)/7),42)+1,WEEKDAY(guigui!L17,2)),"")</f>
        <v>T420</v>
      </c>
      <c r="N17" s="4">
        <f t="shared" si="6"/>
        <v>42201</v>
      </c>
      <c r="O17" s="6" t="str">
        <f ca="1">IFERROR(OFFSET(grille!$A$1,MOD(INT((N17-parametres!$D$56)/7),42)+1,WEEKDAY(guigui!N17,2)),"")</f>
        <v>T320__</v>
      </c>
      <c r="P17" s="3">
        <f t="shared" si="7"/>
        <v>42232</v>
      </c>
      <c r="Q17" s="6" t="str">
        <f ca="1">IFERROR(OFFSET(grille!$A$1,MOD(INT((P17-parametres!$D$56)/7),42)+1,WEEKDAY(guigui!P17,2)),"")</f>
        <v>RP</v>
      </c>
      <c r="R17" s="3">
        <f t="shared" si="8"/>
        <v>42263</v>
      </c>
      <c r="S17" s="6" t="str">
        <f ca="1">IFERROR(OFFSET(grille!$A$1,MOD(INT((R17-parametres!$D$56)/7),42)+1,WEEKDAY(guigui!R17,2)),"")</f>
        <v>RP</v>
      </c>
      <c r="T17" s="3">
        <f t="shared" si="9"/>
        <v>42293</v>
      </c>
      <c r="U17" s="6" t="str">
        <f ca="1">IFERROR(OFFSET(grille!$A$1,MOD(INT((T17-parametres!$D$56)/7),42)+1,WEEKDAY(guigui!T17,2)),"")</f>
        <v>RP</v>
      </c>
      <c r="V17" s="4">
        <f t="shared" si="10"/>
        <v>42324</v>
      </c>
      <c r="W17" s="6" t="str">
        <f ca="1">IFERROR(OFFSET(grille!$A$1,MOD(INT((V17-parametres!$D$56)/7),42)+1,WEEKDAY(guigui!V17,2)),"")</f>
        <v>RP</v>
      </c>
      <c r="X17" s="3">
        <f t="shared" si="11"/>
        <v>42354</v>
      </c>
      <c r="Y17" s="6" t="str">
        <f ca="1">IFERROR(OFFSET(grille!$A$1,MOD(INT((X17-parametres!$D$56)/7),42)+1,WEEKDAY(guigui!X17,2)),"")</f>
        <v>__T230</v>
      </c>
    </row>
    <row r="18" spans="2:25">
      <c r="B18" s="3">
        <f t="shared" si="0"/>
        <v>42021</v>
      </c>
      <c r="C18" s="6" t="str">
        <f ca="1">IFERROR(OFFSET(grille!$A$1,MOD(INT((B18-parametres!$D$56)/7),42)+1,WEEKDAY(guigui!B18,2)),"")</f>
        <v>__T236</v>
      </c>
      <c r="D18" s="3">
        <f t="shared" si="1"/>
        <v>42052</v>
      </c>
      <c r="E18" s="6" t="str">
        <f ca="1">IFERROR(OFFSET(grille!$A$1,MOD(INT((D18-parametres!$D$56)/7),42)+1,WEEKDAY(guigui!D18,2)),"")</f>
        <v>__T660</v>
      </c>
      <c r="F18" s="3">
        <f t="shared" si="2"/>
        <v>42080</v>
      </c>
      <c r="G18" s="6" t="str">
        <f ca="1">IFERROR(OFFSET(grille!$A$1,MOD(INT((F18-parametres!$D$56)/7),42)+1,WEEKDAY(guigui!F18,2)),"")</f>
        <v>__T150</v>
      </c>
      <c r="H18" s="3">
        <f t="shared" si="3"/>
        <v>42111</v>
      </c>
      <c r="I18" s="6" t="str">
        <f ca="1">IFERROR(OFFSET(grille!$A$1,MOD(INT((H18-parametres!$D$56)/7),42)+1,WEEKDAY(guigui!H18,2)),"")</f>
        <v>__T740</v>
      </c>
      <c r="J18" s="3">
        <f t="shared" si="4"/>
        <v>42141</v>
      </c>
      <c r="K18" s="6" t="str">
        <f ca="1">IFERROR(OFFSET(grille!$A$1,MOD(INT((J18-parametres!$D$56)/7),42)+1,WEEKDAY(guigui!J18,2)),"")</f>
        <v>T447__</v>
      </c>
      <c r="L18" s="3">
        <f t="shared" si="5"/>
        <v>42172</v>
      </c>
      <c r="M18" s="6" t="str">
        <f ca="1">IFERROR(OFFSET(grille!$A$1,MOD(INT((L18-parametres!$D$56)/7),42)+1,WEEKDAY(guigui!L18,2)),"")</f>
        <v>T220__</v>
      </c>
      <c r="N18" s="4">
        <f t="shared" si="6"/>
        <v>42202</v>
      </c>
      <c r="O18" s="6" t="str">
        <f ca="1">IFERROR(OFFSET(grille!$A$1,MOD(INT((N18-parametres!$D$56)/7),42)+1,WEEKDAY(guigui!N18,2)),"")</f>
        <v>__T335</v>
      </c>
      <c r="P18" s="3">
        <f t="shared" si="7"/>
        <v>42233</v>
      </c>
      <c r="Q18" s="6" t="str">
        <f ca="1">IFERROR(OFFSET(grille!$A$1,MOD(INT((P18-parametres!$D$56)/7),42)+1,WEEKDAY(guigui!P18,2)),"")</f>
        <v>T120</v>
      </c>
      <c r="R18" s="3">
        <f t="shared" si="8"/>
        <v>42264</v>
      </c>
      <c r="S18" s="6" t="str">
        <f ca="1">IFERROR(OFFSET(grille!$A$1,MOD(INT((R18-parametres!$D$56)/7),42)+1,WEEKDAY(guigui!R18,2)),"")</f>
        <v>T210</v>
      </c>
      <c r="T18" s="3">
        <f t="shared" si="9"/>
        <v>42294</v>
      </c>
      <c r="U18" s="6" t="str">
        <f ca="1">IFERROR(OFFSET(grille!$A$1,MOD(INT((T18-parametres!$D$56)/7),42)+1,WEEKDAY(guigui!T18,2)),"")</f>
        <v>T656__</v>
      </c>
      <c r="V18" s="4">
        <f t="shared" si="10"/>
        <v>42325</v>
      </c>
      <c r="W18" s="6" t="str">
        <f ca="1">IFERROR(OFFSET(grille!$A$1,MOD(INT((V18-parametres!$D$56)/7),42)+1,WEEKDAY(guigui!V18,2)),"")</f>
        <v>T440__</v>
      </c>
      <c r="X18" s="3">
        <f t="shared" si="11"/>
        <v>42355</v>
      </c>
      <c r="Y18" s="6" t="str">
        <f ca="1">IFERROR(OFFSET(grille!$A$1,MOD(INT((X18-parametres!$D$56)/7),42)+1,WEEKDAY(guigui!X18,2)),"")</f>
        <v>D</v>
      </c>
    </row>
    <row r="19" spans="2:25">
      <c r="B19" s="3">
        <f t="shared" si="0"/>
        <v>42022</v>
      </c>
      <c r="C19" s="6" t="str">
        <f ca="1">IFERROR(OFFSET(grille!$A$1,MOD(INT((B19-parametres!$D$56)/7),42)+1,WEEKDAY(guigui!B19,2)),"")</f>
        <v>RP</v>
      </c>
      <c r="D19" s="3">
        <f t="shared" si="1"/>
        <v>42053</v>
      </c>
      <c r="E19" s="6" t="str">
        <f ca="1">IFERROR(OFFSET(grille!$A$1,MOD(INT((D19-parametres!$D$56)/7),42)+1,WEEKDAY(guigui!D19,2)),"")</f>
        <v>T260</v>
      </c>
      <c r="F19" s="3">
        <f t="shared" si="2"/>
        <v>42081</v>
      </c>
      <c r="G19" s="6" t="str">
        <f ca="1">IFERROR(OFFSET(grille!$A$1,MOD(INT((F19-parametres!$D$56)/7),42)+1,WEEKDAY(guigui!F19,2)),"")</f>
        <v>T210</v>
      </c>
      <c r="H19" s="3">
        <f t="shared" si="3"/>
        <v>42112</v>
      </c>
      <c r="I19" s="6" t="str">
        <f ca="1">IFERROR(OFFSET(grille!$A$1,MOD(INT((H19-parametres!$D$56)/7),42)+1,WEEKDAY(guigui!H19,2)),"")</f>
        <v>RP</v>
      </c>
      <c r="J19" s="3">
        <f t="shared" si="4"/>
        <v>42142</v>
      </c>
      <c r="K19" s="6" t="str">
        <f ca="1">IFERROR(OFFSET(grille!$A$1,MOD(INT((J19-parametres!$D$56)/7),42)+1,WEEKDAY(guigui!J19,2)),"")</f>
        <v>__T451</v>
      </c>
      <c r="L19" s="3">
        <f t="shared" si="5"/>
        <v>42173</v>
      </c>
      <c r="M19" s="6" t="str">
        <f ca="1">IFERROR(OFFSET(grille!$A$1,MOD(INT((L19-parametres!$D$56)/7),42)+1,WEEKDAY(guigui!L19,2)),"")</f>
        <v>__T230</v>
      </c>
      <c r="N19" s="4">
        <f t="shared" si="6"/>
        <v>42203</v>
      </c>
      <c r="O19" s="6" t="str">
        <f ca="1">IFERROR(OFFSET(grille!$A$1,MOD(INT((N19-parametres!$D$56)/7),42)+1,WEEKDAY(guigui!N19,2)),"")</f>
        <v>RP</v>
      </c>
      <c r="P19" s="3">
        <f t="shared" si="7"/>
        <v>42234</v>
      </c>
      <c r="Q19" s="6" t="str">
        <f ca="1">IFERROR(OFFSET(grille!$A$1,MOD(INT((P19-parametres!$D$56)/7),42)+1,WEEKDAY(guigui!P19,2)),"")</f>
        <v>T110</v>
      </c>
      <c r="R19" s="3">
        <f t="shared" si="8"/>
        <v>42265</v>
      </c>
      <c r="S19" s="6" t="str">
        <f ca="1">IFERROR(OFFSET(grille!$A$1,MOD(INT((R19-parametres!$D$56)/7),42)+1,WEEKDAY(guigui!R19,2)),"")</f>
        <v>T140__</v>
      </c>
      <c r="T19" s="3">
        <f t="shared" si="9"/>
        <v>42295</v>
      </c>
      <c r="U19" s="6" t="str">
        <f ca="1">IFERROR(OFFSET(grille!$A$1,MOD(INT((T19-parametres!$D$56)/7),42)+1,WEEKDAY(guigui!T19,2)),"")</f>
        <v>__T667</v>
      </c>
      <c r="V19" s="4">
        <f t="shared" si="10"/>
        <v>42326</v>
      </c>
      <c r="W19" s="6" t="str">
        <f ca="1">IFERROR(OFFSET(grille!$A$1,MOD(INT((V19-parametres!$D$56)/7),42)+1,WEEKDAY(guigui!V19,2)),"")</f>
        <v>__T450</v>
      </c>
      <c r="X19" s="3">
        <f t="shared" si="11"/>
        <v>42356</v>
      </c>
      <c r="Y19" s="6" t="str">
        <f ca="1">IFERROR(OFFSET(grille!$A$1,MOD(INT((X19-parametres!$D$56)/7),42)+1,WEEKDAY(guigui!X19,2)),"")</f>
        <v>RP</v>
      </c>
    </row>
    <row r="20" spans="2:25">
      <c r="B20" s="3">
        <f t="shared" si="0"/>
        <v>42023</v>
      </c>
      <c r="C20" s="6" t="str">
        <f ca="1">IFERROR(OFFSET(grille!$A$1,MOD(INT((B20-parametres!$D$56)/7),42)+1,WEEKDAY(guigui!B20,2)),"")</f>
        <v>RP</v>
      </c>
      <c r="D20" s="3">
        <f t="shared" si="1"/>
        <v>42054</v>
      </c>
      <c r="E20" s="6" t="str">
        <f ca="1">IFERROR(OFFSET(grille!$A$1,MOD(INT((D20-parametres!$D$56)/7),42)+1,WEEKDAY(guigui!D20,2)),"")</f>
        <v>RP</v>
      </c>
      <c r="F20" s="3">
        <f t="shared" si="2"/>
        <v>42082</v>
      </c>
      <c r="G20" s="6" t="str">
        <f ca="1">IFERROR(OFFSET(grille!$A$1,MOD(INT((F20-parametres!$D$56)/7),42)+1,WEEKDAY(guigui!F20,2)),"")</f>
        <v>T440__</v>
      </c>
      <c r="H20" s="3">
        <f t="shared" si="3"/>
        <v>42113</v>
      </c>
      <c r="I20" s="6" t="str">
        <f ca="1">IFERROR(OFFSET(grille!$A$1,MOD(INT((H20-parametres!$D$56)/7),42)+1,WEEKDAY(guigui!H20,2)),"")</f>
        <v>RP</v>
      </c>
      <c r="J20" s="3">
        <f t="shared" si="4"/>
        <v>42143</v>
      </c>
      <c r="K20" s="6" t="str">
        <f ca="1">IFERROR(OFFSET(grille!$A$1,MOD(INT((J20-parametres!$D$56)/7),42)+1,WEEKDAY(guigui!J20,2)),"")</f>
        <v>RP</v>
      </c>
      <c r="L20" s="3">
        <f t="shared" si="5"/>
        <v>42174</v>
      </c>
      <c r="M20" s="6" t="str">
        <f ca="1">IFERROR(OFFSET(grille!$A$1,MOD(INT((L20-parametres!$D$56)/7),42)+1,WEEKDAY(guigui!L20,2)),"")</f>
        <v>RP</v>
      </c>
      <c r="N20" s="4">
        <f t="shared" si="6"/>
        <v>42204</v>
      </c>
      <c r="O20" s="6" t="str">
        <f ca="1">IFERROR(OFFSET(grille!$A$1,MOD(INT((N20-parametres!$D$56)/7),42)+1,WEEKDAY(guigui!N20,2)),"")</f>
        <v>RP</v>
      </c>
      <c r="P20" s="3">
        <f t="shared" si="7"/>
        <v>42235</v>
      </c>
      <c r="Q20" s="6" t="str">
        <f ca="1">IFERROR(OFFSET(grille!$A$1,MOD(INT((P20-parametres!$D$56)/7),42)+1,WEEKDAY(guigui!P20,2)),"")</f>
        <v>T720</v>
      </c>
      <c r="R20" s="3">
        <f t="shared" si="8"/>
        <v>42266</v>
      </c>
      <c r="S20" s="6" t="str">
        <f ca="1">IFERROR(OFFSET(grille!$A$1,MOD(INT((R20-parametres!$D$56)/7),42)+1,WEEKDAY(guigui!R20,2)),"")</f>
        <v>__T156</v>
      </c>
      <c r="T20" s="3">
        <f t="shared" si="9"/>
        <v>42296</v>
      </c>
      <c r="U20" s="6" t="str">
        <f ca="1">IFERROR(OFFSET(grille!$A$1,MOD(INT((T20-parametres!$D$56)/7),42)+1,WEEKDAY(guigui!T20,2)),"")</f>
        <v>T420</v>
      </c>
      <c r="V20" s="4">
        <f t="shared" si="10"/>
        <v>42327</v>
      </c>
      <c r="W20" s="6" t="str">
        <f ca="1">IFERROR(OFFSET(grille!$A$1,MOD(INT((V20-parametres!$D$56)/7),42)+1,WEEKDAY(guigui!V20,2)),"")</f>
        <v>T240__</v>
      </c>
      <c r="X20" s="3">
        <f t="shared" si="11"/>
        <v>42357</v>
      </c>
      <c r="Y20" s="6" t="str">
        <f ca="1">IFERROR(OFFSET(grille!$A$1,MOD(INT((X20-parametres!$D$56)/7),42)+1,WEEKDAY(guigui!X20,2)),"")</f>
        <v>RP</v>
      </c>
    </row>
    <row r="21" spans="2:25">
      <c r="B21" s="3">
        <f t="shared" si="0"/>
        <v>42024</v>
      </c>
      <c r="C21" s="6" t="str">
        <f ca="1">IFERROR(OFFSET(grille!$A$1,MOD(INT((B21-parametres!$D$56)/7),42)+1,WEEKDAY(guigui!B21,2)),"")</f>
        <v>T840__</v>
      </c>
      <c r="D21" s="3">
        <f t="shared" si="1"/>
        <v>42055</v>
      </c>
      <c r="E21" s="6" t="str">
        <f ca="1">IFERROR(OFFSET(grille!$A$1,MOD(INT((D21-parametres!$D$56)/7),42)+1,WEEKDAY(guigui!D21,2)),"")</f>
        <v>RP</v>
      </c>
      <c r="F21" s="3">
        <f t="shared" si="2"/>
        <v>42083</v>
      </c>
      <c r="G21" s="6" t="str">
        <f ca="1">IFERROR(OFFSET(grille!$A$1,MOD(INT((F21-parametres!$D$56)/7),42)+1,WEEKDAY(guigui!F21,2)),"")</f>
        <v>__T450</v>
      </c>
      <c r="H21" s="3">
        <f t="shared" si="3"/>
        <v>42114</v>
      </c>
      <c r="I21" s="6" t="str">
        <f ca="1">IFERROR(OFFSET(grille!$A$1,MOD(INT((H21-parametres!$D$56)/7),42)+1,WEEKDAY(guigui!H21,2)),"")</f>
        <v>T320__</v>
      </c>
      <c r="J21" s="3">
        <f t="shared" si="4"/>
        <v>42144</v>
      </c>
      <c r="K21" s="6" t="str">
        <f ca="1">IFERROR(OFFSET(grille!$A$1,MOD(INT((J21-parametres!$D$56)/7),42)+1,WEEKDAY(guigui!J21,2)),"")</f>
        <v>RP</v>
      </c>
      <c r="L21" s="3">
        <f t="shared" si="5"/>
        <v>42175</v>
      </c>
      <c r="M21" s="6" t="str">
        <f ca="1">IFERROR(OFFSET(grille!$A$1,MOD(INT((L21-parametres!$D$56)/7),42)+1,WEEKDAY(guigui!L21,2)),"")</f>
        <v>RP</v>
      </c>
      <c r="N21" s="4">
        <f t="shared" si="6"/>
        <v>42205</v>
      </c>
      <c r="O21" s="6" t="str">
        <f ca="1">IFERROR(OFFSET(grille!$A$1,MOD(INT((N21-parametres!$D$56)/7),42)+1,WEEKDAY(guigui!N21,2)),"")</f>
        <v>T340__</v>
      </c>
      <c r="P21" s="3">
        <f t="shared" si="7"/>
        <v>42236</v>
      </c>
      <c r="Q21" s="6" t="str">
        <f ca="1">IFERROR(OFFSET(grille!$A$1,MOD(INT((P21-parametres!$D$56)/7),42)+1,WEEKDAY(guigui!P21,2)),"")</f>
        <v>T630__</v>
      </c>
      <c r="R21" s="3">
        <f t="shared" si="8"/>
        <v>42267</v>
      </c>
      <c r="S21" s="6" t="str">
        <f ca="1">IFERROR(OFFSET(grille!$A$1,MOD(INT((R21-parametres!$D$56)/7),42)+1,WEEKDAY(guigui!R21,2)),"")</f>
        <v>RP</v>
      </c>
      <c r="T21" s="3">
        <f t="shared" si="9"/>
        <v>42297</v>
      </c>
      <c r="U21" s="6" t="str">
        <f ca="1">IFERROR(OFFSET(grille!$A$1,MOD(INT((T21-parametres!$D$56)/7),42)+1,WEEKDAY(guigui!T21,2)),"")</f>
        <v>T630__</v>
      </c>
      <c r="V21" s="4">
        <f t="shared" si="10"/>
        <v>42328</v>
      </c>
      <c r="W21" s="6" t="str">
        <f ca="1">IFERROR(OFFSET(grille!$A$1,MOD(INT((V21-parametres!$D$56)/7),42)+1,WEEKDAY(guigui!V21,2)),"")</f>
        <v>__T250</v>
      </c>
      <c r="X21" s="3">
        <f t="shared" si="11"/>
        <v>42358</v>
      </c>
      <c r="Y21" s="6" t="str">
        <f ca="1">IFERROR(OFFSET(grille!$A$1,MOD(INT((X21-parametres!$D$56)/7),42)+1,WEEKDAY(guigui!X21,2)),"")</f>
        <v>T327__</v>
      </c>
    </row>
    <row r="22" spans="2:25">
      <c r="B22" s="3">
        <f t="shared" si="0"/>
        <v>42025</v>
      </c>
      <c r="C22" s="6" t="str">
        <f ca="1">IFERROR(OFFSET(grille!$A$1,MOD(INT((B22-parametres!$D$56)/7),42)+1,WEEKDAY(guigui!B22,2)),"")</f>
        <v>__T850</v>
      </c>
      <c r="D22" s="3">
        <f t="shared" si="1"/>
        <v>42056</v>
      </c>
      <c r="E22" s="6" t="str">
        <f ca="1">IFERROR(OFFSET(grille!$A$1,MOD(INT((D22-parametres!$D$56)/7),42)+1,WEEKDAY(guigui!D22,2)),"")</f>
        <v>T326__</v>
      </c>
      <c r="F22" s="3">
        <f t="shared" si="2"/>
        <v>42084</v>
      </c>
      <c r="G22" s="6" t="str">
        <f ca="1">IFERROR(OFFSET(grille!$A$1,MOD(INT((F22-parametres!$D$56)/7),42)+1,WEEKDAY(guigui!F22,2)),"")</f>
        <v>RP</v>
      </c>
      <c r="H22" s="3">
        <f t="shared" si="3"/>
        <v>42115</v>
      </c>
      <c r="I22" s="6" t="str">
        <f ca="1">IFERROR(OFFSET(grille!$A$1,MOD(INT((H22-parametres!$D$56)/7),42)+1,WEEKDAY(guigui!H22,2)),"")</f>
        <v>__T330</v>
      </c>
      <c r="J22" s="3">
        <f t="shared" si="4"/>
        <v>42145</v>
      </c>
      <c r="K22" s="6" t="str">
        <f ca="1">IFERROR(OFFSET(grille!$A$1,MOD(INT((J22-parametres!$D$56)/7),42)+1,WEEKDAY(guigui!J22,2)),"")</f>
        <v>T410</v>
      </c>
      <c r="L22" s="3">
        <f t="shared" si="5"/>
        <v>42176</v>
      </c>
      <c r="M22" s="6" t="str">
        <f ca="1">IFERROR(OFFSET(grille!$A$1,MOD(INT((L22-parametres!$D$56)/7),42)+1,WEEKDAY(guigui!L22,2)),"")</f>
        <v>T347__</v>
      </c>
      <c r="N22" s="4">
        <f t="shared" si="6"/>
        <v>42206</v>
      </c>
      <c r="O22" s="6" t="str">
        <f ca="1">IFERROR(OFFSET(grille!$A$1,MOD(INT((N22-parametres!$D$56)/7),42)+1,WEEKDAY(guigui!N22,2)),"")</f>
        <v>__T350</v>
      </c>
      <c r="P22" s="3">
        <f t="shared" si="7"/>
        <v>42237</v>
      </c>
      <c r="Q22" s="6" t="str">
        <f ca="1">IFERROR(OFFSET(grille!$A$1,MOD(INT((P22-parametres!$D$56)/7),42)+1,WEEKDAY(guigui!P22,2)),"")</f>
        <v>__T640</v>
      </c>
      <c r="R22" s="3">
        <f t="shared" si="8"/>
        <v>42268</v>
      </c>
      <c r="S22" s="6" t="str">
        <f ca="1">IFERROR(OFFSET(grille!$A$1,MOD(INT((R22-parametres!$D$56)/7),42)+1,WEEKDAY(guigui!R22,2)),"")</f>
        <v>RP</v>
      </c>
      <c r="T22" s="3">
        <f t="shared" si="9"/>
        <v>42298</v>
      </c>
      <c r="U22" s="6" t="str">
        <f ca="1">IFERROR(OFFSET(grille!$A$1,MOD(INT((T22-parametres!$D$56)/7),42)+1,WEEKDAY(guigui!T22,2)),"")</f>
        <v>__T640</v>
      </c>
      <c r="V22" s="4">
        <f t="shared" si="10"/>
        <v>42329</v>
      </c>
      <c r="W22" s="6" t="str">
        <f ca="1">IFERROR(OFFSET(grille!$A$1,MOD(INT((V22-parametres!$D$56)/7),42)+1,WEEKDAY(guigui!V22,2)),"")</f>
        <v>RP</v>
      </c>
      <c r="X22" s="3">
        <f t="shared" si="11"/>
        <v>42359</v>
      </c>
      <c r="Y22" s="6" t="str">
        <f ca="1">IFERROR(OFFSET(grille!$A$1,MOD(INT((X22-parametres!$D$56)/7),42)+1,WEEKDAY(guigui!X22,2)),"")</f>
        <v>__T330</v>
      </c>
    </row>
    <row r="23" spans="2:25">
      <c r="B23" s="3">
        <f t="shared" si="0"/>
        <v>42026</v>
      </c>
      <c r="C23" s="6" t="str">
        <f ca="1">IFERROR(OFFSET(grille!$A$1,MOD(INT((B23-parametres!$D$56)/7),42)+1,WEEKDAY(guigui!B23,2)),"")</f>
        <v>T110</v>
      </c>
      <c r="D23" s="3">
        <f t="shared" si="1"/>
        <v>42057</v>
      </c>
      <c r="E23" s="6" t="str">
        <f ca="1">IFERROR(OFFSET(grille!$A$1,MOD(INT((D23-parametres!$D$56)/7),42)+1,WEEKDAY(guigui!D23,2)),"")</f>
        <v>__T337</v>
      </c>
      <c r="F23" s="3">
        <f t="shared" si="2"/>
        <v>42085</v>
      </c>
      <c r="G23" s="6" t="str">
        <f ca="1">IFERROR(OFFSET(grille!$A$1,MOD(INT((F23-parametres!$D$56)/7),42)+1,WEEKDAY(guigui!F23,2)),"")</f>
        <v>RP</v>
      </c>
      <c r="H23" s="3">
        <f t="shared" si="3"/>
        <v>42116</v>
      </c>
      <c r="I23" s="6" t="str">
        <f ca="1">IFERROR(OFFSET(grille!$A$1,MOD(INT((H23-parametres!$D$56)/7),42)+1,WEEKDAY(guigui!H23,2)),"")</f>
        <v>T420</v>
      </c>
      <c r="J23" s="3">
        <f t="shared" si="4"/>
        <v>42146</v>
      </c>
      <c r="K23" s="6" t="str">
        <f ca="1">IFERROR(OFFSET(grille!$A$1,MOD(INT((J23-parametres!$D$56)/7),42)+1,WEEKDAY(guigui!J23,2)),"")</f>
        <v>T710</v>
      </c>
      <c r="L23" s="3">
        <f t="shared" si="5"/>
        <v>42177</v>
      </c>
      <c r="M23" s="6" t="str">
        <f ca="1">IFERROR(OFFSET(grille!$A$1,MOD(INT((L23-parametres!$D$56)/7),42)+1,WEEKDAY(guigui!L23,2)),"")</f>
        <v>__T350</v>
      </c>
      <c r="N23" s="4">
        <f t="shared" si="6"/>
        <v>42207</v>
      </c>
      <c r="O23" s="6" t="str">
        <f ca="1">IFERROR(OFFSET(grille!$A$1,MOD(INT((N23-parametres!$D$56)/7),42)+1,WEEKDAY(guigui!N23,2)),"")</f>
        <v>RP</v>
      </c>
      <c r="P23" s="3">
        <f t="shared" si="7"/>
        <v>42238</v>
      </c>
      <c r="Q23" s="6" t="str">
        <f ca="1">IFERROR(OFFSET(grille!$A$1,MOD(INT((P23-parametres!$D$56)/7),42)+1,WEEKDAY(guigui!P23,2)),"")</f>
        <v>RP</v>
      </c>
      <c r="R23" s="3">
        <f t="shared" si="8"/>
        <v>42269</v>
      </c>
      <c r="S23" s="6" t="str">
        <f ca="1">IFERROR(OFFSET(grille!$A$1,MOD(INT((R23-parametres!$D$56)/7),42)+1,WEEKDAY(guigui!R23,2)),"")</f>
        <v>T820__</v>
      </c>
      <c r="T23" s="3">
        <f t="shared" si="9"/>
        <v>42299</v>
      </c>
      <c r="U23" s="6" t="str">
        <f ca="1">IFERROR(OFFSET(grille!$A$1,MOD(INT((T23-parametres!$D$56)/7),42)+1,WEEKDAY(guigui!T23,2)),"")</f>
        <v>D</v>
      </c>
      <c r="V23" s="4">
        <f t="shared" si="10"/>
        <v>42330</v>
      </c>
      <c r="W23" s="6" t="str">
        <f ca="1">IFERROR(OFFSET(grille!$A$1,MOD(INT((V23-parametres!$D$56)/7),42)+1,WEEKDAY(guigui!V23,2)),"")</f>
        <v>RP</v>
      </c>
      <c r="X23" s="3">
        <f t="shared" si="11"/>
        <v>42360</v>
      </c>
      <c r="Y23" s="6" t="str">
        <f ca="1">IFERROR(OFFSET(grille!$A$1,MOD(INT((X23-parametres!$D$56)/7),42)+1,WEEKDAY(guigui!X23,2)),"")</f>
        <v>T810</v>
      </c>
    </row>
    <row r="24" spans="2:25">
      <c r="B24" s="3">
        <f t="shared" si="0"/>
        <v>42027</v>
      </c>
      <c r="C24" s="6" t="str">
        <f ca="1">IFERROR(OFFSET(grille!$A$1,MOD(INT((B24-parametres!$D$56)/7),42)+1,WEEKDAY(guigui!B24,2)),"")</f>
        <v>T630__</v>
      </c>
      <c r="D24" s="3">
        <f t="shared" si="1"/>
        <v>42058</v>
      </c>
      <c r="E24" s="6" t="str">
        <f ca="1">IFERROR(OFFSET(grille!$A$1,MOD(INT((D24-parametres!$D$56)/7),42)+1,WEEKDAY(guigui!D24,2)),"")</f>
        <v>T510</v>
      </c>
      <c r="F24" s="3">
        <f t="shared" si="2"/>
        <v>42086</v>
      </c>
      <c r="G24" s="6" t="str">
        <f ca="1">IFERROR(OFFSET(grille!$A$1,MOD(INT((F24-parametres!$D$56)/7),42)+1,WEEKDAY(guigui!F24,2)),"")</f>
        <v>T820__</v>
      </c>
      <c r="H24" s="3">
        <f t="shared" si="3"/>
        <v>42117</v>
      </c>
      <c r="I24" s="6" t="str">
        <f ca="1">IFERROR(OFFSET(grille!$A$1,MOD(INT((H24-parametres!$D$56)/7),42)+1,WEEKDAY(guigui!H24,2)),"")</f>
        <v>T840__</v>
      </c>
      <c r="J24" s="3">
        <f t="shared" si="4"/>
        <v>42147</v>
      </c>
      <c r="K24" s="6" t="str">
        <f ca="1">IFERROR(OFFSET(grille!$A$1,MOD(INT((J24-parametres!$D$56)/7),42)+1,WEEKDAY(guigui!J24,2)),"")</f>
        <v>T246__</v>
      </c>
      <c r="L24" s="3">
        <f t="shared" si="5"/>
        <v>42178</v>
      </c>
      <c r="M24" s="6" t="str">
        <f ca="1">IFERROR(OFFSET(grille!$A$1,MOD(INT((L24-parametres!$D$56)/7),42)+1,WEEKDAY(guigui!L24,2)),"")</f>
        <v>T340__</v>
      </c>
      <c r="N24" s="4">
        <f t="shared" si="6"/>
        <v>42208</v>
      </c>
      <c r="O24" s="6" t="str">
        <f ca="1">IFERROR(OFFSET(grille!$A$1,MOD(INT((N24-parametres!$D$56)/7),42)+1,WEEKDAY(guigui!N24,2)),"")</f>
        <v>RP</v>
      </c>
      <c r="P24" s="3">
        <f t="shared" si="7"/>
        <v>42239</v>
      </c>
      <c r="Q24" s="6" t="str">
        <f ca="1">IFERROR(OFFSET(grille!$A$1,MOD(INT((P24-parametres!$D$56)/7),42)+1,WEEKDAY(guigui!P24,2)),"")</f>
        <v>RP</v>
      </c>
      <c r="R24" s="3">
        <f t="shared" si="8"/>
        <v>42270</v>
      </c>
      <c r="S24" s="6" t="str">
        <f ca="1">IFERROR(OFFSET(grille!$A$1,MOD(INT((R24-parametres!$D$56)/7),42)+1,WEEKDAY(guigui!R24,2)),"")</f>
        <v>__T830</v>
      </c>
      <c r="T24" s="3">
        <f t="shared" si="9"/>
        <v>42300</v>
      </c>
      <c r="U24" s="6" t="str">
        <f ca="1">IFERROR(OFFSET(grille!$A$1,MOD(INT((T24-parametres!$D$56)/7),42)+1,WEEKDAY(guigui!T24,2)),"")</f>
        <v>RP</v>
      </c>
      <c r="V24" s="4">
        <f t="shared" si="10"/>
        <v>42331</v>
      </c>
      <c r="W24" s="6" t="str">
        <f ca="1">IFERROR(OFFSET(grille!$A$1,MOD(INT((V24-parametres!$D$56)/7),42)+1,WEEKDAY(guigui!V24,2)),"")</f>
        <v>T710</v>
      </c>
      <c r="X24" s="3">
        <f t="shared" si="11"/>
        <v>42361</v>
      </c>
      <c r="Y24" s="6" t="str">
        <f ca="1">IFERROR(OFFSET(grille!$A$1,MOD(INT((X24-parametres!$D$56)/7),42)+1,WEEKDAY(guigui!X24,2)),"")</f>
        <v>T140__</v>
      </c>
    </row>
    <row r="25" spans="2:25">
      <c r="B25" s="3">
        <f t="shared" si="0"/>
        <v>42028</v>
      </c>
      <c r="C25" s="6" t="str">
        <f ca="1">IFERROR(OFFSET(grille!$A$1,MOD(INT((B25-parametres!$D$56)/7),42)+1,WEEKDAY(guigui!B25,2)),"")</f>
        <v>__T646</v>
      </c>
      <c r="D25" s="3">
        <f t="shared" si="1"/>
        <v>42059</v>
      </c>
      <c r="E25" s="6" t="str">
        <f ca="1">IFERROR(OFFSET(grille!$A$1,MOD(INT((D25-parametres!$D$56)/7),42)+1,WEEKDAY(guigui!D25,2)),"")</f>
        <v>T220__</v>
      </c>
      <c r="F25" s="3">
        <f t="shared" si="2"/>
        <v>42087</v>
      </c>
      <c r="G25" s="6" t="str">
        <f ca="1">IFERROR(OFFSET(grille!$A$1,MOD(INT((F25-parametres!$D$56)/7),42)+1,WEEKDAY(guigui!F25,2)),"")</f>
        <v>__T830</v>
      </c>
      <c r="H25" s="3">
        <f t="shared" si="3"/>
        <v>42118</v>
      </c>
      <c r="I25" s="6" t="str">
        <f ca="1">IFERROR(OFFSET(grille!$A$1,MOD(INT((H25-parametres!$D$56)/7),42)+1,WEEKDAY(guigui!H25,2)),"")</f>
        <v>__T850</v>
      </c>
      <c r="J25" s="3">
        <f t="shared" si="4"/>
        <v>42148</v>
      </c>
      <c r="K25" s="6" t="str">
        <f ca="1">IFERROR(OFFSET(grille!$A$1,MOD(INT((J25-parametres!$D$56)/7),42)+1,WEEKDAY(guigui!J25,2)),"")</f>
        <v>__T257</v>
      </c>
      <c r="L25" s="3">
        <f t="shared" si="5"/>
        <v>42179</v>
      </c>
      <c r="M25" s="6" t="str">
        <f ca="1">IFERROR(OFFSET(grille!$A$1,MOD(INT((L25-parametres!$D$56)/7),42)+1,WEEKDAY(guigui!L25,2)),"")</f>
        <v>__T350</v>
      </c>
      <c r="N25" s="4">
        <f t="shared" si="6"/>
        <v>42209</v>
      </c>
      <c r="O25" s="6" t="str">
        <f ca="1">IFERROR(OFFSET(grille!$A$1,MOD(INT((N25-parametres!$D$56)/7),42)+1,WEEKDAY(guigui!N25,2)),"")</f>
        <v>T515</v>
      </c>
      <c r="P25" s="3">
        <f t="shared" si="7"/>
        <v>42240</v>
      </c>
      <c r="Q25" s="6" t="str">
        <f ca="1">IFERROR(OFFSET(grille!$A$1,MOD(INT((P25-parametres!$D$56)/7),42)+1,WEEKDAY(guigui!P25,2)),"")</f>
        <v>T840__</v>
      </c>
      <c r="R25" s="3">
        <f t="shared" si="8"/>
        <v>42271</v>
      </c>
      <c r="S25" s="6" t="str">
        <f ca="1">IFERROR(OFFSET(grille!$A$1,MOD(INT((R25-parametres!$D$56)/7),42)+1,WEEKDAY(guigui!R25,2)),"")</f>
        <v>T650__</v>
      </c>
      <c r="T25" s="3">
        <f t="shared" si="9"/>
        <v>42301</v>
      </c>
      <c r="U25" s="6" t="str">
        <f ca="1">IFERROR(OFFSET(grille!$A$1,MOD(INT((T25-parametres!$D$56)/7),42)+1,WEEKDAY(guigui!T25,2)),"")</f>
        <v>RP</v>
      </c>
      <c r="V25" s="4">
        <f t="shared" si="10"/>
        <v>42332</v>
      </c>
      <c r="W25" s="6" t="str">
        <f ca="1">IFERROR(OFFSET(grille!$A$1,MOD(INT((V25-parametres!$D$56)/7),42)+1,WEEKDAY(guigui!V25,2)),"")</f>
        <v>T120</v>
      </c>
      <c r="X25" s="3">
        <f t="shared" si="11"/>
        <v>42362</v>
      </c>
      <c r="Y25" s="6" t="str">
        <f ca="1">IFERROR(OFFSET(grille!$A$1,MOD(INT((X25-parametres!$D$56)/7),42)+1,WEEKDAY(guigui!X25,2)),"")</f>
        <v>__T150</v>
      </c>
    </row>
    <row r="26" spans="2:25">
      <c r="B26" s="3">
        <f t="shared" si="0"/>
        <v>42029</v>
      </c>
      <c r="C26" s="6" t="str">
        <f ca="1">IFERROR(OFFSET(grille!$A$1,MOD(INT((B26-parametres!$D$56)/7),42)+1,WEEKDAY(guigui!B26,2)),"")</f>
        <v>RP</v>
      </c>
      <c r="D26" s="3">
        <f t="shared" si="1"/>
        <v>42060</v>
      </c>
      <c r="E26" s="6" t="str">
        <f ca="1">IFERROR(OFFSET(grille!$A$1,MOD(INT((D26-parametres!$D$56)/7),42)+1,WEEKDAY(guigui!D26,2)),"")</f>
        <v>__T230</v>
      </c>
      <c r="F26" s="3">
        <f t="shared" si="2"/>
        <v>42088</v>
      </c>
      <c r="G26" s="6" t="str">
        <f ca="1">IFERROR(OFFSET(grille!$A$1,MOD(INT((F26-parametres!$D$56)/7),42)+1,WEEKDAY(guigui!F26,2)),"")</f>
        <v>RP</v>
      </c>
      <c r="H26" s="3">
        <f t="shared" si="3"/>
        <v>42119</v>
      </c>
      <c r="I26" s="6" t="str">
        <f ca="1">IFERROR(OFFSET(grille!$A$1,MOD(INT((H26-parametres!$D$56)/7),42)+1,WEEKDAY(guigui!H26,2)),"")</f>
        <v>D</v>
      </c>
      <c r="J26" s="3">
        <f t="shared" si="4"/>
        <v>42149</v>
      </c>
      <c r="K26" s="6" t="str">
        <f ca="1">IFERROR(OFFSET(grille!$A$1,MOD(INT((J26-parametres!$D$56)/7),42)+1,WEEKDAY(guigui!J26,2)),"")</f>
        <v>RP</v>
      </c>
      <c r="L26" s="3">
        <f t="shared" si="5"/>
        <v>42180</v>
      </c>
      <c r="M26" s="6" t="str">
        <f ca="1">IFERROR(OFFSET(grille!$A$1,MOD(INT((L26-parametres!$D$56)/7),42)+1,WEEKDAY(guigui!L26,2)),"")</f>
        <v>RP</v>
      </c>
      <c r="N26" s="4">
        <f t="shared" si="6"/>
        <v>42210</v>
      </c>
      <c r="O26" s="6" t="str">
        <f ca="1">IFERROR(OFFSET(grille!$A$1,MOD(INT((N26-parametres!$D$56)/7),42)+1,WEEKDAY(guigui!N26,2)),"")</f>
        <v>T446__</v>
      </c>
      <c r="P26" s="3">
        <f t="shared" si="7"/>
        <v>42241</v>
      </c>
      <c r="Q26" s="6" t="str">
        <f ca="1">IFERROR(OFFSET(grille!$A$1,MOD(INT((P26-parametres!$D$56)/7),42)+1,WEEKDAY(guigui!P26,2)),"")</f>
        <v>__T850</v>
      </c>
      <c r="R26" s="3">
        <f t="shared" si="8"/>
        <v>42272</v>
      </c>
      <c r="S26" s="6" t="str">
        <f ca="1">IFERROR(OFFSET(grille!$A$1,MOD(INT((R26-parametres!$D$56)/7),42)+1,WEEKDAY(guigui!R26,2)),"")</f>
        <v>__T660</v>
      </c>
      <c r="T26" s="3">
        <f t="shared" si="9"/>
        <v>42302</v>
      </c>
      <c r="U26" s="6" t="str">
        <f ca="1">IFERROR(OFFSET(grille!$A$1,MOD(INT((T26-parametres!$D$56)/7),42)+1,WEEKDAY(guigui!T26,2)),"")</f>
        <v>T637__</v>
      </c>
      <c r="V26" s="4">
        <f t="shared" si="10"/>
        <v>42333</v>
      </c>
      <c r="W26" s="6" t="str">
        <f ca="1">IFERROR(OFFSET(grille!$A$1,MOD(INT((V26-parametres!$D$56)/7),42)+1,WEEKDAY(guigui!V26,2)),"")</f>
        <v>T440__</v>
      </c>
      <c r="X26" s="3">
        <f t="shared" si="11"/>
        <v>42363</v>
      </c>
      <c r="Y26" s="6" t="str">
        <f ca="1">IFERROR(OFFSET(grille!$A$1,MOD(INT((X26-parametres!$D$56)/7),42)+1,WEEKDAY(guigui!X26,2)),"")</f>
        <v>RP</v>
      </c>
    </row>
    <row r="27" spans="2:25">
      <c r="B27" s="3">
        <f t="shared" si="0"/>
        <v>42030</v>
      </c>
      <c r="C27" s="6" t="str">
        <f ca="1">IFERROR(OFFSET(grille!$A$1,MOD(INT((B27-parametres!$D$56)/7),42)+1,WEEKDAY(guigui!B27,2)),"")</f>
        <v>RP</v>
      </c>
      <c r="D27" s="3">
        <f t="shared" si="1"/>
        <v>42061</v>
      </c>
      <c r="E27" s="6" t="str">
        <f ca="1">IFERROR(OFFSET(grille!$A$1,MOD(INT((D27-parametres!$D$56)/7),42)+1,WEEKDAY(guigui!D27,2)),"")</f>
        <v>D</v>
      </c>
      <c r="F27" s="3">
        <f t="shared" si="2"/>
        <v>42089</v>
      </c>
      <c r="G27" s="6" t="str">
        <f ca="1">IFERROR(OFFSET(grille!$A$1,MOD(INT((F27-parametres!$D$56)/7),42)+1,WEEKDAY(guigui!F27,2)),"")</f>
        <v>RP</v>
      </c>
      <c r="H27" s="3">
        <f t="shared" si="3"/>
        <v>42120</v>
      </c>
      <c r="I27" s="6" t="str">
        <f ca="1">IFERROR(OFFSET(grille!$A$1,MOD(INT((H27-parametres!$D$56)/7),42)+1,WEEKDAY(guigui!H27,2)),"")</f>
        <v>RP</v>
      </c>
      <c r="J27" s="3">
        <f t="shared" si="4"/>
        <v>42150</v>
      </c>
      <c r="K27" s="6" t="str">
        <f ca="1">IFERROR(OFFSET(grille!$A$1,MOD(INT((J27-parametres!$D$56)/7),42)+1,WEEKDAY(guigui!J27,2)),"")</f>
        <v>RP</v>
      </c>
      <c r="L27" s="3">
        <f t="shared" si="5"/>
        <v>42181</v>
      </c>
      <c r="M27" s="6" t="str">
        <f ca="1">IFERROR(OFFSET(grille!$A$1,MOD(INT((L27-parametres!$D$56)/7),42)+1,WEEKDAY(guigui!L27,2)),"")</f>
        <v>RP</v>
      </c>
      <c r="N27" s="4">
        <f t="shared" si="6"/>
        <v>42211</v>
      </c>
      <c r="O27" s="6" t="str">
        <f ca="1">IFERROR(OFFSET(grille!$A$1,MOD(INT((N27-parametres!$D$56)/7),42)+1,WEEKDAY(guigui!N27,2)),"")</f>
        <v>__T457</v>
      </c>
      <c r="P27" s="3">
        <f t="shared" si="7"/>
        <v>42242</v>
      </c>
      <c r="Q27" s="6" t="str">
        <f ca="1">IFERROR(OFFSET(grille!$A$1,MOD(INT((P27-parametres!$D$56)/7),42)+1,WEEKDAY(guigui!P27,2)),"")</f>
        <v>T410</v>
      </c>
      <c r="R27" s="3">
        <f t="shared" si="8"/>
        <v>42273</v>
      </c>
      <c r="S27" s="6" t="str">
        <f ca="1">IFERROR(OFFSET(grille!$A$1,MOD(INT((R27-parametres!$D$56)/7),42)+1,WEEKDAY(guigui!R27,2)),"")</f>
        <v>RP</v>
      </c>
      <c r="T27" s="3">
        <f t="shared" si="9"/>
        <v>42303</v>
      </c>
      <c r="U27" s="6" t="str">
        <f ca="1">IFERROR(OFFSET(grille!$A$1,MOD(INT((T27-parametres!$D$56)/7),42)+1,WEEKDAY(guigui!T27,2)),"")</f>
        <v>__T640</v>
      </c>
      <c r="V27" s="4">
        <f t="shared" si="10"/>
        <v>42334</v>
      </c>
      <c r="W27" s="6" t="str">
        <f ca="1">IFERROR(OFFSET(grille!$A$1,MOD(INT((V27-parametres!$D$56)/7),42)+1,WEEKDAY(guigui!V27,2)),"")</f>
        <v>__T450</v>
      </c>
      <c r="X27" s="3">
        <f t="shared" si="11"/>
        <v>42364</v>
      </c>
      <c r="Y27" s="6" t="str">
        <f ca="1">IFERROR(OFFSET(grille!$A$1,MOD(INT((X27-parametres!$D$56)/7),42)+1,WEEKDAY(guigui!X27,2)),"")</f>
        <v>RP</v>
      </c>
    </row>
    <row r="28" spans="2:25">
      <c r="B28" s="3">
        <f t="shared" si="0"/>
        <v>42031</v>
      </c>
      <c r="C28" s="6" t="str">
        <f ca="1">IFERROR(OFFSET(grille!$A$1,MOD(INT((B28-parametres!$D$56)/7),42)+1,WEEKDAY(guigui!B28,2)),"")</f>
        <v>T440__</v>
      </c>
      <c r="D28" s="3">
        <f t="shared" si="1"/>
        <v>42062</v>
      </c>
      <c r="E28" s="6" t="str">
        <f ca="1">IFERROR(OFFSET(grille!$A$1,MOD(INT((D28-parametres!$D$56)/7),42)+1,WEEKDAY(guigui!D28,2)),"")</f>
        <v>RP</v>
      </c>
      <c r="F28" s="3">
        <f t="shared" si="2"/>
        <v>42090</v>
      </c>
      <c r="G28" s="6" t="str">
        <f ca="1">IFERROR(OFFSET(grille!$A$1,MOD(INT((F28-parametres!$D$56)/7),42)+1,WEEKDAY(guigui!F28,2)),"")</f>
        <v>T925__</v>
      </c>
      <c r="H28" s="3">
        <f t="shared" si="3"/>
        <v>42121</v>
      </c>
      <c r="I28" s="6" t="str">
        <f ca="1">IFERROR(OFFSET(grille!$A$1,MOD(INT((H28-parametres!$D$56)/7),42)+1,WEEKDAY(guigui!H28,2)),"")</f>
        <v>RP</v>
      </c>
      <c r="J28" s="3">
        <f t="shared" si="4"/>
        <v>42151</v>
      </c>
      <c r="K28" s="6" t="str">
        <f ca="1">IFERROR(OFFSET(grille!$A$1,MOD(INT((J28-parametres!$D$56)/7),42)+1,WEEKDAY(guigui!J28,2)),"")</f>
        <v>T320__</v>
      </c>
      <c r="L28" s="3">
        <f t="shared" si="5"/>
        <v>42182</v>
      </c>
      <c r="M28" s="6" t="str">
        <f ca="1">IFERROR(OFFSET(grille!$A$1,MOD(INT((L28-parametres!$D$56)/7),42)+1,WEEKDAY(guigui!L28,2)),"")</f>
        <v>T736__</v>
      </c>
      <c r="N28" s="4">
        <f t="shared" si="6"/>
        <v>42212</v>
      </c>
      <c r="O28" s="6" t="str">
        <f ca="1">IFERROR(OFFSET(grille!$A$1,MOD(INT((N28-parametres!$D$56)/7),42)+1,WEEKDAY(guigui!N28,2)),"")</f>
        <v>T240__</v>
      </c>
      <c r="P28" s="3">
        <f t="shared" si="7"/>
        <v>42243</v>
      </c>
      <c r="Q28" s="6" t="str">
        <f ca="1">IFERROR(OFFSET(grille!$A$1,MOD(INT((P28-parametres!$D$56)/7),42)+1,WEEKDAY(guigui!P28,2)),"")</f>
        <v>T220__</v>
      </c>
      <c r="R28" s="3">
        <f t="shared" si="8"/>
        <v>42274</v>
      </c>
      <c r="S28" s="6" t="str">
        <f ca="1">IFERROR(OFFSET(grille!$A$1,MOD(INT((R28-parametres!$D$56)/7),42)+1,WEEKDAY(guigui!R28,2)),"")</f>
        <v>RP</v>
      </c>
      <c r="T28" s="3">
        <f t="shared" si="9"/>
        <v>42304</v>
      </c>
      <c r="U28" s="6" t="str">
        <f ca="1">IFERROR(OFFSET(grille!$A$1,MOD(INT((T28-parametres!$D$56)/7),42)+1,WEEKDAY(guigui!T28,2)),"")</f>
        <v>T430</v>
      </c>
      <c r="V28" s="4">
        <f t="shared" si="10"/>
        <v>42335</v>
      </c>
      <c r="W28" s="6" t="str">
        <f ca="1">IFERROR(OFFSET(grille!$A$1,MOD(INT((V28-parametres!$D$56)/7),42)+1,WEEKDAY(guigui!V28,2)),"")</f>
        <v>T945</v>
      </c>
      <c r="X28" s="3">
        <f t="shared" si="11"/>
        <v>42365</v>
      </c>
      <c r="Y28" s="6" t="str">
        <f ca="1">IFERROR(OFFSET(grille!$A$1,MOD(INT((X28-parametres!$D$56)/7),42)+1,WEEKDAY(guigui!X28,2)),"")</f>
        <v>RP</v>
      </c>
    </row>
    <row r="29" spans="2:25">
      <c r="B29" s="3">
        <f t="shared" si="0"/>
        <v>42032</v>
      </c>
      <c r="C29" s="6" t="str">
        <f ca="1">IFERROR(OFFSET(grille!$A$1,MOD(INT((B29-parametres!$D$56)/7),42)+1,WEEKDAY(guigui!B29,2)),"")</f>
        <v>__T450</v>
      </c>
      <c r="D29" s="3">
        <f t="shared" si="1"/>
        <v>42063</v>
      </c>
      <c r="E29" s="6" t="str">
        <f ca="1">IFERROR(OFFSET(grille!$A$1,MOD(INT((D29-parametres!$D$56)/7),42)+1,WEEKDAY(guigui!D29,2)),"")</f>
        <v>RP</v>
      </c>
      <c r="F29" s="3">
        <f t="shared" si="2"/>
        <v>42091</v>
      </c>
      <c r="G29" s="6" t="str">
        <f ca="1">IFERROR(OFFSET(grille!$A$1,MOD(INT((F29-parametres!$D$56)/7),42)+1,WEEKDAY(guigui!F29,2)),"")</f>
        <v>__T936</v>
      </c>
      <c r="H29" s="3">
        <f t="shared" si="3"/>
        <v>42122</v>
      </c>
      <c r="I29" s="6" t="str">
        <f ca="1">IFERROR(OFFSET(grille!$A$1,MOD(INT((H29-parametres!$D$56)/7),42)+1,WEEKDAY(guigui!H29,2)),"")</f>
        <v>RP</v>
      </c>
      <c r="J29" s="3">
        <f t="shared" si="4"/>
        <v>42152</v>
      </c>
      <c r="K29" s="6" t="str">
        <f ca="1">IFERROR(OFFSET(grille!$A$1,MOD(INT((J29-parametres!$D$56)/7),42)+1,WEEKDAY(guigui!J29,2)),"")</f>
        <v>__T330</v>
      </c>
      <c r="L29" s="3">
        <f t="shared" si="5"/>
        <v>42183</v>
      </c>
      <c r="M29" s="6" t="str">
        <f ca="1">IFERROR(OFFSET(grille!$A$1,MOD(INT((L29-parametres!$D$56)/7),42)+1,WEEKDAY(guigui!L29,2)),"")</f>
        <v>__T747</v>
      </c>
      <c r="N29" s="4">
        <f t="shared" si="6"/>
        <v>42213</v>
      </c>
      <c r="O29" s="6" t="str">
        <f ca="1">IFERROR(OFFSET(grille!$A$1,MOD(INT((N29-parametres!$D$56)/7),42)+1,WEEKDAY(guigui!N29,2)),"")</f>
        <v>__T250</v>
      </c>
      <c r="P29" s="3">
        <f t="shared" si="7"/>
        <v>42244</v>
      </c>
      <c r="Q29" s="6" t="str">
        <f ca="1">IFERROR(OFFSET(grille!$A$1,MOD(INT((P29-parametres!$D$56)/7),42)+1,WEEKDAY(guigui!P29,2)),"")</f>
        <v>__T230</v>
      </c>
      <c r="R29" s="3">
        <f t="shared" si="8"/>
        <v>42275</v>
      </c>
      <c r="S29" s="6" t="str">
        <f ca="1">IFERROR(OFFSET(grille!$A$1,MOD(INT((R29-parametres!$D$56)/7),42)+1,WEEKDAY(guigui!R29,2)),"")</f>
        <v>T410</v>
      </c>
      <c r="T29" s="3">
        <f t="shared" si="9"/>
        <v>42305</v>
      </c>
      <c r="U29" s="6" t="str">
        <f ca="1">IFERROR(OFFSET(grille!$A$1,MOD(INT((T29-parametres!$D$56)/7),42)+1,WEEKDAY(guigui!T29,2)),"")</f>
        <v>T820__</v>
      </c>
      <c r="V29" s="4">
        <f t="shared" si="10"/>
        <v>42336</v>
      </c>
      <c r="W29" s="6" t="str">
        <f ca="1">IFERROR(OFFSET(grille!$A$1,MOD(INT((V29-parametres!$D$56)/7),42)+1,WEEKDAY(guigui!V29,2)),"")</f>
        <v>RP</v>
      </c>
      <c r="X29" s="3">
        <f t="shared" si="11"/>
        <v>42366</v>
      </c>
      <c r="Y29" s="6" t="str">
        <f ca="1">IFERROR(OFFSET(grille!$A$1,MOD(INT((X29-parametres!$D$56)/7),42)+1,WEEKDAY(guigui!X29,2)),"")</f>
        <v>T720</v>
      </c>
    </row>
    <row r="30" spans="2:25">
      <c r="B30" s="3">
        <f t="shared" si="0"/>
        <v>42033</v>
      </c>
      <c r="C30" s="6" t="str">
        <f ca="1">IFERROR(OFFSET(grille!$A$1,MOD(INT((B30-parametres!$D$56)/7),42)+1,WEEKDAY(guigui!B30,2)),"")</f>
        <v>T240__</v>
      </c>
      <c r="D30" s="3" t="b">
        <f>IF(MONTH(DATE($A$1,COLUMN()-1,ROW()-1))=2,DATE($A$1,COLUMN()-1,i))</f>
        <v>0</v>
      </c>
      <c r="E30" s="6" t="str">
        <f ca="1">IFERROR(OFFSET(grille!$A$1,MOD(INT((D30-parametres!$D$56)/7),42)+1,WEEKDAY(guigui!D30,2)),"")</f>
        <v>RP</v>
      </c>
      <c r="F30" s="3">
        <f t="shared" si="2"/>
        <v>42092</v>
      </c>
      <c r="G30" s="6" t="str">
        <f ca="1">IFERROR(OFFSET(grille!$A$1,MOD(INT((F30-parametres!$D$56)/7),42)+1,WEEKDAY(guigui!F30,2)),"")</f>
        <v>T907__</v>
      </c>
      <c r="H30" s="3">
        <f t="shared" si="3"/>
        <v>42123</v>
      </c>
      <c r="I30" s="6" t="str">
        <f ca="1">IFERROR(OFFSET(grille!$A$1,MOD(INT((H30-parametres!$D$56)/7),42)+1,WEEKDAY(guigui!H30,2)),"")</f>
        <v>T730__</v>
      </c>
      <c r="J30" s="3">
        <f t="shared" si="4"/>
        <v>42153</v>
      </c>
      <c r="K30" s="6" t="str">
        <f ca="1">IFERROR(OFFSET(grille!$A$1,MOD(INT((J30-parametres!$D$56)/7),42)+1,WEEKDAY(guigui!J30,2)),"")</f>
        <v>T905__</v>
      </c>
      <c r="L30" s="3">
        <f t="shared" si="5"/>
        <v>42184</v>
      </c>
      <c r="M30" s="6" t="str">
        <f ca="1">IFERROR(OFFSET(grille!$A$1,MOD(INT((L30-parametres!$D$56)/7),42)+1,WEEKDAY(guigui!L30,2)),"")</f>
        <v>T130</v>
      </c>
      <c r="N30" s="3">
        <f t="shared" si="6"/>
        <v>42214</v>
      </c>
      <c r="O30" s="6" t="str">
        <f ca="1">IFERROR(OFFSET(grille!$A$1,MOD(INT((N30-parametres!$D$56)/7),42)+1,WEEKDAY(guigui!N30,2)),"")</f>
        <v>RP</v>
      </c>
      <c r="P30" s="3">
        <f t="shared" si="7"/>
        <v>42245</v>
      </c>
      <c r="Q30" s="6" t="str">
        <f ca="1">IFERROR(OFFSET(grille!$A$1,MOD(INT((P30-parametres!$D$56)/7),42)+1,WEEKDAY(guigui!P30,2)),"")</f>
        <v>RP</v>
      </c>
      <c r="R30" s="3">
        <f t="shared" si="8"/>
        <v>42276</v>
      </c>
      <c r="S30" s="6" t="str">
        <f ca="1">IFERROR(OFFSET(grille!$A$1,MOD(INT((R30-parametres!$D$56)/7),42)+1,WEEKDAY(guigui!R30,2)),"")</f>
        <v>T720</v>
      </c>
      <c r="T30" s="3">
        <f t="shared" si="9"/>
        <v>42306</v>
      </c>
      <c r="U30" s="6" t="str">
        <f ca="1">IFERROR(OFFSET(grille!$A$1,MOD(INT((T30-parametres!$D$56)/7),42)+1,WEEKDAY(guigui!T30,2)),"")</f>
        <v>__T830</v>
      </c>
      <c r="V30" s="4">
        <f t="shared" si="10"/>
        <v>42337</v>
      </c>
      <c r="W30" s="6" t="str">
        <f ca="1">IFERROR(OFFSET(grille!$A$1,MOD(INT((V30-parametres!$D$56)/7),42)+1,WEEKDAY(guigui!V30,2)),"")</f>
        <v>RP</v>
      </c>
      <c r="X30" s="3">
        <f t="shared" si="11"/>
        <v>42367</v>
      </c>
      <c r="Y30" s="6" t="str">
        <f ca="1">IFERROR(OFFSET(grille!$A$1,MOD(INT((X30-parametres!$D$56)/7),42)+1,WEEKDAY(guigui!X30,2)),"")</f>
        <v>T710</v>
      </c>
    </row>
    <row r="31" spans="2:25">
      <c r="B31" s="3">
        <f t="shared" si="0"/>
        <v>42034</v>
      </c>
      <c r="C31" s="6" t="str">
        <f ca="1">IFERROR(OFFSET(grille!$A$1,MOD(INT((B31-parametres!$D$56)/7),42)+1,WEEKDAY(guigui!B31,2)),"")</f>
        <v>__T250</v>
      </c>
      <c r="D31" s="2"/>
      <c r="E31" s="2"/>
      <c r="F31" s="3">
        <f t="shared" si="2"/>
        <v>42093</v>
      </c>
      <c r="G31" s="6" t="str">
        <f ca="1">IFERROR(OFFSET(grille!$A$1,MOD(INT((F31-parametres!$D$56)/7),42)+1,WEEKDAY(guigui!F31,2)),"")</f>
        <v>__T911</v>
      </c>
      <c r="H31" s="3">
        <f t="shared" si="3"/>
        <v>42124</v>
      </c>
      <c r="I31" s="6" t="str">
        <f ca="1">IFERROR(OFFSET(grille!$A$1,MOD(INT((H31-parametres!$D$56)/7),42)+1,WEEKDAY(guigui!H31,2)),"")</f>
        <v>__T740</v>
      </c>
      <c r="J31" s="3">
        <f t="shared" si="4"/>
        <v>42154</v>
      </c>
      <c r="K31" s="6" t="str">
        <f ca="1">IFERROR(OFFSET(grille!$A$1,MOD(INT((J31-parametres!$D$56)/7),42)+1,WEEKDAY(guigui!J31,2)),"")</f>
        <v>__T916</v>
      </c>
      <c r="L31" s="3">
        <f t="shared" si="5"/>
        <v>42185</v>
      </c>
      <c r="M31" s="6" t="str">
        <f ca="1">IFERROR(OFFSET(grille!$A$1,MOD(INT((L31-parametres!$D$56)/7),42)+1,WEEKDAY(guigui!L31,2)),"")</f>
        <v>T140__</v>
      </c>
      <c r="N31" s="3">
        <f t="shared" si="6"/>
        <v>42215</v>
      </c>
      <c r="O31" s="6" t="str">
        <f ca="1">IFERROR(OFFSET(grille!$A$1,MOD(INT((N31-parametres!$D$56)/7),42)+1,WEEKDAY(guigui!N31,2)),"")</f>
        <v>RP</v>
      </c>
      <c r="P31" s="3">
        <f t="shared" si="7"/>
        <v>42246</v>
      </c>
      <c r="Q31" s="6" t="str">
        <f ca="1">IFERROR(OFFSET(grille!$A$1,MOD(INT((P31-parametres!$D$56)/7),42)+1,WEEKDAY(guigui!P31,2)),"")</f>
        <v>RP</v>
      </c>
      <c r="R31" s="3">
        <f t="shared" si="8"/>
        <v>42277</v>
      </c>
      <c r="S31" s="6" t="str">
        <f ca="1">IFERROR(OFFSET(grille!$A$1,MOD(INT((R31-parametres!$D$56)/7),42)+1,WEEKDAY(guigui!R31,2)),"")</f>
        <v>T510</v>
      </c>
      <c r="T31" s="3">
        <f t="shared" si="9"/>
        <v>42307</v>
      </c>
      <c r="U31" s="6" t="str">
        <f ca="1">IFERROR(OFFSET(grille!$A$1,MOD(INT((T31-parametres!$D$56)/7),42)+1,WEEKDAY(guigui!T31,2)),"")</f>
        <v>D</v>
      </c>
      <c r="V31" s="4">
        <f t="shared" si="10"/>
        <v>42338</v>
      </c>
      <c r="W31" s="6" t="str">
        <f ca="1">IFERROR(OFFSET(grille!$A$1,MOD(INT((V31-parametres!$D$56)/7),42)+1,WEEKDAY(guigui!V31,2)),"")</f>
        <v>T730__</v>
      </c>
      <c r="X31" s="3">
        <f t="shared" si="11"/>
        <v>42368</v>
      </c>
      <c r="Y31" s="6" t="str">
        <f ca="1">IFERROR(OFFSET(grille!$A$1,MOD(INT((X31-parametres!$D$56)/7),42)+1,WEEKDAY(guigui!X31,2)),"")</f>
        <v>T630__</v>
      </c>
    </row>
    <row r="32" spans="2:25">
      <c r="B32" s="3">
        <f t="shared" si="0"/>
        <v>42035</v>
      </c>
      <c r="C32" s="6" t="str">
        <f ca="1">IFERROR(OFFSET(grille!$A$1,MOD(INT((B32-parametres!$D$56)/7),42)+1,WEEKDAY(guigui!B32,2)),"")</f>
        <v>RP</v>
      </c>
      <c r="D32" s="2"/>
      <c r="E32" s="2"/>
      <c r="F32" s="3">
        <f t="shared" si="2"/>
        <v>42094</v>
      </c>
      <c r="G32" s="6" t="str">
        <f ca="1">IFERROR(OFFSET(grille!$A$1,MOD(INT((F32-parametres!$D$56)/7),42)+1,WEEKDAY(guigui!F32,2)),"")</f>
        <v>RP</v>
      </c>
      <c r="H32" s="2"/>
      <c r="I32" s="6" t="str">
        <f ca="1">IFERROR(OFFSET(grille!$A$1,MOD(INT((H32-parametres!$D$56)/7),42)+1,WEEKDAY(guigui!H32,2)),"")</f>
        <v>RP</v>
      </c>
      <c r="J32" s="3">
        <f t="shared" si="4"/>
        <v>42155</v>
      </c>
      <c r="K32" s="6" t="str">
        <f ca="1">IFERROR(OFFSET(grille!$A$1,MOD(INT((J32-parametres!$D$56)/7),42)+1,WEEKDAY(guigui!J32,2)),"")</f>
        <v>RP</v>
      </c>
      <c r="L32" s="2"/>
      <c r="M32" s="6" t="str">
        <f ca="1">IFERROR(OFFSET(grille!$A$1,MOD(INT((L32-parametres!$D$56)/7),42)+1,WEEKDAY(guigui!L32,2)),"")</f>
        <v>RP</v>
      </c>
      <c r="N32" s="3">
        <f t="shared" si="6"/>
        <v>42216</v>
      </c>
      <c r="O32" s="6" t="str">
        <f ca="1">IFERROR(OFFSET(grille!$A$1,MOD(INT((N32-parametres!$D$56)/7),42)+1,WEEKDAY(guigui!N32,2)),"")</f>
        <v>T345__</v>
      </c>
      <c r="P32" s="3">
        <f t="shared" si="7"/>
        <v>42247</v>
      </c>
      <c r="Q32" s="6" t="str">
        <f ca="1">IFERROR(OFFSET(grille!$A$1,MOD(INT((P32-parametres!$D$56)/7),42)+1,WEEKDAY(guigui!P32,2)),"")</f>
        <v>T220__</v>
      </c>
      <c r="R32" s="2"/>
      <c r="S32" s="6" t="str">
        <f ca="1">IFERROR(OFFSET(grille!$A$1,MOD(INT((R32-parametres!$D$56)/7),42)+1,WEEKDAY(guigui!R32,2)),"")</f>
        <v>RP</v>
      </c>
      <c r="T32" s="3">
        <f t="shared" si="9"/>
        <v>42308</v>
      </c>
      <c r="U32" s="6" t="str">
        <f ca="1">IFERROR(OFFSET(grille!$A$1,MOD(INT((T32-parametres!$D$56)/7),42)+1,WEEKDAY(guigui!T32,2)),"")</f>
        <v>RP</v>
      </c>
      <c r="V32" s="2"/>
      <c r="W32" s="6" t="str">
        <f ca="1">IFERROR(OFFSET(grille!$A$1,MOD(INT((V32-parametres!$D$56)/7),42)+1,WEEKDAY(guigui!V32,2)),"")</f>
        <v>RP</v>
      </c>
      <c r="X32" s="3">
        <f t="shared" si="11"/>
        <v>42369</v>
      </c>
      <c r="Y32" s="6" t="str">
        <f ca="1">IFERROR(OFFSET(grille!$A$1,MOD(INT((X32-parametres!$D$56)/7),42)+1,WEEKDAY(guigui!X32,2)),"")</f>
        <v>__T640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179" priority="6" stopIfTrue="1">
      <formula>AND(WEEKDAY(B2,2)&gt;5,B2&lt;&gt;"")</formula>
    </cfRule>
  </conditionalFormatting>
  <conditionalFormatting sqref="E10">
    <cfRule type="expression" dxfId="177" priority="5" stopIfTrue="1">
      <formula>AND(WEEKDAY(E10,2)&gt;5,E10&lt;&gt;"")</formula>
    </cfRule>
  </conditionalFormatting>
  <conditionalFormatting sqref="E10">
    <cfRule type="expression" dxfId="175" priority="4" stopIfTrue="1">
      <formula>AND(WEEKDAY(E10,2)&gt;5,E10&lt;&gt;"")</formula>
    </cfRule>
  </conditionalFormatting>
  <conditionalFormatting sqref="E10">
    <cfRule type="expression" dxfId="173" priority="3" stopIfTrue="1">
      <formula>AND(WEEKDAY(E10,2)&gt;5,E10&lt;&gt;"")</formula>
    </cfRule>
  </conditionalFormatting>
  <conditionalFormatting sqref="E10">
    <cfRule type="expression" dxfId="171" priority="2" stopIfTrue="1">
      <formula>AND(WEEKDAY(E10,2)&gt;5,E10&lt;&gt;"")</formula>
    </cfRule>
  </conditionalFormatting>
  <conditionalFormatting sqref="E24">
    <cfRule type="expression" dxfId="169" priority="1" stopIfTrue="1">
      <formula>AND(WEEKDAY(E24,2)&gt;5,E24&lt;&gt;"")</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Y32"/>
  <sheetViews>
    <sheetView topLeftCell="P1" workbookViewId="0">
      <selection activeCell="Q32" sqref="Q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IFERROR(OFFSET(grille!$A$1,MOD(INT((B2-parametres!$D$58)/7),42)+1,WEEKDAY(guigui!B2,2)),"")</f>
        <v>RP</v>
      </c>
      <c r="D2" s="3">
        <f>DATE($A$1,COLUMN()-2,ROW()-1)</f>
        <v>42036</v>
      </c>
      <c r="E2" s="6" t="str">
        <f ca="1">IFERROR(OFFSET(grille!$A$1,MOD(INT((D2-parametres!$D$58)/7),42)+1,WEEKDAY(guigui!D2,2)),"")</f>
        <v>RP</v>
      </c>
      <c r="F2" s="3">
        <f>DATE($A$1,COLUMN()-3,ROW()-1)</f>
        <v>42064</v>
      </c>
      <c r="G2" s="6" t="str">
        <f ca="1">IFERROR(OFFSET(grille!$A$1,MOD(INT((F2-parametres!$D$58)/7),42)+1,WEEKDAY(guigui!F2,2)),"")</f>
        <v>__T337</v>
      </c>
      <c r="H2" s="3">
        <f>DATE($A$1,COLUMN()-4,ROW()-1)</f>
        <v>42095</v>
      </c>
      <c r="I2" s="6" t="str">
        <f ca="1">IFERROR(OFFSET(grille!$A$1,MOD(INT((H2-parametres!$D$58)/7),42)+1,WEEKDAY(guigui!H2,2)),"")</f>
        <v>RP</v>
      </c>
      <c r="J2" s="3">
        <f>DATE($A$1,COLUMN()-5,ROW()-1)</f>
        <v>42125</v>
      </c>
      <c r="K2" s="6" t="str">
        <f ca="1">IFERROR(OFFSET(grille!$A$1,MOD(INT((J2-parametres!$D$58)/7),42)+1,WEEKDAY(guigui!J2,2)),"")</f>
        <v>__T850</v>
      </c>
      <c r="L2" s="3">
        <f>DATE($A$1,COLUMN()-6,ROW()-1)</f>
        <v>42156</v>
      </c>
      <c r="M2" s="6" t="str">
        <f ca="1">IFERROR(OFFSET(grille!$A$1,MOD(INT((L2-parametres!$D$58)/7),42)+1,WEEKDAY(guigui!L2,2)),"")</f>
        <v>RP</v>
      </c>
      <c r="N2" s="4">
        <f>DATE($A$1,COLUMN()-7,ROW()-1)</f>
        <v>42186</v>
      </c>
      <c r="O2" s="6" t="str">
        <f ca="1">IFERROR(OFFSET(grille!$A$1,MOD(INT((N2-parametres!$D$58)/7),42)+1,WEEKDAY(guigui!N2,2)),"")</f>
        <v>__T350</v>
      </c>
      <c r="P2" s="3">
        <f>DATE($A$1,COLUMN()-8,ROW()-1)</f>
        <v>42217</v>
      </c>
      <c r="Q2" s="6" t="str">
        <f ca="1">IFERROR(OFFSET(grille!$A$1,MOD(INT((P2-parametres!$D$58)/7),42)+1,WEEKDAY(guigui!P2,2)),"")</f>
        <v>T446__</v>
      </c>
      <c r="R2" s="3">
        <f>DATE($A$1,COLUMN()-9,ROW()-1)</f>
        <v>42248</v>
      </c>
      <c r="S2" s="6" t="str">
        <f ca="1">IFERROR(OFFSET(grille!$A$1,MOD(INT((R2-parametres!$D$58)/7),42)+1,WEEKDAY(guigui!R2,2)),"")</f>
        <v>__T850</v>
      </c>
      <c r="T2" s="3">
        <f>DATE($A$1,COLUMN()-10,ROW()-1)</f>
        <v>42278</v>
      </c>
      <c r="U2" s="6" t="str">
        <f ca="1">IFERROR(OFFSET(grille!$A$1,MOD(INT((T2-parametres!$D$58)/7),42)+1,WEEKDAY(guigui!T2,2)),"")</f>
        <v>T650__</v>
      </c>
      <c r="V2" s="4">
        <f>DATE($A$1,COLUMN()-11,ROW()-1)</f>
        <v>42309</v>
      </c>
      <c r="W2" s="6" t="str">
        <f ca="1">IFERROR(OFFSET(grille!$A$1,MOD(INT((V2-parametres!$D$58)/7),42)+1,WEEKDAY(guigui!V2,2)),"")</f>
        <v>T637__</v>
      </c>
      <c r="X2" s="3">
        <f>DATE($A$1,COLUMN()-12,ROW()-1)</f>
        <v>42339</v>
      </c>
      <c r="Y2" s="6" t="str">
        <f ca="1">IFERROR(OFFSET(grille!$A$1,MOD(INT((X2-parametres!$D$58)/7),42)+1,WEEKDAY(guigui!X2,2)),"")</f>
        <v>T120</v>
      </c>
    </row>
    <row r="3" spans="1:25">
      <c r="B3" s="3">
        <f t="shared" ref="B3:B32" si="0">DATE($A$1,COLUMN()-1,ROW()-1)</f>
        <v>42006</v>
      </c>
      <c r="C3" s="6" t="str">
        <f ca="1">IFERROR(OFFSET(grille!$A$1,MOD(INT((B3-parametres!$D$58)/7),42)+1,WEEKDAY(guigui!B3,2)),"")</f>
        <v>RP</v>
      </c>
      <c r="D3" s="3">
        <f t="shared" ref="D3:D29" si="1">DATE($A$1,COLUMN()-2,ROW()-1)</f>
        <v>42037</v>
      </c>
      <c r="E3" s="6" t="str">
        <f ca="1">IFERROR(OFFSET(grille!$A$1,MOD(INT((D3-parametres!$D$58)/7),42)+1,WEEKDAY(guigui!D3,2)),"")</f>
        <v>RP</v>
      </c>
      <c r="F3" s="3">
        <f t="shared" ref="F3:F32" si="2">DATE($A$1,COLUMN()-3,ROW()-1)</f>
        <v>42065</v>
      </c>
      <c r="G3" s="6" t="str">
        <f ca="1">IFERROR(OFFSET(grille!$A$1,MOD(INT((F3-parametres!$D$58)/7),42)+1,WEEKDAY(guigui!F3,2)),"")</f>
        <v>T510</v>
      </c>
      <c r="H3" s="3">
        <f t="shared" ref="H3:H31" si="3">DATE($A$1,COLUMN()-4,ROW()-1)</f>
        <v>42096</v>
      </c>
      <c r="I3" s="6" t="str">
        <f ca="1">IFERROR(OFFSET(grille!$A$1,MOD(INT((H3-parametres!$D$58)/7),42)+1,WEEKDAY(guigui!H3,2)),"")</f>
        <v>RP</v>
      </c>
      <c r="J3" s="3">
        <f t="shared" ref="J3:J32" si="4">DATE($A$1,COLUMN()-5,ROW()-1)</f>
        <v>42126</v>
      </c>
      <c r="K3" s="6" t="str">
        <f ca="1">IFERROR(OFFSET(grille!$A$1,MOD(INT((J3-parametres!$D$58)/7),42)+1,WEEKDAY(guigui!J3,2)),"")</f>
        <v>D</v>
      </c>
      <c r="L3" s="3">
        <f t="shared" ref="L3:L31" si="5">DATE($A$1,COLUMN()-6,ROW()-1)</f>
        <v>42157</v>
      </c>
      <c r="M3" s="6" t="str">
        <f ca="1">IFERROR(OFFSET(grille!$A$1,MOD(INT((L3-parametres!$D$58)/7),42)+1,WEEKDAY(guigui!L3,2)),"")</f>
        <v>RP</v>
      </c>
      <c r="N3" s="4">
        <f t="shared" ref="N3:N32" si="6">DATE($A$1,COLUMN()-7,ROW()-1)</f>
        <v>42187</v>
      </c>
      <c r="O3" s="6" t="str">
        <f ca="1">IFERROR(OFFSET(grille!$A$1,MOD(INT((N3-parametres!$D$58)/7),42)+1,WEEKDAY(guigui!N3,2)),"")</f>
        <v>RP</v>
      </c>
      <c r="P3" s="3">
        <f t="shared" ref="P3:P32" si="7">DATE($A$1,COLUMN()-8,ROW()-1)</f>
        <v>42218</v>
      </c>
      <c r="Q3" s="6" t="str">
        <f ca="1">IFERROR(OFFSET(grille!$A$1,MOD(INT((P3-parametres!$D$58)/7),42)+1,WEEKDAY(guigui!P3,2)),"")</f>
        <v>__T457</v>
      </c>
      <c r="R3" s="3">
        <f t="shared" ref="R3:R31" si="8">DATE($A$1,COLUMN()-9,ROW()-1)</f>
        <v>42249</v>
      </c>
      <c r="S3" s="6" t="str">
        <f ca="1">IFERROR(OFFSET(grille!$A$1,MOD(INT((R3-parametres!$D$58)/7),42)+1,WEEKDAY(guigui!R3,2)),"")</f>
        <v>T410</v>
      </c>
      <c r="T3" s="3">
        <f t="shared" ref="T3:T32" si="9">DATE($A$1,COLUMN()-10,ROW()-1)</f>
        <v>42279</v>
      </c>
      <c r="U3" s="6" t="str">
        <f ca="1">IFERROR(OFFSET(grille!$A$1,MOD(INT((T3-parametres!$D$58)/7),42)+1,WEEKDAY(guigui!T3,2)),"")</f>
        <v>__T660</v>
      </c>
      <c r="V3" s="4">
        <f t="shared" ref="V3:V31" si="10">DATE($A$1,COLUMN()-11,ROW()-1)</f>
        <v>42310</v>
      </c>
      <c r="W3" s="6" t="str">
        <f ca="1">IFERROR(OFFSET(grille!$A$1,MOD(INT((V3-parametres!$D$58)/7),42)+1,WEEKDAY(guigui!V3,2)),"")</f>
        <v>__T640</v>
      </c>
      <c r="X3" s="3">
        <f t="shared" ref="X3:X32" si="11">DATE($A$1,COLUMN()-12,ROW()-1)</f>
        <v>42340</v>
      </c>
      <c r="Y3" s="6" t="str">
        <f ca="1">IFERROR(OFFSET(grille!$A$1,MOD(INT((X3-parametres!$D$58)/7),42)+1,WEEKDAY(guigui!X3,2)),"")</f>
        <v>T440__</v>
      </c>
    </row>
    <row r="4" spans="1:25">
      <c r="B4" s="4">
        <f t="shared" si="0"/>
        <v>42007</v>
      </c>
      <c r="C4" s="6" t="str">
        <f ca="1">IFERROR(OFFSET(grille!$A$1,MOD(INT((B4-parametres!$D$58)/7),42)+1,WEEKDAY(guigui!B4,2)),"")</f>
        <v>T656__</v>
      </c>
      <c r="D4" s="3">
        <f t="shared" si="1"/>
        <v>42038</v>
      </c>
      <c r="E4" s="6" t="str">
        <f ca="1">IFERROR(OFFSET(grille!$A$1,MOD(INT((D4-parametres!$D$58)/7),42)+1,WEEKDAY(guigui!D4,2)),"")</f>
        <v>T440__</v>
      </c>
      <c r="F4" s="3">
        <f t="shared" si="2"/>
        <v>42066</v>
      </c>
      <c r="G4" s="6" t="str">
        <f ca="1">IFERROR(OFFSET(grille!$A$1,MOD(INT((F4-parametres!$D$58)/7),42)+1,WEEKDAY(guigui!F4,2)),"")</f>
        <v>T220__</v>
      </c>
      <c r="H4" s="3">
        <f t="shared" si="3"/>
        <v>42097</v>
      </c>
      <c r="I4" s="6" t="str">
        <f ca="1">IFERROR(OFFSET(grille!$A$1,MOD(INT((H4-parametres!$D$58)/7),42)+1,WEEKDAY(guigui!H4,2)),"")</f>
        <v>T925__</v>
      </c>
      <c r="J4" s="3">
        <f t="shared" si="4"/>
        <v>42127</v>
      </c>
      <c r="K4" s="6" t="str">
        <f ca="1">IFERROR(OFFSET(grille!$A$1,MOD(INT((J4-parametres!$D$58)/7),42)+1,WEEKDAY(guigui!J4,2)),"")</f>
        <v>RP</v>
      </c>
      <c r="L4" s="3">
        <f t="shared" si="5"/>
        <v>42158</v>
      </c>
      <c r="M4" s="6" t="str">
        <f ca="1">IFERROR(OFFSET(grille!$A$1,MOD(INT((L4-parametres!$D$58)/7),42)+1,WEEKDAY(guigui!L4,2)),"")</f>
        <v>T320__</v>
      </c>
      <c r="N4" s="4">
        <f t="shared" si="6"/>
        <v>42188</v>
      </c>
      <c r="O4" s="6" t="str">
        <f ca="1">IFERROR(OFFSET(grille!$A$1,MOD(INT((N4-parametres!$D$58)/7),42)+1,WEEKDAY(guigui!N4,2)),"")</f>
        <v>RP</v>
      </c>
      <c r="P4" s="3">
        <f t="shared" si="7"/>
        <v>42219</v>
      </c>
      <c r="Q4" s="6" t="str">
        <f ca="1">IFERROR(OFFSET(grille!$A$1,MOD(INT((P4-parametres!$D$58)/7),42)+1,WEEKDAY(guigui!P4,2)),"")</f>
        <v>T240__</v>
      </c>
      <c r="R4" s="3">
        <f t="shared" si="8"/>
        <v>42250</v>
      </c>
      <c r="S4" s="6" t="str">
        <f ca="1">IFERROR(OFFSET(grille!$A$1,MOD(INT((R4-parametres!$D$58)/7),42)+1,WEEKDAY(guigui!R4,2)),"")</f>
        <v>T220__</v>
      </c>
      <c r="T4" s="3">
        <f t="shared" si="9"/>
        <v>42280</v>
      </c>
      <c r="U4" s="6" t="str">
        <f ca="1">IFERROR(OFFSET(grille!$A$1,MOD(INT((T4-parametres!$D$58)/7),42)+1,WEEKDAY(guigui!T4,2)),"")</f>
        <v>RP</v>
      </c>
      <c r="V4" s="4">
        <f t="shared" si="10"/>
        <v>42311</v>
      </c>
      <c r="W4" s="6" t="str">
        <f ca="1">IFERROR(OFFSET(grille!$A$1,MOD(INT((V4-parametres!$D$58)/7),42)+1,WEEKDAY(guigui!V4,2)),"")</f>
        <v>T430</v>
      </c>
      <c r="X4" s="3">
        <f t="shared" si="11"/>
        <v>42341</v>
      </c>
      <c r="Y4" s="6" t="str">
        <f ca="1">IFERROR(OFFSET(grille!$A$1,MOD(INT((X4-parametres!$D$58)/7),42)+1,WEEKDAY(guigui!X4,2)),"")</f>
        <v>__T450</v>
      </c>
    </row>
    <row r="5" spans="1:25">
      <c r="B5" s="4">
        <f t="shared" si="0"/>
        <v>42008</v>
      </c>
      <c r="C5" s="6" t="str">
        <f ca="1">IFERROR(OFFSET(grille!$A$1,MOD(INT((B5-parametres!$D$58)/7),42)+1,WEEKDAY(guigui!B5,2)),"")</f>
        <v>__T667</v>
      </c>
      <c r="D5" s="3">
        <f t="shared" si="1"/>
        <v>42039</v>
      </c>
      <c r="E5" s="6" t="str">
        <f ca="1">IFERROR(OFFSET(grille!$A$1,MOD(INT((D5-parametres!$D$58)/7),42)+1,WEEKDAY(guigui!D5,2)),"")</f>
        <v>__T450</v>
      </c>
      <c r="F5" s="3">
        <f t="shared" si="2"/>
        <v>42067</v>
      </c>
      <c r="G5" s="6" t="str">
        <f ca="1">IFERROR(OFFSET(grille!$A$1,MOD(INT((F5-parametres!$D$58)/7),42)+1,WEEKDAY(guigui!F5,2)),"")</f>
        <v>__T230</v>
      </c>
      <c r="H5" s="3">
        <f t="shared" si="3"/>
        <v>42098</v>
      </c>
      <c r="I5" s="6" t="str">
        <f ca="1">IFERROR(OFFSET(grille!$A$1,MOD(INT((H5-parametres!$D$58)/7),42)+1,WEEKDAY(guigui!H5,2)),"")</f>
        <v>__T936</v>
      </c>
      <c r="J5" s="3">
        <f t="shared" si="4"/>
        <v>42128</v>
      </c>
      <c r="K5" s="6" t="str">
        <f ca="1">IFERROR(OFFSET(grille!$A$1,MOD(INT((J5-parametres!$D$58)/7),42)+1,WEEKDAY(guigui!J5,2)),"")</f>
        <v>RP</v>
      </c>
      <c r="L5" s="3">
        <f t="shared" si="5"/>
        <v>42159</v>
      </c>
      <c r="M5" s="6" t="str">
        <f ca="1">IFERROR(OFFSET(grille!$A$1,MOD(INT((L5-parametres!$D$58)/7),42)+1,WEEKDAY(guigui!L5,2)),"")</f>
        <v>__T330</v>
      </c>
      <c r="N5" s="4">
        <f t="shared" si="6"/>
        <v>42189</v>
      </c>
      <c r="O5" s="6" t="str">
        <f ca="1">IFERROR(OFFSET(grille!$A$1,MOD(INT((N5-parametres!$D$58)/7),42)+1,WEEKDAY(guigui!N5,2)),"")</f>
        <v>T736__</v>
      </c>
      <c r="P5" s="3">
        <f t="shared" si="7"/>
        <v>42220</v>
      </c>
      <c r="Q5" s="6" t="str">
        <f ca="1">IFERROR(OFFSET(grille!$A$1,MOD(INT((P5-parametres!$D$58)/7),42)+1,WEEKDAY(guigui!P5,2)),"")</f>
        <v>__T250</v>
      </c>
      <c r="R5" s="3">
        <f t="shared" si="8"/>
        <v>42251</v>
      </c>
      <c r="S5" s="6" t="str">
        <f ca="1">IFERROR(OFFSET(grille!$A$1,MOD(INT((R5-parametres!$D$58)/7),42)+1,WEEKDAY(guigui!R5,2)),"")</f>
        <v>__T230</v>
      </c>
      <c r="T5" s="3">
        <f t="shared" si="9"/>
        <v>42281</v>
      </c>
      <c r="U5" s="6" t="str">
        <f ca="1">IFERROR(OFFSET(grille!$A$1,MOD(INT((T5-parametres!$D$58)/7),42)+1,WEEKDAY(guigui!T5,2)),"")</f>
        <v>RP</v>
      </c>
      <c r="V5" s="4">
        <f t="shared" si="10"/>
        <v>42312</v>
      </c>
      <c r="W5" s="6" t="str">
        <f ca="1">IFERROR(OFFSET(grille!$A$1,MOD(INT((V5-parametres!$D$58)/7),42)+1,WEEKDAY(guigui!V5,2)),"")</f>
        <v>T820__</v>
      </c>
      <c r="X5" s="3">
        <f t="shared" si="11"/>
        <v>42342</v>
      </c>
      <c r="Y5" s="6" t="str">
        <f ca="1">IFERROR(OFFSET(grille!$A$1,MOD(INT((X5-parametres!$D$58)/7),42)+1,WEEKDAY(guigui!X5,2)),"")</f>
        <v>T945</v>
      </c>
    </row>
    <row r="6" spans="1:25">
      <c r="B6" s="3">
        <f t="shared" si="0"/>
        <v>42009</v>
      </c>
      <c r="C6" s="6" t="str">
        <f ca="1">IFERROR(OFFSET(grille!$A$1,MOD(INT((B6-parametres!$D$58)/7),42)+1,WEEKDAY(guigui!B6,2)),"")</f>
        <v>T420</v>
      </c>
      <c r="D6" s="3">
        <f t="shared" si="1"/>
        <v>42040</v>
      </c>
      <c r="E6" s="6" t="str">
        <f ca="1">IFERROR(OFFSET(grille!$A$1,MOD(INT((D6-parametres!$D$58)/7),42)+1,WEEKDAY(guigui!D6,2)),"")</f>
        <v>T240__</v>
      </c>
      <c r="F6" s="3">
        <f t="shared" si="2"/>
        <v>42068</v>
      </c>
      <c r="G6" s="6" t="str">
        <f ca="1">IFERROR(OFFSET(grille!$A$1,MOD(INT((F6-parametres!$D$58)/7),42)+1,WEEKDAY(guigui!F6,2)),"")</f>
        <v>D</v>
      </c>
      <c r="H6" s="3">
        <f t="shared" si="3"/>
        <v>42099</v>
      </c>
      <c r="I6" s="6" t="str">
        <f ca="1">IFERROR(OFFSET(grille!$A$1,MOD(INT((H6-parametres!$D$58)/7),42)+1,WEEKDAY(guigui!H6,2)),"")</f>
        <v>T907__</v>
      </c>
      <c r="J6" s="3">
        <f t="shared" si="4"/>
        <v>42129</v>
      </c>
      <c r="K6" s="6" t="str">
        <f ca="1">IFERROR(OFFSET(grille!$A$1,MOD(INT((J6-parametres!$D$58)/7),42)+1,WEEKDAY(guigui!J6,2)),"")</f>
        <v>RP</v>
      </c>
      <c r="L6" s="3">
        <f t="shared" si="5"/>
        <v>42160</v>
      </c>
      <c r="M6" s="6" t="str">
        <f ca="1">IFERROR(OFFSET(grille!$A$1,MOD(INT((L6-parametres!$D$58)/7),42)+1,WEEKDAY(guigui!L6,2)),"")</f>
        <v>T905__</v>
      </c>
      <c r="N6" s="4">
        <f t="shared" si="6"/>
        <v>42190</v>
      </c>
      <c r="O6" s="6" t="str">
        <f ca="1">IFERROR(OFFSET(grille!$A$1,MOD(INT((N6-parametres!$D$58)/7),42)+1,WEEKDAY(guigui!N6,2)),"")</f>
        <v>__T747</v>
      </c>
      <c r="P6" s="3">
        <f t="shared" si="7"/>
        <v>42221</v>
      </c>
      <c r="Q6" s="6" t="str">
        <f ca="1">IFERROR(OFFSET(grille!$A$1,MOD(INT((P6-parametres!$D$58)/7),42)+1,WEEKDAY(guigui!P6,2)),"")</f>
        <v>RP</v>
      </c>
      <c r="R6" s="3">
        <f t="shared" si="8"/>
        <v>42252</v>
      </c>
      <c r="S6" s="6" t="str">
        <f ca="1">IFERROR(OFFSET(grille!$A$1,MOD(INT((R6-parametres!$D$58)/7),42)+1,WEEKDAY(guigui!R6,2)),"")</f>
        <v>RP</v>
      </c>
      <c r="T6" s="3">
        <f t="shared" si="9"/>
        <v>42282</v>
      </c>
      <c r="U6" s="6" t="str">
        <f ca="1">IFERROR(OFFSET(grille!$A$1,MOD(INT((T6-parametres!$D$58)/7),42)+1,WEEKDAY(guigui!T6,2)),"")</f>
        <v>T410</v>
      </c>
      <c r="V6" s="4">
        <f t="shared" si="10"/>
        <v>42313</v>
      </c>
      <c r="W6" s="6" t="str">
        <f ca="1">IFERROR(OFFSET(grille!$A$1,MOD(INT((V6-parametres!$D$58)/7),42)+1,WEEKDAY(guigui!V6,2)),"")</f>
        <v>__T830</v>
      </c>
      <c r="X6" s="3">
        <f t="shared" si="11"/>
        <v>42343</v>
      </c>
      <c r="Y6" s="6" t="str">
        <f ca="1">IFERROR(OFFSET(grille!$A$1,MOD(INT((X6-parametres!$D$58)/7),42)+1,WEEKDAY(guigui!X6,2)),"")</f>
        <v>RP</v>
      </c>
    </row>
    <row r="7" spans="1:25">
      <c r="B7" s="3">
        <f t="shared" si="0"/>
        <v>42010</v>
      </c>
      <c r="C7" s="6" t="str">
        <f ca="1">IFERROR(OFFSET(grille!$A$1,MOD(INT((B7-parametres!$D$58)/7),42)+1,WEEKDAY(guigui!B7,2)),"")</f>
        <v>T630__</v>
      </c>
      <c r="D7" s="3">
        <f t="shared" si="1"/>
        <v>42041</v>
      </c>
      <c r="E7" s="6" t="str">
        <f ca="1">IFERROR(OFFSET(grille!$A$1,MOD(INT((D7-parametres!$D$58)/7),42)+1,WEEKDAY(guigui!D7,2)),"")</f>
        <v>__T250</v>
      </c>
      <c r="F7" s="3">
        <f t="shared" si="2"/>
        <v>42069</v>
      </c>
      <c r="G7" s="6" t="str">
        <f ca="1">IFERROR(OFFSET(grille!$A$1,MOD(INT((F7-parametres!$D$58)/7),42)+1,WEEKDAY(guigui!F7,2)),"")</f>
        <v>RP</v>
      </c>
      <c r="H7" s="3">
        <f t="shared" si="3"/>
        <v>42100</v>
      </c>
      <c r="I7" s="6" t="str">
        <f ca="1">IFERROR(OFFSET(grille!$A$1,MOD(INT((H7-parametres!$D$58)/7),42)+1,WEEKDAY(guigui!H7,2)),"")</f>
        <v>__T911</v>
      </c>
      <c r="J7" s="3">
        <f t="shared" si="4"/>
        <v>42130</v>
      </c>
      <c r="K7" s="6" t="str">
        <f ca="1">IFERROR(OFFSET(grille!$A$1,MOD(INT((J7-parametres!$D$58)/7),42)+1,WEEKDAY(guigui!J7,2)),"")</f>
        <v>T730__</v>
      </c>
      <c r="L7" s="3">
        <f t="shared" si="5"/>
        <v>42161</v>
      </c>
      <c r="M7" s="6" t="str">
        <f ca="1">IFERROR(OFFSET(grille!$A$1,MOD(INT((L7-parametres!$D$58)/7),42)+1,WEEKDAY(guigui!L7,2)),"")</f>
        <v>__T916</v>
      </c>
      <c r="N7" s="4">
        <f t="shared" si="6"/>
        <v>42191</v>
      </c>
      <c r="O7" s="6" t="str">
        <f ca="1">IFERROR(OFFSET(grille!$A$1,MOD(INT((N7-parametres!$D$58)/7),42)+1,WEEKDAY(guigui!N7,2)),"")</f>
        <v>T130</v>
      </c>
      <c r="P7" s="3">
        <f t="shared" si="7"/>
        <v>42222</v>
      </c>
      <c r="Q7" s="6" t="str">
        <f ca="1">IFERROR(OFFSET(grille!$A$1,MOD(INT((P7-parametres!$D$58)/7),42)+1,WEEKDAY(guigui!P7,2)),"")</f>
        <v>RP</v>
      </c>
      <c r="R7" s="3">
        <f t="shared" si="8"/>
        <v>42253</v>
      </c>
      <c r="S7" s="6" t="str">
        <f ca="1">IFERROR(OFFSET(grille!$A$1,MOD(INT((R7-parametres!$D$58)/7),42)+1,WEEKDAY(guigui!R7,2)),"")</f>
        <v>RP</v>
      </c>
      <c r="T7" s="3">
        <f t="shared" si="9"/>
        <v>42283</v>
      </c>
      <c r="U7" s="6" t="str">
        <f ca="1">IFERROR(OFFSET(grille!$A$1,MOD(INT((T7-parametres!$D$58)/7),42)+1,WEEKDAY(guigui!T7,2)),"")</f>
        <v>T720</v>
      </c>
      <c r="V7" s="4">
        <f t="shared" si="10"/>
        <v>42314</v>
      </c>
      <c r="W7" s="6" t="str">
        <f ca="1">IFERROR(OFFSET(grille!$A$1,MOD(INT((V7-parametres!$D$58)/7),42)+1,WEEKDAY(guigui!V7,2)),"")</f>
        <v>D</v>
      </c>
      <c r="X7" s="3">
        <f t="shared" si="11"/>
        <v>42344</v>
      </c>
      <c r="Y7" s="6" t="str">
        <f ca="1">IFERROR(OFFSET(grille!$A$1,MOD(INT((X7-parametres!$D$58)/7),42)+1,WEEKDAY(guigui!X7,2)),"")</f>
        <v>RP</v>
      </c>
    </row>
    <row r="8" spans="1:25">
      <c r="B8" s="3">
        <f t="shared" si="0"/>
        <v>42011</v>
      </c>
      <c r="C8" s="6" t="str">
        <f ca="1">IFERROR(OFFSET(grille!$A$1,MOD(INT((B8-parametres!$D$58)/7),42)+1,WEEKDAY(guigui!B8,2)),"")</f>
        <v>__T640</v>
      </c>
      <c r="D8" s="3">
        <f t="shared" si="1"/>
        <v>42042</v>
      </c>
      <c r="E8" s="6" t="str">
        <f ca="1">IFERROR(OFFSET(grille!$A$1,MOD(INT((D8-parametres!$D$58)/7),42)+1,WEEKDAY(guigui!D8,2)),"")</f>
        <v>RP</v>
      </c>
      <c r="F8" s="3">
        <f t="shared" si="2"/>
        <v>42070</v>
      </c>
      <c r="G8" s="6" t="str">
        <f ca="1">IFERROR(OFFSET(grille!$A$1,MOD(INT((F8-parametres!$D$58)/7),42)+1,WEEKDAY(guigui!F8,2)),"")</f>
        <v>RP</v>
      </c>
      <c r="H8" s="3">
        <f t="shared" si="3"/>
        <v>42101</v>
      </c>
      <c r="I8" s="6" t="str">
        <f ca="1">IFERROR(OFFSET(grille!$A$1,MOD(INT((H8-parametres!$D$58)/7),42)+1,WEEKDAY(guigui!H8,2)),"")</f>
        <v>RP</v>
      </c>
      <c r="J8" s="3">
        <f t="shared" si="4"/>
        <v>42131</v>
      </c>
      <c r="K8" s="6" t="str">
        <f ca="1">IFERROR(OFFSET(grille!$A$1,MOD(INT((J8-parametres!$D$58)/7),42)+1,WEEKDAY(guigui!J8,2)),"")</f>
        <v>__T740</v>
      </c>
      <c r="L8" s="3">
        <f t="shared" si="5"/>
        <v>42162</v>
      </c>
      <c r="M8" s="6" t="str">
        <f ca="1">IFERROR(OFFSET(grille!$A$1,MOD(INT((L8-parametres!$D$58)/7),42)+1,WEEKDAY(guigui!L8,2)),"")</f>
        <v>RP</v>
      </c>
      <c r="N8" s="4">
        <f t="shared" si="6"/>
        <v>42192</v>
      </c>
      <c r="O8" s="6" t="str">
        <f ca="1">IFERROR(OFFSET(grille!$A$1,MOD(INT((N8-parametres!$D$58)/7),42)+1,WEEKDAY(guigui!N8,2)),"")</f>
        <v>T140__</v>
      </c>
      <c r="P8" s="3">
        <f t="shared" si="7"/>
        <v>42223</v>
      </c>
      <c r="Q8" s="6" t="str">
        <f ca="1">IFERROR(OFFSET(grille!$A$1,MOD(INT((P8-parametres!$D$58)/7),42)+1,WEEKDAY(guigui!P8,2)),"")</f>
        <v>T345__</v>
      </c>
      <c r="R8" s="3">
        <f t="shared" si="8"/>
        <v>42254</v>
      </c>
      <c r="S8" s="6" t="str">
        <f ca="1">IFERROR(OFFSET(grille!$A$1,MOD(INT((R8-parametres!$D$58)/7),42)+1,WEEKDAY(guigui!R8,2)),"")</f>
        <v>T220__</v>
      </c>
      <c r="T8" s="3">
        <f t="shared" si="9"/>
        <v>42284</v>
      </c>
      <c r="U8" s="6" t="str">
        <f ca="1">IFERROR(OFFSET(grille!$A$1,MOD(INT((T8-parametres!$D$58)/7),42)+1,WEEKDAY(guigui!T8,2)),"")</f>
        <v>T510</v>
      </c>
      <c r="V8" s="4">
        <f t="shared" si="10"/>
        <v>42315</v>
      </c>
      <c r="W8" s="6" t="str">
        <f ca="1">IFERROR(OFFSET(grille!$A$1,MOD(INT((V8-parametres!$D$58)/7),42)+1,WEEKDAY(guigui!V8,2)),"")</f>
        <v>RP</v>
      </c>
      <c r="X8" s="3">
        <f t="shared" si="11"/>
        <v>42345</v>
      </c>
      <c r="Y8" s="6" t="str">
        <f ca="1">IFERROR(OFFSET(grille!$A$1,MOD(INT((X8-parametres!$D$58)/7),42)+1,WEEKDAY(guigui!X8,2)),"")</f>
        <v>T730__</v>
      </c>
    </row>
    <row r="9" spans="1:25">
      <c r="B9" s="3">
        <f t="shared" si="0"/>
        <v>42012</v>
      </c>
      <c r="C9" s="6" t="str">
        <f ca="1">IFERROR(OFFSET(grille!$A$1,MOD(INT((B9-parametres!$D$58)/7),42)+1,WEEKDAY(guigui!B9,2)),"")</f>
        <v>D</v>
      </c>
      <c r="D9" s="3">
        <f t="shared" si="1"/>
        <v>42043</v>
      </c>
      <c r="E9" s="6" t="str">
        <f ca="1">IFERROR(OFFSET(grille!$A$1,MOD(INT((D9-parametres!$D$58)/7),42)+1,WEEKDAY(guigui!D9,2)),"")</f>
        <v>RP</v>
      </c>
      <c r="F9" s="3">
        <f t="shared" si="2"/>
        <v>42071</v>
      </c>
      <c r="G9" s="6" t="str">
        <f ca="1">IFERROR(OFFSET(grille!$A$1,MOD(INT((F9-parametres!$D$58)/7),42)+1,WEEKDAY(guigui!F9,2)),"")</f>
        <v>T327__</v>
      </c>
      <c r="H9" s="3">
        <f t="shared" si="3"/>
        <v>42102</v>
      </c>
      <c r="I9" s="6" t="str">
        <f ca="1">IFERROR(OFFSET(grille!$A$1,MOD(INT((H9-parametres!$D$58)/7),42)+1,WEEKDAY(guigui!H9,2)),"")</f>
        <v>RP</v>
      </c>
      <c r="J9" s="3">
        <f t="shared" si="4"/>
        <v>42132</v>
      </c>
      <c r="K9" s="6" t="str">
        <f ca="1">IFERROR(OFFSET(grille!$A$1,MOD(INT((J9-parametres!$D$58)/7),42)+1,WEEKDAY(guigui!J9,2)),"")</f>
        <v>T240__</v>
      </c>
      <c r="L9" s="3">
        <f t="shared" si="5"/>
        <v>42163</v>
      </c>
      <c r="M9" s="6" t="str">
        <f ca="1">IFERROR(OFFSET(grille!$A$1,MOD(INT((L9-parametres!$D$58)/7),42)+1,WEEKDAY(guigui!L9,2)),"")</f>
        <v>RP</v>
      </c>
      <c r="N9" s="4">
        <f t="shared" si="6"/>
        <v>42193</v>
      </c>
      <c r="O9" s="6" t="str">
        <f ca="1">IFERROR(OFFSET(grille!$A$1,MOD(INT((N9-parametres!$D$58)/7),42)+1,WEEKDAY(guigui!N9,2)),"")</f>
        <v>__T150</v>
      </c>
      <c r="P9" s="3">
        <f t="shared" si="7"/>
        <v>42224</v>
      </c>
      <c r="Q9" s="6" t="str">
        <f ca="1">IFERROR(OFFSET(grille!$A$1,MOD(INT((P9-parametres!$D$58)/7),42)+1,WEEKDAY(guigui!P9,2)),"")</f>
        <v>__T356</v>
      </c>
      <c r="R9" s="3">
        <f t="shared" si="8"/>
        <v>42255</v>
      </c>
      <c r="S9" s="6" t="str">
        <f ca="1">IFERROR(OFFSET(grille!$A$1,MOD(INT((R9-parametres!$D$58)/7),42)+1,WEEKDAY(guigui!R9,2)),"")</f>
        <v>__T230</v>
      </c>
      <c r="T9" s="3">
        <f t="shared" si="9"/>
        <v>42285</v>
      </c>
      <c r="U9" s="6" t="str">
        <f ca="1">IFERROR(OFFSET(grille!$A$1,MOD(INT((T9-parametres!$D$58)/7),42)+1,WEEKDAY(guigui!T9,2)),"")</f>
        <v>T140__</v>
      </c>
      <c r="V9" s="4">
        <f t="shared" si="10"/>
        <v>42316</v>
      </c>
      <c r="W9" s="6" t="str">
        <f ca="1">IFERROR(OFFSET(grille!$A$1,MOD(INT((V9-parametres!$D$58)/7),42)+1,WEEKDAY(guigui!V9,2)),"")</f>
        <v>RP</v>
      </c>
      <c r="X9" s="3">
        <f t="shared" si="11"/>
        <v>42346</v>
      </c>
      <c r="Y9" s="6" t="str">
        <f ca="1">IFERROR(OFFSET(grille!$A$1,MOD(INT((X9-parametres!$D$58)/7),42)+1,WEEKDAY(guigui!X9,2)),"")</f>
        <v>__T740</v>
      </c>
    </row>
    <row r="10" spans="1:25">
      <c r="B10" s="3">
        <f t="shared" si="0"/>
        <v>42013</v>
      </c>
      <c r="C10" s="6" t="str">
        <f ca="1">IFERROR(OFFSET(grille!$A$1,MOD(INT((B10-parametres!$D$58)/7),42)+1,WEEKDAY(guigui!B10,2)),"")</f>
        <v>RP</v>
      </c>
      <c r="D10" s="3">
        <f t="shared" si="1"/>
        <v>42044</v>
      </c>
      <c r="E10" s="6" t="str">
        <f ca="1">IFERROR(OFFSET(grille!$A$1,MOD(INT((D10-parametres!$D$58)/7),42)+1,WEEKDAY(guigui!D10,2)),"")</f>
        <v>T710</v>
      </c>
      <c r="F10" s="3">
        <f t="shared" si="2"/>
        <v>42072</v>
      </c>
      <c r="G10" s="6" t="str">
        <f ca="1">IFERROR(OFFSET(grille!$A$1,MOD(INT((F10-parametres!$D$58)/7),42)+1,WEEKDAY(guigui!F10,2)),"")</f>
        <v>__T330</v>
      </c>
      <c r="H10" s="3">
        <f t="shared" si="3"/>
        <v>42103</v>
      </c>
      <c r="I10" s="6" t="str">
        <f ca="1">IFERROR(OFFSET(grille!$A$1,MOD(INT((H10-parametres!$D$58)/7),42)+1,WEEKDAY(guigui!H10,2)),"")</f>
        <v>T720</v>
      </c>
      <c r="J10" s="3">
        <f t="shared" si="4"/>
        <v>42133</v>
      </c>
      <c r="K10" s="6" t="str">
        <f ca="1">IFERROR(OFFSET(grille!$A$1,MOD(INT((J10-parametres!$D$58)/7),42)+1,WEEKDAY(guigui!J10,2)),"")</f>
        <v>__T256</v>
      </c>
      <c r="L10" s="3">
        <f t="shared" si="5"/>
        <v>42164</v>
      </c>
      <c r="M10" s="6" t="str">
        <f ca="1">IFERROR(OFFSET(grille!$A$1,MOD(INT((L10-parametres!$D$58)/7),42)+1,WEEKDAY(guigui!L10,2)),"")</f>
        <v>T320__</v>
      </c>
      <c r="N10" s="4">
        <f t="shared" si="6"/>
        <v>42194</v>
      </c>
      <c r="O10" s="6" t="str">
        <f ca="1">IFERROR(OFFSET(grille!$A$1,MOD(INT((N10-parametres!$D$58)/7),42)+1,WEEKDAY(guigui!N10,2)),"")</f>
        <v>D</v>
      </c>
      <c r="P10" s="3">
        <f t="shared" si="7"/>
        <v>42225</v>
      </c>
      <c r="Q10" s="6" t="str">
        <f ca="1">IFERROR(OFFSET(grille!$A$1,MOD(INT((P10-parametres!$D$58)/7),42)+1,WEEKDAY(guigui!P10,2)),"")</f>
        <v>T247__</v>
      </c>
      <c r="R10" s="3">
        <f t="shared" si="8"/>
        <v>42256</v>
      </c>
      <c r="S10" s="6" t="str">
        <f ca="1">IFERROR(OFFSET(grille!$A$1,MOD(INT((R10-parametres!$D$58)/7),42)+1,WEEKDAY(guigui!R10,2)),"")</f>
        <v>RP</v>
      </c>
      <c r="T10" s="3">
        <f t="shared" si="9"/>
        <v>42286</v>
      </c>
      <c r="U10" s="6" t="str">
        <f ca="1">IFERROR(OFFSET(grille!$A$1,MOD(INT((T10-parametres!$D$58)/7),42)+1,WEEKDAY(guigui!T10,2)),"")</f>
        <v>__T150</v>
      </c>
      <c r="V10" s="4">
        <f t="shared" si="10"/>
        <v>42317</v>
      </c>
      <c r="W10" s="6" t="str">
        <f ca="1">IFERROR(OFFSET(grille!$A$1,MOD(INT((V10-parametres!$D$58)/7),42)+1,WEEKDAY(guigui!V10,2)),"")</f>
        <v>RP</v>
      </c>
      <c r="X10" s="3">
        <f t="shared" si="11"/>
        <v>42347</v>
      </c>
      <c r="Y10" s="6" t="str">
        <f ca="1">IFERROR(OFFSET(grille!$A$1,MOD(INT((X10-parametres!$D$58)/7),42)+1,WEEKDAY(guigui!X10,2)),"")</f>
        <v>T650__</v>
      </c>
    </row>
    <row r="11" spans="1:25">
      <c r="B11" s="3">
        <f t="shared" si="0"/>
        <v>42014</v>
      </c>
      <c r="C11" s="6" t="str">
        <f ca="1">IFERROR(OFFSET(grille!$A$1,MOD(INT((B11-parametres!$D$58)/7),42)+1,WEEKDAY(guigui!B11,2)),"")</f>
        <v>RP</v>
      </c>
      <c r="D11" s="3">
        <f t="shared" si="1"/>
        <v>42045</v>
      </c>
      <c r="E11" s="6" t="str">
        <f ca="1">IFERROR(OFFSET(grille!$A$1,MOD(INT((D11-parametres!$D$58)/7),42)+1,WEEKDAY(guigui!D11,2)),"")</f>
        <v>T120</v>
      </c>
      <c r="F11" s="3">
        <f t="shared" si="2"/>
        <v>42073</v>
      </c>
      <c r="G11" s="6" t="str">
        <f ca="1">IFERROR(OFFSET(grille!$A$1,MOD(INT((F11-parametres!$D$58)/7),42)+1,WEEKDAY(guigui!F11,2)),"")</f>
        <v>T810</v>
      </c>
      <c r="H11" s="3">
        <f t="shared" si="3"/>
        <v>42104</v>
      </c>
      <c r="I11" s="6" t="str">
        <f ca="1">IFERROR(OFFSET(grille!$A$1,MOD(INT((H11-parametres!$D$58)/7),42)+1,WEEKDAY(guigui!H11,2)),"")</f>
        <v>T730__</v>
      </c>
      <c r="J11" s="3">
        <f t="shared" si="4"/>
        <v>42134</v>
      </c>
      <c r="K11" s="6" t="str">
        <f ca="1">IFERROR(OFFSET(grille!$A$1,MOD(INT((J11-parametres!$D$58)/7),42)+1,WEEKDAY(guigui!J11,2)),"")</f>
        <v>RP</v>
      </c>
      <c r="L11" s="3">
        <f t="shared" si="5"/>
        <v>42165</v>
      </c>
      <c r="M11" s="6" t="str">
        <f ca="1">IFERROR(OFFSET(grille!$A$1,MOD(INT((L11-parametres!$D$58)/7),42)+1,WEEKDAY(guigui!L11,2)),"")</f>
        <v>__T330</v>
      </c>
      <c r="N11" s="4">
        <f t="shared" si="6"/>
        <v>42195</v>
      </c>
      <c r="O11" s="6" t="str">
        <f ca="1">IFERROR(OFFSET(grille!$A$1,MOD(INT((N11-parametres!$D$58)/7),42)+1,WEEKDAY(guigui!N11,2)),"")</f>
        <v>RP</v>
      </c>
      <c r="P11" s="3">
        <f t="shared" si="7"/>
        <v>42226</v>
      </c>
      <c r="Q11" s="6" t="str">
        <f ca="1">IFERROR(OFFSET(grille!$A$1,MOD(INT((P11-parametres!$D$58)/7),42)+1,WEEKDAY(guigui!P11,2)),"")</f>
        <v>__T250</v>
      </c>
      <c r="R11" s="3">
        <f t="shared" si="8"/>
        <v>42257</v>
      </c>
      <c r="S11" s="6" t="str">
        <f ca="1">IFERROR(OFFSET(grille!$A$1,MOD(INT((R11-parametres!$D$58)/7),42)+1,WEEKDAY(guigui!R11,2)),"")</f>
        <v>RP</v>
      </c>
      <c r="T11" s="3">
        <f t="shared" si="9"/>
        <v>42287</v>
      </c>
      <c r="U11" s="6" t="str">
        <f ca="1">IFERROR(OFFSET(grille!$A$1,MOD(INT((T11-parametres!$D$58)/7),42)+1,WEEKDAY(guigui!T11,2)),"")</f>
        <v>RP</v>
      </c>
      <c r="V11" s="4">
        <f t="shared" si="10"/>
        <v>42318</v>
      </c>
      <c r="W11" s="6" t="str">
        <f ca="1">IFERROR(OFFSET(grille!$A$1,MOD(INT((V11-parametres!$D$58)/7),42)+1,WEEKDAY(guigui!V11,2)),"")</f>
        <v>T730__</v>
      </c>
      <c r="X11" s="3">
        <f t="shared" si="11"/>
        <v>42348</v>
      </c>
      <c r="Y11" s="6" t="str">
        <f ca="1">IFERROR(OFFSET(grille!$A$1,MOD(INT((X11-parametres!$D$58)/7),42)+1,WEEKDAY(guigui!X11,2)),"")</f>
        <v>__T660</v>
      </c>
    </row>
    <row r="12" spans="1:25">
      <c r="B12" s="3">
        <f t="shared" si="0"/>
        <v>42015</v>
      </c>
      <c r="C12" s="6" t="str">
        <f ca="1">IFERROR(OFFSET(grille!$A$1,MOD(INT((B12-parametres!$D$58)/7),42)+1,WEEKDAY(guigui!B12,2)),"")</f>
        <v>T637__</v>
      </c>
      <c r="D12" s="3">
        <f t="shared" si="1"/>
        <v>42046</v>
      </c>
      <c r="E12" s="6" t="str">
        <f ca="1">IFERROR(OFFSET(grille!$A$1,MOD(INT((D12-parametres!$D$58)/7),42)+1,WEEKDAY(guigui!D12,2)),"")</f>
        <v>T440__</v>
      </c>
      <c r="F12" s="3">
        <f t="shared" si="2"/>
        <v>42074</v>
      </c>
      <c r="G12" s="6" t="str">
        <f ca="1">IFERROR(OFFSET(grille!$A$1,MOD(INT((F12-parametres!$D$58)/7),42)+1,WEEKDAY(guigui!F12,2)),"")</f>
        <v>T140__</v>
      </c>
      <c r="H12" s="3">
        <f t="shared" si="3"/>
        <v>42105</v>
      </c>
      <c r="I12" s="6" t="str">
        <f ca="1">IFERROR(OFFSET(grille!$A$1,MOD(INT((H12-parametres!$D$58)/7),42)+1,WEEKDAY(guigui!H12,2)),"")</f>
        <v>__T746</v>
      </c>
      <c r="J12" s="3">
        <f t="shared" si="4"/>
        <v>42135</v>
      </c>
      <c r="K12" s="6" t="str">
        <f ca="1">IFERROR(OFFSET(grille!$A$1,MOD(INT((J12-parametres!$D$58)/7),42)+1,WEEKDAY(guigui!J12,2)),"")</f>
        <v>RP</v>
      </c>
      <c r="L12" s="3">
        <f t="shared" si="5"/>
        <v>42166</v>
      </c>
      <c r="M12" s="6" t="str">
        <f ca="1">IFERROR(OFFSET(grille!$A$1,MOD(INT((L12-parametres!$D$58)/7),42)+1,WEEKDAY(guigui!L12,2)),"")</f>
        <v>T340__</v>
      </c>
      <c r="N12" s="4">
        <f t="shared" si="6"/>
        <v>42196</v>
      </c>
      <c r="O12" s="6" t="str">
        <f ca="1">IFERROR(OFFSET(grille!$A$1,MOD(INT((N12-parametres!$D$58)/7),42)+1,WEEKDAY(guigui!N12,2)),"")</f>
        <v>RP</v>
      </c>
      <c r="P12" s="3">
        <f t="shared" si="7"/>
        <v>42227</v>
      </c>
      <c r="Q12" s="6" t="str">
        <f ca="1">IFERROR(OFFSET(grille!$A$1,MOD(INT((P12-parametres!$D$58)/7),42)+1,WEEKDAY(guigui!P12,2)),"")</f>
        <v>RP</v>
      </c>
      <c r="R12" s="3">
        <f t="shared" si="8"/>
        <v>42258</v>
      </c>
      <c r="S12" s="6" t="str">
        <f ca="1">IFERROR(OFFSET(grille!$A$1,MOD(INT((R12-parametres!$D$58)/7),42)+1,WEEKDAY(guigui!R12,2)),"")</f>
        <v>T320__</v>
      </c>
      <c r="T12" s="3">
        <f t="shared" si="9"/>
        <v>42288</v>
      </c>
      <c r="U12" s="6" t="str">
        <f ca="1">IFERROR(OFFSET(grille!$A$1,MOD(INT((T12-parametres!$D$58)/7),42)+1,WEEKDAY(guigui!T12,2)),"")</f>
        <v>RP</v>
      </c>
      <c r="V12" s="4">
        <f t="shared" si="10"/>
        <v>42319</v>
      </c>
      <c r="W12" s="6" t="str">
        <f ca="1">IFERROR(OFFSET(grille!$A$1,MOD(INT((V12-parametres!$D$58)/7),42)+1,WEEKDAY(guigui!V12,2)),"")</f>
        <v>__T740</v>
      </c>
      <c r="X12" s="3">
        <f t="shared" si="11"/>
        <v>42349</v>
      </c>
      <c r="Y12" s="6" t="str">
        <f ca="1">IFERROR(OFFSET(grille!$A$1,MOD(INT((X12-parametres!$D$58)/7),42)+1,WEEKDAY(guigui!X12,2)),"")</f>
        <v>RP</v>
      </c>
    </row>
    <row r="13" spans="1:25">
      <c r="B13" s="3">
        <f t="shared" si="0"/>
        <v>42016</v>
      </c>
      <c r="C13" s="6" t="str">
        <f ca="1">IFERROR(OFFSET(grille!$A$1,MOD(INT((B13-parametres!$D$58)/7),42)+1,WEEKDAY(guigui!B13,2)),"")</f>
        <v>__T640</v>
      </c>
      <c r="D13" s="3">
        <f t="shared" si="1"/>
        <v>42047</v>
      </c>
      <c r="E13" s="6" t="str">
        <f ca="1">IFERROR(OFFSET(grille!$A$1,MOD(INT((D13-parametres!$D$58)/7),42)+1,WEEKDAY(guigui!D13,2)),"")</f>
        <v>__T450</v>
      </c>
      <c r="F13" s="3">
        <f t="shared" si="2"/>
        <v>42075</v>
      </c>
      <c r="G13" s="6" t="str">
        <f ca="1">IFERROR(OFFSET(grille!$A$1,MOD(INT((F13-parametres!$D$58)/7),42)+1,WEEKDAY(guigui!F13,2)),"")</f>
        <v>__T150</v>
      </c>
      <c r="H13" s="3">
        <f t="shared" si="3"/>
        <v>42106</v>
      </c>
      <c r="I13" s="6" t="str">
        <f ca="1">IFERROR(OFFSET(grille!$A$1,MOD(INT((H13-parametres!$D$58)/7),42)+1,WEEKDAY(guigui!H13,2)),"")</f>
        <v>T147__</v>
      </c>
      <c r="J13" s="3">
        <f t="shared" si="4"/>
        <v>42136</v>
      </c>
      <c r="K13" s="6" t="str">
        <f ca="1">IFERROR(OFFSET(grille!$A$1,MOD(INT((J13-parametres!$D$58)/7),42)+1,WEEKDAY(guigui!J13,2)),"")</f>
        <v>T510</v>
      </c>
      <c r="L13" s="3">
        <f t="shared" si="5"/>
        <v>42167</v>
      </c>
      <c r="M13" s="6" t="str">
        <f ca="1">IFERROR(OFFSET(grille!$A$1,MOD(INT((L13-parametres!$D$58)/7),42)+1,WEEKDAY(guigui!L13,2)),"")</f>
        <v>__T350</v>
      </c>
      <c r="N13" s="4">
        <f t="shared" si="6"/>
        <v>42197</v>
      </c>
      <c r="O13" s="6" t="str">
        <f ca="1">IFERROR(OFFSET(grille!$A$1,MOD(INT((N13-parametres!$D$58)/7),42)+1,WEEKDAY(guigui!N13,2)),"")</f>
        <v>T737__</v>
      </c>
      <c r="P13" s="3">
        <f t="shared" si="7"/>
        <v>42228</v>
      </c>
      <c r="Q13" s="6" t="str">
        <f ca="1">IFERROR(OFFSET(grille!$A$1,MOD(INT((P13-parametres!$D$58)/7),42)+1,WEEKDAY(guigui!P13,2)),"")</f>
        <v>RP</v>
      </c>
      <c r="R13" s="3">
        <f t="shared" si="8"/>
        <v>42259</v>
      </c>
      <c r="S13" s="6" t="str">
        <f ca="1">IFERROR(OFFSET(grille!$A$1,MOD(INT((R13-parametres!$D$58)/7),42)+1,WEEKDAY(guigui!R13,2)),"")</f>
        <v>__T336</v>
      </c>
      <c r="T13" s="3">
        <f t="shared" si="9"/>
        <v>42289</v>
      </c>
      <c r="U13" s="6" t="str">
        <f ca="1">IFERROR(OFFSET(grille!$A$1,MOD(INT((T13-parametres!$D$58)/7),42)+1,WEEKDAY(guigui!T13,2)),"")</f>
        <v>T440__</v>
      </c>
      <c r="V13" s="4">
        <f t="shared" si="10"/>
        <v>42320</v>
      </c>
      <c r="W13" s="6" t="str">
        <f ca="1">IFERROR(OFFSET(grille!$A$1,MOD(INT((V13-parametres!$D$58)/7),42)+1,WEEKDAY(guigui!V13,2)),"")</f>
        <v>T610</v>
      </c>
      <c r="X13" s="3">
        <f t="shared" si="11"/>
        <v>42350</v>
      </c>
      <c r="Y13" s="6" t="str">
        <f ca="1">IFERROR(OFFSET(grille!$A$1,MOD(INT((X13-parametres!$D$58)/7),42)+1,WEEKDAY(guigui!X13,2)),"")</f>
        <v>RP</v>
      </c>
    </row>
    <row r="14" spans="1:25">
      <c r="B14" s="3">
        <f t="shared" si="0"/>
        <v>42017</v>
      </c>
      <c r="C14" s="6" t="str">
        <f ca="1">IFERROR(OFFSET(grille!$A$1,MOD(INT((B14-parametres!$D$58)/7),42)+1,WEEKDAY(guigui!B14,2)),"")</f>
        <v>T430</v>
      </c>
      <c r="D14" s="3">
        <f t="shared" si="1"/>
        <v>42048</v>
      </c>
      <c r="E14" s="6" t="str">
        <f ca="1">IFERROR(OFFSET(grille!$A$1,MOD(INT((D14-parametres!$D$58)/7),42)+1,WEEKDAY(guigui!D14,2)),"")</f>
        <v>T945</v>
      </c>
      <c r="F14" s="3">
        <f t="shared" si="2"/>
        <v>42076</v>
      </c>
      <c r="G14" s="6" t="str">
        <f ca="1">IFERROR(OFFSET(grille!$A$1,MOD(INT((F14-parametres!$D$58)/7),42)+1,WEEKDAY(guigui!F14,2)),"")</f>
        <v>RP</v>
      </c>
      <c r="H14" s="3">
        <f t="shared" si="3"/>
        <v>42107</v>
      </c>
      <c r="I14" s="6" t="str">
        <f ca="1">IFERROR(OFFSET(grille!$A$1,MOD(INT((H14-parametres!$D$58)/7),42)+1,WEEKDAY(guigui!H14,2)),"")</f>
        <v>__T151</v>
      </c>
      <c r="J14" s="3">
        <f t="shared" si="4"/>
        <v>42137</v>
      </c>
      <c r="K14" s="6" t="str">
        <f ca="1">IFERROR(OFFSET(grille!$A$1,MOD(INT((J14-parametres!$D$58)/7),42)+1,WEEKDAY(guigui!J14,2)),"")</f>
        <v>T110</v>
      </c>
      <c r="L14" s="3">
        <f t="shared" si="5"/>
        <v>42168</v>
      </c>
      <c r="M14" s="6" t="str">
        <f ca="1">IFERROR(OFFSET(grille!$A$1,MOD(INT((L14-parametres!$D$58)/7),42)+1,WEEKDAY(guigui!L14,2)),"")</f>
        <v>RP</v>
      </c>
      <c r="N14" s="4">
        <f t="shared" si="6"/>
        <v>42198</v>
      </c>
      <c r="O14" s="6" t="str">
        <f ca="1">IFERROR(OFFSET(grille!$A$1,MOD(INT((N14-parametres!$D$58)/7),42)+1,WEEKDAY(guigui!N14,2)),"")</f>
        <v>__T740</v>
      </c>
      <c r="P14" s="3">
        <f t="shared" si="7"/>
        <v>42229</v>
      </c>
      <c r="Q14" s="6" t="str">
        <f ca="1">IFERROR(OFFSET(grille!$A$1,MOD(INT((P14-parametres!$D$58)/7),42)+1,WEEKDAY(guigui!P14,2)),"")</f>
        <v>T120</v>
      </c>
      <c r="R14" s="3">
        <f t="shared" si="8"/>
        <v>42260</v>
      </c>
      <c r="S14" s="6" t="str">
        <f ca="1">IFERROR(OFFSET(grille!$A$1,MOD(INT((R14-parametres!$D$58)/7),42)+1,WEEKDAY(guigui!R14,2)),"")</f>
        <v>T227__</v>
      </c>
      <c r="T14" s="3">
        <f t="shared" si="9"/>
        <v>42290</v>
      </c>
      <c r="U14" s="6" t="str">
        <f ca="1">IFERROR(OFFSET(grille!$A$1,MOD(INT((T14-parametres!$D$58)/7),42)+1,WEEKDAY(guigui!T14,2)),"")</f>
        <v>__T450</v>
      </c>
      <c r="V14" s="4">
        <f t="shared" si="10"/>
        <v>42321</v>
      </c>
      <c r="W14" s="6" t="str">
        <f ca="1">IFERROR(OFFSET(grille!$A$1,MOD(INT((V14-parametres!$D$58)/7),42)+1,WEEKDAY(guigui!V14,2)),"")</f>
        <v>T220__</v>
      </c>
      <c r="X14" s="3">
        <f t="shared" si="11"/>
        <v>42351</v>
      </c>
      <c r="Y14" s="6" t="str">
        <f ca="1">IFERROR(OFFSET(grille!$A$1,MOD(INT((X14-parametres!$D$58)/7),42)+1,WEEKDAY(guigui!X14,2)),"")</f>
        <v>T410</v>
      </c>
    </row>
    <row r="15" spans="1:25">
      <c r="B15" s="3">
        <f t="shared" si="0"/>
        <v>42018</v>
      </c>
      <c r="C15" s="6" t="str">
        <f ca="1">IFERROR(OFFSET(grille!$A$1,MOD(INT((B15-parametres!$D$58)/7),42)+1,WEEKDAY(guigui!B15,2)),"")</f>
        <v>T820__</v>
      </c>
      <c r="D15" s="3">
        <f t="shared" si="1"/>
        <v>42049</v>
      </c>
      <c r="E15" s="6" t="str">
        <f ca="1">IFERROR(OFFSET(grille!$A$1,MOD(INT((D15-parametres!$D$58)/7),42)+1,WEEKDAY(guigui!D15,2)),"")</f>
        <v>RP</v>
      </c>
      <c r="F15" s="3">
        <f t="shared" si="2"/>
        <v>42077</v>
      </c>
      <c r="G15" s="6" t="str">
        <f ca="1">IFERROR(OFFSET(grille!$A$1,MOD(INT((F15-parametres!$D$58)/7),42)+1,WEEKDAY(guigui!F15,2)),"")</f>
        <v>RP</v>
      </c>
      <c r="H15" s="3">
        <f t="shared" si="3"/>
        <v>42108</v>
      </c>
      <c r="I15" s="6" t="str">
        <f ca="1">IFERROR(OFFSET(grille!$A$1,MOD(INT((H15-parametres!$D$58)/7),42)+1,WEEKDAY(guigui!H15,2)),"")</f>
        <v>RP</v>
      </c>
      <c r="J15" s="3">
        <f t="shared" si="4"/>
        <v>42138</v>
      </c>
      <c r="K15" s="6" t="str">
        <f ca="1">IFERROR(OFFSET(grille!$A$1,MOD(INT((J15-parametres!$D$58)/7),42)+1,WEEKDAY(guigui!J15,2)),"")</f>
        <v>T710</v>
      </c>
      <c r="L15" s="3">
        <f t="shared" si="5"/>
        <v>42169</v>
      </c>
      <c r="M15" s="6" t="str">
        <f ca="1">IFERROR(OFFSET(grille!$A$1,MOD(INT((L15-parametres!$D$58)/7),42)+1,WEEKDAY(guigui!L15,2)),"")</f>
        <v>RP</v>
      </c>
      <c r="N15" s="4">
        <f t="shared" si="6"/>
        <v>42199</v>
      </c>
      <c r="O15" s="6" t="str">
        <f ca="1">IFERROR(OFFSET(grille!$A$1,MOD(INT((N15-parametres!$D$58)/7),42)+1,WEEKDAY(guigui!N15,2)),"")</f>
        <v>T650__</v>
      </c>
      <c r="P15" s="3">
        <f t="shared" si="7"/>
        <v>42230</v>
      </c>
      <c r="Q15" s="6" t="str">
        <f ca="1">IFERROR(OFFSET(grille!$A$1,MOD(INT((P15-parametres!$D$58)/7),42)+1,WEEKDAY(guigui!P15,2)),"")</f>
        <v>T720</v>
      </c>
      <c r="R15" s="3">
        <f t="shared" si="8"/>
        <v>42261</v>
      </c>
      <c r="S15" s="6" t="str">
        <f ca="1">IFERROR(OFFSET(grille!$A$1,MOD(INT((R15-parametres!$D$58)/7),42)+1,WEEKDAY(guigui!R15,2)),"")</f>
        <v>__T230</v>
      </c>
      <c r="T15" s="3">
        <f t="shared" si="9"/>
        <v>42291</v>
      </c>
      <c r="U15" s="6" t="str">
        <f ca="1">IFERROR(OFFSET(grille!$A$1,MOD(INT((T15-parametres!$D$58)/7),42)+1,WEEKDAY(guigui!T15,2)),"")</f>
        <v>T240__</v>
      </c>
      <c r="V15" s="4">
        <f t="shared" si="10"/>
        <v>42322</v>
      </c>
      <c r="W15" s="6" t="str">
        <f ca="1">IFERROR(OFFSET(grille!$A$1,MOD(INT((V15-parametres!$D$58)/7),42)+1,WEEKDAY(guigui!V15,2)),"")</f>
        <v>__T236</v>
      </c>
      <c r="X15" s="3">
        <f t="shared" si="11"/>
        <v>42352</v>
      </c>
      <c r="Y15" s="6" t="str">
        <f ca="1">IFERROR(OFFSET(grille!$A$1,MOD(INT((X15-parametres!$D$58)/7),42)+1,WEEKDAY(guigui!X15,2)),"")</f>
        <v>T650__</v>
      </c>
    </row>
    <row r="16" spans="1:25">
      <c r="B16" s="3">
        <f t="shared" si="0"/>
        <v>42019</v>
      </c>
      <c r="C16" s="6" t="str">
        <f ca="1">IFERROR(OFFSET(grille!$A$1,MOD(INT((B16-parametres!$D$58)/7),42)+1,WEEKDAY(guigui!B16,2)),"")</f>
        <v>__T830</v>
      </c>
      <c r="D16" s="3">
        <f t="shared" si="1"/>
        <v>42050</v>
      </c>
      <c r="E16" s="6" t="str">
        <f ca="1">IFERROR(OFFSET(grille!$A$1,MOD(INT((D16-parametres!$D$58)/7),42)+1,WEEKDAY(guigui!D16,2)),"")</f>
        <v>RP</v>
      </c>
      <c r="F16" s="3">
        <f t="shared" si="2"/>
        <v>42078</v>
      </c>
      <c r="G16" s="6" t="str">
        <f ca="1">IFERROR(OFFSET(grille!$A$1,MOD(INT((F16-parametres!$D$58)/7),42)+1,WEEKDAY(guigui!F16,2)),"")</f>
        <v>RP</v>
      </c>
      <c r="H16" s="3">
        <f t="shared" si="3"/>
        <v>42109</v>
      </c>
      <c r="I16" s="6" t="str">
        <f ca="1">IFERROR(OFFSET(grille!$A$1,MOD(INT((H16-parametres!$D$58)/7),42)+1,WEEKDAY(guigui!H16,2)),"")</f>
        <v>RP</v>
      </c>
      <c r="J16" s="3">
        <f t="shared" si="4"/>
        <v>42139</v>
      </c>
      <c r="K16" s="6" t="str">
        <f ca="1">IFERROR(OFFSET(grille!$A$1,MOD(INT((J16-parametres!$D$58)/7),42)+1,WEEKDAY(guigui!J16,2)),"")</f>
        <v>T655__</v>
      </c>
      <c r="L16" s="3">
        <f t="shared" si="5"/>
        <v>42170</v>
      </c>
      <c r="M16" s="6" t="str">
        <f ca="1">IFERROR(OFFSET(grille!$A$1,MOD(INT((L16-parametres!$D$58)/7),42)+1,WEEKDAY(guigui!L16,2)),"")</f>
        <v>T630__</v>
      </c>
      <c r="N16" s="4">
        <f t="shared" si="6"/>
        <v>42200</v>
      </c>
      <c r="O16" s="6" t="str">
        <f ca="1">IFERROR(OFFSET(grille!$A$1,MOD(INT((N16-parametres!$D$58)/7),42)+1,WEEKDAY(guigui!N16,2)),"")</f>
        <v>__T660</v>
      </c>
      <c r="P16" s="3">
        <f t="shared" si="7"/>
        <v>42231</v>
      </c>
      <c r="Q16" s="6" t="str">
        <f ca="1">IFERROR(OFFSET(grille!$A$1,MOD(INT((P16-parametres!$D$58)/7),42)+1,WEEKDAY(guigui!P16,2)),"")</f>
        <v>T346__</v>
      </c>
      <c r="R16" s="3">
        <f t="shared" si="8"/>
        <v>42262</v>
      </c>
      <c r="S16" s="6" t="str">
        <f ca="1">IFERROR(OFFSET(grille!$A$1,MOD(INT((R16-parametres!$D$58)/7),42)+1,WEEKDAY(guigui!R16,2)),"")</f>
        <v>T260</v>
      </c>
      <c r="T16" s="3">
        <f t="shared" si="9"/>
        <v>42292</v>
      </c>
      <c r="U16" s="6" t="str">
        <f ca="1">IFERROR(OFFSET(grille!$A$1,MOD(INT((T16-parametres!$D$58)/7),42)+1,WEEKDAY(guigui!T16,2)),"")</f>
        <v>__T250</v>
      </c>
      <c r="V16" s="4">
        <f t="shared" si="10"/>
        <v>42323</v>
      </c>
      <c r="W16" s="6" t="str">
        <f ca="1">IFERROR(OFFSET(grille!$A$1,MOD(INT((V16-parametres!$D$58)/7),42)+1,WEEKDAY(guigui!V16,2)),"")</f>
        <v>RP</v>
      </c>
      <c r="X16" s="3">
        <f t="shared" si="11"/>
        <v>42353</v>
      </c>
      <c r="Y16" s="6" t="str">
        <f ca="1">IFERROR(OFFSET(grille!$A$1,MOD(INT((X16-parametres!$D$58)/7),42)+1,WEEKDAY(guigui!X16,2)),"")</f>
        <v>__T660</v>
      </c>
    </row>
    <row r="17" spans="2:25">
      <c r="B17" s="3">
        <f t="shared" si="0"/>
        <v>42020</v>
      </c>
      <c r="C17" s="6" t="str">
        <f ca="1">IFERROR(OFFSET(grille!$A$1,MOD(INT((B17-parametres!$D$58)/7),42)+1,WEEKDAY(guigui!B17,2)),"")</f>
        <v>D</v>
      </c>
      <c r="D17" s="3">
        <f t="shared" si="1"/>
        <v>42051</v>
      </c>
      <c r="E17" s="6" t="str">
        <f ca="1">IFERROR(OFFSET(grille!$A$1,MOD(INT((D17-parametres!$D$58)/7),42)+1,WEEKDAY(guigui!D17,2)),"")</f>
        <v>T730__</v>
      </c>
      <c r="F17" s="3">
        <f t="shared" si="2"/>
        <v>42079</v>
      </c>
      <c r="G17" s="6" t="str">
        <f ca="1">IFERROR(OFFSET(grille!$A$1,MOD(INT((F17-parametres!$D$58)/7),42)+1,WEEKDAY(guigui!F17,2)),"")</f>
        <v>T720</v>
      </c>
      <c r="H17" s="3">
        <f t="shared" si="3"/>
        <v>42110</v>
      </c>
      <c r="I17" s="6" t="str">
        <f ca="1">IFERROR(OFFSET(grille!$A$1,MOD(INT((H17-parametres!$D$58)/7),42)+1,WEEKDAY(guigui!H17,2)),"")</f>
        <v>T130</v>
      </c>
      <c r="J17" s="3">
        <f t="shared" si="4"/>
        <v>42140</v>
      </c>
      <c r="K17" s="6" t="str">
        <f ca="1">IFERROR(OFFSET(grille!$A$1,MOD(INT((J17-parametres!$D$58)/7),42)+1,WEEKDAY(guigui!J17,2)),"")</f>
        <v>__T666</v>
      </c>
      <c r="L17" s="3">
        <f t="shared" si="5"/>
        <v>42171</v>
      </c>
      <c r="M17" s="6" t="str">
        <f ca="1">IFERROR(OFFSET(grille!$A$1,MOD(INT((L17-parametres!$D$58)/7),42)+1,WEEKDAY(guigui!L17,2)),"")</f>
        <v>__T640</v>
      </c>
      <c r="N17" s="4">
        <f t="shared" si="6"/>
        <v>42201</v>
      </c>
      <c r="O17" s="6" t="str">
        <f ca="1">IFERROR(OFFSET(grille!$A$1,MOD(INT((N17-parametres!$D$58)/7),42)+1,WEEKDAY(guigui!N17,2)),"")</f>
        <v>T260</v>
      </c>
      <c r="P17" s="3">
        <f t="shared" si="7"/>
        <v>42232</v>
      </c>
      <c r="Q17" s="6" t="str">
        <f ca="1">IFERROR(OFFSET(grille!$A$1,MOD(INT((P17-parametres!$D$58)/7),42)+1,WEEKDAY(guigui!P17,2)),"")</f>
        <v>__T357</v>
      </c>
      <c r="R17" s="3">
        <f t="shared" si="8"/>
        <v>42263</v>
      </c>
      <c r="S17" s="6" t="str">
        <f ca="1">IFERROR(OFFSET(grille!$A$1,MOD(INT((R17-parametres!$D$58)/7),42)+1,WEEKDAY(guigui!R17,2)),"")</f>
        <v>RP</v>
      </c>
      <c r="T17" s="3">
        <f t="shared" si="9"/>
        <v>42293</v>
      </c>
      <c r="U17" s="6" t="str">
        <f ca="1">IFERROR(OFFSET(grille!$A$1,MOD(INT((T17-parametres!$D$58)/7),42)+1,WEEKDAY(guigui!T17,2)),"")</f>
        <v>RP</v>
      </c>
      <c r="V17" s="4">
        <f t="shared" si="10"/>
        <v>42324</v>
      </c>
      <c r="W17" s="6" t="str">
        <f ca="1">IFERROR(OFFSET(grille!$A$1,MOD(INT((V17-parametres!$D$58)/7),42)+1,WEEKDAY(guigui!V17,2)),"")</f>
        <v>RP</v>
      </c>
      <c r="X17" s="3">
        <f t="shared" si="11"/>
        <v>42354</v>
      </c>
      <c r="Y17" s="6" t="str">
        <f ca="1">IFERROR(OFFSET(grille!$A$1,MOD(INT((X17-parametres!$D$58)/7),42)+1,WEEKDAY(guigui!X17,2)),"")</f>
        <v>T260</v>
      </c>
    </row>
    <row r="18" spans="2:25">
      <c r="B18" s="3">
        <f t="shared" si="0"/>
        <v>42021</v>
      </c>
      <c r="C18" s="6" t="str">
        <f ca="1">IFERROR(OFFSET(grille!$A$1,MOD(INT((B18-parametres!$D$58)/7),42)+1,WEEKDAY(guigui!B18,2)),"")</f>
        <v>RP</v>
      </c>
      <c r="D18" s="3">
        <f t="shared" si="1"/>
        <v>42052</v>
      </c>
      <c r="E18" s="6" t="str">
        <f ca="1">IFERROR(OFFSET(grille!$A$1,MOD(INT((D18-parametres!$D$58)/7),42)+1,WEEKDAY(guigui!D18,2)),"")</f>
        <v>__T740</v>
      </c>
      <c r="F18" s="3">
        <f t="shared" si="2"/>
        <v>42080</v>
      </c>
      <c r="G18" s="6" t="str">
        <f ca="1">IFERROR(OFFSET(grille!$A$1,MOD(INT((F18-parametres!$D$58)/7),42)+1,WEEKDAY(guigui!F18,2)),"")</f>
        <v>T710</v>
      </c>
      <c r="H18" s="3">
        <f t="shared" si="3"/>
        <v>42111</v>
      </c>
      <c r="I18" s="6" t="str">
        <f ca="1">IFERROR(OFFSET(grille!$A$1,MOD(INT((H18-parametres!$D$58)/7),42)+1,WEEKDAY(guigui!H18,2)),"")</f>
        <v>T420</v>
      </c>
      <c r="J18" s="3">
        <f t="shared" si="4"/>
        <v>42141</v>
      </c>
      <c r="K18" s="6" t="str">
        <f ca="1">IFERROR(OFFSET(grille!$A$1,MOD(INT((J18-parametres!$D$58)/7),42)+1,WEEKDAY(guigui!J18,2)),"")</f>
        <v>RP</v>
      </c>
      <c r="L18" s="3">
        <f t="shared" si="5"/>
        <v>42172</v>
      </c>
      <c r="M18" s="6" t="str">
        <f ca="1">IFERROR(OFFSET(grille!$A$1,MOD(INT((L18-parametres!$D$58)/7),42)+1,WEEKDAY(guigui!L18,2)),"")</f>
        <v>T340__</v>
      </c>
      <c r="N18" s="4">
        <f t="shared" si="6"/>
        <v>42202</v>
      </c>
      <c r="O18" s="6" t="str">
        <f ca="1">IFERROR(OFFSET(grille!$A$1,MOD(INT((N18-parametres!$D$58)/7),42)+1,WEEKDAY(guigui!N18,2)),"")</f>
        <v>D</v>
      </c>
      <c r="P18" s="3">
        <f t="shared" si="7"/>
        <v>42233</v>
      </c>
      <c r="Q18" s="6" t="str">
        <f ca="1">IFERROR(OFFSET(grille!$A$1,MOD(INT((P18-parametres!$D$58)/7),42)+1,WEEKDAY(guigui!P18,2)),"")</f>
        <v>RP</v>
      </c>
      <c r="R18" s="3">
        <f t="shared" si="8"/>
        <v>42264</v>
      </c>
      <c r="S18" s="6" t="str">
        <f ca="1">IFERROR(OFFSET(grille!$A$1,MOD(INT((R18-parametres!$D$58)/7),42)+1,WEEKDAY(guigui!R18,2)),"")</f>
        <v>RP</v>
      </c>
      <c r="T18" s="3">
        <f t="shared" si="9"/>
        <v>42294</v>
      </c>
      <c r="U18" s="6" t="str">
        <f ca="1">IFERROR(OFFSET(grille!$A$1,MOD(INT((T18-parametres!$D$58)/7),42)+1,WEEKDAY(guigui!T18,2)),"")</f>
        <v>RP</v>
      </c>
      <c r="V18" s="4">
        <f t="shared" si="10"/>
        <v>42325</v>
      </c>
      <c r="W18" s="6" t="str">
        <f ca="1">IFERROR(OFFSET(grille!$A$1,MOD(INT((V18-parametres!$D$58)/7),42)+1,WEEKDAY(guigui!V18,2)),"")</f>
        <v>T840__</v>
      </c>
      <c r="X18" s="3">
        <f t="shared" si="11"/>
        <v>42355</v>
      </c>
      <c r="Y18" s="6" t="str">
        <f ca="1">IFERROR(OFFSET(grille!$A$1,MOD(INT((X18-parametres!$D$58)/7),42)+1,WEEKDAY(guigui!X18,2)),"")</f>
        <v>RP</v>
      </c>
    </row>
    <row r="19" spans="2:25">
      <c r="B19" s="3">
        <f t="shared" si="0"/>
        <v>42022</v>
      </c>
      <c r="C19" s="6" t="str">
        <f ca="1">IFERROR(OFFSET(grille!$A$1,MOD(INT((B19-parametres!$D$58)/7),42)+1,WEEKDAY(guigui!B19,2)),"")</f>
        <v>RP</v>
      </c>
      <c r="D19" s="3">
        <f t="shared" si="1"/>
        <v>42053</v>
      </c>
      <c r="E19" s="6" t="str">
        <f ca="1">IFERROR(OFFSET(grille!$A$1,MOD(INT((D19-parametres!$D$58)/7),42)+1,WEEKDAY(guigui!D19,2)),"")</f>
        <v>T650__</v>
      </c>
      <c r="F19" s="3">
        <f t="shared" si="2"/>
        <v>42081</v>
      </c>
      <c r="G19" s="6" t="str">
        <f ca="1">IFERROR(OFFSET(grille!$A$1,MOD(INT((F19-parametres!$D$58)/7),42)+1,WEEKDAY(guigui!F19,2)),"")</f>
        <v>T630__</v>
      </c>
      <c r="H19" s="3">
        <f t="shared" si="3"/>
        <v>42112</v>
      </c>
      <c r="I19" s="6" t="str">
        <f ca="1">IFERROR(OFFSET(grille!$A$1,MOD(INT((H19-parametres!$D$58)/7),42)+1,WEEKDAY(guigui!H19,2)),"")</f>
        <v>T226__</v>
      </c>
      <c r="J19" s="3">
        <f t="shared" si="4"/>
        <v>42142</v>
      </c>
      <c r="K19" s="6" t="str">
        <f ca="1">IFERROR(OFFSET(grille!$A$1,MOD(INT((J19-parametres!$D$58)/7),42)+1,WEEKDAY(guigui!J19,2)),"")</f>
        <v>RP</v>
      </c>
      <c r="L19" s="3">
        <f t="shared" si="5"/>
        <v>42173</v>
      </c>
      <c r="M19" s="6" t="str">
        <f ca="1">IFERROR(OFFSET(grille!$A$1,MOD(INT((L19-parametres!$D$58)/7),42)+1,WEEKDAY(guigui!L19,2)),"")</f>
        <v>__T350</v>
      </c>
      <c r="N19" s="4">
        <f t="shared" si="6"/>
        <v>42203</v>
      </c>
      <c r="O19" s="6" t="str">
        <f ca="1">IFERROR(OFFSET(grille!$A$1,MOD(INT((N19-parametres!$D$58)/7),42)+1,WEEKDAY(guigui!N19,2)),"")</f>
        <v>RP</v>
      </c>
      <c r="P19" s="3">
        <f t="shared" si="7"/>
        <v>42234</v>
      </c>
      <c r="Q19" s="6" t="str">
        <f ca="1">IFERROR(OFFSET(grille!$A$1,MOD(INT((P19-parametres!$D$58)/7),42)+1,WEEKDAY(guigui!P19,2)),"")</f>
        <v>RP</v>
      </c>
      <c r="R19" s="3">
        <f t="shared" si="8"/>
        <v>42265</v>
      </c>
      <c r="S19" s="6" t="str">
        <f ca="1">IFERROR(OFFSET(grille!$A$1,MOD(INT((R19-parametres!$D$58)/7),42)+1,WEEKDAY(guigui!R19,2)),"")</f>
        <v>T410</v>
      </c>
      <c r="T19" s="3">
        <f t="shared" si="9"/>
        <v>42295</v>
      </c>
      <c r="U19" s="6" t="str">
        <f ca="1">IFERROR(OFFSET(grille!$A$1,MOD(INT((T19-parametres!$D$58)/7),42)+1,WEEKDAY(guigui!T19,2)),"")</f>
        <v>T657__</v>
      </c>
      <c r="V19" s="4">
        <f t="shared" si="10"/>
        <v>42326</v>
      </c>
      <c r="W19" s="6" t="str">
        <f ca="1">IFERROR(OFFSET(grille!$A$1,MOD(INT((V19-parametres!$D$58)/7),42)+1,WEEKDAY(guigui!V19,2)),"")</f>
        <v>__T850</v>
      </c>
      <c r="X19" s="3">
        <f t="shared" si="11"/>
        <v>42356</v>
      </c>
      <c r="Y19" s="6" t="str">
        <f ca="1">IFERROR(OFFSET(grille!$A$1,MOD(INT((X19-parametres!$D$58)/7),42)+1,WEEKDAY(guigui!X19,2)),"")</f>
        <v>RP</v>
      </c>
    </row>
    <row r="20" spans="2:25">
      <c r="B20" s="3">
        <f t="shared" si="0"/>
        <v>42023</v>
      </c>
      <c r="C20" s="6" t="str">
        <f ca="1">IFERROR(OFFSET(grille!$A$1,MOD(INT((B20-parametres!$D$58)/7),42)+1,WEEKDAY(guigui!B20,2)),"")</f>
        <v>RP</v>
      </c>
      <c r="D20" s="3">
        <f t="shared" si="1"/>
        <v>42054</v>
      </c>
      <c r="E20" s="6" t="str">
        <f ca="1">IFERROR(OFFSET(grille!$A$1,MOD(INT((D20-parametres!$D$58)/7),42)+1,WEEKDAY(guigui!D20,2)),"")</f>
        <v>__T660</v>
      </c>
      <c r="F20" s="3">
        <f t="shared" si="2"/>
        <v>42082</v>
      </c>
      <c r="G20" s="6" t="str">
        <f ca="1">IFERROR(OFFSET(grille!$A$1,MOD(INT((F20-parametres!$D$58)/7),42)+1,WEEKDAY(guigui!F20,2)),"")</f>
        <v>__T640</v>
      </c>
      <c r="H20" s="3">
        <f t="shared" si="3"/>
        <v>42113</v>
      </c>
      <c r="I20" s="6" t="str">
        <f ca="1">IFERROR(OFFSET(grille!$A$1,MOD(INT((H20-parametres!$D$58)/7),42)+1,WEEKDAY(guigui!H20,2)),"")</f>
        <v>__T237</v>
      </c>
      <c r="J20" s="3">
        <f t="shared" si="4"/>
        <v>42143</v>
      </c>
      <c r="K20" s="6" t="str">
        <f ca="1">IFERROR(OFFSET(grille!$A$1,MOD(INT((J20-parametres!$D$58)/7),42)+1,WEEKDAY(guigui!J20,2)),"")</f>
        <v>RP</v>
      </c>
      <c r="L20" s="3">
        <f t="shared" si="5"/>
        <v>42174</v>
      </c>
      <c r="M20" s="6" t="str">
        <f ca="1">IFERROR(OFFSET(grille!$A$1,MOD(INT((L20-parametres!$D$58)/7),42)+1,WEEKDAY(guigui!L20,2)),"")</f>
        <v>D</v>
      </c>
      <c r="N20" s="4">
        <f t="shared" si="6"/>
        <v>42204</v>
      </c>
      <c r="O20" s="6" t="str">
        <f ca="1">IFERROR(OFFSET(grille!$A$1,MOD(INT((N20-parametres!$D$58)/7),42)+1,WEEKDAY(guigui!N20,2)),"")</f>
        <v>RP</v>
      </c>
      <c r="P20" s="3">
        <f t="shared" si="7"/>
        <v>42235</v>
      </c>
      <c r="Q20" s="6" t="str">
        <f ca="1">IFERROR(OFFSET(grille!$A$1,MOD(INT((P20-parametres!$D$58)/7),42)+1,WEEKDAY(guigui!P20,2)),"")</f>
        <v>T840__</v>
      </c>
      <c r="R20" s="3">
        <f t="shared" si="8"/>
        <v>42266</v>
      </c>
      <c r="S20" s="6" t="str">
        <f ca="1">IFERROR(OFFSET(grille!$A$1,MOD(INT((R20-parametres!$D$58)/7),42)+1,WEEKDAY(guigui!R20,2)),"")</f>
        <v>T146__</v>
      </c>
      <c r="T20" s="3">
        <f t="shared" si="9"/>
        <v>42296</v>
      </c>
      <c r="U20" s="6" t="str">
        <f ca="1">IFERROR(OFFSET(grille!$A$1,MOD(INT((T20-parametres!$D$58)/7),42)+1,WEEKDAY(guigui!T20,2)),"")</f>
        <v>__T661</v>
      </c>
      <c r="V20" s="4">
        <f t="shared" si="10"/>
        <v>42327</v>
      </c>
      <c r="W20" s="6" t="str">
        <f ca="1">IFERROR(OFFSET(grille!$A$1,MOD(INT((V20-parametres!$D$58)/7),42)+1,WEEKDAY(guigui!V20,2)),"")</f>
        <v>T110</v>
      </c>
      <c r="X20" s="3">
        <f t="shared" si="11"/>
        <v>42357</v>
      </c>
      <c r="Y20" s="6" t="str">
        <f ca="1">IFERROR(OFFSET(grille!$A$1,MOD(INT((X20-parametres!$D$58)/7),42)+1,WEEKDAY(guigui!X20,2)),"")</f>
        <v>T326__</v>
      </c>
    </row>
    <row r="21" spans="2:25">
      <c r="B21" s="3">
        <f t="shared" si="0"/>
        <v>42024</v>
      </c>
      <c r="C21" s="6" t="str">
        <f ca="1">IFERROR(OFFSET(grille!$A$1,MOD(INT((B21-parametres!$D$58)/7),42)+1,WEEKDAY(guigui!B21,2)),"")</f>
        <v>T730__</v>
      </c>
      <c r="D21" s="3">
        <f t="shared" si="1"/>
        <v>42055</v>
      </c>
      <c r="E21" s="6" t="str">
        <f ca="1">IFERROR(OFFSET(grille!$A$1,MOD(INT((D21-parametres!$D$58)/7),42)+1,WEEKDAY(guigui!D21,2)),"")</f>
        <v>RP</v>
      </c>
      <c r="F21" s="3">
        <f t="shared" si="2"/>
        <v>42083</v>
      </c>
      <c r="G21" s="6" t="str">
        <f ca="1">IFERROR(OFFSET(grille!$A$1,MOD(INT((F21-parametres!$D$58)/7),42)+1,WEEKDAY(guigui!F21,2)),"")</f>
        <v>D</v>
      </c>
      <c r="H21" s="3">
        <f t="shared" si="3"/>
        <v>42114</v>
      </c>
      <c r="I21" s="6" t="str">
        <f ca="1">IFERROR(OFFSET(grille!$A$1,MOD(INT((H21-parametres!$D$58)/7),42)+1,WEEKDAY(guigui!H21,2)),"")</f>
        <v>RP</v>
      </c>
      <c r="J21" s="3">
        <f t="shared" si="4"/>
        <v>42144</v>
      </c>
      <c r="K21" s="6" t="str">
        <f ca="1">IFERROR(OFFSET(grille!$A$1,MOD(INT((J21-parametres!$D$58)/7),42)+1,WEEKDAY(guigui!J21,2)),"")</f>
        <v>D</v>
      </c>
      <c r="L21" s="3">
        <f t="shared" si="5"/>
        <v>42175</v>
      </c>
      <c r="M21" s="6" t="str">
        <f ca="1">IFERROR(OFFSET(grille!$A$1,MOD(INT((L21-parametres!$D$58)/7),42)+1,WEEKDAY(guigui!L21,2)),"")</f>
        <v>RP</v>
      </c>
      <c r="N21" s="4">
        <f t="shared" si="6"/>
        <v>42205</v>
      </c>
      <c r="O21" s="6" t="str">
        <f ca="1">IFERROR(OFFSET(grille!$A$1,MOD(INT((N21-parametres!$D$58)/7),42)+1,WEEKDAY(guigui!N21,2)),"")</f>
        <v>T210</v>
      </c>
      <c r="P21" s="3">
        <f t="shared" si="7"/>
        <v>42236</v>
      </c>
      <c r="Q21" s="6" t="str">
        <f ca="1">IFERROR(OFFSET(grille!$A$1,MOD(INT((P21-parametres!$D$58)/7),42)+1,WEEKDAY(guigui!P21,2)),"")</f>
        <v>__T850</v>
      </c>
      <c r="R21" s="3">
        <f t="shared" si="8"/>
        <v>42267</v>
      </c>
      <c r="S21" s="6" t="str">
        <f ca="1">IFERROR(OFFSET(grille!$A$1,MOD(INT((R21-parametres!$D$58)/7),42)+1,WEEKDAY(guigui!R21,2)),"")</f>
        <v>__T157</v>
      </c>
      <c r="T21" s="3">
        <f t="shared" si="9"/>
        <v>42297</v>
      </c>
      <c r="U21" s="6" t="str">
        <f ca="1">IFERROR(OFFSET(grille!$A$1,MOD(INT((T21-parametres!$D$58)/7),42)+1,WEEKDAY(guigui!T21,2)),"")</f>
        <v>T240__</v>
      </c>
      <c r="V21" s="4">
        <f t="shared" si="10"/>
        <v>42328</v>
      </c>
      <c r="W21" s="6" t="str">
        <f ca="1">IFERROR(OFFSET(grille!$A$1,MOD(INT((V21-parametres!$D$58)/7),42)+1,WEEKDAY(guigui!V21,2)),"")</f>
        <v>T630__</v>
      </c>
      <c r="X21" s="3">
        <f t="shared" si="11"/>
        <v>42358</v>
      </c>
      <c r="Y21" s="6" t="str">
        <f ca="1">IFERROR(OFFSET(grille!$A$1,MOD(INT((X21-parametres!$D$58)/7),42)+1,WEEKDAY(guigui!X21,2)),"")</f>
        <v>__T337</v>
      </c>
    </row>
    <row r="22" spans="2:25">
      <c r="B22" s="3">
        <f t="shared" si="0"/>
        <v>42025</v>
      </c>
      <c r="C22" s="6" t="str">
        <f ca="1">IFERROR(OFFSET(grille!$A$1,MOD(INT((B22-parametres!$D$58)/7),42)+1,WEEKDAY(guigui!B22,2)),"")</f>
        <v>__T740</v>
      </c>
      <c r="D22" s="3">
        <f t="shared" si="1"/>
        <v>42056</v>
      </c>
      <c r="E22" s="6" t="str">
        <f ca="1">IFERROR(OFFSET(grille!$A$1,MOD(INT((D22-parametres!$D$58)/7),42)+1,WEEKDAY(guigui!D22,2)),"")</f>
        <v>RP</v>
      </c>
      <c r="F22" s="3">
        <f t="shared" si="2"/>
        <v>42084</v>
      </c>
      <c r="G22" s="6" t="str">
        <f ca="1">IFERROR(OFFSET(grille!$A$1,MOD(INT((F22-parametres!$D$58)/7),42)+1,WEEKDAY(guigui!F22,2)),"")</f>
        <v>RP</v>
      </c>
      <c r="H22" s="3">
        <f t="shared" si="3"/>
        <v>42115</v>
      </c>
      <c r="I22" s="6" t="str">
        <f ca="1">IFERROR(OFFSET(grille!$A$1,MOD(INT((H22-parametres!$D$58)/7),42)+1,WEEKDAY(guigui!H22,2)),"")</f>
        <v>RP</v>
      </c>
      <c r="J22" s="3">
        <f t="shared" si="4"/>
        <v>42145</v>
      </c>
      <c r="K22" s="6" t="str">
        <f ca="1">IFERROR(OFFSET(grille!$A$1,MOD(INT((J22-parametres!$D$58)/7),42)+1,WEEKDAY(guigui!J22,2)),"")</f>
        <v>T510</v>
      </c>
      <c r="L22" s="3">
        <f t="shared" si="5"/>
        <v>42176</v>
      </c>
      <c r="M22" s="6" t="str">
        <f ca="1">IFERROR(OFFSET(grille!$A$1,MOD(INT((L22-parametres!$D$58)/7),42)+1,WEEKDAY(guigui!L22,2)),"")</f>
        <v>RP</v>
      </c>
      <c r="N22" s="4">
        <f t="shared" si="6"/>
        <v>42206</v>
      </c>
      <c r="O22" s="6" t="str">
        <f ca="1">IFERROR(OFFSET(grille!$A$1,MOD(INT((N22-parametres!$D$58)/7),42)+1,WEEKDAY(guigui!N22,2)),"")</f>
        <v>T410</v>
      </c>
      <c r="P22" s="3">
        <f t="shared" si="7"/>
        <v>42237</v>
      </c>
      <c r="Q22" s="6" t="str">
        <f ca="1">IFERROR(OFFSET(grille!$A$1,MOD(INT((P22-parametres!$D$58)/7),42)+1,WEEKDAY(guigui!P22,2)),"")</f>
        <v>Fac</v>
      </c>
      <c r="R22" s="3">
        <f t="shared" si="8"/>
        <v>42268</v>
      </c>
      <c r="S22" s="6" t="str">
        <f ca="1">IFERROR(OFFSET(grille!$A$1,MOD(INT((R22-parametres!$D$58)/7),42)+1,WEEKDAY(guigui!R22,2)),"")</f>
        <v>T260</v>
      </c>
      <c r="T22" s="3">
        <f t="shared" si="9"/>
        <v>42298</v>
      </c>
      <c r="U22" s="6" t="str">
        <f ca="1">IFERROR(OFFSET(grille!$A$1,MOD(INT((T22-parametres!$D$58)/7),42)+1,WEEKDAY(guigui!T22,2)),"")</f>
        <v>__T250</v>
      </c>
      <c r="V22" s="4">
        <f t="shared" si="10"/>
        <v>42329</v>
      </c>
      <c r="W22" s="6" t="str">
        <f ca="1">IFERROR(OFFSET(grille!$A$1,MOD(INT((V22-parametres!$D$58)/7),42)+1,WEEKDAY(guigui!V22,2)),"")</f>
        <v>__T646</v>
      </c>
      <c r="X22" s="3">
        <f t="shared" si="11"/>
        <v>42359</v>
      </c>
      <c r="Y22" s="6" t="str">
        <f ca="1">IFERROR(OFFSET(grille!$A$1,MOD(INT((X22-parametres!$D$58)/7),42)+1,WEEKDAY(guigui!X22,2)),"")</f>
        <v>T510</v>
      </c>
    </row>
    <row r="23" spans="2:25">
      <c r="B23" s="3">
        <f t="shared" si="0"/>
        <v>42026</v>
      </c>
      <c r="C23" s="6" t="str">
        <f ca="1">IFERROR(OFFSET(grille!$A$1,MOD(INT((B23-parametres!$D$58)/7),42)+1,WEEKDAY(guigui!B23,2)),"")</f>
        <v>T610</v>
      </c>
      <c r="D23" s="3">
        <f t="shared" si="1"/>
        <v>42057</v>
      </c>
      <c r="E23" s="6" t="str">
        <f ca="1">IFERROR(OFFSET(grille!$A$1,MOD(INT((D23-parametres!$D$58)/7),42)+1,WEEKDAY(guigui!D23,2)),"")</f>
        <v>T410</v>
      </c>
      <c r="F23" s="3">
        <f t="shared" si="2"/>
        <v>42085</v>
      </c>
      <c r="G23" s="6" t="str">
        <f ca="1">IFERROR(OFFSET(grille!$A$1,MOD(INT((F23-parametres!$D$58)/7),42)+1,WEEKDAY(guigui!F23,2)),"")</f>
        <v>RP</v>
      </c>
      <c r="H23" s="3">
        <f t="shared" si="3"/>
        <v>42116</v>
      </c>
      <c r="I23" s="6" t="str">
        <f ca="1">IFERROR(OFFSET(grille!$A$1,MOD(INT((H23-parametres!$D$58)/7),42)+1,WEEKDAY(guigui!H23,2)),"")</f>
        <v>T710</v>
      </c>
      <c r="J23" s="3">
        <f t="shared" si="4"/>
        <v>42146</v>
      </c>
      <c r="K23" s="6" t="str">
        <f ca="1">IFERROR(OFFSET(grille!$A$1,MOD(INT((J23-parametres!$D$58)/7),42)+1,WEEKDAY(guigui!J23,2)),"")</f>
        <v>T445__</v>
      </c>
      <c r="L23" s="3">
        <f t="shared" si="5"/>
        <v>42177</v>
      </c>
      <c r="M23" s="6" t="str">
        <f ca="1">IFERROR(OFFSET(grille!$A$1,MOD(INT((L23-parametres!$D$58)/7),42)+1,WEEKDAY(guigui!L23,2)),"")</f>
        <v>T110</v>
      </c>
      <c r="N23" s="4">
        <f t="shared" si="6"/>
        <v>42207</v>
      </c>
      <c r="O23" s="6" t="str">
        <f ca="1">IFERROR(OFFSET(grille!$A$1,MOD(INT((N23-parametres!$D$58)/7),42)+1,WEEKDAY(guigui!N23,2)),"")</f>
        <v>T810</v>
      </c>
      <c r="P23" s="3">
        <f t="shared" si="7"/>
        <v>42238</v>
      </c>
      <c r="Q23" s="6" t="str">
        <f ca="1">IFERROR(OFFSET(grille!$A$1,MOD(INT((P23-parametres!$D$58)/7),42)+1,WEEKDAY(guigui!P23,2)),"")</f>
        <v>RP</v>
      </c>
      <c r="R23" s="3">
        <f t="shared" si="8"/>
        <v>42269</v>
      </c>
      <c r="S23" s="6" t="str">
        <f ca="1">IFERROR(OFFSET(grille!$A$1,MOD(INT((R23-parametres!$D$58)/7),42)+1,WEEKDAY(guigui!R23,2)),"")</f>
        <v>RP</v>
      </c>
      <c r="T23" s="3">
        <f t="shared" si="9"/>
        <v>42299</v>
      </c>
      <c r="U23" s="6" t="str">
        <f ca="1">IFERROR(OFFSET(grille!$A$1,MOD(INT((T23-parametres!$D$58)/7),42)+1,WEEKDAY(guigui!T23,2)),"")</f>
        <v>RP</v>
      </c>
      <c r="V23" s="4">
        <f t="shared" si="10"/>
        <v>42330</v>
      </c>
      <c r="W23" s="6" t="str">
        <f ca="1">IFERROR(OFFSET(grille!$A$1,MOD(INT((V23-parametres!$D$58)/7),42)+1,WEEKDAY(guigui!V23,2)),"")</f>
        <v>RP</v>
      </c>
      <c r="X23" s="3">
        <f t="shared" si="11"/>
        <v>42360</v>
      </c>
      <c r="Y23" s="6" t="str">
        <f ca="1">IFERROR(OFFSET(grille!$A$1,MOD(INT((X23-parametres!$D$58)/7),42)+1,WEEKDAY(guigui!X23,2)),"")</f>
        <v>T220__</v>
      </c>
    </row>
    <row r="24" spans="2:25">
      <c r="B24" s="3">
        <f t="shared" si="0"/>
        <v>42027</v>
      </c>
      <c r="C24" s="6" t="str">
        <f ca="1">IFERROR(OFFSET(grille!$A$1,MOD(INT((B24-parametres!$D$58)/7),42)+1,WEEKDAY(guigui!B24,2)),"")</f>
        <v>T220__</v>
      </c>
      <c r="D24" s="3">
        <f t="shared" si="1"/>
        <v>42058</v>
      </c>
      <c r="E24" s="6" t="str">
        <f ca="1">IFERROR(OFFSET(grille!$A$1,MOD(INT((D24-parametres!$D$58)/7),42)+1,WEEKDAY(guigui!D24,2)),"")</f>
        <v>T650__</v>
      </c>
      <c r="F24" s="3">
        <f t="shared" si="2"/>
        <v>42086</v>
      </c>
      <c r="G24" s="6" t="str">
        <f ca="1">IFERROR(OFFSET(grille!$A$1,MOD(INT((F24-parametres!$D$58)/7),42)+1,WEEKDAY(guigui!F24,2)),"")</f>
        <v>T140__</v>
      </c>
      <c r="H24" s="3">
        <f t="shared" si="3"/>
        <v>42117</v>
      </c>
      <c r="I24" s="6" t="str">
        <f ca="1">IFERROR(OFFSET(grille!$A$1,MOD(INT((H24-parametres!$D$58)/7),42)+1,WEEKDAY(guigui!H24,2)),"")</f>
        <v>T730__</v>
      </c>
      <c r="J24" s="3">
        <f t="shared" si="4"/>
        <v>42147</v>
      </c>
      <c r="K24" s="6" t="str">
        <f ca="1">IFERROR(OFFSET(grille!$A$1,MOD(INT((J24-parametres!$D$58)/7),42)+1,WEEKDAY(guigui!J24,2)),"")</f>
        <v>__T456</v>
      </c>
      <c r="L24" s="3">
        <f t="shared" si="5"/>
        <v>42178</v>
      </c>
      <c r="M24" s="6" t="str">
        <f ca="1">IFERROR(OFFSET(grille!$A$1,MOD(INT((L24-parametres!$D$58)/7),42)+1,WEEKDAY(guigui!L24,2)),"")</f>
        <v>T420</v>
      </c>
      <c r="N24" s="4">
        <f t="shared" si="6"/>
        <v>42208</v>
      </c>
      <c r="O24" s="6" t="str">
        <f ca="1">IFERROR(OFFSET(grille!$A$1,MOD(INT((N24-parametres!$D$58)/7),42)+1,WEEKDAY(guigui!N24,2)),"")</f>
        <v>T320__</v>
      </c>
      <c r="P24" s="3">
        <f t="shared" si="7"/>
        <v>42239</v>
      </c>
      <c r="Q24" s="6" t="str">
        <f ca="1">IFERROR(OFFSET(grille!$A$1,MOD(INT((P24-parametres!$D$58)/7),42)+1,WEEKDAY(guigui!P24,2)),"")</f>
        <v>RP</v>
      </c>
      <c r="R24" s="3">
        <f t="shared" si="8"/>
        <v>42270</v>
      </c>
      <c r="S24" s="6" t="str">
        <f ca="1">IFERROR(OFFSET(grille!$A$1,MOD(INT((R24-parametres!$D$58)/7),42)+1,WEEKDAY(guigui!R24,2)),"")</f>
        <v>RP</v>
      </c>
      <c r="T24" s="3">
        <f t="shared" si="9"/>
        <v>42300</v>
      </c>
      <c r="U24" s="6" t="str">
        <f ca="1">IFERROR(OFFSET(grille!$A$1,MOD(INT((T24-parametres!$D$58)/7),42)+1,WEEKDAY(guigui!T24,2)),"")</f>
        <v>RP</v>
      </c>
      <c r="V24" s="4">
        <f t="shared" si="10"/>
        <v>42331</v>
      </c>
      <c r="W24" s="6" t="str">
        <f ca="1">IFERROR(OFFSET(grille!$A$1,MOD(INT((V24-parametres!$D$58)/7),42)+1,WEEKDAY(guigui!V24,2)),"")</f>
        <v>RP</v>
      </c>
      <c r="X24" s="3">
        <f t="shared" si="11"/>
        <v>42361</v>
      </c>
      <c r="Y24" s="6" t="str">
        <f ca="1">IFERROR(OFFSET(grille!$A$1,MOD(INT((X24-parametres!$D$58)/7),42)+1,WEEKDAY(guigui!X24,2)),"")</f>
        <v>__T230</v>
      </c>
    </row>
    <row r="25" spans="2:25">
      <c r="B25" s="3">
        <f t="shared" si="0"/>
        <v>42028</v>
      </c>
      <c r="C25" s="6" t="str">
        <f ca="1">IFERROR(OFFSET(grille!$A$1,MOD(INT((B25-parametres!$D$58)/7),42)+1,WEEKDAY(guigui!B25,2)),"")</f>
        <v>__T236</v>
      </c>
      <c r="D25" s="3">
        <f t="shared" si="1"/>
        <v>42059</v>
      </c>
      <c r="E25" s="6" t="str">
        <f ca="1">IFERROR(OFFSET(grille!$A$1,MOD(INT((D25-parametres!$D$58)/7),42)+1,WEEKDAY(guigui!D25,2)),"")</f>
        <v>__T660</v>
      </c>
      <c r="F25" s="3">
        <f t="shared" si="2"/>
        <v>42087</v>
      </c>
      <c r="G25" s="6" t="str">
        <f ca="1">IFERROR(OFFSET(grille!$A$1,MOD(INT((F25-parametres!$D$58)/7),42)+1,WEEKDAY(guigui!F25,2)),"")</f>
        <v>__T150</v>
      </c>
      <c r="H25" s="3">
        <f t="shared" si="3"/>
        <v>42118</v>
      </c>
      <c r="I25" s="6" t="str">
        <f ca="1">IFERROR(OFFSET(grille!$A$1,MOD(INT((H25-parametres!$D$58)/7),42)+1,WEEKDAY(guigui!H25,2)),"")</f>
        <v>__T740</v>
      </c>
      <c r="J25" s="3">
        <f t="shared" si="4"/>
        <v>42148</v>
      </c>
      <c r="K25" s="6" t="str">
        <f ca="1">IFERROR(OFFSET(grille!$A$1,MOD(INT((J25-parametres!$D$58)/7),42)+1,WEEKDAY(guigui!J25,2)),"")</f>
        <v>T447__</v>
      </c>
      <c r="L25" s="3">
        <f t="shared" si="5"/>
        <v>42179</v>
      </c>
      <c r="M25" s="6" t="str">
        <f ca="1">IFERROR(OFFSET(grille!$A$1,MOD(INT((L25-parametres!$D$58)/7),42)+1,WEEKDAY(guigui!L25,2)),"")</f>
        <v>T220__</v>
      </c>
      <c r="N25" s="4">
        <f t="shared" si="6"/>
        <v>42209</v>
      </c>
      <c r="O25" s="6" t="str">
        <f ca="1">IFERROR(OFFSET(grille!$A$1,MOD(INT((N25-parametres!$D$58)/7),42)+1,WEEKDAY(guigui!N25,2)),"")</f>
        <v>__T335</v>
      </c>
      <c r="P25" s="3">
        <f t="shared" si="7"/>
        <v>42240</v>
      </c>
      <c r="Q25" s="6" t="str">
        <f ca="1">IFERROR(OFFSET(grille!$A$1,MOD(INT((P25-parametres!$D$58)/7),42)+1,WEEKDAY(guigui!P25,2)),"")</f>
        <v>T120</v>
      </c>
      <c r="R25" s="3">
        <f t="shared" si="8"/>
        <v>42271</v>
      </c>
      <c r="S25" s="6" t="str">
        <f ca="1">IFERROR(OFFSET(grille!$A$1,MOD(INT((R25-parametres!$D$58)/7),42)+1,WEEKDAY(guigui!R25,2)),"")</f>
        <v>T210</v>
      </c>
      <c r="T25" s="3">
        <f t="shared" si="9"/>
        <v>42301</v>
      </c>
      <c r="U25" s="6" t="str">
        <f ca="1">IFERROR(OFFSET(grille!$A$1,MOD(INT((T25-parametres!$D$58)/7),42)+1,WEEKDAY(guigui!T25,2)),"")</f>
        <v>T656__</v>
      </c>
      <c r="V25" s="4">
        <f t="shared" si="10"/>
        <v>42332</v>
      </c>
      <c r="W25" s="6" t="str">
        <f ca="1">IFERROR(OFFSET(grille!$A$1,MOD(INT((V25-parametres!$D$58)/7),42)+1,WEEKDAY(guigui!V25,2)),"")</f>
        <v>T440__</v>
      </c>
      <c r="X25" s="3">
        <f t="shared" si="11"/>
        <v>42362</v>
      </c>
      <c r="Y25" s="6" t="str">
        <f ca="1">IFERROR(OFFSET(grille!$A$1,MOD(INT((X25-parametres!$D$58)/7),42)+1,WEEKDAY(guigui!X25,2)),"")</f>
        <v>D</v>
      </c>
    </row>
    <row r="26" spans="2:25">
      <c r="B26" s="3">
        <f t="shared" si="0"/>
        <v>42029</v>
      </c>
      <c r="C26" s="6" t="str">
        <f ca="1">IFERROR(OFFSET(grille!$A$1,MOD(INT((B26-parametres!$D$58)/7),42)+1,WEEKDAY(guigui!B26,2)),"")</f>
        <v>RP</v>
      </c>
      <c r="D26" s="3">
        <f t="shared" si="1"/>
        <v>42060</v>
      </c>
      <c r="E26" s="6" t="str">
        <f ca="1">IFERROR(OFFSET(grille!$A$1,MOD(INT((D26-parametres!$D$58)/7),42)+1,WEEKDAY(guigui!D26,2)),"")</f>
        <v>T260</v>
      </c>
      <c r="F26" s="3">
        <f t="shared" si="2"/>
        <v>42088</v>
      </c>
      <c r="G26" s="6" t="str">
        <f ca="1">IFERROR(OFFSET(grille!$A$1,MOD(INT((F26-parametres!$D$58)/7),42)+1,WEEKDAY(guigui!F26,2)),"")</f>
        <v>T210</v>
      </c>
      <c r="H26" s="3">
        <f t="shared" si="3"/>
        <v>42119</v>
      </c>
      <c r="I26" s="6" t="str">
        <f ca="1">IFERROR(OFFSET(grille!$A$1,MOD(INT((H26-parametres!$D$58)/7),42)+1,WEEKDAY(guigui!H26,2)),"")</f>
        <v>RP</v>
      </c>
      <c r="J26" s="3">
        <f t="shared" si="4"/>
        <v>42149</v>
      </c>
      <c r="K26" s="6" t="str">
        <f ca="1">IFERROR(OFFSET(grille!$A$1,MOD(INT((J26-parametres!$D$58)/7),42)+1,WEEKDAY(guigui!J26,2)),"")</f>
        <v>__T451</v>
      </c>
      <c r="L26" s="3">
        <f t="shared" si="5"/>
        <v>42180</v>
      </c>
      <c r="M26" s="6" t="str">
        <f ca="1">IFERROR(OFFSET(grille!$A$1,MOD(INT((L26-parametres!$D$58)/7),42)+1,WEEKDAY(guigui!L26,2)),"")</f>
        <v>__T230</v>
      </c>
      <c r="N26" s="4">
        <f t="shared" si="6"/>
        <v>42210</v>
      </c>
      <c r="O26" s="6" t="str">
        <f ca="1">IFERROR(OFFSET(grille!$A$1,MOD(INT((N26-parametres!$D$58)/7),42)+1,WEEKDAY(guigui!N26,2)),"")</f>
        <v>RP</v>
      </c>
      <c r="P26" s="3">
        <f t="shared" si="7"/>
        <v>42241</v>
      </c>
      <c r="Q26" s="6" t="str">
        <f ca="1">IFERROR(OFFSET(grille!$A$1,MOD(INT((P26-parametres!$D$58)/7),42)+1,WEEKDAY(guigui!P26,2)),"")</f>
        <v>T110</v>
      </c>
      <c r="R26" s="3">
        <f t="shared" si="8"/>
        <v>42272</v>
      </c>
      <c r="S26" s="6" t="str">
        <f ca="1">IFERROR(OFFSET(grille!$A$1,MOD(INT((R26-parametres!$D$58)/7),42)+1,WEEKDAY(guigui!R26,2)),"")</f>
        <v>T140__</v>
      </c>
      <c r="T26" s="3">
        <f t="shared" si="9"/>
        <v>42302</v>
      </c>
      <c r="U26" s="6" t="str">
        <f ca="1">IFERROR(OFFSET(grille!$A$1,MOD(INT((T26-parametres!$D$58)/7),42)+1,WEEKDAY(guigui!T26,2)),"")</f>
        <v>__T667</v>
      </c>
      <c r="V26" s="4">
        <f t="shared" si="10"/>
        <v>42333</v>
      </c>
      <c r="W26" s="6" t="str">
        <f ca="1">IFERROR(OFFSET(grille!$A$1,MOD(INT((V26-parametres!$D$58)/7),42)+1,WEEKDAY(guigui!V26,2)),"")</f>
        <v>__T450</v>
      </c>
      <c r="X26" s="3">
        <f t="shared" si="11"/>
        <v>42363</v>
      </c>
      <c r="Y26" s="6" t="str">
        <f ca="1">IFERROR(OFFSET(grille!$A$1,MOD(INT((X26-parametres!$D$58)/7),42)+1,WEEKDAY(guigui!X26,2)),"")</f>
        <v>RP</v>
      </c>
    </row>
    <row r="27" spans="2:25">
      <c r="B27" s="3">
        <f t="shared" si="0"/>
        <v>42030</v>
      </c>
      <c r="C27" s="6" t="str">
        <f ca="1">IFERROR(OFFSET(grille!$A$1,MOD(INT((B27-parametres!$D$58)/7),42)+1,WEEKDAY(guigui!B27,2)),"")</f>
        <v>RP</v>
      </c>
      <c r="D27" s="3">
        <f t="shared" si="1"/>
        <v>42061</v>
      </c>
      <c r="E27" s="6" t="str">
        <f ca="1">IFERROR(OFFSET(grille!$A$1,MOD(INT((D27-parametres!$D$58)/7),42)+1,WEEKDAY(guigui!D27,2)),"")</f>
        <v>RP</v>
      </c>
      <c r="F27" s="3">
        <f t="shared" si="2"/>
        <v>42089</v>
      </c>
      <c r="G27" s="6" t="str">
        <f ca="1">IFERROR(OFFSET(grille!$A$1,MOD(INT((F27-parametres!$D$58)/7),42)+1,WEEKDAY(guigui!F27,2)),"")</f>
        <v>T440__</v>
      </c>
      <c r="H27" s="3">
        <f t="shared" si="3"/>
        <v>42120</v>
      </c>
      <c r="I27" s="6" t="str">
        <f ca="1">IFERROR(OFFSET(grille!$A$1,MOD(INT((H27-parametres!$D$58)/7),42)+1,WEEKDAY(guigui!H27,2)),"")</f>
        <v>RP</v>
      </c>
      <c r="J27" s="3">
        <f t="shared" si="4"/>
        <v>42150</v>
      </c>
      <c r="K27" s="6" t="str">
        <f ca="1">IFERROR(OFFSET(grille!$A$1,MOD(INT((J27-parametres!$D$58)/7),42)+1,WEEKDAY(guigui!J27,2)),"")</f>
        <v>RP</v>
      </c>
      <c r="L27" s="3">
        <f t="shared" si="5"/>
        <v>42181</v>
      </c>
      <c r="M27" s="6" t="str">
        <f ca="1">IFERROR(OFFSET(grille!$A$1,MOD(INT((L27-parametres!$D$58)/7),42)+1,WEEKDAY(guigui!L27,2)),"")</f>
        <v>RP</v>
      </c>
      <c r="N27" s="4">
        <f t="shared" si="6"/>
        <v>42211</v>
      </c>
      <c r="O27" s="6" t="str">
        <f ca="1">IFERROR(OFFSET(grille!$A$1,MOD(INT((N27-parametres!$D$58)/7),42)+1,WEEKDAY(guigui!N27,2)),"")</f>
        <v>RP</v>
      </c>
      <c r="P27" s="3">
        <f t="shared" si="7"/>
        <v>42242</v>
      </c>
      <c r="Q27" s="6" t="str">
        <f ca="1">IFERROR(OFFSET(grille!$A$1,MOD(INT((P27-parametres!$D$58)/7),42)+1,WEEKDAY(guigui!P27,2)),"")</f>
        <v>T720</v>
      </c>
      <c r="R27" s="3">
        <f t="shared" si="8"/>
        <v>42273</v>
      </c>
      <c r="S27" s="6" t="str">
        <f ca="1">IFERROR(OFFSET(grille!$A$1,MOD(INT((R27-parametres!$D$58)/7),42)+1,WEEKDAY(guigui!R27,2)),"")</f>
        <v>__T156</v>
      </c>
      <c r="T27" s="3">
        <f t="shared" si="9"/>
        <v>42303</v>
      </c>
      <c r="U27" s="6" t="str">
        <f ca="1">IFERROR(OFFSET(grille!$A$1,MOD(INT((T27-parametres!$D$58)/7),42)+1,WEEKDAY(guigui!T27,2)),"")</f>
        <v>T420</v>
      </c>
      <c r="V27" s="4">
        <f t="shared" si="10"/>
        <v>42334</v>
      </c>
      <c r="W27" s="6" t="str">
        <f ca="1">IFERROR(OFFSET(grille!$A$1,MOD(INT((V27-parametres!$D$58)/7),42)+1,WEEKDAY(guigui!V27,2)),"")</f>
        <v>T240__</v>
      </c>
      <c r="X27" s="3">
        <f t="shared" si="11"/>
        <v>42364</v>
      </c>
      <c r="Y27" s="6" t="str">
        <f ca="1">IFERROR(OFFSET(grille!$A$1,MOD(INT((X27-parametres!$D$58)/7),42)+1,WEEKDAY(guigui!X27,2)),"")</f>
        <v>RP</v>
      </c>
    </row>
    <row r="28" spans="2:25">
      <c r="B28" s="3">
        <f t="shared" si="0"/>
        <v>42031</v>
      </c>
      <c r="C28" s="6" t="str">
        <f ca="1">IFERROR(OFFSET(grille!$A$1,MOD(INT((B28-parametres!$D$58)/7),42)+1,WEEKDAY(guigui!B28,2)),"")</f>
        <v>T840__</v>
      </c>
      <c r="D28" s="3">
        <f t="shared" si="1"/>
        <v>42062</v>
      </c>
      <c r="E28" s="6" t="str">
        <f ca="1">IFERROR(OFFSET(grille!$A$1,MOD(INT((D28-parametres!$D$58)/7),42)+1,WEEKDAY(guigui!D28,2)),"")</f>
        <v>RP</v>
      </c>
      <c r="F28" s="3">
        <f t="shared" si="2"/>
        <v>42090</v>
      </c>
      <c r="G28" s="6" t="str">
        <f ca="1">IFERROR(OFFSET(grille!$A$1,MOD(INT((F28-parametres!$D$58)/7),42)+1,WEEKDAY(guigui!F28,2)),"")</f>
        <v>__T450</v>
      </c>
      <c r="H28" s="3">
        <f t="shared" si="3"/>
        <v>42121</v>
      </c>
      <c r="I28" s="6" t="str">
        <f ca="1">IFERROR(OFFSET(grille!$A$1,MOD(INT((H28-parametres!$D$58)/7),42)+1,WEEKDAY(guigui!H28,2)),"")</f>
        <v>T320__</v>
      </c>
      <c r="J28" s="3">
        <f t="shared" si="4"/>
        <v>42151</v>
      </c>
      <c r="K28" s="6" t="str">
        <f ca="1">IFERROR(OFFSET(grille!$A$1,MOD(INT((J28-parametres!$D$58)/7),42)+1,WEEKDAY(guigui!J28,2)),"")</f>
        <v>RP</v>
      </c>
      <c r="L28" s="3">
        <f t="shared" si="5"/>
        <v>42182</v>
      </c>
      <c r="M28" s="6" t="str">
        <f ca="1">IFERROR(OFFSET(grille!$A$1,MOD(INT((L28-parametres!$D$58)/7),42)+1,WEEKDAY(guigui!L28,2)),"")</f>
        <v>RP</v>
      </c>
      <c r="N28" s="4">
        <f t="shared" si="6"/>
        <v>42212</v>
      </c>
      <c r="O28" s="6" t="str">
        <f ca="1">IFERROR(OFFSET(grille!$A$1,MOD(INT((N28-parametres!$D$58)/7),42)+1,WEEKDAY(guigui!N28,2)),"")</f>
        <v>T340__</v>
      </c>
      <c r="P28" s="3">
        <f t="shared" si="7"/>
        <v>42243</v>
      </c>
      <c r="Q28" s="6" t="str">
        <f ca="1">IFERROR(OFFSET(grille!$A$1,MOD(INT((P28-parametres!$D$58)/7),42)+1,WEEKDAY(guigui!P28,2)),"")</f>
        <v>T630__</v>
      </c>
      <c r="R28" s="3">
        <f t="shared" si="8"/>
        <v>42274</v>
      </c>
      <c r="S28" s="6" t="str">
        <f ca="1">IFERROR(OFFSET(grille!$A$1,MOD(INT((R28-parametres!$D$58)/7),42)+1,WEEKDAY(guigui!R28,2)),"")</f>
        <v>RP</v>
      </c>
      <c r="T28" s="3">
        <f t="shared" si="9"/>
        <v>42304</v>
      </c>
      <c r="U28" s="6" t="str">
        <f ca="1">IFERROR(OFFSET(grille!$A$1,MOD(INT((T28-parametres!$D$58)/7),42)+1,WEEKDAY(guigui!T28,2)),"")</f>
        <v>T630__</v>
      </c>
      <c r="V28" s="4">
        <f t="shared" si="10"/>
        <v>42335</v>
      </c>
      <c r="W28" s="6" t="str">
        <f ca="1">IFERROR(OFFSET(grille!$A$1,MOD(INT((V28-parametres!$D$58)/7),42)+1,WEEKDAY(guigui!V28,2)),"")</f>
        <v>__T250</v>
      </c>
      <c r="X28" s="3">
        <f t="shared" si="11"/>
        <v>42365</v>
      </c>
      <c r="Y28" s="6" t="str">
        <f ca="1">IFERROR(OFFSET(grille!$A$1,MOD(INT((X28-parametres!$D$58)/7),42)+1,WEEKDAY(guigui!X28,2)),"")</f>
        <v>T327__</v>
      </c>
    </row>
    <row r="29" spans="2:25">
      <c r="B29" s="3">
        <f t="shared" si="0"/>
        <v>42032</v>
      </c>
      <c r="C29" s="6" t="str">
        <f ca="1">IFERROR(OFFSET(grille!$A$1,MOD(INT((B29-parametres!$D$58)/7),42)+1,WEEKDAY(guigui!B29,2)),"")</f>
        <v>__T850</v>
      </c>
      <c r="D29" s="3">
        <f t="shared" si="1"/>
        <v>42063</v>
      </c>
      <c r="E29" s="6" t="str">
        <f ca="1">IFERROR(OFFSET(grille!$A$1,MOD(INT((D29-parametres!$D$58)/7),42)+1,WEEKDAY(guigui!D29,2)),"")</f>
        <v>T326__</v>
      </c>
      <c r="F29" s="3">
        <f t="shared" si="2"/>
        <v>42091</v>
      </c>
      <c r="G29" s="6" t="str">
        <f ca="1">IFERROR(OFFSET(grille!$A$1,MOD(INT((F29-parametres!$D$58)/7),42)+1,WEEKDAY(guigui!F29,2)),"")</f>
        <v>RP</v>
      </c>
      <c r="H29" s="3">
        <f t="shared" si="3"/>
        <v>42122</v>
      </c>
      <c r="I29" s="6" t="str">
        <f ca="1">IFERROR(OFFSET(grille!$A$1,MOD(INT((H29-parametres!$D$58)/7),42)+1,WEEKDAY(guigui!H29,2)),"")</f>
        <v>__T330</v>
      </c>
      <c r="J29" s="3">
        <f t="shared" si="4"/>
        <v>42152</v>
      </c>
      <c r="K29" s="6" t="str">
        <f ca="1">IFERROR(OFFSET(grille!$A$1,MOD(INT((J29-parametres!$D$58)/7),42)+1,WEEKDAY(guigui!J29,2)),"")</f>
        <v>T410</v>
      </c>
      <c r="L29" s="3">
        <f t="shared" si="5"/>
        <v>42183</v>
      </c>
      <c r="M29" s="6" t="str">
        <f ca="1">IFERROR(OFFSET(grille!$A$1,MOD(INT((L29-parametres!$D$58)/7),42)+1,WEEKDAY(guigui!L29,2)),"")</f>
        <v>T347__</v>
      </c>
      <c r="N29" s="4">
        <f t="shared" si="6"/>
        <v>42213</v>
      </c>
      <c r="O29" s="6" t="str">
        <f ca="1">IFERROR(OFFSET(grille!$A$1,MOD(INT((N29-parametres!$D$58)/7),42)+1,WEEKDAY(guigui!N29,2)),"")</f>
        <v>__T350</v>
      </c>
      <c r="P29" s="3">
        <f t="shared" si="7"/>
        <v>42244</v>
      </c>
      <c r="Q29" s="6" t="str">
        <f ca="1">IFERROR(OFFSET(grille!$A$1,MOD(INT((P29-parametres!$D$58)/7),42)+1,WEEKDAY(guigui!P29,2)),"")</f>
        <v>__T640</v>
      </c>
      <c r="R29" s="3">
        <f t="shared" si="8"/>
        <v>42275</v>
      </c>
      <c r="S29" s="6" t="str">
        <f ca="1">IFERROR(OFFSET(grille!$A$1,MOD(INT((R29-parametres!$D$58)/7),42)+1,WEEKDAY(guigui!R29,2)),"")</f>
        <v>RP</v>
      </c>
      <c r="T29" s="3">
        <f t="shared" si="9"/>
        <v>42305</v>
      </c>
      <c r="U29" s="6" t="str">
        <f ca="1">IFERROR(OFFSET(grille!$A$1,MOD(INT((T29-parametres!$D$58)/7),42)+1,WEEKDAY(guigui!T29,2)),"")</f>
        <v>__T640</v>
      </c>
      <c r="V29" s="4">
        <f t="shared" si="10"/>
        <v>42336</v>
      </c>
      <c r="W29" s="6" t="str">
        <f ca="1">IFERROR(OFFSET(grille!$A$1,MOD(INT((V29-parametres!$D$58)/7),42)+1,WEEKDAY(guigui!V29,2)),"")</f>
        <v>RP</v>
      </c>
      <c r="X29" s="3">
        <f t="shared" si="11"/>
        <v>42366</v>
      </c>
      <c r="Y29" s="6" t="str">
        <f ca="1">IFERROR(OFFSET(grille!$A$1,MOD(INT((X29-parametres!$D$58)/7),42)+1,WEEKDAY(guigui!X29,2)),"")</f>
        <v>__T330</v>
      </c>
    </row>
    <row r="30" spans="2:25">
      <c r="B30" s="3">
        <f t="shared" si="0"/>
        <v>42033</v>
      </c>
      <c r="C30" s="6" t="str">
        <f ca="1">IFERROR(OFFSET(grille!$A$1,MOD(INT((B30-parametres!$D$58)/7),42)+1,WEEKDAY(guigui!B30,2)),"")</f>
        <v>T110</v>
      </c>
      <c r="D30" s="3" t="b">
        <f>IF(MONTH(DATE($A$1,COLUMN()-1,ROW()-1))=2,DATE($A$1,COLUMN()-1,i))</f>
        <v>0</v>
      </c>
      <c r="E30" s="6" t="str">
        <f ca="1">IFERROR(OFFSET(grille!$A$1,MOD(INT((D30-parametres!$D$58)/7),42)+1,WEEKDAY(guigui!D30,2)),"")</f>
        <v>RP</v>
      </c>
      <c r="F30" s="3">
        <f t="shared" si="2"/>
        <v>42092</v>
      </c>
      <c r="G30" s="6" t="str">
        <f ca="1">IFERROR(OFFSET(grille!$A$1,MOD(INT((F30-parametres!$D$58)/7),42)+1,WEEKDAY(guigui!F30,2)),"")</f>
        <v>RP</v>
      </c>
      <c r="H30" s="3">
        <f t="shared" si="3"/>
        <v>42123</v>
      </c>
      <c r="I30" s="6" t="str">
        <f ca="1">IFERROR(OFFSET(grille!$A$1,MOD(INT((H30-parametres!$D$58)/7),42)+1,WEEKDAY(guigui!H30,2)),"")</f>
        <v>T420</v>
      </c>
      <c r="J30" s="3">
        <f t="shared" si="4"/>
        <v>42153</v>
      </c>
      <c r="K30" s="6" t="str">
        <f ca="1">IFERROR(OFFSET(grille!$A$1,MOD(INT((J30-parametres!$D$58)/7),42)+1,WEEKDAY(guigui!J30,2)),"")</f>
        <v>T710</v>
      </c>
      <c r="L30" s="3">
        <f t="shared" si="5"/>
        <v>42184</v>
      </c>
      <c r="M30" s="6" t="str">
        <f ca="1">IFERROR(OFFSET(grille!$A$1,MOD(INT((L30-parametres!$D$58)/7),42)+1,WEEKDAY(guigui!L30,2)),"")</f>
        <v>__T350</v>
      </c>
      <c r="N30" s="3">
        <f t="shared" si="6"/>
        <v>42214</v>
      </c>
      <c r="O30" s="6" t="str">
        <f ca="1">IFERROR(OFFSET(grille!$A$1,MOD(INT((N30-parametres!$D$58)/7),42)+1,WEEKDAY(guigui!N30,2)),"")</f>
        <v>RP</v>
      </c>
      <c r="P30" s="3">
        <f t="shared" si="7"/>
        <v>42245</v>
      </c>
      <c r="Q30" s="6" t="str">
        <f ca="1">IFERROR(OFFSET(grille!$A$1,MOD(INT((P30-parametres!$D$58)/7),42)+1,WEEKDAY(guigui!P30,2)),"")</f>
        <v>RP</v>
      </c>
      <c r="R30" s="3">
        <f t="shared" si="8"/>
        <v>42276</v>
      </c>
      <c r="S30" s="6" t="str">
        <f ca="1">IFERROR(OFFSET(grille!$A$1,MOD(INT((R30-parametres!$D$58)/7),42)+1,WEEKDAY(guigui!R30,2)),"")</f>
        <v>T820__</v>
      </c>
      <c r="T30" s="3">
        <f t="shared" si="9"/>
        <v>42306</v>
      </c>
      <c r="U30" s="6" t="str">
        <f ca="1">IFERROR(OFFSET(grille!$A$1,MOD(INT((T30-parametres!$D$58)/7),42)+1,WEEKDAY(guigui!T30,2)),"")</f>
        <v>D</v>
      </c>
      <c r="V30" s="4">
        <f t="shared" si="10"/>
        <v>42337</v>
      </c>
      <c r="W30" s="6" t="str">
        <f ca="1">IFERROR(OFFSET(grille!$A$1,MOD(INT((V30-parametres!$D$58)/7),42)+1,WEEKDAY(guigui!V30,2)),"")</f>
        <v>RP</v>
      </c>
      <c r="X30" s="3">
        <f t="shared" si="11"/>
        <v>42367</v>
      </c>
      <c r="Y30" s="6" t="str">
        <f ca="1">IFERROR(OFFSET(grille!$A$1,MOD(INT((X30-parametres!$D$58)/7),42)+1,WEEKDAY(guigui!X30,2)),"")</f>
        <v>T810</v>
      </c>
    </row>
    <row r="31" spans="2:25">
      <c r="B31" s="3">
        <f t="shared" si="0"/>
        <v>42034</v>
      </c>
      <c r="C31" s="6" t="str">
        <f ca="1">IFERROR(OFFSET(grille!$A$1,MOD(INT((B31-parametres!$D$58)/7),42)+1,WEEKDAY(guigui!B31,2)),"")</f>
        <v>T630__</v>
      </c>
      <c r="D31" s="2"/>
      <c r="E31" s="2"/>
      <c r="F31" s="3">
        <f t="shared" si="2"/>
        <v>42093</v>
      </c>
      <c r="G31" s="6" t="str">
        <f ca="1">IFERROR(OFFSET(grille!$A$1,MOD(INT((F31-parametres!$D$58)/7),42)+1,WEEKDAY(guigui!F31,2)),"")</f>
        <v>T820__</v>
      </c>
      <c r="H31" s="3">
        <f t="shared" si="3"/>
        <v>42124</v>
      </c>
      <c r="I31" s="6" t="str">
        <f ca="1">IFERROR(OFFSET(grille!$A$1,MOD(INT((H31-parametres!$D$58)/7),42)+1,WEEKDAY(guigui!H31,2)),"")</f>
        <v>T840__</v>
      </c>
      <c r="J31" s="3">
        <f t="shared" si="4"/>
        <v>42154</v>
      </c>
      <c r="K31" s="6" t="str">
        <f ca="1">IFERROR(OFFSET(grille!$A$1,MOD(INT((J31-parametres!$D$58)/7),42)+1,WEEKDAY(guigui!J31,2)),"")</f>
        <v>T246__</v>
      </c>
      <c r="L31" s="3">
        <f t="shared" si="5"/>
        <v>42185</v>
      </c>
      <c r="M31" s="6" t="str">
        <f ca="1">IFERROR(OFFSET(grille!$A$1,MOD(INT((L31-parametres!$D$58)/7),42)+1,WEEKDAY(guigui!L31,2)),"")</f>
        <v>T340__</v>
      </c>
      <c r="N31" s="3">
        <f t="shared" si="6"/>
        <v>42215</v>
      </c>
      <c r="O31" s="6" t="str">
        <f ca="1">IFERROR(OFFSET(grille!$A$1,MOD(INT((N31-parametres!$D$58)/7),42)+1,WEEKDAY(guigui!N31,2)),"")</f>
        <v>RP</v>
      </c>
      <c r="P31" s="3">
        <f t="shared" si="7"/>
        <v>42246</v>
      </c>
      <c r="Q31" s="6" t="str">
        <f ca="1">IFERROR(OFFSET(grille!$A$1,MOD(INT((P31-parametres!$D$58)/7),42)+1,WEEKDAY(guigui!P31,2)),"")</f>
        <v>RP</v>
      </c>
      <c r="R31" s="3">
        <f t="shared" si="8"/>
        <v>42277</v>
      </c>
      <c r="S31" s="6" t="str">
        <f ca="1">IFERROR(OFFSET(grille!$A$1,MOD(INT((R31-parametres!$D$58)/7),42)+1,WEEKDAY(guigui!R31,2)),"")</f>
        <v>__T830</v>
      </c>
      <c r="T31" s="3">
        <f t="shared" si="9"/>
        <v>42307</v>
      </c>
      <c r="U31" s="6" t="str">
        <f ca="1">IFERROR(OFFSET(grille!$A$1,MOD(INT((T31-parametres!$D$58)/7),42)+1,WEEKDAY(guigui!T31,2)),"")</f>
        <v>RP</v>
      </c>
      <c r="V31" s="4">
        <f t="shared" si="10"/>
        <v>42338</v>
      </c>
      <c r="W31" s="6" t="str">
        <f ca="1">IFERROR(OFFSET(grille!$A$1,MOD(INT((V31-parametres!$D$58)/7),42)+1,WEEKDAY(guigui!V31,2)),"")</f>
        <v>T710</v>
      </c>
      <c r="X31" s="3">
        <f t="shared" si="11"/>
        <v>42368</v>
      </c>
      <c r="Y31" s="6" t="str">
        <f ca="1">IFERROR(OFFSET(grille!$A$1,MOD(INT((X31-parametres!$D$58)/7),42)+1,WEEKDAY(guigui!X31,2)),"")</f>
        <v>T140__</v>
      </c>
    </row>
    <row r="32" spans="2:25">
      <c r="B32" s="3">
        <f t="shared" si="0"/>
        <v>42035</v>
      </c>
      <c r="C32" s="6" t="str">
        <f ca="1">IFERROR(OFFSET(grille!$A$1,MOD(INT((B32-parametres!$D$58)/7),42)+1,WEEKDAY(guigui!B32,2)),"")</f>
        <v>__T646</v>
      </c>
      <c r="D32" s="2"/>
      <c r="E32" s="2"/>
      <c r="F32" s="3">
        <f t="shared" si="2"/>
        <v>42094</v>
      </c>
      <c r="G32" s="6" t="str">
        <f ca="1">IFERROR(OFFSET(grille!$A$1,MOD(INT((F32-parametres!$D$58)/7),42)+1,WEEKDAY(guigui!F32,2)),"")</f>
        <v>__T830</v>
      </c>
      <c r="H32" s="2"/>
      <c r="I32" s="6" t="str">
        <f ca="1">IFERROR(OFFSET(grille!$A$1,MOD(INT((H32-parametres!$D$58)/7),42)+1,WEEKDAY(guigui!H32,2)),"")</f>
        <v>RP</v>
      </c>
      <c r="J32" s="3">
        <f t="shared" si="4"/>
        <v>42155</v>
      </c>
      <c r="K32" s="6" t="str">
        <f ca="1">IFERROR(OFFSET(grille!$A$1,MOD(INT((J32-parametres!$D$58)/7),42)+1,WEEKDAY(guigui!J32,2)),"")</f>
        <v>__T257</v>
      </c>
      <c r="L32" s="2"/>
      <c r="M32" s="6" t="str">
        <f ca="1">IFERROR(OFFSET(grille!$A$1,MOD(INT((L32-parametres!$D$58)/7),42)+1,WEEKDAY(guigui!L32,2)),"")</f>
        <v>RP</v>
      </c>
      <c r="N32" s="3">
        <f t="shared" si="6"/>
        <v>42216</v>
      </c>
      <c r="O32" s="6" t="str">
        <f ca="1">IFERROR(OFFSET(grille!$A$1,MOD(INT((N32-parametres!$D$58)/7),42)+1,WEEKDAY(guigui!N32,2)),"")</f>
        <v>T515</v>
      </c>
      <c r="P32" s="3">
        <f t="shared" si="7"/>
        <v>42247</v>
      </c>
      <c r="Q32" s="6" t="str">
        <f ca="1">IFERROR(OFFSET(grille!$A$1,MOD(INT((P32-parametres!$D$58)/7),42)+1,WEEKDAY(guigui!P32,2)),"")</f>
        <v>T840__</v>
      </c>
      <c r="R32" s="2"/>
      <c r="S32" s="6" t="str">
        <f ca="1">IFERROR(OFFSET(grille!$A$1,MOD(INT((R32-parametres!$D$58)/7),42)+1,WEEKDAY(guigui!R32,2)),"")</f>
        <v>RP</v>
      </c>
      <c r="T32" s="3">
        <f t="shared" si="9"/>
        <v>42308</v>
      </c>
      <c r="U32" s="6" t="str">
        <f ca="1">IFERROR(OFFSET(grille!$A$1,MOD(INT((T32-parametres!$D$58)/7),42)+1,WEEKDAY(guigui!T32,2)),"")</f>
        <v>RP</v>
      </c>
      <c r="V32" s="2"/>
      <c r="W32" s="6" t="str">
        <f ca="1">IFERROR(OFFSET(grille!$A$1,MOD(INT((V32-parametres!$D$58)/7),42)+1,WEEKDAY(guigui!V32,2)),"")</f>
        <v>RP</v>
      </c>
      <c r="X32" s="3">
        <f t="shared" si="11"/>
        <v>42369</v>
      </c>
      <c r="Y32" s="6" t="str">
        <f ca="1">IFERROR(OFFSET(grille!$A$1,MOD(INT((X32-parametres!$D$58)/7),42)+1,WEEKDAY(guigui!X32,2)),"")</f>
        <v>__T150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167" priority="6" stopIfTrue="1">
      <formula>AND(WEEKDAY(B2,2)&gt;5,B2&lt;&gt;"")</formula>
    </cfRule>
  </conditionalFormatting>
  <conditionalFormatting sqref="E10">
    <cfRule type="expression" dxfId="165" priority="5" stopIfTrue="1">
      <formula>AND(WEEKDAY(E10,2)&gt;5,E10&lt;&gt;"")</formula>
    </cfRule>
  </conditionalFormatting>
  <conditionalFormatting sqref="E10">
    <cfRule type="expression" dxfId="163" priority="4" stopIfTrue="1">
      <formula>AND(WEEKDAY(E10,2)&gt;5,E10&lt;&gt;"")</formula>
    </cfRule>
  </conditionalFormatting>
  <conditionalFormatting sqref="E10">
    <cfRule type="expression" dxfId="161" priority="3" stopIfTrue="1">
      <formula>AND(WEEKDAY(E10,2)&gt;5,E10&lt;&gt;"")</formula>
    </cfRule>
  </conditionalFormatting>
  <conditionalFormatting sqref="E10">
    <cfRule type="expression" dxfId="159" priority="2" stopIfTrue="1">
      <formula>AND(WEEKDAY(E10,2)&gt;5,E10&lt;&gt;"")</formula>
    </cfRule>
  </conditionalFormatting>
  <conditionalFormatting sqref="E24">
    <cfRule type="expression" dxfId="157" priority="1" stopIfTrue="1">
      <formula>AND(WEEKDAY(E24,2)&gt;5,E24&lt;&gt;"")</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Y32"/>
  <sheetViews>
    <sheetView workbookViewId="0">
      <selection activeCell="C2" sqref="C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IFERROR(OFFSET(grille!$A$1,MOD(INT((B2-parametres!$D$4)/7),42)+1,WEEKDAY(guigui!B2,2)),"")</f>
        <v>D</v>
      </c>
      <c r="D2" s="3">
        <f>DATE($A$1,COLUMN()-2,ROW()-1)</f>
        <v>42036</v>
      </c>
      <c r="E2" s="6" t="str">
        <f ca="1">IFERROR(OFFSET(grille!$A$1,MOD(INT((D2-parametres!$D$4)/7),42)+1,WEEKDAY(guigui!D2,2)),"")</f>
        <v>T247__</v>
      </c>
      <c r="F2" s="3">
        <f>DATE($A$1,COLUMN()-3,ROW()-1)</f>
        <v>42064</v>
      </c>
      <c r="G2" s="6" t="str">
        <f ca="1">IFERROR(OFFSET(grille!$A$1,MOD(INT((F2-parametres!$D$4)/7),42)+1,WEEKDAY(guigui!F2,2)),"")</f>
        <v>RP</v>
      </c>
      <c r="H2" s="3">
        <f>DATE($A$1,COLUMN()-4,ROW()-1)</f>
        <v>42095</v>
      </c>
      <c r="I2" s="6" t="str">
        <f ca="1">IFERROR(OFFSET(grille!$A$1,MOD(INT((H2-parametres!$D$4)/7),42)+1,WEEKDAY(guigui!H2,2)),"")</f>
        <v>T510</v>
      </c>
      <c r="J2" s="3">
        <f>DATE($A$1,COLUMN()-5,ROW()-1)</f>
        <v>42125</v>
      </c>
      <c r="K2" s="6" t="str">
        <f ca="1">IFERROR(OFFSET(grille!$A$1,MOD(INT((J2-parametres!$D$4)/7),42)+1,WEEKDAY(guigui!J2,2)),"")</f>
        <v>D</v>
      </c>
      <c r="L2" s="3">
        <f>DATE($A$1,COLUMN()-6,ROW()-1)</f>
        <v>42156</v>
      </c>
      <c r="M2" s="6" t="str">
        <f ca="1">IFERROR(OFFSET(grille!$A$1,MOD(INT((L2-parametres!$D$4)/7),42)+1,WEEKDAY(guigui!L2,2)),"")</f>
        <v>T730__</v>
      </c>
      <c r="N2" s="4">
        <f>DATE($A$1,COLUMN()-7,ROW()-1)</f>
        <v>42186</v>
      </c>
      <c r="O2" s="6" t="str">
        <f ca="1">IFERROR(OFFSET(grille!$A$1,MOD(INT((N2-parametres!$D$4)/7),42)+1,WEEKDAY(guigui!N2,2)),"")</f>
        <v>T630__</v>
      </c>
      <c r="P2" s="3">
        <f>DATE($A$1,COLUMN()-8,ROW()-1)</f>
        <v>42217</v>
      </c>
      <c r="Q2" s="6" t="str">
        <f ca="1">IFERROR(OFFSET(grille!$A$1,MOD(INT((P2-parametres!$D$4)/7),42)+1,WEEKDAY(guigui!P2,2)),"")</f>
        <v>T226__</v>
      </c>
      <c r="R2" s="3">
        <f>DATE($A$1,COLUMN()-9,ROW()-1)</f>
        <v>42248</v>
      </c>
      <c r="S2" s="6" t="str">
        <f ca="1">IFERROR(OFFSET(grille!$A$1,MOD(INT((R2-parametres!$D$4)/7),42)+1,WEEKDAY(guigui!R2,2)),"")</f>
        <v>RP</v>
      </c>
      <c r="T2" s="3">
        <f>DATE($A$1,COLUMN()-10,ROW()-1)</f>
        <v>42278</v>
      </c>
      <c r="U2" s="6" t="str">
        <f ca="1">IFERROR(OFFSET(grille!$A$1,MOD(INT((T2-parametres!$D$4)/7),42)+1,WEEKDAY(guigui!T2,2)),"")</f>
        <v>__T350</v>
      </c>
      <c r="V2" s="4">
        <f>DATE($A$1,COLUMN()-11,ROW()-1)</f>
        <v>42309</v>
      </c>
      <c r="W2" s="6" t="str">
        <f ca="1">IFERROR(OFFSET(grille!$A$1,MOD(INT((V2-parametres!$D$4)/7),42)+1,WEEKDAY(guigui!V2,2)),"")</f>
        <v>RP</v>
      </c>
      <c r="X2" s="3">
        <f>DATE($A$1,COLUMN()-12,ROW()-1)</f>
        <v>42339</v>
      </c>
      <c r="Y2" s="6" t="str">
        <f ca="1">IFERROR(OFFSET(grille!$A$1,MOD(INT((X2-parametres!$D$4)/7),42)+1,WEEKDAY(guigui!X2,2)),"")</f>
        <v>RP</v>
      </c>
    </row>
    <row r="3" spans="1:25">
      <c r="B3" s="3">
        <f t="shared" ref="B3:B32" si="0">DATE($A$1,COLUMN()-1,ROW()-1)</f>
        <v>42006</v>
      </c>
      <c r="C3" s="6" t="str">
        <f ca="1">IFERROR(OFFSET(grille!$A$1,MOD(INT((B3-parametres!$D$4)/7),42)+1,WEEKDAY(guigui!B3,2)),"")</f>
        <v>RP</v>
      </c>
      <c r="D3" s="3">
        <f t="shared" ref="D3:D29" si="1">DATE($A$1,COLUMN()-2,ROW()-1)</f>
        <v>42037</v>
      </c>
      <c r="E3" s="6" t="str">
        <f ca="1">IFERROR(OFFSET(grille!$A$1,MOD(INT((D3-parametres!$D$4)/7),42)+1,WEEKDAY(guigui!D3,2)),"")</f>
        <v>__T250</v>
      </c>
      <c r="F3" s="3">
        <f t="shared" ref="F3:F32" si="2">DATE($A$1,COLUMN()-3,ROW()-1)</f>
        <v>42065</v>
      </c>
      <c r="G3" s="6" t="str">
        <f ca="1">IFERROR(OFFSET(grille!$A$1,MOD(INT((F3-parametres!$D$4)/7),42)+1,WEEKDAY(guigui!F3,2)),"")</f>
        <v>T220__</v>
      </c>
      <c r="H3" s="3">
        <f t="shared" ref="H3:H31" si="3">DATE($A$1,COLUMN()-4,ROW()-1)</f>
        <v>42096</v>
      </c>
      <c r="I3" s="6" t="str">
        <f ca="1">IFERROR(OFFSET(grille!$A$1,MOD(INT((H3-parametres!$D$4)/7),42)+1,WEEKDAY(guigui!H3,2)),"")</f>
        <v>T140__</v>
      </c>
      <c r="J3" s="3">
        <f t="shared" ref="J3:J32" si="4">DATE($A$1,COLUMN()-5,ROW()-1)</f>
        <v>42126</v>
      </c>
      <c r="K3" s="6" t="str">
        <f ca="1">IFERROR(OFFSET(grille!$A$1,MOD(INT((J3-parametres!$D$4)/7),42)+1,WEEKDAY(guigui!J3,2)),"")</f>
        <v>RP</v>
      </c>
      <c r="L3" s="3">
        <f t="shared" ref="L3:L31" si="5">DATE($A$1,COLUMN()-6,ROW()-1)</f>
        <v>42157</v>
      </c>
      <c r="M3" s="6" t="str">
        <f ca="1">IFERROR(OFFSET(grille!$A$1,MOD(INT((L3-parametres!$D$4)/7),42)+1,WEEKDAY(guigui!L3,2)),"")</f>
        <v>__T740</v>
      </c>
      <c r="N3" s="4">
        <f t="shared" ref="N3:N32" si="6">DATE($A$1,COLUMN()-7,ROW()-1)</f>
        <v>42187</v>
      </c>
      <c r="O3" s="6" t="str">
        <f ca="1">IFERROR(OFFSET(grille!$A$1,MOD(INT((N3-parametres!$D$4)/7),42)+1,WEEKDAY(guigui!N3,2)),"")</f>
        <v>__T640</v>
      </c>
      <c r="P3" s="3">
        <f t="shared" ref="P3:P32" si="7">DATE($A$1,COLUMN()-8,ROW()-1)</f>
        <v>42218</v>
      </c>
      <c r="Q3" s="6" t="str">
        <f ca="1">IFERROR(OFFSET(grille!$A$1,MOD(INT((P3-parametres!$D$4)/7),42)+1,WEEKDAY(guigui!P3,2)),"")</f>
        <v>__T237</v>
      </c>
      <c r="R3" s="3">
        <f t="shared" ref="R3:R31" si="8">DATE($A$1,COLUMN()-9,ROW()-1)</f>
        <v>42249</v>
      </c>
      <c r="S3" s="6" t="str">
        <f ca="1">IFERROR(OFFSET(grille!$A$1,MOD(INT((R3-parametres!$D$4)/7),42)+1,WEEKDAY(guigui!R3,2)),"")</f>
        <v>D</v>
      </c>
      <c r="T3" s="3">
        <f t="shared" ref="T3:T32" si="9">DATE($A$1,COLUMN()-10,ROW()-1)</f>
        <v>42279</v>
      </c>
      <c r="U3" s="6" t="str">
        <f ca="1">IFERROR(OFFSET(grille!$A$1,MOD(INT((T3-parametres!$D$4)/7),42)+1,WEEKDAY(guigui!T3,2)),"")</f>
        <v>D</v>
      </c>
      <c r="V3" s="4">
        <f t="shared" ref="V3:V31" si="10">DATE($A$1,COLUMN()-11,ROW()-1)</f>
        <v>42310</v>
      </c>
      <c r="W3" s="6" t="str">
        <f ca="1">IFERROR(OFFSET(grille!$A$1,MOD(INT((V3-parametres!$D$4)/7),42)+1,WEEKDAY(guigui!V3,2)),"")</f>
        <v>T210</v>
      </c>
      <c r="X3" s="3">
        <f t="shared" ref="X3:X32" si="11">DATE($A$1,COLUMN()-12,ROW()-1)</f>
        <v>42340</v>
      </c>
      <c r="Y3" s="6" t="str">
        <f ca="1">IFERROR(OFFSET(grille!$A$1,MOD(INT((X3-parametres!$D$4)/7),42)+1,WEEKDAY(guigui!X3,2)),"")</f>
        <v>T840__</v>
      </c>
    </row>
    <row r="4" spans="1:25">
      <c r="B4" s="4">
        <f t="shared" si="0"/>
        <v>42007</v>
      </c>
      <c r="C4" s="6" t="str">
        <f ca="1">IFERROR(OFFSET(grille!$A$1,MOD(INT((B4-parametres!$D$4)/7),42)+1,WEEKDAY(guigui!B4,2)),"")</f>
        <v>RP</v>
      </c>
      <c r="D4" s="3">
        <f t="shared" si="1"/>
        <v>42038</v>
      </c>
      <c r="E4" s="6" t="str">
        <f ca="1">IFERROR(OFFSET(grille!$A$1,MOD(INT((D4-parametres!$D$4)/7),42)+1,WEEKDAY(guigui!D4,2)),"")</f>
        <v>RP</v>
      </c>
      <c r="F4" s="3">
        <f t="shared" si="2"/>
        <v>42066</v>
      </c>
      <c r="G4" s="6" t="str">
        <f ca="1">IFERROR(OFFSET(grille!$A$1,MOD(INT((F4-parametres!$D$4)/7),42)+1,WEEKDAY(guigui!F4,2)),"")</f>
        <v>__T230</v>
      </c>
      <c r="H4" s="3">
        <f t="shared" si="3"/>
        <v>42097</v>
      </c>
      <c r="I4" s="6" t="str">
        <f ca="1">IFERROR(OFFSET(grille!$A$1,MOD(INT((H4-parametres!$D$4)/7),42)+1,WEEKDAY(guigui!H4,2)),"")</f>
        <v>__T150</v>
      </c>
      <c r="J4" s="3">
        <f t="shared" si="4"/>
        <v>42127</v>
      </c>
      <c r="K4" s="6" t="str">
        <f ca="1">IFERROR(OFFSET(grille!$A$1,MOD(INT((J4-parametres!$D$4)/7),42)+1,WEEKDAY(guigui!J4,2)),"")</f>
        <v>RP</v>
      </c>
      <c r="L4" s="3">
        <f t="shared" si="5"/>
        <v>42158</v>
      </c>
      <c r="M4" s="6" t="str">
        <f ca="1">IFERROR(OFFSET(grille!$A$1,MOD(INT((L4-parametres!$D$4)/7),42)+1,WEEKDAY(guigui!L4,2)),"")</f>
        <v>T650__</v>
      </c>
      <c r="N4" s="4">
        <f t="shared" si="6"/>
        <v>42188</v>
      </c>
      <c r="O4" s="6" t="str">
        <f ca="1">IFERROR(OFFSET(grille!$A$1,MOD(INT((N4-parametres!$D$4)/7),42)+1,WEEKDAY(guigui!N4,2)),"")</f>
        <v>D</v>
      </c>
      <c r="P4" s="3">
        <f t="shared" si="7"/>
        <v>42219</v>
      </c>
      <c r="Q4" s="6" t="str">
        <f ca="1">IFERROR(OFFSET(grille!$A$1,MOD(INT((P4-parametres!$D$4)/7),42)+1,WEEKDAY(guigui!P4,2)),"")</f>
        <v>RP</v>
      </c>
      <c r="R4" s="3">
        <f t="shared" si="8"/>
        <v>42250</v>
      </c>
      <c r="S4" s="6" t="str">
        <f ca="1">IFERROR(OFFSET(grille!$A$1,MOD(INT((R4-parametres!$D$4)/7),42)+1,WEEKDAY(guigui!R4,2)),"")</f>
        <v>T510</v>
      </c>
      <c r="T4" s="3">
        <f t="shared" si="9"/>
        <v>42280</v>
      </c>
      <c r="U4" s="6" t="str">
        <f ca="1">IFERROR(OFFSET(grille!$A$1,MOD(INT((T4-parametres!$D$4)/7),42)+1,WEEKDAY(guigui!T4,2)),"")</f>
        <v>RP</v>
      </c>
      <c r="V4" s="4">
        <f t="shared" si="10"/>
        <v>42311</v>
      </c>
      <c r="W4" s="6" t="str">
        <f ca="1">IFERROR(OFFSET(grille!$A$1,MOD(INT((V4-parametres!$D$4)/7),42)+1,WEEKDAY(guigui!V4,2)),"")</f>
        <v>T410</v>
      </c>
      <c r="X4" s="3">
        <f t="shared" si="11"/>
        <v>42341</v>
      </c>
      <c r="Y4" s="6" t="str">
        <f ca="1">IFERROR(OFFSET(grille!$A$1,MOD(INT((X4-parametres!$D$4)/7),42)+1,WEEKDAY(guigui!X4,2)),"")</f>
        <v>__T850</v>
      </c>
    </row>
    <row r="5" spans="1:25">
      <c r="B5" s="4">
        <f t="shared" si="0"/>
        <v>42008</v>
      </c>
      <c r="C5" s="6" t="str">
        <f ca="1">IFERROR(OFFSET(grille!$A$1,MOD(INT((B5-parametres!$D$4)/7),42)+1,WEEKDAY(guigui!B5,2)),"")</f>
        <v>T737__</v>
      </c>
      <c r="D5" s="3">
        <f t="shared" si="1"/>
        <v>42039</v>
      </c>
      <c r="E5" s="6" t="str">
        <f ca="1">IFERROR(OFFSET(grille!$A$1,MOD(INT((D5-parametres!$D$4)/7),42)+1,WEEKDAY(guigui!D5,2)),"")</f>
        <v>RP</v>
      </c>
      <c r="F5" s="3">
        <f t="shared" si="2"/>
        <v>42067</v>
      </c>
      <c r="G5" s="6" t="str">
        <f ca="1">IFERROR(OFFSET(grille!$A$1,MOD(INT((F5-parametres!$D$4)/7),42)+1,WEEKDAY(guigui!F5,2)),"")</f>
        <v>RP</v>
      </c>
      <c r="H5" s="3">
        <f t="shared" si="3"/>
        <v>42098</v>
      </c>
      <c r="I5" s="6" t="str">
        <f ca="1">IFERROR(OFFSET(grille!$A$1,MOD(INT((H5-parametres!$D$4)/7),42)+1,WEEKDAY(guigui!H5,2)),"")</f>
        <v>RP</v>
      </c>
      <c r="J5" s="3">
        <f t="shared" si="4"/>
        <v>42128</v>
      </c>
      <c r="K5" s="6" t="str">
        <f ca="1">IFERROR(OFFSET(grille!$A$1,MOD(INT((J5-parametres!$D$4)/7),42)+1,WEEKDAY(guigui!J5,2)),"")</f>
        <v>RP</v>
      </c>
      <c r="L5" s="3">
        <f t="shared" si="5"/>
        <v>42159</v>
      </c>
      <c r="M5" s="6" t="str">
        <f ca="1">IFERROR(OFFSET(grille!$A$1,MOD(INT((L5-parametres!$D$4)/7),42)+1,WEEKDAY(guigui!L5,2)),"")</f>
        <v>__T660</v>
      </c>
      <c r="N5" s="4">
        <f t="shared" si="6"/>
        <v>42189</v>
      </c>
      <c r="O5" s="6" t="str">
        <f ca="1">IFERROR(OFFSET(grille!$A$1,MOD(INT((N5-parametres!$D$4)/7),42)+1,WEEKDAY(guigui!N5,2)),"")</f>
        <v>RP</v>
      </c>
      <c r="P5" s="3">
        <f t="shared" si="7"/>
        <v>42220</v>
      </c>
      <c r="Q5" s="6" t="str">
        <f ca="1">IFERROR(OFFSET(grille!$A$1,MOD(INT((P5-parametres!$D$4)/7),42)+1,WEEKDAY(guigui!P5,2)),"")</f>
        <v>RP</v>
      </c>
      <c r="R5" s="3">
        <f t="shared" si="8"/>
        <v>42251</v>
      </c>
      <c r="S5" s="6" t="str">
        <f ca="1">IFERROR(OFFSET(grille!$A$1,MOD(INT((R5-parametres!$D$4)/7),42)+1,WEEKDAY(guigui!R5,2)),"")</f>
        <v>T445__</v>
      </c>
      <c r="T5" s="3">
        <f t="shared" si="9"/>
        <v>42281</v>
      </c>
      <c r="U5" s="6" t="str">
        <f ca="1">IFERROR(OFFSET(grille!$A$1,MOD(INT((T5-parametres!$D$4)/7),42)+1,WEEKDAY(guigui!T5,2)),"")</f>
        <v>RP</v>
      </c>
      <c r="V5" s="4">
        <f t="shared" si="10"/>
        <v>42312</v>
      </c>
      <c r="W5" s="6" t="str">
        <f ca="1">IFERROR(OFFSET(grille!$A$1,MOD(INT((V5-parametres!$D$4)/7),42)+1,WEEKDAY(guigui!V5,2)),"")</f>
        <v>T810</v>
      </c>
      <c r="X5" s="3">
        <f t="shared" si="11"/>
        <v>42342</v>
      </c>
      <c r="Y5" s="6" t="str">
        <f ca="1">IFERROR(OFFSET(grille!$A$1,MOD(INT((X5-parametres!$D$4)/7),42)+1,WEEKDAY(guigui!X5,2)),"")</f>
        <v>Fac</v>
      </c>
    </row>
    <row r="6" spans="1:25">
      <c r="B6" s="3">
        <f t="shared" si="0"/>
        <v>42009</v>
      </c>
      <c r="C6" s="6" t="str">
        <f ca="1">IFERROR(OFFSET(grille!$A$1,MOD(INT((B6-parametres!$D$4)/7),42)+1,WEEKDAY(guigui!B6,2)),"")</f>
        <v>__T740</v>
      </c>
      <c r="D6" s="3">
        <f t="shared" si="1"/>
        <v>42040</v>
      </c>
      <c r="E6" s="6" t="str">
        <f ca="1">IFERROR(OFFSET(grille!$A$1,MOD(INT((D6-parametres!$D$4)/7),42)+1,WEEKDAY(guigui!D6,2)),"")</f>
        <v>T120</v>
      </c>
      <c r="F6" s="3">
        <f t="shared" si="2"/>
        <v>42068</v>
      </c>
      <c r="G6" s="6" t="str">
        <f ca="1">IFERROR(OFFSET(grille!$A$1,MOD(INT((F6-parametres!$D$4)/7),42)+1,WEEKDAY(guigui!F6,2)),"")</f>
        <v>RP</v>
      </c>
      <c r="H6" s="3">
        <f t="shared" si="3"/>
        <v>42099</v>
      </c>
      <c r="I6" s="6" t="str">
        <f ca="1">IFERROR(OFFSET(grille!$A$1,MOD(INT((H6-parametres!$D$4)/7),42)+1,WEEKDAY(guigui!H6,2)),"")</f>
        <v>RP</v>
      </c>
      <c r="J6" s="3">
        <f t="shared" si="4"/>
        <v>42129</v>
      </c>
      <c r="K6" s="6" t="str">
        <f ca="1">IFERROR(OFFSET(grille!$A$1,MOD(INT((J6-parametres!$D$4)/7),42)+1,WEEKDAY(guigui!J6,2)),"")</f>
        <v>T730__</v>
      </c>
      <c r="L6" s="3">
        <f t="shared" si="5"/>
        <v>42160</v>
      </c>
      <c r="M6" s="6" t="str">
        <f ca="1">IFERROR(OFFSET(grille!$A$1,MOD(INT((L6-parametres!$D$4)/7),42)+1,WEEKDAY(guigui!L6,2)),"")</f>
        <v>RP</v>
      </c>
      <c r="N6" s="4">
        <f t="shared" si="6"/>
        <v>42190</v>
      </c>
      <c r="O6" s="6" t="str">
        <f ca="1">IFERROR(OFFSET(grille!$A$1,MOD(INT((N6-parametres!$D$4)/7),42)+1,WEEKDAY(guigui!N6,2)),"")</f>
        <v>RP</v>
      </c>
      <c r="P6" s="3">
        <f t="shared" si="7"/>
        <v>42221</v>
      </c>
      <c r="Q6" s="6" t="str">
        <f ca="1">IFERROR(OFFSET(grille!$A$1,MOD(INT((P6-parametres!$D$4)/7),42)+1,WEEKDAY(guigui!P6,2)),"")</f>
        <v>T710</v>
      </c>
      <c r="R6" s="3">
        <f t="shared" si="8"/>
        <v>42252</v>
      </c>
      <c r="S6" s="6" t="str">
        <f ca="1">IFERROR(OFFSET(grille!$A$1,MOD(INT((R6-parametres!$D$4)/7),42)+1,WEEKDAY(guigui!R6,2)),"")</f>
        <v>__T456</v>
      </c>
      <c r="T6" s="3">
        <f t="shared" si="9"/>
        <v>42282</v>
      </c>
      <c r="U6" s="6" t="str">
        <f ca="1">IFERROR(OFFSET(grille!$A$1,MOD(INT((T6-parametres!$D$4)/7),42)+1,WEEKDAY(guigui!T6,2)),"")</f>
        <v>T110</v>
      </c>
      <c r="V6" s="4">
        <f t="shared" si="10"/>
        <v>42313</v>
      </c>
      <c r="W6" s="6" t="str">
        <f ca="1">IFERROR(OFFSET(grille!$A$1,MOD(INT((V6-parametres!$D$4)/7),42)+1,WEEKDAY(guigui!V6,2)),"")</f>
        <v>T320__</v>
      </c>
      <c r="X6" s="3">
        <f t="shared" si="11"/>
        <v>42343</v>
      </c>
      <c r="Y6" s="6" t="str">
        <f ca="1">IFERROR(OFFSET(grille!$A$1,MOD(INT((X6-parametres!$D$4)/7),42)+1,WEEKDAY(guigui!X6,2)),"")</f>
        <v>RP</v>
      </c>
    </row>
    <row r="7" spans="1:25">
      <c r="B7" s="3">
        <f t="shared" si="0"/>
        <v>42010</v>
      </c>
      <c r="C7" s="6" t="str">
        <f ca="1">IFERROR(OFFSET(grille!$A$1,MOD(INT((B7-parametres!$D$4)/7),42)+1,WEEKDAY(guigui!B7,2)),"")</f>
        <v>T650__</v>
      </c>
      <c r="D7" s="3">
        <f t="shared" si="1"/>
        <v>42041</v>
      </c>
      <c r="E7" s="6" t="str">
        <f ca="1">IFERROR(OFFSET(grille!$A$1,MOD(INT((D7-parametres!$D$4)/7),42)+1,WEEKDAY(guigui!D7,2)),"")</f>
        <v>T720</v>
      </c>
      <c r="F7" s="3">
        <f t="shared" si="2"/>
        <v>42069</v>
      </c>
      <c r="G7" s="6" t="str">
        <f ca="1">IFERROR(OFFSET(grille!$A$1,MOD(INT((F7-parametres!$D$4)/7),42)+1,WEEKDAY(guigui!F7,2)),"")</f>
        <v>T320__</v>
      </c>
      <c r="H7" s="3">
        <f t="shared" si="3"/>
        <v>42100</v>
      </c>
      <c r="I7" s="6" t="str">
        <f ca="1">IFERROR(OFFSET(grille!$A$1,MOD(INT((H7-parametres!$D$4)/7),42)+1,WEEKDAY(guigui!H7,2)),"")</f>
        <v>T440__</v>
      </c>
      <c r="J7" s="3">
        <f t="shared" si="4"/>
        <v>42130</v>
      </c>
      <c r="K7" s="6" t="str">
        <f ca="1">IFERROR(OFFSET(grille!$A$1,MOD(INT((J7-parametres!$D$4)/7),42)+1,WEEKDAY(guigui!J7,2)),"")</f>
        <v>__T740</v>
      </c>
      <c r="L7" s="3">
        <f t="shared" si="5"/>
        <v>42161</v>
      </c>
      <c r="M7" s="6" t="str">
        <f ca="1">IFERROR(OFFSET(grille!$A$1,MOD(INT((L7-parametres!$D$4)/7),42)+1,WEEKDAY(guigui!L7,2)),"")</f>
        <v>RP</v>
      </c>
      <c r="N7" s="4">
        <f t="shared" si="6"/>
        <v>42191</v>
      </c>
      <c r="O7" s="6" t="str">
        <f ca="1">IFERROR(OFFSET(grille!$A$1,MOD(INT((N7-parametres!$D$4)/7),42)+1,WEEKDAY(guigui!N7,2)),"")</f>
        <v>T140__</v>
      </c>
      <c r="P7" s="3">
        <f t="shared" si="7"/>
        <v>42222</v>
      </c>
      <c r="Q7" s="6" t="str">
        <f ca="1">IFERROR(OFFSET(grille!$A$1,MOD(INT((P7-parametres!$D$4)/7),42)+1,WEEKDAY(guigui!P7,2)),"")</f>
        <v>T730__</v>
      </c>
      <c r="R7" s="3">
        <f t="shared" si="8"/>
        <v>42253</v>
      </c>
      <c r="S7" s="6" t="str">
        <f ca="1">IFERROR(OFFSET(grille!$A$1,MOD(INT((R7-parametres!$D$4)/7),42)+1,WEEKDAY(guigui!R7,2)),"")</f>
        <v>T447__</v>
      </c>
      <c r="T7" s="3">
        <f t="shared" si="9"/>
        <v>42283</v>
      </c>
      <c r="U7" s="6" t="str">
        <f ca="1">IFERROR(OFFSET(grille!$A$1,MOD(INT((T7-parametres!$D$4)/7),42)+1,WEEKDAY(guigui!T7,2)),"")</f>
        <v>T420</v>
      </c>
      <c r="V7" s="4">
        <f t="shared" si="10"/>
        <v>42314</v>
      </c>
      <c r="W7" s="6" t="str">
        <f ca="1">IFERROR(OFFSET(grille!$A$1,MOD(INT((V7-parametres!$D$4)/7),42)+1,WEEKDAY(guigui!V7,2)),"")</f>
        <v>__T335</v>
      </c>
      <c r="X7" s="3">
        <f t="shared" si="11"/>
        <v>42344</v>
      </c>
      <c r="Y7" s="6" t="str">
        <f ca="1">IFERROR(OFFSET(grille!$A$1,MOD(INT((X7-parametres!$D$4)/7),42)+1,WEEKDAY(guigui!X7,2)),"")</f>
        <v>RP</v>
      </c>
    </row>
    <row r="8" spans="1:25">
      <c r="B8" s="3">
        <f t="shared" si="0"/>
        <v>42011</v>
      </c>
      <c r="C8" s="6" t="str">
        <f ca="1">IFERROR(OFFSET(grille!$A$1,MOD(INT((B8-parametres!$D$4)/7),42)+1,WEEKDAY(guigui!B8,2)),"")</f>
        <v>__T660</v>
      </c>
      <c r="D8" s="3">
        <f t="shared" si="1"/>
        <v>42042</v>
      </c>
      <c r="E8" s="6" t="str">
        <f ca="1">IFERROR(OFFSET(grille!$A$1,MOD(INT((D8-parametres!$D$4)/7),42)+1,WEEKDAY(guigui!D8,2)),"")</f>
        <v>T346__</v>
      </c>
      <c r="F8" s="3">
        <f t="shared" si="2"/>
        <v>42070</v>
      </c>
      <c r="G8" s="6" t="str">
        <f ca="1">IFERROR(OFFSET(grille!$A$1,MOD(INT((F8-parametres!$D$4)/7),42)+1,WEEKDAY(guigui!F8,2)),"")</f>
        <v>__T336</v>
      </c>
      <c r="H8" s="3">
        <f t="shared" si="3"/>
        <v>42101</v>
      </c>
      <c r="I8" s="6" t="str">
        <f ca="1">IFERROR(OFFSET(grille!$A$1,MOD(INT((H8-parametres!$D$4)/7),42)+1,WEEKDAY(guigui!H8,2)),"")</f>
        <v>__T450</v>
      </c>
      <c r="J8" s="3">
        <f t="shared" si="4"/>
        <v>42131</v>
      </c>
      <c r="K8" s="6" t="str">
        <f ca="1">IFERROR(OFFSET(grille!$A$1,MOD(INT((J8-parametres!$D$4)/7),42)+1,WEEKDAY(guigui!J8,2)),"")</f>
        <v>T610</v>
      </c>
      <c r="L8" s="3">
        <f t="shared" si="5"/>
        <v>42162</v>
      </c>
      <c r="M8" s="6" t="str">
        <f ca="1">IFERROR(OFFSET(grille!$A$1,MOD(INT((L8-parametres!$D$4)/7),42)+1,WEEKDAY(guigui!L8,2)),"")</f>
        <v>T410</v>
      </c>
      <c r="N8" s="4">
        <f t="shared" si="6"/>
        <v>42192</v>
      </c>
      <c r="O8" s="6" t="str">
        <f ca="1">IFERROR(OFFSET(grille!$A$1,MOD(INT((N8-parametres!$D$4)/7),42)+1,WEEKDAY(guigui!N8,2)),"")</f>
        <v>__T150</v>
      </c>
      <c r="P8" s="3">
        <f t="shared" si="7"/>
        <v>42223</v>
      </c>
      <c r="Q8" s="6" t="str">
        <f ca="1">IFERROR(OFFSET(grille!$A$1,MOD(INT((P8-parametres!$D$4)/7),42)+1,WEEKDAY(guigui!P8,2)),"")</f>
        <v>__T740</v>
      </c>
      <c r="R8" s="3">
        <f t="shared" si="8"/>
        <v>42254</v>
      </c>
      <c r="S8" s="6" t="str">
        <f ca="1">IFERROR(OFFSET(grille!$A$1,MOD(INT((R8-parametres!$D$4)/7),42)+1,WEEKDAY(guigui!R8,2)),"")</f>
        <v>__T451</v>
      </c>
      <c r="T8" s="3">
        <f t="shared" si="9"/>
        <v>42284</v>
      </c>
      <c r="U8" s="6" t="str">
        <f ca="1">IFERROR(OFFSET(grille!$A$1,MOD(INT((T8-parametres!$D$4)/7),42)+1,WEEKDAY(guigui!T8,2)),"")</f>
        <v>T220__</v>
      </c>
      <c r="V8" s="4">
        <f t="shared" si="10"/>
        <v>42315</v>
      </c>
      <c r="W8" s="6" t="str">
        <f ca="1">IFERROR(OFFSET(grille!$A$1,MOD(INT((V8-parametres!$D$4)/7),42)+1,WEEKDAY(guigui!V8,2)),"")</f>
        <v>RP</v>
      </c>
      <c r="X8" s="3">
        <f t="shared" si="11"/>
        <v>42345</v>
      </c>
      <c r="Y8" s="6" t="str">
        <f ca="1">IFERROR(OFFSET(grille!$A$1,MOD(INT((X8-parametres!$D$4)/7),42)+1,WEEKDAY(guigui!X8,2)),"")</f>
        <v>T120</v>
      </c>
    </row>
    <row r="9" spans="1:25">
      <c r="B9" s="3">
        <f t="shared" si="0"/>
        <v>42012</v>
      </c>
      <c r="C9" s="6" t="str">
        <f ca="1">IFERROR(OFFSET(grille!$A$1,MOD(INT((B9-parametres!$D$4)/7),42)+1,WEEKDAY(guigui!B9,2)),"")</f>
        <v>T260</v>
      </c>
      <c r="D9" s="3">
        <f t="shared" si="1"/>
        <v>42043</v>
      </c>
      <c r="E9" s="6" t="str">
        <f ca="1">IFERROR(OFFSET(grille!$A$1,MOD(INT((D9-parametres!$D$4)/7),42)+1,WEEKDAY(guigui!D9,2)),"")</f>
        <v>__T357</v>
      </c>
      <c r="F9" s="3">
        <f t="shared" si="2"/>
        <v>42071</v>
      </c>
      <c r="G9" s="6" t="str">
        <f ca="1">IFERROR(OFFSET(grille!$A$1,MOD(INT((F9-parametres!$D$4)/7),42)+1,WEEKDAY(guigui!F9,2)),"")</f>
        <v>T227__</v>
      </c>
      <c r="H9" s="3">
        <f t="shared" si="3"/>
        <v>42102</v>
      </c>
      <c r="I9" s="6" t="str">
        <f ca="1">IFERROR(OFFSET(grille!$A$1,MOD(INT((H9-parametres!$D$4)/7),42)+1,WEEKDAY(guigui!H9,2)),"")</f>
        <v>T240__</v>
      </c>
      <c r="J9" s="3">
        <f t="shared" si="4"/>
        <v>42132</v>
      </c>
      <c r="K9" s="6" t="str">
        <f ca="1">IFERROR(OFFSET(grille!$A$1,MOD(INT((J9-parametres!$D$4)/7),42)+1,WEEKDAY(guigui!J9,2)),"")</f>
        <v>T220__</v>
      </c>
      <c r="L9" s="3">
        <f t="shared" si="5"/>
        <v>42163</v>
      </c>
      <c r="M9" s="6" t="str">
        <f ca="1">IFERROR(OFFSET(grille!$A$1,MOD(INT((L9-parametres!$D$4)/7),42)+1,WEEKDAY(guigui!L9,2)),"")</f>
        <v>T650__</v>
      </c>
      <c r="N9" s="4">
        <f t="shared" si="6"/>
        <v>42193</v>
      </c>
      <c r="O9" s="6" t="str">
        <f ca="1">IFERROR(OFFSET(grille!$A$1,MOD(INT((N9-parametres!$D$4)/7),42)+1,WEEKDAY(guigui!N9,2)),"")</f>
        <v>T210</v>
      </c>
      <c r="P9" s="3">
        <f t="shared" si="7"/>
        <v>42224</v>
      </c>
      <c r="Q9" s="6" t="str">
        <f ca="1">IFERROR(OFFSET(grille!$A$1,MOD(INT((P9-parametres!$D$4)/7),42)+1,WEEKDAY(guigui!P9,2)),"")</f>
        <v>RP</v>
      </c>
      <c r="R9" s="3">
        <f t="shared" si="8"/>
        <v>42255</v>
      </c>
      <c r="S9" s="6" t="str">
        <f ca="1">IFERROR(OFFSET(grille!$A$1,MOD(INT((R9-parametres!$D$4)/7),42)+1,WEEKDAY(guigui!R9,2)),"")</f>
        <v>RP</v>
      </c>
      <c r="T9" s="3">
        <f t="shared" si="9"/>
        <v>42285</v>
      </c>
      <c r="U9" s="6" t="str">
        <f ca="1">IFERROR(OFFSET(grille!$A$1,MOD(INT((T9-parametres!$D$4)/7),42)+1,WEEKDAY(guigui!T9,2)),"")</f>
        <v>__T230</v>
      </c>
      <c r="V9" s="4">
        <f t="shared" si="10"/>
        <v>42316</v>
      </c>
      <c r="W9" s="6" t="str">
        <f ca="1">IFERROR(OFFSET(grille!$A$1,MOD(INT((V9-parametres!$D$4)/7),42)+1,WEEKDAY(guigui!V9,2)),"")</f>
        <v>RP</v>
      </c>
      <c r="X9" s="3">
        <f t="shared" si="11"/>
        <v>42346</v>
      </c>
      <c r="Y9" s="6" t="str">
        <f ca="1">IFERROR(OFFSET(grille!$A$1,MOD(INT((X9-parametres!$D$4)/7),42)+1,WEEKDAY(guigui!X9,2)),"")</f>
        <v>T110</v>
      </c>
    </row>
    <row r="10" spans="1:25">
      <c r="B10" s="3">
        <f t="shared" si="0"/>
        <v>42013</v>
      </c>
      <c r="C10" s="6" t="str">
        <f ca="1">IFERROR(OFFSET(grille!$A$1,MOD(INT((B10-parametres!$D$4)/7),42)+1,WEEKDAY(guigui!B10,2)),"")</f>
        <v>D</v>
      </c>
      <c r="D10" s="3">
        <f t="shared" si="1"/>
        <v>42044</v>
      </c>
      <c r="E10" s="6" t="str">
        <f ca="1">IFERROR(OFFSET(grille!$A$1,MOD(INT((D10-parametres!$D$4)/7),42)+1,WEEKDAY(guigui!D10,2)),"")</f>
        <v>RP</v>
      </c>
      <c r="F10" s="3">
        <f t="shared" si="2"/>
        <v>42072</v>
      </c>
      <c r="G10" s="6" t="str">
        <f ca="1">IFERROR(OFFSET(grille!$A$1,MOD(INT((F10-parametres!$D$4)/7),42)+1,WEEKDAY(guigui!F10,2)),"")</f>
        <v>__T230</v>
      </c>
      <c r="H10" s="3">
        <f t="shared" si="3"/>
        <v>42103</v>
      </c>
      <c r="I10" s="6" t="str">
        <f ca="1">IFERROR(OFFSET(grille!$A$1,MOD(INT((H10-parametres!$D$4)/7),42)+1,WEEKDAY(guigui!H10,2)),"")</f>
        <v>__T250</v>
      </c>
      <c r="J10" s="3">
        <f t="shared" si="4"/>
        <v>42133</v>
      </c>
      <c r="K10" s="6" t="str">
        <f ca="1">IFERROR(OFFSET(grille!$A$1,MOD(INT((J10-parametres!$D$4)/7),42)+1,WEEKDAY(guigui!J10,2)),"")</f>
        <v>__T236</v>
      </c>
      <c r="L10" s="3">
        <f t="shared" si="5"/>
        <v>42164</v>
      </c>
      <c r="M10" s="6" t="str">
        <f ca="1">IFERROR(OFFSET(grille!$A$1,MOD(INT((L10-parametres!$D$4)/7),42)+1,WEEKDAY(guigui!L10,2)),"")</f>
        <v>__T660</v>
      </c>
      <c r="N10" s="4">
        <f t="shared" si="6"/>
        <v>42194</v>
      </c>
      <c r="O10" s="6" t="str">
        <f ca="1">IFERROR(OFFSET(grille!$A$1,MOD(INT((N10-parametres!$D$4)/7),42)+1,WEEKDAY(guigui!N10,2)),"")</f>
        <v>T440__</v>
      </c>
      <c r="P10" s="3">
        <f t="shared" si="7"/>
        <v>42225</v>
      </c>
      <c r="Q10" s="6" t="str">
        <f ca="1">IFERROR(OFFSET(grille!$A$1,MOD(INT((P10-parametres!$D$4)/7),42)+1,WEEKDAY(guigui!P10,2)),"")</f>
        <v>RP</v>
      </c>
      <c r="R10" s="3">
        <f t="shared" si="8"/>
        <v>42256</v>
      </c>
      <c r="S10" s="6" t="str">
        <f ca="1">IFERROR(OFFSET(grille!$A$1,MOD(INT((R10-parametres!$D$4)/7),42)+1,WEEKDAY(guigui!R10,2)),"")</f>
        <v>RP</v>
      </c>
      <c r="T10" s="3">
        <f t="shared" si="9"/>
        <v>42286</v>
      </c>
      <c r="U10" s="6" t="str">
        <f ca="1">IFERROR(OFFSET(grille!$A$1,MOD(INT((T10-parametres!$D$4)/7),42)+1,WEEKDAY(guigui!T10,2)),"")</f>
        <v>RP</v>
      </c>
      <c r="V10" s="4">
        <f t="shared" si="10"/>
        <v>42317</v>
      </c>
      <c r="W10" s="6" t="str">
        <f ca="1">IFERROR(OFFSET(grille!$A$1,MOD(INT((V10-parametres!$D$4)/7),42)+1,WEEKDAY(guigui!V10,2)),"")</f>
        <v>T340__</v>
      </c>
      <c r="X10" s="3">
        <f t="shared" si="11"/>
        <v>42347</v>
      </c>
      <c r="Y10" s="6" t="str">
        <f ca="1">IFERROR(OFFSET(grille!$A$1,MOD(INT((X10-parametres!$D$4)/7),42)+1,WEEKDAY(guigui!X10,2)),"")</f>
        <v>T720</v>
      </c>
    </row>
    <row r="11" spans="1:25">
      <c r="B11" s="3">
        <f t="shared" si="0"/>
        <v>42014</v>
      </c>
      <c r="C11" s="6" t="str">
        <f ca="1">IFERROR(OFFSET(grille!$A$1,MOD(INT((B11-parametres!$D$4)/7),42)+1,WEEKDAY(guigui!B11,2)),"")</f>
        <v>RP</v>
      </c>
      <c r="D11" s="3">
        <f t="shared" si="1"/>
        <v>42045</v>
      </c>
      <c r="E11" s="6" t="str">
        <f ca="1">IFERROR(OFFSET(grille!$A$1,MOD(INT((D11-parametres!$D$4)/7),42)+1,WEEKDAY(guigui!D11,2)),"")</f>
        <v>RP</v>
      </c>
      <c r="F11" s="3">
        <f t="shared" si="2"/>
        <v>42073</v>
      </c>
      <c r="G11" s="6" t="str">
        <f ca="1">IFERROR(OFFSET(grille!$A$1,MOD(INT((F11-parametres!$D$4)/7),42)+1,WEEKDAY(guigui!F11,2)),"")</f>
        <v>T260</v>
      </c>
      <c r="H11" s="3">
        <f t="shared" si="3"/>
        <v>42104</v>
      </c>
      <c r="I11" s="6" t="str">
        <f ca="1">IFERROR(OFFSET(grille!$A$1,MOD(INT((H11-parametres!$D$4)/7),42)+1,WEEKDAY(guigui!H11,2)),"")</f>
        <v>RP</v>
      </c>
      <c r="J11" s="3">
        <f t="shared" si="4"/>
        <v>42134</v>
      </c>
      <c r="K11" s="6" t="str">
        <f ca="1">IFERROR(OFFSET(grille!$A$1,MOD(INT((J11-parametres!$D$4)/7),42)+1,WEEKDAY(guigui!J11,2)),"")</f>
        <v>RP</v>
      </c>
      <c r="L11" s="3">
        <f t="shared" si="5"/>
        <v>42165</v>
      </c>
      <c r="M11" s="6" t="str">
        <f ca="1">IFERROR(OFFSET(grille!$A$1,MOD(INT((L11-parametres!$D$4)/7),42)+1,WEEKDAY(guigui!L11,2)),"")</f>
        <v>T260</v>
      </c>
      <c r="N11" s="4">
        <f t="shared" si="6"/>
        <v>42195</v>
      </c>
      <c r="O11" s="6" t="str">
        <f ca="1">IFERROR(OFFSET(grille!$A$1,MOD(INT((N11-parametres!$D$4)/7),42)+1,WEEKDAY(guigui!N11,2)),"")</f>
        <v>__T450</v>
      </c>
      <c r="P11" s="3">
        <f t="shared" si="7"/>
        <v>42226</v>
      </c>
      <c r="Q11" s="6" t="str">
        <f ca="1">IFERROR(OFFSET(grille!$A$1,MOD(INT((P11-parametres!$D$4)/7),42)+1,WEEKDAY(guigui!P11,2)),"")</f>
        <v>T320__</v>
      </c>
      <c r="R11" s="3">
        <f t="shared" si="8"/>
        <v>42257</v>
      </c>
      <c r="S11" s="6" t="str">
        <f ca="1">IFERROR(OFFSET(grille!$A$1,MOD(INT((R11-parametres!$D$4)/7),42)+1,WEEKDAY(guigui!R11,2)),"")</f>
        <v>T410</v>
      </c>
      <c r="T11" s="3">
        <f t="shared" si="9"/>
        <v>42287</v>
      </c>
      <c r="U11" s="6" t="str">
        <f ca="1">IFERROR(OFFSET(grille!$A$1,MOD(INT((T11-parametres!$D$4)/7),42)+1,WEEKDAY(guigui!T11,2)),"")</f>
        <v>RP</v>
      </c>
      <c r="V11" s="4">
        <f t="shared" si="10"/>
        <v>42318</v>
      </c>
      <c r="W11" s="6" t="str">
        <f ca="1">IFERROR(OFFSET(grille!$A$1,MOD(INT((V11-parametres!$D$4)/7),42)+1,WEEKDAY(guigui!V11,2)),"")</f>
        <v>__T350</v>
      </c>
      <c r="X11" s="3">
        <f t="shared" si="11"/>
        <v>42348</v>
      </c>
      <c r="Y11" s="6" t="str">
        <f ca="1">IFERROR(OFFSET(grille!$A$1,MOD(INT((X11-parametres!$D$4)/7),42)+1,WEEKDAY(guigui!X11,2)),"")</f>
        <v>T630__</v>
      </c>
    </row>
    <row r="12" spans="1:25">
      <c r="B12" s="3">
        <f t="shared" si="0"/>
        <v>42015</v>
      </c>
      <c r="C12" s="6" t="str">
        <f ca="1">IFERROR(OFFSET(grille!$A$1,MOD(INT((B12-parametres!$D$4)/7),42)+1,WEEKDAY(guigui!B12,2)),"")</f>
        <v>RP</v>
      </c>
      <c r="D12" s="3">
        <f t="shared" si="1"/>
        <v>42046</v>
      </c>
      <c r="E12" s="6" t="str">
        <f ca="1">IFERROR(OFFSET(grille!$A$1,MOD(INT((D12-parametres!$D$4)/7),42)+1,WEEKDAY(guigui!D12,2)),"")</f>
        <v>T840__</v>
      </c>
      <c r="F12" s="3">
        <f t="shared" si="2"/>
        <v>42074</v>
      </c>
      <c r="G12" s="6" t="str">
        <f ca="1">IFERROR(OFFSET(grille!$A$1,MOD(INT((F12-parametres!$D$4)/7),42)+1,WEEKDAY(guigui!F12,2)),"")</f>
        <v>RP</v>
      </c>
      <c r="H12" s="3">
        <f t="shared" si="3"/>
        <v>42105</v>
      </c>
      <c r="I12" s="6" t="str">
        <f ca="1">IFERROR(OFFSET(grille!$A$1,MOD(INT((H12-parametres!$D$4)/7),42)+1,WEEKDAY(guigui!H12,2)),"")</f>
        <v>RP</v>
      </c>
      <c r="J12" s="3">
        <f t="shared" si="4"/>
        <v>42135</v>
      </c>
      <c r="K12" s="6" t="str">
        <f ca="1">IFERROR(OFFSET(grille!$A$1,MOD(INT((J12-parametres!$D$4)/7),42)+1,WEEKDAY(guigui!J12,2)),"")</f>
        <v>RP</v>
      </c>
      <c r="L12" s="3">
        <f t="shared" si="5"/>
        <v>42166</v>
      </c>
      <c r="M12" s="6" t="str">
        <f ca="1">IFERROR(OFFSET(grille!$A$1,MOD(INT((L12-parametres!$D$4)/7),42)+1,WEEKDAY(guigui!L12,2)),"")</f>
        <v>RP</v>
      </c>
      <c r="N12" s="4">
        <f t="shared" si="6"/>
        <v>42196</v>
      </c>
      <c r="O12" s="6" t="str">
        <f ca="1">IFERROR(OFFSET(grille!$A$1,MOD(INT((N12-parametres!$D$4)/7),42)+1,WEEKDAY(guigui!N12,2)),"")</f>
        <v>RP</v>
      </c>
      <c r="P12" s="3">
        <f t="shared" si="7"/>
        <v>42227</v>
      </c>
      <c r="Q12" s="6" t="str">
        <f ca="1">IFERROR(OFFSET(grille!$A$1,MOD(INT((P12-parametres!$D$4)/7),42)+1,WEEKDAY(guigui!P12,2)),"")</f>
        <v>__T330</v>
      </c>
      <c r="R12" s="3">
        <f t="shared" si="8"/>
        <v>42258</v>
      </c>
      <c r="S12" s="6" t="str">
        <f ca="1">IFERROR(OFFSET(grille!$A$1,MOD(INT((R12-parametres!$D$4)/7),42)+1,WEEKDAY(guigui!R12,2)),"")</f>
        <v>T710</v>
      </c>
      <c r="T12" s="3">
        <f t="shared" si="9"/>
        <v>42288</v>
      </c>
      <c r="U12" s="6" t="str">
        <f ca="1">IFERROR(OFFSET(grille!$A$1,MOD(INT((T12-parametres!$D$4)/7),42)+1,WEEKDAY(guigui!T12,2)),"")</f>
        <v>T347__</v>
      </c>
      <c r="V12" s="4">
        <f t="shared" si="10"/>
        <v>42319</v>
      </c>
      <c r="W12" s="6" t="str">
        <f ca="1">IFERROR(OFFSET(grille!$A$1,MOD(INT((V12-parametres!$D$4)/7),42)+1,WEEKDAY(guigui!V12,2)),"")</f>
        <v>RP</v>
      </c>
      <c r="X12" s="3">
        <f t="shared" si="11"/>
        <v>42349</v>
      </c>
      <c r="Y12" s="6" t="str">
        <f ca="1">IFERROR(OFFSET(grille!$A$1,MOD(INT((X12-parametres!$D$4)/7),42)+1,WEEKDAY(guigui!X12,2)),"")</f>
        <v>__T640</v>
      </c>
    </row>
    <row r="13" spans="1:25">
      <c r="B13" s="3">
        <f t="shared" si="0"/>
        <v>42016</v>
      </c>
      <c r="C13" s="6" t="str">
        <f ca="1">IFERROR(OFFSET(grille!$A$1,MOD(INT((B13-parametres!$D$4)/7),42)+1,WEEKDAY(guigui!B13,2)),"")</f>
        <v>T210</v>
      </c>
      <c r="D13" s="3">
        <f t="shared" si="1"/>
        <v>42047</v>
      </c>
      <c r="E13" s="6" t="str">
        <f ca="1">IFERROR(OFFSET(grille!$A$1,MOD(INT((D13-parametres!$D$4)/7),42)+1,WEEKDAY(guigui!D13,2)),"")</f>
        <v>__T850</v>
      </c>
      <c r="F13" s="3">
        <f t="shared" si="2"/>
        <v>42075</v>
      </c>
      <c r="G13" s="6" t="str">
        <f ca="1">IFERROR(OFFSET(grille!$A$1,MOD(INT((F13-parametres!$D$4)/7),42)+1,WEEKDAY(guigui!F13,2)),"")</f>
        <v>RP</v>
      </c>
      <c r="H13" s="3">
        <f t="shared" si="3"/>
        <v>42106</v>
      </c>
      <c r="I13" s="6" t="str">
        <f ca="1">IFERROR(OFFSET(grille!$A$1,MOD(INT((H13-parametres!$D$4)/7),42)+1,WEEKDAY(guigui!H13,2)),"")</f>
        <v>T657__</v>
      </c>
      <c r="J13" s="3">
        <f t="shared" si="4"/>
        <v>42136</v>
      </c>
      <c r="K13" s="6" t="str">
        <f ca="1">IFERROR(OFFSET(grille!$A$1,MOD(INT((J13-parametres!$D$4)/7),42)+1,WEEKDAY(guigui!J13,2)),"")</f>
        <v>T840__</v>
      </c>
      <c r="L13" s="3">
        <f t="shared" si="5"/>
        <v>42167</v>
      </c>
      <c r="M13" s="6" t="str">
        <f ca="1">IFERROR(OFFSET(grille!$A$1,MOD(INT((L13-parametres!$D$4)/7),42)+1,WEEKDAY(guigui!L13,2)),"")</f>
        <v>RP</v>
      </c>
      <c r="N13" s="4">
        <f t="shared" si="6"/>
        <v>42197</v>
      </c>
      <c r="O13" s="6" t="str">
        <f ca="1">IFERROR(OFFSET(grille!$A$1,MOD(INT((N13-parametres!$D$4)/7),42)+1,WEEKDAY(guigui!N13,2)),"")</f>
        <v>RP</v>
      </c>
      <c r="P13" s="3">
        <f t="shared" si="7"/>
        <v>42228</v>
      </c>
      <c r="Q13" s="6" t="str">
        <f ca="1">IFERROR(OFFSET(grille!$A$1,MOD(INT((P13-parametres!$D$4)/7),42)+1,WEEKDAY(guigui!P13,2)),"")</f>
        <v>T420</v>
      </c>
      <c r="R13" s="3">
        <f t="shared" si="8"/>
        <v>42259</v>
      </c>
      <c r="S13" s="6" t="str">
        <f ca="1">IFERROR(OFFSET(grille!$A$1,MOD(INT((R13-parametres!$D$4)/7),42)+1,WEEKDAY(guigui!R13,2)),"")</f>
        <v>T246__</v>
      </c>
      <c r="T13" s="3">
        <f t="shared" si="9"/>
        <v>42289</v>
      </c>
      <c r="U13" s="6" t="str">
        <f ca="1">IFERROR(OFFSET(grille!$A$1,MOD(INT((T13-parametres!$D$4)/7),42)+1,WEEKDAY(guigui!T13,2)),"")</f>
        <v>__T350</v>
      </c>
      <c r="V13" s="4">
        <f t="shared" si="10"/>
        <v>42320</v>
      </c>
      <c r="W13" s="6" t="str">
        <f ca="1">IFERROR(OFFSET(grille!$A$1,MOD(INT((V13-parametres!$D$4)/7),42)+1,WEEKDAY(guigui!V13,2)),"")</f>
        <v>RP</v>
      </c>
      <c r="X13" s="3">
        <f t="shared" si="11"/>
        <v>42350</v>
      </c>
      <c r="Y13" s="6" t="str">
        <f ca="1">IFERROR(OFFSET(grille!$A$1,MOD(INT((X13-parametres!$D$4)/7),42)+1,WEEKDAY(guigui!X13,2)),"")</f>
        <v>RP</v>
      </c>
    </row>
    <row r="14" spans="1:25">
      <c r="B14" s="3">
        <f t="shared" si="0"/>
        <v>42017</v>
      </c>
      <c r="C14" s="6" t="str">
        <f ca="1">IFERROR(OFFSET(grille!$A$1,MOD(INT((B14-parametres!$D$4)/7),42)+1,WEEKDAY(guigui!B14,2)),"")</f>
        <v>T410</v>
      </c>
      <c r="D14" s="3">
        <f t="shared" si="1"/>
        <v>42048</v>
      </c>
      <c r="E14" s="6" t="str">
        <f ca="1">IFERROR(OFFSET(grille!$A$1,MOD(INT((D14-parametres!$D$4)/7),42)+1,WEEKDAY(guigui!D14,2)),"")</f>
        <v>Fac</v>
      </c>
      <c r="F14" s="3">
        <f t="shared" si="2"/>
        <v>42076</v>
      </c>
      <c r="G14" s="6" t="str">
        <f ca="1">IFERROR(OFFSET(grille!$A$1,MOD(INT((F14-parametres!$D$4)/7),42)+1,WEEKDAY(guigui!F14,2)),"")</f>
        <v>T410</v>
      </c>
      <c r="H14" s="3">
        <f t="shared" si="3"/>
        <v>42107</v>
      </c>
      <c r="I14" s="6" t="str">
        <f ca="1">IFERROR(OFFSET(grille!$A$1,MOD(INT((H14-parametres!$D$4)/7),42)+1,WEEKDAY(guigui!H14,2)),"")</f>
        <v>__T661</v>
      </c>
      <c r="J14" s="3">
        <f t="shared" si="4"/>
        <v>42137</v>
      </c>
      <c r="K14" s="6" t="str">
        <f ca="1">IFERROR(OFFSET(grille!$A$1,MOD(INT((J14-parametres!$D$4)/7),42)+1,WEEKDAY(guigui!J14,2)),"")</f>
        <v>__T850</v>
      </c>
      <c r="L14" s="3">
        <f t="shared" si="5"/>
        <v>42168</v>
      </c>
      <c r="M14" s="6" t="str">
        <f ca="1">IFERROR(OFFSET(grille!$A$1,MOD(INT((L14-parametres!$D$4)/7),42)+1,WEEKDAY(guigui!L14,2)),"")</f>
        <v>T326__</v>
      </c>
      <c r="N14" s="4">
        <f t="shared" si="6"/>
        <v>42198</v>
      </c>
      <c r="O14" s="6" t="str">
        <f ca="1">IFERROR(OFFSET(grille!$A$1,MOD(INT((N14-parametres!$D$4)/7),42)+1,WEEKDAY(guigui!N14,2)),"")</f>
        <v>T820__</v>
      </c>
      <c r="P14" s="3">
        <f t="shared" si="7"/>
        <v>42229</v>
      </c>
      <c r="Q14" s="6" t="str">
        <f ca="1">IFERROR(OFFSET(grille!$A$1,MOD(INT((P14-parametres!$D$4)/7),42)+1,WEEKDAY(guigui!P14,2)),"")</f>
        <v>T840__</v>
      </c>
      <c r="R14" s="3">
        <f t="shared" si="8"/>
        <v>42260</v>
      </c>
      <c r="S14" s="6" t="str">
        <f ca="1">IFERROR(OFFSET(grille!$A$1,MOD(INT((R14-parametres!$D$4)/7),42)+1,WEEKDAY(guigui!R14,2)),"")</f>
        <v>__T257</v>
      </c>
      <c r="T14" s="3">
        <f t="shared" si="9"/>
        <v>42290</v>
      </c>
      <c r="U14" s="6" t="str">
        <f ca="1">IFERROR(OFFSET(grille!$A$1,MOD(INT((T14-parametres!$D$4)/7),42)+1,WEEKDAY(guigui!T14,2)),"")</f>
        <v>T340__</v>
      </c>
      <c r="V14" s="4">
        <f t="shared" si="10"/>
        <v>42321</v>
      </c>
      <c r="W14" s="6" t="str">
        <f ca="1">IFERROR(OFFSET(grille!$A$1,MOD(INT((V14-parametres!$D$4)/7),42)+1,WEEKDAY(guigui!V14,2)),"")</f>
        <v>T515</v>
      </c>
      <c r="X14" s="3">
        <f t="shared" si="11"/>
        <v>42351</v>
      </c>
      <c r="Y14" s="6" t="str">
        <f ca="1">IFERROR(OFFSET(grille!$A$1,MOD(INT((X14-parametres!$D$4)/7),42)+1,WEEKDAY(guigui!X14,2)),"")</f>
        <v>RP</v>
      </c>
    </row>
    <row r="15" spans="1:25">
      <c r="B15" s="3">
        <f t="shared" si="0"/>
        <v>42018</v>
      </c>
      <c r="C15" s="6" t="str">
        <f ca="1">IFERROR(OFFSET(grille!$A$1,MOD(INT((B15-parametres!$D$4)/7),42)+1,WEEKDAY(guigui!B15,2)),"")</f>
        <v>T810</v>
      </c>
      <c r="D15" s="3">
        <f t="shared" si="1"/>
        <v>42049</v>
      </c>
      <c r="E15" s="6" t="str">
        <f ca="1">IFERROR(OFFSET(grille!$A$1,MOD(INT((D15-parametres!$D$4)/7),42)+1,WEEKDAY(guigui!D15,2)),"")</f>
        <v>RP</v>
      </c>
      <c r="F15" s="3">
        <f t="shared" si="2"/>
        <v>42077</v>
      </c>
      <c r="G15" s="6" t="str">
        <f ca="1">IFERROR(OFFSET(grille!$A$1,MOD(INT((F15-parametres!$D$4)/7),42)+1,WEEKDAY(guigui!F15,2)),"")</f>
        <v>T146__</v>
      </c>
      <c r="H15" s="3">
        <f t="shared" si="3"/>
        <v>42108</v>
      </c>
      <c r="I15" s="6" t="str">
        <f ca="1">IFERROR(OFFSET(grille!$A$1,MOD(INT((H15-parametres!$D$4)/7),42)+1,WEEKDAY(guigui!H15,2)),"")</f>
        <v>T240__</v>
      </c>
      <c r="J15" s="3">
        <f t="shared" si="4"/>
        <v>42138</v>
      </c>
      <c r="K15" s="6" t="str">
        <f ca="1">IFERROR(OFFSET(grille!$A$1,MOD(INT((J15-parametres!$D$4)/7),42)+1,WEEKDAY(guigui!J15,2)),"")</f>
        <v>T110</v>
      </c>
      <c r="L15" s="3">
        <f t="shared" si="5"/>
        <v>42169</v>
      </c>
      <c r="M15" s="6" t="str">
        <f ca="1">IFERROR(OFFSET(grille!$A$1,MOD(INT((L15-parametres!$D$4)/7),42)+1,WEEKDAY(guigui!L15,2)),"")</f>
        <v>__T337</v>
      </c>
      <c r="N15" s="4">
        <f t="shared" si="6"/>
        <v>42199</v>
      </c>
      <c r="O15" s="6" t="str">
        <f ca="1">IFERROR(OFFSET(grille!$A$1,MOD(INT((N15-parametres!$D$4)/7),42)+1,WEEKDAY(guigui!N15,2)),"")</f>
        <v>__T830</v>
      </c>
      <c r="P15" s="3">
        <f t="shared" si="7"/>
        <v>42230</v>
      </c>
      <c r="Q15" s="6" t="str">
        <f ca="1">IFERROR(OFFSET(grille!$A$1,MOD(INT((P15-parametres!$D$4)/7),42)+1,WEEKDAY(guigui!P15,2)),"")</f>
        <v>__T850</v>
      </c>
      <c r="R15" s="3">
        <f t="shared" si="8"/>
        <v>42261</v>
      </c>
      <c r="S15" s="6" t="str">
        <f ca="1">IFERROR(OFFSET(grille!$A$1,MOD(INT((R15-parametres!$D$4)/7),42)+1,WEEKDAY(guigui!R15,2)),"")</f>
        <v>RP</v>
      </c>
      <c r="T15" s="3">
        <f t="shared" si="9"/>
        <v>42291</v>
      </c>
      <c r="U15" s="6" t="str">
        <f ca="1">IFERROR(OFFSET(grille!$A$1,MOD(INT((T15-parametres!$D$4)/7),42)+1,WEEKDAY(guigui!T15,2)),"")</f>
        <v>__T350</v>
      </c>
      <c r="V15" s="4">
        <f t="shared" si="10"/>
        <v>42322</v>
      </c>
      <c r="W15" s="6" t="str">
        <f ca="1">IFERROR(OFFSET(grille!$A$1,MOD(INT((V15-parametres!$D$4)/7),42)+1,WEEKDAY(guigui!V15,2)),"")</f>
        <v>T446__</v>
      </c>
      <c r="X15" s="3">
        <f t="shared" si="11"/>
        <v>42352</v>
      </c>
      <c r="Y15" s="6" t="str">
        <f ca="1">IFERROR(OFFSET(grille!$A$1,MOD(INT((X15-parametres!$D$4)/7),42)+1,WEEKDAY(guigui!X15,2)),"")</f>
        <v>T840__</v>
      </c>
    </row>
    <row r="16" spans="1:25">
      <c r="B16" s="3">
        <f t="shared" si="0"/>
        <v>42019</v>
      </c>
      <c r="C16" s="6" t="str">
        <f ca="1">IFERROR(OFFSET(grille!$A$1,MOD(INT((B16-parametres!$D$4)/7),42)+1,WEEKDAY(guigui!B16,2)),"")</f>
        <v>T320__</v>
      </c>
      <c r="D16" s="3">
        <f t="shared" si="1"/>
        <v>42050</v>
      </c>
      <c r="E16" s="6" t="str">
        <f ca="1">IFERROR(OFFSET(grille!$A$1,MOD(INT((D16-parametres!$D$4)/7),42)+1,WEEKDAY(guigui!D16,2)),"")</f>
        <v>RP</v>
      </c>
      <c r="F16" s="3">
        <f t="shared" si="2"/>
        <v>42078</v>
      </c>
      <c r="G16" s="6" t="str">
        <f ca="1">IFERROR(OFFSET(grille!$A$1,MOD(INT((F16-parametres!$D$4)/7),42)+1,WEEKDAY(guigui!F16,2)),"")</f>
        <v>__T157</v>
      </c>
      <c r="H16" s="3">
        <f t="shared" si="3"/>
        <v>42109</v>
      </c>
      <c r="I16" s="6" t="str">
        <f ca="1">IFERROR(OFFSET(grille!$A$1,MOD(INT((H16-parametres!$D$4)/7),42)+1,WEEKDAY(guigui!H16,2)),"")</f>
        <v>__T250</v>
      </c>
      <c r="J16" s="3">
        <f t="shared" si="4"/>
        <v>42139</v>
      </c>
      <c r="K16" s="6" t="str">
        <f ca="1">IFERROR(OFFSET(grille!$A$1,MOD(INT((J16-parametres!$D$4)/7),42)+1,WEEKDAY(guigui!J16,2)),"")</f>
        <v>T630__</v>
      </c>
      <c r="L16" s="3">
        <f t="shared" si="5"/>
        <v>42170</v>
      </c>
      <c r="M16" s="6" t="str">
        <f ca="1">IFERROR(OFFSET(grille!$A$1,MOD(INT((L16-parametres!$D$4)/7),42)+1,WEEKDAY(guigui!L16,2)),"")</f>
        <v>T510</v>
      </c>
      <c r="N16" s="4">
        <f t="shared" si="6"/>
        <v>42200</v>
      </c>
      <c r="O16" s="6" t="str">
        <f ca="1">IFERROR(OFFSET(grille!$A$1,MOD(INT((N16-parametres!$D$4)/7),42)+1,WEEKDAY(guigui!N16,2)),"")</f>
        <v>RP</v>
      </c>
      <c r="P16" s="3">
        <f t="shared" si="7"/>
        <v>42231</v>
      </c>
      <c r="Q16" s="6" t="str">
        <f ca="1">IFERROR(OFFSET(grille!$A$1,MOD(INT((P16-parametres!$D$4)/7),42)+1,WEEKDAY(guigui!P16,2)),"")</f>
        <v>D</v>
      </c>
      <c r="R16" s="3">
        <f t="shared" si="8"/>
        <v>42262</v>
      </c>
      <c r="S16" s="6" t="str">
        <f ca="1">IFERROR(OFFSET(grille!$A$1,MOD(INT((R16-parametres!$D$4)/7),42)+1,WEEKDAY(guigui!R16,2)),"")</f>
        <v>RP</v>
      </c>
      <c r="T16" s="3">
        <f t="shared" si="9"/>
        <v>42292</v>
      </c>
      <c r="U16" s="6" t="str">
        <f ca="1">IFERROR(OFFSET(grille!$A$1,MOD(INT((T16-parametres!$D$4)/7),42)+1,WEEKDAY(guigui!T16,2)),"")</f>
        <v>RP</v>
      </c>
      <c r="V16" s="4">
        <f t="shared" si="10"/>
        <v>42323</v>
      </c>
      <c r="W16" s="6" t="str">
        <f ca="1">IFERROR(OFFSET(grille!$A$1,MOD(INT((V16-parametres!$D$4)/7),42)+1,WEEKDAY(guigui!V16,2)),"")</f>
        <v>__T457</v>
      </c>
      <c r="X16" s="3">
        <f t="shared" si="11"/>
        <v>42353</v>
      </c>
      <c r="Y16" s="6" t="str">
        <f ca="1">IFERROR(OFFSET(grille!$A$1,MOD(INT((X16-parametres!$D$4)/7),42)+1,WEEKDAY(guigui!X16,2)),"")</f>
        <v>__T850</v>
      </c>
    </row>
    <row r="17" spans="2:25">
      <c r="B17" s="3">
        <f t="shared" si="0"/>
        <v>42020</v>
      </c>
      <c r="C17" s="6" t="str">
        <f ca="1">IFERROR(OFFSET(grille!$A$1,MOD(INT((B17-parametres!$D$4)/7),42)+1,WEEKDAY(guigui!B17,2)),"")</f>
        <v>__T335</v>
      </c>
      <c r="D17" s="3">
        <f t="shared" si="1"/>
        <v>42051</v>
      </c>
      <c r="E17" s="6" t="str">
        <f ca="1">IFERROR(OFFSET(grille!$A$1,MOD(INT((D17-parametres!$D$4)/7),42)+1,WEEKDAY(guigui!D17,2)),"")</f>
        <v>T120</v>
      </c>
      <c r="F17" s="3">
        <f t="shared" si="2"/>
        <v>42079</v>
      </c>
      <c r="G17" s="6" t="str">
        <f ca="1">IFERROR(OFFSET(grille!$A$1,MOD(INT((F17-parametres!$D$4)/7),42)+1,WEEKDAY(guigui!F17,2)),"")</f>
        <v>T260</v>
      </c>
      <c r="H17" s="3">
        <f t="shared" si="3"/>
        <v>42110</v>
      </c>
      <c r="I17" s="6" t="str">
        <f ca="1">IFERROR(OFFSET(grille!$A$1,MOD(INT((H17-parametres!$D$4)/7),42)+1,WEEKDAY(guigui!H17,2)),"")</f>
        <v>RP</v>
      </c>
      <c r="J17" s="3">
        <f t="shared" si="4"/>
        <v>42140</v>
      </c>
      <c r="K17" s="6" t="str">
        <f ca="1">IFERROR(OFFSET(grille!$A$1,MOD(INT((J17-parametres!$D$4)/7),42)+1,WEEKDAY(guigui!J17,2)),"")</f>
        <v>__T646</v>
      </c>
      <c r="L17" s="3">
        <f t="shared" si="5"/>
        <v>42171</v>
      </c>
      <c r="M17" s="6" t="str">
        <f ca="1">IFERROR(OFFSET(grille!$A$1,MOD(INT((L17-parametres!$D$4)/7),42)+1,WEEKDAY(guigui!L17,2)),"")</f>
        <v>T220__</v>
      </c>
      <c r="N17" s="4">
        <f t="shared" si="6"/>
        <v>42201</v>
      </c>
      <c r="O17" s="6" t="str">
        <f ca="1">IFERROR(OFFSET(grille!$A$1,MOD(INT((N17-parametres!$D$4)/7),42)+1,WEEKDAY(guigui!N17,2)),"")</f>
        <v>RP</v>
      </c>
      <c r="P17" s="3">
        <f t="shared" si="7"/>
        <v>42232</v>
      </c>
      <c r="Q17" s="6" t="str">
        <f ca="1">IFERROR(OFFSET(grille!$A$1,MOD(INT((P17-parametres!$D$4)/7),42)+1,WEEKDAY(guigui!P17,2)),"")</f>
        <v>RP</v>
      </c>
      <c r="R17" s="3">
        <f t="shared" si="8"/>
        <v>42263</v>
      </c>
      <c r="S17" s="6" t="str">
        <f ca="1">IFERROR(OFFSET(grille!$A$1,MOD(INT((R17-parametres!$D$4)/7),42)+1,WEEKDAY(guigui!R17,2)),"")</f>
        <v>T320__</v>
      </c>
      <c r="T17" s="3">
        <f t="shared" si="9"/>
        <v>42293</v>
      </c>
      <c r="U17" s="6" t="str">
        <f ca="1">IFERROR(OFFSET(grille!$A$1,MOD(INT((T17-parametres!$D$4)/7),42)+1,WEEKDAY(guigui!T17,2)),"")</f>
        <v>RP</v>
      </c>
      <c r="V17" s="4">
        <f t="shared" si="10"/>
        <v>42324</v>
      </c>
      <c r="W17" s="6" t="str">
        <f ca="1">IFERROR(OFFSET(grille!$A$1,MOD(INT((V17-parametres!$D$4)/7),42)+1,WEEKDAY(guigui!V17,2)),"")</f>
        <v>T240__</v>
      </c>
      <c r="X17" s="3">
        <f t="shared" si="11"/>
        <v>42354</v>
      </c>
      <c r="Y17" s="6" t="str">
        <f ca="1">IFERROR(OFFSET(grille!$A$1,MOD(INT((X17-parametres!$D$4)/7),42)+1,WEEKDAY(guigui!X17,2)),"")</f>
        <v>T410</v>
      </c>
    </row>
    <row r="18" spans="2:25">
      <c r="B18" s="3">
        <f t="shared" si="0"/>
        <v>42021</v>
      </c>
      <c r="C18" s="6" t="str">
        <f ca="1">IFERROR(OFFSET(grille!$A$1,MOD(INT((B18-parametres!$D$4)/7),42)+1,WEEKDAY(guigui!B18,2)),"")</f>
        <v>RP</v>
      </c>
      <c r="D18" s="3">
        <f t="shared" si="1"/>
        <v>42052</v>
      </c>
      <c r="E18" s="6" t="str">
        <f ca="1">IFERROR(OFFSET(grille!$A$1,MOD(INT((D18-parametres!$D$4)/7),42)+1,WEEKDAY(guigui!D18,2)),"")</f>
        <v>T110</v>
      </c>
      <c r="F18" s="3">
        <f t="shared" si="2"/>
        <v>42080</v>
      </c>
      <c r="G18" s="6" t="str">
        <f ca="1">IFERROR(OFFSET(grille!$A$1,MOD(INT((F18-parametres!$D$4)/7),42)+1,WEEKDAY(guigui!F18,2)),"")</f>
        <v>RP</v>
      </c>
      <c r="H18" s="3">
        <f t="shared" si="3"/>
        <v>42111</v>
      </c>
      <c r="I18" s="6" t="str">
        <f ca="1">IFERROR(OFFSET(grille!$A$1,MOD(INT((H18-parametres!$D$4)/7),42)+1,WEEKDAY(guigui!H18,2)),"")</f>
        <v>RP</v>
      </c>
      <c r="J18" s="3">
        <f t="shared" si="4"/>
        <v>42141</v>
      </c>
      <c r="K18" s="6" t="str">
        <f ca="1">IFERROR(OFFSET(grille!$A$1,MOD(INT((J18-parametres!$D$4)/7),42)+1,WEEKDAY(guigui!J18,2)),"")</f>
        <v>RP</v>
      </c>
      <c r="L18" s="3">
        <f t="shared" si="5"/>
        <v>42172</v>
      </c>
      <c r="M18" s="6" t="str">
        <f ca="1">IFERROR(OFFSET(grille!$A$1,MOD(INT((L18-parametres!$D$4)/7),42)+1,WEEKDAY(guigui!L18,2)),"")</f>
        <v>__T230</v>
      </c>
      <c r="N18" s="4">
        <f t="shared" si="6"/>
        <v>42202</v>
      </c>
      <c r="O18" s="6" t="str">
        <f ca="1">IFERROR(OFFSET(grille!$A$1,MOD(INT((N18-parametres!$D$4)/7),42)+1,WEEKDAY(guigui!N18,2)),"")</f>
        <v>T925__</v>
      </c>
      <c r="P18" s="3">
        <f t="shared" si="7"/>
        <v>42233</v>
      </c>
      <c r="Q18" s="6" t="str">
        <f ca="1">IFERROR(OFFSET(grille!$A$1,MOD(INT((P18-parametres!$D$4)/7),42)+1,WEEKDAY(guigui!P18,2)),"")</f>
        <v>RP</v>
      </c>
      <c r="R18" s="3">
        <f t="shared" si="8"/>
        <v>42264</v>
      </c>
      <c r="S18" s="6" t="str">
        <f ca="1">IFERROR(OFFSET(grille!$A$1,MOD(INT((R18-parametres!$D$4)/7),42)+1,WEEKDAY(guigui!R18,2)),"")</f>
        <v>__T330</v>
      </c>
      <c r="T18" s="3">
        <f t="shared" si="9"/>
        <v>42294</v>
      </c>
      <c r="U18" s="6" t="str">
        <f ca="1">IFERROR(OFFSET(grille!$A$1,MOD(INT((T18-parametres!$D$4)/7),42)+1,WEEKDAY(guigui!T18,2)),"")</f>
        <v>T736__</v>
      </c>
      <c r="V18" s="4">
        <f t="shared" si="10"/>
        <v>42325</v>
      </c>
      <c r="W18" s="6" t="str">
        <f ca="1">IFERROR(OFFSET(grille!$A$1,MOD(INT((V18-parametres!$D$4)/7),42)+1,WEEKDAY(guigui!V18,2)),"")</f>
        <v>__T250</v>
      </c>
      <c r="X18" s="3">
        <f t="shared" si="11"/>
        <v>42355</v>
      </c>
      <c r="Y18" s="6" t="str">
        <f ca="1">IFERROR(OFFSET(grille!$A$1,MOD(INT((X18-parametres!$D$4)/7),42)+1,WEEKDAY(guigui!X18,2)),"")</f>
        <v>T220__</v>
      </c>
    </row>
    <row r="19" spans="2:25">
      <c r="B19" s="3">
        <f t="shared" si="0"/>
        <v>42022</v>
      </c>
      <c r="C19" s="6" t="str">
        <f ca="1">IFERROR(OFFSET(grille!$A$1,MOD(INT((B19-parametres!$D$4)/7),42)+1,WEEKDAY(guigui!B19,2)),"")</f>
        <v>RP</v>
      </c>
      <c r="D19" s="3">
        <f t="shared" si="1"/>
        <v>42053</v>
      </c>
      <c r="E19" s="6" t="str">
        <f ca="1">IFERROR(OFFSET(grille!$A$1,MOD(INT((D19-parametres!$D$4)/7),42)+1,WEEKDAY(guigui!D19,2)),"")</f>
        <v>T720</v>
      </c>
      <c r="F19" s="3">
        <f t="shared" si="2"/>
        <v>42081</v>
      </c>
      <c r="G19" s="6" t="str">
        <f ca="1">IFERROR(OFFSET(grille!$A$1,MOD(INT((F19-parametres!$D$4)/7),42)+1,WEEKDAY(guigui!F19,2)),"")</f>
        <v>RP</v>
      </c>
      <c r="H19" s="3">
        <f t="shared" si="3"/>
        <v>42112</v>
      </c>
      <c r="I19" s="6" t="str">
        <f ca="1">IFERROR(OFFSET(grille!$A$1,MOD(INT((H19-parametres!$D$4)/7),42)+1,WEEKDAY(guigui!H19,2)),"")</f>
        <v>T656__</v>
      </c>
      <c r="J19" s="3">
        <f t="shared" si="4"/>
        <v>42142</v>
      </c>
      <c r="K19" s="6" t="str">
        <f ca="1">IFERROR(OFFSET(grille!$A$1,MOD(INT((J19-parametres!$D$4)/7),42)+1,WEEKDAY(guigui!J19,2)),"")</f>
        <v>RP</v>
      </c>
      <c r="L19" s="3">
        <f t="shared" si="5"/>
        <v>42173</v>
      </c>
      <c r="M19" s="6" t="str">
        <f ca="1">IFERROR(OFFSET(grille!$A$1,MOD(INT((L19-parametres!$D$4)/7),42)+1,WEEKDAY(guigui!L19,2)),"")</f>
        <v>D</v>
      </c>
      <c r="N19" s="4">
        <f t="shared" si="6"/>
        <v>42203</v>
      </c>
      <c r="O19" s="6" t="str">
        <f ca="1">IFERROR(OFFSET(grille!$A$1,MOD(INT((N19-parametres!$D$4)/7),42)+1,WEEKDAY(guigui!N19,2)),"")</f>
        <v>__T936</v>
      </c>
      <c r="P19" s="3">
        <f t="shared" si="7"/>
        <v>42234</v>
      </c>
      <c r="Q19" s="6" t="str">
        <f ca="1">IFERROR(OFFSET(grille!$A$1,MOD(INT((P19-parametres!$D$4)/7),42)+1,WEEKDAY(guigui!P19,2)),"")</f>
        <v>RP</v>
      </c>
      <c r="R19" s="3">
        <f t="shared" si="8"/>
        <v>42265</v>
      </c>
      <c r="S19" s="6" t="str">
        <f ca="1">IFERROR(OFFSET(grille!$A$1,MOD(INT((R19-parametres!$D$4)/7),42)+1,WEEKDAY(guigui!R19,2)),"")</f>
        <v>T905__</v>
      </c>
      <c r="T19" s="3">
        <f t="shared" si="9"/>
        <v>42295</v>
      </c>
      <c r="U19" s="6" t="str">
        <f ca="1">IFERROR(OFFSET(grille!$A$1,MOD(INT((T19-parametres!$D$4)/7),42)+1,WEEKDAY(guigui!T19,2)),"")</f>
        <v>__T747</v>
      </c>
      <c r="V19" s="4">
        <f t="shared" si="10"/>
        <v>42326</v>
      </c>
      <c r="W19" s="6" t="str">
        <f ca="1">IFERROR(OFFSET(grille!$A$1,MOD(INT((V19-parametres!$D$4)/7),42)+1,WEEKDAY(guigui!V19,2)),"")</f>
        <v>RP</v>
      </c>
      <c r="X19" s="3">
        <f t="shared" si="11"/>
        <v>42356</v>
      </c>
      <c r="Y19" s="6" t="str">
        <f ca="1">IFERROR(OFFSET(grille!$A$1,MOD(INT((X19-parametres!$D$4)/7),42)+1,WEEKDAY(guigui!X19,2)),"")</f>
        <v>__T230</v>
      </c>
    </row>
    <row r="20" spans="2:25">
      <c r="B20" s="3">
        <f t="shared" si="0"/>
        <v>42023</v>
      </c>
      <c r="C20" s="6" t="str">
        <f ca="1">IFERROR(OFFSET(grille!$A$1,MOD(INT((B20-parametres!$D$4)/7),42)+1,WEEKDAY(guigui!B20,2)),"")</f>
        <v>T340__</v>
      </c>
      <c r="D20" s="3">
        <f t="shared" si="1"/>
        <v>42054</v>
      </c>
      <c r="E20" s="6" t="str">
        <f ca="1">IFERROR(OFFSET(grille!$A$1,MOD(INT((D20-parametres!$D$4)/7),42)+1,WEEKDAY(guigui!D20,2)),"")</f>
        <v>T630__</v>
      </c>
      <c r="F20" s="3">
        <f t="shared" si="2"/>
        <v>42082</v>
      </c>
      <c r="G20" s="6" t="str">
        <f ca="1">IFERROR(OFFSET(grille!$A$1,MOD(INT((F20-parametres!$D$4)/7),42)+1,WEEKDAY(guigui!F20,2)),"")</f>
        <v>T210</v>
      </c>
      <c r="H20" s="3">
        <f t="shared" si="3"/>
        <v>42113</v>
      </c>
      <c r="I20" s="6" t="str">
        <f ca="1">IFERROR(OFFSET(grille!$A$1,MOD(INT((H20-parametres!$D$4)/7),42)+1,WEEKDAY(guigui!H20,2)),"")</f>
        <v>__T667</v>
      </c>
      <c r="J20" s="3">
        <f t="shared" si="4"/>
        <v>42143</v>
      </c>
      <c r="K20" s="6" t="str">
        <f ca="1">IFERROR(OFFSET(grille!$A$1,MOD(INT((J20-parametres!$D$4)/7),42)+1,WEEKDAY(guigui!J20,2)),"")</f>
        <v>T440__</v>
      </c>
      <c r="L20" s="3">
        <f t="shared" si="5"/>
        <v>42174</v>
      </c>
      <c r="M20" s="6" t="str">
        <f ca="1">IFERROR(OFFSET(grille!$A$1,MOD(INT((L20-parametres!$D$4)/7),42)+1,WEEKDAY(guigui!L20,2)),"")</f>
        <v>RP</v>
      </c>
      <c r="N20" s="4">
        <f t="shared" si="6"/>
        <v>42204</v>
      </c>
      <c r="O20" s="6" t="str">
        <f ca="1">IFERROR(OFFSET(grille!$A$1,MOD(INT((N20-parametres!$D$4)/7),42)+1,WEEKDAY(guigui!N20,2)),"")</f>
        <v>T907__</v>
      </c>
      <c r="P20" s="3">
        <f t="shared" si="7"/>
        <v>42235</v>
      </c>
      <c r="Q20" s="6" t="str">
        <f ca="1">IFERROR(OFFSET(grille!$A$1,MOD(INT((P20-parametres!$D$4)/7),42)+1,WEEKDAY(guigui!P20,2)),"")</f>
        <v>T730__</v>
      </c>
      <c r="R20" s="3">
        <f t="shared" si="8"/>
        <v>42266</v>
      </c>
      <c r="S20" s="6" t="str">
        <f ca="1">IFERROR(OFFSET(grille!$A$1,MOD(INT((R20-parametres!$D$4)/7),42)+1,WEEKDAY(guigui!R20,2)),"")</f>
        <v>__T916</v>
      </c>
      <c r="T20" s="3">
        <f t="shared" si="9"/>
        <v>42296</v>
      </c>
      <c r="U20" s="6" t="str">
        <f ca="1">IFERROR(OFFSET(grille!$A$1,MOD(INT((T20-parametres!$D$4)/7),42)+1,WEEKDAY(guigui!T20,2)),"")</f>
        <v>T130</v>
      </c>
      <c r="V20" s="4">
        <f t="shared" si="10"/>
        <v>42327</v>
      </c>
      <c r="W20" s="6" t="str">
        <f ca="1">IFERROR(OFFSET(grille!$A$1,MOD(INT((V20-parametres!$D$4)/7),42)+1,WEEKDAY(guigui!V20,2)),"")</f>
        <v>RP</v>
      </c>
      <c r="X20" s="3">
        <f t="shared" si="11"/>
        <v>42357</v>
      </c>
      <c r="Y20" s="6" t="str">
        <f ca="1">IFERROR(OFFSET(grille!$A$1,MOD(INT((X20-parametres!$D$4)/7),42)+1,WEEKDAY(guigui!X20,2)),"")</f>
        <v>RP</v>
      </c>
    </row>
    <row r="21" spans="2:25">
      <c r="B21" s="3">
        <f t="shared" si="0"/>
        <v>42024</v>
      </c>
      <c r="C21" s="6" t="str">
        <f ca="1">IFERROR(OFFSET(grille!$A$1,MOD(INT((B21-parametres!$D$4)/7),42)+1,WEEKDAY(guigui!B21,2)),"")</f>
        <v>__T350</v>
      </c>
      <c r="D21" s="3">
        <f t="shared" si="1"/>
        <v>42055</v>
      </c>
      <c r="E21" s="6" t="str">
        <f ca="1">IFERROR(OFFSET(grille!$A$1,MOD(INT((D21-parametres!$D$4)/7),42)+1,WEEKDAY(guigui!D21,2)),"")</f>
        <v>__T640</v>
      </c>
      <c r="F21" s="3">
        <f t="shared" si="2"/>
        <v>42083</v>
      </c>
      <c r="G21" s="6" t="str">
        <f ca="1">IFERROR(OFFSET(grille!$A$1,MOD(INT((F21-parametres!$D$4)/7),42)+1,WEEKDAY(guigui!F21,2)),"")</f>
        <v>T140__</v>
      </c>
      <c r="H21" s="3">
        <f t="shared" si="3"/>
        <v>42114</v>
      </c>
      <c r="I21" s="6" t="str">
        <f ca="1">IFERROR(OFFSET(grille!$A$1,MOD(INT((H21-parametres!$D$4)/7),42)+1,WEEKDAY(guigui!H21,2)),"")</f>
        <v>T420</v>
      </c>
      <c r="J21" s="3">
        <f t="shared" si="4"/>
        <v>42144</v>
      </c>
      <c r="K21" s="6" t="str">
        <f ca="1">IFERROR(OFFSET(grille!$A$1,MOD(INT((J21-parametres!$D$4)/7),42)+1,WEEKDAY(guigui!J21,2)),"")</f>
        <v>__T450</v>
      </c>
      <c r="L21" s="3">
        <f t="shared" si="5"/>
        <v>42175</v>
      </c>
      <c r="M21" s="6" t="str">
        <f ca="1">IFERROR(OFFSET(grille!$A$1,MOD(INT((L21-parametres!$D$4)/7),42)+1,WEEKDAY(guigui!L21,2)),"")</f>
        <v>RP</v>
      </c>
      <c r="N21" s="4">
        <f t="shared" si="6"/>
        <v>42205</v>
      </c>
      <c r="O21" s="6" t="str">
        <f ca="1">IFERROR(OFFSET(grille!$A$1,MOD(INT((N21-parametres!$D$4)/7),42)+1,WEEKDAY(guigui!N21,2)),"")</f>
        <v>__T911</v>
      </c>
      <c r="P21" s="3">
        <f t="shared" si="7"/>
        <v>42236</v>
      </c>
      <c r="Q21" s="6" t="str">
        <f ca="1">IFERROR(OFFSET(grille!$A$1,MOD(INT((P21-parametres!$D$4)/7),42)+1,WEEKDAY(guigui!P21,2)),"")</f>
        <v>__T740</v>
      </c>
      <c r="R21" s="3">
        <f t="shared" si="8"/>
        <v>42267</v>
      </c>
      <c r="S21" s="6" t="str">
        <f ca="1">IFERROR(OFFSET(grille!$A$1,MOD(INT((R21-parametres!$D$4)/7),42)+1,WEEKDAY(guigui!R21,2)),"")</f>
        <v>RP</v>
      </c>
      <c r="T21" s="3">
        <f t="shared" si="9"/>
        <v>42297</v>
      </c>
      <c r="U21" s="6" t="str">
        <f ca="1">IFERROR(OFFSET(grille!$A$1,MOD(INT((T21-parametres!$D$4)/7),42)+1,WEEKDAY(guigui!T21,2)),"")</f>
        <v>T140__</v>
      </c>
      <c r="V21" s="4">
        <f t="shared" si="10"/>
        <v>42328</v>
      </c>
      <c r="W21" s="6" t="str">
        <f ca="1">IFERROR(OFFSET(grille!$A$1,MOD(INT((V21-parametres!$D$4)/7),42)+1,WEEKDAY(guigui!V21,2)),"")</f>
        <v>T345__</v>
      </c>
      <c r="X21" s="3">
        <f t="shared" si="11"/>
        <v>42358</v>
      </c>
      <c r="Y21" s="6" t="str">
        <f ca="1">IFERROR(OFFSET(grille!$A$1,MOD(INT((X21-parametres!$D$4)/7),42)+1,WEEKDAY(guigui!X21,2)),"")</f>
        <v>RP</v>
      </c>
    </row>
    <row r="22" spans="2:25">
      <c r="B22" s="3">
        <f t="shared" si="0"/>
        <v>42025</v>
      </c>
      <c r="C22" s="6" t="str">
        <f ca="1">IFERROR(OFFSET(grille!$A$1,MOD(INT((B22-parametres!$D$4)/7),42)+1,WEEKDAY(guigui!B22,2)),"")</f>
        <v>RP</v>
      </c>
      <c r="D22" s="3">
        <f t="shared" si="1"/>
        <v>42056</v>
      </c>
      <c r="E22" s="6" t="str">
        <f ca="1">IFERROR(OFFSET(grille!$A$1,MOD(INT((D22-parametres!$D$4)/7),42)+1,WEEKDAY(guigui!D22,2)),"")</f>
        <v>RP</v>
      </c>
      <c r="F22" s="3">
        <f t="shared" si="2"/>
        <v>42084</v>
      </c>
      <c r="G22" s="6" t="str">
        <f ca="1">IFERROR(OFFSET(grille!$A$1,MOD(INT((F22-parametres!$D$4)/7),42)+1,WEEKDAY(guigui!F22,2)),"")</f>
        <v>__T156</v>
      </c>
      <c r="H22" s="3">
        <f t="shared" si="3"/>
        <v>42115</v>
      </c>
      <c r="I22" s="6" t="str">
        <f ca="1">IFERROR(OFFSET(grille!$A$1,MOD(INT((H22-parametres!$D$4)/7),42)+1,WEEKDAY(guigui!H22,2)),"")</f>
        <v>T630__</v>
      </c>
      <c r="J22" s="3">
        <f t="shared" si="4"/>
        <v>42145</v>
      </c>
      <c r="K22" s="6" t="str">
        <f ca="1">IFERROR(OFFSET(grille!$A$1,MOD(INT((J22-parametres!$D$4)/7),42)+1,WEEKDAY(guigui!J22,2)),"")</f>
        <v>T240__</v>
      </c>
      <c r="L22" s="3">
        <f t="shared" si="5"/>
        <v>42176</v>
      </c>
      <c r="M22" s="6" t="str">
        <f ca="1">IFERROR(OFFSET(grille!$A$1,MOD(INT((L22-parametres!$D$4)/7),42)+1,WEEKDAY(guigui!L22,2)),"")</f>
        <v>T327__</v>
      </c>
      <c r="N22" s="4">
        <f t="shared" si="6"/>
        <v>42206</v>
      </c>
      <c r="O22" s="6" t="str">
        <f ca="1">IFERROR(OFFSET(grille!$A$1,MOD(INT((N22-parametres!$D$4)/7),42)+1,WEEKDAY(guigui!N22,2)),"")</f>
        <v>RP</v>
      </c>
      <c r="P22" s="3">
        <f t="shared" si="7"/>
        <v>42237</v>
      </c>
      <c r="Q22" s="6" t="str">
        <f ca="1">IFERROR(OFFSET(grille!$A$1,MOD(INT((P22-parametres!$D$4)/7),42)+1,WEEKDAY(guigui!P22,2)),"")</f>
        <v>T240__</v>
      </c>
      <c r="R22" s="3">
        <f t="shared" si="8"/>
        <v>42268</v>
      </c>
      <c r="S22" s="6" t="str">
        <f ca="1">IFERROR(OFFSET(grille!$A$1,MOD(INT((R22-parametres!$D$4)/7),42)+1,WEEKDAY(guigui!R22,2)),"")</f>
        <v>RP</v>
      </c>
      <c r="T22" s="3">
        <f t="shared" si="9"/>
        <v>42298</v>
      </c>
      <c r="U22" s="6" t="str">
        <f ca="1">IFERROR(OFFSET(grille!$A$1,MOD(INT((T22-parametres!$D$4)/7),42)+1,WEEKDAY(guigui!T22,2)),"")</f>
        <v>__T150</v>
      </c>
      <c r="V22" s="4">
        <f t="shared" si="10"/>
        <v>42329</v>
      </c>
      <c r="W22" s="6" t="str">
        <f ca="1">IFERROR(OFFSET(grille!$A$1,MOD(INT((V22-parametres!$D$4)/7),42)+1,WEEKDAY(guigui!V22,2)),"")</f>
        <v>__T356</v>
      </c>
      <c r="X22" s="3">
        <f t="shared" si="11"/>
        <v>42359</v>
      </c>
      <c r="Y22" s="6" t="str">
        <f ca="1">IFERROR(OFFSET(grille!$A$1,MOD(INT((X22-parametres!$D$4)/7),42)+1,WEEKDAY(guigui!X22,2)),"")</f>
        <v>T220__</v>
      </c>
    </row>
    <row r="23" spans="2:25">
      <c r="B23" s="3">
        <f t="shared" si="0"/>
        <v>42026</v>
      </c>
      <c r="C23" s="6" t="str">
        <f ca="1">IFERROR(OFFSET(grille!$A$1,MOD(INT((B23-parametres!$D$4)/7),42)+1,WEEKDAY(guigui!B23,2)),"")</f>
        <v>RP</v>
      </c>
      <c r="D23" s="3">
        <f t="shared" si="1"/>
        <v>42057</v>
      </c>
      <c r="E23" s="6" t="str">
        <f ca="1">IFERROR(OFFSET(grille!$A$1,MOD(INT((D23-parametres!$D$4)/7),42)+1,WEEKDAY(guigui!D23,2)),"")</f>
        <v>RP</v>
      </c>
      <c r="F23" s="3">
        <f t="shared" si="2"/>
        <v>42085</v>
      </c>
      <c r="G23" s="6" t="str">
        <f ca="1">IFERROR(OFFSET(grille!$A$1,MOD(INT((F23-parametres!$D$4)/7),42)+1,WEEKDAY(guigui!F23,2)),"")</f>
        <v>RP</v>
      </c>
      <c r="H23" s="3">
        <f t="shared" si="3"/>
        <v>42116</v>
      </c>
      <c r="I23" s="6" t="str">
        <f ca="1">IFERROR(OFFSET(grille!$A$1,MOD(INT((H23-parametres!$D$4)/7),42)+1,WEEKDAY(guigui!H23,2)),"")</f>
        <v>__T640</v>
      </c>
      <c r="J23" s="3">
        <f t="shared" si="4"/>
        <v>42146</v>
      </c>
      <c r="K23" s="6" t="str">
        <f ca="1">IFERROR(OFFSET(grille!$A$1,MOD(INT((J23-parametres!$D$4)/7),42)+1,WEEKDAY(guigui!J23,2)),"")</f>
        <v>__T250</v>
      </c>
      <c r="L23" s="3">
        <f t="shared" si="5"/>
        <v>42177</v>
      </c>
      <c r="M23" s="6" t="str">
        <f ca="1">IFERROR(OFFSET(grille!$A$1,MOD(INT((L23-parametres!$D$4)/7),42)+1,WEEKDAY(guigui!L23,2)),"")</f>
        <v>__T330</v>
      </c>
      <c r="N23" s="4">
        <f t="shared" si="6"/>
        <v>42207</v>
      </c>
      <c r="O23" s="6" t="str">
        <f ca="1">IFERROR(OFFSET(grille!$A$1,MOD(INT((N23-parametres!$D$4)/7),42)+1,WEEKDAY(guigui!N23,2)),"")</f>
        <v>RP</v>
      </c>
      <c r="P23" s="3">
        <f t="shared" si="7"/>
        <v>42238</v>
      </c>
      <c r="Q23" s="6" t="str">
        <f ca="1">IFERROR(OFFSET(grille!$A$1,MOD(INT((P23-parametres!$D$4)/7),42)+1,WEEKDAY(guigui!P23,2)),"")</f>
        <v>__T256</v>
      </c>
      <c r="R23" s="3">
        <f t="shared" si="8"/>
        <v>42269</v>
      </c>
      <c r="S23" s="6" t="str">
        <f ca="1">IFERROR(OFFSET(grille!$A$1,MOD(INT((R23-parametres!$D$4)/7),42)+1,WEEKDAY(guigui!R23,2)),"")</f>
        <v>T320__</v>
      </c>
      <c r="T23" s="3">
        <f t="shared" si="9"/>
        <v>42299</v>
      </c>
      <c r="U23" s="6" t="str">
        <f ca="1">IFERROR(OFFSET(grille!$A$1,MOD(INT((T23-parametres!$D$4)/7),42)+1,WEEKDAY(guigui!T23,2)),"")</f>
        <v>D</v>
      </c>
      <c r="V23" s="4">
        <f t="shared" si="10"/>
        <v>42330</v>
      </c>
      <c r="W23" s="6" t="str">
        <f ca="1">IFERROR(OFFSET(grille!$A$1,MOD(INT((V23-parametres!$D$4)/7),42)+1,WEEKDAY(guigui!V23,2)),"")</f>
        <v>T247__</v>
      </c>
      <c r="X23" s="3">
        <f t="shared" si="11"/>
        <v>42360</v>
      </c>
      <c r="Y23" s="6" t="str">
        <f ca="1">IFERROR(OFFSET(grille!$A$1,MOD(INT((X23-parametres!$D$4)/7),42)+1,WEEKDAY(guigui!X23,2)),"")</f>
        <v>__T230</v>
      </c>
    </row>
    <row r="24" spans="2:25">
      <c r="B24" s="3">
        <f t="shared" si="0"/>
        <v>42027</v>
      </c>
      <c r="C24" s="6" t="str">
        <f ca="1">IFERROR(OFFSET(grille!$A$1,MOD(INT((B24-parametres!$D$4)/7),42)+1,WEEKDAY(guigui!B24,2)),"")</f>
        <v>T515</v>
      </c>
      <c r="D24" s="3">
        <f t="shared" si="1"/>
        <v>42058</v>
      </c>
      <c r="E24" s="6" t="str">
        <f ca="1">IFERROR(OFFSET(grille!$A$1,MOD(INT((D24-parametres!$D$4)/7),42)+1,WEEKDAY(guigui!D24,2)),"")</f>
        <v>T840__</v>
      </c>
      <c r="F24" s="3">
        <f t="shared" si="2"/>
        <v>42086</v>
      </c>
      <c r="G24" s="6" t="str">
        <f ca="1">IFERROR(OFFSET(grille!$A$1,MOD(INT((F24-parametres!$D$4)/7),42)+1,WEEKDAY(guigui!F24,2)),"")</f>
        <v>RP</v>
      </c>
      <c r="H24" s="3">
        <f t="shared" si="3"/>
        <v>42117</v>
      </c>
      <c r="I24" s="6" t="str">
        <f ca="1">IFERROR(OFFSET(grille!$A$1,MOD(INT((H24-parametres!$D$4)/7),42)+1,WEEKDAY(guigui!H24,2)),"")</f>
        <v>D</v>
      </c>
      <c r="J24" s="3">
        <f t="shared" si="4"/>
        <v>42147</v>
      </c>
      <c r="K24" s="6" t="str">
        <f ca="1">IFERROR(OFFSET(grille!$A$1,MOD(INT((J24-parametres!$D$4)/7),42)+1,WEEKDAY(guigui!J24,2)),"")</f>
        <v>RP</v>
      </c>
      <c r="L24" s="3">
        <f t="shared" si="5"/>
        <v>42178</v>
      </c>
      <c r="M24" s="6" t="str">
        <f ca="1">IFERROR(OFFSET(grille!$A$1,MOD(INT((L24-parametres!$D$4)/7),42)+1,WEEKDAY(guigui!L24,2)),"")</f>
        <v>T810</v>
      </c>
      <c r="N24" s="4">
        <f t="shared" si="6"/>
        <v>42208</v>
      </c>
      <c r="O24" s="6" t="str">
        <f ca="1">IFERROR(OFFSET(grille!$A$1,MOD(INT((N24-parametres!$D$4)/7),42)+1,WEEKDAY(guigui!N24,2)),"")</f>
        <v>T720</v>
      </c>
      <c r="P24" s="3">
        <f t="shared" si="7"/>
        <v>42239</v>
      </c>
      <c r="Q24" s="6" t="str">
        <f ca="1">IFERROR(OFFSET(grille!$A$1,MOD(INT((P24-parametres!$D$4)/7),42)+1,WEEKDAY(guigui!P24,2)),"")</f>
        <v>RP</v>
      </c>
      <c r="R24" s="3">
        <f t="shared" si="8"/>
        <v>42270</v>
      </c>
      <c r="S24" s="6" t="str">
        <f ca="1">IFERROR(OFFSET(grille!$A$1,MOD(INT((R24-parametres!$D$4)/7),42)+1,WEEKDAY(guigui!R24,2)),"")</f>
        <v>__T330</v>
      </c>
      <c r="T24" s="3">
        <f t="shared" si="9"/>
        <v>42300</v>
      </c>
      <c r="U24" s="6" t="str">
        <f ca="1">IFERROR(OFFSET(grille!$A$1,MOD(INT((T24-parametres!$D$4)/7),42)+1,WEEKDAY(guigui!T24,2)),"")</f>
        <v>RP</v>
      </c>
      <c r="V24" s="4">
        <f t="shared" si="10"/>
        <v>42331</v>
      </c>
      <c r="W24" s="6" t="str">
        <f ca="1">IFERROR(OFFSET(grille!$A$1,MOD(INT((V24-parametres!$D$4)/7),42)+1,WEEKDAY(guigui!V24,2)),"")</f>
        <v>__T250</v>
      </c>
      <c r="X24" s="3">
        <f t="shared" si="11"/>
        <v>42361</v>
      </c>
      <c r="Y24" s="6" t="str">
        <f ca="1">IFERROR(OFFSET(grille!$A$1,MOD(INT((X24-parametres!$D$4)/7),42)+1,WEEKDAY(guigui!X24,2)),"")</f>
        <v>RP</v>
      </c>
    </row>
    <row r="25" spans="2:25">
      <c r="B25" s="3">
        <f t="shared" si="0"/>
        <v>42028</v>
      </c>
      <c r="C25" s="6" t="str">
        <f ca="1">IFERROR(OFFSET(grille!$A$1,MOD(INT((B25-parametres!$D$4)/7),42)+1,WEEKDAY(guigui!B25,2)),"")</f>
        <v>T446__</v>
      </c>
      <c r="D25" s="3">
        <f t="shared" si="1"/>
        <v>42059</v>
      </c>
      <c r="E25" s="6" t="str">
        <f ca="1">IFERROR(OFFSET(grille!$A$1,MOD(INT((D25-parametres!$D$4)/7),42)+1,WEEKDAY(guigui!D25,2)),"")</f>
        <v>__T850</v>
      </c>
      <c r="F25" s="3">
        <f t="shared" si="2"/>
        <v>42087</v>
      </c>
      <c r="G25" s="6" t="str">
        <f ca="1">IFERROR(OFFSET(grille!$A$1,MOD(INT((F25-parametres!$D$4)/7),42)+1,WEEKDAY(guigui!F25,2)),"")</f>
        <v>T820__</v>
      </c>
      <c r="H25" s="3">
        <f t="shared" si="3"/>
        <v>42118</v>
      </c>
      <c r="I25" s="6" t="str">
        <f ca="1">IFERROR(OFFSET(grille!$A$1,MOD(INT((H25-parametres!$D$4)/7),42)+1,WEEKDAY(guigui!H25,2)),"")</f>
        <v>RP</v>
      </c>
      <c r="J25" s="3">
        <f t="shared" si="4"/>
        <v>42148</v>
      </c>
      <c r="K25" s="6" t="str">
        <f ca="1">IFERROR(OFFSET(grille!$A$1,MOD(INT((J25-parametres!$D$4)/7),42)+1,WEEKDAY(guigui!J25,2)),"")</f>
        <v>RP</v>
      </c>
      <c r="L25" s="3">
        <f t="shared" si="5"/>
        <v>42179</v>
      </c>
      <c r="M25" s="6" t="str">
        <f ca="1">IFERROR(OFFSET(grille!$A$1,MOD(INT((L25-parametres!$D$4)/7),42)+1,WEEKDAY(guigui!L25,2)),"")</f>
        <v>T140__</v>
      </c>
      <c r="N25" s="4">
        <f t="shared" si="6"/>
        <v>42209</v>
      </c>
      <c r="O25" s="6" t="str">
        <f ca="1">IFERROR(OFFSET(grille!$A$1,MOD(INT((N25-parametres!$D$4)/7),42)+1,WEEKDAY(guigui!N25,2)),"")</f>
        <v>T730__</v>
      </c>
      <c r="P25" s="3">
        <f t="shared" si="7"/>
        <v>42240</v>
      </c>
      <c r="Q25" s="6" t="str">
        <f ca="1">IFERROR(OFFSET(grille!$A$1,MOD(INT((P25-parametres!$D$4)/7),42)+1,WEEKDAY(guigui!P25,2)),"")</f>
        <v>RP</v>
      </c>
      <c r="R25" s="3">
        <f t="shared" si="8"/>
        <v>42271</v>
      </c>
      <c r="S25" s="6" t="str">
        <f ca="1">IFERROR(OFFSET(grille!$A$1,MOD(INT((R25-parametres!$D$4)/7),42)+1,WEEKDAY(guigui!R25,2)),"")</f>
        <v>T340__</v>
      </c>
      <c r="T25" s="3">
        <f t="shared" si="9"/>
        <v>42301</v>
      </c>
      <c r="U25" s="6" t="str">
        <f ca="1">IFERROR(OFFSET(grille!$A$1,MOD(INT((T25-parametres!$D$4)/7),42)+1,WEEKDAY(guigui!T25,2)),"")</f>
        <v>RP</v>
      </c>
      <c r="V25" s="4">
        <f t="shared" si="10"/>
        <v>42332</v>
      </c>
      <c r="W25" s="6" t="str">
        <f ca="1">IFERROR(OFFSET(grille!$A$1,MOD(INT((V25-parametres!$D$4)/7),42)+1,WEEKDAY(guigui!V25,2)),"")</f>
        <v>RP</v>
      </c>
      <c r="X25" s="3">
        <f t="shared" si="11"/>
        <v>42362</v>
      </c>
      <c r="Y25" s="6" t="str">
        <f ca="1">IFERROR(OFFSET(grille!$A$1,MOD(INT((X25-parametres!$D$4)/7),42)+1,WEEKDAY(guigui!X25,2)),"")</f>
        <v>RP</v>
      </c>
    </row>
    <row r="26" spans="2:25">
      <c r="B26" s="3">
        <f t="shared" si="0"/>
        <v>42029</v>
      </c>
      <c r="C26" s="6" t="str">
        <f ca="1">IFERROR(OFFSET(grille!$A$1,MOD(INT((B26-parametres!$D$4)/7),42)+1,WEEKDAY(guigui!B26,2)),"")</f>
        <v>__T457</v>
      </c>
      <c r="D26" s="3">
        <f t="shared" si="1"/>
        <v>42060</v>
      </c>
      <c r="E26" s="6" t="str">
        <f ca="1">IFERROR(OFFSET(grille!$A$1,MOD(INT((D26-parametres!$D$4)/7),42)+1,WEEKDAY(guigui!D26,2)),"")</f>
        <v>T410</v>
      </c>
      <c r="F26" s="3">
        <f t="shared" si="2"/>
        <v>42088</v>
      </c>
      <c r="G26" s="6" t="str">
        <f ca="1">IFERROR(OFFSET(grille!$A$1,MOD(INT((F26-parametres!$D$4)/7),42)+1,WEEKDAY(guigui!F26,2)),"")</f>
        <v>__T830</v>
      </c>
      <c r="H26" s="3">
        <f t="shared" si="3"/>
        <v>42119</v>
      </c>
      <c r="I26" s="6" t="str">
        <f ca="1">IFERROR(OFFSET(grille!$A$1,MOD(INT((H26-parametres!$D$4)/7),42)+1,WEEKDAY(guigui!H26,2)),"")</f>
        <v>RP</v>
      </c>
      <c r="J26" s="3">
        <f t="shared" si="4"/>
        <v>42149</v>
      </c>
      <c r="K26" s="6" t="str">
        <f ca="1">IFERROR(OFFSET(grille!$A$1,MOD(INT((J26-parametres!$D$4)/7),42)+1,WEEKDAY(guigui!J26,2)),"")</f>
        <v>T710</v>
      </c>
      <c r="L26" s="3">
        <f t="shared" si="5"/>
        <v>42180</v>
      </c>
      <c r="M26" s="6" t="str">
        <f ca="1">IFERROR(OFFSET(grille!$A$1,MOD(INT((L26-parametres!$D$4)/7),42)+1,WEEKDAY(guigui!L26,2)),"")</f>
        <v>__T150</v>
      </c>
      <c r="N26" s="4">
        <f t="shared" si="6"/>
        <v>42210</v>
      </c>
      <c r="O26" s="6" t="str">
        <f ca="1">IFERROR(OFFSET(grille!$A$1,MOD(INT((N26-parametres!$D$4)/7),42)+1,WEEKDAY(guigui!N26,2)),"")</f>
        <v>__T746</v>
      </c>
      <c r="P26" s="3">
        <f t="shared" si="7"/>
        <v>42241</v>
      </c>
      <c r="Q26" s="6" t="str">
        <f ca="1">IFERROR(OFFSET(grille!$A$1,MOD(INT((P26-parametres!$D$4)/7),42)+1,WEEKDAY(guigui!P26,2)),"")</f>
        <v>T510</v>
      </c>
      <c r="R26" s="3">
        <f t="shared" si="8"/>
        <v>42272</v>
      </c>
      <c r="S26" s="6" t="str">
        <f ca="1">IFERROR(OFFSET(grille!$A$1,MOD(INT((R26-parametres!$D$4)/7),42)+1,WEEKDAY(guigui!R26,2)),"")</f>
        <v>__T350</v>
      </c>
      <c r="T26" s="3">
        <f t="shared" si="9"/>
        <v>42302</v>
      </c>
      <c r="U26" s="6" t="str">
        <f ca="1">IFERROR(OFFSET(grille!$A$1,MOD(INT((T26-parametres!$D$4)/7),42)+1,WEEKDAY(guigui!T26,2)),"")</f>
        <v>T737__</v>
      </c>
      <c r="V26" s="4">
        <f t="shared" si="10"/>
        <v>42333</v>
      </c>
      <c r="W26" s="6" t="str">
        <f ca="1">IFERROR(OFFSET(grille!$A$1,MOD(INT((V26-parametres!$D$4)/7),42)+1,WEEKDAY(guigui!V26,2)),"")</f>
        <v>RP</v>
      </c>
      <c r="X26" s="3">
        <f t="shared" si="11"/>
        <v>42363</v>
      </c>
      <c r="Y26" s="6" t="str">
        <f ca="1">IFERROR(OFFSET(grille!$A$1,MOD(INT((X26-parametres!$D$4)/7),42)+1,WEEKDAY(guigui!X26,2)),"")</f>
        <v>T320__</v>
      </c>
    </row>
    <row r="27" spans="2:25">
      <c r="B27" s="3">
        <f t="shared" si="0"/>
        <v>42030</v>
      </c>
      <c r="C27" s="6" t="str">
        <f ca="1">IFERROR(OFFSET(grille!$A$1,MOD(INT((B27-parametres!$D$4)/7),42)+1,WEEKDAY(guigui!B27,2)),"")</f>
        <v>T240__</v>
      </c>
      <c r="D27" s="3">
        <f t="shared" si="1"/>
        <v>42061</v>
      </c>
      <c r="E27" s="6" t="str">
        <f ca="1">IFERROR(OFFSET(grille!$A$1,MOD(INT((D27-parametres!$D$4)/7),42)+1,WEEKDAY(guigui!D27,2)),"")</f>
        <v>T220__</v>
      </c>
      <c r="F27" s="3">
        <f t="shared" si="2"/>
        <v>42089</v>
      </c>
      <c r="G27" s="6" t="str">
        <f ca="1">IFERROR(OFFSET(grille!$A$1,MOD(INT((F27-parametres!$D$4)/7),42)+1,WEEKDAY(guigui!F27,2)),"")</f>
        <v>T650__</v>
      </c>
      <c r="H27" s="3">
        <f t="shared" si="3"/>
        <v>42120</v>
      </c>
      <c r="I27" s="6" t="str">
        <f ca="1">IFERROR(OFFSET(grille!$A$1,MOD(INT((H27-parametres!$D$4)/7),42)+1,WEEKDAY(guigui!H27,2)),"")</f>
        <v>T637__</v>
      </c>
      <c r="J27" s="3">
        <f t="shared" si="4"/>
        <v>42150</v>
      </c>
      <c r="K27" s="6" t="str">
        <f ca="1">IFERROR(OFFSET(grille!$A$1,MOD(INT((J27-parametres!$D$4)/7),42)+1,WEEKDAY(guigui!J27,2)),"")</f>
        <v>T120</v>
      </c>
      <c r="L27" s="3">
        <f t="shared" si="5"/>
        <v>42181</v>
      </c>
      <c r="M27" s="6" t="str">
        <f ca="1">IFERROR(OFFSET(grille!$A$1,MOD(INT((L27-parametres!$D$4)/7),42)+1,WEEKDAY(guigui!L27,2)),"")</f>
        <v>RP</v>
      </c>
      <c r="N27" s="4">
        <f t="shared" si="6"/>
        <v>42211</v>
      </c>
      <c r="O27" s="6" t="str">
        <f ca="1">IFERROR(OFFSET(grille!$A$1,MOD(INT((N27-parametres!$D$4)/7),42)+1,WEEKDAY(guigui!N27,2)),"")</f>
        <v>T147__</v>
      </c>
      <c r="P27" s="3">
        <f t="shared" si="7"/>
        <v>42242</v>
      </c>
      <c r="Q27" s="6" t="str">
        <f ca="1">IFERROR(OFFSET(grille!$A$1,MOD(INT((P27-parametres!$D$4)/7),42)+1,WEEKDAY(guigui!P27,2)),"")</f>
        <v>T110</v>
      </c>
      <c r="R27" s="3">
        <f t="shared" si="8"/>
        <v>42273</v>
      </c>
      <c r="S27" s="6" t="str">
        <f ca="1">IFERROR(OFFSET(grille!$A$1,MOD(INT((R27-parametres!$D$4)/7),42)+1,WEEKDAY(guigui!R27,2)),"")</f>
        <v>RP</v>
      </c>
      <c r="T27" s="3">
        <f t="shared" si="9"/>
        <v>42303</v>
      </c>
      <c r="U27" s="6" t="str">
        <f ca="1">IFERROR(OFFSET(grille!$A$1,MOD(INT((T27-parametres!$D$4)/7),42)+1,WEEKDAY(guigui!T27,2)),"")</f>
        <v>__T740</v>
      </c>
      <c r="V27" s="4">
        <f t="shared" si="10"/>
        <v>42334</v>
      </c>
      <c r="W27" s="6" t="str">
        <f ca="1">IFERROR(OFFSET(grille!$A$1,MOD(INT((V27-parametres!$D$4)/7),42)+1,WEEKDAY(guigui!V27,2)),"")</f>
        <v>T120</v>
      </c>
      <c r="X27" s="3">
        <f t="shared" si="11"/>
        <v>42364</v>
      </c>
      <c r="Y27" s="6" t="str">
        <f ca="1">IFERROR(OFFSET(grille!$A$1,MOD(INT((X27-parametres!$D$4)/7),42)+1,WEEKDAY(guigui!X27,2)),"")</f>
        <v>__T336</v>
      </c>
    </row>
    <row r="28" spans="2:25">
      <c r="B28" s="3">
        <f t="shared" si="0"/>
        <v>42031</v>
      </c>
      <c r="C28" s="6" t="str">
        <f ca="1">IFERROR(OFFSET(grille!$A$1,MOD(INT((B28-parametres!$D$4)/7),42)+1,WEEKDAY(guigui!B28,2)),"")</f>
        <v>__T250</v>
      </c>
      <c r="D28" s="3">
        <f t="shared" si="1"/>
        <v>42062</v>
      </c>
      <c r="E28" s="6" t="str">
        <f ca="1">IFERROR(OFFSET(grille!$A$1,MOD(INT((D28-parametres!$D$4)/7),42)+1,WEEKDAY(guigui!D28,2)),"")</f>
        <v>__T230</v>
      </c>
      <c r="F28" s="3">
        <f t="shared" si="2"/>
        <v>42090</v>
      </c>
      <c r="G28" s="6" t="str">
        <f ca="1">IFERROR(OFFSET(grille!$A$1,MOD(INT((F28-parametres!$D$4)/7),42)+1,WEEKDAY(guigui!F28,2)),"")</f>
        <v>__T660</v>
      </c>
      <c r="H28" s="3">
        <f t="shared" si="3"/>
        <v>42121</v>
      </c>
      <c r="I28" s="6" t="str">
        <f ca="1">IFERROR(OFFSET(grille!$A$1,MOD(INT((H28-parametres!$D$4)/7),42)+1,WEEKDAY(guigui!H28,2)),"")</f>
        <v>__T640</v>
      </c>
      <c r="J28" s="3">
        <f t="shared" si="4"/>
        <v>42151</v>
      </c>
      <c r="K28" s="6" t="str">
        <f ca="1">IFERROR(OFFSET(grille!$A$1,MOD(INT((J28-parametres!$D$4)/7),42)+1,WEEKDAY(guigui!J28,2)),"")</f>
        <v>T440__</v>
      </c>
      <c r="L28" s="3">
        <f t="shared" si="5"/>
        <v>42182</v>
      </c>
      <c r="M28" s="6" t="str">
        <f ca="1">IFERROR(OFFSET(grille!$A$1,MOD(INT((L28-parametres!$D$4)/7),42)+1,WEEKDAY(guigui!L28,2)),"")</f>
        <v>RP</v>
      </c>
      <c r="N28" s="4">
        <f t="shared" si="6"/>
        <v>42212</v>
      </c>
      <c r="O28" s="6" t="str">
        <f ca="1">IFERROR(OFFSET(grille!$A$1,MOD(INT((N28-parametres!$D$4)/7),42)+1,WEEKDAY(guigui!N28,2)),"")</f>
        <v>__T151</v>
      </c>
      <c r="P28" s="3">
        <f t="shared" si="7"/>
        <v>42243</v>
      </c>
      <c r="Q28" s="6" t="str">
        <f ca="1">IFERROR(OFFSET(grille!$A$1,MOD(INT((P28-parametres!$D$4)/7),42)+1,WEEKDAY(guigui!P28,2)),"")</f>
        <v>T710</v>
      </c>
      <c r="R28" s="3">
        <f t="shared" si="8"/>
        <v>42274</v>
      </c>
      <c r="S28" s="6" t="str">
        <f ca="1">IFERROR(OFFSET(grille!$A$1,MOD(INT((R28-parametres!$D$4)/7),42)+1,WEEKDAY(guigui!R28,2)),"")</f>
        <v>RP</v>
      </c>
      <c r="T28" s="3">
        <f t="shared" si="9"/>
        <v>42304</v>
      </c>
      <c r="U28" s="6" t="str">
        <f ca="1">IFERROR(OFFSET(grille!$A$1,MOD(INT((T28-parametres!$D$4)/7),42)+1,WEEKDAY(guigui!T28,2)),"")</f>
        <v>T650__</v>
      </c>
      <c r="V28" s="4">
        <f t="shared" si="10"/>
        <v>42335</v>
      </c>
      <c r="W28" s="6" t="str">
        <f ca="1">IFERROR(OFFSET(grille!$A$1,MOD(INT((V28-parametres!$D$4)/7),42)+1,WEEKDAY(guigui!V28,2)),"")</f>
        <v>T720</v>
      </c>
      <c r="X28" s="3">
        <f t="shared" si="11"/>
        <v>42365</v>
      </c>
      <c r="Y28" s="6" t="str">
        <f ca="1">IFERROR(OFFSET(grille!$A$1,MOD(INT((X28-parametres!$D$4)/7),42)+1,WEEKDAY(guigui!X28,2)),"")</f>
        <v>T227__</v>
      </c>
    </row>
    <row r="29" spans="2:25">
      <c r="B29" s="3">
        <f t="shared" si="0"/>
        <v>42032</v>
      </c>
      <c r="C29" s="6" t="str">
        <f ca="1">IFERROR(OFFSET(grille!$A$1,MOD(INT((B29-parametres!$D$4)/7),42)+1,WEEKDAY(guigui!B29,2)),"")</f>
        <v>RP</v>
      </c>
      <c r="D29" s="3">
        <f t="shared" si="1"/>
        <v>42063</v>
      </c>
      <c r="E29" s="6" t="str">
        <f ca="1">IFERROR(OFFSET(grille!$A$1,MOD(INT((D29-parametres!$D$4)/7),42)+1,WEEKDAY(guigui!D29,2)),"")</f>
        <v>RP</v>
      </c>
      <c r="F29" s="3">
        <f t="shared" si="2"/>
        <v>42091</v>
      </c>
      <c r="G29" s="6" t="str">
        <f ca="1">IFERROR(OFFSET(grille!$A$1,MOD(INT((F29-parametres!$D$4)/7),42)+1,WEEKDAY(guigui!F29,2)),"")</f>
        <v>RP</v>
      </c>
      <c r="H29" s="3">
        <f t="shared" si="3"/>
        <v>42122</v>
      </c>
      <c r="I29" s="6" t="str">
        <f ca="1">IFERROR(OFFSET(grille!$A$1,MOD(INT((H29-parametres!$D$4)/7),42)+1,WEEKDAY(guigui!H29,2)),"")</f>
        <v>T430</v>
      </c>
      <c r="J29" s="3">
        <f t="shared" si="4"/>
        <v>42152</v>
      </c>
      <c r="K29" s="6" t="str">
        <f ca="1">IFERROR(OFFSET(grille!$A$1,MOD(INT((J29-parametres!$D$4)/7),42)+1,WEEKDAY(guigui!J29,2)),"")</f>
        <v>__T450</v>
      </c>
      <c r="L29" s="3">
        <f t="shared" si="5"/>
        <v>42183</v>
      </c>
      <c r="M29" s="6" t="str">
        <f ca="1">IFERROR(OFFSET(grille!$A$1,MOD(INT((L29-parametres!$D$4)/7),42)+1,WEEKDAY(guigui!L29,2)),"")</f>
        <v>RP</v>
      </c>
      <c r="N29" s="4">
        <f t="shared" si="6"/>
        <v>42213</v>
      </c>
      <c r="O29" s="6" t="str">
        <f ca="1">IFERROR(OFFSET(grille!$A$1,MOD(INT((N29-parametres!$D$4)/7),42)+1,WEEKDAY(guigui!N29,2)),"")</f>
        <v>RP</v>
      </c>
      <c r="P29" s="3">
        <f t="shared" si="7"/>
        <v>42244</v>
      </c>
      <c r="Q29" s="6" t="str">
        <f ca="1">IFERROR(OFFSET(grille!$A$1,MOD(INT((P29-parametres!$D$4)/7),42)+1,WEEKDAY(guigui!P29,2)),"")</f>
        <v>T655__</v>
      </c>
      <c r="R29" s="3">
        <f t="shared" si="8"/>
        <v>42275</v>
      </c>
      <c r="S29" s="6" t="str">
        <f ca="1">IFERROR(OFFSET(grille!$A$1,MOD(INT((R29-parametres!$D$4)/7),42)+1,WEEKDAY(guigui!R29,2)),"")</f>
        <v>T630__</v>
      </c>
      <c r="T29" s="3">
        <f t="shared" si="9"/>
        <v>42305</v>
      </c>
      <c r="U29" s="6" t="str">
        <f ca="1">IFERROR(OFFSET(grille!$A$1,MOD(INT((T29-parametres!$D$4)/7),42)+1,WEEKDAY(guigui!T29,2)),"")</f>
        <v>__T660</v>
      </c>
      <c r="V29" s="4">
        <f t="shared" si="10"/>
        <v>42336</v>
      </c>
      <c r="W29" s="6" t="str">
        <f ca="1">IFERROR(OFFSET(grille!$A$1,MOD(INT((V29-parametres!$D$4)/7),42)+1,WEEKDAY(guigui!V29,2)),"")</f>
        <v>T346__</v>
      </c>
      <c r="X29" s="3">
        <f t="shared" si="11"/>
        <v>42366</v>
      </c>
      <c r="Y29" s="6" t="str">
        <f ca="1">IFERROR(OFFSET(grille!$A$1,MOD(INT((X29-parametres!$D$4)/7),42)+1,WEEKDAY(guigui!X29,2)),"")</f>
        <v>__T230</v>
      </c>
    </row>
    <row r="30" spans="2:25">
      <c r="B30" s="3">
        <f t="shared" si="0"/>
        <v>42033</v>
      </c>
      <c r="C30" s="6" t="str">
        <f ca="1">IFERROR(OFFSET(grille!$A$1,MOD(INT((B30-parametres!$D$4)/7),42)+1,WEEKDAY(guigui!B30,2)),"")</f>
        <v>RP</v>
      </c>
      <c r="D30" s="3" t="b">
        <f>IF(MONTH(DATE($A$1,COLUMN()-1,ROW()-1))=2,DATE($A$1,COLUMN()-1,i))</f>
        <v>0</v>
      </c>
      <c r="E30" s="6" t="str">
        <f ca="1">IFERROR(OFFSET(grille!$A$1,MOD(INT((D30-parametres!$D$4)/7),42)+1,WEEKDAY(guigui!D30,2)),"")</f>
        <v>T346__</v>
      </c>
      <c r="F30" s="3">
        <f t="shared" si="2"/>
        <v>42092</v>
      </c>
      <c r="G30" s="6" t="str">
        <f ca="1">IFERROR(OFFSET(grille!$A$1,MOD(INT((F30-parametres!$D$4)/7),42)+1,WEEKDAY(guigui!F30,2)),"")</f>
        <v>RP</v>
      </c>
      <c r="H30" s="3">
        <f t="shared" si="3"/>
        <v>42123</v>
      </c>
      <c r="I30" s="6" t="str">
        <f ca="1">IFERROR(OFFSET(grille!$A$1,MOD(INT((H30-parametres!$D$4)/7),42)+1,WEEKDAY(guigui!H30,2)),"")</f>
        <v>T820__</v>
      </c>
      <c r="J30" s="3">
        <f t="shared" si="4"/>
        <v>42153</v>
      </c>
      <c r="K30" s="6" t="str">
        <f ca="1">IFERROR(OFFSET(grille!$A$1,MOD(INT((J30-parametres!$D$4)/7),42)+1,WEEKDAY(guigui!J30,2)),"")</f>
        <v>T945</v>
      </c>
      <c r="L30" s="3">
        <f t="shared" si="5"/>
        <v>42184</v>
      </c>
      <c r="M30" s="6" t="str">
        <f ca="1">IFERROR(OFFSET(grille!$A$1,MOD(INT((L30-parametres!$D$4)/7),42)+1,WEEKDAY(guigui!L30,2)),"")</f>
        <v>T720</v>
      </c>
      <c r="N30" s="3">
        <f t="shared" si="6"/>
        <v>42214</v>
      </c>
      <c r="O30" s="6" t="str">
        <f ca="1">IFERROR(OFFSET(grille!$A$1,MOD(INT((N30-parametres!$D$4)/7),42)+1,WEEKDAY(guigui!N30,2)),"")</f>
        <v>RP</v>
      </c>
      <c r="P30" s="3">
        <f t="shared" si="7"/>
        <v>42245</v>
      </c>
      <c r="Q30" s="6" t="str">
        <f ca="1">IFERROR(OFFSET(grille!$A$1,MOD(INT((P30-parametres!$D$4)/7),42)+1,WEEKDAY(guigui!P30,2)),"")</f>
        <v>__T666</v>
      </c>
      <c r="R30" s="3">
        <f t="shared" si="8"/>
        <v>42276</v>
      </c>
      <c r="S30" s="6" t="str">
        <f ca="1">IFERROR(OFFSET(grille!$A$1,MOD(INT((R30-parametres!$D$4)/7),42)+1,WEEKDAY(guigui!R30,2)),"")</f>
        <v>__T640</v>
      </c>
      <c r="T30" s="3">
        <f t="shared" si="9"/>
        <v>42306</v>
      </c>
      <c r="U30" s="6" t="str">
        <f ca="1">IFERROR(OFFSET(grille!$A$1,MOD(INT((T30-parametres!$D$4)/7),42)+1,WEEKDAY(guigui!T30,2)),"")</f>
        <v>T260</v>
      </c>
      <c r="V30" s="4">
        <f t="shared" si="10"/>
        <v>42337</v>
      </c>
      <c r="W30" s="6" t="str">
        <f ca="1">IFERROR(OFFSET(grille!$A$1,MOD(INT((V30-parametres!$D$4)/7),42)+1,WEEKDAY(guigui!V30,2)),"")</f>
        <v>__T357</v>
      </c>
      <c r="X30" s="3">
        <f t="shared" si="11"/>
        <v>42367</v>
      </c>
      <c r="Y30" s="6" t="str">
        <f ca="1">IFERROR(OFFSET(grille!$A$1,MOD(INT((X30-parametres!$D$4)/7),42)+1,WEEKDAY(guigui!X30,2)),"")</f>
        <v>T260</v>
      </c>
    </row>
    <row r="31" spans="2:25">
      <c r="B31" s="3">
        <f t="shared" si="0"/>
        <v>42034</v>
      </c>
      <c r="C31" s="6" t="str">
        <f ca="1">IFERROR(OFFSET(grille!$A$1,MOD(INT((B31-parametres!$D$4)/7),42)+1,WEEKDAY(guigui!B31,2)),"")</f>
        <v>T345__</v>
      </c>
      <c r="D31" s="2"/>
      <c r="E31" s="2"/>
      <c r="F31" s="3">
        <f t="shared" si="2"/>
        <v>42093</v>
      </c>
      <c r="G31" s="6" t="str">
        <f ca="1">IFERROR(OFFSET(grille!$A$1,MOD(INT((F31-parametres!$D$4)/7),42)+1,WEEKDAY(guigui!F31,2)),"")</f>
        <v>T410</v>
      </c>
      <c r="H31" s="3">
        <f t="shared" si="3"/>
        <v>42124</v>
      </c>
      <c r="I31" s="6" t="str">
        <f ca="1">IFERROR(OFFSET(grille!$A$1,MOD(INT((H31-parametres!$D$4)/7),42)+1,WEEKDAY(guigui!H31,2)),"")</f>
        <v>__T830</v>
      </c>
      <c r="J31" s="3">
        <f t="shared" si="4"/>
        <v>42154</v>
      </c>
      <c r="K31" s="6" t="str">
        <f ca="1">IFERROR(OFFSET(grille!$A$1,MOD(INT((J31-parametres!$D$4)/7),42)+1,WEEKDAY(guigui!J31,2)),"")</f>
        <v>RP</v>
      </c>
      <c r="L31" s="3">
        <f t="shared" si="5"/>
        <v>42185</v>
      </c>
      <c r="M31" s="6" t="str">
        <f ca="1">IFERROR(OFFSET(grille!$A$1,MOD(INT((L31-parametres!$D$4)/7),42)+1,WEEKDAY(guigui!L31,2)),"")</f>
        <v>T710</v>
      </c>
      <c r="N31" s="3">
        <f t="shared" si="6"/>
        <v>42215</v>
      </c>
      <c r="O31" s="6" t="str">
        <f ca="1">IFERROR(OFFSET(grille!$A$1,MOD(INT((N31-parametres!$D$4)/7),42)+1,WEEKDAY(guigui!N31,2)),"")</f>
        <v>T130</v>
      </c>
      <c r="P31" s="3">
        <f t="shared" si="7"/>
        <v>42246</v>
      </c>
      <c r="Q31" s="6" t="str">
        <f ca="1">IFERROR(OFFSET(grille!$A$1,MOD(INT((P31-parametres!$D$4)/7),42)+1,WEEKDAY(guigui!P31,2)),"")</f>
        <v>RP</v>
      </c>
      <c r="R31" s="3">
        <f t="shared" si="8"/>
        <v>42277</v>
      </c>
      <c r="S31" s="6" t="str">
        <f ca="1">IFERROR(OFFSET(grille!$A$1,MOD(INT((R31-parametres!$D$4)/7),42)+1,WEEKDAY(guigui!R31,2)),"")</f>
        <v>T340__</v>
      </c>
      <c r="T31" s="3">
        <f t="shared" si="9"/>
        <v>42307</v>
      </c>
      <c r="U31" s="6" t="str">
        <f ca="1">IFERROR(OFFSET(grille!$A$1,MOD(INT((T31-parametres!$D$4)/7),42)+1,WEEKDAY(guigui!T31,2)),"")</f>
        <v>D</v>
      </c>
      <c r="V31" s="4">
        <f t="shared" si="10"/>
        <v>42338</v>
      </c>
      <c r="W31" s="6" t="str">
        <f ca="1">IFERROR(OFFSET(grille!$A$1,MOD(INT((V31-parametres!$D$4)/7),42)+1,WEEKDAY(guigui!V31,2)),"")</f>
        <v>RP</v>
      </c>
      <c r="X31" s="3">
        <f t="shared" si="11"/>
        <v>42368</v>
      </c>
      <c r="Y31" s="6" t="str">
        <f ca="1">IFERROR(OFFSET(grille!$A$1,MOD(INT((X31-parametres!$D$4)/7),42)+1,WEEKDAY(guigui!X31,2)),"")</f>
        <v>RP</v>
      </c>
    </row>
    <row r="32" spans="2:25">
      <c r="B32" s="3">
        <f t="shared" si="0"/>
        <v>42035</v>
      </c>
      <c r="C32" s="6" t="str">
        <f ca="1">IFERROR(OFFSET(grille!$A$1,MOD(INT((B32-parametres!$D$4)/7),42)+1,WEEKDAY(guigui!B32,2)),"")</f>
        <v>__T356</v>
      </c>
      <c r="D32" s="2"/>
      <c r="E32" s="2"/>
      <c r="F32" s="3">
        <f t="shared" si="2"/>
        <v>42094</v>
      </c>
      <c r="G32" s="6" t="str">
        <f ca="1">IFERROR(OFFSET(grille!$A$1,MOD(INT((F32-parametres!$D$4)/7),42)+1,WEEKDAY(guigui!F32,2)),"")</f>
        <v>T720</v>
      </c>
      <c r="H32" s="2"/>
      <c r="I32" s="6" t="str">
        <f ca="1">IFERROR(OFFSET(grille!$A$1,MOD(INT((H32-parametres!$D$4)/7),42)+1,WEEKDAY(guigui!H32,2)),"")</f>
        <v>T346__</v>
      </c>
      <c r="J32" s="3">
        <f t="shared" si="4"/>
        <v>42155</v>
      </c>
      <c r="K32" s="6" t="str">
        <f ca="1">IFERROR(OFFSET(grille!$A$1,MOD(INT((J32-parametres!$D$4)/7),42)+1,WEEKDAY(guigui!J32,2)),"")</f>
        <v>RP</v>
      </c>
      <c r="L32" s="2"/>
      <c r="M32" s="6" t="str">
        <f ca="1">IFERROR(OFFSET(grille!$A$1,MOD(INT((L32-parametres!$D$4)/7),42)+1,WEEKDAY(guigui!L32,2)),"")</f>
        <v>T346__</v>
      </c>
      <c r="N32" s="3">
        <f t="shared" si="6"/>
        <v>42216</v>
      </c>
      <c r="O32" s="6" t="str">
        <f ca="1">IFERROR(OFFSET(grille!$A$1,MOD(INT((N32-parametres!$D$4)/7),42)+1,WEEKDAY(guigui!N32,2)),"")</f>
        <v>T420</v>
      </c>
      <c r="P32" s="3">
        <f t="shared" si="7"/>
        <v>42247</v>
      </c>
      <c r="Q32" s="6" t="str">
        <f ca="1">IFERROR(OFFSET(grille!$A$1,MOD(INT((P32-parametres!$D$4)/7),42)+1,WEEKDAY(guigui!P32,2)),"")</f>
        <v>RP</v>
      </c>
      <c r="R32" s="2"/>
      <c r="S32" s="6" t="str">
        <f ca="1">IFERROR(OFFSET(grille!$A$1,MOD(INT((R32-parametres!$D$4)/7),42)+1,WEEKDAY(guigui!R32,2)),"")</f>
        <v>T346__</v>
      </c>
      <c r="T32" s="3">
        <f t="shared" si="9"/>
        <v>42308</v>
      </c>
      <c r="U32" s="6" t="str">
        <f ca="1">IFERROR(OFFSET(grille!$A$1,MOD(INT((T32-parametres!$D$4)/7),42)+1,WEEKDAY(guigui!T32,2)),"")</f>
        <v>RP</v>
      </c>
      <c r="V32" s="2"/>
      <c r="W32" s="6" t="str">
        <f ca="1">IFERROR(OFFSET(grille!$A$1,MOD(INT((V32-parametres!$D$4)/7),42)+1,WEEKDAY(guigui!V32,2)),"")</f>
        <v>T346__</v>
      </c>
      <c r="X32" s="3">
        <f t="shared" si="11"/>
        <v>42369</v>
      </c>
      <c r="Y32" s="6" t="str">
        <f ca="1">IFERROR(OFFSET(grille!$A$1,MOD(INT((X32-parametres!$D$4)/7),42)+1,WEEKDAY(guigui!X32,2)),"")</f>
        <v>RP</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395" priority="6" stopIfTrue="1">
      <formula>AND(WEEKDAY(B2,2)&gt;5,B2&lt;&gt;"")</formula>
    </cfRule>
  </conditionalFormatting>
  <conditionalFormatting sqref="E10">
    <cfRule type="expression" dxfId="394" priority="5" stopIfTrue="1">
      <formula>AND(WEEKDAY(E10,2)&gt;5,E10&lt;&gt;"")</formula>
    </cfRule>
  </conditionalFormatting>
  <conditionalFormatting sqref="E10">
    <cfRule type="expression" dxfId="393" priority="4" stopIfTrue="1">
      <formula>AND(WEEKDAY(E10,2)&gt;5,E10&lt;&gt;"")</formula>
    </cfRule>
  </conditionalFormatting>
  <conditionalFormatting sqref="E10">
    <cfRule type="expression" dxfId="392" priority="3" stopIfTrue="1">
      <formula>AND(WEEKDAY(E10,2)&gt;5,E10&lt;&gt;"")</formula>
    </cfRule>
  </conditionalFormatting>
  <conditionalFormatting sqref="E10">
    <cfRule type="expression" dxfId="391" priority="2" stopIfTrue="1">
      <formula>AND(WEEKDAY(E10,2)&gt;5,E10&lt;&gt;"")</formula>
    </cfRule>
  </conditionalFormatting>
  <conditionalFormatting sqref="E24">
    <cfRule type="expression" dxfId="390" priority="1" stopIfTrue="1">
      <formula>AND(WEEKDAY(E24,2)&gt;5,E24&lt;&gt;"")</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IFERROR(OFFSET(grille!$A$1,MOD(INT((B2-parametres!$D$60)/7),42)+1,WEEKDAY(guigui!B2,2)),"")</f>
        <v>__T250</v>
      </c>
      <c r="D2" s="3">
        <f>DATE($A$1,COLUMN()-2,ROW()-1)</f>
        <v>42036</v>
      </c>
      <c r="E2" s="6" t="str">
        <f ca="1">IFERROR(OFFSET(grille!$A$1,MOD(INT((D2-parametres!$D$60)/7),42)+1,WEEKDAY(guigui!D2,2)),"")</f>
        <v>RP</v>
      </c>
      <c r="F2" s="3">
        <f>DATE($A$1,COLUMN()-3,ROW()-1)</f>
        <v>42064</v>
      </c>
      <c r="G2" s="6" t="str">
        <f ca="1">IFERROR(OFFSET(grille!$A$1,MOD(INT((F2-parametres!$D$60)/7),42)+1,WEEKDAY(guigui!F2,2)),"")</f>
        <v>T410</v>
      </c>
      <c r="H2" s="3">
        <f>DATE($A$1,COLUMN()-4,ROW()-1)</f>
        <v>42095</v>
      </c>
      <c r="I2" s="6" t="str">
        <f ca="1">IFERROR(OFFSET(grille!$A$1,MOD(INT((H2-parametres!$D$60)/7),42)+1,WEEKDAY(guigui!H2,2)),"")</f>
        <v>T210</v>
      </c>
      <c r="J2" s="3">
        <f>DATE($A$1,COLUMN()-5,ROW()-1)</f>
        <v>42125</v>
      </c>
      <c r="K2" s="6" t="str">
        <f ca="1">IFERROR(OFFSET(grille!$A$1,MOD(INT((J2-parametres!$D$60)/7),42)+1,WEEKDAY(guigui!J2,2)),"")</f>
        <v>__T740</v>
      </c>
      <c r="L2" s="3">
        <f>DATE($A$1,COLUMN()-6,ROW()-1)</f>
        <v>42156</v>
      </c>
      <c r="M2" s="6" t="str">
        <f ca="1">IFERROR(OFFSET(grille!$A$1,MOD(INT((L2-parametres!$D$60)/7),42)+1,WEEKDAY(guigui!L2,2)),"")</f>
        <v>__T451</v>
      </c>
      <c r="N2" s="4">
        <f>DATE($A$1,COLUMN()-7,ROW()-1)</f>
        <v>42186</v>
      </c>
      <c r="O2" s="6" t="str">
        <f ca="1">IFERROR(OFFSET(grille!$A$1,MOD(INT((N2-parametres!$D$60)/7),42)+1,WEEKDAY(guigui!N2,2)),"")</f>
        <v>T220__</v>
      </c>
      <c r="P2" s="3">
        <f>DATE($A$1,COLUMN()-8,ROW()-1)</f>
        <v>42217</v>
      </c>
      <c r="Q2" s="6" t="str">
        <f ca="1">IFERROR(OFFSET(grille!$A$1,MOD(INT((P2-parametres!$D$60)/7),42)+1,WEEKDAY(guigui!P2,2)),"")</f>
        <v>RP</v>
      </c>
      <c r="R2" s="3">
        <f>DATE($A$1,COLUMN()-9,ROW()-1)</f>
        <v>42248</v>
      </c>
      <c r="S2" s="6" t="str">
        <f ca="1">IFERROR(OFFSET(grille!$A$1,MOD(INT((R2-parametres!$D$60)/7),42)+1,WEEKDAY(guigui!R2,2)),"")</f>
        <v>T110</v>
      </c>
      <c r="T2" s="3">
        <f>DATE($A$1,COLUMN()-10,ROW()-1)</f>
        <v>42278</v>
      </c>
      <c r="U2" s="6" t="str">
        <f ca="1">IFERROR(OFFSET(grille!$A$1,MOD(INT((T2-parametres!$D$60)/7),42)+1,WEEKDAY(guigui!T2,2)),"")</f>
        <v>T210</v>
      </c>
      <c r="V2" s="4">
        <f>DATE($A$1,COLUMN()-11,ROW()-1)</f>
        <v>42309</v>
      </c>
      <c r="W2" s="6" t="str">
        <f ca="1">IFERROR(OFFSET(grille!$A$1,MOD(INT((V2-parametres!$D$60)/7),42)+1,WEEKDAY(guigui!V2,2)),"")</f>
        <v>__T667</v>
      </c>
      <c r="X2" s="3">
        <f>DATE($A$1,COLUMN()-12,ROW()-1)</f>
        <v>42339</v>
      </c>
      <c r="Y2" s="6" t="str">
        <f ca="1">IFERROR(OFFSET(grille!$A$1,MOD(INT((X2-parametres!$D$60)/7),42)+1,WEEKDAY(guigui!X2,2)),"")</f>
        <v>T440__</v>
      </c>
    </row>
    <row r="3" spans="1:25">
      <c r="B3" s="3">
        <f t="shared" ref="B3:B32" si="0">DATE($A$1,COLUMN()-1,ROW()-1)</f>
        <v>42006</v>
      </c>
      <c r="C3" s="6" t="str">
        <f ca="1">IFERROR(OFFSET(grille!$A$1,MOD(INT((B3-parametres!$D$60)/7),42)+1,WEEKDAY(guigui!B3,2)),"")</f>
        <v>RP</v>
      </c>
      <c r="D3" s="3">
        <f t="shared" ref="D3:D29" si="1">DATE($A$1,COLUMN()-2,ROW()-1)</f>
        <v>42037</v>
      </c>
      <c r="E3" s="6" t="str">
        <f ca="1">IFERROR(OFFSET(grille!$A$1,MOD(INT((D3-parametres!$D$60)/7),42)+1,WEEKDAY(guigui!D3,2)),"")</f>
        <v>RP</v>
      </c>
      <c r="F3" s="3">
        <f t="shared" ref="F3:F32" si="2">DATE($A$1,COLUMN()-3,ROW()-1)</f>
        <v>42065</v>
      </c>
      <c r="G3" s="6" t="str">
        <f ca="1">IFERROR(OFFSET(grille!$A$1,MOD(INT((F3-parametres!$D$60)/7),42)+1,WEEKDAY(guigui!F3,2)),"")</f>
        <v>T650__</v>
      </c>
      <c r="H3" s="3">
        <f t="shared" ref="H3:H31" si="3">DATE($A$1,COLUMN()-4,ROW()-1)</f>
        <v>42096</v>
      </c>
      <c r="I3" s="6" t="str">
        <f ca="1">IFERROR(OFFSET(grille!$A$1,MOD(INT((H3-parametres!$D$60)/7),42)+1,WEEKDAY(guigui!H3,2)),"")</f>
        <v>T440__</v>
      </c>
      <c r="J3" s="3">
        <f t="shared" ref="J3:J32" si="4">DATE($A$1,COLUMN()-5,ROW()-1)</f>
        <v>42126</v>
      </c>
      <c r="K3" s="6" t="str">
        <f ca="1">IFERROR(OFFSET(grille!$A$1,MOD(INT((J3-parametres!$D$60)/7),42)+1,WEEKDAY(guigui!J3,2)),"")</f>
        <v>RP</v>
      </c>
      <c r="L3" s="3">
        <f t="shared" ref="L3:L31" si="5">DATE($A$1,COLUMN()-6,ROW()-1)</f>
        <v>42157</v>
      </c>
      <c r="M3" s="6" t="str">
        <f ca="1">IFERROR(OFFSET(grille!$A$1,MOD(INT((L3-parametres!$D$60)/7),42)+1,WEEKDAY(guigui!L3,2)),"")</f>
        <v>RP</v>
      </c>
      <c r="N3" s="4">
        <f t="shared" ref="N3:N32" si="6">DATE($A$1,COLUMN()-7,ROW()-1)</f>
        <v>42187</v>
      </c>
      <c r="O3" s="6" t="str">
        <f ca="1">IFERROR(OFFSET(grille!$A$1,MOD(INT((N3-parametres!$D$60)/7),42)+1,WEEKDAY(guigui!N3,2)),"")</f>
        <v>__T230</v>
      </c>
      <c r="P3" s="3">
        <f t="shared" ref="P3:P32" si="7">DATE($A$1,COLUMN()-8,ROW()-1)</f>
        <v>42218</v>
      </c>
      <c r="Q3" s="6" t="str">
        <f ca="1">IFERROR(OFFSET(grille!$A$1,MOD(INT((P3-parametres!$D$60)/7),42)+1,WEEKDAY(guigui!P3,2)),"")</f>
        <v>RP</v>
      </c>
      <c r="R3" s="3">
        <f t="shared" ref="R3:R31" si="8">DATE($A$1,COLUMN()-9,ROW()-1)</f>
        <v>42249</v>
      </c>
      <c r="S3" s="6" t="str">
        <f ca="1">IFERROR(OFFSET(grille!$A$1,MOD(INT((R3-parametres!$D$60)/7),42)+1,WEEKDAY(guigui!R3,2)),"")</f>
        <v>T720</v>
      </c>
      <c r="T3" s="3">
        <f t="shared" ref="T3:T32" si="9">DATE($A$1,COLUMN()-10,ROW()-1)</f>
        <v>42279</v>
      </c>
      <c r="U3" s="6" t="str">
        <f ca="1">IFERROR(OFFSET(grille!$A$1,MOD(INT((T3-parametres!$D$60)/7),42)+1,WEEKDAY(guigui!T3,2)),"")</f>
        <v>T140__</v>
      </c>
      <c r="V3" s="4">
        <f t="shared" ref="V3:V31" si="10">DATE($A$1,COLUMN()-11,ROW()-1)</f>
        <v>42310</v>
      </c>
      <c r="W3" s="6" t="str">
        <f ca="1">IFERROR(OFFSET(grille!$A$1,MOD(INT((V3-parametres!$D$60)/7),42)+1,WEEKDAY(guigui!V3,2)),"")</f>
        <v>T420</v>
      </c>
      <c r="X3" s="3">
        <f t="shared" ref="X3:X32" si="11">DATE($A$1,COLUMN()-12,ROW()-1)</f>
        <v>42340</v>
      </c>
      <c r="Y3" s="6" t="str">
        <f ca="1">IFERROR(OFFSET(grille!$A$1,MOD(INT((X3-parametres!$D$60)/7),42)+1,WEEKDAY(guigui!X3,2)),"")</f>
        <v>__T450</v>
      </c>
    </row>
    <row r="4" spans="1:25">
      <c r="B4" s="4">
        <f t="shared" si="0"/>
        <v>42007</v>
      </c>
      <c r="C4" s="6" t="str">
        <f ca="1">IFERROR(OFFSET(grille!$A$1,MOD(INT((B4-parametres!$D$60)/7),42)+1,WEEKDAY(guigui!B4,2)),"")</f>
        <v>RP</v>
      </c>
      <c r="D4" s="3">
        <f t="shared" si="1"/>
        <v>42038</v>
      </c>
      <c r="E4" s="6" t="str">
        <f ca="1">IFERROR(OFFSET(grille!$A$1,MOD(INT((D4-parametres!$D$60)/7),42)+1,WEEKDAY(guigui!D4,2)),"")</f>
        <v>T840__</v>
      </c>
      <c r="F4" s="3">
        <f t="shared" si="2"/>
        <v>42066</v>
      </c>
      <c r="G4" s="6" t="str">
        <f ca="1">IFERROR(OFFSET(grille!$A$1,MOD(INT((F4-parametres!$D$60)/7),42)+1,WEEKDAY(guigui!F4,2)),"")</f>
        <v>__T660</v>
      </c>
      <c r="H4" s="3">
        <f t="shared" si="3"/>
        <v>42097</v>
      </c>
      <c r="I4" s="6" t="str">
        <f ca="1">IFERROR(OFFSET(grille!$A$1,MOD(INT((H4-parametres!$D$60)/7),42)+1,WEEKDAY(guigui!H4,2)),"")</f>
        <v>__T450</v>
      </c>
      <c r="J4" s="3">
        <f t="shared" si="4"/>
        <v>42127</v>
      </c>
      <c r="K4" s="6" t="str">
        <f ca="1">IFERROR(OFFSET(grille!$A$1,MOD(INT((J4-parametres!$D$60)/7),42)+1,WEEKDAY(guigui!J4,2)),"")</f>
        <v>RP</v>
      </c>
      <c r="L4" s="3">
        <f t="shared" si="5"/>
        <v>42158</v>
      </c>
      <c r="M4" s="6" t="str">
        <f ca="1">IFERROR(OFFSET(grille!$A$1,MOD(INT((L4-parametres!$D$60)/7),42)+1,WEEKDAY(guigui!L4,2)),"")</f>
        <v>RP</v>
      </c>
      <c r="N4" s="4">
        <f t="shared" si="6"/>
        <v>42188</v>
      </c>
      <c r="O4" s="6" t="str">
        <f ca="1">IFERROR(OFFSET(grille!$A$1,MOD(INT((N4-parametres!$D$60)/7),42)+1,WEEKDAY(guigui!N4,2)),"")</f>
        <v>RP</v>
      </c>
      <c r="P4" s="3">
        <f t="shared" si="7"/>
        <v>42219</v>
      </c>
      <c r="Q4" s="6" t="str">
        <f ca="1">IFERROR(OFFSET(grille!$A$1,MOD(INT((P4-parametres!$D$60)/7),42)+1,WEEKDAY(guigui!P4,2)),"")</f>
        <v>T340__</v>
      </c>
      <c r="R4" s="3">
        <f t="shared" si="8"/>
        <v>42250</v>
      </c>
      <c r="S4" s="6" t="str">
        <f ca="1">IFERROR(OFFSET(grille!$A$1,MOD(INT((R4-parametres!$D$60)/7),42)+1,WEEKDAY(guigui!R4,2)),"")</f>
        <v>T630__</v>
      </c>
      <c r="T4" s="3">
        <f t="shared" si="9"/>
        <v>42280</v>
      </c>
      <c r="U4" s="6" t="str">
        <f ca="1">IFERROR(OFFSET(grille!$A$1,MOD(INT((T4-parametres!$D$60)/7),42)+1,WEEKDAY(guigui!T4,2)),"")</f>
        <v>__T156</v>
      </c>
      <c r="V4" s="4">
        <f t="shared" si="10"/>
        <v>42311</v>
      </c>
      <c r="W4" s="6" t="str">
        <f ca="1">IFERROR(OFFSET(grille!$A$1,MOD(INT((V4-parametres!$D$60)/7),42)+1,WEEKDAY(guigui!V4,2)),"")</f>
        <v>T630__</v>
      </c>
      <c r="X4" s="3">
        <f t="shared" si="11"/>
        <v>42341</v>
      </c>
      <c r="Y4" s="6" t="str">
        <f ca="1">IFERROR(OFFSET(grille!$A$1,MOD(INT((X4-parametres!$D$60)/7),42)+1,WEEKDAY(guigui!X4,2)),"")</f>
        <v>T240__</v>
      </c>
    </row>
    <row r="5" spans="1:25">
      <c r="B5" s="4">
        <f t="shared" si="0"/>
        <v>42008</v>
      </c>
      <c r="C5" s="6" t="str">
        <f ca="1">IFERROR(OFFSET(grille!$A$1,MOD(INT((B5-parametres!$D$60)/7),42)+1,WEEKDAY(guigui!B5,2)),"")</f>
        <v>T657__</v>
      </c>
      <c r="D5" s="3">
        <f t="shared" si="1"/>
        <v>42039</v>
      </c>
      <c r="E5" s="6" t="str">
        <f ca="1">IFERROR(OFFSET(grille!$A$1,MOD(INT((D5-parametres!$D$60)/7),42)+1,WEEKDAY(guigui!D5,2)),"")</f>
        <v>__T850</v>
      </c>
      <c r="F5" s="3">
        <f t="shared" si="2"/>
        <v>42067</v>
      </c>
      <c r="G5" s="6" t="str">
        <f ca="1">IFERROR(OFFSET(grille!$A$1,MOD(INT((F5-parametres!$D$60)/7),42)+1,WEEKDAY(guigui!F5,2)),"")</f>
        <v>T260</v>
      </c>
      <c r="H5" s="3">
        <f t="shared" si="3"/>
        <v>42098</v>
      </c>
      <c r="I5" s="6" t="str">
        <f ca="1">IFERROR(OFFSET(grille!$A$1,MOD(INT((H5-parametres!$D$60)/7),42)+1,WEEKDAY(guigui!H5,2)),"")</f>
        <v>RP</v>
      </c>
      <c r="J5" s="3">
        <f t="shared" si="4"/>
        <v>42128</v>
      </c>
      <c r="K5" s="6" t="str">
        <f ca="1">IFERROR(OFFSET(grille!$A$1,MOD(INT((J5-parametres!$D$60)/7),42)+1,WEEKDAY(guigui!J5,2)),"")</f>
        <v>T320__</v>
      </c>
      <c r="L5" s="3">
        <f t="shared" si="5"/>
        <v>42159</v>
      </c>
      <c r="M5" s="6" t="str">
        <f ca="1">IFERROR(OFFSET(grille!$A$1,MOD(INT((L5-parametres!$D$60)/7),42)+1,WEEKDAY(guigui!L5,2)),"")</f>
        <v>T410</v>
      </c>
      <c r="N5" s="4">
        <f t="shared" si="6"/>
        <v>42189</v>
      </c>
      <c r="O5" s="6" t="str">
        <f ca="1">IFERROR(OFFSET(grille!$A$1,MOD(INT((N5-parametres!$D$60)/7),42)+1,WEEKDAY(guigui!N5,2)),"")</f>
        <v>RP</v>
      </c>
      <c r="P5" s="3">
        <f t="shared" si="7"/>
        <v>42220</v>
      </c>
      <c r="Q5" s="6" t="str">
        <f ca="1">IFERROR(OFFSET(grille!$A$1,MOD(INT((P5-parametres!$D$60)/7),42)+1,WEEKDAY(guigui!P5,2)),"")</f>
        <v>__T350</v>
      </c>
      <c r="R5" s="3">
        <f t="shared" si="8"/>
        <v>42251</v>
      </c>
      <c r="S5" s="6" t="str">
        <f ca="1">IFERROR(OFFSET(grille!$A$1,MOD(INT((R5-parametres!$D$60)/7),42)+1,WEEKDAY(guigui!R5,2)),"")</f>
        <v>__T640</v>
      </c>
      <c r="T5" s="3">
        <f t="shared" si="9"/>
        <v>42281</v>
      </c>
      <c r="U5" s="6" t="str">
        <f ca="1">IFERROR(OFFSET(grille!$A$1,MOD(INT((T5-parametres!$D$60)/7),42)+1,WEEKDAY(guigui!T5,2)),"")</f>
        <v>RP</v>
      </c>
      <c r="V5" s="4">
        <f t="shared" si="10"/>
        <v>42312</v>
      </c>
      <c r="W5" s="6" t="str">
        <f ca="1">IFERROR(OFFSET(grille!$A$1,MOD(INT((V5-parametres!$D$60)/7),42)+1,WEEKDAY(guigui!V5,2)),"")</f>
        <v>__T640</v>
      </c>
      <c r="X5" s="3">
        <f t="shared" si="11"/>
        <v>42342</v>
      </c>
      <c r="Y5" s="6" t="str">
        <f ca="1">IFERROR(OFFSET(grille!$A$1,MOD(INT((X5-parametres!$D$60)/7),42)+1,WEEKDAY(guigui!X5,2)),"")</f>
        <v>__T250</v>
      </c>
    </row>
    <row r="6" spans="1:25">
      <c r="B6" s="3">
        <f t="shared" si="0"/>
        <v>42009</v>
      </c>
      <c r="C6" s="6" t="str">
        <f ca="1">IFERROR(OFFSET(grille!$A$1,MOD(INT((B6-parametres!$D$60)/7),42)+1,WEEKDAY(guigui!B6,2)),"")</f>
        <v>__T661</v>
      </c>
      <c r="D6" s="3">
        <f t="shared" si="1"/>
        <v>42040</v>
      </c>
      <c r="E6" s="6" t="str">
        <f ca="1">IFERROR(OFFSET(grille!$A$1,MOD(INT((D6-parametres!$D$60)/7),42)+1,WEEKDAY(guigui!D6,2)),"")</f>
        <v>T110</v>
      </c>
      <c r="F6" s="3">
        <f t="shared" si="2"/>
        <v>42068</v>
      </c>
      <c r="G6" s="6" t="str">
        <f ca="1">IFERROR(OFFSET(grille!$A$1,MOD(INT((F6-parametres!$D$60)/7),42)+1,WEEKDAY(guigui!F6,2)),"")</f>
        <v>RP</v>
      </c>
      <c r="H6" s="3">
        <f t="shared" si="3"/>
        <v>42099</v>
      </c>
      <c r="I6" s="6" t="str">
        <f ca="1">IFERROR(OFFSET(grille!$A$1,MOD(INT((H6-parametres!$D$60)/7),42)+1,WEEKDAY(guigui!H6,2)),"")</f>
        <v>RP</v>
      </c>
      <c r="J6" s="3">
        <f t="shared" si="4"/>
        <v>42129</v>
      </c>
      <c r="K6" s="6" t="str">
        <f ca="1">IFERROR(OFFSET(grille!$A$1,MOD(INT((J6-parametres!$D$60)/7),42)+1,WEEKDAY(guigui!J6,2)),"")</f>
        <v>__T330</v>
      </c>
      <c r="L6" s="3">
        <f t="shared" si="5"/>
        <v>42160</v>
      </c>
      <c r="M6" s="6" t="str">
        <f ca="1">IFERROR(OFFSET(grille!$A$1,MOD(INT((L6-parametres!$D$60)/7),42)+1,WEEKDAY(guigui!L6,2)),"")</f>
        <v>T710</v>
      </c>
      <c r="N6" s="4">
        <f t="shared" si="6"/>
        <v>42190</v>
      </c>
      <c r="O6" s="6" t="str">
        <f ca="1">IFERROR(OFFSET(grille!$A$1,MOD(INT((N6-parametres!$D$60)/7),42)+1,WEEKDAY(guigui!N6,2)),"")</f>
        <v>T347__</v>
      </c>
      <c r="P6" s="3">
        <f t="shared" si="7"/>
        <v>42221</v>
      </c>
      <c r="Q6" s="6" t="str">
        <f ca="1">IFERROR(OFFSET(grille!$A$1,MOD(INT((P6-parametres!$D$60)/7),42)+1,WEEKDAY(guigui!P6,2)),"")</f>
        <v>RP</v>
      </c>
      <c r="R6" s="3">
        <f t="shared" si="8"/>
        <v>42252</v>
      </c>
      <c r="S6" s="6" t="str">
        <f ca="1">IFERROR(OFFSET(grille!$A$1,MOD(INT((R6-parametres!$D$60)/7),42)+1,WEEKDAY(guigui!R6,2)),"")</f>
        <v>RP</v>
      </c>
      <c r="T6" s="3">
        <f t="shared" si="9"/>
        <v>42282</v>
      </c>
      <c r="U6" s="6" t="str">
        <f ca="1">IFERROR(OFFSET(grille!$A$1,MOD(INT((T6-parametres!$D$60)/7),42)+1,WEEKDAY(guigui!T6,2)),"")</f>
        <v>RP</v>
      </c>
      <c r="V6" s="4">
        <f t="shared" si="10"/>
        <v>42313</v>
      </c>
      <c r="W6" s="6" t="str">
        <f ca="1">IFERROR(OFFSET(grille!$A$1,MOD(INT((V6-parametres!$D$60)/7),42)+1,WEEKDAY(guigui!V6,2)),"")</f>
        <v>D</v>
      </c>
      <c r="X6" s="3">
        <f t="shared" si="11"/>
        <v>42343</v>
      </c>
      <c r="Y6" s="6" t="str">
        <f ca="1">IFERROR(OFFSET(grille!$A$1,MOD(INT((X6-parametres!$D$60)/7),42)+1,WEEKDAY(guigui!X6,2)),"")</f>
        <v>RP</v>
      </c>
    </row>
    <row r="7" spans="1:25">
      <c r="B7" s="3">
        <f t="shared" si="0"/>
        <v>42010</v>
      </c>
      <c r="C7" s="6" t="str">
        <f ca="1">IFERROR(OFFSET(grille!$A$1,MOD(INT((B7-parametres!$D$60)/7),42)+1,WEEKDAY(guigui!B7,2)),"")</f>
        <v>T240__</v>
      </c>
      <c r="D7" s="3">
        <f t="shared" si="1"/>
        <v>42041</v>
      </c>
      <c r="E7" s="6" t="str">
        <f ca="1">IFERROR(OFFSET(grille!$A$1,MOD(INT((D7-parametres!$D$60)/7),42)+1,WEEKDAY(guigui!D7,2)),"")</f>
        <v>T630__</v>
      </c>
      <c r="F7" s="3">
        <f t="shared" si="2"/>
        <v>42069</v>
      </c>
      <c r="G7" s="6" t="str">
        <f ca="1">IFERROR(OFFSET(grille!$A$1,MOD(INT((F7-parametres!$D$60)/7),42)+1,WEEKDAY(guigui!F7,2)),"")</f>
        <v>RP</v>
      </c>
      <c r="H7" s="3">
        <f t="shared" si="3"/>
        <v>42100</v>
      </c>
      <c r="I7" s="6" t="str">
        <f ca="1">IFERROR(OFFSET(grille!$A$1,MOD(INT((H7-parametres!$D$60)/7),42)+1,WEEKDAY(guigui!H7,2)),"")</f>
        <v>T820__</v>
      </c>
      <c r="J7" s="3">
        <f t="shared" si="4"/>
        <v>42130</v>
      </c>
      <c r="K7" s="6" t="str">
        <f ca="1">IFERROR(OFFSET(grille!$A$1,MOD(INT((J7-parametres!$D$60)/7),42)+1,WEEKDAY(guigui!J7,2)),"")</f>
        <v>T420</v>
      </c>
      <c r="L7" s="3">
        <f t="shared" si="5"/>
        <v>42161</v>
      </c>
      <c r="M7" s="6" t="str">
        <f ca="1">IFERROR(OFFSET(grille!$A$1,MOD(INT((L7-parametres!$D$60)/7),42)+1,WEEKDAY(guigui!L7,2)),"")</f>
        <v>T246__</v>
      </c>
      <c r="N7" s="4">
        <f t="shared" si="6"/>
        <v>42191</v>
      </c>
      <c r="O7" s="6" t="str">
        <f ca="1">IFERROR(OFFSET(grille!$A$1,MOD(INT((N7-parametres!$D$60)/7),42)+1,WEEKDAY(guigui!N7,2)),"")</f>
        <v>__T350</v>
      </c>
      <c r="P7" s="3">
        <f t="shared" si="7"/>
        <v>42222</v>
      </c>
      <c r="Q7" s="6" t="str">
        <f ca="1">IFERROR(OFFSET(grille!$A$1,MOD(INT((P7-parametres!$D$60)/7),42)+1,WEEKDAY(guigui!P7,2)),"")</f>
        <v>RP</v>
      </c>
      <c r="R7" s="3">
        <f t="shared" si="8"/>
        <v>42253</v>
      </c>
      <c r="S7" s="6" t="str">
        <f ca="1">IFERROR(OFFSET(grille!$A$1,MOD(INT((R7-parametres!$D$60)/7),42)+1,WEEKDAY(guigui!R7,2)),"")</f>
        <v>RP</v>
      </c>
      <c r="T7" s="3">
        <f t="shared" si="9"/>
        <v>42283</v>
      </c>
      <c r="U7" s="6" t="str">
        <f ca="1">IFERROR(OFFSET(grille!$A$1,MOD(INT((T7-parametres!$D$60)/7),42)+1,WEEKDAY(guigui!T7,2)),"")</f>
        <v>T820__</v>
      </c>
      <c r="V7" s="4">
        <f t="shared" si="10"/>
        <v>42314</v>
      </c>
      <c r="W7" s="6" t="str">
        <f ca="1">IFERROR(OFFSET(grille!$A$1,MOD(INT((V7-parametres!$D$60)/7),42)+1,WEEKDAY(guigui!V7,2)),"")</f>
        <v>RP</v>
      </c>
      <c r="X7" s="3">
        <f t="shared" si="11"/>
        <v>42344</v>
      </c>
      <c r="Y7" s="6" t="str">
        <f ca="1">IFERROR(OFFSET(grille!$A$1,MOD(INT((X7-parametres!$D$60)/7),42)+1,WEEKDAY(guigui!X7,2)),"")</f>
        <v>RP</v>
      </c>
    </row>
    <row r="8" spans="1:25">
      <c r="B8" s="3">
        <f t="shared" si="0"/>
        <v>42011</v>
      </c>
      <c r="C8" s="6" t="str">
        <f ca="1">IFERROR(OFFSET(grille!$A$1,MOD(INT((B8-parametres!$D$60)/7),42)+1,WEEKDAY(guigui!B8,2)),"")</f>
        <v>__T250</v>
      </c>
      <c r="D8" s="3">
        <f t="shared" si="1"/>
        <v>42042</v>
      </c>
      <c r="E8" s="6" t="str">
        <f ca="1">IFERROR(OFFSET(grille!$A$1,MOD(INT((D8-parametres!$D$60)/7),42)+1,WEEKDAY(guigui!D8,2)),"")</f>
        <v>__T646</v>
      </c>
      <c r="F8" s="3">
        <f t="shared" si="2"/>
        <v>42070</v>
      </c>
      <c r="G8" s="6" t="str">
        <f ca="1">IFERROR(OFFSET(grille!$A$1,MOD(INT((F8-parametres!$D$60)/7),42)+1,WEEKDAY(guigui!F8,2)),"")</f>
        <v>T326__</v>
      </c>
      <c r="H8" s="3">
        <f t="shared" si="3"/>
        <v>42101</v>
      </c>
      <c r="I8" s="6" t="str">
        <f ca="1">IFERROR(OFFSET(grille!$A$1,MOD(INT((H8-parametres!$D$60)/7),42)+1,WEEKDAY(guigui!H8,2)),"")</f>
        <v>__T830</v>
      </c>
      <c r="J8" s="3">
        <f t="shared" si="4"/>
        <v>42131</v>
      </c>
      <c r="K8" s="6" t="str">
        <f ca="1">IFERROR(OFFSET(grille!$A$1,MOD(INT((J8-parametres!$D$60)/7),42)+1,WEEKDAY(guigui!J8,2)),"")</f>
        <v>T840__</v>
      </c>
      <c r="L8" s="3">
        <f t="shared" si="5"/>
        <v>42162</v>
      </c>
      <c r="M8" s="6" t="str">
        <f ca="1">IFERROR(OFFSET(grille!$A$1,MOD(INT((L8-parametres!$D$60)/7),42)+1,WEEKDAY(guigui!L8,2)),"")</f>
        <v>__T257</v>
      </c>
      <c r="N8" s="4">
        <f t="shared" si="6"/>
        <v>42192</v>
      </c>
      <c r="O8" s="6" t="str">
        <f ca="1">IFERROR(OFFSET(grille!$A$1,MOD(INT((N8-parametres!$D$60)/7),42)+1,WEEKDAY(guigui!N8,2)),"")</f>
        <v>T340__</v>
      </c>
      <c r="P8" s="3">
        <f t="shared" si="7"/>
        <v>42223</v>
      </c>
      <c r="Q8" s="6" t="str">
        <f ca="1">IFERROR(OFFSET(grille!$A$1,MOD(INT((P8-parametres!$D$60)/7),42)+1,WEEKDAY(guigui!P8,2)),"")</f>
        <v>T515</v>
      </c>
      <c r="R8" s="3">
        <f t="shared" si="8"/>
        <v>42254</v>
      </c>
      <c r="S8" s="6" t="str">
        <f ca="1">IFERROR(OFFSET(grille!$A$1,MOD(INT((R8-parametres!$D$60)/7),42)+1,WEEKDAY(guigui!R8,2)),"")</f>
        <v>T840__</v>
      </c>
      <c r="T8" s="3">
        <f t="shared" si="9"/>
        <v>42284</v>
      </c>
      <c r="U8" s="6" t="str">
        <f ca="1">IFERROR(OFFSET(grille!$A$1,MOD(INT((T8-parametres!$D$60)/7),42)+1,WEEKDAY(guigui!T8,2)),"")</f>
        <v>__T830</v>
      </c>
      <c r="V8" s="4">
        <f t="shared" si="10"/>
        <v>42315</v>
      </c>
      <c r="W8" s="6" t="str">
        <f ca="1">IFERROR(OFFSET(grille!$A$1,MOD(INT((V8-parametres!$D$60)/7),42)+1,WEEKDAY(guigui!V8,2)),"")</f>
        <v>RP</v>
      </c>
      <c r="X8" s="3">
        <f t="shared" si="11"/>
        <v>42345</v>
      </c>
      <c r="Y8" s="6" t="str">
        <f ca="1">IFERROR(OFFSET(grille!$A$1,MOD(INT((X8-parametres!$D$60)/7),42)+1,WEEKDAY(guigui!X8,2)),"")</f>
        <v>T710</v>
      </c>
    </row>
    <row r="9" spans="1:25">
      <c r="B9" s="3">
        <f t="shared" si="0"/>
        <v>42012</v>
      </c>
      <c r="C9" s="6" t="str">
        <f ca="1">IFERROR(OFFSET(grille!$A$1,MOD(INT((B9-parametres!$D$60)/7),42)+1,WEEKDAY(guigui!B9,2)),"")</f>
        <v>RP</v>
      </c>
      <c r="D9" s="3">
        <f t="shared" si="1"/>
        <v>42043</v>
      </c>
      <c r="E9" s="6" t="str">
        <f ca="1">IFERROR(OFFSET(grille!$A$1,MOD(INT((D9-parametres!$D$60)/7),42)+1,WEEKDAY(guigui!D9,2)),"")</f>
        <v>RP</v>
      </c>
      <c r="F9" s="3">
        <f t="shared" si="2"/>
        <v>42071</v>
      </c>
      <c r="G9" s="6" t="str">
        <f ca="1">IFERROR(OFFSET(grille!$A$1,MOD(INT((F9-parametres!$D$60)/7),42)+1,WEEKDAY(guigui!F9,2)),"")</f>
        <v>__T337</v>
      </c>
      <c r="H9" s="3">
        <f t="shared" si="3"/>
        <v>42102</v>
      </c>
      <c r="I9" s="6" t="str">
        <f ca="1">IFERROR(OFFSET(grille!$A$1,MOD(INT((H9-parametres!$D$60)/7),42)+1,WEEKDAY(guigui!H9,2)),"")</f>
        <v>RP</v>
      </c>
      <c r="J9" s="3">
        <f t="shared" si="4"/>
        <v>42132</v>
      </c>
      <c r="K9" s="6" t="str">
        <f ca="1">IFERROR(OFFSET(grille!$A$1,MOD(INT((J9-parametres!$D$60)/7),42)+1,WEEKDAY(guigui!J9,2)),"")</f>
        <v>__T850</v>
      </c>
      <c r="L9" s="3">
        <f t="shared" si="5"/>
        <v>42163</v>
      </c>
      <c r="M9" s="6" t="str">
        <f ca="1">IFERROR(OFFSET(grille!$A$1,MOD(INT((L9-parametres!$D$60)/7),42)+1,WEEKDAY(guigui!L9,2)),"")</f>
        <v>RP</v>
      </c>
      <c r="N9" s="4">
        <f t="shared" si="6"/>
        <v>42193</v>
      </c>
      <c r="O9" s="6" t="str">
        <f ca="1">IFERROR(OFFSET(grille!$A$1,MOD(INT((N9-parametres!$D$60)/7),42)+1,WEEKDAY(guigui!N9,2)),"")</f>
        <v>__T350</v>
      </c>
      <c r="P9" s="3">
        <f t="shared" si="7"/>
        <v>42224</v>
      </c>
      <c r="Q9" s="6" t="str">
        <f ca="1">IFERROR(OFFSET(grille!$A$1,MOD(INT((P9-parametres!$D$60)/7),42)+1,WEEKDAY(guigui!P9,2)),"")</f>
        <v>T446__</v>
      </c>
      <c r="R9" s="3">
        <f t="shared" si="8"/>
        <v>42255</v>
      </c>
      <c r="S9" s="6" t="str">
        <f ca="1">IFERROR(OFFSET(grille!$A$1,MOD(INT((R9-parametres!$D$60)/7),42)+1,WEEKDAY(guigui!R9,2)),"")</f>
        <v>__T850</v>
      </c>
      <c r="T9" s="3">
        <f t="shared" si="9"/>
        <v>42285</v>
      </c>
      <c r="U9" s="6" t="str">
        <f ca="1">IFERROR(OFFSET(grille!$A$1,MOD(INT((T9-parametres!$D$60)/7),42)+1,WEEKDAY(guigui!T9,2)),"")</f>
        <v>T650__</v>
      </c>
      <c r="V9" s="4">
        <f t="shared" si="10"/>
        <v>42316</v>
      </c>
      <c r="W9" s="6" t="str">
        <f ca="1">IFERROR(OFFSET(grille!$A$1,MOD(INT((V9-parametres!$D$60)/7),42)+1,WEEKDAY(guigui!V9,2)),"")</f>
        <v>T637__</v>
      </c>
      <c r="X9" s="3">
        <f t="shared" si="11"/>
        <v>42346</v>
      </c>
      <c r="Y9" s="6" t="str">
        <f ca="1">IFERROR(OFFSET(grille!$A$1,MOD(INT((X9-parametres!$D$60)/7),42)+1,WEEKDAY(guigui!X9,2)),"")</f>
        <v>T120</v>
      </c>
    </row>
    <row r="10" spans="1:25">
      <c r="B10" s="3">
        <f t="shared" si="0"/>
        <v>42013</v>
      </c>
      <c r="C10" s="6" t="str">
        <f ca="1">IFERROR(OFFSET(grille!$A$1,MOD(INT((B10-parametres!$D$60)/7),42)+1,WEEKDAY(guigui!B10,2)),"")</f>
        <v>RP</v>
      </c>
      <c r="D10" s="3">
        <f t="shared" si="1"/>
        <v>42044</v>
      </c>
      <c r="E10" s="6" t="str">
        <f ca="1">IFERROR(OFFSET(grille!$A$1,MOD(INT((D10-parametres!$D$60)/7),42)+1,WEEKDAY(guigui!D10,2)),"")</f>
        <v>RP</v>
      </c>
      <c r="F10" s="3">
        <f t="shared" si="2"/>
        <v>42072</v>
      </c>
      <c r="G10" s="6" t="str">
        <f ca="1">IFERROR(OFFSET(grille!$A$1,MOD(INT((F10-parametres!$D$60)/7),42)+1,WEEKDAY(guigui!F10,2)),"")</f>
        <v>T510</v>
      </c>
      <c r="H10" s="3">
        <f t="shared" si="3"/>
        <v>42103</v>
      </c>
      <c r="I10" s="6" t="str">
        <f ca="1">IFERROR(OFFSET(grille!$A$1,MOD(INT((H10-parametres!$D$60)/7),42)+1,WEEKDAY(guigui!H10,2)),"")</f>
        <v>RP</v>
      </c>
      <c r="J10" s="3">
        <f t="shared" si="4"/>
        <v>42133</v>
      </c>
      <c r="K10" s="6" t="str">
        <f ca="1">IFERROR(OFFSET(grille!$A$1,MOD(INT((J10-parametres!$D$60)/7),42)+1,WEEKDAY(guigui!J10,2)),"")</f>
        <v>D</v>
      </c>
      <c r="L10" s="3">
        <f t="shared" si="5"/>
        <v>42164</v>
      </c>
      <c r="M10" s="6" t="str">
        <f ca="1">IFERROR(OFFSET(grille!$A$1,MOD(INT((L10-parametres!$D$60)/7),42)+1,WEEKDAY(guigui!L10,2)),"")</f>
        <v>RP</v>
      </c>
      <c r="N10" s="4">
        <f t="shared" si="6"/>
        <v>42194</v>
      </c>
      <c r="O10" s="6" t="str">
        <f ca="1">IFERROR(OFFSET(grille!$A$1,MOD(INT((N10-parametres!$D$60)/7),42)+1,WEEKDAY(guigui!N10,2)),"")</f>
        <v>RP</v>
      </c>
      <c r="P10" s="3">
        <f t="shared" si="7"/>
        <v>42225</v>
      </c>
      <c r="Q10" s="6" t="str">
        <f ca="1">IFERROR(OFFSET(grille!$A$1,MOD(INT((P10-parametres!$D$60)/7),42)+1,WEEKDAY(guigui!P10,2)),"")</f>
        <v>__T457</v>
      </c>
      <c r="R10" s="3">
        <f t="shared" si="8"/>
        <v>42256</v>
      </c>
      <c r="S10" s="6" t="str">
        <f ca="1">IFERROR(OFFSET(grille!$A$1,MOD(INT((R10-parametres!$D$60)/7),42)+1,WEEKDAY(guigui!R10,2)),"")</f>
        <v>T410</v>
      </c>
      <c r="T10" s="3">
        <f t="shared" si="9"/>
        <v>42286</v>
      </c>
      <c r="U10" s="6" t="str">
        <f ca="1">IFERROR(OFFSET(grille!$A$1,MOD(INT((T10-parametres!$D$60)/7),42)+1,WEEKDAY(guigui!T10,2)),"")</f>
        <v>__T660</v>
      </c>
      <c r="V10" s="4">
        <f t="shared" si="10"/>
        <v>42317</v>
      </c>
      <c r="W10" s="6" t="str">
        <f ca="1">IFERROR(OFFSET(grille!$A$1,MOD(INT((V10-parametres!$D$60)/7),42)+1,WEEKDAY(guigui!V10,2)),"")</f>
        <v>__T640</v>
      </c>
      <c r="X10" s="3">
        <f t="shared" si="11"/>
        <v>42347</v>
      </c>
      <c r="Y10" s="6" t="str">
        <f ca="1">IFERROR(OFFSET(grille!$A$1,MOD(INT((X10-parametres!$D$60)/7),42)+1,WEEKDAY(guigui!X10,2)),"")</f>
        <v>T440__</v>
      </c>
    </row>
    <row r="11" spans="1:25">
      <c r="B11" s="3">
        <f t="shared" si="0"/>
        <v>42014</v>
      </c>
      <c r="C11" s="6" t="str">
        <f ca="1">IFERROR(OFFSET(grille!$A$1,MOD(INT((B11-parametres!$D$60)/7),42)+1,WEEKDAY(guigui!B11,2)),"")</f>
        <v>T656__</v>
      </c>
      <c r="D11" s="3">
        <f t="shared" si="1"/>
        <v>42045</v>
      </c>
      <c r="E11" s="6" t="str">
        <f ca="1">IFERROR(OFFSET(grille!$A$1,MOD(INT((D11-parametres!$D$60)/7),42)+1,WEEKDAY(guigui!D11,2)),"")</f>
        <v>T440__</v>
      </c>
      <c r="F11" s="3">
        <f t="shared" si="2"/>
        <v>42073</v>
      </c>
      <c r="G11" s="6" t="str">
        <f ca="1">IFERROR(OFFSET(grille!$A$1,MOD(INT((F11-parametres!$D$60)/7),42)+1,WEEKDAY(guigui!F11,2)),"")</f>
        <v>T220__</v>
      </c>
      <c r="H11" s="3">
        <f t="shared" si="3"/>
        <v>42104</v>
      </c>
      <c r="I11" s="6" t="str">
        <f ca="1">IFERROR(OFFSET(grille!$A$1,MOD(INT((H11-parametres!$D$60)/7),42)+1,WEEKDAY(guigui!H11,2)),"")</f>
        <v>T925__</v>
      </c>
      <c r="J11" s="3">
        <f t="shared" si="4"/>
        <v>42134</v>
      </c>
      <c r="K11" s="6" t="str">
        <f ca="1">IFERROR(OFFSET(grille!$A$1,MOD(INT((J11-parametres!$D$60)/7),42)+1,WEEKDAY(guigui!J11,2)),"")</f>
        <v>RP</v>
      </c>
      <c r="L11" s="3">
        <f t="shared" si="5"/>
        <v>42165</v>
      </c>
      <c r="M11" s="6" t="str">
        <f ca="1">IFERROR(OFFSET(grille!$A$1,MOD(INT((L11-parametres!$D$60)/7),42)+1,WEEKDAY(guigui!L11,2)),"")</f>
        <v>T320__</v>
      </c>
      <c r="N11" s="4">
        <f t="shared" si="6"/>
        <v>42195</v>
      </c>
      <c r="O11" s="6" t="str">
        <f ca="1">IFERROR(OFFSET(grille!$A$1,MOD(INT((N11-parametres!$D$60)/7),42)+1,WEEKDAY(guigui!N11,2)),"")</f>
        <v>RP</v>
      </c>
      <c r="P11" s="3">
        <f t="shared" si="7"/>
        <v>42226</v>
      </c>
      <c r="Q11" s="6" t="str">
        <f ca="1">IFERROR(OFFSET(grille!$A$1,MOD(INT((P11-parametres!$D$60)/7),42)+1,WEEKDAY(guigui!P11,2)),"")</f>
        <v>T240__</v>
      </c>
      <c r="R11" s="3">
        <f t="shared" si="8"/>
        <v>42257</v>
      </c>
      <c r="S11" s="6" t="str">
        <f ca="1">IFERROR(OFFSET(grille!$A$1,MOD(INT((R11-parametres!$D$60)/7),42)+1,WEEKDAY(guigui!R11,2)),"")</f>
        <v>T220__</v>
      </c>
      <c r="T11" s="3">
        <f t="shared" si="9"/>
        <v>42287</v>
      </c>
      <c r="U11" s="6" t="str">
        <f ca="1">IFERROR(OFFSET(grille!$A$1,MOD(INT((T11-parametres!$D$60)/7),42)+1,WEEKDAY(guigui!T11,2)),"")</f>
        <v>RP</v>
      </c>
      <c r="V11" s="4">
        <f t="shared" si="10"/>
        <v>42318</v>
      </c>
      <c r="W11" s="6" t="str">
        <f ca="1">IFERROR(OFFSET(grille!$A$1,MOD(INT((V11-parametres!$D$60)/7),42)+1,WEEKDAY(guigui!V11,2)),"")</f>
        <v>T430</v>
      </c>
      <c r="X11" s="3">
        <f t="shared" si="11"/>
        <v>42348</v>
      </c>
      <c r="Y11" s="6" t="str">
        <f ca="1">IFERROR(OFFSET(grille!$A$1,MOD(INT((X11-parametres!$D$60)/7),42)+1,WEEKDAY(guigui!X11,2)),"")</f>
        <v>__T450</v>
      </c>
    </row>
    <row r="12" spans="1:25">
      <c r="B12" s="3">
        <f t="shared" si="0"/>
        <v>42015</v>
      </c>
      <c r="C12" s="6" t="str">
        <f ca="1">IFERROR(OFFSET(grille!$A$1,MOD(INT((B12-parametres!$D$60)/7),42)+1,WEEKDAY(guigui!B12,2)),"")</f>
        <v>__T667</v>
      </c>
      <c r="D12" s="3">
        <f t="shared" si="1"/>
        <v>42046</v>
      </c>
      <c r="E12" s="6" t="str">
        <f ca="1">IFERROR(OFFSET(grille!$A$1,MOD(INT((D12-parametres!$D$60)/7),42)+1,WEEKDAY(guigui!D12,2)),"")</f>
        <v>__T450</v>
      </c>
      <c r="F12" s="3">
        <f t="shared" si="2"/>
        <v>42074</v>
      </c>
      <c r="G12" s="6" t="str">
        <f ca="1">IFERROR(OFFSET(grille!$A$1,MOD(INT((F12-parametres!$D$60)/7),42)+1,WEEKDAY(guigui!F12,2)),"")</f>
        <v>__T230</v>
      </c>
      <c r="H12" s="3">
        <f t="shared" si="3"/>
        <v>42105</v>
      </c>
      <c r="I12" s="6" t="str">
        <f ca="1">IFERROR(OFFSET(grille!$A$1,MOD(INT((H12-parametres!$D$60)/7),42)+1,WEEKDAY(guigui!H12,2)),"")</f>
        <v>__T936</v>
      </c>
      <c r="J12" s="3">
        <f t="shared" si="4"/>
        <v>42135</v>
      </c>
      <c r="K12" s="6" t="str">
        <f ca="1">IFERROR(OFFSET(grille!$A$1,MOD(INT((J12-parametres!$D$60)/7),42)+1,WEEKDAY(guigui!J12,2)),"")</f>
        <v>RP</v>
      </c>
      <c r="L12" s="3">
        <f t="shared" si="5"/>
        <v>42166</v>
      </c>
      <c r="M12" s="6" t="str">
        <f ca="1">IFERROR(OFFSET(grille!$A$1,MOD(INT((L12-parametres!$D$60)/7),42)+1,WEEKDAY(guigui!L12,2)),"")</f>
        <v>__T330</v>
      </c>
      <c r="N12" s="4">
        <f t="shared" si="6"/>
        <v>42196</v>
      </c>
      <c r="O12" s="6" t="str">
        <f ca="1">IFERROR(OFFSET(grille!$A$1,MOD(INT((N12-parametres!$D$60)/7),42)+1,WEEKDAY(guigui!N12,2)),"")</f>
        <v>T736__</v>
      </c>
      <c r="P12" s="3">
        <f t="shared" si="7"/>
        <v>42227</v>
      </c>
      <c r="Q12" s="6" t="str">
        <f ca="1">IFERROR(OFFSET(grille!$A$1,MOD(INT((P12-parametres!$D$60)/7),42)+1,WEEKDAY(guigui!P12,2)),"")</f>
        <v>__T250</v>
      </c>
      <c r="R12" s="3">
        <f t="shared" si="8"/>
        <v>42258</v>
      </c>
      <c r="S12" s="6" t="str">
        <f ca="1">IFERROR(OFFSET(grille!$A$1,MOD(INT((R12-parametres!$D$60)/7),42)+1,WEEKDAY(guigui!R12,2)),"")</f>
        <v>__T230</v>
      </c>
      <c r="T12" s="3">
        <f t="shared" si="9"/>
        <v>42288</v>
      </c>
      <c r="U12" s="6" t="str">
        <f ca="1">IFERROR(OFFSET(grille!$A$1,MOD(INT((T12-parametres!$D$60)/7),42)+1,WEEKDAY(guigui!T12,2)),"")</f>
        <v>RP</v>
      </c>
      <c r="V12" s="4">
        <f t="shared" si="10"/>
        <v>42319</v>
      </c>
      <c r="W12" s="6" t="str">
        <f ca="1">IFERROR(OFFSET(grille!$A$1,MOD(INT((V12-parametres!$D$60)/7),42)+1,WEEKDAY(guigui!V12,2)),"")</f>
        <v>T820__</v>
      </c>
      <c r="X12" s="3">
        <f t="shared" si="11"/>
        <v>42349</v>
      </c>
      <c r="Y12" s="6" t="str">
        <f ca="1">IFERROR(OFFSET(grille!$A$1,MOD(INT((X12-parametres!$D$60)/7),42)+1,WEEKDAY(guigui!X12,2)),"")</f>
        <v>T945</v>
      </c>
    </row>
    <row r="13" spans="1:25">
      <c r="B13" s="3">
        <f t="shared" si="0"/>
        <v>42016</v>
      </c>
      <c r="C13" s="6" t="str">
        <f ca="1">IFERROR(OFFSET(grille!$A$1,MOD(INT((B13-parametres!$D$60)/7),42)+1,WEEKDAY(guigui!B13,2)),"")</f>
        <v>T420</v>
      </c>
      <c r="D13" s="3">
        <f t="shared" si="1"/>
        <v>42047</v>
      </c>
      <c r="E13" s="6" t="str">
        <f ca="1">IFERROR(OFFSET(grille!$A$1,MOD(INT((D13-parametres!$D$60)/7),42)+1,WEEKDAY(guigui!D13,2)),"")</f>
        <v>T240__</v>
      </c>
      <c r="F13" s="3">
        <f t="shared" si="2"/>
        <v>42075</v>
      </c>
      <c r="G13" s="6" t="str">
        <f ca="1">IFERROR(OFFSET(grille!$A$1,MOD(INT((F13-parametres!$D$60)/7),42)+1,WEEKDAY(guigui!F13,2)),"")</f>
        <v>D</v>
      </c>
      <c r="H13" s="3">
        <f t="shared" si="3"/>
        <v>42106</v>
      </c>
      <c r="I13" s="6" t="str">
        <f ca="1">IFERROR(OFFSET(grille!$A$1,MOD(INT((H13-parametres!$D$60)/7),42)+1,WEEKDAY(guigui!H13,2)),"")</f>
        <v>T907__</v>
      </c>
      <c r="J13" s="3">
        <f t="shared" si="4"/>
        <v>42136</v>
      </c>
      <c r="K13" s="6" t="str">
        <f ca="1">IFERROR(OFFSET(grille!$A$1,MOD(INT((J13-parametres!$D$60)/7),42)+1,WEEKDAY(guigui!J13,2)),"")</f>
        <v>RP</v>
      </c>
      <c r="L13" s="3">
        <f t="shared" si="5"/>
        <v>42167</v>
      </c>
      <c r="M13" s="6" t="str">
        <f ca="1">IFERROR(OFFSET(grille!$A$1,MOD(INT((L13-parametres!$D$60)/7),42)+1,WEEKDAY(guigui!L13,2)),"")</f>
        <v>T905__</v>
      </c>
      <c r="N13" s="4">
        <f t="shared" si="6"/>
        <v>42197</v>
      </c>
      <c r="O13" s="6" t="str">
        <f ca="1">IFERROR(OFFSET(grille!$A$1,MOD(INT((N13-parametres!$D$60)/7),42)+1,WEEKDAY(guigui!N13,2)),"")</f>
        <v>__T747</v>
      </c>
      <c r="P13" s="3">
        <f t="shared" si="7"/>
        <v>42228</v>
      </c>
      <c r="Q13" s="6" t="str">
        <f ca="1">IFERROR(OFFSET(grille!$A$1,MOD(INT((P13-parametres!$D$60)/7),42)+1,WEEKDAY(guigui!P13,2)),"")</f>
        <v>RP</v>
      </c>
      <c r="R13" s="3">
        <f t="shared" si="8"/>
        <v>42259</v>
      </c>
      <c r="S13" s="6" t="str">
        <f ca="1">IFERROR(OFFSET(grille!$A$1,MOD(INT((R13-parametres!$D$60)/7),42)+1,WEEKDAY(guigui!R13,2)),"")</f>
        <v>RP</v>
      </c>
      <c r="T13" s="3">
        <f t="shared" si="9"/>
        <v>42289</v>
      </c>
      <c r="U13" s="6" t="str">
        <f ca="1">IFERROR(OFFSET(grille!$A$1,MOD(INT((T13-parametres!$D$60)/7),42)+1,WEEKDAY(guigui!T13,2)),"")</f>
        <v>T410</v>
      </c>
      <c r="V13" s="4">
        <f t="shared" si="10"/>
        <v>42320</v>
      </c>
      <c r="W13" s="6" t="str">
        <f ca="1">IFERROR(OFFSET(grille!$A$1,MOD(INT((V13-parametres!$D$60)/7),42)+1,WEEKDAY(guigui!V13,2)),"")</f>
        <v>__T830</v>
      </c>
      <c r="X13" s="3">
        <f t="shared" si="11"/>
        <v>42350</v>
      </c>
      <c r="Y13" s="6" t="str">
        <f ca="1">IFERROR(OFFSET(grille!$A$1,MOD(INT((X13-parametres!$D$60)/7),42)+1,WEEKDAY(guigui!X13,2)),"")</f>
        <v>RP</v>
      </c>
    </row>
    <row r="14" spans="1:25">
      <c r="B14" s="3">
        <f t="shared" si="0"/>
        <v>42017</v>
      </c>
      <c r="C14" s="6" t="str">
        <f ca="1">IFERROR(OFFSET(grille!$A$1,MOD(INT((B14-parametres!$D$60)/7),42)+1,WEEKDAY(guigui!B14,2)),"")</f>
        <v>T630__</v>
      </c>
      <c r="D14" s="3">
        <f t="shared" si="1"/>
        <v>42048</v>
      </c>
      <c r="E14" s="6" t="str">
        <f ca="1">IFERROR(OFFSET(grille!$A$1,MOD(INT((D14-parametres!$D$60)/7),42)+1,WEEKDAY(guigui!D14,2)),"")</f>
        <v>__T250</v>
      </c>
      <c r="F14" s="3">
        <f t="shared" si="2"/>
        <v>42076</v>
      </c>
      <c r="G14" s="6" t="str">
        <f ca="1">IFERROR(OFFSET(grille!$A$1,MOD(INT((F14-parametres!$D$60)/7),42)+1,WEEKDAY(guigui!F14,2)),"")</f>
        <v>RP</v>
      </c>
      <c r="H14" s="3">
        <f t="shared" si="3"/>
        <v>42107</v>
      </c>
      <c r="I14" s="6" t="str">
        <f ca="1">IFERROR(OFFSET(grille!$A$1,MOD(INT((H14-parametres!$D$60)/7),42)+1,WEEKDAY(guigui!H14,2)),"")</f>
        <v>__T911</v>
      </c>
      <c r="J14" s="3">
        <f t="shared" si="4"/>
        <v>42137</v>
      </c>
      <c r="K14" s="6" t="str">
        <f ca="1">IFERROR(OFFSET(grille!$A$1,MOD(INT((J14-parametres!$D$60)/7),42)+1,WEEKDAY(guigui!J14,2)),"")</f>
        <v>T730__</v>
      </c>
      <c r="L14" s="3">
        <f t="shared" si="5"/>
        <v>42168</v>
      </c>
      <c r="M14" s="6" t="str">
        <f ca="1">IFERROR(OFFSET(grille!$A$1,MOD(INT((L14-parametres!$D$60)/7),42)+1,WEEKDAY(guigui!L14,2)),"")</f>
        <v>__T916</v>
      </c>
      <c r="N14" s="4">
        <f t="shared" si="6"/>
        <v>42198</v>
      </c>
      <c r="O14" s="6" t="str">
        <f ca="1">IFERROR(OFFSET(grille!$A$1,MOD(INT((N14-parametres!$D$60)/7),42)+1,WEEKDAY(guigui!N14,2)),"")</f>
        <v>T130</v>
      </c>
      <c r="P14" s="3">
        <f t="shared" si="7"/>
        <v>42229</v>
      </c>
      <c r="Q14" s="6" t="str">
        <f ca="1">IFERROR(OFFSET(grille!$A$1,MOD(INT((P14-parametres!$D$60)/7),42)+1,WEEKDAY(guigui!P14,2)),"")</f>
        <v>RP</v>
      </c>
      <c r="R14" s="3">
        <f t="shared" si="8"/>
        <v>42260</v>
      </c>
      <c r="S14" s="6" t="str">
        <f ca="1">IFERROR(OFFSET(grille!$A$1,MOD(INT((R14-parametres!$D$60)/7),42)+1,WEEKDAY(guigui!R14,2)),"")</f>
        <v>RP</v>
      </c>
      <c r="T14" s="3">
        <f t="shared" si="9"/>
        <v>42290</v>
      </c>
      <c r="U14" s="6" t="str">
        <f ca="1">IFERROR(OFFSET(grille!$A$1,MOD(INT((T14-parametres!$D$60)/7),42)+1,WEEKDAY(guigui!T14,2)),"")</f>
        <v>T720</v>
      </c>
      <c r="V14" s="4">
        <f t="shared" si="10"/>
        <v>42321</v>
      </c>
      <c r="W14" s="6" t="str">
        <f ca="1">IFERROR(OFFSET(grille!$A$1,MOD(INT((V14-parametres!$D$60)/7),42)+1,WEEKDAY(guigui!V14,2)),"")</f>
        <v>D</v>
      </c>
      <c r="X14" s="3">
        <f t="shared" si="11"/>
        <v>42351</v>
      </c>
      <c r="Y14" s="6" t="str">
        <f ca="1">IFERROR(OFFSET(grille!$A$1,MOD(INT((X14-parametres!$D$60)/7),42)+1,WEEKDAY(guigui!X14,2)),"")</f>
        <v>RP</v>
      </c>
    </row>
    <row r="15" spans="1:25">
      <c r="B15" s="3">
        <f t="shared" si="0"/>
        <v>42018</v>
      </c>
      <c r="C15" s="6" t="str">
        <f ca="1">IFERROR(OFFSET(grille!$A$1,MOD(INT((B15-parametres!$D$60)/7),42)+1,WEEKDAY(guigui!B15,2)),"")</f>
        <v>__T640</v>
      </c>
      <c r="D15" s="3">
        <f t="shared" si="1"/>
        <v>42049</v>
      </c>
      <c r="E15" s="6" t="str">
        <f ca="1">IFERROR(OFFSET(grille!$A$1,MOD(INT((D15-parametres!$D$60)/7),42)+1,WEEKDAY(guigui!D15,2)),"")</f>
        <v>RP</v>
      </c>
      <c r="F15" s="3">
        <f t="shared" si="2"/>
        <v>42077</v>
      </c>
      <c r="G15" s="6" t="str">
        <f ca="1">IFERROR(OFFSET(grille!$A$1,MOD(INT((F15-parametres!$D$60)/7),42)+1,WEEKDAY(guigui!F15,2)),"")</f>
        <v>RP</v>
      </c>
      <c r="H15" s="3">
        <f t="shared" si="3"/>
        <v>42108</v>
      </c>
      <c r="I15" s="6" t="str">
        <f ca="1">IFERROR(OFFSET(grille!$A$1,MOD(INT((H15-parametres!$D$60)/7),42)+1,WEEKDAY(guigui!H15,2)),"")</f>
        <v>RP</v>
      </c>
      <c r="J15" s="3">
        <f t="shared" si="4"/>
        <v>42138</v>
      </c>
      <c r="K15" s="6" t="str">
        <f ca="1">IFERROR(OFFSET(grille!$A$1,MOD(INT((J15-parametres!$D$60)/7),42)+1,WEEKDAY(guigui!J15,2)),"")</f>
        <v>__T740</v>
      </c>
      <c r="L15" s="3">
        <f t="shared" si="5"/>
        <v>42169</v>
      </c>
      <c r="M15" s="6" t="str">
        <f ca="1">IFERROR(OFFSET(grille!$A$1,MOD(INT((L15-parametres!$D$60)/7),42)+1,WEEKDAY(guigui!L15,2)),"")</f>
        <v>RP</v>
      </c>
      <c r="N15" s="4">
        <f t="shared" si="6"/>
        <v>42199</v>
      </c>
      <c r="O15" s="6" t="str">
        <f ca="1">IFERROR(OFFSET(grille!$A$1,MOD(INT((N15-parametres!$D$60)/7),42)+1,WEEKDAY(guigui!N15,2)),"")</f>
        <v>T140__</v>
      </c>
      <c r="P15" s="3">
        <f t="shared" si="7"/>
        <v>42230</v>
      </c>
      <c r="Q15" s="6" t="str">
        <f ca="1">IFERROR(OFFSET(grille!$A$1,MOD(INT((P15-parametres!$D$60)/7),42)+1,WEEKDAY(guigui!P15,2)),"")</f>
        <v>T345__</v>
      </c>
      <c r="R15" s="3">
        <f t="shared" si="8"/>
        <v>42261</v>
      </c>
      <c r="S15" s="6" t="str">
        <f ca="1">IFERROR(OFFSET(grille!$A$1,MOD(INT((R15-parametres!$D$60)/7),42)+1,WEEKDAY(guigui!R15,2)),"")</f>
        <v>T220__</v>
      </c>
      <c r="T15" s="3">
        <f t="shared" si="9"/>
        <v>42291</v>
      </c>
      <c r="U15" s="6" t="str">
        <f ca="1">IFERROR(OFFSET(grille!$A$1,MOD(INT((T15-parametres!$D$60)/7),42)+1,WEEKDAY(guigui!T15,2)),"")</f>
        <v>T510</v>
      </c>
      <c r="V15" s="4">
        <f t="shared" si="10"/>
        <v>42322</v>
      </c>
      <c r="W15" s="6" t="str">
        <f ca="1">IFERROR(OFFSET(grille!$A$1,MOD(INT((V15-parametres!$D$60)/7),42)+1,WEEKDAY(guigui!V15,2)),"")</f>
        <v>RP</v>
      </c>
      <c r="X15" s="3">
        <f t="shared" si="11"/>
        <v>42352</v>
      </c>
      <c r="Y15" s="6" t="str">
        <f ca="1">IFERROR(OFFSET(grille!$A$1,MOD(INT((X15-parametres!$D$60)/7),42)+1,WEEKDAY(guigui!X15,2)),"")</f>
        <v>T730__</v>
      </c>
    </row>
    <row r="16" spans="1:25">
      <c r="B16" s="3">
        <f t="shared" si="0"/>
        <v>42019</v>
      </c>
      <c r="C16" s="6" t="str">
        <f ca="1">IFERROR(OFFSET(grille!$A$1,MOD(INT((B16-parametres!$D$60)/7),42)+1,WEEKDAY(guigui!B16,2)),"")</f>
        <v>D</v>
      </c>
      <c r="D16" s="3">
        <f t="shared" si="1"/>
        <v>42050</v>
      </c>
      <c r="E16" s="6" t="str">
        <f ca="1">IFERROR(OFFSET(grille!$A$1,MOD(INT((D16-parametres!$D$60)/7),42)+1,WEEKDAY(guigui!D16,2)),"")</f>
        <v>RP</v>
      </c>
      <c r="F16" s="3">
        <f t="shared" si="2"/>
        <v>42078</v>
      </c>
      <c r="G16" s="6" t="str">
        <f ca="1">IFERROR(OFFSET(grille!$A$1,MOD(INT((F16-parametres!$D$60)/7),42)+1,WEEKDAY(guigui!F16,2)),"")</f>
        <v>T327__</v>
      </c>
      <c r="H16" s="3">
        <f t="shared" si="3"/>
        <v>42109</v>
      </c>
      <c r="I16" s="6" t="str">
        <f ca="1">IFERROR(OFFSET(grille!$A$1,MOD(INT((H16-parametres!$D$60)/7),42)+1,WEEKDAY(guigui!H16,2)),"")</f>
        <v>RP</v>
      </c>
      <c r="J16" s="3">
        <f t="shared" si="4"/>
        <v>42139</v>
      </c>
      <c r="K16" s="6" t="str">
        <f ca="1">IFERROR(OFFSET(grille!$A$1,MOD(INT((J16-parametres!$D$60)/7),42)+1,WEEKDAY(guigui!J16,2)),"")</f>
        <v>T240__</v>
      </c>
      <c r="L16" s="3">
        <f t="shared" si="5"/>
        <v>42170</v>
      </c>
      <c r="M16" s="6" t="str">
        <f ca="1">IFERROR(OFFSET(grille!$A$1,MOD(INT((L16-parametres!$D$60)/7),42)+1,WEEKDAY(guigui!L16,2)),"")</f>
        <v>RP</v>
      </c>
      <c r="N16" s="4">
        <f t="shared" si="6"/>
        <v>42200</v>
      </c>
      <c r="O16" s="6" t="str">
        <f ca="1">IFERROR(OFFSET(grille!$A$1,MOD(INT((N16-parametres!$D$60)/7),42)+1,WEEKDAY(guigui!N16,2)),"")</f>
        <v>__T150</v>
      </c>
      <c r="P16" s="3">
        <f t="shared" si="7"/>
        <v>42231</v>
      </c>
      <c r="Q16" s="6" t="str">
        <f ca="1">IFERROR(OFFSET(grille!$A$1,MOD(INT((P16-parametres!$D$60)/7),42)+1,WEEKDAY(guigui!P16,2)),"")</f>
        <v>__T356</v>
      </c>
      <c r="R16" s="3">
        <f t="shared" si="8"/>
        <v>42262</v>
      </c>
      <c r="S16" s="6" t="str">
        <f ca="1">IFERROR(OFFSET(grille!$A$1,MOD(INT((R16-parametres!$D$60)/7),42)+1,WEEKDAY(guigui!R16,2)),"")</f>
        <v>__T230</v>
      </c>
      <c r="T16" s="3">
        <f t="shared" si="9"/>
        <v>42292</v>
      </c>
      <c r="U16" s="6" t="str">
        <f ca="1">IFERROR(OFFSET(grille!$A$1,MOD(INT((T16-parametres!$D$60)/7),42)+1,WEEKDAY(guigui!T16,2)),"")</f>
        <v>T140__</v>
      </c>
      <c r="V16" s="4">
        <f t="shared" si="10"/>
        <v>42323</v>
      </c>
      <c r="W16" s="6" t="str">
        <f ca="1">IFERROR(OFFSET(grille!$A$1,MOD(INT((V16-parametres!$D$60)/7),42)+1,WEEKDAY(guigui!V16,2)),"")</f>
        <v>RP</v>
      </c>
      <c r="X16" s="3">
        <f t="shared" si="11"/>
        <v>42353</v>
      </c>
      <c r="Y16" s="6" t="str">
        <f ca="1">IFERROR(OFFSET(grille!$A$1,MOD(INT((X16-parametres!$D$60)/7),42)+1,WEEKDAY(guigui!X16,2)),"")</f>
        <v>__T740</v>
      </c>
    </row>
    <row r="17" spans="2:25">
      <c r="B17" s="3">
        <f t="shared" si="0"/>
        <v>42020</v>
      </c>
      <c r="C17" s="6" t="str">
        <f ca="1">IFERROR(OFFSET(grille!$A$1,MOD(INT((B17-parametres!$D$60)/7),42)+1,WEEKDAY(guigui!B17,2)),"")</f>
        <v>RP</v>
      </c>
      <c r="D17" s="3">
        <f t="shared" si="1"/>
        <v>42051</v>
      </c>
      <c r="E17" s="6" t="str">
        <f ca="1">IFERROR(OFFSET(grille!$A$1,MOD(INT((D17-parametres!$D$60)/7),42)+1,WEEKDAY(guigui!D17,2)),"")</f>
        <v>T710</v>
      </c>
      <c r="F17" s="3">
        <f t="shared" si="2"/>
        <v>42079</v>
      </c>
      <c r="G17" s="6" t="str">
        <f ca="1">IFERROR(OFFSET(grille!$A$1,MOD(INT((F17-parametres!$D$60)/7),42)+1,WEEKDAY(guigui!F17,2)),"")</f>
        <v>__T330</v>
      </c>
      <c r="H17" s="3">
        <f t="shared" si="3"/>
        <v>42110</v>
      </c>
      <c r="I17" s="6" t="str">
        <f ca="1">IFERROR(OFFSET(grille!$A$1,MOD(INT((H17-parametres!$D$60)/7),42)+1,WEEKDAY(guigui!H17,2)),"")</f>
        <v>T720</v>
      </c>
      <c r="J17" s="3">
        <f t="shared" si="4"/>
        <v>42140</v>
      </c>
      <c r="K17" s="6" t="str">
        <f ca="1">IFERROR(OFFSET(grille!$A$1,MOD(INT((J17-parametres!$D$60)/7),42)+1,WEEKDAY(guigui!J17,2)),"")</f>
        <v>__T256</v>
      </c>
      <c r="L17" s="3">
        <f t="shared" si="5"/>
        <v>42171</v>
      </c>
      <c r="M17" s="6" t="str">
        <f ca="1">IFERROR(OFFSET(grille!$A$1,MOD(INT((L17-parametres!$D$60)/7),42)+1,WEEKDAY(guigui!L17,2)),"")</f>
        <v>T320__</v>
      </c>
      <c r="N17" s="4">
        <f t="shared" si="6"/>
        <v>42201</v>
      </c>
      <c r="O17" s="6" t="str">
        <f ca="1">IFERROR(OFFSET(grille!$A$1,MOD(INT((N17-parametres!$D$60)/7),42)+1,WEEKDAY(guigui!N17,2)),"")</f>
        <v>D</v>
      </c>
      <c r="P17" s="3">
        <f t="shared" si="7"/>
        <v>42232</v>
      </c>
      <c r="Q17" s="6" t="str">
        <f ca="1">IFERROR(OFFSET(grille!$A$1,MOD(INT((P17-parametres!$D$60)/7),42)+1,WEEKDAY(guigui!P17,2)),"")</f>
        <v>T247__</v>
      </c>
      <c r="R17" s="3">
        <f t="shared" si="8"/>
        <v>42263</v>
      </c>
      <c r="S17" s="6" t="str">
        <f ca="1">IFERROR(OFFSET(grille!$A$1,MOD(INT((R17-parametres!$D$60)/7),42)+1,WEEKDAY(guigui!R17,2)),"")</f>
        <v>RP</v>
      </c>
      <c r="T17" s="3">
        <f t="shared" si="9"/>
        <v>42293</v>
      </c>
      <c r="U17" s="6" t="str">
        <f ca="1">IFERROR(OFFSET(grille!$A$1,MOD(INT((T17-parametres!$D$60)/7),42)+1,WEEKDAY(guigui!T17,2)),"")</f>
        <v>__T150</v>
      </c>
      <c r="V17" s="4">
        <f t="shared" si="10"/>
        <v>42324</v>
      </c>
      <c r="W17" s="6" t="str">
        <f ca="1">IFERROR(OFFSET(grille!$A$1,MOD(INT((V17-parametres!$D$60)/7),42)+1,WEEKDAY(guigui!V17,2)),"")</f>
        <v>RP</v>
      </c>
      <c r="X17" s="3">
        <f t="shared" si="11"/>
        <v>42354</v>
      </c>
      <c r="Y17" s="6" t="str">
        <f ca="1">IFERROR(OFFSET(grille!$A$1,MOD(INT((X17-parametres!$D$60)/7),42)+1,WEEKDAY(guigui!X17,2)),"")</f>
        <v>T650__</v>
      </c>
    </row>
    <row r="18" spans="2:25">
      <c r="B18" s="3">
        <f t="shared" si="0"/>
        <v>42021</v>
      </c>
      <c r="C18" s="6" t="str">
        <f ca="1">IFERROR(OFFSET(grille!$A$1,MOD(INT((B18-parametres!$D$60)/7),42)+1,WEEKDAY(guigui!B18,2)),"")</f>
        <v>RP</v>
      </c>
      <c r="D18" s="3">
        <f t="shared" si="1"/>
        <v>42052</v>
      </c>
      <c r="E18" s="6" t="str">
        <f ca="1">IFERROR(OFFSET(grille!$A$1,MOD(INT((D18-parametres!$D$60)/7),42)+1,WEEKDAY(guigui!D18,2)),"")</f>
        <v>T120</v>
      </c>
      <c r="F18" s="3">
        <f t="shared" si="2"/>
        <v>42080</v>
      </c>
      <c r="G18" s="6" t="str">
        <f ca="1">IFERROR(OFFSET(grille!$A$1,MOD(INT((F18-parametres!$D$60)/7),42)+1,WEEKDAY(guigui!F18,2)),"")</f>
        <v>T810</v>
      </c>
      <c r="H18" s="3">
        <f t="shared" si="3"/>
        <v>42111</v>
      </c>
      <c r="I18" s="6" t="str">
        <f ca="1">IFERROR(OFFSET(grille!$A$1,MOD(INT((H18-parametres!$D$60)/7),42)+1,WEEKDAY(guigui!H18,2)),"")</f>
        <v>T730__</v>
      </c>
      <c r="J18" s="3">
        <f t="shared" si="4"/>
        <v>42141</v>
      </c>
      <c r="K18" s="6" t="str">
        <f ca="1">IFERROR(OFFSET(grille!$A$1,MOD(INT((J18-parametres!$D$60)/7),42)+1,WEEKDAY(guigui!J18,2)),"")</f>
        <v>RP</v>
      </c>
      <c r="L18" s="3">
        <f t="shared" si="5"/>
        <v>42172</v>
      </c>
      <c r="M18" s="6" t="str">
        <f ca="1">IFERROR(OFFSET(grille!$A$1,MOD(INT((L18-parametres!$D$60)/7),42)+1,WEEKDAY(guigui!L18,2)),"")</f>
        <v>__T330</v>
      </c>
      <c r="N18" s="4">
        <f t="shared" si="6"/>
        <v>42202</v>
      </c>
      <c r="O18" s="6" t="str">
        <f ca="1">IFERROR(OFFSET(grille!$A$1,MOD(INT((N18-parametres!$D$60)/7),42)+1,WEEKDAY(guigui!N18,2)),"")</f>
        <v>RP</v>
      </c>
      <c r="P18" s="3">
        <f t="shared" si="7"/>
        <v>42233</v>
      </c>
      <c r="Q18" s="6" t="str">
        <f ca="1">IFERROR(OFFSET(grille!$A$1,MOD(INT((P18-parametres!$D$60)/7),42)+1,WEEKDAY(guigui!P18,2)),"")</f>
        <v>__T250</v>
      </c>
      <c r="R18" s="3">
        <f t="shared" si="8"/>
        <v>42264</v>
      </c>
      <c r="S18" s="6" t="str">
        <f ca="1">IFERROR(OFFSET(grille!$A$1,MOD(INT((R18-parametres!$D$60)/7),42)+1,WEEKDAY(guigui!R18,2)),"")</f>
        <v>RP</v>
      </c>
      <c r="T18" s="3">
        <f t="shared" si="9"/>
        <v>42294</v>
      </c>
      <c r="U18" s="6" t="str">
        <f ca="1">IFERROR(OFFSET(grille!$A$1,MOD(INT((T18-parametres!$D$60)/7),42)+1,WEEKDAY(guigui!T18,2)),"")</f>
        <v>RP</v>
      </c>
      <c r="V18" s="4">
        <f t="shared" si="10"/>
        <v>42325</v>
      </c>
      <c r="W18" s="6" t="str">
        <f ca="1">IFERROR(OFFSET(grille!$A$1,MOD(INT((V18-parametres!$D$60)/7),42)+1,WEEKDAY(guigui!V18,2)),"")</f>
        <v>T730__</v>
      </c>
      <c r="X18" s="3">
        <f t="shared" si="11"/>
        <v>42355</v>
      </c>
      <c r="Y18" s="6" t="str">
        <f ca="1">IFERROR(OFFSET(grille!$A$1,MOD(INT((X18-parametres!$D$60)/7),42)+1,WEEKDAY(guigui!X18,2)),"")</f>
        <v>__T660</v>
      </c>
    </row>
    <row r="19" spans="2:25">
      <c r="B19" s="3">
        <f t="shared" si="0"/>
        <v>42022</v>
      </c>
      <c r="C19" s="6" t="str">
        <f ca="1">IFERROR(OFFSET(grille!$A$1,MOD(INT((B19-parametres!$D$60)/7),42)+1,WEEKDAY(guigui!B19,2)),"")</f>
        <v>T637__</v>
      </c>
      <c r="D19" s="3">
        <f t="shared" si="1"/>
        <v>42053</v>
      </c>
      <c r="E19" s="6" t="str">
        <f ca="1">IFERROR(OFFSET(grille!$A$1,MOD(INT((D19-parametres!$D$60)/7),42)+1,WEEKDAY(guigui!D19,2)),"")</f>
        <v>T440__</v>
      </c>
      <c r="F19" s="3">
        <f t="shared" si="2"/>
        <v>42081</v>
      </c>
      <c r="G19" s="6" t="str">
        <f ca="1">IFERROR(OFFSET(grille!$A$1,MOD(INT((F19-parametres!$D$60)/7),42)+1,WEEKDAY(guigui!F19,2)),"")</f>
        <v>T140__</v>
      </c>
      <c r="H19" s="3">
        <f t="shared" si="3"/>
        <v>42112</v>
      </c>
      <c r="I19" s="6" t="str">
        <f ca="1">IFERROR(OFFSET(grille!$A$1,MOD(INT((H19-parametres!$D$60)/7),42)+1,WEEKDAY(guigui!H19,2)),"")</f>
        <v>__T746</v>
      </c>
      <c r="J19" s="3">
        <f t="shared" si="4"/>
        <v>42142</v>
      </c>
      <c r="K19" s="6" t="str">
        <f ca="1">IFERROR(OFFSET(grille!$A$1,MOD(INT((J19-parametres!$D$60)/7),42)+1,WEEKDAY(guigui!J19,2)),"")</f>
        <v>RP</v>
      </c>
      <c r="L19" s="3">
        <f t="shared" si="5"/>
        <v>42173</v>
      </c>
      <c r="M19" s="6" t="str">
        <f ca="1">IFERROR(OFFSET(grille!$A$1,MOD(INT((L19-parametres!$D$60)/7),42)+1,WEEKDAY(guigui!L19,2)),"")</f>
        <v>T340__</v>
      </c>
      <c r="N19" s="4">
        <f t="shared" si="6"/>
        <v>42203</v>
      </c>
      <c r="O19" s="6" t="str">
        <f ca="1">IFERROR(OFFSET(grille!$A$1,MOD(INT((N19-parametres!$D$60)/7),42)+1,WEEKDAY(guigui!N19,2)),"")</f>
        <v>RP</v>
      </c>
      <c r="P19" s="3">
        <f t="shared" si="7"/>
        <v>42234</v>
      </c>
      <c r="Q19" s="6" t="str">
        <f ca="1">IFERROR(OFFSET(grille!$A$1,MOD(INT((P19-parametres!$D$60)/7),42)+1,WEEKDAY(guigui!P19,2)),"")</f>
        <v>RP</v>
      </c>
      <c r="R19" s="3">
        <f t="shared" si="8"/>
        <v>42265</v>
      </c>
      <c r="S19" s="6" t="str">
        <f ca="1">IFERROR(OFFSET(grille!$A$1,MOD(INT((R19-parametres!$D$60)/7),42)+1,WEEKDAY(guigui!R19,2)),"")</f>
        <v>T320__</v>
      </c>
      <c r="T19" s="3">
        <f t="shared" si="9"/>
        <v>42295</v>
      </c>
      <c r="U19" s="6" t="str">
        <f ca="1">IFERROR(OFFSET(grille!$A$1,MOD(INT((T19-parametres!$D$60)/7),42)+1,WEEKDAY(guigui!T19,2)),"")</f>
        <v>RP</v>
      </c>
      <c r="V19" s="4">
        <f t="shared" si="10"/>
        <v>42326</v>
      </c>
      <c r="W19" s="6" t="str">
        <f ca="1">IFERROR(OFFSET(grille!$A$1,MOD(INT((V19-parametres!$D$60)/7),42)+1,WEEKDAY(guigui!V19,2)),"")</f>
        <v>__T740</v>
      </c>
      <c r="X19" s="3">
        <f t="shared" si="11"/>
        <v>42356</v>
      </c>
      <c r="Y19" s="6" t="str">
        <f ca="1">IFERROR(OFFSET(grille!$A$1,MOD(INT((X19-parametres!$D$60)/7),42)+1,WEEKDAY(guigui!X19,2)),"")</f>
        <v>RP</v>
      </c>
    </row>
    <row r="20" spans="2:25">
      <c r="B20" s="3">
        <f t="shared" si="0"/>
        <v>42023</v>
      </c>
      <c r="C20" s="6" t="str">
        <f ca="1">IFERROR(OFFSET(grille!$A$1,MOD(INT((B20-parametres!$D$60)/7),42)+1,WEEKDAY(guigui!B20,2)),"")</f>
        <v>__T640</v>
      </c>
      <c r="D20" s="3">
        <f t="shared" si="1"/>
        <v>42054</v>
      </c>
      <c r="E20" s="6" t="str">
        <f ca="1">IFERROR(OFFSET(grille!$A$1,MOD(INT((D20-parametres!$D$60)/7),42)+1,WEEKDAY(guigui!D20,2)),"")</f>
        <v>__T450</v>
      </c>
      <c r="F20" s="3">
        <f t="shared" si="2"/>
        <v>42082</v>
      </c>
      <c r="G20" s="6" t="str">
        <f ca="1">IFERROR(OFFSET(grille!$A$1,MOD(INT((F20-parametres!$D$60)/7),42)+1,WEEKDAY(guigui!F20,2)),"")</f>
        <v>__T150</v>
      </c>
      <c r="H20" s="3">
        <f t="shared" si="3"/>
        <v>42113</v>
      </c>
      <c r="I20" s="6" t="str">
        <f ca="1">IFERROR(OFFSET(grille!$A$1,MOD(INT((H20-parametres!$D$60)/7),42)+1,WEEKDAY(guigui!H20,2)),"")</f>
        <v>T147__</v>
      </c>
      <c r="J20" s="3">
        <f t="shared" si="4"/>
        <v>42143</v>
      </c>
      <c r="K20" s="6" t="str">
        <f ca="1">IFERROR(OFFSET(grille!$A$1,MOD(INT((J20-parametres!$D$60)/7),42)+1,WEEKDAY(guigui!J20,2)),"")</f>
        <v>T510</v>
      </c>
      <c r="L20" s="3">
        <f t="shared" si="5"/>
        <v>42174</v>
      </c>
      <c r="M20" s="6" t="str">
        <f ca="1">IFERROR(OFFSET(grille!$A$1,MOD(INT((L20-parametres!$D$60)/7),42)+1,WEEKDAY(guigui!L20,2)),"")</f>
        <v>__T350</v>
      </c>
      <c r="N20" s="4">
        <f t="shared" si="6"/>
        <v>42204</v>
      </c>
      <c r="O20" s="6" t="str">
        <f ca="1">IFERROR(OFFSET(grille!$A$1,MOD(INT((N20-parametres!$D$60)/7),42)+1,WEEKDAY(guigui!N20,2)),"")</f>
        <v>T737__</v>
      </c>
      <c r="P20" s="3">
        <f t="shared" si="7"/>
        <v>42235</v>
      </c>
      <c r="Q20" s="6" t="str">
        <f ca="1">IFERROR(OFFSET(grille!$A$1,MOD(INT((P20-parametres!$D$60)/7),42)+1,WEEKDAY(guigui!P20,2)),"")</f>
        <v>RP</v>
      </c>
      <c r="R20" s="3">
        <f t="shared" si="8"/>
        <v>42266</v>
      </c>
      <c r="S20" s="6" t="str">
        <f ca="1">IFERROR(OFFSET(grille!$A$1,MOD(INT((R20-parametres!$D$60)/7),42)+1,WEEKDAY(guigui!R20,2)),"")</f>
        <v>__T336</v>
      </c>
      <c r="T20" s="3">
        <f t="shared" si="9"/>
        <v>42296</v>
      </c>
      <c r="U20" s="6" t="str">
        <f ca="1">IFERROR(OFFSET(grille!$A$1,MOD(INT((T20-parametres!$D$60)/7),42)+1,WEEKDAY(guigui!T20,2)),"")</f>
        <v>T440__</v>
      </c>
      <c r="V20" s="4">
        <f t="shared" si="10"/>
        <v>42327</v>
      </c>
      <c r="W20" s="6" t="str">
        <f ca="1">IFERROR(OFFSET(grille!$A$1,MOD(INT((V20-parametres!$D$60)/7),42)+1,WEEKDAY(guigui!V20,2)),"")</f>
        <v>T610</v>
      </c>
      <c r="X20" s="3">
        <f t="shared" si="11"/>
        <v>42357</v>
      </c>
      <c r="Y20" s="6" t="str">
        <f ca="1">IFERROR(OFFSET(grille!$A$1,MOD(INT((X20-parametres!$D$60)/7),42)+1,WEEKDAY(guigui!X20,2)),"")</f>
        <v>RP</v>
      </c>
    </row>
    <row r="21" spans="2:25">
      <c r="B21" s="3">
        <f t="shared" si="0"/>
        <v>42024</v>
      </c>
      <c r="C21" s="6" t="str">
        <f ca="1">IFERROR(OFFSET(grille!$A$1,MOD(INT((B21-parametres!$D$60)/7),42)+1,WEEKDAY(guigui!B21,2)),"")</f>
        <v>T430</v>
      </c>
      <c r="D21" s="3">
        <f t="shared" si="1"/>
        <v>42055</v>
      </c>
      <c r="E21" s="6" t="str">
        <f ca="1">IFERROR(OFFSET(grille!$A$1,MOD(INT((D21-parametres!$D$60)/7),42)+1,WEEKDAY(guigui!D21,2)),"")</f>
        <v>T945</v>
      </c>
      <c r="F21" s="3">
        <f t="shared" si="2"/>
        <v>42083</v>
      </c>
      <c r="G21" s="6" t="str">
        <f ca="1">IFERROR(OFFSET(grille!$A$1,MOD(INT((F21-parametres!$D$60)/7),42)+1,WEEKDAY(guigui!F21,2)),"")</f>
        <v>RP</v>
      </c>
      <c r="H21" s="3">
        <f t="shared" si="3"/>
        <v>42114</v>
      </c>
      <c r="I21" s="6" t="str">
        <f ca="1">IFERROR(OFFSET(grille!$A$1,MOD(INT((H21-parametres!$D$60)/7),42)+1,WEEKDAY(guigui!H21,2)),"")</f>
        <v>__T151</v>
      </c>
      <c r="J21" s="3">
        <f t="shared" si="4"/>
        <v>42144</v>
      </c>
      <c r="K21" s="6" t="str">
        <f ca="1">IFERROR(OFFSET(grille!$A$1,MOD(INT((J21-parametres!$D$60)/7),42)+1,WEEKDAY(guigui!J21,2)),"")</f>
        <v>T110</v>
      </c>
      <c r="L21" s="3">
        <f t="shared" si="5"/>
        <v>42175</v>
      </c>
      <c r="M21" s="6" t="str">
        <f ca="1">IFERROR(OFFSET(grille!$A$1,MOD(INT((L21-parametres!$D$60)/7),42)+1,WEEKDAY(guigui!L21,2)),"")</f>
        <v>RP</v>
      </c>
      <c r="N21" s="4">
        <f t="shared" si="6"/>
        <v>42205</v>
      </c>
      <c r="O21" s="6" t="str">
        <f ca="1">IFERROR(OFFSET(grille!$A$1,MOD(INT((N21-parametres!$D$60)/7),42)+1,WEEKDAY(guigui!N21,2)),"")</f>
        <v>__T740</v>
      </c>
      <c r="P21" s="3">
        <f t="shared" si="7"/>
        <v>42236</v>
      </c>
      <c r="Q21" s="6" t="str">
        <f ca="1">IFERROR(OFFSET(grille!$A$1,MOD(INT((P21-parametres!$D$60)/7),42)+1,WEEKDAY(guigui!P21,2)),"")</f>
        <v>T120</v>
      </c>
      <c r="R21" s="3">
        <f t="shared" si="8"/>
        <v>42267</v>
      </c>
      <c r="S21" s="6" t="str">
        <f ca="1">IFERROR(OFFSET(grille!$A$1,MOD(INT((R21-parametres!$D$60)/7),42)+1,WEEKDAY(guigui!R21,2)),"")</f>
        <v>T227__</v>
      </c>
      <c r="T21" s="3">
        <f t="shared" si="9"/>
        <v>42297</v>
      </c>
      <c r="U21" s="6" t="str">
        <f ca="1">IFERROR(OFFSET(grille!$A$1,MOD(INT((T21-parametres!$D$60)/7),42)+1,WEEKDAY(guigui!T21,2)),"")</f>
        <v>__T450</v>
      </c>
      <c r="V21" s="4">
        <f t="shared" si="10"/>
        <v>42328</v>
      </c>
      <c r="W21" s="6" t="str">
        <f ca="1">IFERROR(OFFSET(grille!$A$1,MOD(INT((V21-parametres!$D$60)/7),42)+1,WEEKDAY(guigui!V21,2)),"")</f>
        <v>T220__</v>
      </c>
      <c r="X21" s="3">
        <f t="shared" si="11"/>
        <v>42358</v>
      </c>
      <c r="Y21" s="6" t="str">
        <f ca="1">IFERROR(OFFSET(grille!$A$1,MOD(INT((X21-parametres!$D$60)/7),42)+1,WEEKDAY(guigui!X21,2)),"")</f>
        <v>T410</v>
      </c>
    </row>
    <row r="22" spans="2:25">
      <c r="B22" s="3">
        <f t="shared" si="0"/>
        <v>42025</v>
      </c>
      <c r="C22" s="6" t="str">
        <f ca="1">IFERROR(OFFSET(grille!$A$1,MOD(INT((B22-parametres!$D$60)/7),42)+1,WEEKDAY(guigui!B22,2)),"")</f>
        <v>T820__</v>
      </c>
      <c r="D22" s="3">
        <f t="shared" si="1"/>
        <v>42056</v>
      </c>
      <c r="E22" s="6" t="str">
        <f ca="1">IFERROR(OFFSET(grille!$A$1,MOD(INT((D22-parametres!$D$60)/7),42)+1,WEEKDAY(guigui!D22,2)),"")</f>
        <v>RP</v>
      </c>
      <c r="F22" s="3">
        <f t="shared" si="2"/>
        <v>42084</v>
      </c>
      <c r="G22" s="6" t="str">
        <f ca="1">IFERROR(OFFSET(grille!$A$1,MOD(INT((F22-parametres!$D$60)/7),42)+1,WEEKDAY(guigui!F22,2)),"")</f>
        <v>RP</v>
      </c>
      <c r="H22" s="3">
        <f t="shared" si="3"/>
        <v>42115</v>
      </c>
      <c r="I22" s="6" t="str">
        <f ca="1">IFERROR(OFFSET(grille!$A$1,MOD(INT((H22-parametres!$D$60)/7),42)+1,WEEKDAY(guigui!H22,2)),"")</f>
        <v>RP</v>
      </c>
      <c r="J22" s="3">
        <f t="shared" si="4"/>
        <v>42145</v>
      </c>
      <c r="K22" s="6" t="str">
        <f ca="1">IFERROR(OFFSET(grille!$A$1,MOD(INT((J22-parametres!$D$60)/7),42)+1,WEEKDAY(guigui!J22,2)),"")</f>
        <v>T710</v>
      </c>
      <c r="L22" s="3">
        <f t="shared" si="5"/>
        <v>42176</v>
      </c>
      <c r="M22" s="6" t="str">
        <f ca="1">IFERROR(OFFSET(grille!$A$1,MOD(INT((L22-parametres!$D$60)/7),42)+1,WEEKDAY(guigui!L22,2)),"")</f>
        <v>RP</v>
      </c>
      <c r="N22" s="4">
        <f t="shared" si="6"/>
        <v>42206</v>
      </c>
      <c r="O22" s="6" t="str">
        <f ca="1">IFERROR(OFFSET(grille!$A$1,MOD(INT((N22-parametres!$D$60)/7),42)+1,WEEKDAY(guigui!N22,2)),"")</f>
        <v>T650__</v>
      </c>
      <c r="P22" s="3">
        <f t="shared" si="7"/>
        <v>42237</v>
      </c>
      <c r="Q22" s="6" t="str">
        <f ca="1">IFERROR(OFFSET(grille!$A$1,MOD(INT((P22-parametres!$D$60)/7),42)+1,WEEKDAY(guigui!P22,2)),"")</f>
        <v>T720</v>
      </c>
      <c r="R22" s="3">
        <f t="shared" si="8"/>
        <v>42268</v>
      </c>
      <c r="S22" s="6" t="str">
        <f ca="1">IFERROR(OFFSET(grille!$A$1,MOD(INT((R22-parametres!$D$60)/7),42)+1,WEEKDAY(guigui!R22,2)),"")</f>
        <v>__T230</v>
      </c>
      <c r="T22" s="3">
        <f t="shared" si="9"/>
        <v>42298</v>
      </c>
      <c r="U22" s="6" t="str">
        <f ca="1">IFERROR(OFFSET(grille!$A$1,MOD(INT((T22-parametres!$D$60)/7),42)+1,WEEKDAY(guigui!T22,2)),"")</f>
        <v>T240__</v>
      </c>
      <c r="V22" s="4">
        <f t="shared" si="10"/>
        <v>42329</v>
      </c>
      <c r="W22" s="6" t="str">
        <f ca="1">IFERROR(OFFSET(grille!$A$1,MOD(INT((V22-parametres!$D$60)/7),42)+1,WEEKDAY(guigui!V22,2)),"")</f>
        <v>__T236</v>
      </c>
      <c r="X22" s="3">
        <f t="shared" si="11"/>
        <v>42359</v>
      </c>
      <c r="Y22" s="6" t="str">
        <f ca="1">IFERROR(OFFSET(grille!$A$1,MOD(INT((X22-parametres!$D$60)/7),42)+1,WEEKDAY(guigui!X22,2)),"")</f>
        <v>T650__</v>
      </c>
    </row>
    <row r="23" spans="2:25">
      <c r="B23" s="3">
        <f t="shared" si="0"/>
        <v>42026</v>
      </c>
      <c r="C23" s="6" t="str">
        <f ca="1">IFERROR(OFFSET(grille!$A$1,MOD(INT((B23-parametres!$D$60)/7),42)+1,WEEKDAY(guigui!B23,2)),"")</f>
        <v>__T830</v>
      </c>
      <c r="D23" s="3">
        <f t="shared" si="1"/>
        <v>42057</v>
      </c>
      <c r="E23" s="6" t="str">
        <f ca="1">IFERROR(OFFSET(grille!$A$1,MOD(INT((D23-parametres!$D$60)/7),42)+1,WEEKDAY(guigui!D23,2)),"")</f>
        <v>RP</v>
      </c>
      <c r="F23" s="3">
        <f t="shared" si="2"/>
        <v>42085</v>
      </c>
      <c r="G23" s="6" t="str">
        <f ca="1">IFERROR(OFFSET(grille!$A$1,MOD(INT((F23-parametres!$D$60)/7),42)+1,WEEKDAY(guigui!F23,2)),"")</f>
        <v>RP</v>
      </c>
      <c r="H23" s="3">
        <f t="shared" si="3"/>
        <v>42116</v>
      </c>
      <c r="I23" s="6" t="str">
        <f ca="1">IFERROR(OFFSET(grille!$A$1,MOD(INT((H23-parametres!$D$60)/7),42)+1,WEEKDAY(guigui!H23,2)),"")</f>
        <v>RP</v>
      </c>
      <c r="J23" s="3">
        <f t="shared" si="4"/>
        <v>42146</v>
      </c>
      <c r="K23" s="6" t="str">
        <f ca="1">IFERROR(OFFSET(grille!$A$1,MOD(INT((J23-parametres!$D$60)/7),42)+1,WEEKDAY(guigui!J23,2)),"")</f>
        <v>T655__</v>
      </c>
      <c r="L23" s="3">
        <f t="shared" si="5"/>
        <v>42177</v>
      </c>
      <c r="M23" s="6" t="str">
        <f ca="1">IFERROR(OFFSET(grille!$A$1,MOD(INT((L23-parametres!$D$60)/7),42)+1,WEEKDAY(guigui!L23,2)),"")</f>
        <v>T630__</v>
      </c>
      <c r="N23" s="4">
        <f t="shared" si="6"/>
        <v>42207</v>
      </c>
      <c r="O23" s="6" t="str">
        <f ca="1">IFERROR(OFFSET(grille!$A$1,MOD(INT((N23-parametres!$D$60)/7),42)+1,WEEKDAY(guigui!N23,2)),"")</f>
        <v>__T660</v>
      </c>
      <c r="P23" s="3">
        <f t="shared" si="7"/>
        <v>42238</v>
      </c>
      <c r="Q23" s="6" t="str">
        <f ca="1">IFERROR(OFFSET(grille!$A$1,MOD(INT((P23-parametres!$D$60)/7),42)+1,WEEKDAY(guigui!P23,2)),"")</f>
        <v>T346__</v>
      </c>
      <c r="R23" s="3">
        <f t="shared" si="8"/>
        <v>42269</v>
      </c>
      <c r="S23" s="6" t="str">
        <f ca="1">IFERROR(OFFSET(grille!$A$1,MOD(INT((R23-parametres!$D$60)/7),42)+1,WEEKDAY(guigui!R23,2)),"")</f>
        <v>T260</v>
      </c>
      <c r="T23" s="3">
        <f t="shared" si="9"/>
        <v>42299</v>
      </c>
      <c r="U23" s="6" t="str">
        <f ca="1">IFERROR(OFFSET(grille!$A$1,MOD(INT((T23-parametres!$D$60)/7),42)+1,WEEKDAY(guigui!T23,2)),"")</f>
        <v>__T250</v>
      </c>
      <c r="V23" s="4">
        <f t="shared" si="10"/>
        <v>42330</v>
      </c>
      <c r="W23" s="6" t="str">
        <f ca="1">IFERROR(OFFSET(grille!$A$1,MOD(INT((V23-parametres!$D$60)/7),42)+1,WEEKDAY(guigui!V23,2)),"")</f>
        <v>RP</v>
      </c>
      <c r="X23" s="3">
        <f t="shared" si="11"/>
        <v>42360</v>
      </c>
      <c r="Y23" s="6" t="str">
        <f ca="1">IFERROR(OFFSET(grille!$A$1,MOD(INT((X23-parametres!$D$60)/7),42)+1,WEEKDAY(guigui!X23,2)),"")</f>
        <v>__T660</v>
      </c>
    </row>
    <row r="24" spans="2:25">
      <c r="B24" s="3">
        <f t="shared" si="0"/>
        <v>42027</v>
      </c>
      <c r="C24" s="6" t="str">
        <f ca="1">IFERROR(OFFSET(grille!$A$1,MOD(INT((B24-parametres!$D$60)/7),42)+1,WEEKDAY(guigui!B24,2)),"")</f>
        <v>D</v>
      </c>
      <c r="D24" s="3">
        <f t="shared" si="1"/>
        <v>42058</v>
      </c>
      <c r="E24" s="6" t="str">
        <f ca="1">IFERROR(OFFSET(grille!$A$1,MOD(INT((D24-parametres!$D$60)/7),42)+1,WEEKDAY(guigui!D24,2)),"")</f>
        <v>T730__</v>
      </c>
      <c r="F24" s="3">
        <f t="shared" si="2"/>
        <v>42086</v>
      </c>
      <c r="G24" s="6" t="str">
        <f ca="1">IFERROR(OFFSET(grille!$A$1,MOD(INT((F24-parametres!$D$60)/7),42)+1,WEEKDAY(guigui!F24,2)),"")</f>
        <v>T720</v>
      </c>
      <c r="H24" s="3">
        <f t="shared" si="3"/>
        <v>42117</v>
      </c>
      <c r="I24" s="6" t="str">
        <f ca="1">IFERROR(OFFSET(grille!$A$1,MOD(INT((H24-parametres!$D$60)/7),42)+1,WEEKDAY(guigui!H24,2)),"")</f>
        <v>T130</v>
      </c>
      <c r="J24" s="3">
        <f t="shared" si="4"/>
        <v>42147</v>
      </c>
      <c r="K24" s="6" t="str">
        <f ca="1">IFERROR(OFFSET(grille!$A$1,MOD(INT((J24-parametres!$D$60)/7),42)+1,WEEKDAY(guigui!J24,2)),"")</f>
        <v>__T666</v>
      </c>
      <c r="L24" s="3">
        <f t="shared" si="5"/>
        <v>42178</v>
      </c>
      <c r="M24" s="6" t="str">
        <f ca="1">IFERROR(OFFSET(grille!$A$1,MOD(INT((L24-parametres!$D$60)/7),42)+1,WEEKDAY(guigui!L24,2)),"")</f>
        <v>__T640</v>
      </c>
      <c r="N24" s="4">
        <f t="shared" si="6"/>
        <v>42208</v>
      </c>
      <c r="O24" s="6" t="str">
        <f ca="1">IFERROR(OFFSET(grille!$A$1,MOD(INT((N24-parametres!$D$60)/7),42)+1,WEEKDAY(guigui!N24,2)),"")</f>
        <v>T260</v>
      </c>
      <c r="P24" s="3">
        <f t="shared" si="7"/>
        <v>42239</v>
      </c>
      <c r="Q24" s="6" t="str">
        <f ca="1">IFERROR(OFFSET(grille!$A$1,MOD(INT((P24-parametres!$D$60)/7),42)+1,WEEKDAY(guigui!P24,2)),"")</f>
        <v>__T357</v>
      </c>
      <c r="R24" s="3">
        <f t="shared" si="8"/>
        <v>42270</v>
      </c>
      <c r="S24" s="6" t="str">
        <f ca="1">IFERROR(OFFSET(grille!$A$1,MOD(INT((R24-parametres!$D$60)/7),42)+1,WEEKDAY(guigui!R24,2)),"")</f>
        <v>RP</v>
      </c>
      <c r="T24" s="3">
        <f t="shared" si="9"/>
        <v>42300</v>
      </c>
      <c r="U24" s="6" t="str">
        <f ca="1">IFERROR(OFFSET(grille!$A$1,MOD(INT((T24-parametres!$D$60)/7),42)+1,WEEKDAY(guigui!T24,2)),"")</f>
        <v>RP</v>
      </c>
      <c r="V24" s="4">
        <f t="shared" si="10"/>
        <v>42331</v>
      </c>
      <c r="W24" s="6" t="str">
        <f ca="1">IFERROR(OFFSET(grille!$A$1,MOD(INT((V24-parametres!$D$60)/7),42)+1,WEEKDAY(guigui!V24,2)),"")</f>
        <v>RP</v>
      </c>
      <c r="X24" s="3">
        <f t="shared" si="11"/>
        <v>42361</v>
      </c>
      <c r="Y24" s="6" t="str">
        <f ca="1">IFERROR(OFFSET(grille!$A$1,MOD(INT((X24-parametres!$D$60)/7),42)+1,WEEKDAY(guigui!X24,2)),"")</f>
        <v>T260</v>
      </c>
    </row>
    <row r="25" spans="2:25">
      <c r="B25" s="3">
        <f t="shared" si="0"/>
        <v>42028</v>
      </c>
      <c r="C25" s="6" t="str">
        <f ca="1">IFERROR(OFFSET(grille!$A$1,MOD(INT((B25-parametres!$D$60)/7),42)+1,WEEKDAY(guigui!B25,2)),"")</f>
        <v>RP</v>
      </c>
      <c r="D25" s="3">
        <f t="shared" si="1"/>
        <v>42059</v>
      </c>
      <c r="E25" s="6" t="str">
        <f ca="1">IFERROR(OFFSET(grille!$A$1,MOD(INT((D25-parametres!$D$60)/7),42)+1,WEEKDAY(guigui!D25,2)),"")</f>
        <v>__T740</v>
      </c>
      <c r="F25" s="3">
        <f t="shared" si="2"/>
        <v>42087</v>
      </c>
      <c r="G25" s="6" t="str">
        <f ca="1">IFERROR(OFFSET(grille!$A$1,MOD(INT((F25-parametres!$D$60)/7),42)+1,WEEKDAY(guigui!F25,2)),"")</f>
        <v>T710</v>
      </c>
      <c r="H25" s="3">
        <f t="shared" si="3"/>
        <v>42118</v>
      </c>
      <c r="I25" s="6" t="str">
        <f ca="1">IFERROR(OFFSET(grille!$A$1,MOD(INT((H25-parametres!$D$60)/7),42)+1,WEEKDAY(guigui!H25,2)),"")</f>
        <v>T420</v>
      </c>
      <c r="J25" s="3">
        <f t="shared" si="4"/>
        <v>42148</v>
      </c>
      <c r="K25" s="6" t="str">
        <f ca="1">IFERROR(OFFSET(grille!$A$1,MOD(INT((J25-parametres!$D$60)/7),42)+1,WEEKDAY(guigui!J25,2)),"")</f>
        <v>RP</v>
      </c>
      <c r="L25" s="3">
        <f t="shared" si="5"/>
        <v>42179</v>
      </c>
      <c r="M25" s="6" t="str">
        <f ca="1">IFERROR(OFFSET(grille!$A$1,MOD(INT((L25-parametres!$D$60)/7),42)+1,WEEKDAY(guigui!L25,2)),"")</f>
        <v>T340__</v>
      </c>
      <c r="N25" s="4">
        <f t="shared" si="6"/>
        <v>42209</v>
      </c>
      <c r="O25" s="6" t="str">
        <f ca="1">IFERROR(OFFSET(grille!$A$1,MOD(INT((N25-parametres!$D$60)/7),42)+1,WEEKDAY(guigui!N25,2)),"")</f>
        <v>D</v>
      </c>
      <c r="P25" s="3">
        <f t="shared" si="7"/>
        <v>42240</v>
      </c>
      <c r="Q25" s="6" t="str">
        <f ca="1">IFERROR(OFFSET(grille!$A$1,MOD(INT((P25-parametres!$D$60)/7),42)+1,WEEKDAY(guigui!P25,2)),"")</f>
        <v>RP</v>
      </c>
      <c r="R25" s="3">
        <f t="shared" si="8"/>
        <v>42271</v>
      </c>
      <c r="S25" s="6" t="str">
        <f ca="1">IFERROR(OFFSET(grille!$A$1,MOD(INT((R25-parametres!$D$60)/7),42)+1,WEEKDAY(guigui!R25,2)),"")</f>
        <v>RP</v>
      </c>
      <c r="T25" s="3">
        <f t="shared" si="9"/>
        <v>42301</v>
      </c>
      <c r="U25" s="6" t="str">
        <f ca="1">IFERROR(OFFSET(grille!$A$1,MOD(INT((T25-parametres!$D$60)/7),42)+1,WEEKDAY(guigui!T25,2)),"")</f>
        <v>RP</v>
      </c>
      <c r="V25" s="4">
        <f t="shared" si="10"/>
        <v>42332</v>
      </c>
      <c r="W25" s="6" t="str">
        <f ca="1">IFERROR(OFFSET(grille!$A$1,MOD(INT((V25-parametres!$D$60)/7),42)+1,WEEKDAY(guigui!V25,2)),"")</f>
        <v>T840__</v>
      </c>
      <c r="X25" s="3">
        <f t="shared" si="11"/>
        <v>42362</v>
      </c>
      <c r="Y25" s="6" t="str">
        <f ca="1">IFERROR(OFFSET(grille!$A$1,MOD(INT((X25-parametres!$D$60)/7),42)+1,WEEKDAY(guigui!X25,2)),"")</f>
        <v>RP</v>
      </c>
    </row>
    <row r="26" spans="2:25">
      <c r="B26" s="3">
        <f t="shared" si="0"/>
        <v>42029</v>
      </c>
      <c r="C26" s="6" t="str">
        <f ca="1">IFERROR(OFFSET(grille!$A$1,MOD(INT((B26-parametres!$D$60)/7),42)+1,WEEKDAY(guigui!B26,2)),"")</f>
        <v>RP</v>
      </c>
      <c r="D26" s="3">
        <f t="shared" si="1"/>
        <v>42060</v>
      </c>
      <c r="E26" s="6" t="str">
        <f ca="1">IFERROR(OFFSET(grille!$A$1,MOD(INT((D26-parametres!$D$60)/7),42)+1,WEEKDAY(guigui!D26,2)),"")</f>
        <v>T650__</v>
      </c>
      <c r="F26" s="3">
        <f t="shared" si="2"/>
        <v>42088</v>
      </c>
      <c r="G26" s="6" t="str">
        <f ca="1">IFERROR(OFFSET(grille!$A$1,MOD(INT((F26-parametres!$D$60)/7),42)+1,WEEKDAY(guigui!F26,2)),"")</f>
        <v>T630__</v>
      </c>
      <c r="H26" s="3">
        <f t="shared" si="3"/>
        <v>42119</v>
      </c>
      <c r="I26" s="6" t="str">
        <f ca="1">IFERROR(OFFSET(grille!$A$1,MOD(INT((H26-parametres!$D$60)/7),42)+1,WEEKDAY(guigui!H26,2)),"")</f>
        <v>T226__</v>
      </c>
      <c r="J26" s="3">
        <f t="shared" si="4"/>
        <v>42149</v>
      </c>
      <c r="K26" s="6" t="str">
        <f ca="1">IFERROR(OFFSET(grille!$A$1,MOD(INT((J26-parametres!$D$60)/7),42)+1,WEEKDAY(guigui!J26,2)),"")</f>
        <v>RP</v>
      </c>
      <c r="L26" s="3">
        <f t="shared" si="5"/>
        <v>42180</v>
      </c>
      <c r="M26" s="6" t="str">
        <f ca="1">IFERROR(OFFSET(grille!$A$1,MOD(INT((L26-parametres!$D$60)/7),42)+1,WEEKDAY(guigui!L26,2)),"")</f>
        <v>__T350</v>
      </c>
      <c r="N26" s="4">
        <f t="shared" si="6"/>
        <v>42210</v>
      </c>
      <c r="O26" s="6" t="str">
        <f ca="1">IFERROR(OFFSET(grille!$A$1,MOD(INT((N26-parametres!$D$60)/7),42)+1,WEEKDAY(guigui!N26,2)),"")</f>
        <v>RP</v>
      </c>
      <c r="P26" s="3">
        <f t="shared" si="7"/>
        <v>42241</v>
      </c>
      <c r="Q26" s="6" t="str">
        <f ca="1">IFERROR(OFFSET(grille!$A$1,MOD(INT((P26-parametres!$D$60)/7),42)+1,WEEKDAY(guigui!P26,2)),"")</f>
        <v>RP</v>
      </c>
      <c r="R26" s="3">
        <f t="shared" si="8"/>
        <v>42272</v>
      </c>
      <c r="S26" s="6" t="str">
        <f ca="1">IFERROR(OFFSET(grille!$A$1,MOD(INT((R26-parametres!$D$60)/7),42)+1,WEEKDAY(guigui!R26,2)),"")</f>
        <v>T410</v>
      </c>
      <c r="T26" s="3">
        <f t="shared" si="9"/>
        <v>42302</v>
      </c>
      <c r="U26" s="6" t="str">
        <f ca="1">IFERROR(OFFSET(grille!$A$1,MOD(INT((T26-parametres!$D$60)/7),42)+1,WEEKDAY(guigui!T26,2)),"")</f>
        <v>T657__</v>
      </c>
      <c r="V26" s="4">
        <f t="shared" si="10"/>
        <v>42333</v>
      </c>
      <c r="W26" s="6" t="str">
        <f ca="1">IFERROR(OFFSET(grille!$A$1,MOD(INT((V26-parametres!$D$60)/7),42)+1,WEEKDAY(guigui!V26,2)),"")</f>
        <v>__T850</v>
      </c>
      <c r="X26" s="3">
        <f t="shared" si="11"/>
        <v>42363</v>
      </c>
      <c r="Y26" s="6" t="str">
        <f ca="1">IFERROR(OFFSET(grille!$A$1,MOD(INT((X26-parametres!$D$60)/7),42)+1,WEEKDAY(guigui!X26,2)),"")</f>
        <v>RP</v>
      </c>
    </row>
    <row r="27" spans="2:25">
      <c r="B27" s="3">
        <f t="shared" si="0"/>
        <v>42030</v>
      </c>
      <c r="C27" s="6" t="str">
        <f ca="1">IFERROR(OFFSET(grille!$A$1,MOD(INT((B27-parametres!$D$60)/7),42)+1,WEEKDAY(guigui!B27,2)),"")</f>
        <v>RP</v>
      </c>
      <c r="D27" s="3">
        <f t="shared" si="1"/>
        <v>42061</v>
      </c>
      <c r="E27" s="6" t="str">
        <f ca="1">IFERROR(OFFSET(grille!$A$1,MOD(INT((D27-parametres!$D$60)/7),42)+1,WEEKDAY(guigui!D27,2)),"")</f>
        <v>__T660</v>
      </c>
      <c r="F27" s="3">
        <f t="shared" si="2"/>
        <v>42089</v>
      </c>
      <c r="G27" s="6" t="str">
        <f ca="1">IFERROR(OFFSET(grille!$A$1,MOD(INT((F27-parametres!$D$60)/7),42)+1,WEEKDAY(guigui!F27,2)),"")</f>
        <v>__T640</v>
      </c>
      <c r="H27" s="3">
        <f t="shared" si="3"/>
        <v>42120</v>
      </c>
      <c r="I27" s="6" t="str">
        <f ca="1">IFERROR(OFFSET(grille!$A$1,MOD(INT((H27-parametres!$D$60)/7),42)+1,WEEKDAY(guigui!H27,2)),"")</f>
        <v>__T237</v>
      </c>
      <c r="J27" s="3">
        <f t="shared" si="4"/>
        <v>42150</v>
      </c>
      <c r="K27" s="6" t="str">
        <f ca="1">IFERROR(OFFSET(grille!$A$1,MOD(INT((J27-parametres!$D$60)/7),42)+1,WEEKDAY(guigui!J27,2)),"")</f>
        <v>RP</v>
      </c>
      <c r="L27" s="3">
        <f t="shared" si="5"/>
        <v>42181</v>
      </c>
      <c r="M27" s="6" t="str">
        <f ca="1">IFERROR(OFFSET(grille!$A$1,MOD(INT((L27-parametres!$D$60)/7),42)+1,WEEKDAY(guigui!L27,2)),"")</f>
        <v>D</v>
      </c>
      <c r="N27" s="4">
        <f t="shared" si="6"/>
        <v>42211</v>
      </c>
      <c r="O27" s="6" t="str">
        <f ca="1">IFERROR(OFFSET(grille!$A$1,MOD(INT((N27-parametres!$D$60)/7),42)+1,WEEKDAY(guigui!N27,2)),"")</f>
        <v>RP</v>
      </c>
      <c r="P27" s="3">
        <f t="shared" si="7"/>
        <v>42242</v>
      </c>
      <c r="Q27" s="6" t="str">
        <f ca="1">IFERROR(OFFSET(grille!$A$1,MOD(INT((P27-parametres!$D$60)/7),42)+1,WEEKDAY(guigui!P27,2)),"")</f>
        <v>T840__</v>
      </c>
      <c r="R27" s="3">
        <f t="shared" si="8"/>
        <v>42273</v>
      </c>
      <c r="S27" s="6" t="str">
        <f ca="1">IFERROR(OFFSET(grille!$A$1,MOD(INT((R27-parametres!$D$60)/7),42)+1,WEEKDAY(guigui!R27,2)),"")</f>
        <v>T146__</v>
      </c>
      <c r="T27" s="3">
        <f t="shared" si="9"/>
        <v>42303</v>
      </c>
      <c r="U27" s="6" t="str">
        <f ca="1">IFERROR(OFFSET(grille!$A$1,MOD(INT((T27-parametres!$D$60)/7),42)+1,WEEKDAY(guigui!T27,2)),"")</f>
        <v>__T661</v>
      </c>
      <c r="V27" s="4">
        <f t="shared" si="10"/>
        <v>42334</v>
      </c>
      <c r="W27" s="6" t="str">
        <f ca="1">IFERROR(OFFSET(grille!$A$1,MOD(INT((V27-parametres!$D$60)/7),42)+1,WEEKDAY(guigui!V27,2)),"")</f>
        <v>T110</v>
      </c>
      <c r="X27" s="3">
        <f t="shared" si="11"/>
        <v>42364</v>
      </c>
      <c r="Y27" s="6" t="str">
        <f ca="1">IFERROR(OFFSET(grille!$A$1,MOD(INT((X27-parametres!$D$60)/7),42)+1,WEEKDAY(guigui!X27,2)),"")</f>
        <v>T326__</v>
      </c>
    </row>
    <row r="28" spans="2:25">
      <c r="B28" s="3">
        <f t="shared" si="0"/>
        <v>42031</v>
      </c>
      <c r="C28" s="6" t="str">
        <f ca="1">IFERROR(OFFSET(grille!$A$1,MOD(INT((B28-parametres!$D$60)/7),42)+1,WEEKDAY(guigui!B28,2)),"")</f>
        <v>T730__</v>
      </c>
      <c r="D28" s="3">
        <f t="shared" si="1"/>
        <v>42062</v>
      </c>
      <c r="E28" s="6" t="str">
        <f ca="1">IFERROR(OFFSET(grille!$A$1,MOD(INT((D28-parametres!$D$60)/7),42)+1,WEEKDAY(guigui!D28,2)),"")</f>
        <v>RP</v>
      </c>
      <c r="F28" s="3">
        <f t="shared" si="2"/>
        <v>42090</v>
      </c>
      <c r="G28" s="6" t="str">
        <f ca="1">IFERROR(OFFSET(grille!$A$1,MOD(INT((F28-parametres!$D$60)/7),42)+1,WEEKDAY(guigui!F28,2)),"")</f>
        <v>D</v>
      </c>
      <c r="H28" s="3">
        <f t="shared" si="3"/>
        <v>42121</v>
      </c>
      <c r="I28" s="6" t="str">
        <f ca="1">IFERROR(OFFSET(grille!$A$1,MOD(INT((H28-parametres!$D$60)/7),42)+1,WEEKDAY(guigui!H28,2)),"")</f>
        <v>RP</v>
      </c>
      <c r="J28" s="3">
        <f t="shared" si="4"/>
        <v>42151</v>
      </c>
      <c r="K28" s="6" t="str">
        <f ca="1">IFERROR(OFFSET(grille!$A$1,MOD(INT((J28-parametres!$D$60)/7),42)+1,WEEKDAY(guigui!J28,2)),"")</f>
        <v>D</v>
      </c>
      <c r="L28" s="3">
        <f t="shared" si="5"/>
        <v>42182</v>
      </c>
      <c r="M28" s="6" t="str">
        <f ca="1">IFERROR(OFFSET(grille!$A$1,MOD(INT((L28-parametres!$D$60)/7),42)+1,WEEKDAY(guigui!L28,2)),"")</f>
        <v>RP</v>
      </c>
      <c r="N28" s="4">
        <f t="shared" si="6"/>
        <v>42212</v>
      </c>
      <c r="O28" s="6" t="str">
        <f ca="1">IFERROR(OFFSET(grille!$A$1,MOD(INT((N28-parametres!$D$60)/7),42)+1,WEEKDAY(guigui!N28,2)),"")</f>
        <v>T210</v>
      </c>
      <c r="P28" s="3">
        <f t="shared" si="7"/>
        <v>42243</v>
      </c>
      <c r="Q28" s="6" t="str">
        <f ca="1">IFERROR(OFFSET(grille!$A$1,MOD(INT((P28-parametres!$D$60)/7),42)+1,WEEKDAY(guigui!P28,2)),"")</f>
        <v>__T850</v>
      </c>
      <c r="R28" s="3">
        <f t="shared" si="8"/>
        <v>42274</v>
      </c>
      <c r="S28" s="6" t="str">
        <f ca="1">IFERROR(OFFSET(grille!$A$1,MOD(INT((R28-parametres!$D$60)/7),42)+1,WEEKDAY(guigui!R28,2)),"")</f>
        <v>__T157</v>
      </c>
      <c r="T28" s="3">
        <f t="shared" si="9"/>
        <v>42304</v>
      </c>
      <c r="U28" s="6" t="str">
        <f ca="1">IFERROR(OFFSET(grille!$A$1,MOD(INT((T28-parametres!$D$60)/7),42)+1,WEEKDAY(guigui!T28,2)),"")</f>
        <v>T240__</v>
      </c>
      <c r="V28" s="4">
        <f t="shared" si="10"/>
        <v>42335</v>
      </c>
      <c r="W28" s="6" t="str">
        <f ca="1">IFERROR(OFFSET(grille!$A$1,MOD(INT((V28-parametres!$D$60)/7),42)+1,WEEKDAY(guigui!V28,2)),"")</f>
        <v>T630__</v>
      </c>
      <c r="X28" s="3">
        <f t="shared" si="11"/>
        <v>42365</v>
      </c>
      <c r="Y28" s="6" t="str">
        <f ca="1">IFERROR(OFFSET(grille!$A$1,MOD(INT((X28-parametres!$D$60)/7),42)+1,WEEKDAY(guigui!X28,2)),"")</f>
        <v>__T337</v>
      </c>
    </row>
    <row r="29" spans="2:25">
      <c r="B29" s="3">
        <f t="shared" si="0"/>
        <v>42032</v>
      </c>
      <c r="C29" s="6" t="str">
        <f ca="1">IFERROR(OFFSET(grille!$A$1,MOD(INT((B29-parametres!$D$60)/7),42)+1,WEEKDAY(guigui!B29,2)),"")</f>
        <v>__T740</v>
      </c>
      <c r="D29" s="3">
        <f t="shared" si="1"/>
        <v>42063</v>
      </c>
      <c r="E29" s="6" t="str">
        <f ca="1">IFERROR(OFFSET(grille!$A$1,MOD(INT((D29-parametres!$D$60)/7),42)+1,WEEKDAY(guigui!D29,2)),"")</f>
        <v>RP</v>
      </c>
      <c r="F29" s="3">
        <f t="shared" si="2"/>
        <v>42091</v>
      </c>
      <c r="G29" s="6" t="str">
        <f ca="1">IFERROR(OFFSET(grille!$A$1,MOD(INT((F29-parametres!$D$60)/7),42)+1,WEEKDAY(guigui!F29,2)),"")</f>
        <v>RP</v>
      </c>
      <c r="H29" s="3">
        <f t="shared" si="3"/>
        <v>42122</v>
      </c>
      <c r="I29" s="6" t="str">
        <f ca="1">IFERROR(OFFSET(grille!$A$1,MOD(INT((H29-parametres!$D$60)/7),42)+1,WEEKDAY(guigui!H29,2)),"")</f>
        <v>RP</v>
      </c>
      <c r="J29" s="3">
        <f t="shared" si="4"/>
        <v>42152</v>
      </c>
      <c r="K29" s="6" t="str">
        <f ca="1">IFERROR(OFFSET(grille!$A$1,MOD(INT((J29-parametres!$D$60)/7),42)+1,WEEKDAY(guigui!J29,2)),"")</f>
        <v>T510</v>
      </c>
      <c r="L29" s="3">
        <f t="shared" si="5"/>
        <v>42183</v>
      </c>
      <c r="M29" s="6" t="str">
        <f ca="1">IFERROR(OFFSET(grille!$A$1,MOD(INT((L29-parametres!$D$60)/7),42)+1,WEEKDAY(guigui!L29,2)),"")</f>
        <v>RP</v>
      </c>
      <c r="N29" s="4">
        <f t="shared" si="6"/>
        <v>42213</v>
      </c>
      <c r="O29" s="6" t="str">
        <f ca="1">IFERROR(OFFSET(grille!$A$1,MOD(INT((N29-parametres!$D$60)/7),42)+1,WEEKDAY(guigui!N29,2)),"")</f>
        <v>T410</v>
      </c>
      <c r="P29" s="3">
        <f t="shared" si="7"/>
        <v>42244</v>
      </c>
      <c r="Q29" s="6" t="str">
        <f ca="1">IFERROR(OFFSET(grille!$A$1,MOD(INT((P29-parametres!$D$60)/7),42)+1,WEEKDAY(guigui!P29,2)),"")</f>
        <v>Fac</v>
      </c>
      <c r="R29" s="3">
        <f t="shared" si="8"/>
        <v>42275</v>
      </c>
      <c r="S29" s="6" t="str">
        <f ca="1">IFERROR(OFFSET(grille!$A$1,MOD(INT((R29-parametres!$D$60)/7),42)+1,WEEKDAY(guigui!R29,2)),"")</f>
        <v>T260</v>
      </c>
      <c r="T29" s="3">
        <f t="shared" si="9"/>
        <v>42305</v>
      </c>
      <c r="U29" s="6" t="str">
        <f ca="1">IFERROR(OFFSET(grille!$A$1,MOD(INT((T29-parametres!$D$60)/7),42)+1,WEEKDAY(guigui!T29,2)),"")</f>
        <v>__T250</v>
      </c>
      <c r="V29" s="4">
        <f t="shared" si="10"/>
        <v>42336</v>
      </c>
      <c r="W29" s="6" t="str">
        <f ca="1">IFERROR(OFFSET(grille!$A$1,MOD(INT((V29-parametres!$D$60)/7),42)+1,WEEKDAY(guigui!V29,2)),"")</f>
        <v>__T646</v>
      </c>
      <c r="X29" s="3">
        <f t="shared" si="11"/>
        <v>42366</v>
      </c>
      <c r="Y29" s="6" t="str">
        <f ca="1">IFERROR(OFFSET(grille!$A$1,MOD(INT((X29-parametres!$D$60)/7),42)+1,WEEKDAY(guigui!X29,2)),"")</f>
        <v>T510</v>
      </c>
    </row>
    <row r="30" spans="2:25">
      <c r="B30" s="3">
        <f t="shared" si="0"/>
        <v>42033</v>
      </c>
      <c r="C30" s="6" t="str">
        <f ca="1">IFERROR(OFFSET(grille!$A$1,MOD(INT((B30-parametres!$D$60)/7),42)+1,WEEKDAY(guigui!B30,2)),"")</f>
        <v>T610</v>
      </c>
      <c r="D30" s="3" t="b">
        <f>IF(MONTH(DATE($A$1,COLUMN()-1,ROW()-1))=2,DATE($A$1,COLUMN()-1,i))</f>
        <v>0</v>
      </c>
      <c r="E30" s="6" t="str">
        <f ca="1">IFERROR(OFFSET(grille!$A$1,MOD(INT((D30-parametres!$D$60)/7),42)+1,WEEKDAY(guigui!D30,2)),"")</f>
        <v>__T646</v>
      </c>
      <c r="F30" s="3">
        <f t="shared" si="2"/>
        <v>42092</v>
      </c>
      <c r="G30" s="6" t="str">
        <f ca="1">IFERROR(OFFSET(grille!$A$1,MOD(INT((F30-parametres!$D$60)/7),42)+1,WEEKDAY(guigui!F30,2)),"")</f>
        <v>RP</v>
      </c>
      <c r="H30" s="3">
        <f t="shared" si="3"/>
        <v>42123</v>
      </c>
      <c r="I30" s="6" t="str">
        <f ca="1">IFERROR(OFFSET(grille!$A$1,MOD(INT((H30-parametres!$D$60)/7),42)+1,WEEKDAY(guigui!H30,2)),"")</f>
        <v>T710</v>
      </c>
      <c r="J30" s="3">
        <f t="shared" si="4"/>
        <v>42153</v>
      </c>
      <c r="K30" s="6" t="str">
        <f ca="1">IFERROR(OFFSET(grille!$A$1,MOD(INT((J30-parametres!$D$60)/7),42)+1,WEEKDAY(guigui!J30,2)),"")</f>
        <v>T445__</v>
      </c>
      <c r="L30" s="3">
        <f t="shared" si="5"/>
        <v>42184</v>
      </c>
      <c r="M30" s="6" t="str">
        <f ca="1">IFERROR(OFFSET(grille!$A$1,MOD(INT((L30-parametres!$D$60)/7),42)+1,WEEKDAY(guigui!L30,2)),"")</f>
        <v>T110</v>
      </c>
      <c r="N30" s="3">
        <f t="shared" si="6"/>
        <v>42214</v>
      </c>
      <c r="O30" s="6" t="str">
        <f ca="1">IFERROR(OFFSET(grille!$A$1,MOD(INT((N30-parametres!$D$60)/7),42)+1,WEEKDAY(guigui!N30,2)),"")</f>
        <v>T810</v>
      </c>
      <c r="P30" s="3">
        <f t="shared" si="7"/>
        <v>42245</v>
      </c>
      <c r="Q30" s="6" t="str">
        <f ca="1">IFERROR(OFFSET(grille!$A$1,MOD(INT((P30-parametres!$D$60)/7),42)+1,WEEKDAY(guigui!P30,2)),"")</f>
        <v>RP</v>
      </c>
      <c r="R30" s="3">
        <f t="shared" si="8"/>
        <v>42276</v>
      </c>
      <c r="S30" s="6" t="str">
        <f ca="1">IFERROR(OFFSET(grille!$A$1,MOD(INT((R30-parametres!$D$60)/7),42)+1,WEEKDAY(guigui!R30,2)),"")</f>
        <v>RP</v>
      </c>
      <c r="T30" s="3">
        <f t="shared" si="9"/>
        <v>42306</v>
      </c>
      <c r="U30" s="6" t="str">
        <f ca="1">IFERROR(OFFSET(grille!$A$1,MOD(INT((T30-parametres!$D$60)/7),42)+1,WEEKDAY(guigui!T30,2)),"")</f>
        <v>RP</v>
      </c>
      <c r="V30" s="4">
        <f t="shared" si="10"/>
        <v>42337</v>
      </c>
      <c r="W30" s="6" t="str">
        <f ca="1">IFERROR(OFFSET(grille!$A$1,MOD(INT((V30-parametres!$D$60)/7),42)+1,WEEKDAY(guigui!V30,2)),"")</f>
        <v>RP</v>
      </c>
      <c r="X30" s="3">
        <f t="shared" si="11"/>
        <v>42367</v>
      </c>
      <c r="Y30" s="6" t="str">
        <f ca="1">IFERROR(OFFSET(grille!$A$1,MOD(INT((X30-parametres!$D$60)/7),42)+1,WEEKDAY(guigui!X30,2)),"")</f>
        <v>T220__</v>
      </c>
    </row>
    <row r="31" spans="2:25">
      <c r="B31" s="3">
        <f t="shared" si="0"/>
        <v>42034</v>
      </c>
      <c r="C31" s="6" t="str">
        <f ca="1">IFERROR(OFFSET(grille!$A$1,MOD(INT((B31-parametres!$D$60)/7),42)+1,WEEKDAY(guigui!B31,2)),"")</f>
        <v>T220__</v>
      </c>
      <c r="D31" s="2"/>
      <c r="E31" s="2"/>
      <c r="F31" s="3">
        <f t="shared" si="2"/>
        <v>42093</v>
      </c>
      <c r="G31" s="6" t="str">
        <f ca="1">IFERROR(OFFSET(grille!$A$1,MOD(INT((F31-parametres!$D$60)/7),42)+1,WEEKDAY(guigui!F31,2)),"")</f>
        <v>T140__</v>
      </c>
      <c r="H31" s="3">
        <f t="shared" si="3"/>
        <v>42124</v>
      </c>
      <c r="I31" s="6" t="str">
        <f ca="1">IFERROR(OFFSET(grille!$A$1,MOD(INT((H31-parametres!$D$60)/7),42)+1,WEEKDAY(guigui!H31,2)),"")</f>
        <v>T730__</v>
      </c>
      <c r="J31" s="3">
        <f t="shared" si="4"/>
        <v>42154</v>
      </c>
      <c r="K31" s="6" t="str">
        <f ca="1">IFERROR(OFFSET(grille!$A$1,MOD(INT((J31-parametres!$D$60)/7),42)+1,WEEKDAY(guigui!J31,2)),"")</f>
        <v>__T456</v>
      </c>
      <c r="L31" s="3">
        <f t="shared" si="5"/>
        <v>42185</v>
      </c>
      <c r="M31" s="6" t="str">
        <f ca="1">IFERROR(OFFSET(grille!$A$1,MOD(INT((L31-parametres!$D$60)/7),42)+1,WEEKDAY(guigui!L31,2)),"")</f>
        <v>T420</v>
      </c>
      <c r="N31" s="3">
        <f t="shared" si="6"/>
        <v>42215</v>
      </c>
      <c r="O31" s="6" t="str">
        <f ca="1">IFERROR(OFFSET(grille!$A$1,MOD(INT((N31-parametres!$D$60)/7),42)+1,WEEKDAY(guigui!N31,2)),"")</f>
        <v>T320__</v>
      </c>
      <c r="P31" s="3">
        <f t="shared" si="7"/>
        <v>42246</v>
      </c>
      <c r="Q31" s="6" t="str">
        <f ca="1">IFERROR(OFFSET(grille!$A$1,MOD(INT((P31-parametres!$D$60)/7),42)+1,WEEKDAY(guigui!P31,2)),"")</f>
        <v>RP</v>
      </c>
      <c r="R31" s="3">
        <f t="shared" si="8"/>
        <v>42277</v>
      </c>
      <c r="S31" s="6" t="str">
        <f ca="1">IFERROR(OFFSET(grille!$A$1,MOD(INT((R31-parametres!$D$60)/7),42)+1,WEEKDAY(guigui!R31,2)),"")</f>
        <v>RP</v>
      </c>
      <c r="T31" s="3">
        <f t="shared" si="9"/>
        <v>42307</v>
      </c>
      <c r="U31" s="6" t="str">
        <f ca="1">IFERROR(OFFSET(grille!$A$1,MOD(INT((T31-parametres!$D$60)/7),42)+1,WEEKDAY(guigui!T31,2)),"")</f>
        <v>RP</v>
      </c>
      <c r="V31" s="4">
        <f t="shared" si="10"/>
        <v>42338</v>
      </c>
      <c r="W31" s="6" t="str">
        <f ca="1">IFERROR(OFFSET(grille!$A$1,MOD(INT((V31-parametres!$D$60)/7),42)+1,WEEKDAY(guigui!V31,2)),"")</f>
        <v>RP</v>
      </c>
      <c r="X31" s="3">
        <f t="shared" si="11"/>
        <v>42368</v>
      </c>
      <c r="Y31" s="6" t="str">
        <f ca="1">IFERROR(OFFSET(grille!$A$1,MOD(INT((X31-parametres!$D$60)/7),42)+1,WEEKDAY(guigui!X31,2)),"")</f>
        <v>__T230</v>
      </c>
    </row>
    <row r="32" spans="2:25">
      <c r="B32" s="3">
        <f t="shared" si="0"/>
        <v>42035</v>
      </c>
      <c r="C32" s="6" t="str">
        <f ca="1">IFERROR(OFFSET(grille!$A$1,MOD(INT((B32-parametres!$D$60)/7),42)+1,WEEKDAY(guigui!B32,2)),"")</f>
        <v>__T236</v>
      </c>
      <c r="D32" s="2"/>
      <c r="E32" s="2"/>
      <c r="F32" s="3">
        <f t="shared" si="2"/>
        <v>42094</v>
      </c>
      <c r="G32" s="6" t="str">
        <f ca="1">IFERROR(OFFSET(grille!$A$1,MOD(INT((F32-parametres!$D$60)/7),42)+1,WEEKDAY(guigui!F32,2)),"")</f>
        <v>__T150</v>
      </c>
      <c r="H32" s="2"/>
      <c r="I32" s="6" t="str">
        <f ca="1">IFERROR(OFFSET(grille!$A$1,MOD(INT((H32-parametres!$D$60)/7),42)+1,WEEKDAY(guigui!H32,2)),"")</f>
        <v>__T646</v>
      </c>
      <c r="J32" s="3">
        <f t="shared" si="4"/>
        <v>42155</v>
      </c>
      <c r="K32" s="6" t="str">
        <f ca="1">IFERROR(OFFSET(grille!$A$1,MOD(INT((J32-parametres!$D$60)/7),42)+1,WEEKDAY(guigui!J32,2)),"")</f>
        <v>T447__</v>
      </c>
      <c r="L32" s="2"/>
      <c r="M32" s="6" t="str">
        <f ca="1">IFERROR(OFFSET(grille!$A$1,MOD(INT((L32-parametres!$D$60)/7),42)+1,WEEKDAY(guigui!L32,2)),"")</f>
        <v>__T646</v>
      </c>
      <c r="N32" s="3">
        <f t="shared" si="6"/>
        <v>42216</v>
      </c>
      <c r="O32" s="6" t="str">
        <f ca="1">IFERROR(OFFSET(grille!$A$1,MOD(INT((N32-parametres!$D$60)/7),42)+1,WEEKDAY(guigui!N32,2)),"")</f>
        <v>__T335</v>
      </c>
      <c r="P32" s="3">
        <f t="shared" si="7"/>
        <v>42247</v>
      </c>
      <c r="Q32" s="6" t="str">
        <f ca="1">IFERROR(OFFSET(grille!$A$1,MOD(INT((P32-parametres!$D$60)/7),42)+1,WEEKDAY(guigui!P32,2)),"")</f>
        <v>T120</v>
      </c>
      <c r="R32" s="2"/>
      <c r="S32" s="6" t="str">
        <f ca="1">IFERROR(OFFSET(grille!$A$1,MOD(INT((R32-parametres!$D$60)/7),42)+1,WEEKDAY(guigui!R32,2)),"")</f>
        <v>__T646</v>
      </c>
      <c r="T32" s="3">
        <f t="shared" si="9"/>
        <v>42308</v>
      </c>
      <c r="U32" s="6" t="str">
        <f ca="1">IFERROR(OFFSET(grille!$A$1,MOD(INT((T32-parametres!$D$60)/7),42)+1,WEEKDAY(guigui!T32,2)),"")</f>
        <v>T656__</v>
      </c>
      <c r="V32" s="2"/>
      <c r="W32" s="6" t="str">
        <f ca="1">IFERROR(OFFSET(grille!$A$1,MOD(INT((V32-parametres!$D$60)/7),42)+1,WEEKDAY(guigui!V32,2)),"")</f>
        <v>__T646</v>
      </c>
      <c r="X32" s="3">
        <f t="shared" si="11"/>
        <v>42369</v>
      </c>
      <c r="Y32" s="6" t="str">
        <f ca="1">IFERROR(OFFSET(grille!$A$1,MOD(INT((X32-parametres!$D$60)/7),42)+1,WEEKDAY(guigui!X32,2)),"")</f>
        <v>D</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155" priority="6" stopIfTrue="1">
      <formula>AND(WEEKDAY(B2,2)&gt;5,B2&lt;&gt;"")</formula>
    </cfRule>
  </conditionalFormatting>
  <conditionalFormatting sqref="E10">
    <cfRule type="expression" dxfId="153" priority="5" stopIfTrue="1">
      <formula>AND(WEEKDAY(E10,2)&gt;5,E10&lt;&gt;"")</formula>
    </cfRule>
  </conditionalFormatting>
  <conditionalFormatting sqref="E10">
    <cfRule type="expression" dxfId="151" priority="4" stopIfTrue="1">
      <formula>AND(WEEKDAY(E10,2)&gt;5,E10&lt;&gt;"")</formula>
    </cfRule>
  </conditionalFormatting>
  <conditionalFormatting sqref="E10">
    <cfRule type="expression" dxfId="149" priority="3" stopIfTrue="1">
      <formula>AND(WEEKDAY(E10,2)&gt;5,E10&lt;&gt;"")</formula>
    </cfRule>
  </conditionalFormatting>
  <conditionalFormatting sqref="E10">
    <cfRule type="expression" dxfId="147" priority="2" stopIfTrue="1">
      <formula>AND(WEEKDAY(E10,2)&gt;5,E10&lt;&gt;"")</formula>
    </cfRule>
  </conditionalFormatting>
  <conditionalFormatting sqref="E24">
    <cfRule type="expression" dxfId="145" priority="1" stopIfTrue="1">
      <formula>AND(WEEKDAY(E24,2)&gt;5,E24&lt;&gt;"")</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Y32"/>
  <sheetViews>
    <sheetView topLeftCell="H1"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IFERROR(OFFSET(grille!$A$1,MOD(INT((B2-parametres!$D$62)/7),42)+1,WEEKDAY(guigui!B2,2)),"")</f>
        <v>T140__</v>
      </c>
      <c r="D2" s="3">
        <f>DATE($A$1,COLUMN()-2,ROW()-1)</f>
        <v>42036</v>
      </c>
      <c r="E2" s="6" t="str">
        <f ca="1">IFERROR(OFFSET(grille!$A$1,MOD(INT((D2-parametres!$D$62)/7),42)+1,WEEKDAY(guigui!D2,2)),"")</f>
        <v>RP</v>
      </c>
      <c r="F2" s="3">
        <f>DATE($A$1,COLUMN()-3,ROW()-1)</f>
        <v>42064</v>
      </c>
      <c r="G2" s="6" t="str">
        <f ca="1">IFERROR(OFFSET(grille!$A$1,MOD(INT((F2-parametres!$D$62)/7),42)+1,WEEKDAY(guigui!F2,2)),"")</f>
        <v>RP</v>
      </c>
      <c r="H2" s="3">
        <f>DATE($A$1,COLUMN()-4,ROW()-1)</f>
        <v>42095</v>
      </c>
      <c r="I2" s="6" t="str">
        <f ca="1">IFERROR(OFFSET(grille!$A$1,MOD(INT((H2-parametres!$D$62)/7),42)+1,WEEKDAY(guigui!H2,2)),"")</f>
        <v>T630__</v>
      </c>
      <c r="J2" s="3">
        <f>DATE($A$1,COLUMN()-5,ROW()-1)</f>
        <v>42125</v>
      </c>
      <c r="K2" s="6" t="str">
        <f ca="1">IFERROR(OFFSET(grille!$A$1,MOD(INT((J2-parametres!$D$62)/7),42)+1,WEEKDAY(guigui!J2,2)),"")</f>
        <v>T420</v>
      </c>
      <c r="L2" s="3">
        <f>DATE($A$1,COLUMN()-6,ROW()-1)</f>
        <v>42156</v>
      </c>
      <c r="M2" s="6" t="str">
        <f ca="1">IFERROR(OFFSET(grille!$A$1,MOD(INT((L2-parametres!$D$62)/7),42)+1,WEEKDAY(guigui!L2,2)),"")</f>
        <v>RP</v>
      </c>
      <c r="N2" s="4">
        <f>DATE($A$1,COLUMN()-7,ROW()-1)</f>
        <v>42186</v>
      </c>
      <c r="O2" s="6" t="str">
        <f ca="1">IFERROR(OFFSET(grille!$A$1,MOD(INT((N2-parametres!$D$62)/7),42)+1,WEEKDAY(guigui!N2,2)),"")</f>
        <v>T340__</v>
      </c>
      <c r="P2" s="3">
        <f>DATE($A$1,COLUMN()-8,ROW()-1)</f>
        <v>42217</v>
      </c>
      <c r="Q2" s="6" t="str">
        <f ca="1">IFERROR(OFFSET(grille!$A$1,MOD(INT((P2-parametres!$D$62)/7),42)+1,WEEKDAY(guigui!P2,2)),"")</f>
        <v>RP</v>
      </c>
      <c r="R2" s="3">
        <f>DATE($A$1,COLUMN()-9,ROW()-1)</f>
        <v>42248</v>
      </c>
      <c r="S2" s="6" t="str">
        <f ca="1">IFERROR(OFFSET(grille!$A$1,MOD(INT((R2-parametres!$D$62)/7),42)+1,WEEKDAY(guigui!R2,2)),"")</f>
        <v>RP</v>
      </c>
      <c r="T2" s="3">
        <f>DATE($A$1,COLUMN()-10,ROW()-1)</f>
        <v>42278</v>
      </c>
      <c r="U2" s="6" t="str">
        <f ca="1">IFERROR(OFFSET(grille!$A$1,MOD(INT((T2-parametres!$D$62)/7),42)+1,WEEKDAY(guigui!T2,2)),"")</f>
        <v>RP</v>
      </c>
      <c r="V2" s="4">
        <f>DATE($A$1,COLUMN()-11,ROW()-1)</f>
        <v>42309</v>
      </c>
      <c r="W2" s="6" t="str">
        <f ca="1">IFERROR(OFFSET(grille!$A$1,MOD(INT((V2-parametres!$D$62)/7),42)+1,WEEKDAY(guigui!V2,2)),"")</f>
        <v>T657__</v>
      </c>
      <c r="X2" s="3">
        <f>DATE($A$1,COLUMN()-12,ROW()-1)</f>
        <v>42339</v>
      </c>
      <c r="Y2" s="6" t="str">
        <f ca="1">IFERROR(OFFSET(grille!$A$1,MOD(INT((X2-parametres!$D$62)/7),42)+1,WEEKDAY(guigui!X2,2)),"")</f>
        <v>T840__</v>
      </c>
    </row>
    <row r="3" spans="1:25">
      <c r="B3" s="3">
        <f t="shared" ref="B3:B32" si="0">DATE($A$1,COLUMN()-1,ROW()-1)</f>
        <v>42006</v>
      </c>
      <c r="C3" s="6" t="str">
        <f ca="1">IFERROR(OFFSET(grille!$A$1,MOD(INT((B3-parametres!$D$62)/7),42)+1,WEEKDAY(guigui!B3,2)),"")</f>
        <v>__T150</v>
      </c>
      <c r="D3" s="3">
        <f t="shared" ref="D3:D29" si="1">DATE($A$1,COLUMN()-2,ROW()-1)</f>
        <v>42037</v>
      </c>
      <c r="E3" s="6" t="str">
        <f ca="1">IFERROR(OFFSET(grille!$A$1,MOD(INT((D3-parametres!$D$62)/7),42)+1,WEEKDAY(guigui!D3,2)),"")</f>
        <v>RP</v>
      </c>
      <c r="F3" s="3">
        <f t="shared" ref="F3:F32" si="2">DATE($A$1,COLUMN()-3,ROW()-1)</f>
        <v>42065</v>
      </c>
      <c r="G3" s="6" t="str">
        <f ca="1">IFERROR(OFFSET(grille!$A$1,MOD(INT((F3-parametres!$D$62)/7),42)+1,WEEKDAY(guigui!F3,2)),"")</f>
        <v>T730__</v>
      </c>
      <c r="H3" s="3">
        <f t="shared" ref="H3:H31" si="3">DATE($A$1,COLUMN()-4,ROW()-1)</f>
        <v>42096</v>
      </c>
      <c r="I3" s="6" t="str">
        <f ca="1">IFERROR(OFFSET(grille!$A$1,MOD(INT((H3-parametres!$D$62)/7),42)+1,WEEKDAY(guigui!H3,2)),"")</f>
        <v>__T640</v>
      </c>
      <c r="J3" s="3">
        <f t="shared" ref="J3:J32" si="4">DATE($A$1,COLUMN()-5,ROW()-1)</f>
        <v>42126</v>
      </c>
      <c r="K3" s="6" t="str">
        <f ca="1">IFERROR(OFFSET(grille!$A$1,MOD(INT((J3-parametres!$D$62)/7),42)+1,WEEKDAY(guigui!J3,2)),"")</f>
        <v>T226__</v>
      </c>
      <c r="L3" s="3">
        <f t="shared" ref="L3:L31" si="5">DATE($A$1,COLUMN()-6,ROW()-1)</f>
        <v>42157</v>
      </c>
      <c r="M3" s="6" t="str">
        <f ca="1">IFERROR(OFFSET(grille!$A$1,MOD(INT((L3-parametres!$D$62)/7),42)+1,WEEKDAY(guigui!L3,2)),"")</f>
        <v>RP</v>
      </c>
      <c r="N3" s="4">
        <f t="shared" ref="N3:N32" si="6">DATE($A$1,COLUMN()-7,ROW()-1)</f>
        <v>42187</v>
      </c>
      <c r="O3" s="6" t="str">
        <f ca="1">IFERROR(OFFSET(grille!$A$1,MOD(INT((N3-parametres!$D$62)/7),42)+1,WEEKDAY(guigui!N3,2)),"")</f>
        <v>__T350</v>
      </c>
      <c r="P3" s="3">
        <f t="shared" ref="P3:P32" si="7">DATE($A$1,COLUMN()-8,ROW()-1)</f>
        <v>42218</v>
      </c>
      <c r="Q3" s="6" t="str">
        <f ca="1">IFERROR(OFFSET(grille!$A$1,MOD(INT((P3-parametres!$D$62)/7),42)+1,WEEKDAY(guigui!P3,2)),"")</f>
        <v>RP</v>
      </c>
      <c r="R3" s="3">
        <f t="shared" ref="R3:R31" si="8">DATE($A$1,COLUMN()-9,ROW()-1)</f>
        <v>42249</v>
      </c>
      <c r="S3" s="6" t="str">
        <f ca="1">IFERROR(OFFSET(grille!$A$1,MOD(INT((R3-parametres!$D$62)/7),42)+1,WEEKDAY(guigui!R3,2)),"")</f>
        <v>T840__</v>
      </c>
      <c r="T3" s="3">
        <f t="shared" ref="T3:T32" si="9">DATE($A$1,COLUMN()-10,ROW()-1)</f>
        <v>42279</v>
      </c>
      <c r="U3" s="6" t="str">
        <f ca="1">IFERROR(OFFSET(grille!$A$1,MOD(INT((T3-parametres!$D$62)/7),42)+1,WEEKDAY(guigui!T3,2)),"")</f>
        <v>T410</v>
      </c>
      <c r="V3" s="4">
        <f t="shared" ref="V3:V31" si="10">DATE($A$1,COLUMN()-11,ROW()-1)</f>
        <v>42310</v>
      </c>
      <c r="W3" s="6" t="str">
        <f ca="1">IFERROR(OFFSET(grille!$A$1,MOD(INT((V3-parametres!$D$62)/7),42)+1,WEEKDAY(guigui!V3,2)),"")</f>
        <v>__T661</v>
      </c>
      <c r="X3" s="3">
        <f t="shared" ref="X3:X32" si="11">DATE($A$1,COLUMN()-12,ROW()-1)</f>
        <v>42340</v>
      </c>
      <c r="Y3" s="6" t="str">
        <f ca="1">IFERROR(OFFSET(grille!$A$1,MOD(INT((X3-parametres!$D$62)/7),42)+1,WEEKDAY(guigui!X3,2)),"")</f>
        <v>__T850</v>
      </c>
    </row>
    <row r="4" spans="1:25">
      <c r="B4" s="4">
        <f t="shared" si="0"/>
        <v>42007</v>
      </c>
      <c r="C4" s="6" t="str">
        <f ca="1">IFERROR(OFFSET(grille!$A$1,MOD(INT((B4-parametres!$D$62)/7),42)+1,WEEKDAY(guigui!B4,2)),"")</f>
        <v>RP</v>
      </c>
      <c r="D4" s="3">
        <f t="shared" si="1"/>
        <v>42038</v>
      </c>
      <c r="E4" s="6" t="str">
        <f ca="1">IFERROR(OFFSET(grille!$A$1,MOD(INT((D4-parametres!$D$62)/7),42)+1,WEEKDAY(guigui!D4,2)),"")</f>
        <v>T730__</v>
      </c>
      <c r="F4" s="3">
        <f t="shared" si="2"/>
        <v>42066</v>
      </c>
      <c r="G4" s="6" t="str">
        <f ca="1">IFERROR(OFFSET(grille!$A$1,MOD(INT((F4-parametres!$D$62)/7),42)+1,WEEKDAY(guigui!F4,2)),"")</f>
        <v>__T740</v>
      </c>
      <c r="H4" s="3">
        <f t="shared" si="3"/>
        <v>42097</v>
      </c>
      <c r="I4" s="6" t="str">
        <f ca="1">IFERROR(OFFSET(grille!$A$1,MOD(INT((H4-parametres!$D$62)/7),42)+1,WEEKDAY(guigui!H4,2)),"")</f>
        <v>D</v>
      </c>
      <c r="J4" s="3">
        <f t="shared" si="4"/>
        <v>42127</v>
      </c>
      <c r="K4" s="6" t="str">
        <f ca="1">IFERROR(OFFSET(grille!$A$1,MOD(INT((J4-parametres!$D$62)/7),42)+1,WEEKDAY(guigui!J4,2)),"")</f>
        <v>__T237</v>
      </c>
      <c r="L4" s="3">
        <f t="shared" si="5"/>
        <v>42158</v>
      </c>
      <c r="M4" s="6" t="str">
        <f ca="1">IFERROR(OFFSET(grille!$A$1,MOD(INT((L4-parametres!$D$62)/7),42)+1,WEEKDAY(guigui!L4,2)),"")</f>
        <v>D</v>
      </c>
      <c r="N4" s="4">
        <f t="shared" si="6"/>
        <v>42188</v>
      </c>
      <c r="O4" s="6" t="str">
        <f ca="1">IFERROR(OFFSET(grille!$A$1,MOD(INT((N4-parametres!$D$62)/7),42)+1,WEEKDAY(guigui!N4,2)),"")</f>
        <v>D</v>
      </c>
      <c r="P4" s="3">
        <f t="shared" si="7"/>
        <v>42219</v>
      </c>
      <c r="Q4" s="6" t="str">
        <f ca="1">IFERROR(OFFSET(grille!$A$1,MOD(INT((P4-parametres!$D$62)/7),42)+1,WEEKDAY(guigui!P4,2)),"")</f>
        <v>T210</v>
      </c>
      <c r="R4" s="3">
        <f t="shared" si="8"/>
        <v>42250</v>
      </c>
      <c r="S4" s="6" t="str">
        <f ca="1">IFERROR(OFFSET(grille!$A$1,MOD(INT((R4-parametres!$D$62)/7),42)+1,WEEKDAY(guigui!R4,2)),"")</f>
        <v>__T850</v>
      </c>
      <c r="T4" s="3">
        <f t="shared" si="9"/>
        <v>42280</v>
      </c>
      <c r="U4" s="6" t="str">
        <f ca="1">IFERROR(OFFSET(grille!$A$1,MOD(INT((T4-parametres!$D$62)/7),42)+1,WEEKDAY(guigui!T4,2)),"")</f>
        <v>T146__</v>
      </c>
      <c r="V4" s="4">
        <f t="shared" si="10"/>
        <v>42311</v>
      </c>
      <c r="W4" s="6" t="str">
        <f ca="1">IFERROR(OFFSET(grille!$A$1,MOD(INT((V4-parametres!$D$62)/7),42)+1,WEEKDAY(guigui!V4,2)),"")</f>
        <v>T240__</v>
      </c>
      <c r="X4" s="3">
        <f t="shared" si="11"/>
        <v>42341</v>
      </c>
      <c r="Y4" s="6" t="str">
        <f ca="1">IFERROR(OFFSET(grille!$A$1,MOD(INT((X4-parametres!$D$62)/7),42)+1,WEEKDAY(guigui!X4,2)),"")</f>
        <v>T110</v>
      </c>
    </row>
    <row r="5" spans="1:25">
      <c r="B5" s="4">
        <f t="shared" si="0"/>
        <v>42008</v>
      </c>
      <c r="C5" s="6" t="str">
        <f ca="1">IFERROR(OFFSET(grille!$A$1,MOD(INT((B5-parametres!$D$62)/7),42)+1,WEEKDAY(guigui!B5,2)),"")</f>
        <v>RP</v>
      </c>
      <c r="D5" s="3">
        <f t="shared" si="1"/>
        <v>42039</v>
      </c>
      <c r="E5" s="6" t="str">
        <f ca="1">IFERROR(OFFSET(grille!$A$1,MOD(INT((D5-parametres!$D$62)/7),42)+1,WEEKDAY(guigui!D5,2)),"")</f>
        <v>__T740</v>
      </c>
      <c r="F5" s="3">
        <f t="shared" si="2"/>
        <v>42067</v>
      </c>
      <c r="G5" s="6" t="str">
        <f ca="1">IFERROR(OFFSET(grille!$A$1,MOD(INT((F5-parametres!$D$62)/7),42)+1,WEEKDAY(guigui!F5,2)),"")</f>
        <v>T650__</v>
      </c>
      <c r="H5" s="3">
        <f t="shared" si="3"/>
        <v>42098</v>
      </c>
      <c r="I5" s="6" t="str">
        <f ca="1">IFERROR(OFFSET(grille!$A$1,MOD(INT((H5-parametres!$D$62)/7),42)+1,WEEKDAY(guigui!H5,2)),"")</f>
        <v>RP</v>
      </c>
      <c r="J5" s="3">
        <f t="shared" si="4"/>
        <v>42128</v>
      </c>
      <c r="K5" s="6" t="str">
        <f ca="1">IFERROR(OFFSET(grille!$A$1,MOD(INT((J5-parametres!$D$62)/7),42)+1,WEEKDAY(guigui!J5,2)),"")</f>
        <v>RP</v>
      </c>
      <c r="L5" s="3">
        <f t="shared" si="5"/>
        <v>42159</v>
      </c>
      <c r="M5" s="6" t="str">
        <f ca="1">IFERROR(OFFSET(grille!$A$1,MOD(INT((L5-parametres!$D$62)/7),42)+1,WEEKDAY(guigui!L5,2)),"")</f>
        <v>T510</v>
      </c>
      <c r="N5" s="4">
        <f t="shared" si="6"/>
        <v>42189</v>
      </c>
      <c r="O5" s="6" t="str">
        <f ca="1">IFERROR(OFFSET(grille!$A$1,MOD(INT((N5-parametres!$D$62)/7),42)+1,WEEKDAY(guigui!N5,2)),"")</f>
        <v>RP</v>
      </c>
      <c r="P5" s="3">
        <f t="shared" si="7"/>
        <v>42220</v>
      </c>
      <c r="Q5" s="6" t="str">
        <f ca="1">IFERROR(OFFSET(grille!$A$1,MOD(INT((P5-parametres!$D$62)/7),42)+1,WEEKDAY(guigui!P5,2)),"")</f>
        <v>T410</v>
      </c>
      <c r="R5" s="3">
        <f t="shared" si="8"/>
        <v>42251</v>
      </c>
      <c r="S5" s="6" t="str">
        <f ca="1">IFERROR(OFFSET(grille!$A$1,MOD(INT((R5-parametres!$D$62)/7),42)+1,WEEKDAY(guigui!R5,2)),"")</f>
        <v>Fac</v>
      </c>
      <c r="T5" s="3">
        <f t="shared" si="9"/>
        <v>42281</v>
      </c>
      <c r="U5" s="6" t="str">
        <f ca="1">IFERROR(OFFSET(grille!$A$1,MOD(INT((T5-parametres!$D$62)/7),42)+1,WEEKDAY(guigui!T5,2)),"")</f>
        <v>__T157</v>
      </c>
      <c r="V5" s="4">
        <f t="shared" si="10"/>
        <v>42312</v>
      </c>
      <c r="W5" s="6" t="str">
        <f ca="1">IFERROR(OFFSET(grille!$A$1,MOD(INT((V5-parametres!$D$62)/7),42)+1,WEEKDAY(guigui!V5,2)),"")</f>
        <v>__T250</v>
      </c>
      <c r="X5" s="3">
        <f t="shared" si="11"/>
        <v>42342</v>
      </c>
      <c r="Y5" s="6" t="str">
        <f ca="1">IFERROR(OFFSET(grille!$A$1,MOD(INT((X5-parametres!$D$62)/7),42)+1,WEEKDAY(guigui!X5,2)),"")</f>
        <v>T630__</v>
      </c>
    </row>
    <row r="6" spans="1:25">
      <c r="B6" s="3">
        <f t="shared" si="0"/>
        <v>42009</v>
      </c>
      <c r="C6" s="6" t="str">
        <f ca="1">IFERROR(OFFSET(grille!$A$1,MOD(INT((B6-parametres!$D$62)/7),42)+1,WEEKDAY(guigui!B6,2)),"")</f>
        <v>T440__</v>
      </c>
      <c r="D6" s="3">
        <f t="shared" si="1"/>
        <v>42040</v>
      </c>
      <c r="E6" s="6" t="str">
        <f ca="1">IFERROR(OFFSET(grille!$A$1,MOD(INT((D6-parametres!$D$62)/7),42)+1,WEEKDAY(guigui!D6,2)),"")</f>
        <v>T610</v>
      </c>
      <c r="F6" s="3">
        <f t="shared" si="2"/>
        <v>42068</v>
      </c>
      <c r="G6" s="6" t="str">
        <f ca="1">IFERROR(OFFSET(grille!$A$1,MOD(INT((F6-parametres!$D$62)/7),42)+1,WEEKDAY(guigui!F6,2)),"")</f>
        <v>__T660</v>
      </c>
      <c r="H6" s="3">
        <f t="shared" si="3"/>
        <v>42099</v>
      </c>
      <c r="I6" s="6" t="str">
        <f ca="1">IFERROR(OFFSET(grille!$A$1,MOD(INT((H6-parametres!$D$62)/7),42)+1,WEEKDAY(guigui!H6,2)),"")</f>
        <v>RP</v>
      </c>
      <c r="J6" s="3">
        <f t="shared" si="4"/>
        <v>42129</v>
      </c>
      <c r="K6" s="6" t="str">
        <f ca="1">IFERROR(OFFSET(grille!$A$1,MOD(INT((J6-parametres!$D$62)/7),42)+1,WEEKDAY(guigui!J6,2)),"")</f>
        <v>RP</v>
      </c>
      <c r="L6" s="3">
        <f t="shared" si="5"/>
        <v>42160</v>
      </c>
      <c r="M6" s="6" t="str">
        <f ca="1">IFERROR(OFFSET(grille!$A$1,MOD(INT((L6-parametres!$D$62)/7),42)+1,WEEKDAY(guigui!L6,2)),"")</f>
        <v>T445__</v>
      </c>
      <c r="N6" s="4">
        <f t="shared" si="6"/>
        <v>42190</v>
      </c>
      <c r="O6" s="6" t="str">
        <f ca="1">IFERROR(OFFSET(grille!$A$1,MOD(INT((N6-parametres!$D$62)/7),42)+1,WEEKDAY(guigui!N6,2)),"")</f>
        <v>RP</v>
      </c>
      <c r="P6" s="3">
        <f t="shared" si="7"/>
        <v>42221</v>
      </c>
      <c r="Q6" s="6" t="str">
        <f ca="1">IFERROR(OFFSET(grille!$A$1,MOD(INT((P6-parametres!$D$62)/7),42)+1,WEEKDAY(guigui!P6,2)),"")</f>
        <v>T810</v>
      </c>
      <c r="R6" s="3">
        <f t="shared" si="8"/>
        <v>42252</v>
      </c>
      <c r="S6" s="6" t="str">
        <f ca="1">IFERROR(OFFSET(grille!$A$1,MOD(INT((R6-parametres!$D$62)/7),42)+1,WEEKDAY(guigui!R6,2)),"")</f>
        <v>RP</v>
      </c>
      <c r="T6" s="3">
        <f t="shared" si="9"/>
        <v>42282</v>
      </c>
      <c r="U6" s="6" t="str">
        <f ca="1">IFERROR(OFFSET(grille!$A$1,MOD(INT((T6-parametres!$D$62)/7),42)+1,WEEKDAY(guigui!T6,2)),"")</f>
        <v>T260</v>
      </c>
      <c r="V6" s="4">
        <f t="shared" si="10"/>
        <v>42313</v>
      </c>
      <c r="W6" s="6" t="str">
        <f ca="1">IFERROR(OFFSET(grille!$A$1,MOD(INT((V6-parametres!$D$62)/7),42)+1,WEEKDAY(guigui!V6,2)),"")</f>
        <v>RP</v>
      </c>
      <c r="X6" s="3">
        <f t="shared" si="11"/>
        <v>42343</v>
      </c>
      <c r="Y6" s="6" t="str">
        <f ca="1">IFERROR(OFFSET(grille!$A$1,MOD(INT((X6-parametres!$D$62)/7),42)+1,WEEKDAY(guigui!X6,2)),"")</f>
        <v>__T646</v>
      </c>
    </row>
    <row r="7" spans="1:25">
      <c r="B7" s="3">
        <f t="shared" si="0"/>
        <v>42010</v>
      </c>
      <c r="C7" s="6" t="str">
        <f ca="1">IFERROR(OFFSET(grille!$A$1,MOD(INT((B7-parametres!$D$62)/7),42)+1,WEEKDAY(guigui!B7,2)),"")</f>
        <v>__T450</v>
      </c>
      <c r="D7" s="3">
        <f t="shared" si="1"/>
        <v>42041</v>
      </c>
      <c r="E7" s="6" t="str">
        <f ca="1">IFERROR(OFFSET(grille!$A$1,MOD(INT((D7-parametres!$D$62)/7),42)+1,WEEKDAY(guigui!D7,2)),"")</f>
        <v>T220__</v>
      </c>
      <c r="F7" s="3">
        <f t="shared" si="2"/>
        <v>42069</v>
      </c>
      <c r="G7" s="6" t="str">
        <f ca="1">IFERROR(OFFSET(grille!$A$1,MOD(INT((F7-parametres!$D$62)/7),42)+1,WEEKDAY(guigui!F7,2)),"")</f>
        <v>RP</v>
      </c>
      <c r="H7" s="3">
        <f t="shared" si="3"/>
        <v>42100</v>
      </c>
      <c r="I7" s="6" t="str">
        <f ca="1">IFERROR(OFFSET(grille!$A$1,MOD(INT((H7-parametres!$D$62)/7),42)+1,WEEKDAY(guigui!H7,2)),"")</f>
        <v>T140__</v>
      </c>
      <c r="J7" s="3">
        <f t="shared" si="4"/>
        <v>42130</v>
      </c>
      <c r="K7" s="6" t="str">
        <f ca="1">IFERROR(OFFSET(grille!$A$1,MOD(INT((J7-parametres!$D$62)/7),42)+1,WEEKDAY(guigui!J7,2)),"")</f>
        <v>T710</v>
      </c>
      <c r="L7" s="3">
        <f t="shared" si="5"/>
        <v>42161</v>
      </c>
      <c r="M7" s="6" t="str">
        <f ca="1">IFERROR(OFFSET(grille!$A$1,MOD(INT((L7-parametres!$D$62)/7),42)+1,WEEKDAY(guigui!L7,2)),"")</f>
        <v>__T456</v>
      </c>
      <c r="N7" s="4">
        <f t="shared" si="6"/>
        <v>42191</v>
      </c>
      <c r="O7" s="6" t="str">
        <f ca="1">IFERROR(OFFSET(grille!$A$1,MOD(INT((N7-parametres!$D$62)/7),42)+1,WEEKDAY(guigui!N7,2)),"")</f>
        <v>T110</v>
      </c>
      <c r="P7" s="3">
        <f t="shared" si="7"/>
        <v>42222</v>
      </c>
      <c r="Q7" s="6" t="str">
        <f ca="1">IFERROR(OFFSET(grille!$A$1,MOD(INT((P7-parametres!$D$62)/7),42)+1,WEEKDAY(guigui!P7,2)),"")</f>
        <v>T320__</v>
      </c>
      <c r="R7" s="3">
        <f t="shared" si="8"/>
        <v>42253</v>
      </c>
      <c r="S7" s="6" t="str">
        <f ca="1">IFERROR(OFFSET(grille!$A$1,MOD(INT((R7-parametres!$D$62)/7),42)+1,WEEKDAY(guigui!R7,2)),"")</f>
        <v>RP</v>
      </c>
      <c r="T7" s="3">
        <f t="shared" si="9"/>
        <v>42283</v>
      </c>
      <c r="U7" s="6" t="str">
        <f ca="1">IFERROR(OFFSET(grille!$A$1,MOD(INT((T7-parametres!$D$62)/7),42)+1,WEEKDAY(guigui!T7,2)),"")</f>
        <v>RP</v>
      </c>
      <c r="V7" s="4">
        <f t="shared" si="10"/>
        <v>42314</v>
      </c>
      <c r="W7" s="6" t="str">
        <f ca="1">IFERROR(OFFSET(grille!$A$1,MOD(INT((V7-parametres!$D$62)/7),42)+1,WEEKDAY(guigui!V7,2)),"")</f>
        <v>RP</v>
      </c>
      <c r="X7" s="3">
        <f t="shared" si="11"/>
        <v>42344</v>
      </c>
      <c r="Y7" s="6" t="str">
        <f ca="1">IFERROR(OFFSET(grille!$A$1,MOD(INT((X7-parametres!$D$62)/7),42)+1,WEEKDAY(guigui!X7,2)),"")</f>
        <v>RP</v>
      </c>
    </row>
    <row r="8" spans="1:25">
      <c r="B8" s="3">
        <f t="shared" si="0"/>
        <v>42011</v>
      </c>
      <c r="C8" s="6" t="str">
        <f ca="1">IFERROR(OFFSET(grille!$A$1,MOD(INT((B8-parametres!$D$62)/7),42)+1,WEEKDAY(guigui!B8,2)),"")</f>
        <v>T240__</v>
      </c>
      <c r="D8" s="3">
        <f t="shared" si="1"/>
        <v>42042</v>
      </c>
      <c r="E8" s="6" t="str">
        <f ca="1">IFERROR(OFFSET(grille!$A$1,MOD(INT((D8-parametres!$D$62)/7),42)+1,WEEKDAY(guigui!D8,2)),"")</f>
        <v>__T236</v>
      </c>
      <c r="F8" s="3">
        <f t="shared" si="2"/>
        <v>42070</v>
      </c>
      <c r="G8" s="6" t="str">
        <f ca="1">IFERROR(OFFSET(grille!$A$1,MOD(INT((F8-parametres!$D$62)/7),42)+1,WEEKDAY(guigui!F8,2)),"")</f>
        <v>RP</v>
      </c>
      <c r="H8" s="3">
        <f t="shared" si="3"/>
        <v>42101</v>
      </c>
      <c r="I8" s="6" t="str">
        <f ca="1">IFERROR(OFFSET(grille!$A$1,MOD(INT((H8-parametres!$D$62)/7),42)+1,WEEKDAY(guigui!H8,2)),"")</f>
        <v>__T150</v>
      </c>
      <c r="J8" s="3">
        <f t="shared" si="4"/>
        <v>42131</v>
      </c>
      <c r="K8" s="6" t="str">
        <f ca="1">IFERROR(OFFSET(grille!$A$1,MOD(INT((J8-parametres!$D$62)/7),42)+1,WEEKDAY(guigui!J8,2)),"")</f>
        <v>T730__</v>
      </c>
      <c r="L8" s="3">
        <f t="shared" si="5"/>
        <v>42162</v>
      </c>
      <c r="M8" s="6" t="str">
        <f ca="1">IFERROR(OFFSET(grille!$A$1,MOD(INT((L8-parametres!$D$62)/7),42)+1,WEEKDAY(guigui!L8,2)),"")</f>
        <v>T447__</v>
      </c>
      <c r="N8" s="4">
        <f t="shared" si="6"/>
        <v>42192</v>
      </c>
      <c r="O8" s="6" t="str">
        <f ca="1">IFERROR(OFFSET(grille!$A$1,MOD(INT((N8-parametres!$D$62)/7),42)+1,WEEKDAY(guigui!N8,2)),"")</f>
        <v>T420</v>
      </c>
      <c r="P8" s="3">
        <f t="shared" si="7"/>
        <v>42223</v>
      </c>
      <c r="Q8" s="6" t="str">
        <f ca="1">IFERROR(OFFSET(grille!$A$1,MOD(INT((P8-parametres!$D$62)/7),42)+1,WEEKDAY(guigui!P8,2)),"")</f>
        <v>__T335</v>
      </c>
      <c r="R8" s="3">
        <f t="shared" si="8"/>
        <v>42254</v>
      </c>
      <c r="S8" s="6" t="str">
        <f ca="1">IFERROR(OFFSET(grille!$A$1,MOD(INT((R8-parametres!$D$62)/7),42)+1,WEEKDAY(guigui!R8,2)),"")</f>
        <v>T120</v>
      </c>
      <c r="T8" s="3">
        <f t="shared" si="9"/>
        <v>42284</v>
      </c>
      <c r="U8" s="6" t="str">
        <f ca="1">IFERROR(OFFSET(grille!$A$1,MOD(INT((T8-parametres!$D$62)/7),42)+1,WEEKDAY(guigui!T8,2)),"")</f>
        <v>RP</v>
      </c>
      <c r="V8" s="4">
        <f t="shared" si="10"/>
        <v>42315</v>
      </c>
      <c r="W8" s="6" t="str">
        <f ca="1">IFERROR(OFFSET(grille!$A$1,MOD(INT((V8-parametres!$D$62)/7),42)+1,WEEKDAY(guigui!V8,2)),"")</f>
        <v>T656__</v>
      </c>
      <c r="X8" s="3">
        <f t="shared" si="11"/>
        <v>42345</v>
      </c>
      <c r="Y8" s="6" t="str">
        <f ca="1">IFERROR(OFFSET(grille!$A$1,MOD(INT((X8-parametres!$D$62)/7),42)+1,WEEKDAY(guigui!X8,2)),"")</f>
        <v>RP</v>
      </c>
    </row>
    <row r="9" spans="1:25">
      <c r="B9" s="3">
        <f t="shared" si="0"/>
        <v>42012</v>
      </c>
      <c r="C9" s="6" t="str">
        <f ca="1">IFERROR(OFFSET(grille!$A$1,MOD(INT((B9-parametres!$D$62)/7),42)+1,WEEKDAY(guigui!B9,2)),"")</f>
        <v>__T250</v>
      </c>
      <c r="D9" s="3">
        <f t="shared" si="1"/>
        <v>42043</v>
      </c>
      <c r="E9" s="6" t="str">
        <f ca="1">IFERROR(OFFSET(grille!$A$1,MOD(INT((D9-parametres!$D$62)/7),42)+1,WEEKDAY(guigui!D9,2)),"")</f>
        <v>RP</v>
      </c>
      <c r="F9" s="3">
        <f t="shared" si="2"/>
        <v>42071</v>
      </c>
      <c r="G9" s="6" t="str">
        <f ca="1">IFERROR(OFFSET(grille!$A$1,MOD(INT((F9-parametres!$D$62)/7),42)+1,WEEKDAY(guigui!F9,2)),"")</f>
        <v>T410</v>
      </c>
      <c r="H9" s="3">
        <f t="shared" si="3"/>
        <v>42102</v>
      </c>
      <c r="I9" s="6" t="str">
        <f ca="1">IFERROR(OFFSET(grille!$A$1,MOD(INT((H9-parametres!$D$62)/7),42)+1,WEEKDAY(guigui!H9,2)),"")</f>
        <v>T210</v>
      </c>
      <c r="J9" s="3">
        <f t="shared" si="4"/>
        <v>42132</v>
      </c>
      <c r="K9" s="6" t="str">
        <f ca="1">IFERROR(OFFSET(grille!$A$1,MOD(INT((J9-parametres!$D$62)/7),42)+1,WEEKDAY(guigui!J9,2)),"")</f>
        <v>__T740</v>
      </c>
      <c r="L9" s="3">
        <f t="shared" si="5"/>
        <v>42163</v>
      </c>
      <c r="M9" s="6" t="str">
        <f ca="1">IFERROR(OFFSET(grille!$A$1,MOD(INT((L9-parametres!$D$62)/7),42)+1,WEEKDAY(guigui!L9,2)),"")</f>
        <v>__T451</v>
      </c>
      <c r="N9" s="4">
        <f t="shared" si="6"/>
        <v>42193</v>
      </c>
      <c r="O9" s="6" t="str">
        <f ca="1">IFERROR(OFFSET(grille!$A$1,MOD(INT((N9-parametres!$D$62)/7),42)+1,WEEKDAY(guigui!N9,2)),"")</f>
        <v>T220__</v>
      </c>
      <c r="P9" s="3">
        <f t="shared" si="7"/>
        <v>42224</v>
      </c>
      <c r="Q9" s="6" t="str">
        <f ca="1">IFERROR(OFFSET(grille!$A$1,MOD(INT((P9-parametres!$D$62)/7),42)+1,WEEKDAY(guigui!P9,2)),"")</f>
        <v>RP</v>
      </c>
      <c r="R9" s="3">
        <f t="shared" si="8"/>
        <v>42255</v>
      </c>
      <c r="S9" s="6" t="str">
        <f ca="1">IFERROR(OFFSET(grille!$A$1,MOD(INT((R9-parametres!$D$62)/7),42)+1,WEEKDAY(guigui!R9,2)),"")</f>
        <v>T110</v>
      </c>
      <c r="T9" s="3">
        <f t="shared" si="9"/>
        <v>42285</v>
      </c>
      <c r="U9" s="6" t="str">
        <f ca="1">IFERROR(OFFSET(grille!$A$1,MOD(INT((T9-parametres!$D$62)/7),42)+1,WEEKDAY(guigui!T9,2)),"")</f>
        <v>T210</v>
      </c>
      <c r="V9" s="4">
        <f t="shared" si="10"/>
        <v>42316</v>
      </c>
      <c r="W9" s="6" t="str">
        <f ca="1">IFERROR(OFFSET(grille!$A$1,MOD(INT((V9-parametres!$D$62)/7),42)+1,WEEKDAY(guigui!V9,2)),"")</f>
        <v>__T667</v>
      </c>
      <c r="X9" s="3">
        <f t="shared" si="11"/>
        <v>42346</v>
      </c>
      <c r="Y9" s="6" t="str">
        <f ca="1">IFERROR(OFFSET(grille!$A$1,MOD(INT((X9-parametres!$D$62)/7),42)+1,WEEKDAY(guigui!X9,2)),"")</f>
        <v>T440__</v>
      </c>
    </row>
    <row r="10" spans="1:25">
      <c r="B10" s="3">
        <f t="shared" si="0"/>
        <v>42013</v>
      </c>
      <c r="C10" s="6" t="str">
        <f ca="1">IFERROR(OFFSET(grille!$A$1,MOD(INT((B10-parametres!$D$62)/7),42)+1,WEEKDAY(guigui!B10,2)),"")</f>
        <v>RP</v>
      </c>
      <c r="D10" s="3">
        <f t="shared" si="1"/>
        <v>42044</v>
      </c>
      <c r="E10" s="6" t="str">
        <f ca="1">IFERROR(OFFSET(grille!$A$1,MOD(INT((D10-parametres!$D$62)/7),42)+1,WEEKDAY(guigui!D10,2)),"")</f>
        <v>RP</v>
      </c>
      <c r="F10" s="3">
        <f t="shared" si="2"/>
        <v>42072</v>
      </c>
      <c r="G10" s="6" t="str">
        <f ca="1">IFERROR(OFFSET(grille!$A$1,MOD(INT((F10-parametres!$D$62)/7),42)+1,WEEKDAY(guigui!F10,2)),"")</f>
        <v>T650__</v>
      </c>
      <c r="H10" s="3">
        <f t="shared" si="3"/>
        <v>42103</v>
      </c>
      <c r="I10" s="6" t="str">
        <f ca="1">IFERROR(OFFSET(grille!$A$1,MOD(INT((H10-parametres!$D$62)/7),42)+1,WEEKDAY(guigui!H10,2)),"")</f>
        <v>T440__</v>
      </c>
      <c r="J10" s="3">
        <f t="shared" si="4"/>
        <v>42133</v>
      </c>
      <c r="K10" s="6" t="str">
        <f ca="1">IFERROR(OFFSET(grille!$A$1,MOD(INT((J10-parametres!$D$62)/7),42)+1,WEEKDAY(guigui!J10,2)),"")</f>
        <v>RP</v>
      </c>
      <c r="L10" s="3">
        <f t="shared" si="5"/>
        <v>42164</v>
      </c>
      <c r="M10" s="6" t="str">
        <f ca="1">IFERROR(OFFSET(grille!$A$1,MOD(INT((L10-parametres!$D$62)/7),42)+1,WEEKDAY(guigui!L10,2)),"")</f>
        <v>RP</v>
      </c>
      <c r="N10" s="4">
        <f t="shared" si="6"/>
        <v>42194</v>
      </c>
      <c r="O10" s="6" t="str">
        <f ca="1">IFERROR(OFFSET(grille!$A$1,MOD(INT((N10-parametres!$D$62)/7),42)+1,WEEKDAY(guigui!N10,2)),"")</f>
        <v>__T230</v>
      </c>
      <c r="P10" s="3">
        <f t="shared" si="7"/>
        <v>42225</v>
      </c>
      <c r="Q10" s="6" t="str">
        <f ca="1">IFERROR(OFFSET(grille!$A$1,MOD(INT((P10-parametres!$D$62)/7),42)+1,WEEKDAY(guigui!P10,2)),"")</f>
        <v>RP</v>
      </c>
      <c r="R10" s="3">
        <f t="shared" si="8"/>
        <v>42256</v>
      </c>
      <c r="S10" s="6" t="str">
        <f ca="1">IFERROR(OFFSET(grille!$A$1,MOD(INT((R10-parametres!$D$62)/7),42)+1,WEEKDAY(guigui!R10,2)),"")</f>
        <v>T720</v>
      </c>
      <c r="T10" s="3">
        <f t="shared" si="9"/>
        <v>42286</v>
      </c>
      <c r="U10" s="6" t="str">
        <f ca="1">IFERROR(OFFSET(grille!$A$1,MOD(INT((T10-parametres!$D$62)/7),42)+1,WEEKDAY(guigui!T10,2)),"")</f>
        <v>T140__</v>
      </c>
      <c r="V10" s="4">
        <f t="shared" si="10"/>
        <v>42317</v>
      </c>
      <c r="W10" s="6" t="str">
        <f ca="1">IFERROR(OFFSET(grille!$A$1,MOD(INT((V10-parametres!$D$62)/7),42)+1,WEEKDAY(guigui!V10,2)),"")</f>
        <v>T420</v>
      </c>
      <c r="X10" s="3">
        <f t="shared" si="11"/>
        <v>42347</v>
      </c>
      <c r="Y10" s="6" t="str">
        <f ca="1">IFERROR(OFFSET(grille!$A$1,MOD(INT((X10-parametres!$D$62)/7),42)+1,WEEKDAY(guigui!X10,2)),"")</f>
        <v>__T450</v>
      </c>
    </row>
    <row r="11" spans="1:25">
      <c r="B11" s="3">
        <f t="shared" si="0"/>
        <v>42014</v>
      </c>
      <c r="C11" s="6" t="str">
        <f ca="1">IFERROR(OFFSET(grille!$A$1,MOD(INT((B11-parametres!$D$62)/7),42)+1,WEEKDAY(guigui!B11,2)),"")</f>
        <v>RP</v>
      </c>
      <c r="D11" s="3">
        <f t="shared" si="1"/>
        <v>42045</v>
      </c>
      <c r="E11" s="6" t="str">
        <f ca="1">IFERROR(OFFSET(grille!$A$1,MOD(INT((D11-parametres!$D$62)/7),42)+1,WEEKDAY(guigui!D11,2)),"")</f>
        <v>T840__</v>
      </c>
      <c r="F11" s="3">
        <f t="shared" si="2"/>
        <v>42073</v>
      </c>
      <c r="G11" s="6" t="str">
        <f ca="1">IFERROR(OFFSET(grille!$A$1,MOD(INT((F11-parametres!$D$62)/7),42)+1,WEEKDAY(guigui!F11,2)),"")</f>
        <v>__T660</v>
      </c>
      <c r="H11" s="3">
        <f t="shared" si="3"/>
        <v>42104</v>
      </c>
      <c r="I11" s="6" t="str">
        <f ca="1">IFERROR(OFFSET(grille!$A$1,MOD(INT((H11-parametres!$D$62)/7),42)+1,WEEKDAY(guigui!H11,2)),"")</f>
        <v>__T450</v>
      </c>
      <c r="J11" s="3">
        <f t="shared" si="4"/>
        <v>42134</v>
      </c>
      <c r="K11" s="6" t="str">
        <f ca="1">IFERROR(OFFSET(grille!$A$1,MOD(INT((J11-parametres!$D$62)/7),42)+1,WEEKDAY(guigui!J11,2)),"")</f>
        <v>RP</v>
      </c>
      <c r="L11" s="3">
        <f t="shared" si="5"/>
        <v>42165</v>
      </c>
      <c r="M11" s="6" t="str">
        <f ca="1">IFERROR(OFFSET(grille!$A$1,MOD(INT((L11-parametres!$D$62)/7),42)+1,WEEKDAY(guigui!L11,2)),"")</f>
        <v>RP</v>
      </c>
      <c r="N11" s="4">
        <f t="shared" si="6"/>
        <v>42195</v>
      </c>
      <c r="O11" s="6" t="str">
        <f ca="1">IFERROR(OFFSET(grille!$A$1,MOD(INT((N11-parametres!$D$62)/7),42)+1,WEEKDAY(guigui!N11,2)),"")</f>
        <v>RP</v>
      </c>
      <c r="P11" s="3">
        <f t="shared" si="7"/>
        <v>42226</v>
      </c>
      <c r="Q11" s="6" t="str">
        <f ca="1">IFERROR(OFFSET(grille!$A$1,MOD(INT((P11-parametres!$D$62)/7),42)+1,WEEKDAY(guigui!P11,2)),"")</f>
        <v>T340__</v>
      </c>
      <c r="R11" s="3">
        <f t="shared" si="8"/>
        <v>42257</v>
      </c>
      <c r="S11" s="6" t="str">
        <f ca="1">IFERROR(OFFSET(grille!$A$1,MOD(INT((R11-parametres!$D$62)/7),42)+1,WEEKDAY(guigui!R11,2)),"")</f>
        <v>T630__</v>
      </c>
      <c r="T11" s="3">
        <f t="shared" si="9"/>
        <v>42287</v>
      </c>
      <c r="U11" s="6" t="str">
        <f ca="1">IFERROR(OFFSET(grille!$A$1,MOD(INT((T11-parametres!$D$62)/7),42)+1,WEEKDAY(guigui!T11,2)),"")</f>
        <v>__T156</v>
      </c>
      <c r="V11" s="4">
        <f t="shared" si="10"/>
        <v>42318</v>
      </c>
      <c r="W11" s="6" t="str">
        <f ca="1">IFERROR(OFFSET(grille!$A$1,MOD(INT((V11-parametres!$D$62)/7),42)+1,WEEKDAY(guigui!V11,2)),"")</f>
        <v>T630__</v>
      </c>
      <c r="X11" s="3">
        <f t="shared" si="11"/>
        <v>42348</v>
      </c>
      <c r="Y11" s="6" t="str">
        <f ca="1">IFERROR(OFFSET(grille!$A$1,MOD(INT((X11-parametres!$D$62)/7),42)+1,WEEKDAY(guigui!X11,2)),"")</f>
        <v>T240__</v>
      </c>
    </row>
    <row r="12" spans="1:25">
      <c r="B12" s="3">
        <f t="shared" si="0"/>
        <v>42015</v>
      </c>
      <c r="C12" s="6" t="str">
        <f ca="1">IFERROR(OFFSET(grille!$A$1,MOD(INT((B12-parametres!$D$62)/7),42)+1,WEEKDAY(guigui!B12,2)),"")</f>
        <v>T657__</v>
      </c>
      <c r="D12" s="3">
        <f t="shared" si="1"/>
        <v>42046</v>
      </c>
      <c r="E12" s="6" t="str">
        <f ca="1">IFERROR(OFFSET(grille!$A$1,MOD(INT((D12-parametres!$D$62)/7),42)+1,WEEKDAY(guigui!D12,2)),"")</f>
        <v>__T850</v>
      </c>
      <c r="F12" s="3">
        <f t="shared" si="2"/>
        <v>42074</v>
      </c>
      <c r="G12" s="6" t="str">
        <f ca="1">IFERROR(OFFSET(grille!$A$1,MOD(INT((F12-parametres!$D$62)/7),42)+1,WEEKDAY(guigui!F12,2)),"")</f>
        <v>T260</v>
      </c>
      <c r="H12" s="3">
        <f t="shared" si="3"/>
        <v>42105</v>
      </c>
      <c r="I12" s="6" t="str">
        <f ca="1">IFERROR(OFFSET(grille!$A$1,MOD(INT((H12-parametres!$D$62)/7),42)+1,WEEKDAY(guigui!H12,2)),"")</f>
        <v>RP</v>
      </c>
      <c r="J12" s="3">
        <f t="shared" si="4"/>
        <v>42135</v>
      </c>
      <c r="K12" s="6" t="str">
        <f ca="1">IFERROR(OFFSET(grille!$A$1,MOD(INT((J12-parametres!$D$62)/7),42)+1,WEEKDAY(guigui!J12,2)),"")</f>
        <v>T320__</v>
      </c>
      <c r="L12" s="3">
        <f t="shared" si="5"/>
        <v>42166</v>
      </c>
      <c r="M12" s="6" t="str">
        <f ca="1">IFERROR(OFFSET(grille!$A$1,MOD(INT((L12-parametres!$D$62)/7),42)+1,WEEKDAY(guigui!L12,2)),"")</f>
        <v>T410</v>
      </c>
      <c r="N12" s="4">
        <f t="shared" si="6"/>
        <v>42196</v>
      </c>
      <c r="O12" s="6" t="str">
        <f ca="1">IFERROR(OFFSET(grille!$A$1,MOD(INT((N12-parametres!$D$62)/7),42)+1,WEEKDAY(guigui!N12,2)),"")</f>
        <v>RP</v>
      </c>
      <c r="P12" s="3">
        <f t="shared" si="7"/>
        <v>42227</v>
      </c>
      <c r="Q12" s="6" t="str">
        <f ca="1">IFERROR(OFFSET(grille!$A$1,MOD(INT((P12-parametres!$D$62)/7),42)+1,WEEKDAY(guigui!P12,2)),"")</f>
        <v>__T350</v>
      </c>
      <c r="R12" s="3">
        <f t="shared" si="8"/>
        <v>42258</v>
      </c>
      <c r="S12" s="6" t="str">
        <f ca="1">IFERROR(OFFSET(grille!$A$1,MOD(INT((R12-parametres!$D$62)/7),42)+1,WEEKDAY(guigui!R12,2)),"")</f>
        <v>__T640</v>
      </c>
      <c r="T12" s="3">
        <f t="shared" si="9"/>
        <v>42288</v>
      </c>
      <c r="U12" s="6" t="str">
        <f ca="1">IFERROR(OFFSET(grille!$A$1,MOD(INT((T12-parametres!$D$62)/7),42)+1,WEEKDAY(guigui!T12,2)),"")</f>
        <v>RP</v>
      </c>
      <c r="V12" s="4">
        <f t="shared" si="10"/>
        <v>42319</v>
      </c>
      <c r="W12" s="6" t="str">
        <f ca="1">IFERROR(OFFSET(grille!$A$1,MOD(INT((V12-parametres!$D$62)/7),42)+1,WEEKDAY(guigui!V12,2)),"")</f>
        <v>__T640</v>
      </c>
      <c r="X12" s="3">
        <f t="shared" si="11"/>
        <v>42349</v>
      </c>
      <c r="Y12" s="6" t="str">
        <f ca="1">IFERROR(OFFSET(grille!$A$1,MOD(INT((X12-parametres!$D$62)/7),42)+1,WEEKDAY(guigui!X12,2)),"")</f>
        <v>__T250</v>
      </c>
    </row>
    <row r="13" spans="1:25">
      <c r="B13" s="3">
        <f t="shared" si="0"/>
        <v>42016</v>
      </c>
      <c r="C13" s="6" t="str">
        <f ca="1">IFERROR(OFFSET(grille!$A$1,MOD(INT((B13-parametres!$D$62)/7),42)+1,WEEKDAY(guigui!B13,2)),"")</f>
        <v>__T661</v>
      </c>
      <c r="D13" s="3">
        <f t="shared" si="1"/>
        <v>42047</v>
      </c>
      <c r="E13" s="6" t="str">
        <f ca="1">IFERROR(OFFSET(grille!$A$1,MOD(INT((D13-parametres!$D$62)/7),42)+1,WEEKDAY(guigui!D13,2)),"")</f>
        <v>T110</v>
      </c>
      <c r="F13" s="3">
        <f t="shared" si="2"/>
        <v>42075</v>
      </c>
      <c r="G13" s="6" t="str">
        <f ca="1">IFERROR(OFFSET(grille!$A$1,MOD(INT((F13-parametres!$D$62)/7),42)+1,WEEKDAY(guigui!F13,2)),"")</f>
        <v>RP</v>
      </c>
      <c r="H13" s="3">
        <f t="shared" si="3"/>
        <v>42106</v>
      </c>
      <c r="I13" s="6" t="str">
        <f ca="1">IFERROR(OFFSET(grille!$A$1,MOD(INT((H13-parametres!$D$62)/7),42)+1,WEEKDAY(guigui!H13,2)),"")</f>
        <v>RP</v>
      </c>
      <c r="J13" s="3">
        <f t="shared" si="4"/>
        <v>42136</v>
      </c>
      <c r="K13" s="6" t="str">
        <f ca="1">IFERROR(OFFSET(grille!$A$1,MOD(INT((J13-parametres!$D$62)/7),42)+1,WEEKDAY(guigui!J13,2)),"")</f>
        <v>__T330</v>
      </c>
      <c r="L13" s="3">
        <f t="shared" si="5"/>
        <v>42167</v>
      </c>
      <c r="M13" s="6" t="str">
        <f ca="1">IFERROR(OFFSET(grille!$A$1,MOD(INT((L13-parametres!$D$62)/7),42)+1,WEEKDAY(guigui!L13,2)),"")</f>
        <v>T710</v>
      </c>
      <c r="N13" s="4">
        <f t="shared" si="6"/>
        <v>42197</v>
      </c>
      <c r="O13" s="6" t="str">
        <f ca="1">IFERROR(OFFSET(grille!$A$1,MOD(INT((N13-parametres!$D$62)/7),42)+1,WEEKDAY(guigui!N13,2)),"")</f>
        <v>T347__</v>
      </c>
      <c r="P13" s="3">
        <f t="shared" si="7"/>
        <v>42228</v>
      </c>
      <c r="Q13" s="6" t="str">
        <f ca="1">IFERROR(OFFSET(grille!$A$1,MOD(INT((P13-parametres!$D$62)/7),42)+1,WEEKDAY(guigui!P13,2)),"")</f>
        <v>RP</v>
      </c>
      <c r="R13" s="3">
        <f t="shared" si="8"/>
        <v>42259</v>
      </c>
      <c r="S13" s="6" t="str">
        <f ca="1">IFERROR(OFFSET(grille!$A$1,MOD(INT((R13-parametres!$D$62)/7),42)+1,WEEKDAY(guigui!R13,2)),"")</f>
        <v>RP</v>
      </c>
      <c r="T13" s="3">
        <f t="shared" si="9"/>
        <v>42289</v>
      </c>
      <c r="U13" s="6" t="str">
        <f ca="1">IFERROR(OFFSET(grille!$A$1,MOD(INT((T13-parametres!$D$62)/7),42)+1,WEEKDAY(guigui!T13,2)),"")</f>
        <v>RP</v>
      </c>
      <c r="V13" s="4">
        <f t="shared" si="10"/>
        <v>42320</v>
      </c>
      <c r="W13" s="6" t="str">
        <f ca="1">IFERROR(OFFSET(grille!$A$1,MOD(INT((V13-parametres!$D$62)/7),42)+1,WEEKDAY(guigui!V13,2)),"")</f>
        <v>D</v>
      </c>
      <c r="X13" s="3">
        <f t="shared" si="11"/>
        <v>42350</v>
      </c>
      <c r="Y13" s="6" t="str">
        <f ca="1">IFERROR(OFFSET(grille!$A$1,MOD(INT((X13-parametres!$D$62)/7),42)+1,WEEKDAY(guigui!X13,2)),"")</f>
        <v>RP</v>
      </c>
    </row>
    <row r="14" spans="1:25">
      <c r="B14" s="3">
        <f t="shared" si="0"/>
        <v>42017</v>
      </c>
      <c r="C14" s="6" t="str">
        <f ca="1">IFERROR(OFFSET(grille!$A$1,MOD(INT((B14-parametres!$D$62)/7),42)+1,WEEKDAY(guigui!B14,2)),"")</f>
        <v>T240__</v>
      </c>
      <c r="D14" s="3">
        <f t="shared" si="1"/>
        <v>42048</v>
      </c>
      <c r="E14" s="6" t="str">
        <f ca="1">IFERROR(OFFSET(grille!$A$1,MOD(INT((D14-parametres!$D$62)/7),42)+1,WEEKDAY(guigui!D14,2)),"")</f>
        <v>T630__</v>
      </c>
      <c r="F14" s="3">
        <f t="shared" si="2"/>
        <v>42076</v>
      </c>
      <c r="G14" s="6" t="str">
        <f ca="1">IFERROR(OFFSET(grille!$A$1,MOD(INT((F14-parametres!$D$62)/7),42)+1,WEEKDAY(guigui!F14,2)),"")</f>
        <v>RP</v>
      </c>
      <c r="H14" s="3">
        <f t="shared" si="3"/>
        <v>42107</v>
      </c>
      <c r="I14" s="6" t="str">
        <f ca="1">IFERROR(OFFSET(grille!$A$1,MOD(INT((H14-parametres!$D$62)/7),42)+1,WEEKDAY(guigui!H14,2)),"")</f>
        <v>T820__</v>
      </c>
      <c r="J14" s="3">
        <f t="shared" si="4"/>
        <v>42137</v>
      </c>
      <c r="K14" s="6" t="str">
        <f ca="1">IFERROR(OFFSET(grille!$A$1,MOD(INT((J14-parametres!$D$62)/7),42)+1,WEEKDAY(guigui!J14,2)),"")</f>
        <v>T420</v>
      </c>
      <c r="L14" s="3">
        <f t="shared" si="5"/>
        <v>42168</v>
      </c>
      <c r="M14" s="6" t="str">
        <f ca="1">IFERROR(OFFSET(grille!$A$1,MOD(INT((L14-parametres!$D$62)/7),42)+1,WEEKDAY(guigui!L14,2)),"")</f>
        <v>T246__</v>
      </c>
      <c r="N14" s="4">
        <f t="shared" si="6"/>
        <v>42198</v>
      </c>
      <c r="O14" s="6" t="str">
        <f ca="1">IFERROR(OFFSET(grille!$A$1,MOD(INT((N14-parametres!$D$62)/7),42)+1,WEEKDAY(guigui!N14,2)),"")</f>
        <v>__T350</v>
      </c>
      <c r="P14" s="3">
        <f t="shared" si="7"/>
        <v>42229</v>
      </c>
      <c r="Q14" s="6" t="str">
        <f ca="1">IFERROR(OFFSET(grille!$A$1,MOD(INT((P14-parametres!$D$62)/7),42)+1,WEEKDAY(guigui!P14,2)),"")</f>
        <v>RP</v>
      </c>
      <c r="R14" s="3">
        <f t="shared" si="8"/>
        <v>42260</v>
      </c>
      <c r="S14" s="6" t="str">
        <f ca="1">IFERROR(OFFSET(grille!$A$1,MOD(INT((R14-parametres!$D$62)/7),42)+1,WEEKDAY(guigui!R14,2)),"")</f>
        <v>RP</v>
      </c>
      <c r="T14" s="3">
        <f t="shared" si="9"/>
        <v>42290</v>
      </c>
      <c r="U14" s="6" t="str">
        <f ca="1">IFERROR(OFFSET(grille!$A$1,MOD(INT((T14-parametres!$D$62)/7),42)+1,WEEKDAY(guigui!T14,2)),"")</f>
        <v>T820__</v>
      </c>
      <c r="V14" s="4">
        <f t="shared" si="10"/>
        <v>42321</v>
      </c>
      <c r="W14" s="6" t="str">
        <f ca="1">IFERROR(OFFSET(grille!$A$1,MOD(INT((V14-parametres!$D$62)/7),42)+1,WEEKDAY(guigui!V14,2)),"")</f>
        <v>RP</v>
      </c>
      <c r="X14" s="3">
        <f t="shared" si="11"/>
        <v>42351</v>
      </c>
      <c r="Y14" s="6" t="str">
        <f ca="1">IFERROR(OFFSET(grille!$A$1,MOD(INT((X14-parametres!$D$62)/7),42)+1,WEEKDAY(guigui!X14,2)),"")</f>
        <v>RP</v>
      </c>
    </row>
    <row r="15" spans="1:25">
      <c r="B15" s="3">
        <f t="shared" si="0"/>
        <v>42018</v>
      </c>
      <c r="C15" s="6" t="str">
        <f ca="1">IFERROR(OFFSET(grille!$A$1,MOD(INT((B15-parametres!$D$62)/7),42)+1,WEEKDAY(guigui!B15,2)),"")</f>
        <v>__T250</v>
      </c>
      <c r="D15" s="3">
        <f t="shared" si="1"/>
        <v>42049</v>
      </c>
      <c r="E15" s="6" t="str">
        <f ca="1">IFERROR(OFFSET(grille!$A$1,MOD(INT((D15-parametres!$D$62)/7),42)+1,WEEKDAY(guigui!D15,2)),"")</f>
        <v>__T646</v>
      </c>
      <c r="F15" s="3">
        <f t="shared" si="2"/>
        <v>42077</v>
      </c>
      <c r="G15" s="6" t="str">
        <f ca="1">IFERROR(OFFSET(grille!$A$1,MOD(INT((F15-parametres!$D$62)/7),42)+1,WEEKDAY(guigui!F15,2)),"")</f>
        <v>T326__</v>
      </c>
      <c r="H15" s="3">
        <f t="shared" si="3"/>
        <v>42108</v>
      </c>
      <c r="I15" s="6" t="str">
        <f ca="1">IFERROR(OFFSET(grille!$A$1,MOD(INT((H15-parametres!$D$62)/7),42)+1,WEEKDAY(guigui!H15,2)),"")</f>
        <v>__T830</v>
      </c>
      <c r="J15" s="3">
        <f t="shared" si="4"/>
        <v>42138</v>
      </c>
      <c r="K15" s="6" t="str">
        <f ca="1">IFERROR(OFFSET(grille!$A$1,MOD(INT((J15-parametres!$D$62)/7),42)+1,WEEKDAY(guigui!J15,2)),"")</f>
        <v>T840__</v>
      </c>
      <c r="L15" s="3">
        <f t="shared" si="5"/>
        <v>42169</v>
      </c>
      <c r="M15" s="6" t="str">
        <f ca="1">IFERROR(OFFSET(grille!$A$1,MOD(INT((L15-parametres!$D$62)/7),42)+1,WEEKDAY(guigui!L15,2)),"")</f>
        <v>__T257</v>
      </c>
      <c r="N15" s="4">
        <f t="shared" si="6"/>
        <v>42199</v>
      </c>
      <c r="O15" s="6" t="str">
        <f ca="1">IFERROR(OFFSET(grille!$A$1,MOD(INT((N15-parametres!$D$62)/7),42)+1,WEEKDAY(guigui!N15,2)),"")</f>
        <v>T340__</v>
      </c>
      <c r="P15" s="3">
        <f t="shared" si="7"/>
        <v>42230</v>
      </c>
      <c r="Q15" s="6" t="str">
        <f ca="1">IFERROR(OFFSET(grille!$A$1,MOD(INT((P15-parametres!$D$62)/7),42)+1,WEEKDAY(guigui!P15,2)),"")</f>
        <v>T515</v>
      </c>
      <c r="R15" s="3">
        <f t="shared" si="8"/>
        <v>42261</v>
      </c>
      <c r="S15" s="6" t="str">
        <f ca="1">IFERROR(OFFSET(grille!$A$1,MOD(INT((R15-parametres!$D$62)/7),42)+1,WEEKDAY(guigui!R15,2)),"")</f>
        <v>T840__</v>
      </c>
      <c r="T15" s="3">
        <f t="shared" si="9"/>
        <v>42291</v>
      </c>
      <c r="U15" s="6" t="str">
        <f ca="1">IFERROR(OFFSET(grille!$A$1,MOD(INT((T15-parametres!$D$62)/7),42)+1,WEEKDAY(guigui!T15,2)),"")</f>
        <v>__T830</v>
      </c>
      <c r="V15" s="4">
        <f t="shared" si="10"/>
        <v>42322</v>
      </c>
      <c r="W15" s="6" t="str">
        <f ca="1">IFERROR(OFFSET(grille!$A$1,MOD(INT((V15-parametres!$D$62)/7),42)+1,WEEKDAY(guigui!V15,2)),"")</f>
        <v>RP</v>
      </c>
      <c r="X15" s="3">
        <f t="shared" si="11"/>
        <v>42352</v>
      </c>
      <c r="Y15" s="6" t="str">
        <f ca="1">IFERROR(OFFSET(grille!$A$1,MOD(INT((X15-parametres!$D$62)/7),42)+1,WEEKDAY(guigui!X15,2)),"")</f>
        <v>T710</v>
      </c>
    </row>
    <row r="16" spans="1:25">
      <c r="B16" s="3">
        <f t="shared" si="0"/>
        <v>42019</v>
      </c>
      <c r="C16" s="6" t="str">
        <f ca="1">IFERROR(OFFSET(grille!$A$1,MOD(INT((B16-parametres!$D$62)/7),42)+1,WEEKDAY(guigui!B16,2)),"")</f>
        <v>RP</v>
      </c>
      <c r="D16" s="3">
        <f t="shared" si="1"/>
        <v>42050</v>
      </c>
      <c r="E16" s="6" t="str">
        <f ca="1">IFERROR(OFFSET(grille!$A$1,MOD(INT((D16-parametres!$D$62)/7),42)+1,WEEKDAY(guigui!D16,2)),"")</f>
        <v>RP</v>
      </c>
      <c r="F16" s="3">
        <f t="shared" si="2"/>
        <v>42078</v>
      </c>
      <c r="G16" s="6" t="str">
        <f ca="1">IFERROR(OFFSET(grille!$A$1,MOD(INT((F16-parametres!$D$62)/7),42)+1,WEEKDAY(guigui!F16,2)),"")</f>
        <v>__T337</v>
      </c>
      <c r="H16" s="3">
        <f t="shared" si="3"/>
        <v>42109</v>
      </c>
      <c r="I16" s="6" t="str">
        <f ca="1">IFERROR(OFFSET(grille!$A$1,MOD(INT((H16-parametres!$D$62)/7),42)+1,WEEKDAY(guigui!H16,2)),"")</f>
        <v>RP</v>
      </c>
      <c r="J16" s="3">
        <f t="shared" si="4"/>
        <v>42139</v>
      </c>
      <c r="K16" s="6" t="str">
        <f ca="1">IFERROR(OFFSET(grille!$A$1,MOD(INT((J16-parametres!$D$62)/7),42)+1,WEEKDAY(guigui!J16,2)),"")</f>
        <v>__T850</v>
      </c>
      <c r="L16" s="3">
        <f t="shared" si="5"/>
        <v>42170</v>
      </c>
      <c r="M16" s="6" t="str">
        <f ca="1">IFERROR(OFFSET(grille!$A$1,MOD(INT((L16-parametres!$D$62)/7),42)+1,WEEKDAY(guigui!L16,2)),"")</f>
        <v>RP</v>
      </c>
      <c r="N16" s="4">
        <f t="shared" si="6"/>
        <v>42200</v>
      </c>
      <c r="O16" s="6" t="str">
        <f ca="1">IFERROR(OFFSET(grille!$A$1,MOD(INT((N16-parametres!$D$62)/7),42)+1,WEEKDAY(guigui!N16,2)),"")</f>
        <v>__T350</v>
      </c>
      <c r="P16" s="3">
        <f t="shared" si="7"/>
        <v>42231</v>
      </c>
      <c r="Q16" s="6" t="str">
        <f ca="1">IFERROR(OFFSET(grille!$A$1,MOD(INT((P16-parametres!$D$62)/7),42)+1,WEEKDAY(guigui!P16,2)),"")</f>
        <v>T446__</v>
      </c>
      <c r="R16" s="3">
        <f t="shared" si="8"/>
        <v>42262</v>
      </c>
      <c r="S16" s="6" t="str">
        <f ca="1">IFERROR(OFFSET(grille!$A$1,MOD(INT((R16-parametres!$D$62)/7),42)+1,WEEKDAY(guigui!R16,2)),"")</f>
        <v>__T850</v>
      </c>
      <c r="T16" s="3">
        <f t="shared" si="9"/>
        <v>42292</v>
      </c>
      <c r="U16" s="6" t="str">
        <f ca="1">IFERROR(OFFSET(grille!$A$1,MOD(INT((T16-parametres!$D$62)/7),42)+1,WEEKDAY(guigui!T16,2)),"")</f>
        <v>T650__</v>
      </c>
      <c r="V16" s="4">
        <f t="shared" si="10"/>
        <v>42323</v>
      </c>
      <c r="W16" s="6" t="str">
        <f ca="1">IFERROR(OFFSET(grille!$A$1,MOD(INT((V16-parametres!$D$62)/7),42)+1,WEEKDAY(guigui!V16,2)),"")</f>
        <v>T637__</v>
      </c>
      <c r="X16" s="3">
        <f t="shared" si="11"/>
        <v>42353</v>
      </c>
      <c r="Y16" s="6" t="str">
        <f ca="1">IFERROR(OFFSET(grille!$A$1,MOD(INT((X16-parametres!$D$62)/7),42)+1,WEEKDAY(guigui!X16,2)),"")</f>
        <v>T120</v>
      </c>
    </row>
    <row r="17" spans="2:25">
      <c r="B17" s="3">
        <f t="shared" si="0"/>
        <v>42020</v>
      </c>
      <c r="C17" s="6" t="str">
        <f ca="1">IFERROR(OFFSET(grille!$A$1,MOD(INT((B17-parametres!$D$62)/7),42)+1,WEEKDAY(guigui!B17,2)),"")</f>
        <v>RP</v>
      </c>
      <c r="D17" s="3">
        <f t="shared" si="1"/>
        <v>42051</v>
      </c>
      <c r="E17" s="6" t="str">
        <f ca="1">IFERROR(OFFSET(grille!$A$1,MOD(INT((D17-parametres!$D$62)/7),42)+1,WEEKDAY(guigui!D17,2)),"")</f>
        <v>RP</v>
      </c>
      <c r="F17" s="3">
        <f t="shared" si="2"/>
        <v>42079</v>
      </c>
      <c r="G17" s="6" t="str">
        <f ca="1">IFERROR(OFFSET(grille!$A$1,MOD(INT((F17-parametres!$D$62)/7),42)+1,WEEKDAY(guigui!F17,2)),"")</f>
        <v>T510</v>
      </c>
      <c r="H17" s="3">
        <f t="shared" si="3"/>
        <v>42110</v>
      </c>
      <c r="I17" s="6" t="str">
        <f ca="1">IFERROR(OFFSET(grille!$A$1,MOD(INT((H17-parametres!$D$62)/7),42)+1,WEEKDAY(guigui!H17,2)),"")</f>
        <v>RP</v>
      </c>
      <c r="J17" s="3">
        <f t="shared" si="4"/>
        <v>42140</v>
      </c>
      <c r="K17" s="6" t="str">
        <f ca="1">IFERROR(OFFSET(grille!$A$1,MOD(INT((J17-parametres!$D$62)/7),42)+1,WEEKDAY(guigui!J17,2)),"")</f>
        <v>D</v>
      </c>
      <c r="L17" s="3">
        <f t="shared" si="5"/>
        <v>42171</v>
      </c>
      <c r="M17" s="6" t="str">
        <f ca="1">IFERROR(OFFSET(grille!$A$1,MOD(INT((L17-parametres!$D$62)/7),42)+1,WEEKDAY(guigui!L17,2)),"")</f>
        <v>RP</v>
      </c>
      <c r="N17" s="4">
        <f t="shared" si="6"/>
        <v>42201</v>
      </c>
      <c r="O17" s="6" t="str">
        <f ca="1">IFERROR(OFFSET(grille!$A$1,MOD(INT((N17-parametres!$D$62)/7),42)+1,WEEKDAY(guigui!N17,2)),"")</f>
        <v>RP</v>
      </c>
      <c r="P17" s="3">
        <f t="shared" si="7"/>
        <v>42232</v>
      </c>
      <c r="Q17" s="6" t="str">
        <f ca="1">IFERROR(OFFSET(grille!$A$1,MOD(INT((P17-parametres!$D$62)/7),42)+1,WEEKDAY(guigui!P17,2)),"")</f>
        <v>__T457</v>
      </c>
      <c r="R17" s="3">
        <f t="shared" si="8"/>
        <v>42263</v>
      </c>
      <c r="S17" s="6" t="str">
        <f ca="1">IFERROR(OFFSET(grille!$A$1,MOD(INT((R17-parametres!$D$62)/7),42)+1,WEEKDAY(guigui!R17,2)),"")</f>
        <v>T410</v>
      </c>
      <c r="T17" s="3">
        <f t="shared" si="9"/>
        <v>42293</v>
      </c>
      <c r="U17" s="6" t="str">
        <f ca="1">IFERROR(OFFSET(grille!$A$1,MOD(INT((T17-parametres!$D$62)/7),42)+1,WEEKDAY(guigui!T17,2)),"")</f>
        <v>__T660</v>
      </c>
      <c r="V17" s="4">
        <f t="shared" si="10"/>
        <v>42324</v>
      </c>
      <c r="W17" s="6" t="str">
        <f ca="1">IFERROR(OFFSET(grille!$A$1,MOD(INT((V17-parametres!$D$62)/7),42)+1,WEEKDAY(guigui!V17,2)),"")</f>
        <v>__T640</v>
      </c>
      <c r="X17" s="3">
        <f t="shared" si="11"/>
        <v>42354</v>
      </c>
      <c r="Y17" s="6" t="str">
        <f ca="1">IFERROR(OFFSET(grille!$A$1,MOD(INT((X17-parametres!$D$62)/7),42)+1,WEEKDAY(guigui!X17,2)),"")</f>
        <v>T440__</v>
      </c>
    </row>
    <row r="18" spans="2:25">
      <c r="B18" s="3">
        <f t="shared" si="0"/>
        <v>42021</v>
      </c>
      <c r="C18" s="6" t="str">
        <f ca="1">IFERROR(OFFSET(grille!$A$1,MOD(INT((B18-parametres!$D$62)/7),42)+1,WEEKDAY(guigui!B18,2)),"")</f>
        <v>T656__</v>
      </c>
      <c r="D18" s="3">
        <f t="shared" si="1"/>
        <v>42052</v>
      </c>
      <c r="E18" s="6" t="str">
        <f ca="1">IFERROR(OFFSET(grille!$A$1,MOD(INT((D18-parametres!$D$62)/7),42)+1,WEEKDAY(guigui!D18,2)),"")</f>
        <v>T440__</v>
      </c>
      <c r="F18" s="3">
        <f t="shared" si="2"/>
        <v>42080</v>
      </c>
      <c r="G18" s="6" t="str">
        <f ca="1">IFERROR(OFFSET(grille!$A$1,MOD(INT((F18-parametres!$D$62)/7),42)+1,WEEKDAY(guigui!F18,2)),"")</f>
        <v>T220__</v>
      </c>
      <c r="H18" s="3">
        <f t="shared" si="3"/>
        <v>42111</v>
      </c>
      <c r="I18" s="6" t="str">
        <f ca="1">IFERROR(OFFSET(grille!$A$1,MOD(INT((H18-parametres!$D$62)/7),42)+1,WEEKDAY(guigui!H18,2)),"")</f>
        <v>T925__</v>
      </c>
      <c r="J18" s="3">
        <f t="shared" si="4"/>
        <v>42141</v>
      </c>
      <c r="K18" s="6" t="str">
        <f ca="1">IFERROR(OFFSET(grille!$A$1,MOD(INT((J18-parametres!$D$62)/7),42)+1,WEEKDAY(guigui!J18,2)),"")</f>
        <v>RP</v>
      </c>
      <c r="L18" s="3">
        <f t="shared" si="5"/>
        <v>42172</v>
      </c>
      <c r="M18" s="6" t="str">
        <f ca="1">IFERROR(OFFSET(grille!$A$1,MOD(INT((L18-parametres!$D$62)/7),42)+1,WEEKDAY(guigui!L18,2)),"")</f>
        <v>T320__</v>
      </c>
      <c r="N18" s="4">
        <f t="shared" si="6"/>
        <v>42202</v>
      </c>
      <c r="O18" s="6" t="str">
        <f ca="1">IFERROR(OFFSET(grille!$A$1,MOD(INT((N18-parametres!$D$62)/7),42)+1,WEEKDAY(guigui!N18,2)),"")</f>
        <v>RP</v>
      </c>
      <c r="P18" s="3">
        <f t="shared" si="7"/>
        <v>42233</v>
      </c>
      <c r="Q18" s="6" t="str">
        <f ca="1">IFERROR(OFFSET(grille!$A$1,MOD(INT((P18-parametres!$D$62)/7),42)+1,WEEKDAY(guigui!P18,2)),"")</f>
        <v>T240__</v>
      </c>
      <c r="R18" s="3">
        <f t="shared" si="8"/>
        <v>42264</v>
      </c>
      <c r="S18" s="6" t="str">
        <f ca="1">IFERROR(OFFSET(grille!$A$1,MOD(INT((R18-parametres!$D$62)/7),42)+1,WEEKDAY(guigui!R18,2)),"")</f>
        <v>T220__</v>
      </c>
      <c r="T18" s="3">
        <f t="shared" si="9"/>
        <v>42294</v>
      </c>
      <c r="U18" s="6" t="str">
        <f ca="1">IFERROR(OFFSET(grille!$A$1,MOD(INT((T18-parametres!$D$62)/7),42)+1,WEEKDAY(guigui!T18,2)),"")</f>
        <v>RP</v>
      </c>
      <c r="V18" s="4">
        <f t="shared" si="10"/>
        <v>42325</v>
      </c>
      <c r="W18" s="6" t="str">
        <f ca="1">IFERROR(OFFSET(grille!$A$1,MOD(INT((V18-parametres!$D$62)/7),42)+1,WEEKDAY(guigui!V18,2)),"")</f>
        <v>T430</v>
      </c>
      <c r="X18" s="3">
        <f t="shared" si="11"/>
        <v>42355</v>
      </c>
      <c r="Y18" s="6" t="str">
        <f ca="1">IFERROR(OFFSET(grille!$A$1,MOD(INT((X18-parametres!$D$62)/7),42)+1,WEEKDAY(guigui!X18,2)),"")</f>
        <v>__T450</v>
      </c>
    </row>
    <row r="19" spans="2:25">
      <c r="B19" s="3">
        <f t="shared" si="0"/>
        <v>42022</v>
      </c>
      <c r="C19" s="6" t="str">
        <f ca="1">IFERROR(OFFSET(grille!$A$1,MOD(INT((B19-parametres!$D$62)/7),42)+1,WEEKDAY(guigui!B19,2)),"")</f>
        <v>__T667</v>
      </c>
      <c r="D19" s="3">
        <f t="shared" si="1"/>
        <v>42053</v>
      </c>
      <c r="E19" s="6" t="str">
        <f ca="1">IFERROR(OFFSET(grille!$A$1,MOD(INT((D19-parametres!$D$62)/7),42)+1,WEEKDAY(guigui!D19,2)),"")</f>
        <v>__T450</v>
      </c>
      <c r="F19" s="3">
        <f t="shared" si="2"/>
        <v>42081</v>
      </c>
      <c r="G19" s="6" t="str">
        <f ca="1">IFERROR(OFFSET(grille!$A$1,MOD(INT((F19-parametres!$D$62)/7),42)+1,WEEKDAY(guigui!F19,2)),"")</f>
        <v>__T230</v>
      </c>
      <c r="H19" s="3">
        <f t="shared" si="3"/>
        <v>42112</v>
      </c>
      <c r="I19" s="6" t="str">
        <f ca="1">IFERROR(OFFSET(grille!$A$1,MOD(INT((H19-parametres!$D$62)/7),42)+1,WEEKDAY(guigui!H19,2)),"")</f>
        <v>__T936</v>
      </c>
      <c r="J19" s="3">
        <f t="shared" si="4"/>
        <v>42142</v>
      </c>
      <c r="K19" s="6" t="str">
        <f ca="1">IFERROR(OFFSET(grille!$A$1,MOD(INT((J19-parametres!$D$62)/7),42)+1,WEEKDAY(guigui!J19,2)),"")</f>
        <v>RP</v>
      </c>
      <c r="L19" s="3">
        <f t="shared" si="5"/>
        <v>42173</v>
      </c>
      <c r="M19" s="6" t="str">
        <f ca="1">IFERROR(OFFSET(grille!$A$1,MOD(INT((L19-parametres!$D$62)/7),42)+1,WEEKDAY(guigui!L19,2)),"")</f>
        <v>__T330</v>
      </c>
      <c r="N19" s="4">
        <f t="shared" si="6"/>
        <v>42203</v>
      </c>
      <c r="O19" s="6" t="str">
        <f ca="1">IFERROR(OFFSET(grille!$A$1,MOD(INT((N19-parametres!$D$62)/7),42)+1,WEEKDAY(guigui!N19,2)),"")</f>
        <v>T736__</v>
      </c>
      <c r="P19" s="3">
        <f t="shared" si="7"/>
        <v>42234</v>
      </c>
      <c r="Q19" s="6" t="str">
        <f ca="1">IFERROR(OFFSET(grille!$A$1,MOD(INT((P19-parametres!$D$62)/7),42)+1,WEEKDAY(guigui!P19,2)),"")</f>
        <v>__T250</v>
      </c>
      <c r="R19" s="3">
        <f t="shared" si="8"/>
        <v>42265</v>
      </c>
      <c r="S19" s="6" t="str">
        <f ca="1">IFERROR(OFFSET(grille!$A$1,MOD(INT((R19-parametres!$D$62)/7),42)+1,WEEKDAY(guigui!R19,2)),"")</f>
        <v>__T230</v>
      </c>
      <c r="T19" s="3">
        <f t="shared" si="9"/>
        <v>42295</v>
      </c>
      <c r="U19" s="6" t="str">
        <f ca="1">IFERROR(OFFSET(grille!$A$1,MOD(INT((T19-parametres!$D$62)/7),42)+1,WEEKDAY(guigui!T19,2)),"")</f>
        <v>RP</v>
      </c>
      <c r="V19" s="4">
        <f t="shared" si="10"/>
        <v>42326</v>
      </c>
      <c r="W19" s="6" t="str">
        <f ca="1">IFERROR(OFFSET(grille!$A$1,MOD(INT((V19-parametres!$D$62)/7),42)+1,WEEKDAY(guigui!V19,2)),"")</f>
        <v>T820__</v>
      </c>
      <c r="X19" s="3">
        <f t="shared" si="11"/>
        <v>42356</v>
      </c>
      <c r="Y19" s="6" t="str">
        <f ca="1">IFERROR(OFFSET(grille!$A$1,MOD(INT((X19-parametres!$D$62)/7),42)+1,WEEKDAY(guigui!X19,2)),"")</f>
        <v>T945</v>
      </c>
    </row>
    <row r="20" spans="2:25">
      <c r="B20" s="3">
        <f t="shared" si="0"/>
        <v>42023</v>
      </c>
      <c r="C20" s="6" t="str">
        <f ca="1">IFERROR(OFFSET(grille!$A$1,MOD(INT((B20-parametres!$D$62)/7),42)+1,WEEKDAY(guigui!B20,2)),"")</f>
        <v>T420</v>
      </c>
      <c r="D20" s="3">
        <f t="shared" si="1"/>
        <v>42054</v>
      </c>
      <c r="E20" s="6" t="str">
        <f ca="1">IFERROR(OFFSET(grille!$A$1,MOD(INT((D20-parametres!$D$62)/7),42)+1,WEEKDAY(guigui!D20,2)),"")</f>
        <v>T240__</v>
      </c>
      <c r="F20" s="3">
        <f t="shared" si="2"/>
        <v>42082</v>
      </c>
      <c r="G20" s="6" t="str">
        <f ca="1">IFERROR(OFFSET(grille!$A$1,MOD(INT((F20-parametres!$D$62)/7),42)+1,WEEKDAY(guigui!F20,2)),"")</f>
        <v>D</v>
      </c>
      <c r="H20" s="3">
        <f t="shared" si="3"/>
        <v>42113</v>
      </c>
      <c r="I20" s="6" t="str">
        <f ca="1">IFERROR(OFFSET(grille!$A$1,MOD(INT((H20-parametres!$D$62)/7),42)+1,WEEKDAY(guigui!H20,2)),"")</f>
        <v>T907__</v>
      </c>
      <c r="J20" s="3">
        <f t="shared" si="4"/>
        <v>42143</v>
      </c>
      <c r="K20" s="6" t="str">
        <f ca="1">IFERROR(OFFSET(grille!$A$1,MOD(INT((J20-parametres!$D$62)/7),42)+1,WEEKDAY(guigui!J20,2)),"")</f>
        <v>RP</v>
      </c>
      <c r="L20" s="3">
        <f t="shared" si="5"/>
        <v>42174</v>
      </c>
      <c r="M20" s="6" t="str">
        <f ca="1">IFERROR(OFFSET(grille!$A$1,MOD(INT((L20-parametres!$D$62)/7),42)+1,WEEKDAY(guigui!L20,2)),"")</f>
        <v>T905__</v>
      </c>
      <c r="N20" s="4">
        <f t="shared" si="6"/>
        <v>42204</v>
      </c>
      <c r="O20" s="6" t="str">
        <f ca="1">IFERROR(OFFSET(grille!$A$1,MOD(INT((N20-parametres!$D$62)/7),42)+1,WEEKDAY(guigui!N20,2)),"")</f>
        <v>__T747</v>
      </c>
      <c r="P20" s="3">
        <f t="shared" si="7"/>
        <v>42235</v>
      </c>
      <c r="Q20" s="6" t="str">
        <f ca="1">IFERROR(OFFSET(grille!$A$1,MOD(INT((P20-parametres!$D$62)/7),42)+1,WEEKDAY(guigui!P20,2)),"")</f>
        <v>RP</v>
      </c>
      <c r="R20" s="3">
        <f t="shared" si="8"/>
        <v>42266</v>
      </c>
      <c r="S20" s="6" t="str">
        <f ca="1">IFERROR(OFFSET(grille!$A$1,MOD(INT((R20-parametres!$D$62)/7),42)+1,WEEKDAY(guigui!R20,2)),"")</f>
        <v>RP</v>
      </c>
      <c r="T20" s="3">
        <f t="shared" si="9"/>
        <v>42296</v>
      </c>
      <c r="U20" s="6" t="str">
        <f ca="1">IFERROR(OFFSET(grille!$A$1,MOD(INT((T20-parametres!$D$62)/7),42)+1,WEEKDAY(guigui!T20,2)),"")</f>
        <v>T410</v>
      </c>
      <c r="V20" s="4">
        <f t="shared" si="10"/>
        <v>42327</v>
      </c>
      <c r="W20" s="6" t="str">
        <f ca="1">IFERROR(OFFSET(grille!$A$1,MOD(INT((V20-parametres!$D$62)/7),42)+1,WEEKDAY(guigui!V20,2)),"")</f>
        <v>__T830</v>
      </c>
      <c r="X20" s="3">
        <f t="shared" si="11"/>
        <v>42357</v>
      </c>
      <c r="Y20" s="6" t="str">
        <f ca="1">IFERROR(OFFSET(grille!$A$1,MOD(INT((X20-parametres!$D$62)/7),42)+1,WEEKDAY(guigui!X20,2)),"")</f>
        <v>RP</v>
      </c>
    </row>
    <row r="21" spans="2:25">
      <c r="B21" s="3">
        <f t="shared" si="0"/>
        <v>42024</v>
      </c>
      <c r="C21" s="6" t="str">
        <f ca="1">IFERROR(OFFSET(grille!$A$1,MOD(INT((B21-parametres!$D$62)/7),42)+1,WEEKDAY(guigui!B21,2)),"")</f>
        <v>T630__</v>
      </c>
      <c r="D21" s="3">
        <f t="shared" si="1"/>
        <v>42055</v>
      </c>
      <c r="E21" s="6" t="str">
        <f ca="1">IFERROR(OFFSET(grille!$A$1,MOD(INT((D21-parametres!$D$62)/7),42)+1,WEEKDAY(guigui!D21,2)),"")</f>
        <v>__T250</v>
      </c>
      <c r="F21" s="3">
        <f t="shared" si="2"/>
        <v>42083</v>
      </c>
      <c r="G21" s="6" t="str">
        <f ca="1">IFERROR(OFFSET(grille!$A$1,MOD(INT((F21-parametres!$D$62)/7),42)+1,WEEKDAY(guigui!F21,2)),"")</f>
        <v>RP</v>
      </c>
      <c r="H21" s="3">
        <f t="shared" si="3"/>
        <v>42114</v>
      </c>
      <c r="I21" s="6" t="str">
        <f ca="1">IFERROR(OFFSET(grille!$A$1,MOD(INT((H21-parametres!$D$62)/7),42)+1,WEEKDAY(guigui!H21,2)),"")</f>
        <v>__T911</v>
      </c>
      <c r="J21" s="3">
        <f t="shared" si="4"/>
        <v>42144</v>
      </c>
      <c r="K21" s="6" t="str">
        <f ca="1">IFERROR(OFFSET(grille!$A$1,MOD(INT((J21-parametres!$D$62)/7),42)+1,WEEKDAY(guigui!J21,2)),"")</f>
        <v>T730__</v>
      </c>
      <c r="L21" s="3">
        <f t="shared" si="5"/>
        <v>42175</v>
      </c>
      <c r="M21" s="6" t="str">
        <f ca="1">IFERROR(OFFSET(grille!$A$1,MOD(INT((L21-parametres!$D$62)/7),42)+1,WEEKDAY(guigui!L21,2)),"")</f>
        <v>__T916</v>
      </c>
      <c r="N21" s="4">
        <f t="shared" si="6"/>
        <v>42205</v>
      </c>
      <c r="O21" s="6" t="str">
        <f ca="1">IFERROR(OFFSET(grille!$A$1,MOD(INT((N21-parametres!$D$62)/7),42)+1,WEEKDAY(guigui!N21,2)),"")</f>
        <v>T130</v>
      </c>
      <c r="P21" s="3">
        <f t="shared" si="7"/>
        <v>42236</v>
      </c>
      <c r="Q21" s="6" t="str">
        <f ca="1">IFERROR(OFFSET(grille!$A$1,MOD(INT((P21-parametres!$D$62)/7),42)+1,WEEKDAY(guigui!P21,2)),"")</f>
        <v>RP</v>
      </c>
      <c r="R21" s="3">
        <f t="shared" si="8"/>
        <v>42267</v>
      </c>
      <c r="S21" s="6" t="str">
        <f ca="1">IFERROR(OFFSET(grille!$A$1,MOD(INT((R21-parametres!$D$62)/7),42)+1,WEEKDAY(guigui!R21,2)),"")</f>
        <v>RP</v>
      </c>
      <c r="T21" s="3">
        <f t="shared" si="9"/>
        <v>42297</v>
      </c>
      <c r="U21" s="6" t="str">
        <f ca="1">IFERROR(OFFSET(grille!$A$1,MOD(INT((T21-parametres!$D$62)/7),42)+1,WEEKDAY(guigui!T21,2)),"")</f>
        <v>T720</v>
      </c>
      <c r="V21" s="4">
        <f t="shared" si="10"/>
        <v>42328</v>
      </c>
      <c r="W21" s="6" t="str">
        <f ca="1">IFERROR(OFFSET(grille!$A$1,MOD(INT((V21-parametres!$D$62)/7),42)+1,WEEKDAY(guigui!V21,2)),"")</f>
        <v>D</v>
      </c>
      <c r="X21" s="3">
        <f t="shared" si="11"/>
        <v>42358</v>
      </c>
      <c r="Y21" s="6" t="str">
        <f ca="1">IFERROR(OFFSET(grille!$A$1,MOD(INT((X21-parametres!$D$62)/7),42)+1,WEEKDAY(guigui!X21,2)),"")</f>
        <v>RP</v>
      </c>
    </row>
    <row r="22" spans="2:25">
      <c r="B22" s="3">
        <f t="shared" si="0"/>
        <v>42025</v>
      </c>
      <c r="C22" s="6" t="str">
        <f ca="1">IFERROR(OFFSET(grille!$A$1,MOD(INT((B22-parametres!$D$62)/7),42)+1,WEEKDAY(guigui!B22,2)),"")</f>
        <v>__T640</v>
      </c>
      <c r="D22" s="3">
        <f t="shared" si="1"/>
        <v>42056</v>
      </c>
      <c r="E22" s="6" t="str">
        <f ca="1">IFERROR(OFFSET(grille!$A$1,MOD(INT((D22-parametres!$D$62)/7),42)+1,WEEKDAY(guigui!D22,2)),"")</f>
        <v>RP</v>
      </c>
      <c r="F22" s="3">
        <f t="shared" si="2"/>
        <v>42084</v>
      </c>
      <c r="G22" s="6" t="str">
        <f ca="1">IFERROR(OFFSET(grille!$A$1,MOD(INT((F22-parametres!$D$62)/7),42)+1,WEEKDAY(guigui!F22,2)),"")</f>
        <v>RP</v>
      </c>
      <c r="H22" s="3">
        <f t="shared" si="3"/>
        <v>42115</v>
      </c>
      <c r="I22" s="6" t="str">
        <f ca="1">IFERROR(OFFSET(grille!$A$1,MOD(INT((H22-parametres!$D$62)/7),42)+1,WEEKDAY(guigui!H22,2)),"")</f>
        <v>RP</v>
      </c>
      <c r="J22" s="3">
        <f t="shared" si="4"/>
        <v>42145</v>
      </c>
      <c r="K22" s="6" t="str">
        <f ca="1">IFERROR(OFFSET(grille!$A$1,MOD(INT((J22-parametres!$D$62)/7),42)+1,WEEKDAY(guigui!J22,2)),"")</f>
        <v>__T740</v>
      </c>
      <c r="L22" s="3">
        <f t="shared" si="5"/>
        <v>42176</v>
      </c>
      <c r="M22" s="6" t="str">
        <f ca="1">IFERROR(OFFSET(grille!$A$1,MOD(INT((L22-parametres!$D$62)/7),42)+1,WEEKDAY(guigui!L22,2)),"")</f>
        <v>RP</v>
      </c>
      <c r="N22" s="4">
        <f t="shared" si="6"/>
        <v>42206</v>
      </c>
      <c r="O22" s="6" t="str">
        <f ca="1">IFERROR(OFFSET(grille!$A$1,MOD(INT((N22-parametres!$D$62)/7),42)+1,WEEKDAY(guigui!N22,2)),"")</f>
        <v>T140__</v>
      </c>
      <c r="P22" s="3">
        <f t="shared" si="7"/>
        <v>42237</v>
      </c>
      <c r="Q22" s="6" t="str">
        <f ca="1">IFERROR(OFFSET(grille!$A$1,MOD(INT((P22-parametres!$D$62)/7),42)+1,WEEKDAY(guigui!P22,2)),"")</f>
        <v>T345__</v>
      </c>
      <c r="R22" s="3">
        <f t="shared" si="8"/>
        <v>42268</v>
      </c>
      <c r="S22" s="6" t="str">
        <f ca="1">IFERROR(OFFSET(grille!$A$1,MOD(INT((R22-parametres!$D$62)/7),42)+1,WEEKDAY(guigui!R22,2)),"")</f>
        <v>T220__</v>
      </c>
      <c r="T22" s="3">
        <f t="shared" si="9"/>
        <v>42298</v>
      </c>
      <c r="U22" s="6" t="str">
        <f ca="1">IFERROR(OFFSET(grille!$A$1,MOD(INT((T22-parametres!$D$62)/7),42)+1,WEEKDAY(guigui!T22,2)),"")</f>
        <v>T510</v>
      </c>
      <c r="V22" s="4">
        <f t="shared" si="10"/>
        <v>42329</v>
      </c>
      <c r="W22" s="6" t="str">
        <f ca="1">IFERROR(OFFSET(grille!$A$1,MOD(INT((V22-parametres!$D$62)/7),42)+1,WEEKDAY(guigui!V22,2)),"")</f>
        <v>RP</v>
      </c>
      <c r="X22" s="3">
        <f t="shared" si="11"/>
        <v>42359</v>
      </c>
      <c r="Y22" s="6" t="str">
        <f ca="1">IFERROR(OFFSET(grille!$A$1,MOD(INT((X22-parametres!$D$62)/7),42)+1,WEEKDAY(guigui!X22,2)),"")</f>
        <v>T730__</v>
      </c>
    </row>
    <row r="23" spans="2:25">
      <c r="B23" s="3">
        <f t="shared" si="0"/>
        <v>42026</v>
      </c>
      <c r="C23" s="6" t="str">
        <f ca="1">IFERROR(OFFSET(grille!$A$1,MOD(INT((B23-parametres!$D$62)/7),42)+1,WEEKDAY(guigui!B23,2)),"")</f>
        <v>D</v>
      </c>
      <c r="D23" s="3">
        <f t="shared" si="1"/>
        <v>42057</v>
      </c>
      <c r="E23" s="6" t="str">
        <f ca="1">IFERROR(OFFSET(grille!$A$1,MOD(INT((D23-parametres!$D$62)/7),42)+1,WEEKDAY(guigui!D23,2)),"")</f>
        <v>RP</v>
      </c>
      <c r="F23" s="3">
        <f t="shared" si="2"/>
        <v>42085</v>
      </c>
      <c r="G23" s="6" t="str">
        <f ca="1">IFERROR(OFFSET(grille!$A$1,MOD(INT((F23-parametres!$D$62)/7),42)+1,WEEKDAY(guigui!F23,2)),"")</f>
        <v>T327__</v>
      </c>
      <c r="H23" s="3">
        <f t="shared" si="3"/>
        <v>42116</v>
      </c>
      <c r="I23" s="6" t="str">
        <f ca="1">IFERROR(OFFSET(grille!$A$1,MOD(INT((H23-parametres!$D$62)/7),42)+1,WEEKDAY(guigui!H23,2)),"")</f>
        <v>RP</v>
      </c>
      <c r="J23" s="3">
        <f t="shared" si="4"/>
        <v>42146</v>
      </c>
      <c r="K23" s="6" t="str">
        <f ca="1">IFERROR(OFFSET(grille!$A$1,MOD(INT((J23-parametres!$D$62)/7),42)+1,WEEKDAY(guigui!J23,2)),"")</f>
        <v>T240__</v>
      </c>
      <c r="L23" s="3">
        <f t="shared" si="5"/>
        <v>42177</v>
      </c>
      <c r="M23" s="6" t="str">
        <f ca="1">IFERROR(OFFSET(grille!$A$1,MOD(INT((L23-parametres!$D$62)/7),42)+1,WEEKDAY(guigui!L23,2)),"")</f>
        <v>RP</v>
      </c>
      <c r="N23" s="4">
        <f t="shared" si="6"/>
        <v>42207</v>
      </c>
      <c r="O23" s="6" t="str">
        <f ca="1">IFERROR(OFFSET(grille!$A$1,MOD(INT((N23-parametres!$D$62)/7),42)+1,WEEKDAY(guigui!N23,2)),"")</f>
        <v>__T150</v>
      </c>
      <c r="P23" s="3">
        <f t="shared" si="7"/>
        <v>42238</v>
      </c>
      <c r="Q23" s="6" t="str">
        <f ca="1">IFERROR(OFFSET(grille!$A$1,MOD(INT((P23-parametres!$D$62)/7),42)+1,WEEKDAY(guigui!P23,2)),"")</f>
        <v>__T356</v>
      </c>
      <c r="R23" s="3">
        <f t="shared" si="8"/>
        <v>42269</v>
      </c>
      <c r="S23" s="6" t="str">
        <f ca="1">IFERROR(OFFSET(grille!$A$1,MOD(INT((R23-parametres!$D$62)/7),42)+1,WEEKDAY(guigui!R23,2)),"")</f>
        <v>__T230</v>
      </c>
      <c r="T23" s="3">
        <f t="shared" si="9"/>
        <v>42299</v>
      </c>
      <c r="U23" s="6" t="str">
        <f ca="1">IFERROR(OFFSET(grille!$A$1,MOD(INT((T23-parametres!$D$62)/7),42)+1,WEEKDAY(guigui!T23,2)),"")</f>
        <v>T140__</v>
      </c>
      <c r="V23" s="4">
        <f t="shared" si="10"/>
        <v>42330</v>
      </c>
      <c r="W23" s="6" t="str">
        <f ca="1">IFERROR(OFFSET(grille!$A$1,MOD(INT((V23-parametres!$D$62)/7),42)+1,WEEKDAY(guigui!V23,2)),"")</f>
        <v>RP</v>
      </c>
      <c r="X23" s="3">
        <f t="shared" si="11"/>
        <v>42360</v>
      </c>
      <c r="Y23" s="6" t="str">
        <f ca="1">IFERROR(OFFSET(grille!$A$1,MOD(INT((X23-parametres!$D$62)/7),42)+1,WEEKDAY(guigui!X23,2)),"")</f>
        <v>__T740</v>
      </c>
    </row>
    <row r="24" spans="2:25">
      <c r="B24" s="3">
        <f t="shared" si="0"/>
        <v>42027</v>
      </c>
      <c r="C24" s="6" t="str">
        <f ca="1">IFERROR(OFFSET(grille!$A$1,MOD(INT((B24-parametres!$D$62)/7),42)+1,WEEKDAY(guigui!B24,2)),"")</f>
        <v>RP</v>
      </c>
      <c r="D24" s="3">
        <f t="shared" si="1"/>
        <v>42058</v>
      </c>
      <c r="E24" s="6" t="str">
        <f ca="1">IFERROR(OFFSET(grille!$A$1,MOD(INT((D24-parametres!$D$62)/7),42)+1,WEEKDAY(guigui!D24,2)),"")</f>
        <v>T710</v>
      </c>
      <c r="F24" s="3">
        <f t="shared" si="2"/>
        <v>42086</v>
      </c>
      <c r="G24" s="6" t="str">
        <f ca="1">IFERROR(OFFSET(grille!$A$1,MOD(INT((F24-parametres!$D$62)/7),42)+1,WEEKDAY(guigui!F24,2)),"")</f>
        <v>__T330</v>
      </c>
      <c r="H24" s="3">
        <f t="shared" si="3"/>
        <v>42117</v>
      </c>
      <c r="I24" s="6" t="str">
        <f ca="1">IFERROR(OFFSET(grille!$A$1,MOD(INT((H24-parametres!$D$62)/7),42)+1,WEEKDAY(guigui!H24,2)),"")</f>
        <v>T720</v>
      </c>
      <c r="J24" s="3">
        <f t="shared" si="4"/>
        <v>42147</v>
      </c>
      <c r="K24" s="6" t="str">
        <f ca="1">IFERROR(OFFSET(grille!$A$1,MOD(INT((J24-parametres!$D$62)/7),42)+1,WEEKDAY(guigui!J24,2)),"")</f>
        <v>__T256</v>
      </c>
      <c r="L24" s="3">
        <f t="shared" si="5"/>
        <v>42178</v>
      </c>
      <c r="M24" s="6" t="str">
        <f ca="1">IFERROR(OFFSET(grille!$A$1,MOD(INT((L24-parametres!$D$62)/7),42)+1,WEEKDAY(guigui!L24,2)),"")</f>
        <v>T320__</v>
      </c>
      <c r="N24" s="4">
        <f t="shared" si="6"/>
        <v>42208</v>
      </c>
      <c r="O24" s="6" t="str">
        <f ca="1">IFERROR(OFFSET(grille!$A$1,MOD(INT((N24-parametres!$D$62)/7),42)+1,WEEKDAY(guigui!N24,2)),"")</f>
        <v>D</v>
      </c>
      <c r="P24" s="3">
        <f t="shared" si="7"/>
        <v>42239</v>
      </c>
      <c r="Q24" s="6" t="str">
        <f ca="1">IFERROR(OFFSET(grille!$A$1,MOD(INT((P24-parametres!$D$62)/7),42)+1,WEEKDAY(guigui!P24,2)),"")</f>
        <v>T247__</v>
      </c>
      <c r="R24" s="3">
        <f t="shared" si="8"/>
        <v>42270</v>
      </c>
      <c r="S24" s="6" t="str">
        <f ca="1">IFERROR(OFFSET(grille!$A$1,MOD(INT((R24-parametres!$D$62)/7),42)+1,WEEKDAY(guigui!R24,2)),"")</f>
        <v>RP</v>
      </c>
      <c r="T24" s="3">
        <f t="shared" si="9"/>
        <v>42300</v>
      </c>
      <c r="U24" s="6" t="str">
        <f ca="1">IFERROR(OFFSET(grille!$A$1,MOD(INT((T24-parametres!$D$62)/7),42)+1,WEEKDAY(guigui!T24,2)),"")</f>
        <v>__T150</v>
      </c>
      <c r="V24" s="4">
        <f t="shared" si="10"/>
        <v>42331</v>
      </c>
      <c r="W24" s="6" t="str">
        <f ca="1">IFERROR(OFFSET(grille!$A$1,MOD(INT((V24-parametres!$D$62)/7),42)+1,WEEKDAY(guigui!V24,2)),"")</f>
        <v>RP</v>
      </c>
      <c r="X24" s="3">
        <f t="shared" si="11"/>
        <v>42361</v>
      </c>
      <c r="Y24" s="6" t="str">
        <f ca="1">IFERROR(OFFSET(grille!$A$1,MOD(INT((X24-parametres!$D$62)/7),42)+1,WEEKDAY(guigui!X24,2)),"")</f>
        <v>T650__</v>
      </c>
    </row>
    <row r="25" spans="2:25">
      <c r="B25" s="3">
        <f t="shared" si="0"/>
        <v>42028</v>
      </c>
      <c r="C25" s="6" t="str">
        <f ca="1">IFERROR(OFFSET(grille!$A$1,MOD(INT((B25-parametres!$D$62)/7),42)+1,WEEKDAY(guigui!B25,2)),"")</f>
        <v>RP</v>
      </c>
      <c r="D25" s="3">
        <f t="shared" si="1"/>
        <v>42059</v>
      </c>
      <c r="E25" s="6" t="str">
        <f ca="1">IFERROR(OFFSET(grille!$A$1,MOD(INT((D25-parametres!$D$62)/7),42)+1,WEEKDAY(guigui!D25,2)),"")</f>
        <v>T120</v>
      </c>
      <c r="F25" s="3">
        <f t="shared" si="2"/>
        <v>42087</v>
      </c>
      <c r="G25" s="6" t="str">
        <f ca="1">IFERROR(OFFSET(grille!$A$1,MOD(INT((F25-parametres!$D$62)/7),42)+1,WEEKDAY(guigui!F25,2)),"")</f>
        <v>T810</v>
      </c>
      <c r="H25" s="3">
        <f t="shared" si="3"/>
        <v>42118</v>
      </c>
      <c r="I25" s="6" t="str">
        <f ca="1">IFERROR(OFFSET(grille!$A$1,MOD(INT((H25-parametres!$D$62)/7),42)+1,WEEKDAY(guigui!H25,2)),"")</f>
        <v>T730__</v>
      </c>
      <c r="J25" s="3">
        <f t="shared" si="4"/>
        <v>42148</v>
      </c>
      <c r="K25" s="6" t="str">
        <f ca="1">IFERROR(OFFSET(grille!$A$1,MOD(INT((J25-parametres!$D$62)/7),42)+1,WEEKDAY(guigui!J25,2)),"")</f>
        <v>RP</v>
      </c>
      <c r="L25" s="3">
        <f t="shared" si="5"/>
        <v>42179</v>
      </c>
      <c r="M25" s="6" t="str">
        <f ca="1">IFERROR(OFFSET(grille!$A$1,MOD(INT((L25-parametres!$D$62)/7),42)+1,WEEKDAY(guigui!L25,2)),"")</f>
        <v>__T330</v>
      </c>
      <c r="N25" s="4">
        <f t="shared" si="6"/>
        <v>42209</v>
      </c>
      <c r="O25" s="6" t="str">
        <f ca="1">IFERROR(OFFSET(grille!$A$1,MOD(INT((N25-parametres!$D$62)/7),42)+1,WEEKDAY(guigui!N25,2)),"")</f>
        <v>RP</v>
      </c>
      <c r="P25" s="3">
        <f t="shared" si="7"/>
        <v>42240</v>
      </c>
      <c r="Q25" s="6" t="str">
        <f ca="1">IFERROR(OFFSET(grille!$A$1,MOD(INT((P25-parametres!$D$62)/7),42)+1,WEEKDAY(guigui!P25,2)),"")</f>
        <v>__T250</v>
      </c>
      <c r="R25" s="3">
        <f t="shared" si="8"/>
        <v>42271</v>
      </c>
      <c r="S25" s="6" t="str">
        <f ca="1">IFERROR(OFFSET(grille!$A$1,MOD(INT((R25-parametres!$D$62)/7),42)+1,WEEKDAY(guigui!R25,2)),"")</f>
        <v>RP</v>
      </c>
      <c r="T25" s="3">
        <f t="shared" si="9"/>
        <v>42301</v>
      </c>
      <c r="U25" s="6" t="str">
        <f ca="1">IFERROR(OFFSET(grille!$A$1,MOD(INT((T25-parametres!$D$62)/7),42)+1,WEEKDAY(guigui!T25,2)),"")</f>
        <v>RP</v>
      </c>
      <c r="V25" s="4">
        <f t="shared" si="10"/>
        <v>42332</v>
      </c>
      <c r="W25" s="6" t="str">
        <f ca="1">IFERROR(OFFSET(grille!$A$1,MOD(INT((V25-parametres!$D$62)/7),42)+1,WEEKDAY(guigui!V25,2)),"")</f>
        <v>T730__</v>
      </c>
      <c r="X25" s="3">
        <f t="shared" si="11"/>
        <v>42362</v>
      </c>
      <c r="Y25" s="6" t="str">
        <f ca="1">IFERROR(OFFSET(grille!$A$1,MOD(INT((X25-parametres!$D$62)/7),42)+1,WEEKDAY(guigui!X25,2)),"")</f>
        <v>__T660</v>
      </c>
    </row>
    <row r="26" spans="2:25">
      <c r="B26" s="3">
        <f t="shared" si="0"/>
        <v>42029</v>
      </c>
      <c r="C26" s="6" t="str">
        <f ca="1">IFERROR(OFFSET(grille!$A$1,MOD(INT((B26-parametres!$D$62)/7),42)+1,WEEKDAY(guigui!B26,2)),"")</f>
        <v>T637__</v>
      </c>
      <c r="D26" s="3">
        <f t="shared" si="1"/>
        <v>42060</v>
      </c>
      <c r="E26" s="6" t="str">
        <f ca="1">IFERROR(OFFSET(grille!$A$1,MOD(INT((D26-parametres!$D$62)/7),42)+1,WEEKDAY(guigui!D26,2)),"")</f>
        <v>T440__</v>
      </c>
      <c r="F26" s="3">
        <f t="shared" si="2"/>
        <v>42088</v>
      </c>
      <c r="G26" s="6" t="str">
        <f ca="1">IFERROR(OFFSET(grille!$A$1,MOD(INT((F26-parametres!$D$62)/7),42)+1,WEEKDAY(guigui!F26,2)),"")</f>
        <v>T140__</v>
      </c>
      <c r="H26" s="3">
        <f t="shared" si="3"/>
        <v>42119</v>
      </c>
      <c r="I26" s="6" t="str">
        <f ca="1">IFERROR(OFFSET(grille!$A$1,MOD(INT((H26-parametres!$D$62)/7),42)+1,WEEKDAY(guigui!H26,2)),"")</f>
        <v>__T746</v>
      </c>
      <c r="J26" s="3">
        <f t="shared" si="4"/>
        <v>42149</v>
      </c>
      <c r="K26" s="6" t="str">
        <f ca="1">IFERROR(OFFSET(grille!$A$1,MOD(INT((J26-parametres!$D$62)/7),42)+1,WEEKDAY(guigui!J26,2)),"")</f>
        <v>RP</v>
      </c>
      <c r="L26" s="3">
        <f t="shared" si="5"/>
        <v>42180</v>
      </c>
      <c r="M26" s="6" t="str">
        <f ca="1">IFERROR(OFFSET(grille!$A$1,MOD(INT((L26-parametres!$D$62)/7),42)+1,WEEKDAY(guigui!L26,2)),"")</f>
        <v>T340__</v>
      </c>
      <c r="N26" s="4">
        <f t="shared" si="6"/>
        <v>42210</v>
      </c>
      <c r="O26" s="6" t="str">
        <f ca="1">IFERROR(OFFSET(grille!$A$1,MOD(INT((N26-parametres!$D$62)/7),42)+1,WEEKDAY(guigui!N26,2)),"")</f>
        <v>RP</v>
      </c>
      <c r="P26" s="3">
        <f t="shared" si="7"/>
        <v>42241</v>
      </c>
      <c r="Q26" s="6" t="str">
        <f ca="1">IFERROR(OFFSET(grille!$A$1,MOD(INT((P26-parametres!$D$62)/7),42)+1,WEEKDAY(guigui!P26,2)),"")</f>
        <v>RP</v>
      </c>
      <c r="R26" s="3">
        <f t="shared" si="8"/>
        <v>42272</v>
      </c>
      <c r="S26" s="6" t="str">
        <f ca="1">IFERROR(OFFSET(grille!$A$1,MOD(INT((R26-parametres!$D$62)/7),42)+1,WEEKDAY(guigui!R26,2)),"")</f>
        <v>T320__</v>
      </c>
      <c r="T26" s="3">
        <f t="shared" si="9"/>
        <v>42302</v>
      </c>
      <c r="U26" s="6" t="str">
        <f ca="1">IFERROR(OFFSET(grille!$A$1,MOD(INT((T26-parametres!$D$62)/7),42)+1,WEEKDAY(guigui!T26,2)),"")</f>
        <v>RP</v>
      </c>
      <c r="V26" s="4">
        <f t="shared" si="10"/>
        <v>42333</v>
      </c>
      <c r="W26" s="6" t="str">
        <f ca="1">IFERROR(OFFSET(grille!$A$1,MOD(INT((V26-parametres!$D$62)/7),42)+1,WEEKDAY(guigui!V26,2)),"")</f>
        <v>__T740</v>
      </c>
      <c r="X26" s="3">
        <f t="shared" si="11"/>
        <v>42363</v>
      </c>
      <c r="Y26" s="6" t="str">
        <f ca="1">IFERROR(OFFSET(grille!$A$1,MOD(INT((X26-parametres!$D$62)/7),42)+1,WEEKDAY(guigui!X26,2)),"")</f>
        <v>RP</v>
      </c>
    </row>
    <row r="27" spans="2:25">
      <c r="B27" s="3">
        <f t="shared" si="0"/>
        <v>42030</v>
      </c>
      <c r="C27" s="6" t="str">
        <f ca="1">IFERROR(OFFSET(grille!$A$1,MOD(INT((B27-parametres!$D$62)/7),42)+1,WEEKDAY(guigui!B27,2)),"")</f>
        <v>__T640</v>
      </c>
      <c r="D27" s="3">
        <f t="shared" si="1"/>
        <v>42061</v>
      </c>
      <c r="E27" s="6" t="str">
        <f ca="1">IFERROR(OFFSET(grille!$A$1,MOD(INT((D27-parametres!$D$62)/7),42)+1,WEEKDAY(guigui!D27,2)),"")</f>
        <v>__T450</v>
      </c>
      <c r="F27" s="3">
        <f t="shared" si="2"/>
        <v>42089</v>
      </c>
      <c r="G27" s="6" t="str">
        <f ca="1">IFERROR(OFFSET(grille!$A$1,MOD(INT((F27-parametres!$D$62)/7),42)+1,WEEKDAY(guigui!F27,2)),"")</f>
        <v>__T150</v>
      </c>
      <c r="H27" s="3">
        <f t="shared" si="3"/>
        <v>42120</v>
      </c>
      <c r="I27" s="6" t="str">
        <f ca="1">IFERROR(OFFSET(grille!$A$1,MOD(INT((H27-parametres!$D$62)/7),42)+1,WEEKDAY(guigui!H27,2)),"")</f>
        <v>T147__</v>
      </c>
      <c r="J27" s="3">
        <f t="shared" si="4"/>
        <v>42150</v>
      </c>
      <c r="K27" s="6" t="str">
        <f ca="1">IFERROR(OFFSET(grille!$A$1,MOD(INT((J27-parametres!$D$62)/7),42)+1,WEEKDAY(guigui!J27,2)),"")</f>
        <v>T510</v>
      </c>
      <c r="L27" s="3">
        <f t="shared" si="5"/>
        <v>42181</v>
      </c>
      <c r="M27" s="6" t="str">
        <f ca="1">IFERROR(OFFSET(grille!$A$1,MOD(INT((L27-parametres!$D$62)/7),42)+1,WEEKDAY(guigui!L27,2)),"")</f>
        <v>__T350</v>
      </c>
      <c r="N27" s="4">
        <f t="shared" si="6"/>
        <v>42211</v>
      </c>
      <c r="O27" s="6" t="str">
        <f ca="1">IFERROR(OFFSET(grille!$A$1,MOD(INT((N27-parametres!$D$62)/7),42)+1,WEEKDAY(guigui!N27,2)),"")</f>
        <v>T737__</v>
      </c>
      <c r="P27" s="3">
        <f t="shared" si="7"/>
        <v>42242</v>
      </c>
      <c r="Q27" s="6" t="str">
        <f ca="1">IFERROR(OFFSET(grille!$A$1,MOD(INT((P27-parametres!$D$62)/7),42)+1,WEEKDAY(guigui!P27,2)),"")</f>
        <v>RP</v>
      </c>
      <c r="R27" s="3">
        <f t="shared" si="8"/>
        <v>42273</v>
      </c>
      <c r="S27" s="6" t="str">
        <f ca="1">IFERROR(OFFSET(grille!$A$1,MOD(INT((R27-parametres!$D$62)/7),42)+1,WEEKDAY(guigui!R27,2)),"")</f>
        <v>__T336</v>
      </c>
      <c r="T27" s="3">
        <f t="shared" si="9"/>
        <v>42303</v>
      </c>
      <c r="U27" s="6" t="str">
        <f ca="1">IFERROR(OFFSET(grille!$A$1,MOD(INT((T27-parametres!$D$62)/7),42)+1,WEEKDAY(guigui!T27,2)),"")</f>
        <v>T440__</v>
      </c>
      <c r="V27" s="4">
        <f t="shared" si="10"/>
        <v>42334</v>
      </c>
      <c r="W27" s="6" t="str">
        <f ca="1">IFERROR(OFFSET(grille!$A$1,MOD(INT((V27-parametres!$D$62)/7),42)+1,WEEKDAY(guigui!V27,2)),"")</f>
        <v>T610</v>
      </c>
      <c r="X27" s="3">
        <f t="shared" si="11"/>
        <v>42364</v>
      </c>
      <c r="Y27" s="6" t="str">
        <f ca="1">IFERROR(OFFSET(grille!$A$1,MOD(INT((X27-parametres!$D$62)/7),42)+1,WEEKDAY(guigui!X27,2)),"")</f>
        <v>RP</v>
      </c>
    </row>
    <row r="28" spans="2:25">
      <c r="B28" s="3">
        <f t="shared" si="0"/>
        <v>42031</v>
      </c>
      <c r="C28" s="6" t="str">
        <f ca="1">IFERROR(OFFSET(grille!$A$1,MOD(INT((B28-parametres!$D$62)/7),42)+1,WEEKDAY(guigui!B28,2)),"")</f>
        <v>T430</v>
      </c>
      <c r="D28" s="3">
        <f t="shared" si="1"/>
        <v>42062</v>
      </c>
      <c r="E28" s="6" t="str">
        <f ca="1">IFERROR(OFFSET(grille!$A$1,MOD(INT((D28-parametres!$D$62)/7),42)+1,WEEKDAY(guigui!D28,2)),"")</f>
        <v>T945</v>
      </c>
      <c r="F28" s="3">
        <f t="shared" si="2"/>
        <v>42090</v>
      </c>
      <c r="G28" s="6" t="str">
        <f ca="1">IFERROR(OFFSET(grille!$A$1,MOD(INT((F28-parametres!$D$62)/7),42)+1,WEEKDAY(guigui!F28,2)),"")</f>
        <v>RP</v>
      </c>
      <c r="H28" s="3">
        <f t="shared" si="3"/>
        <v>42121</v>
      </c>
      <c r="I28" s="6" t="str">
        <f ca="1">IFERROR(OFFSET(grille!$A$1,MOD(INT((H28-parametres!$D$62)/7),42)+1,WEEKDAY(guigui!H28,2)),"")</f>
        <v>__T151</v>
      </c>
      <c r="J28" s="3">
        <f t="shared" si="4"/>
        <v>42151</v>
      </c>
      <c r="K28" s="6" t="str">
        <f ca="1">IFERROR(OFFSET(grille!$A$1,MOD(INT((J28-parametres!$D$62)/7),42)+1,WEEKDAY(guigui!J28,2)),"")</f>
        <v>T110</v>
      </c>
      <c r="L28" s="3">
        <f t="shared" si="5"/>
        <v>42182</v>
      </c>
      <c r="M28" s="6" t="str">
        <f ca="1">IFERROR(OFFSET(grille!$A$1,MOD(INT((L28-parametres!$D$62)/7),42)+1,WEEKDAY(guigui!L28,2)),"")</f>
        <v>RP</v>
      </c>
      <c r="N28" s="4">
        <f t="shared" si="6"/>
        <v>42212</v>
      </c>
      <c r="O28" s="6" t="str">
        <f ca="1">IFERROR(OFFSET(grille!$A$1,MOD(INT((N28-parametres!$D$62)/7),42)+1,WEEKDAY(guigui!N28,2)),"")</f>
        <v>__T740</v>
      </c>
      <c r="P28" s="3">
        <f t="shared" si="7"/>
        <v>42243</v>
      </c>
      <c r="Q28" s="6" t="str">
        <f ca="1">IFERROR(OFFSET(grille!$A$1,MOD(INT((P28-parametres!$D$62)/7),42)+1,WEEKDAY(guigui!P28,2)),"")</f>
        <v>T120</v>
      </c>
      <c r="R28" s="3">
        <f t="shared" si="8"/>
        <v>42274</v>
      </c>
      <c r="S28" s="6" t="str">
        <f ca="1">IFERROR(OFFSET(grille!$A$1,MOD(INT((R28-parametres!$D$62)/7),42)+1,WEEKDAY(guigui!R28,2)),"")</f>
        <v>T227__</v>
      </c>
      <c r="T28" s="3">
        <f t="shared" si="9"/>
        <v>42304</v>
      </c>
      <c r="U28" s="6" t="str">
        <f ca="1">IFERROR(OFFSET(grille!$A$1,MOD(INT((T28-parametres!$D$62)/7),42)+1,WEEKDAY(guigui!T28,2)),"")</f>
        <v>__T450</v>
      </c>
      <c r="V28" s="4">
        <f t="shared" si="10"/>
        <v>42335</v>
      </c>
      <c r="W28" s="6" t="str">
        <f ca="1">IFERROR(OFFSET(grille!$A$1,MOD(INT((V28-parametres!$D$62)/7),42)+1,WEEKDAY(guigui!V28,2)),"")</f>
        <v>T220__</v>
      </c>
      <c r="X28" s="3">
        <f t="shared" si="11"/>
        <v>42365</v>
      </c>
      <c r="Y28" s="6" t="str">
        <f ca="1">IFERROR(OFFSET(grille!$A$1,MOD(INT((X28-parametres!$D$62)/7),42)+1,WEEKDAY(guigui!X28,2)),"")</f>
        <v>T410</v>
      </c>
    </row>
    <row r="29" spans="2:25">
      <c r="B29" s="3">
        <f t="shared" si="0"/>
        <v>42032</v>
      </c>
      <c r="C29" s="6" t="str">
        <f ca="1">IFERROR(OFFSET(grille!$A$1,MOD(INT((B29-parametres!$D$62)/7),42)+1,WEEKDAY(guigui!B29,2)),"")</f>
        <v>T820__</v>
      </c>
      <c r="D29" s="3">
        <f t="shared" si="1"/>
        <v>42063</v>
      </c>
      <c r="E29" s="6" t="str">
        <f ca="1">IFERROR(OFFSET(grille!$A$1,MOD(INT((D29-parametres!$D$62)/7),42)+1,WEEKDAY(guigui!D29,2)),"")</f>
        <v>RP</v>
      </c>
      <c r="F29" s="3">
        <f t="shared" si="2"/>
        <v>42091</v>
      </c>
      <c r="G29" s="6" t="str">
        <f ca="1">IFERROR(OFFSET(grille!$A$1,MOD(INT((F29-parametres!$D$62)/7),42)+1,WEEKDAY(guigui!F29,2)),"")</f>
        <v>RP</v>
      </c>
      <c r="H29" s="3">
        <f t="shared" si="3"/>
        <v>42122</v>
      </c>
      <c r="I29" s="6" t="str">
        <f ca="1">IFERROR(OFFSET(grille!$A$1,MOD(INT((H29-parametres!$D$62)/7),42)+1,WEEKDAY(guigui!H29,2)),"")</f>
        <v>RP</v>
      </c>
      <c r="J29" s="3">
        <f t="shared" si="4"/>
        <v>42152</v>
      </c>
      <c r="K29" s="6" t="str">
        <f ca="1">IFERROR(OFFSET(grille!$A$1,MOD(INT((J29-parametres!$D$62)/7),42)+1,WEEKDAY(guigui!J29,2)),"")</f>
        <v>T710</v>
      </c>
      <c r="L29" s="3">
        <f t="shared" si="5"/>
        <v>42183</v>
      </c>
      <c r="M29" s="6" t="str">
        <f ca="1">IFERROR(OFFSET(grille!$A$1,MOD(INT((L29-parametres!$D$62)/7),42)+1,WEEKDAY(guigui!L29,2)),"")</f>
        <v>RP</v>
      </c>
      <c r="N29" s="4">
        <f t="shared" si="6"/>
        <v>42213</v>
      </c>
      <c r="O29" s="6" t="str">
        <f ca="1">IFERROR(OFFSET(grille!$A$1,MOD(INT((N29-parametres!$D$62)/7),42)+1,WEEKDAY(guigui!N29,2)),"")</f>
        <v>T650__</v>
      </c>
      <c r="P29" s="3">
        <f t="shared" si="7"/>
        <v>42244</v>
      </c>
      <c r="Q29" s="6" t="str">
        <f ca="1">IFERROR(OFFSET(grille!$A$1,MOD(INT((P29-parametres!$D$62)/7),42)+1,WEEKDAY(guigui!P29,2)),"")</f>
        <v>T720</v>
      </c>
      <c r="R29" s="3">
        <f t="shared" si="8"/>
        <v>42275</v>
      </c>
      <c r="S29" s="6" t="str">
        <f ca="1">IFERROR(OFFSET(grille!$A$1,MOD(INT((R29-parametres!$D$62)/7),42)+1,WEEKDAY(guigui!R29,2)),"")</f>
        <v>__T230</v>
      </c>
      <c r="T29" s="3">
        <f t="shared" si="9"/>
        <v>42305</v>
      </c>
      <c r="U29" s="6" t="str">
        <f ca="1">IFERROR(OFFSET(grille!$A$1,MOD(INT((T29-parametres!$D$62)/7),42)+1,WEEKDAY(guigui!T29,2)),"")</f>
        <v>T240__</v>
      </c>
      <c r="V29" s="4">
        <f t="shared" si="10"/>
        <v>42336</v>
      </c>
      <c r="W29" s="6" t="str">
        <f ca="1">IFERROR(OFFSET(grille!$A$1,MOD(INT((V29-parametres!$D$62)/7),42)+1,WEEKDAY(guigui!V29,2)),"")</f>
        <v>__T236</v>
      </c>
      <c r="X29" s="3">
        <f t="shared" si="11"/>
        <v>42366</v>
      </c>
      <c r="Y29" s="6" t="str">
        <f ca="1">IFERROR(OFFSET(grille!$A$1,MOD(INT((X29-parametres!$D$62)/7),42)+1,WEEKDAY(guigui!X29,2)),"")</f>
        <v>T650__</v>
      </c>
    </row>
    <row r="30" spans="2:25">
      <c r="B30" s="3">
        <f t="shared" si="0"/>
        <v>42033</v>
      </c>
      <c r="C30" s="6" t="str">
        <f ca="1">IFERROR(OFFSET(grille!$A$1,MOD(INT((B30-parametres!$D$62)/7),42)+1,WEEKDAY(guigui!B30,2)),"")</f>
        <v>__T830</v>
      </c>
      <c r="D30" s="3" t="b">
        <f>IF(MONTH(DATE($A$1,COLUMN()-1,ROW()-1))=2,DATE($A$1,COLUMN()-1,i))</f>
        <v>0</v>
      </c>
      <c r="E30" s="6" t="str">
        <f ca="1">IFERROR(OFFSET(grille!$A$1,MOD(INT((D30-parametres!$D$62)/7),42)+1,WEEKDAY(guigui!D30,2)),"")</f>
        <v>__T236</v>
      </c>
      <c r="F30" s="3">
        <f t="shared" si="2"/>
        <v>42092</v>
      </c>
      <c r="G30" s="6" t="str">
        <f ca="1">IFERROR(OFFSET(grille!$A$1,MOD(INT((F30-parametres!$D$62)/7),42)+1,WEEKDAY(guigui!F30,2)),"")</f>
        <v>RP</v>
      </c>
      <c r="H30" s="3">
        <f t="shared" si="3"/>
        <v>42123</v>
      </c>
      <c r="I30" s="6" t="str">
        <f ca="1">IFERROR(OFFSET(grille!$A$1,MOD(INT((H30-parametres!$D$62)/7),42)+1,WEEKDAY(guigui!H30,2)),"")</f>
        <v>RP</v>
      </c>
      <c r="J30" s="3">
        <f t="shared" si="4"/>
        <v>42153</v>
      </c>
      <c r="K30" s="6" t="str">
        <f ca="1">IFERROR(OFFSET(grille!$A$1,MOD(INT((J30-parametres!$D$62)/7),42)+1,WEEKDAY(guigui!J30,2)),"")</f>
        <v>T655__</v>
      </c>
      <c r="L30" s="3">
        <f t="shared" si="5"/>
        <v>42184</v>
      </c>
      <c r="M30" s="6" t="str">
        <f ca="1">IFERROR(OFFSET(grille!$A$1,MOD(INT((L30-parametres!$D$62)/7),42)+1,WEEKDAY(guigui!L30,2)),"")</f>
        <v>T630__</v>
      </c>
      <c r="N30" s="3">
        <f t="shared" si="6"/>
        <v>42214</v>
      </c>
      <c r="O30" s="6" t="str">
        <f ca="1">IFERROR(OFFSET(grille!$A$1,MOD(INT((N30-parametres!$D$62)/7),42)+1,WEEKDAY(guigui!N30,2)),"")</f>
        <v>__T660</v>
      </c>
      <c r="P30" s="3">
        <f t="shared" si="7"/>
        <v>42245</v>
      </c>
      <c r="Q30" s="6" t="str">
        <f ca="1">IFERROR(OFFSET(grille!$A$1,MOD(INT((P30-parametres!$D$62)/7),42)+1,WEEKDAY(guigui!P30,2)),"")</f>
        <v>T346__</v>
      </c>
      <c r="R30" s="3">
        <f t="shared" si="8"/>
        <v>42276</v>
      </c>
      <c r="S30" s="6" t="str">
        <f ca="1">IFERROR(OFFSET(grille!$A$1,MOD(INT((R30-parametres!$D$62)/7),42)+1,WEEKDAY(guigui!R30,2)),"")</f>
        <v>T260</v>
      </c>
      <c r="T30" s="3">
        <f t="shared" si="9"/>
        <v>42306</v>
      </c>
      <c r="U30" s="6" t="str">
        <f ca="1">IFERROR(OFFSET(grille!$A$1,MOD(INT((T30-parametres!$D$62)/7),42)+1,WEEKDAY(guigui!T30,2)),"")</f>
        <v>__T250</v>
      </c>
      <c r="V30" s="4">
        <f t="shared" si="10"/>
        <v>42337</v>
      </c>
      <c r="W30" s="6" t="str">
        <f ca="1">IFERROR(OFFSET(grille!$A$1,MOD(INT((V30-parametres!$D$62)/7),42)+1,WEEKDAY(guigui!V30,2)),"")</f>
        <v>RP</v>
      </c>
      <c r="X30" s="3">
        <f t="shared" si="11"/>
        <v>42367</v>
      </c>
      <c r="Y30" s="6" t="str">
        <f ca="1">IFERROR(OFFSET(grille!$A$1,MOD(INT((X30-parametres!$D$62)/7),42)+1,WEEKDAY(guigui!X30,2)),"")</f>
        <v>__T660</v>
      </c>
    </row>
    <row r="31" spans="2:25">
      <c r="B31" s="3">
        <f t="shared" si="0"/>
        <v>42034</v>
      </c>
      <c r="C31" s="6" t="str">
        <f ca="1">IFERROR(OFFSET(grille!$A$1,MOD(INT((B31-parametres!$D$62)/7),42)+1,WEEKDAY(guigui!B31,2)),"")</f>
        <v>D</v>
      </c>
      <c r="D31" s="2"/>
      <c r="E31" s="2"/>
      <c r="F31" s="3">
        <f t="shared" si="2"/>
        <v>42093</v>
      </c>
      <c r="G31" s="6" t="str">
        <f ca="1">IFERROR(OFFSET(grille!$A$1,MOD(INT((F31-parametres!$D$62)/7),42)+1,WEEKDAY(guigui!F31,2)),"")</f>
        <v>T720</v>
      </c>
      <c r="H31" s="3">
        <f t="shared" si="3"/>
        <v>42124</v>
      </c>
      <c r="I31" s="6" t="str">
        <f ca="1">IFERROR(OFFSET(grille!$A$1,MOD(INT((H31-parametres!$D$62)/7),42)+1,WEEKDAY(guigui!H31,2)),"")</f>
        <v>T130</v>
      </c>
      <c r="J31" s="3">
        <f t="shared" si="4"/>
        <v>42154</v>
      </c>
      <c r="K31" s="6" t="str">
        <f ca="1">IFERROR(OFFSET(grille!$A$1,MOD(INT((J31-parametres!$D$62)/7),42)+1,WEEKDAY(guigui!J31,2)),"")</f>
        <v>__T666</v>
      </c>
      <c r="L31" s="3">
        <f t="shared" si="5"/>
        <v>42185</v>
      </c>
      <c r="M31" s="6" t="str">
        <f ca="1">IFERROR(OFFSET(grille!$A$1,MOD(INT((L31-parametres!$D$62)/7),42)+1,WEEKDAY(guigui!L31,2)),"")</f>
        <v>__T640</v>
      </c>
      <c r="N31" s="3">
        <f t="shared" si="6"/>
        <v>42215</v>
      </c>
      <c r="O31" s="6" t="str">
        <f ca="1">IFERROR(OFFSET(grille!$A$1,MOD(INT((N31-parametres!$D$62)/7),42)+1,WEEKDAY(guigui!N31,2)),"")</f>
        <v>T260</v>
      </c>
      <c r="P31" s="3">
        <f t="shared" si="7"/>
        <v>42246</v>
      </c>
      <c r="Q31" s="6" t="str">
        <f ca="1">IFERROR(OFFSET(grille!$A$1,MOD(INT((P31-parametres!$D$62)/7),42)+1,WEEKDAY(guigui!P31,2)),"")</f>
        <v>__T357</v>
      </c>
      <c r="R31" s="3">
        <f t="shared" si="8"/>
        <v>42277</v>
      </c>
      <c r="S31" s="6" t="str">
        <f ca="1">IFERROR(OFFSET(grille!$A$1,MOD(INT((R31-parametres!$D$62)/7),42)+1,WEEKDAY(guigui!R31,2)),"")</f>
        <v>RP</v>
      </c>
      <c r="T31" s="3">
        <f t="shared" si="9"/>
        <v>42307</v>
      </c>
      <c r="U31" s="6" t="str">
        <f ca="1">IFERROR(OFFSET(grille!$A$1,MOD(INT((T31-parametres!$D$62)/7),42)+1,WEEKDAY(guigui!T31,2)),"")</f>
        <v>RP</v>
      </c>
      <c r="V31" s="4">
        <f t="shared" si="10"/>
        <v>42338</v>
      </c>
      <c r="W31" s="6" t="str">
        <f ca="1">IFERROR(OFFSET(grille!$A$1,MOD(INT((V31-parametres!$D$62)/7),42)+1,WEEKDAY(guigui!V31,2)),"")</f>
        <v>RP</v>
      </c>
      <c r="X31" s="3">
        <f t="shared" si="11"/>
        <v>42368</v>
      </c>
      <c r="Y31" s="6" t="str">
        <f ca="1">IFERROR(OFFSET(grille!$A$1,MOD(INT((X31-parametres!$D$62)/7),42)+1,WEEKDAY(guigui!X31,2)),"")</f>
        <v>T260</v>
      </c>
    </row>
    <row r="32" spans="2:25">
      <c r="B32" s="3">
        <f t="shared" si="0"/>
        <v>42035</v>
      </c>
      <c r="C32" s="6" t="str">
        <f ca="1">IFERROR(OFFSET(grille!$A$1,MOD(INT((B32-parametres!$D$62)/7),42)+1,WEEKDAY(guigui!B32,2)),"")</f>
        <v>RP</v>
      </c>
      <c r="D32" s="2"/>
      <c r="E32" s="2"/>
      <c r="F32" s="3">
        <f t="shared" si="2"/>
        <v>42094</v>
      </c>
      <c r="G32" s="6" t="str">
        <f ca="1">IFERROR(OFFSET(grille!$A$1,MOD(INT((F32-parametres!$D$62)/7),42)+1,WEEKDAY(guigui!F32,2)),"")</f>
        <v>T710</v>
      </c>
      <c r="H32" s="2"/>
      <c r="I32" s="6" t="str">
        <f ca="1">IFERROR(OFFSET(grille!$A$1,MOD(INT((H32-parametres!$D$62)/7),42)+1,WEEKDAY(guigui!H32,2)),"")</f>
        <v>__T236</v>
      </c>
      <c r="J32" s="3">
        <f t="shared" si="4"/>
        <v>42155</v>
      </c>
      <c r="K32" s="6" t="str">
        <f ca="1">IFERROR(OFFSET(grille!$A$1,MOD(INT((J32-parametres!$D$62)/7),42)+1,WEEKDAY(guigui!J32,2)),"")</f>
        <v>RP</v>
      </c>
      <c r="L32" s="2"/>
      <c r="M32" s="6" t="str">
        <f ca="1">IFERROR(OFFSET(grille!$A$1,MOD(INT((L32-parametres!$D$62)/7),42)+1,WEEKDAY(guigui!L32,2)),"")</f>
        <v>__T236</v>
      </c>
      <c r="N32" s="3">
        <f t="shared" si="6"/>
        <v>42216</v>
      </c>
      <c r="O32" s="6" t="str">
        <f ca="1">IFERROR(OFFSET(grille!$A$1,MOD(INT((N32-parametres!$D$62)/7),42)+1,WEEKDAY(guigui!N32,2)),"")</f>
        <v>D</v>
      </c>
      <c r="P32" s="3">
        <f t="shared" si="7"/>
        <v>42247</v>
      </c>
      <c r="Q32" s="6" t="str">
        <f ca="1">IFERROR(OFFSET(grille!$A$1,MOD(INT((P32-parametres!$D$62)/7),42)+1,WEEKDAY(guigui!P32,2)),"")</f>
        <v>RP</v>
      </c>
      <c r="R32" s="2"/>
      <c r="S32" s="6" t="str">
        <f ca="1">IFERROR(OFFSET(grille!$A$1,MOD(INT((R32-parametres!$D$62)/7),42)+1,WEEKDAY(guigui!R32,2)),"")</f>
        <v>__T236</v>
      </c>
      <c r="T32" s="3">
        <f t="shared" si="9"/>
        <v>42308</v>
      </c>
      <c r="U32" s="6" t="str">
        <f ca="1">IFERROR(OFFSET(grille!$A$1,MOD(INT((T32-parametres!$D$62)/7),42)+1,WEEKDAY(guigui!T32,2)),"")</f>
        <v>RP</v>
      </c>
      <c r="V32" s="2"/>
      <c r="W32" s="6" t="str">
        <f ca="1">IFERROR(OFFSET(grille!$A$1,MOD(INT((V32-parametres!$D$62)/7),42)+1,WEEKDAY(guigui!V32,2)),"")</f>
        <v>__T236</v>
      </c>
      <c r="X32" s="3">
        <f t="shared" si="11"/>
        <v>42369</v>
      </c>
      <c r="Y32" s="6" t="str">
        <f ca="1">IFERROR(OFFSET(grille!$A$1,MOD(INT((X32-parametres!$D$62)/7),42)+1,WEEKDAY(guigui!X32,2)),"")</f>
        <v>RP</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143" priority="6" stopIfTrue="1">
      <formula>AND(WEEKDAY(B2,2)&gt;5,B2&lt;&gt;"")</formula>
    </cfRule>
  </conditionalFormatting>
  <conditionalFormatting sqref="E10">
    <cfRule type="expression" dxfId="141" priority="5" stopIfTrue="1">
      <formula>AND(WEEKDAY(E10,2)&gt;5,E10&lt;&gt;"")</formula>
    </cfRule>
  </conditionalFormatting>
  <conditionalFormatting sqref="E10">
    <cfRule type="expression" dxfId="139" priority="4" stopIfTrue="1">
      <formula>AND(WEEKDAY(E10,2)&gt;5,E10&lt;&gt;"")</formula>
    </cfRule>
  </conditionalFormatting>
  <conditionalFormatting sqref="E10">
    <cfRule type="expression" dxfId="137" priority="3" stopIfTrue="1">
      <formula>AND(WEEKDAY(E10,2)&gt;5,E10&lt;&gt;"")</formula>
    </cfRule>
  </conditionalFormatting>
  <conditionalFormatting sqref="E10">
    <cfRule type="expression" dxfId="135" priority="2" stopIfTrue="1">
      <formula>AND(WEEKDAY(E10,2)&gt;5,E10&lt;&gt;"")</formula>
    </cfRule>
  </conditionalFormatting>
  <conditionalFormatting sqref="E24">
    <cfRule type="expression" dxfId="133" priority="1" stopIfTrue="1">
      <formula>AND(WEEKDAY(E24,2)&gt;5,E24&lt;&gt;"")</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Y32"/>
  <sheetViews>
    <sheetView topLeftCell="K1"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IFERROR(OFFSET(grille!$A$1,MOD(INT((B2-parametres!$D$64)/7),42)+1,WEEKDAY(guigui!B2,2)),"")</f>
        <v>T650__</v>
      </c>
      <c r="D2" s="3">
        <f>DATE($A$1,COLUMN()-2,ROW()-1)</f>
        <v>42036</v>
      </c>
      <c r="E2" s="6" t="str">
        <f ca="1">IFERROR(OFFSET(grille!$A$1,MOD(INT((D2-parametres!$D$64)/7),42)+1,WEEKDAY(guigui!D2,2)),"")</f>
        <v>T637__</v>
      </c>
      <c r="F2" s="3">
        <f>DATE($A$1,COLUMN()-3,ROW()-1)</f>
        <v>42064</v>
      </c>
      <c r="G2" s="6" t="str">
        <f ca="1">IFERROR(OFFSET(grille!$A$1,MOD(INT((F2-parametres!$D$64)/7),42)+1,WEEKDAY(guigui!F2,2)),"")</f>
        <v>RP</v>
      </c>
      <c r="H2" s="3">
        <f>DATE($A$1,COLUMN()-4,ROW()-1)</f>
        <v>42095</v>
      </c>
      <c r="I2" s="6" t="str">
        <f ca="1">IFERROR(OFFSET(grille!$A$1,MOD(INT((H2-parametres!$D$64)/7),42)+1,WEEKDAY(guigui!H2,2)),"")</f>
        <v>T140__</v>
      </c>
      <c r="J2" s="3">
        <f>DATE($A$1,COLUMN()-5,ROW()-1)</f>
        <v>42125</v>
      </c>
      <c r="K2" s="6" t="str">
        <f ca="1">IFERROR(OFFSET(grille!$A$1,MOD(INT((J2-parametres!$D$64)/7),42)+1,WEEKDAY(guigui!J2,2)),"")</f>
        <v>T730__</v>
      </c>
      <c r="L2" s="3">
        <f>DATE($A$1,COLUMN()-6,ROW()-1)</f>
        <v>42156</v>
      </c>
      <c r="M2" s="6" t="str">
        <f ca="1">IFERROR(OFFSET(grille!$A$1,MOD(INT((L2-parametres!$D$64)/7),42)+1,WEEKDAY(guigui!L2,2)),"")</f>
        <v>RP</v>
      </c>
      <c r="N2" s="4">
        <f>DATE($A$1,COLUMN()-7,ROW()-1)</f>
        <v>42186</v>
      </c>
      <c r="O2" s="6" t="str">
        <f ca="1">IFERROR(OFFSET(grille!$A$1,MOD(INT((N2-parametres!$D$64)/7),42)+1,WEEKDAY(guigui!N2,2)),"")</f>
        <v>__T330</v>
      </c>
      <c r="P2" s="3">
        <f>DATE($A$1,COLUMN()-8,ROW()-1)</f>
        <v>42217</v>
      </c>
      <c r="Q2" s="6" t="str">
        <f ca="1">IFERROR(OFFSET(grille!$A$1,MOD(INT((P2-parametres!$D$64)/7),42)+1,WEEKDAY(guigui!P2,2)),"")</f>
        <v>RP</v>
      </c>
      <c r="R2" s="3">
        <f>DATE($A$1,COLUMN()-9,ROW()-1)</f>
        <v>42248</v>
      </c>
      <c r="S2" s="6" t="str">
        <f ca="1">IFERROR(OFFSET(grille!$A$1,MOD(INT((R2-parametres!$D$64)/7),42)+1,WEEKDAY(guigui!R2,2)),"")</f>
        <v>RP</v>
      </c>
      <c r="T2" s="3">
        <f>DATE($A$1,COLUMN()-10,ROW()-1)</f>
        <v>42278</v>
      </c>
      <c r="U2" s="6" t="str">
        <f ca="1">IFERROR(OFFSET(grille!$A$1,MOD(INT((T2-parametres!$D$64)/7),42)+1,WEEKDAY(guigui!T2,2)),"")</f>
        <v>RP</v>
      </c>
      <c r="V2" s="4">
        <f>DATE($A$1,COLUMN()-11,ROW()-1)</f>
        <v>42309</v>
      </c>
      <c r="W2" s="6" t="str">
        <f ca="1">IFERROR(OFFSET(grille!$A$1,MOD(INT((V2-parametres!$D$64)/7),42)+1,WEEKDAY(guigui!V2,2)),"")</f>
        <v>RP</v>
      </c>
      <c r="X2" s="3">
        <f>DATE($A$1,COLUMN()-12,ROW()-1)</f>
        <v>42339</v>
      </c>
      <c r="Y2" s="6" t="str">
        <f ca="1">IFERROR(OFFSET(grille!$A$1,MOD(INT((X2-parametres!$D$64)/7),42)+1,WEEKDAY(guigui!X2,2)),"")</f>
        <v>T730__</v>
      </c>
    </row>
    <row r="3" spans="1:25">
      <c r="B3" s="3">
        <f t="shared" ref="B3:B32" si="0">DATE($A$1,COLUMN()-1,ROW()-1)</f>
        <v>42006</v>
      </c>
      <c r="C3" s="6" t="str">
        <f ca="1">IFERROR(OFFSET(grille!$A$1,MOD(INT((B3-parametres!$D$64)/7),42)+1,WEEKDAY(guigui!B3,2)),"")</f>
        <v>__T660</v>
      </c>
      <c r="D3" s="3">
        <f t="shared" ref="D3:D29" si="1">DATE($A$1,COLUMN()-2,ROW()-1)</f>
        <v>42037</v>
      </c>
      <c r="E3" s="6" t="str">
        <f ca="1">IFERROR(OFFSET(grille!$A$1,MOD(INT((D3-parametres!$D$64)/7),42)+1,WEEKDAY(guigui!D3,2)),"")</f>
        <v>__T640</v>
      </c>
      <c r="F3" s="3">
        <f t="shared" ref="F3:F32" si="2">DATE($A$1,COLUMN()-3,ROW()-1)</f>
        <v>42065</v>
      </c>
      <c r="G3" s="6" t="str">
        <f ca="1">IFERROR(OFFSET(grille!$A$1,MOD(INT((F3-parametres!$D$64)/7),42)+1,WEEKDAY(guigui!F3,2)),"")</f>
        <v>T710</v>
      </c>
      <c r="H3" s="3">
        <f t="shared" ref="H3:H31" si="3">DATE($A$1,COLUMN()-4,ROW()-1)</f>
        <v>42096</v>
      </c>
      <c r="I3" s="6" t="str">
        <f ca="1">IFERROR(OFFSET(grille!$A$1,MOD(INT((H3-parametres!$D$64)/7),42)+1,WEEKDAY(guigui!H3,2)),"")</f>
        <v>__T150</v>
      </c>
      <c r="J3" s="3">
        <f t="shared" ref="J3:J32" si="4">DATE($A$1,COLUMN()-5,ROW()-1)</f>
        <v>42126</v>
      </c>
      <c r="K3" s="6" t="str">
        <f ca="1">IFERROR(OFFSET(grille!$A$1,MOD(INT((J3-parametres!$D$64)/7),42)+1,WEEKDAY(guigui!J3,2)),"")</f>
        <v>__T746</v>
      </c>
      <c r="L3" s="3">
        <f t="shared" ref="L3:L31" si="5">DATE($A$1,COLUMN()-6,ROW()-1)</f>
        <v>42157</v>
      </c>
      <c r="M3" s="6" t="str">
        <f ca="1">IFERROR(OFFSET(grille!$A$1,MOD(INT((L3-parametres!$D$64)/7),42)+1,WEEKDAY(guigui!L3,2)),"")</f>
        <v>T510</v>
      </c>
      <c r="N3" s="4">
        <f t="shared" ref="N3:N32" si="6">DATE($A$1,COLUMN()-7,ROW()-1)</f>
        <v>42187</v>
      </c>
      <c r="O3" s="6" t="str">
        <f ca="1">IFERROR(OFFSET(grille!$A$1,MOD(INT((N3-parametres!$D$64)/7),42)+1,WEEKDAY(guigui!N3,2)),"")</f>
        <v>T340__</v>
      </c>
      <c r="P3" s="3">
        <f t="shared" ref="P3:P32" si="7">DATE($A$1,COLUMN()-8,ROW()-1)</f>
        <v>42218</v>
      </c>
      <c r="Q3" s="6" t="str">
        <f ca="1">IFERROR(OFFSET(grille!$A$1,MOD(INT((P3-parametres!$D$64)/7),42)+1,WEEKDAY(guigui!P3,2)),"")</f>
        <v>T737__</v>
      </c>
      <c r="R3" s="3">
        <f t="shared" ref="R3:R31" si="8">DATE($A$1,COLUMN()-9,ROW()-1)</f>
        <v>42249</v>
      </c>
      <c r="S3" s="6" t="str">
        <f ca="1">IFERROR(OFFSET(grille!$A$1,MOD(INT((R3-parametres!$D$64)/7),42)+1,WEEKDAY(guigui!R3,2)),"")</f>
        <v>RP</v>
      </c>
      <c r="T3" s="3">
        <f t="shared" ref="T3:T32" si="9">DATE($A$1,COLUMN()-10,ROW()-1)</f>
        <v>42279</v>
      </c>
      <c r="U3" s="6" t="str">
        <f ca="1">IFERROR(OFFSET(grille!$A$1,MOD(INT((T3-parametres!$D$64)/7),42)+1,WEEKDAY(guigui!T3,2)),"")</f>
        <v>T320__</v>
      </c>
      <c r="V3" s="4">
        <f t="shared" ref="V3:V31" si="10">DATE($A$1,COLUMN()-11,ROW()-1)</f>
        <v>42310</v>
      </c>
      <c r="W3" s="6" t="str">
        <f ca="1">IFERROR(OFFSET(grille!$A$1,MOD(INT((V3-parametres!$D$64)/7),42)+1,WEEKDAY(guigui!V3,2)),"")</f>
        <v>T440__</v>
      </c>
      <c r="X3" s="3">
        <f t="shared" ref="X3:X32" si="11">DATE($A$1,COLUMN()-12,ROW()-1)</f>
        <v>42340</v>
      </c>
      <c r="Y3" s="6" t="str">
        <f ca="1">IFERROR(OFFSET(grille!$A$1,MOD(INT((X3-parametres!$D$64)/7),42)+1,WEEKDAY(guigui!X3,2)),"")</f>
        <v>__T740</v>
      </c>
    </row>
    <row r="4" spans="1:25">
      <c r="B4" s="4">
        <f t="shared" si="0"/>
        <v>42007</v>
      </c>
      <c r="C4" s="6" t="str">
        <f ca="1">IFERROR(OFFSET(grille!$A$1,MOD(INT((B4-parametres!$D$64)/7),42)+1,WEEKDAY(guigui!B4,2)),"")</f>
        <v>RP</v>
      </c>
      <c r="D4" s="3">
        <f t="shared" si="1"/>
        <v>42038</v>
      </c>
      <c r="E4" s="6" t="str">
        <f ca="1">IFERROR(OFFSET(grille!$A$1,MOD(INT((D4-parametres!$D$64)/7),42)+1,WEEKDAY(guigui!D4,2)),"")</f>
        <v>T430</v>
      </c>
      <c r="F4" s="3">
        <f t="shared" si="2"/>
        <v>42066</v>
      </c>
      <c r="G4" s="6" t="str">
        <f ca="1">IFERROR(OFFSET(grille!$A$1,MOD(INT((F4-parametres!$D$64)/7),42)+1,WEEKDAY(guigui!F4,2)),"")</f>
        <v>T120</v>
      </c>
      <c r="H4" s="3">
        <f t="shared" si="3"/>
        <v>42097</v>
      </c>
      <c r="I4" s="6" t="str">
        <f ca="1">IFERROR(OFFSET(grille!$A$1,MOD(INT((H4-parametres!$D$64)/7),42)+1,WEEKDAY(guigui!H4,2)),"")</f>
        <v>RP</v>
      </c>
      <c r="J4" s="3">
        <f t="shared" si="4"/>
        <v>42127</v>
      </c>
      <c r="K4" s="6" t="str">
        <f ca="1">IFERROR(OFFSET(grille!$A$1,MOD(INT((J4-parametres!$D$64)/7),42)+1,WEEKDAY(guigui!J4,2)),"")</f>
        <v>T147__</v>
      </c>
      <c r="L4" s="3">
        <f t="shared" si="5"/>
        <v>42158</v>
      </c>
      <c r="M4" s="6" t="str">
        <f ca="1">IFERROR(OFFSET(grille!$A$1,MOD(INT((L4-parametres!$D$64)/7),42)+1,WEEKDAY(guigui!L4,2)),"")</f>
        <v>T110</v>
      </c>
      <c r="N4" s="4">
        <f t="shared" si="6"/>
        <v>42188</v>
      </c>
      <c r="O4" s="6" t="str">
        <f ca="1">IFERROR(OFFSET(grille!$A$1,MOD(INT((N4-parametres!$D$64)/7),42)+1,WEEKDAY(guigui!N4,2)),"")</f>
        <v>__T350</v>
      </c>
      <c r="P4" s="3">
        <f t="shared" si="7"/>
        <v>42219</v>
      </c>
      <c r="Q4" s="6" t="str">
        <f ca="1">IFERROR(OFFSET(grille!$A$1,MOD(INT((P4-parametres!$D$64)/7),42)+1,WEEKDAY(guigui!P4,2)),"")</f>
        <v>__T740</v>
      </c>
      <c r="R4" s="3">
        <f t="shared" si="8"/>
        <v>42250</v>
      </c>
      <c r="S4" s="6" t="str">
        <f ca="1">IFERROR(OFFSET(grille!$A$1,MOD(INT((R4-parametres!$D$64)/7),42)+1,WEEKDAY(guigui!R4,2)),"")</f>
        <v>T120</v>
      </c>
      <c r="T4" s="3">
        <f t="shared" si="9"/>
        <v>42280</v>
      </c>
      <c r="U4" s="6" t="str">
        <f ca="1">IFERROR(OFFSET(grille!$A$1,MOD(INT((T4-parametres!$D$64)/7),42)+1,WEEKDAY(guigui!T4,2)),"")</f>
        <v>__T336</v>
      </c>
      <c r="V4" s="4">
        <f t="shared" si="10"/>
        <v>42311</v>
      </c>
      <c r="W4" s="6" t="str">
        <f ca="1">IFERROR(OFFSET(grille!$A$1,MOD(INT((V4-parametres!$D$64)/7),42)+1,WEEKDAY(guigui!V4,2)),"")</f>
        <v>__T450</v>
      </c>
      <c r="X4" s="3">
        <f t="shared" si="11"/>
        <v>42341</v>
      </c>
      <c r="Y4" s="6" t="str">
        <f ca="1">IFERROR(OFFSET(grille!$A$1,MOD(INT((X4-parametres!$D$64)/7),42)+1,WEEKDAY(guigui!X4,2)),"")</f>
        <v>T610</v>
      </c>
    </row>
    <row r="5" spans="1:25">
      <c r="B5" s="4">
        <f t="shared" si="0"/>
        <v>42008</v>
      </c>
      <c r="C5" s="6" t="str">
        <f ca="1">IFERROR(OFFSET(grille!$A$1,MOD(INT((B5-parametres!$D$64)/7),42)+1,WEEKDAY(guigui!B5,2)),"")</f>
        <v>RP</v>
      </c>
      <c r="D5" s="3">
        <f t="shared" si="1"/>
        <v>42039</v>
      </c>
      <c r="E5" s="6" t="str">
        <f ca="1">IFERROR(OFFSET(grille!$A$1,MOD(INT((D5-parametres!$D$64)/7),42)+1,WEEKDAY(guigui!D5,2)),"")</f>
        <v>T820__</v>
      </c>
      <c r="F5" s="3">
        <f t="shared" si="2"/>
        <v>42067</v>
      </c>
      <c r="G5" s="6" t="str">
        <f ca="1">IFERROR(OFFSET(grille!$A$1,MOD(INT((F5-parametres!$D$64)/7),42)+1,WEEKDAY(guigui!F5,2)),"")</f>
        <v>T440__</v>
      </c>
      <c r="H5" s="3">
        <f t="shared" si="3"/>
        <v>42098</v>
      </c>
      <c r="I5" s="6" t="str">
        <f ca="1">IFERROR(OFFSET(grille!$A$1,MOD(INT((H5-parametres!$D$64)/7),42)+1,WEEKDAY(guigui!H5,2)),"")</f>
        <v>RP</v>
      </c>
      <c r="J5" s="3">
        <f t="shared" si="4"/>
        <v>42128</v>
      </c>
      <c r="K5" s="6" t="str">
        <f ca="1">IFERROR(OFFSET(grille!$A$1,MOD(INT((J5-parametres!$D$64)/7),42)+1,WEEKDAY(guigui!J5,2)),"")</f>
        <v>__T151</v>
      </c>
      <c r="L5" s="3">
        <f t="shared" si="5"/>
        <v>42159</v>
      </c>
      <c r="M5" s="6" t="str">
        <f ca="1">IFERROR(OFFSET(grille!$A$1,MOD(INT((L5-parametres!$D$64)/7),42)+1,WEEKDAY(guigui!L5,2)),"")</f>
        <v>T710</v>
      </c>
      <c r="N5" s="4">
        <f t="shared" si="6"/>
        <v>42189</v>
      </c>
      <c r="O5" s="6" t="str">
        <f ca="1">IFERROR(OFFSET(grille!$A$1,MOD(INT((N5-parametres!$D$64)/7),42)+1,WEEKDAY(guigui!N5,2)),"")</f>
        <v>RP</v>
      </c>
      <c r="P5" s="3">
        <f t="shared" si="7"/>
        <v>42220</v>
      </c>
      <c r="Q5" s="6" t="str">
        <f ca="1">IFERROR(OFFSET(grille!$A$1,MOD(INT((P5-parametres!$D$64)/7),42)+1,WEEKDAY(guigui!P5,2)),"")</f>
        <v>T650__</v>
      </c>
      <c r="R5" s="3">
        <f t="shared" si="8"/>
        <v>42251</v>
      </c>
      <c r="S5" s="6" t="str">
        <f ca="1">IFERROR(OFFSET(grille!$A$1,MOD(INT((R5-parametres!$D$64)/7),42)+1,WEEKDAY(guigui!R5,2)),"")</f>
        <v>T720</v>
      </c>
      <c r="T5" s="3">
        <f t="shared" si="9"/>
        <v>42281</v>
      </c>
      <c r="U5" s="6" t="str">
        <f ca="1">IFERROR(OFFSET(grille!$A$1,MOD(INT((T5-parametres!$D$64)/7),42)+1,WEEKDAY(guigui!T5,2)),"")</f>
        <v>T227__</v>
      </c>
      <c r="V5" s="4">
        <f t="shared" si="10"/>
        <v>42312</v>
      </c>
      <c r="W5" s="6" t="str">
        <f ca="1">IFERROR(OFFSET(grille!$A$1,MOD(INT((V5-parametres!$D$64)/7),42)+1,WEEKDAY(guigui!V5,2)),"")</f>
        <v>T240__</v>
      </c>
      <c r="X5" s="3">
        <f t="shared" si="11"/>
        <v>42342</v>
      </c>
      <c r="Y5" s="6" t="str">
        <f ca="1">IFERROR(OFFSET(grille!$A$1,MOD(INT((X5-parametres!$D$64)/7),42)+1,WEEKDAY(guigui!X5,2)),"")</f>
        <v>T220__</v>
      </c>
    </row>
    <row r="6" spans="1:25">
      <c r="B6" s="3">
        <f t="shared" si="0"/>
        <v>42009</v>
      </c>
      <c r="C6" s="6" t="str">
        <f ca="1">IFERROR(OFFSET(grille!$A$1,MOD(INT((B6-parametres!$D$64)/7),42)+1,WEEKDAY(guigui!B6,2)),"")</f>
        <v>T410</v>
      </c>
      <c r="D6" s="3">
        <f t="shared" si="1"/>
        <v>42040</v>
      </c>
      <c r="E6" s="6" t="str">
        <f ca="1">IFERROR(OFFSET(grille!$A$1,MOD(INT((D6-parametres!$D$64)/7),42)+1,WEEKDAY(guigui!D6,2)),"")</f>
        <v>__T830</v>
      </c>
      <c r="F6" s="3">
        <f t="shared" si="2"/>
        <v>42068</v>
      </c>
      <c r="G6" s="6" t="str">
        <f ca="1">IFERROR(OFFSET(grille!$A$1,MOD(INT((F6-parametres!$D$64)/7),42)+1,WEEKDAY(guigui!F6,2)),"")</f>
        <v>__T450</v>
      </c>
      <c r="H6" s="3">
        <f t="shared" si="3"/>
        <v>42099</v>
      </c>
      <c r="I6" s="6" t="str">
        <f ca="1">IFERROR(OFFSET(grille!$A$1,MOD(INT((H6-parametres!$D$64)/7),42)+1,WEEKDAY(guigui!H6,2)),"")</f>
        <v>RP</v>
      </c>
      <c r="J6" s="3">
        <f t="shared" si="4"/>
        <v>42129</v>
      </c>
      <c r="K6" s="6" t="str">
        <f ca="1">IFERROR(OFFSET(grille!$A$1,MOD(INT((J6-parametres!$D$64)/7),42)+1,WEEKDAY(guigui!J6,2)),"")</f>
        <v>RP</v>
      </c>
      <c r="L6" s="3">
        <f t="shared" si="5"/>
        <v>42160</v>
      </c>
      <c r="M6" s="6" t="str">
        <f ca="1">IFERROR(OFFSET(grille!$A$1,MOD(INT((L6-parametres!$D$64)/7),42)+1,WEEKDAY(guigui!L6,2)),"")</f>
        <v>T655__</v>
      </c>
      <c r="N6" s="4">
        <f t="shared" si="6"/>
        <v>42190</v>
      </c>
      <c r="O6" s="6" t="str">
        <f ca="1">IFERROR(OFFSET(grille!$A$1,MOD(INT((N6-parametres!$D$64)/7),42)+1,WEEKDAY(guigui!N6,2)),"")</f>
        <v>RP</v>
      </c>
      <c r="P6" s="3">
        <f t="shared" si="7"/>
        <v>42221</v>
      </c>
      <c r="Q6" s="6" t="str">
        <f ca="1">IFERROR(OFFSET(grille!$A$1,MOD(INT((P6-parametres!$D$64)/7),42)+1,WEEKDAY(guigui!P6,2)),"")</f>
        <v>__T660</v>
      </c>
      <c r="R6" s="3">
        <f t="shared" si="8"/>
        <v>42252</v>
      </c>
      <c r="S6" s="6" t="str">
        <f ca="1">IFERROR(OFFSET(grille!$A$1,MOD(INT((R6-parametres!$D$64)/7),42)+1,WEEKDAY(guigui!R6,2)),"")</f>
        <v>T346__</v>
      </c>
      <c r="T6" s="3">
        <f t="shared" si="9"/>
        <v>42282</v>
      </c>
      <c r="U6" s="6" t="str">
        <f ca="1">IFERROR(OFFSET(grille!$A$1,MOD(INT((T6-parametres!$D$64)/7),42)+1,WEEKDAY(guigui!T6,2)),"")</f>
        <v>__T230</v>
      </c>
      <c r="V6" s="4">
        <f t="shared" si="10"/>
        <v>42313</v>
      </c>
      <c r="W6" s="6" t="str">
        <f ca="1">IFERROR(OFFSET(grille!$A$1,MOD(INT((V6-parametres!$D$64)/7),42)+1,WEEKDAY(guigui!V6,2)),"")</f>
        <v>__T250</v>
      </c>
      <c r="X6" s="3">
        <f t="shared" si="11"/>
        <v>42343</v>
      </c>
      <c r="Y6" s="6" t="str">
        <f ca="1">IFERROR(OFFSET(grille!$A$1,MOD(INT((X6-parametres!$D$64)/7),42)+1,WEEKDAY(guigui!X6,2)),"")</f>
        <v>__T236</v>
      </c>
    </row>
    <row r="7" spans="1:25">
      <c r="B7" s="3">
        <f t="shared" si="0"/>
        <v>42010</v>
      </c>
      <c r="C7" s="6" t="str">
        <f ca="1">IFERROR(OFFSET(grille!$A$1,MOD(INT((B7-parametres!$D$64)/7),42)+1,WEEKDAY(guigui!B7,2)),"")</f>
        <v>T720</v>
      </c>
      <c r="D7" s="3">
        <f t="shared" si="1"/>
        <v>42041</v>
      </c>
      <c r="E7" s="6" t="str">
        <f ca="1">IFERROR(OFFSET(grille!$A$1,MOD(INT((D7-parametres!$D$64)/7),42)+1,WEEKDAY(guigui!D7,2)),"")</f>
        <v>D</v>
      </c>
      <c r="F7" s="3">
        <f t="shared" si="2"/>
        <v>42069</v>
      </c>
      <c r="G7" s="6" t="str">
        <f ca="1">IFERROR(OFFSET(grille!$A$1,MOD(INT((F7-parametres!$D$64)/7),42)+1,WEEKDAY(guigui!F7,2)),"")</f>
        <v>T945</v>
      </c>
      <c r="H7" s="3">
        <f t="shared" si="3"/>
        <v>42100</v>
      </c>
      <c r="I7" s="6" t="str">
        <f ca="1">IFERROR(OFFSET(grille!$A$1,MOD(INT((H7-parametres!$D$64)/7),42)+1,WEEKDAY(guigui!H7,2)),"")</f>
        <v>T720</v>
      </c>
      <c r="J7" s="3">
        <f t="shared" si="4"/>
        <v>42130</v>
      </c>
      <c r="K7" s="6" t="str">
        <f ca="1">IFERROR(OFFSET(grille!$A$1,MOD(INT((J7-parametres!$D$64)/7),42)+1,WEEKDAY(guigui!J7,2)),"")</f>
        <v>RP</v>
      </c>
      <c r="L7" s="3">
        <f t="shared" si="5"/>
        <v>42161</v>
      </c>
      <c r="M7" s="6" t="str">
        <f ca="1">IFERROR(OFFSET(grille!$A$1,MOD(INT((L7-parametres!$D$64)/7),42)+1,WEEKDAY(guigui!L7,2)),"")</f>
        <v>__T666</v>
      </c>
      <c r="N7" s="4">
        <f t="shared" si="6"/>
        <v>42191</v>
      </c>
      <c r="O7" s="6" t="str">
        <f ca="1">IFERROR(OFFSET(grille!$A$1,MOD(INT((N7-parametres!$D$64)/7),42)+1,WEEKDAY(guigui!N7,2)),"")</f>
        <v>T630__</v>
      </c>
      <c r="P7" s="3">
        <f t="shared" si="7"/>
        <v>42222</v>
      </c>
      <c r="Q7" s="6" t="str">
        <f ca="1">IFERROR(OFFSET(grille!$A$1,MOD(INT((P7-parametres!$D$64)/7),42)+1,WEEKDAY(guigui!P7,2)),"")</f>
        <v>T260</v>
      </c>
      <c r="R7" s="3">
        <f t="shared" si="8"/>
        <v>42253</v>
      </c>
      <c r="S7" s="6" t="str">
        <f ca="1">IFERROR(OFFSET(grille!$A$1,MOD(INT((R7-parametres!$D$64)/7),42)+1,WEEKDAY(guigui!R7,2)),"")</f>
        <v>__T357</v>
      </c>
      <c r="T7" s="3">
        <f t="shared" si="9"/>
        <v>42283</v>
      </c>
      <c r="U7" s="6" t="str">
        <f ca="1">IFERROR(OFFSET(grille!$A$1,MOD(INT((T7-parametres!$D$64)/7),42)+1,WEEKDAY(guigui!T7,2)),"")</f>
        <v>T260</v>
      </c>
      <c r="V7" s="4">
        <f t="shared" si="10"/>
        <v>42314</v>
      </c>
      <c r="W7" s="6" t="str">
        <f ca="1">IFERROR(OFFSET(grille!$A$1,MOD(INT((V7-parametres!$D$64)/7),42)+1,WEEKDAY(guigui!V7,2)),"")</f>
        <v>RP</v>
      </c>
      <c r="X7" s="3">
        <f t="shared" si="11"/>
        <v>42344</v>
      </c>
      <c r="Y7" s="6" t="str">
        <f ca="1">IFERROR(OFFSET(grille!$A$1,MOD(INT((X7-parametres!$D$64)/7),42)+1,WEEKDAY(guigui!X7,2)),"")</f>
        <v>RP</v>
      </c>
    </row>
    <row r="8" spans="1:25">
      <c r="B8" s="3">
        <f t="shared" si="0"/>
        <v>42011</v>
      </c>
      <c r="C8" s="6" t="str">
        <f ca="1">IFERROR(OFFSET(grille!$A$1,MOD(INT((B8-parametres!$D$64)/7),42)+1,WEEKDAY(guigui!B8,2)),"")</f>
        <v>T510</v>
      </c>
      <c r="D8" s="3">
        <f t="shared" si="1"/>
        <v>42042</v>
      </c>
      <c r="E8" s="6" t="str">
        <f ca="1">IFERROR(OFFSET(grille!$A$1,MOD(INT((D8-parametres!$D$64)/7),42)+1,WEEKDAY(guigui!D8,2)),"")</f>
        <v>RP</v>
      </c>
      <c r="F8" s="3">
        <f t="shared" si="2"/>
        <v>42070</v>
      </c>
      <c r="G8" s="6" t="str">
        <f ca="1">IFERROR(OFFSET(grille!$A$1,MOD(INT((F8-parametres!$D$64)/7),42)+1,WEEKDAY(guigui!F8,2)),"")</f>
        <v>RP</v>
      </c>
      <c r="H8" s="3">
        <f t="shared" si="3"/>
        <v>42101</v>
      </c>
      <c r="I8" s="6" t="str">
        <f ca="1">IFERROR(OFFSET(grille!$A$1,MOD(INT((H8-parametres!$D$64)/7),42)+1,WEEKDAY(guigui!H8,2)),"")</f>
        <v>T710</v>
      </c>
      <c r="J8" s="3">
        <f t="shared" si="4"/>
        <v>42131</v>
      </c>
      <c r="K8" s="6" t="str">
        <f ca="1">IFERROR(OFFSET(grille!$A$1,MOD(INT((J8-parametres!$D$64)/7),42)+1,WEEKDAY(guigui!J8,2)),"")</f>
        <v>T130</v>
      </c>
      <c r="L8" s="3">
        <f t="shared" si="5"/>
        <v>42162</v>
      </c>
      <c r="M8" s="6" t="str">
        <f ca="1">IFERROR(OFFSET(grille!$A$1,MOD(INT((L8-parametres!$D$64)/7),42)+1,WEEKDAY(guigui!L8,2)),"")</f>
        <v>RP</v>
      </c>
      <c r="N8" s="4">
        <f t="shared" si="6"/>
        <v>42192</v>
      </c>
      <c r="O8" s="6" t="str">
        <f ca="1">IFERROR(OFFSET(grille!$A$1,MOD(INT((N8-parametres!$D$64)/7),42)+1,WEEKDAY(guigui!N8,2)),"")</f>
        <v>__T640</v>
      </c>
      <c r="P8" s="3">
        <f t="shared" si="7"/>
        <v>42223</v>
      </c>
      <c r="Q8" s="6" t="str">
        <f ca="1">IFERROR(OFFSET(grille!$A$1,MOD(INT((P8-parametres!$D$64)/7),42)+1,WEEKDAY(guigui!P8,2)),"")</f>
        <v>D</v>
      </c>
      <c r="R8" s="3">
        <f t="shared" si="8"/>
        <v>42254</v>
      </c>
      <c r="S8" s="6" t="str">
        <f ca="1">IFERROR(OFFSET(grille!$A$1,MOD(INT((R8-parametres!$D$64)/7),42)+1,WEEKDAY(guigui!R8,2)),"")</f>
        <v>RP</v>
      </c>
      <c r="T8" s="3">
        <f t="shared" si="9"/>
        <v>42284</v>
      </c>
      <c r="U8" s="6" t="str">
        <f ca="1">IFERROR(OFFSET(grille!$A$1,MOD(INT((T8-parametres!$D$64)/7),42)+1,WEEKDAY(guigui!T8,2)),"")</f>
        <v>RP</v>
      </c>
      <c r="V8" s="4">
        <f t="shared" si="10"/>
        <v>42315</v>
      </c>
      <c r="W8" s="6" t="str">
        <f ca="1">IFERROR(OFFSET(grille!$A$1,MOD(INT((V8-parametres!$D$64)/7),42)+1,WEEKDAY(guigui!V8,2)),"")</f>
        <v>RP</v>
      </c>
      <c r="X8" s="3">
        <f t="shared" si="11"/>
        <v>42345</v>
      </c>
      <c r="Y8" s="6" t="str">
        <f ca="1">IFERROR(OFFSET(grille!$A$1,MOD(INT((X8-parametres!$D$64)/7),42)+1,WEEKDAY(guigui!X8,2)),"")</f>
        <v>RP</v>
      </c>
    </row>
    <row r="9" spans="1:25">
      <c r="B9" s="3">
        <f t="shared" si="0"/>
        <v>42012</v>
      </c>
      <c r="C9" s="6" t="str">
        <f ca="1">IFERROR(OFFSET(grille!$A$1,MOD(INT((B9-parametres!$D$64)/7),42)+1,WEEKDAY(guigui!B9,2)),"")</f>
        <v>T140__</v>
      </c>
      <c r="D9" s="3">
        <f t="shared" si="1"/>
        <v>42043</v>
      </c>
      <c r="E9" s="6" t="str">
        <f ca="1">IFERROR(OFFSET(grille!$A$1,MOD(INT((D9-parametres!$D$64)/7),42)+1,WEEKDAY(guigui!D9,2)),"")</f>
        <v>RP</v>
      </c>
      <c r="F9" s="3">
        <f t="shared" si="2"/>
        <v>42071</v>
      </c>
      <c r="G9" s="6" t="str">
        <f ca="1">IFERROR(OFFSET(grille!$A$1,MOD(INT((F9-parametres!$D$64)/7),42)+1,WEEKDAY(guigui!F9,2)),"")</f>
        <v>RP</v>
      </c>
      <c r="H9" s="3">
        <f t="shared" si="3"/>
        <v>42102</v>
      </c>
      <c r="I9" s="6" t="str">
        <f ca="1">IFERROR(OFFSET(grille!$A$1,MOD(INT((H9-parametres!$D$64)/7),42)+1,WEEKDAY(guigui!H9,2)),"")</f>
        <v>T630__</v>
      </c>
      <c r="J9" s="3">
        <f t="shared" si="4"/>
        <v>42132</v>
      </c>
      <c r="K9" s="6" t="str">
        <f ca="1">IFERROR(OFFSET(grille!$A$1,MOD(INT((J9-parametres!$D$64)/7),42)+1,WEEKDAY(guigui!J9,2)),"")</f>
        <v>T420</v>
      </c>
      <c r="L9" s="3">
        <f t="shared" si="5"/>
        <v>42163</v>
      </c>
      <c r="M9" s="6" t="str">
        <f ca="1">IFERROR(OFFSET(grille!$A$1,MOD(INT((L9-parametres!$D$64)/7),42)+1,WEEKDAY(guigui!L9,2)),"")</f>
        <v>RP</v>
      </c>
      <c r="N9" s="4">
        <f t="shared" si="6"/>
        <v>42193</v>
      </c>
      <c r="O9" s="6" t="str">
        <f ca="1">IFERROR(OFFSET(grille!$A$1,MOD(INT((N9-parametres!$D$64)/7),42)+1,WEEKDAY(guigui!N9,2)),"")</f>
        <v>T340__</v>
      </c>
      <c r="P9" s="3">
        <f t="shared" si="7"/>
        <v>42224</v>
      </c>
      <c r="Q9" s="6" t="str">
        <f ca="1">IFERROR(OFFSET(grille!$A$1,MOD(INT((P9-parametres!$D$64)/7),42)+1,WEEKDAY(guigui!P9,2)),"")</f>
        <v>RP</v>
      </c>
      <c r="R9" s="3">
        <f t="shared" si="8"/>
        <v>42255</v>
      </c>
      <c r="S9" s="6" t="str">
        <f ca="1">IFERROR(OFFSET(grille!$A$1,MOD(INT((R9-parametres!$D$64)/7),42)+1,WEEKDAY(guigui!R9,2)),"")</f>
        <v>RP</v>
      </c>
      <c r="T9" s="3">
        <f t="shared" si="9"/>
        <v>42285</v>
      </c>
      <c r="U9" s="6" t="str">
        <f ca="1">IFERROR(OFFSET(grille!$A$1,MOD(INT((T9-parametres!$D$64)/7),42)+1,WEEKDAY(guigui!T9,2)),"")</f>
        <v>RP</v>
      </c>
      <c r="V9" s="4">
        <f t="shared" si="10"/>
        <v>42316</v>
      </c>
      <c r="W9" s="6" t="str">
        <f ca="1">IFERROR(OFFSET(grille!$A$1,MOD(INT((V9-parametres!$D$64)/7),42)+1,WEEKDAY(guigui!V9,2)),"")</f>
        <v>T657__</v>
      </c>
      <c r="X9" s="3">
        <f t="shared" si="11"/>
        <v>42346</v>
      </c>
      <c r="Y9" s="6" t="str">
        <f ca="1">IFERROR(OFFSET(grille!$A$1,MOD(INT((X9-parametres!$D$64)/7),42)+1,WEEKDAY(guigui!X9,2)),"")</f>
        <v>T840__</v>
      </c>
    </row>
    <row r="10" spans="1:25">
      <c r="B10" s="3">
        <f t="shared" si="0"/>
        <v>42013</v>
      </c>
      <c r="C10" s="6" t="str">
        <f ca="1">IFERROR(OFFSET(grille!$A$1,MOD(INT((B10-parametres!$D$64)/7),42)+1,WEEKDAY(guigui!B10,2)),"")</f>
        <v>__T150</v>
      </c>
      <c r="D10" s="3">
        <f t="shared" si="1"/>
        <v>42044</v>
      </c>
      <c r="E10" s="6" t="str">
        <f ca="1">IFERROR(OFFSET(grille!$A$1,MOD(INT((D10-parametres!$D$64)/7),42)+1,WEEKDAY(guigui!D10,2)),"")</f>
        <v>RP</v>
      </c>
      <c r="F10" s="3">
        <f t="shared" si="2"/>
        <v>42072</v>
      </c>
      <c r="G10" s="6" t="str">
        <f ca="1">IFERROR(OFFSET(grille!$A$1,MOD(INT((F10-parametres!$D$64)/7),42)+1,WEEKDAY(guigui!F10,2)),"")</f>
        <v>T730__</v>
      </c>
      <c r="H10" s="3">
        <f t="shared" si="3"/>
        <v>42103</v>
      </c>
      <c r="I10" s="6" t="str">
        <f ca="1">IFERROR(OFFSET(grille!$A$1,MOD(INT((H10-parametres!$D$64)/7),42)+1,WEEKDAY(guigui!H10,2)),"")</f>
        <v>__T640</v>
      </c>
      <c r="J10" s="3">
        <f t="shared" si="4"/>
        <v>42133</v>
      </c>
      <c r="K10" s="6" t="str">
        <f ca="1">IFERROR(OFFSET(grille!$A$1,MOD(INT((J10-parametres!$D$64)/7),42)+1,WEEKDAY(guigui!J10,2)),"")</f>
        <v>T226__</v>
      </c>
      <c r="L10" s="3">
        <f t="shared" si="5"/>
        <v>42164</v>
      </c>
      <c r="M10" s="6" t="str">
        <f ca="1">IFERROR(OFFSET(grille!$A$1,MOD(INT((L10-parametres!$D$64)/7),42)+1,WEEKDAY(guigui!L10,2)),"")</f>
        <v>RP</v>
      </c>
      <c r="N10" s="4">
        <f t="shared" si="6"/>
        <v>42194</v>
      </c>
      <c r="O10" s="6" t="str">
        <f ca="1">IFERROR(OFFSET(grille!$A$1,MOD(INT((N10-parametres!$D$64)/7),42)+1,WEEKDAY(guigui!N10,2)),"")</f>
        <v>__T350</v>
      </c>
      <c r="P10" s="3">
        <f t="shared" si="7"/>
        <v>42225</v>
      </c>
      <c r="Q10" s="6" t="str">
        <f ca="1">IFERROR(OFFSET(grille!$A$1,MOD(INT((P10-parametres!$D$64)/7),42)+1,WEEKDAY(guigui!P10,2)),"")</f>
        <v>RP</v>
      </c>
      <c r="R10" s="3">
        <f t="shared" si="8"/>
        <v>42256</v>
      </c>
      <c r="S10" s="6" t="str">
        <f ca="1">IFERROR(OFFSET(grille!$A$1,MOD(INT((R10-parametres!$D$64)/7),42)+1,WEEKDAY(guigui!R10,2)),"")</f>
        <v>T840__</v>
      </c>
      <c r="T10" s="3">
        <f t="shared" si="9"/>
        <v>42286</v>
      </c>
      <c r="U10" s="6" t="str">
        <f ca="1">IFERROR(OFFSET(grille!$A$1,MOD(INT((T10-parametres!$D$64)/7),42)+1,WEEKDAY(guigui!T10,2)),"")</f>
        <v>T410</v>
      </c>
      <c r="V10" s="4">
        <f t="shared" si="10"/>
        <v>42317</v>
      </c>
      <c r="W10" s="6" t="str">
        <f ca="1">IFERROR(OFFSET(grille!$A$1,MOD(INT((V10-parametres!$D$64)/7),42)+1,WEEKDAY(guigui!V10,2)),"")</f>
        <v>__T661</v>
      </c>
      <c r="X10" s="3">
        <f t="shared" si="11"/>
        <v>42347</v>
      </c>
      <c r="Y10" s="6" t="str">
        <f ca="1">IFERROR(OFFSET(grille!$A$1,MOD(INT((X10-parametres!$D$64)/7),42)+1,WEEKDAY(guigui!X10,2)),"")</f>
        <v>__T850</v>
      </c>
    </row>
    <row r="11" spans="1:25">
      <c r="B11" s="3">
        <f t="shared" si="0"/>
        <v>42014</v>
      </c>
      <c r="C11" s="6" t="str">
        <f ca="1">IFERROR(OFFSET(grille!$A$1,MOD(INT((B11-parametres!$D$64)/7),42)+1,WEEKDAY(guigui!B11,2)),"")</f>
        <v>RP</v>
      </c>
      <c r="D11" s="3">
        <f t="shared" si="1"/>
        <v>42045</v>
      </c>
      <c r="E11" s="6" t="str">
        <f ca="1">IFERROR(OFFSET(grille!$A$1,MOD(INT((D11-parametres!$D$64)/7),42)+1,WEEKDAY(guigui!D11,2)),"")</f>
        <v>T730__</v>
      </c>
      <c r="F11" s="3">
        <f t="shared" si="2"/>
        <v>42073</v>
      </c>
      <c r="G11" s="6" t="str">
        <f ca="1">IFERROR(OFFSET(grille!$A$1,MOD(INT((F11-parametres!$D$64)/7),42)+1,WEEKDAY(guigui!F11,2)),"")</f>
        <v>__T740</v>
      </c>
      <c r="H11" s="3">
        <f t="shared" si="3"/>
        <v>42104</v>
      </c>
      <c r="I11" s="6" t="str">
        <f ca="1">IFERROR(OFFSET(grille!$A$1,MOD(INT((H11-parametres!$D$64)/7),42)+1,WEEKDAY(guigui!H11,2)),"")</f>
        <v>D</v>
      </c>
      <c r="J11" s="3">
        <f t="shared" si="4"/>
        <v>42134</v>
      </c>
      <c r="K11" s="6" t="str">
        <f ca="1">IFERROR(OFFSET(grille!$A$1,MOD(INT((J11-parametres!$D$64)/7),42)+1,WEEKDAY(guigui!J11,2)),"")</f>
        <v>__T237</v>
      </c>
      <c r="L11" s="3">
        <f t="shared" si="5"/>
        <v>42165</v>
      </c>
      <c r="M11" s="6" t="str">
        <f ca="1">IFERROR(OFFSET(grille!$A$1,MOD(INT((L11-parametres!$D$64)/7),42)+1,WEEKDAY(guigui!L11,2)),"")</f>
        <v>D</v>
      </c>
      <c r="N11" s="4">
        <f t="shared" si="6"/>
        <v>42195</v>
      </c>
      <c r="O11" s="6" t="str">
        <f ca="1">IFERROR(OFFSET(grille!$A$1,MOD(INT((N11-parametres!$D$64)/7),42)+1,WEEKDAY(guigui!N11,2)),"")</f>
        <v>D</v>
      </c>
      <c r="P11" s="3">
        <f t="shared" si="7"/>
        <v>42226</v>
      </c>
      <c r="Q11" s="6" t="str">
        <f ca="1">IFERROR(OFFSET(grille!$A$1,MOD(INT((P11-parametres!$D$64)/7),42)+1,WEEKDAY(guigui!P11,2)),"")</f>
        <v>T210</v>
      </c>
      <c r="R11" s="3">
        <f t="shared" si="8"/>
        <v>42257</v>
      </c>
      <c r="S11" s="6" t="str">
        <f ca="1">IFERROR(OFFSET(grille!$A$1,MOD(INT((R11-parametres!$D$64)/7),42)+1,WEEKDAY(guigui!R11,2)),"")</f>
        <v>__T850</v>
      </c>
      <c r="T11" s="3">
        <f t="shared" si="9"/>
        <v>42287</v>
      </c>
      <c r="U11" s="6" t="str">
        <f ca="1">IFERROR(OFFSET(grille!$A$1,MOD(INT((T11-parametres!$D$64)/7),42)+1,WEEKDAY(guigui!T11,2)),"")</f>
        <v>T146__</v>
      </c>
      <c r="V11" s="4">
        <f t="shared" si="10"/>
        <v>42318</v>
      </c>
      <c r="W11" s="6" t="str">
        <f ca="1">IFERROR(OFFSET(grille!$A$1,MOD(INT((V11-parametres!$D$64)/7),42)+1,WEEKDAY(guigui!V11,2)),"")</f>
        <v>T240__</v>
      </c>
      <c r="X11" s="3">
        <f t="shared" si="11"/>
        <v>42348</v>
      </c>
      <c r="Y11" s="6" t="str">
        <f ca="1">IFERROR(OFFSET(grille!$A$1,MOD(INT((X11-parametres!$D$64)/7),42)+1,WEEKDAY(guigui!X11,2)),"")</f>
        <v>T110</v>
      </c>
    </row>
    <row r="12" spans="1:25">
      <c r="B12" s="3">
        <f t="shared" si="0"/>
        <v>42015</v>
      </c>
      <c r="C12" s="6" t="str">
        <f ca="1">IFERROR(OFFSET(grille!$A$1,MOD(INT((B12-parametres!$D$64)/7),42)+1,WEEKDAY(guigui!B12,2)),"")</f>
        <v>RP</v>
      </c>
      <c r="D12" s="3">
        <f t="shared" si="1"/>
        <v>42046</v>
      </c>
      <c r="E12" s="6" t="str">
        <f ca="1">IFERROR(OFFSET(grille!$A$1,MOD(INT((D12-parametres!$D$64)/7),42)+1,WEEKDAY(guigui!D12,2)),"")</f>
        <v>__T740</v>
      </c>
      <c r="F12" s="3">
        <f t="shared" si="2"/>
        <v>42074</v>
      </c>
      <c r="G12" s="6" t="str">
        <f ca="1">IFERROR(OFFSET(grille!$A$1,MOD(INT((F12-parametres!$D$64)/7),42)+1,WEEKDAY(guigui!F12,2)),"")</f>
        <v>T650__</v>
      </c>
      <c r="H12" s="3">
        <f t="shared" si="3"/>
        <v>42105</v>
      </c>
      <c r="I12" s="6" t="str">
        <f ca="1">IFERROR(OFFSET(grille!$A$1,MOD(INT((H12-parametres!$D$64)/7),42)+1,WEEKDAY(guigui!H12,2)),"")</f>
        <v>RP</v>
      </c>
      <c r="J12" s="3">
        <f t="shared" si="4"/>
        <v>42135</v>
      </c>
      <c r="K12" s="6" t="str">
        <f ca="1">IFERROR(OFFSET(grille!$A$1,MOD(INT((J12-parametres!$D$64)/7),42)+1,WEEKDAY(guigui!J12,2)),"")</f>
        <v>RP</v>
      </c>
      <c r="L12" s="3">
        <f t="shared" si="5"/>
        <v>42166</v>
      </c>
      <c r="M12" s="6" t="str">
        <f ca="1">IFERROR(OFFSET(grille!$A$1,MOD(INT((L12-parametres!$D$64)/7),42)+1,WEEKDAY(guigui!L12,2)),"")</f>
        <v>T510</v>
      </c>
      <c r="N12" s="4">
        <f t="shared" si="6"/>
        <v>42196</v>
      </c>
      <c r="O12" s="6" t="str">
        <f ca="1">IFERROR(OFFSET(grille!$A$1,MOD(INT((N12-parametres!$D$64)/7),42)+1,WEEKDAY(guigui!N12,2)),"")</f>
        <v>RP</v>
      </c>
      <c r="P12" s="3">
        <f t="shared" si="7"/>
        <v>42227</v>
      </c>
      <c r="Q12" s="6" t="str">
        <f ca="1">IFERROR(OFFSET(grille!$A$1,MOD(INT((P12-parametres!$D$64)/7),42)+1,WEEKDAY(guigui!P12,2)),"")</f>
        <v>T410</v>
      </c>
      <c r="R12" s="3">
        <f t="shared" si="8"/>
        <v>42258</v>
      </c>
      <c r="S12" s="6" t="str">
        <f ca="1">IFERROR(OFFSET(grille!$A$1,MOD(INT((R12-parametres!$D$64)/7),42)+1,WEEKDAY(guigui!R12,2)),"")</f>
        <v>Fac</v>
      </c>
      <c r="T12" s="3">
        <f t="shared" si="9"/>
        <v>42288</v>
      </c>
      <c r="U12" s="6" t="str">
        <f ca="1">IFERROR(OFFSET(grille!$A$1,MOD(INT((T12-parametres!$D$64)/7),42)+1,WEEKDAY(guigui!T12,2)),"")</f>
        <v>__T157</v>
      </c>
      <c r="V12" s="4">
        <f t="shared" si="10"/>
        <v>42319</v>
      </c>
      <c r="W12" s="6" t="str">
        <f ca="1">IFERROR(OFFSET(grille!$A$1,MOD(INT((V12-parametres!$D$64)/7),42)+1,WEEKDAY(guigui!V12,2)),"")</f>
        <v>__T250</v>
      </c>
      <c r="X12" s="3">
        <f t="shared" si="11"/>
        <v>42349</v>
      </c>
      <c r="Y12" s="6" t="str">
        <f ca="1">IFERROR(OFFSET(grille!$A$1,MOD(INT((X12-parametres!$D$64)/7),42)+1,WEEKDAY(guigui!X12,2)),"")</f>
        <v>T630__</v>
      </c>
    </row>
    <row r="13" spans="1:25">
      <c r="B13" s="3">
        <f t="shared" si="0"/>
        <v>42016</v>
      </c>
      <c r="C13" s="6" t="str">
        <f ca="1">IFERROR(OFFSET(grille!$A$1,MOD(INT((B13-parametres!$D$64)/7),42)+1,WEEKDAY(guigui!B13,2)),"")</f>
        <v>T440__</v>
      </c>
      <c r="D13" s="3">
        <f t="shared" si="1"/>
        <v>42047</v>
      </c>
      <c r="E13" s="6" t="str">
        <f ca="1">IFERROR(OFFSET(grille!$A$1,MOD(INT((D13-parametres!$D$64)/7),42)+1,WEEKDAY(guigui!D13,2)),"")</f>
        <v>T610</v>
      </c>
      <c r="F13" s="3">
        <f t="shared" si="2"/>
        <v>42075</v>
      </c>
      <c r="G13" s="6" t="str">
        <f ca="1">IFERROR(OFFSET(grille!$A$1,MOD(INT((F13-parametres!$D$64)/7),42)+1,WEEKDAY(guigui!F13,2)),"")</f>
        <v>__T660</v>
      </c>
      <c r="H13" s="3">
        <f t="shared" si="3"/>
        <v>42106</v>
      </c>
      <c r="I13" s="6" t="str">
        <f ca="1">IFERROR(OFFSET(grille!$A$1,MOD(INT((H13-parametres!$D$64)/7),42)+1,WEEKDAY(guigui!H13,2)),"")</f>
        <v>RP</v>
      </c>
      <c r="J13" s="3">
        <f t="shared" si="4"/>
        <v>42136</v>
      </c>
      <c r="K13" s="6" t="str">
        <f ca="1">IFERROR(OFFSET(grille!$A$1,MOD(INT((J13-parametres!$D$64)/7),42)+1,WEEKDAY(guigui!J13,2)),"")</f>
        <v>RP</v>
      </c>
      <c r="L13" s="3">
        <f t="shared" si="5"/>
        <v>42167</v>
      </c>
      <c r="M13" s="6" t="str">
        <f ca="1">IFERROR(OFFSET(grille!$A$1,MOD(INT((L13-parametres!$D$64)/7),42)+1,WEEKDAY(guigui!L13,2)),"")</f>
        <v>T445__</v>
      </c>
      <c r="N13" s="4">
        <f t="shared" si="6"/>
        <v>42197</v>
      </c>
      <c r="O13" s="6" t="str">
        <f ca="1">IFERROR(OFFSET(grille!$A$1,MOD(INT((N13-parametres!$D$64)/7),42)+1,WEEKDAY(guigui!N13,2)),"")</f>
        <v>RP</v>
      </c>
      <c r="P13" s="3">
        <f t="shared" si="7"/>
        <v>42228</v>
      </c>
      <c r="Q13" s="6" t="str">
        <f ca="1">IFERROR(OFFSET(grille!$A$1,MOD(INT((P13-parametres!$D$64)/7),42)+1,WEEKDAY(guigui!P13,2)),"")</f>
        <v>T810</v>
      </c>
      <c r="R13" s="3">
        <f t="shared" si="8"/>
        <v>42259</v>
      </c>
      <c r="S13" s="6" t="str">
        <f ca="1">IFERROR(OFFSET(grille!$A$1,MOD(INT((R13-parametres!$D$64)/7),42)+1,WEEKDAY(guigui!R13,2)),"")</f>
        <v>RP</v>
      </c>
      <c r="T13" s="3">
        <f t="shared" si="9"/>
        <v>42289</v>
      </c>
      <c r="U13" s="6" t="str">
        <f ca="1">IFERROR(OFFSET(grille!$A$1,MOD(INT((T13-parametres!$D$64)/7),42)+1,WEEKDAY(guigui!T13,2)),"")</f>
        <v>T260</v>
      </c>
      <c r="V13" s="4">
        <f t="shared" si="10"/>
        <v>42320</v>
      </c>
      <c r="W13" s="6" t="str">
        <f ca="1">IFERROR(OFFSET(grille!$A$1,MOD(INT((V13-parametres!$D$64)/7),42)+1,WEEKDAY(guigui!V13,2)),"")</f>
        <v>RP</v>
      </c>
      <c r="X13" s="3">
        <f t="shared" si="11"/>
        <v>42350</v>
      </c>
      <c r="Y13" s="6" t="str">
        <f ca="1">IFERROR(OFFSET(grille!$A$1,MOD(INT((X13-parametres!$D$64)/7),42)+1,WEEKDAY(guigui!X13,2)),"")</f>
        <v>__T646</v>
      </c>
    </row>
    <row r="14" spans="1:25">
      <c r="B14" s="3">
        <f t="shared" si="0"/>
        <v>42017</v>
      </c>
      <c r="C14" s="6" t="str">
        <f ca="1">IFERROR(OFFSET(grille!$A$1,MOD(INT((B14-parametres!$D$64)/7),42)+1,WEEKDAY(guigui!B14,2)),"")</f>
        <v>__T450</v>
      </c>
      <c r="D14" s="3">
        <f t="shared" si="1"/>
        <v>42048</v>
      </c>
      <c r="E14" s="6" t="str">
        <f ca="1">IFERROR(OFFSET(grille!$A$1,MOD(INT((D14-parametres!$D$64)/7),42)+1,WEEKDAY(guigui!D14,2)),"")</f>
        <v>T220__</v>
      </c>
      <c r="F14" s="3">
        <f t="shared" si="2"/>
        <v>42076</v>
      </c>
      <c r="G14" s="6" t="str">
        <f ca="1">IFERROR(OFFSET(grille!$A$1,MOD(INT((F14-parametres!$D$64)/7),42)+1,WEEKDAY(guigui!F14,2)),"")</f>
        <v>RP</v>
      </c>
      <c r="H14" s="3">
        <f t="shared" si="3"/>
        <v>42107</v>
      </c>
      <c r="I14" s="6" t="str">
        <f ca="1">IFERROR(OFFSET(grille!$A$1,MOD(INT((H14-parametres!$D$64)/7),42)+1,WEEKDAY(guigui!H14,2)),"")</f>
        <v>T140__</v>
      </c>
      <c r="J14" s="3">
        <f t="shared" si="4"/>
        <v>42137</v>
      </c>
      <c r="K14" s="6" t="str">
        <f ca="1">IFERROR(OFFSET(grille!$A$1,MOD(INT((J14-parametres!$D$64)/7),42)+1,WEEKDAY(guigui!J14,2)),"")</f>
        <v>T710</v>
      </c>
      <c r="L14" s="3">
        <f t="shared" si="5"/>
        <v>42168</v>
      </c>
      <c r="M14" s="6" t="str">
        <f ca="1">IFERROR(OFFSET(grille!$A$1,MOD(INT((L14-parametres!$D$64)/7),42)+1,WEEKDAY(guigui!L14,2)),"")</f>
        <v>__T456</v>
      </c>
      <c r="N14" s="4">
        <f t="shared" si="6"/>
        <v>42198</v>
      </c>
      <c r="O14" s="6" t="str">
        <f ca="1">IFERROR(OFFSET(grille!$A$1,MOD(INT((N14-parametres!$D$64)/7),42)+1,WEEKDAY(guigui!N14,2)),"")</f>
        <v>T110</v>
      </c>
      <c r="P14" s="3">
        <f t="shared" si="7"/>
        <v>42229</v>
      </c>
      <c r="Q14" s="6" t="str">
        <f ca="1">IFERROR(OFFSET(grille!$A$1,MOD(INT((P14-parametres!$D$64)/7),42)+1,WEEKDAY(guigui!P14,2)),"")</f>
        <v>T320__</v>
      </c>
      <c r="R14" s="3">
        <f t="shared" si="8"/>
        <v>42260</v>
      </c>
      <c r="S14" s="6" t="str">
        <f ca="1">IFERROR(OFFSET(grille!$A$1,MOD(INT((R14-parametres!$D$64)/7),42)+1,WEEKDAY(guigui!R14,2)),"")</f>
        <v>RP</v>
      </c>
      <c r="T14" s="3">
        <f t="shared" si="9"/>
        <v>42290</v>
      </c>
      <c r="U14" s="6" t="str">
        <f ca="1">IFERROR(OFFSET(grille!$A$1,MOD(INT((T14-parametres!$D$64)/7),42)+1,WEEKDAY(guigui!T14,2)),"")</f>
        <v>RP</v>
      </c>
      <c r="V14" s="4">
        <f t="shared" si="10"/>
        <v>42321</v>
      </c>
      <c r="W14" s="6" t="str">
        <f ca="1">IFERROR(OFFSET(grille!$A$1,MOD(INT((V14-parametres!$D$64)/7),42)+1,WEEKDAY(guigui!V14,2)),"")</f>
        <v>RP</v>
      </c>
      <c r="X14" s="3">
        <f t="shared" si="11"/>
        <v>42351</v>
      </c>
      <c r="Y14" s="6" t="str">
        <f ca="1">IFERROR(OFFSET(grille!$A$1,MOD(INT((X14-parametres!$D$64)/7),42)+1,WEEKDAY(guigui!X14,2)),"")</f>
        <v>RP</v>
      </c>
    </row>
    <row r="15" spans="1:25">
      <c r="B15" s="3">
        <f t="shared" si="0"/>
        <v>42018</v>
      </c>
      <c r="C15" s="6" t="str">
        <f ca="1">IFERROR(OFFSET(grille!$A$1,MOD(INT((B15-parametres!$D$64)/7),42)+1,WEEKDAY(guigui!B15,2)),"")</f>
        <v>T240__</v>
      </c>
      <c r="D15" s="3">
        <f t="shared" si="1"/>
        <v>42049</v>
      </c>
      <c r="E15" s="6" t="str">
        <f ca="1">IFERROR(OFFSET(grille!$A$1,MOD(INT((D15-parametres!$D$64)/7),42)+1,WEEKDAY(guigui!D15,2)),"")</f>
        <v>__T236</v>
      </c>
      <c r="F15" s="3">
        <f t="shared" si="2"/>
        <v>42077</v>
      </c>
      <c r="G15" s="6" t="str">
        <f ca="1">IFERROR(OFFSET(grille!$A$1,MOD(INT((F15-parametres!$D$64)/7),42)+1,WEEKDAY(guigui!F15,2)),"")</f>
        <v>RP</v>
      </c>
      <c r="H15" s="3">
        <f t="shared" si="3"/>
        <v>42108</v>
      </c>
      <c r="I15" s="6" t="str">
        <f ca="1">IFERROR(OFFSET(grille!$A$1,MOD(INT((H15-parametres!$D$64)/7),42)+1,WEEKDAY(guigui!H15,2)),"")</f>
        <v>__T150</v>
      </c>
      <c r="J15" s="3">
        <f t="shared" si="4"/>
        <v>42138</v>
      </c>
      <c r="K15" s="6" t="str">
        <f ca="1">IFERROR(OFFSET(grille!$A$1,MOD(INT((J15-parametres!$D$64)/7),42)+1,WEEKDAY(guigui!J15,2)),"")</f>
        <v>T730__</v>
      </c>
      <c r="L15" s="3">
        <f t="shared" si="5"/>
        <v>42169</v>
      </c>
      <c r="M15" s="6" t="str">
        <f ca="1">IFERROR(OFFSET(grille!$A$1,MOD(INT((L15-parametres!$D$64)/7),42)+1,WEEKDAY(guigui!L15,2)),"")</f>
        <v>T447__</v>
      </c>
      <c r="N15" s="4">
        <f t="shared" si="6"/>
        <v>42199</v>
      </c>
      <c r="O15" s="6" t="str">
        <f ca="1">IFERROR(OFFSET(grille!$A$1,MOD(INT((N15-parametres!$D$64)/7),42)+1,WEEKDAY(guigui!N15,2)),"")</f>
        <v>T420</v>
      </c>
      <c r="P15" s="3">
        <f t="shared" si="7"/>
        <v>42230</v>
      </c>
      <c r="Q15" s="6" t="str">
        <f ca="1">IFERROR(OFFSET(grille!$A$1,MOD(INT((P15-parametres!$D$64)/7),42)+1,WEEKDAY(guigui!P15,2)),"")</f>
        <v>__T335</v>
      </c>
      <c r="R15" s="3">
        <f t="shared" si="8"/>
        <v>42261</v>
      </c>
      <c r="S15" s="6" t="str">
        <f ca="1">IFERROR(OFFSET(grille!$A$1,MOD(INT((R15-parametres!$D$64)/7),42)+1,WEEKDAY(guigui!R15,2)),"")</f>
        <v>T120</v>
      </c>
      <c r="T15" s="3">
        <f t="shared" si="9"/>
        <v>42291</v>
      </c>
      <c r="U15" s="6" t="str">
        <f ca="1">IFERROR(OFFSET(grille!$A$1,MOD(INT((T15-parametres!$D$64)/7),42)+1,WEEKDAY(guigui!T15,2)),"")</f>
        <v>RP</v>
      </c>
      <c r="V15" s="4">
        <f t="shared" si="10"/>
        <v>42322</v>
      </c>
      <c r="W15" s="6" t="str">
        <f ca="1">IFERROR(OFFSET(grille!$A$1,MOD(INT((V15-parametres!$D$64)/7),42)+1,WEEKDAY(guigui!V15,2)),"")</f>
        <v>T656__</v>
      </c>
      <c r="X15" s="3">
        <f t="shared" si="11"/>
        <v>42352</v>
      </c>
      <c r="Y15" s="6" t="str">
        <f ca="1">IFERROR(OFFSET(grille!$A$1,MOD(INT((X15-parametres!$D$64)/7),42)+1,WEEKDAY(guigui!X15,2)),"")</f>
        <v>RP</v>
      </c>
    </row>
    <row r="16" spans="1:25">
      <c r="B16" s="3">
        <f t="shared" si="0"/>
        <v>42019</v>
      </c>
      <c r="C16" s="6" t="str">
        <f ca="1">IFERROR(OFFSET(grille!$A$1,MOD(INT((B16-parametres!$D$64)/7),42)+1,WEEKDAY(guigui!B16,2)),"")</f>
        <v>__T250</v>
      </c>
      <c r="D16" s="3">
        <f t="shared" si="1"/>
        <v>42050</v>
      </c>
      <c r="E16" s="6" t="str">
        <f ca="1">IFERROR(OFFSET(grille!$A$1,MOD(INT((D16-parametres!$D$64)/7),42)+1,WEEKDAY(guigui!D16,2)),"")</f>
        <v>RP</v>
      </c>
      <c r="F16" s="3">
        <f t="shared" si="2"/>
        <v>42078</v>
      </c>
      <c r="G16" s="6" t="str">
        <f ca="1">IFERROR(OFFSET(grille!$A$1,MOD(INT((F16-parametres!$D$64)/7),42)+1,WEEKDAY(guigui!F16,2)),"")</f>
        <v>T410</v>
      </c>
      <c r="H16" s="3">
        <f t="shared" si="3"/>
        <v>42109</v>
      </c>
      <c r="I16" s="6" t="str">
        <f ca="1">IFERROR(OFFSET(grille!$A$1,MOD(INT((H16-parametres!$D$64)/7),42)+1,WEEKDAY(guigui!H16,2)),"")</f>
        <v>T210</v>
      </c>
      <c r="J16" s="3">
        <f t="shared" si="4"/>
        <v>42139</v>
      </c>
      <c r="K16" s="6" t="str">
        <f ca="1">IFERROR(OFFSET(grille!$A$1,MOD(INT((J16-parametres!$D$64)/7),42)+1,WEEKDAY(guigui!J16,2)),"")</f>
        <v>__T740</v>
      </c>
      <c r="L16" s="3">
        <f t="shared" si="5"/>
        <v>42170</v>
      </c>
      <c r="M16" s="6" t="str">
        <f ca="1">IFERROR(OFFSET(grille!$A$1,MOD(INT((L16-parametres!$D$64)/7),42)+1,WEEKDAY(guigui!L16,2)),"")</f>
        <v>__T451</v>
      </c>
      <c r="N16" s="4">
        <f t="shared" si="6"/>
        <v>42200</v>
      </c>
      <c r="O16" s="6" t="str">
        <f ca="1">IFERROR(OFFSET(grille!$A$1,MOD(INT((N16-parametres!$D$64)/7),42)+1,WEEKDAY(guigui!N16,2)),"")</f>
        <v>T220__</v>
      </c>
      <c r="P16" s="3">
        <f t="shared" si="7"/>
        <v>42231</v>
      </c>
      <c r="Q16" s="6" t="str">
        <f ca="1">IFERROR(OFFSET(grille!$A$1,MOD(INT((P16-parametres!$D$64)/7),42)+1,WEEKDAY(guigui!P16,2)),"")</f>
        <v>RP</v>
      </c>
      <c r="R16" s="3">
        <f t="shared" si="8"/>
        <v>42262</v>
      </c>
      <c r="S16" s="6" t="str">
        <f ca="1">IFERROR(OFFSET(grille!$A$1,MOD(INT((R16-parametres!$D$64)/7),42)+1,WEEKDAY(guigui!R16,2)),"")</f>
        <v>T110</v>
      </c>
      <c r="T16" s="3">
        <f t="shared" si="9"/>
        <v>42292</v>
      </c>
      <c r="U16" s="6" t="str">
        <f ca="1">IFERROR(OFFSET(grille!$A$1,MOD(INT((T16-parametres!$D$64)/7),42)+1,WEEKDAY(guigui!T16,2)),"")</f>
        <v>T210</v>
      </c>
      <c r="V16" s="4">
        <f t="shared" si="10"/>
        <v>42323</v>
      </c>
      <c r="W16" s="6" t="str">
        <f ca="1">IFERROR(OFFSET(grille!$A$1,MOD(INT((V16-parametres!$D$64)/7),42)+1,WEEKDAY(guigui!V16,2)),"")</f>
        <v>__T667</v>
      </c>
      <c r="X16" s="3">
        <f t="shared" si="11"/>
        <v>42353</v>
      </c>
      <c r="Y16" s="6" t="str">
        <f ca="1">IFERROR(OFFSET(grille!$A$1,MOD(INT((X16-parametres!$D$64)/7),42)+1,WEEKDAY(guigui!X16,2)),"")</f>
        <v>T440__</v>
      </c>
    </row>
    <row r="17" spans="2:25">
      <c r="B17" s="3">
        <f t="shared" si="0"/>
        <v>42020</v>
      </c>
      <c r="C17" s="6" t="str">
        <f ca="1">IFERROR(OFFSET(grille!$A$1,MOD(INT((B17-parametres!$D$64)/7),42)+1,WEEKDAY(guigui!B17,2)),"")</f>
        <v>RP</v>
      </c>
      <c r="D17" s="3">
        <f t="shared" si="1"/>
        <v>42051</v>
      </c>
      <c r="E17" s="6" t="str">
        <f ca="1">IFERROR(OFFSET(grille!$A$1,MOD(INT((D17-parametres!$D$64)/7),42)+1,WEEKDAY(guigui!D17,2)),"")</f>
        <v>RP</v>
      </c>
      <c r="F17" s="3">
        <f t="shared" si="2"/>
        <v>42079</v>
      </c>
      <c r="G17" s="6" t="str">
        <f ca="1">IFERROR(OFFSET(grille!$A$1,MOD(INT((F17-parametres!$D$64)/7),42)+1,WEEKDAY(guigui!F17,2)),"")</f>
        <v>T650__</v>
      </c>
      <c r="H17" s="3">
        <f t="shared" si="3"/>
        <v>42110</v>
      </c>
      <c r="I17" s="6" t="str">
        <f ca="1">IFERROR(OFFSET(grille!$A$1,MOD(INT((H17-parametres!$D$64)/7),42)+1,WEEKDAY(guigui!H17,2)),"")</f>
        <v>T440__</v>
      </c>
      <c r="J17" s="3">
        <f t="shared" si="4"/>
        <v>42140</v>
      </c>
      <c r="K17" s="6" t="str">
        <f ca="1">IFERROR(OFFSET(grille!$A$1,MOD(INT((J17-parametres!$D$64)/7),42)+1,WEEKDAY(guigui!J17,2)),"")</f>
        <v>RP</v>
      </c>
      <c r="L17" s="3">
        <f t="shared" si="5"/>
        <v>42171</v>
      </c>
      <c r="M17" s="6" t="str">
        <f ca="1">IFERROR(OFFSET(grille!$A$1,MOD(INT((L17-parametres!$D$64)/7),42)+1,WEEKDAY(guigui!L17,2)),"")</f>
        <v>RP</v>
      </c>
      <c r="N17" s="4">
        <f t="shared" si="6"/>
        <v>42201</v>
      </c>
      <c r="O17" s="6" t="str">
        <f ca="1">IFERROR(OFFSET(grille!$A$1,MOD(INT((N17-parametres!$D$64)/7),42)+1,WEEKDAY(guigui!N17,2)),"")</f>
        <v>__T230</v>
      </c>
      <c r="P17" s="3">
        <f t="shared" si="7"/>
        <v>42232</v>
      </c>
      <c r="Q17" s="6" t="str">
        <f ca="1">IFERROR(OFFSET(grille!$A$1,MOD(INT((P17-parametres!$D$64)/7),42)+1,WEEKDAY(guigui!P17,2)),"")</f>
        <v>RP</v>
      </c>
      <c r="R17" s="3">
        <f t="shared" si="8"/>
        <v>42263</v>
      </c>
      <c r="S17" s="6" t="str">
        <f ca="1">IFERROR(OFFSET(grille!$A$1,MOD(INT((R17-parametres!$D$64)/7),42)+1,WEEKDAY(guigui!R17,2)),"")</f>
        <v>T720</v>
      </c>
      <c r="T17" s="3">
        <f t="shared" si="9"/>
        <v>42293</v>
      </c>
      <c r="U17" s="6" t="str">
        <f ca="1">IFERROR(OFFSET(grille!$A$1,MOD(INT((T17-parametres!$D$64)/7),42)+1,WEEKDAY(guigui!T17,2)),"")</f>
        <v>T140__</v>
      </c>
      <c r="V17" s="4">
        <f t="shared" si="10"/>
        <v>42324</v>
      </c>
      <c r="W17" s="6" t="str">
        <f ca="1">IFERROR(OFFSET(grille!$A$1,MOD(INT((V17-parametres!$D$64)/7),42)+1,WEEKDAY(guigui!V17,2)),"")</f>
        <v>T420</v>
      </c>
      <c r="X17" s="3">
        <f t="shared" si="11"/>
        <v>42354</v>
      </c>
      <c r="Y17" s="6" t="str">
        <f ca="1">IFERROR(OFFSET(grille!$A$1,MOD(INT((X17-parametres!$D$64)/7),42)+1,WEEKDAY(guigui!X17,2)),"")</f>
        <v>__T450</v>
      </c>
    </row>
    <row r="18" spans="2:25">
      <c r="B18" s="3">
        <f t="shared" si="0"/>
        <v>42021</v>
      </c>
      <c r="C18" s="6" t="str">
        <f ca="1">IFERROR(OFFSET(grille!$A$1,MOD(INT((B18-parametres!$D$64)/7),42)+1,WEEKDAY(guigui!B18,2)),"")</f>
        <v>RP</v>
      </c>
      <c r="D18" s="3">
        <f t="shared" si="1"/>
        <v>42052</v>
      </c>
      <c r="E18" s="6" t="str">
        <f ca="1">IFERROR(OFFSET(grille!$A$1,MOD(INT((D18-parametres!$D$64)/7),42)+1,WEEKDAY(guigui!D18,2)),"")</f>
        <v>T840__</v>
      </c>
      <c r="F18" s="3">
        <f t="shared" si="2"/>
        <v>42080</v>
      </c>
      <c r="G18" s="6" t="str">
        <f ca="1">IFERROR(OFFSET(grille!$A$1,MOD(INT((F18-parametres!$D$64)/7),42)+1,WEEKDAY(guigui!F18,2)),"")</f>
        <v>__T660</v>
      </c>
      <c r="H18" s="3">
        <f t="shared" si="3"/>
        <v>42111</v>
      </c>
      <c r="I18" s="6" t="str">
        <f ca="1">IFERROR(OFFSET(grille!$A$1,MOD(INT((H18-parametres!$D$64)/7),42)+1,WEEKDAY(guigui!H18,2)),"")</f>
        <v>__T450</v>
      </c>
      <c r="J18" s="3">
        <f t="shared" si="4"/>
        <v>42141</v>
      </c>
      <c r="K18" s="6" t="str">
        <f ca="1">IFERROR(OFFSET(grille!$A$1,MOD(INT((J18-parametres!$D$64)/7),42)+1,WEEKDAY(guigui!J18,2)),"")</f>
        <v>RP</v>
      </c>
      <c r="L18" s="3">
        <f t="shared" si="5"/>
        <v>42172</v>
      </c>
      <c r="M18" s="6" t="str">
        <f ca="1">IFERROR(OFFSET(grille!$A$1,MOD(INT((L18-parametres!$D$64)/7),42)+1,WEEKDAY(guigui!L18,2)),"")</f>
        <v>RP</v>
      </c>
      <c r="N18" s="4">
        <f t="shared" si="6"/>
        <v>42202</v>
      </c>
      <c r="O18" s="6" t="str">
        <f ca="1">IFERROR(OFFSET(grille!$A$1,MOD(INT((N18-parametres!$D$64)/7),42)+1,WEEKDAY(guigui!N18,2)),"")</f>
        <v>RP</v>
      </c>
      <c r="P18" s="3">
        <f t="shared" si="7"/>
        <v>42233</v>
      </c>
      <c r="Q18" s="6" t="str">
        <f ca="1">IFERROR(OFFSET(grille!$A$1,MOD(INT((P18-parametres!$D$64)/7),42)+1,WEEKDAY(guigui!P18,2)),"")</f>
        <v>T340__</v>
      </c>
      <c r="R18" s="3">
        <f t="shared" si="8"/>
        <v>42264</v>
      </c>
      <c r="S18" s="6" t="str">
        <f ca="1">IFERROR(OFFSET(grille!$A$1,MOD(INT((R18-parametres!$D$64)/7),42)+1,WEEKDAY(guigui!R18,2)),"")</f>
        <v>T630__</v>
      </c>
      <c r="T18" s="3">
        <f t="shared" si="9"/>
        <v>42294</v>
      </c>
      <c r="U18" s="6" t="str">
        <f ca="1">IFERROR(OFFSET(grille!$A$1,MOD(INT((T18-parametres!$D$64)/7),42)+1,WEEKDAY(guigui!T18,2)),"")</f>
        <v>__T156</v>
      </c>
      <c r="V18" s="4">
        <f t="shared" si="10"/>
        <v>42325</v>
      </c>
      <c r="W18" s="6" t="str">
        <f ca="1">IFERROR(OFFSET(grille!$A$1,MOD(INT((V18-parametres!$D$64)/7),42)+1,WEEKDAY(guigui!V18,2)),"")</f>
        <v>T630__</v>
      </c>
      <c r="X18" s="3">
        <f t="shared" si="11"/>
        <v>42355</v>
      </c>
      <c r="Y18" s="6" t="str">
        <f ca="1">IFERROR(OFFSET(grille!$A$1,MOD(INT((X18-parametres!$D$64)/7),42)+1,WEEKDAY(guigui!X18,2)),"")</f>
        <v>T240__</v>
      </c>
    </row>
    <row r="19" spans="2:25">
      <c r="B19" s="3">
        <f t="shared" si="0"/>
        <v>42022</v>
      </c>
      <c r="C19" s="6" t="str">
        <f ca="1">IFERROR(OFFSET(grille!$A$1,MOD(INT((B19-parametres!$D$64)/7),42)+1,WEEKDAY(guigui!B19,2)),"")</f>
        <v>T657__</v>
      </c>
      <c r="D19" s="3">
        <f t="shared" si="1"/>
        <v>42053</v>
      </c>
      <c r="E19" s="6" t="str">
        <f ca="1">IFERROR(OFFSET(grille!$A$1,MOD(INT((D19-parametres!$D$64)/7),42)+1,WEEKDAY(guigui!D19,2)),"")</f>
        <v>__T850</v>
      </c>
      <c r="F19" s="3">
        <f t="shared" si="2"/>
        <v>42081</v>
      </c>
      <c r="G19" s="6" t="str">
        <f ca="1">IFERROR(OFFSET(grille!$A$1,MOD(INT((F19-parametres!$D$64)/7),42)+1,WEEKDAY(guigui!F19,2)),"")</f>
        <v>T260</v>
      </c>
      <c r="H19" s="3">
        <f t="shared" si="3"/>
        <v>42112</v>
      </c>
      <c r="I19" s="6" t="str">
        <f ca="1">IFERROR(OFFSET(grille!$A$1,MOD(INT((H19-parametres!$D$64)/7),42)+1,WEEKDAY(guigui!H19,2)),"")</f>
        <v>RP</v>
      </c>
      <c r="J19" s="3">
        <f t="shared" si="4"/>
        <v>42142</v>
      </c>
      <c r="K19" s="6" t="str">
        <f ca="1">IFERROR(OFFSET(grille!$A$1,MOD(INT((J19-parametres!$D$64)/7),42)+1,WEEKDAY(guigui!J19,2)),"")</f>
        <v>T320__</v>
      </c>
      <c r="L19" s="3">
        <f t="shared" si="5"/>
        <v>42173</v>
      </c>
      <c r="M19" s="6" t="str">
        <f ca="1">IFERROR(OFFSET(grille!$A$1,MOD(INT((L19-parametres!$D$64)/7),42)+1,WEEKDAY(guigui!L19,2)),"")</f>
        <v>T410</v>
      </c>
      <c r="N19" s="4">
        <f t="shared" si="6"/>
        <v>42203</v>
      </c>
      <c r="O19" s="6" t="str">
        <f ca="1">IFERROR(OFFSET(grille!$A$1,MOD(INT((N19-parametres!$D$64)/7),42)+1,WEEKDAY(guigui!N19,2)),"")</f>
        <v>RP</v>
      </c>
      <c r="P19" s="3">
        <f t="shared" si="7"/>
        <v>42234</v>
      </c>
      <c r="Q19" s="6" t="str">
        <f ca="1">IFERROR(OFFSET(grille!$A$1,MOD(INT((P19-parametres!$D$64)/7),42)+1,WEEKDAY(guigui!P19,2)),"")</f>
        <v>__T350</v>
      </c>
      <c r="R19" s="3">
        <f t="shared" si="8"/>
        <v>42265</v>
      </c>
      <c r="S19" s="6" t="str">
        <f ca="1">IFERROR(OFFSET(grille!$A$1,MOD(INT((R19-parametres!$D$64)/7),42)+1,WEEKDAY(guigui!R19,2)),"")</f>
        <v>__T640</v>
      </c>
      <c r="T19" s="3">
        <f t="shared" si="9"/>
        <v>42295</v>
      </c>
      <c r="U19" s="6" t="str">
        <f ca="1">IFERROR(OFFSET(grille!$A$1,MOD(INT((T19-parametres!$D$64)/7),42)+1,WEEKDAY(guigui!T19,2)),"")</f>
        <v>RP</v>
      </c>
      <c r="V19" s="4">
        <f t="shared" si="10"/>
        <v>42326</v>
      </c>
      <c r="W19" s="6" t="str">
        <f ca="1">IFERROR(OFFSET(grille!$A$1,MOD(INT((V19-parametres!$D$64)/7),42)+1,WEEKDAY(guigui!V19,2)),"")</f>
        <v>__T640</v>
      </c>
      <c r="X19" s="3">
        <f t="shared" si="11"/>
        <v>42356</v>
      </c>
      <c r="Y19" s="6" t="str">
        <f ca="1">IFERROR(OFFSET(grille!$A$1,MOD(INT((X19-parametres!$D$64)/7),42)+1,WEEKDAY(guigui!X19,2)),"")</f>
        <v>__T250</v>
      </c>
    </row>
    <row r="20" spans="2:25">
      <c r="B20" s="3">
        <f t="shared" si="0"/>
        <v>42023</v>
      </c>
      <c r="C20" s="6" t="str">
        <f ca="1">IFERROR(OFFSET(grille!$A$1,MOD(INT((B20-parametres!$D$64)/7),42)+1,WEEKDAY(guigui!B20,2)),"")</f>
        <v>__T661</v>
      </c>
      <c r="D20" s="3">
        <f t="shared" si="1"/>
        <v>42054</v>
      </c>
      <c r="E20" s="6" t="str">
        <f ca="1">IFERROR(OFFSET(grille!$A$1,MOD(INT((D20-parametres!$D$64)/7),42)+1,WEEKDAY(guigui!D20,2)),"")</f>
        <v>T110</v>
      </c>
      <c r="F20" s="3">
        <f t="shared" si="2"/>
        <v>42082</v>
      </c>
      <c r="G20" s="6" t="str">
        <f ca="1">IFERROR(OFFSET(grille!$A$1,MOD(INT((F20-parametres!$D$64)/7),42)+1,WEEKDAY(guigui!F20,2)),"")</f>
        <v>RP</v>
      </c>
      <c r="H20" s="3">
        <f t="shared" si="3"/>
        <v>42113</v>
      </c>
      <c r="I20" s="6" t="str">
        <f ca="1">IFERROR(OFFSET(grille!$A$1,MOD(INT((H20-parametres!$D$64)/7),42)+1,WEEKDAY(guigui!H20,2)),"")</f>
        <v>RP</v>
      </c>
      <c r="J20" s="3">
        <f t="shared" si="4"/>
        <v>42143</v>
      </c>
      <c r="K20" s="6" t="str">
        <f ca="1">IFERROR(OFFSET(grille!$A$1,MOD(INT((J20-parametres!$D$64)/7),42)+1,WEEKDAY(guigui!J20,2)),"")</f>
        <v>__T330</v>
      </c>
      <c r="L20" s="3">
        <f t="shared" si="5"/>
        <v>42174</v>
      </c>
      <c r="M20" s="6" t="str">
        <f ca="1">IFERROR(OFFSET(grille!$A$1,MOD(INT((L20-parametres!$D$64)/7),42)+1,WEEKDAY(guigui!L20,2)),"")</f>
        <v>T710</v>
      </c>
      <c r="N20" s="4">
        <f t="shared" si="6"/>
        <v>42204</v>
      </c>
      <c r="O20" s="6" t="str">
        <f ca="1">IFERROR(OFFSET(grille!$A$1,MOD(INT((N20-parametres!$D$64)/7),42)+1,WEEKDAY(guigui!N20,2)),"")</f>
        <v>T347__</v>
      </c>
      <c r="P20" s="3">
        <f t="shared" si="7"/>
        <v>42235</v>
      </c>
      <c r="Q20" s="6" t="str">
        <f ca="1">IFERROR(OFFSET(grille!$A$1,MOD(INT((P20-parametres!$D$64)/7),42)+1,WEEKDAY(guigui!P20,2)),"")</f>
        <v>RP</v>
      </c>
      <c r="R20" s="3">
        <f t="shared" si="8"/>
        <v>42266</v>
      </c>
      <c r="S20" s="6" t="str">
        <f ca="1">IFERROR(OFFSET(grille!$A$1,MOD(INT((R20-parametres!$D$64)/7),42)+1,WEEKDAY(guigui!R20,2)),"")</f>
        <v>RP</v>
      </c>
      <c r="T20" s="3">
        <f t="shared" si="9"/>
        <v>42296</v>
      </c>
      <c r="U20" s="6" t="str">
        <f ca="1">IFERROR(OFFSET(grille!$A$1,MOD(INT((T20-parametres!$D$64)/7),42)+1,WEEKDAY(guigui!T20,2)),"")</f>
        <v>RP</v>
      </c>
      <c r="V20" s="4">
        <f t="shared" si="10"/>
        <v>42327</v>
      </c>
      <c r="W20" s="6" t="str">
        <f ca="1">IFERROR(OFFSET(grille!$A$1,MOD(INT((V20-parametres!$D$64)/7),42)+1,WEEKDAY(guigui!V20,2)),"")</f>
        <v>D</v>
      </c>
      <c r="X20" s="3">
        <f t="shared" si="11"/>
        <v>42357</v>
      </c>
      <c r="Y20" s="6" t="str">
        <f ca="1">IFERROR(OFFSET(grille!$A$1,MOD(INT((X20-parametres!$D$64)/7),42)+1,WEEKDAY(guigui!X20,2)),"")</f>
        <v>RP</v>
      </c>
    </row>
    <row r="21" spans="2:25">
      <c r="B21" s="3">
        <f t="shared" si="0"/>
        <v>42024</v>
      </c>
      <c r="C21" s="6" t="str">
        <f ca="1">IFERROR(OFFSET(grille!$A$1,MOD(INT((B21-parametres!$D$64)/7),42)+1,WEEKDAY(guigui!B21,2)),"")</f>
        <v>T240__</v>
      </c>
      <c r="D21" s="3">
        <f t="shared" si="1"/>
        <v>42055</v>
      </c>
      <c r="E21" s="6" t="str">
        <f ca="1">IFERROR(OFFSET(grille!$A$1,MOD(INT((D21-parametres!$D$64)/7),42)+1,WEEKDAY(guigui!D21,2)),"")</f>
        <v>T630__</v>
      </c>
      <c r="F21" s="3">
        <f t="shared" si="2"/>
        <v>42083</v>
      </c>
      <c r="G21" s="6" t="str">
        <f ca="1">IFERROR(OFFSET(grille!$A$1,MOD(INT((F21-parametres!$D$64)/7),42)+1,WEEKDAY(guigui!F21,2)),"")</f>
        <v>RP</v>
      </c>
      <c r="H21" s="3">
        <f t="shared" si="3"/>
        <v>42114</v>
      </c>
      <c r="I21" s="6" t="str">
        <f ca="1">IFERROR(OFFSET(grille!$A$1,MOD(INT((H21-parametres!$D$64)/7),42)+1,WEEKDAY(guigui!H21,2)),"")</f>
        <v>T820__</v>
      </c>
      <c r="J21" s="3">
        <f t="shared" si="4"/>
        <v>42144</v>
      </c>
      <c r="K21" s="6" t="str">
        <f ca="1">IFERROR(OFFSET(grille!$A$1,MOD(INT((J21-parametres!$D$64)/7),42)+1,WEEKDAY(guigui!J21,2)),"")</f>
        <v>T420</v>
      </c>
      <c r="L21" s="3">
        <f t="shared" si="5"/>
        <v>42175</v>
      </c>
      <c r="M21" s="6" t="str">
        <f ca="1">IFERROR(OFFSET(grille!$A$1,MOD(INT((L21-parametres!$D$64)/7),42)+1,WEEKDAY(guigui!L21,2)),"")</f>
        <v>T246__</v>
      </c>
      <c r="N21" s="4">
        <f t="shared" si="6"/>
        <v>42205</v>
      </c>
      <c r="O21" s="6" t="str">
        <f ca="1">IFERROR(OFFSET(grille!$A$1,MOD(INT((N21-parametres!$D$64)/7),42)+1,WEEKDAY(guigui!N21,2)),"")</f>
        <v>__T350</v>
      </c>
      <c r="P21" s="3">
        <f t="shared" si="7"/>
        <v>42236</v>
      </c>
      <c r="Q21" s="6" t="str">
        <f ca="1">IFERROR(OFFSET(grille!$A$1,MOD(INT((P21-parametres!$D$64)/7),42)+1,WEEKDAY(guigui!P21,2)),"")</f>
        <v>RP</v>
      </c>
      <c r="R21" s="3">
        <f t="shared" si="8"/>
        <v>42267</v>
      </c>
      <c r="S21" s="6" t="str">
        <f ca="1">IFERROR(OFFSET(grille!$A$1,MOD(INT((R21-parametres!$D$64)/7),42)+1,WEEKDAY(guigui!R21,2)),"")</f>
        <v>RP</v>
      </c>
      <c r="T21" s="3">
        <f t="shared" si="9"/>
        <v>42297</v>
      </c>
      <c r="U21" s="6" t="str">
        <f ca="1">IFERROR(OFFSET(grille!$A$1,MOD(INT((T21-parametres!$D$64)/7),42)+1,WEEKDAY(guigui!T21,2)),"")</f>
        <v>T820__</v>
      </c>
      <c r="V21" s="4">
        <f t="shared" si="10"/>
        <v>42328</v>
      </c>
      <c r="W21" s="6" t="str">
        <f ca="1">IFERROR(OFFSET(grille!$A$1,MOD(INT((V21-parametres!$D$64)/7),42)+1,WEEKDAY(guigui!V21,2)),"")</f>
        <v>RP</v>
      </c>
      <c r="X21" s="3">
        <f t="shared" si="11"/>
        <v>42358</v>
      </c>
      <c r="Y21" s="6" t="str">
        <f ca="1">IFERROR(OFFSET(grille!$A$1,MOD(INT((X21-parametres!$D$64)/7),42)+1,WEEKDAY(guigui!X21,2)),"")</f>
        <v>RP</v>
      </c>
    </row>
    <row r="22" spans="2:25">
      <c r="B22" s="3">
        <f t="shared" si="0"/>
        <v>42025</v>
      </c>
      <c r="C22" s="6" t="str">
        <f ca="1">IFERROR(OFFSET(grille!$A$1,MOD(INT((B22-parametres!$D$64)/7),42)+1,WEEKDAY(guigui!B22,2)),"")</f>
        <v>__T250</v>
      </c>
      <c r="D22" s="3">
        <f t="shared" si="1"/>
        <v>42056</v>
      </c>
      <c r="E22" s="6" t="str">
        <f ca="1">IFERROR(OFFSET(grille!$A$1,MOD(INT((D22-parametres!$D$64)/7),42)+1,WEEKDAY(guigui!D22,2)),"")</f>
        <v>__T646</v>
      </c>
      <c r="F22" s="3">
        <f t="shared" si="2"/>
        <v>42084</v>
      </c>
      <c r="G22" s="6" t="str">
        <f ca="1">IFERROR(OFFSET(grille!$A$1,MOD(INT((F22-parametres!$D$64)/7),42)+1,WEEKDAY(guigui!F22,2)),"")</f>
        <v>T326__</v>
      </c>
      <c r="H22" s="3">
        <f t="shared" si="3"/>
        <v>42115</v>
      </c>
      <c r="I22" s="6" t="str">
        <f ca="1">IFERROR(OFFSET(grille!$A$1,MOD(INT((H22-parametres!$D$64)/7),42)+1,WEEKDAY(guigui!H22,2)),"")</f>
        <v>__T830</v>
      </c>
      <c r="J22" s="3">
        <f t="shared" si="4"/>
        <v>42145</v>
      </c>
      <c r="K22" s="6" t="str">
        <f ca="1">IFERROR(OFFSET(grille!$A$1,MOD(INT((J22-parametres!$D$64)/7),42)+1,WEEKDAY(guigui!J22,2)),"")</f>
        <v>T840__</v>
      </c>
      <c r="L22" s="3">
        <f t="shared" si="5"/>
        <v>42176</v>
      </c>
      <c r="M22" s="6" t="str">
        <f ca="1">IFERROR(OFFSET(grille!$A$1,MOD(INT((L22-parametres!$D$64)/7),42)+1,WEEKDAY(guigui!L22,2)),"")</f>
        <v>__T257</v>
      </c>
      <c r="N22" s="4">
        <f t="shared" si="6"/>
        <v>42206</v>
      </c>
      <c r="O22" s="6" t="str">
        <f ca="1">IFERROR(OFFSET(grille!$A$1,MOD(INT((N22-parametres!$D$64)/7),42)+1,WEEKDAY(guigui!N22,2)),"")</f>
        <v>T340__</v>
      </c>
      <c r="P22" s="3">
        <f t="shared" si="7"/>
        <v>42237</v>
      </c>
      <c r="Q22" s="6" t="str">
        <f ca="1">IFERROR(OFFSET(grille!$A$1,MOD(INT((P22-parametres!$D$64)/7),42)+1,WEEKDAY(guigui!P22,2)),"")</f>
        <v>T515</v>
      </c>
      <c r="R22" s="3">
        <f t="shared" si="8"/>
        <v>42268</v>
      </c>
      <c r="S22" s="6" t="str">
        <f ca="1">IFERROR(OFFSET(grille!$A$1,MOD(INT((R22-parametres!$D$64)/7),42)+1,WEEKDAY(guigui!R22,2)),"")</f>
        <v>T840__</v>
      </c>
      <c r="T22" s="3">
        <f t="shared" si="9"/>
        <v>42298</v>
      </c>
      <c r="U22" s="6" t="str">
        <f ca="1">IFERROR(OFFSET(grille!$A$1,MOD(INT((T22-parametres!$D$64)/7),42)+1,WEEKDAY(guigui!T22,2)),"")</f>
        <v>__T830</v>
      </c>
      <c r="V22" s="4">
        <f t="shared" si="10"/>
        <v>42329</v>
      </c>
      <c r="W22" s="6" t="str">
        <f ca="1">IFERROR(OFFSET(grille!$A$1,MOD(INT((V22-parametres!$D$64)/7),42)+1,WEEKDAY(guigui!V22,2)),"")</f>
        <v>RP</v>
      </c>
      <c r="X22" s="3">
        <f t="shared" si="11"/>
        <v>42359</v>
      </c>
      <c r="Y22" s="6" t="str">
        <f ca="1">IFERROR(OFFSET(grille!$A$1,MOD(INT((X22-parametres!$D$64)/7),42)+1,WEEKDAY(guigui!X22,2)),"")</f>
        <v>T710</v>
      </c>
    </row>
    <row r="23" spans="2:25">
      <c r="B23" s="3">
        <f t="shared" si="0"/>
        <v>42026</v>
      </c>
      <c r="C23" s="6" t="str">
        <f ca="1">IFERROR(OFFSET(grille!$A$1,MOD(INT((B23-parametres!$D$64)/7),42)+1,WEEKDAY(guigui!B23,2)),"")</f>
        <v>RP</v>
      </c>
      <c r="D23" s="3">
        <f t="shared" si="1"/>
        <v>42057</v>
      </c>
      <c r="E23" s="6" t="str">
        <f ca="1">IFERROR(OFFSET(grille!$A$1,MOD(INT((D23-parametres!$D$64)/7),42)+1,WEEKDAY(guigui!D23,2)),"")</f>
        <v>RP</v>
      </c>
      <c r="F23" s="3">
        <f t="shared" si="2"/>
        <v>42085</v>
      </c>
      <c r="G23" s="6" t="str">
        <f ca="1">IFERROR(OFFSET(grille!$A$1,MOD(INT((F23-parametres!$D$64)/7),42)+1,WEEKDAY(guigui!F23,2)),"")</f>
        <v>__T337</v>
      </c>
      <c r="H23" s="3">
        <f t="shared" si="3"/>
        <v>42116</v>
      </c>
      <c r="I23" s="6" t="str">
        <f ca="1">IFERROR(OFFSET(grille!$A$1,MOD(INT((H23-parametres!$D$64)/7),42)+1,WEEKDAY(guigui!H23,2)),"")</f>
        <v>RP</v>
      </c>
      <c r="J23" s="3">
        <f t="shared" si="4"/>
        <v>42146</v>
      </c>
      <c r="K23" s="6" t="str">
        <f ca="1">IFERROR(OFFSET(grille!$A$1,MOD(INT((J23-parametres!$D$64)/7),42)+1,WEEKDAY(guigui!J23,2)),"")</f>
        <v>__T850</v>
      </c>
      <c r="L23" s="3">
        <f t="shared" si="5"/>
        <v>42177</v>
      </c>
      <c r="M23" s="6" t="str">
        <f ca="1">IFERROR(OFFSET(grille!$A$1,MOD(INT((L23-parametres!$D$64)/7),42)+1,WEEKDAY(guigui!L23,2)),"")</f>
        <v>RP</v>
      </c>
      <c r="N23" s="4">
        <f t="shared" si="6"/>
        <v>42207</v>
      </c>
      <c r="O23" s="6" t="str">
        <f ca="1">IFERROR(OFFSET(grille!$A$1,MOD(INT((N23-parametres!$D$64)/7),42)+1,WEEKDAY(guigui!N23,2)),"")</f>
        <v>__T350</v>
      </c>
      <c r="P23" s="3">
        <f t="shared" si="7"/>
        <v>42238</v>
      </c>
      <c r="Q23" s="6" t="str">
        <f ca="1">IFERROR(OFFSET(grille!$A$1,MOD(INT((P23-parametres!$D$64)/7),42)+1,WEEKDAY(guigui!P23,2)),"")</f>
        <v>T446__</v>
      </c>
      <c r="R23" s="3">
        <f t="shared" si="8"/>
        <v>42269</v>
      </c>
      <c r="S23" s="6" t="str">
        <f ca="1">IFERROR(OFFSET(grille!$A$1,MOD(INT((R23-parametres!$D$64)/7),42)+1,WEEKDAY(guigui!R23,2)),"")</f>
        <v>__T850</v>
      </c>
      <c r="T23" s="3">
        <f t="shared" si="9"/>
        <v>42299</v>
      </c>
      <c r="U23" s="6" t="str">
        <f ca="1">IFERROR(OFFSET(grille!$A$1,MOD(INT((T23-parametres!$D$64)/7),42)+1,WEEKDAY(guigui!T23,2)),"")</f>
        <v>T650__</v>
      </c>
      <c r="V23" s="4">
        <f t="shared" si="10"/>
        <v>42330</v>
      </c>
      <c r="W23" s="6" t="str">
        <f ca="1">IFERROR(OFFSET(grille!$A$1,MOD(INT((V23-parametres!$D$64)/7),42)+1,WEEKDAY(guigui!V23,2)),"")</f>
        <v>T637__</v>
      </c>
      <c r="X23" s="3">
        <f t="shared" si="11"/>
        <v>42360</v>
      </c>
      <c r="Y23" s="6" t="str">
        <f ca="1">IFERROR(OFFSET(grille!$A$1,MOD(INT((X23-parametres!$D$64)/7),42)+1,WEEKDAY(guigui!X23,2)),"")</f>
        <v>T120</v>
      </c>
    </row>
    <row r="24" spans="2:25">
      <c r="B24" s="3">
        <f t="shared" si="0"/>
        <v>42027</v>
      </c>
      <c r="C24" s="6" t="str">
        <f ca="1">IFERROR(OFFSET(grille!$A$1,MOD(INT((B24-parametres!$D$64)/7),42)+1,WEEKDAY(guigui!B24,2)),"")</f>
        <v>RP</v>
      </c>
      <c r="D24" s="3">
        <f t="shared" si="1"/>
        <v>42058</v>
      </c>
      <c r="E24" s="6" t="str">
        <f ca="1">IFERROR(OFFSET(grille!$A$1,MOD(INT((D24-parametres!$D$64)/7),42)+1,WEEKDAY(guigui!D24,2)),"")</f>
        <v>RP</v>
      </c>
      <c r="F24" s="3">
        <f t="shared" si="2"/>
        <v>42086</v>
      </c>
      <c r="G24" s="6" t="str">
        <f ca="1">IFERROR(OFFSET(grille!$A$1,MOD(INT((F24-parametres!$D$64)/7),42)+1,WEEKDAY(guigui!F24,2)),"")</f>
        <v>T510</v>
      </c>
      <c r="H24" s="3">
        <f t="shared" si="3"/>
        <v>42117</v>
      </c>
      <c r="I24" s="6" t="str">
        <f ca="1">IFERROR(OFFSET(grille!$A$1,MOD(INT((H24-parametres!$D$64)/7),42)+1,WEEKDAY(guigui!H24,2)),"")</f>
        <v>RP</v>
      </c>
      <c r="J24" s="3">
        <f t="shared" si="4"/>
        <v>42147</v>
      </c>
      <c r="K24" s="6" t="str">
        <f ca="1">IFERROR(OFFSET(grille!$A$1,MOD(INT((J24-parametres!$D$64)/7),42)+1,WEEKDAY(guigui!J24,2)),"")</f>
        <v>D</v>
      </c>
      <c r="L24" s="3">
        <f t="shared" si="5"/>
        <v>42178</v>
      </c>
      <c r="M24" s="6" t="str">
        <f ca="1">IFERROR(OFFSET(grille!$A$1,MOD(INT((L24-parametres!$D$64)/7),42)+1,WEEKDAY(guigui!L24,2)),"")</f>
        <v>RP</v>
      </c>
      <c r="N24" s="4">
        <f t="shared" si="6"/>
        <v>42208</v>
      </c>
      <c r="O24" s="6" t="str">
        <f ca="1">IFERROR(OFFSET(grille!$A$1,MOD(INT((N24-parametres!$D$64)/7),42)+1,WEEKDAY(guigui!N24,2)),"")</f>
        <v>RP</v>
      </c>
      <c r="P24" s="3">
        <f t="shared" si="7"/>
        <v>42239</v>
      </c>
      <c r="Q24" s="6" t="str">
        <f ca="1">IFERROR(OFFSET(grille!$A$1,MOD(INT((P24-parametres!$D$64)/7),42)+1,WEEKDAY(guigui!P24,2)),"")</f>
        <v>__T457</v>
      </c>
      <c r="R24" s="3">
        <f t="shared" si="8"/>
        <v>42270</v>
      </c>
      <c r="S24" s="6" t="str">
        <f ca="1">IFERROR(OFFSET(grille!$A$1,MOD(INT((R24-parametres!$D$64)/7),42)+1,WEEKDAY(guigui!R24,2)),"")</f>
        <v>T410</v>
      </c>
      <c r="T24" s="3">
        <f t="shared" si="9"/>
        <v>42300</v>
      </c>
      <c r="U24" s="6" t="str">
        <f ca="1">IFERROR(OFFSET(grille!$A$1,MOD(INT((T24-parametres!$D$64)/7),42)+1,WEEKDAY(guigui!T24,2)),"")</f>
        <v>__T660</v>
      </c>
      <c r="V24" s="4">
        <f t="shared" si="10"/>
        <v>42331</v>
      </c>
      <c r="W24" s="6" t="str">
        <f ca="1">IFERROR(OFFSET(grille!$A$1,MOD(INT((V24-parametres!$D$64)/7),42)+1,WEEKDAY(guigui!V24,2)),"")</f>
        <v>__T640</v>
      </c>
      <c r="X24" s="3">
        <f t="shared" si="11"/>
        <v>42361</v>
      </c>
      <c r="Y24" s="6" t="str">
        <f ca="1">IFERROR(OFFSET(grille!$A$1,MOD(INT((X24-parametres!$D$64)/7),42)+1,WEEKDAY(guigui!X24,2)),"")</f>
        <v>T440__</v>
      </c>
    </row>
    <row r="25" spans="2:25">
      <c r="B25" s="3">
        <f t="shared" si="0"/>
        <v>42028</v>
      </c>
      <c r="C25" s="6" t="str">
        <f ca="1">IFERROR(OFFSET(grille!$A$1,MOD(INT((B25-parametres!$D$64)/7),42)+1,WEEKDAY(guigui!B25,2)),"")</f>
        <v>T656__</v>
      </c>
      <c r="D25" s="3">
        <f t="shared" si="1"/>
        <v>42059</v>
      </c>
      <c r="E25" s="6" t="str">
        <f ca="1">IFERROR(OFFSET(grille!$A$1,MOD(INT((D25-parametres!$D$64)/7),42)+1,WEEKDAY(guigui!D25,2)),"")</f>
        <v>T440__</v>
      </c>
      <c r="F25" s="3">
        <f t="shared" si="2"/>
        <v>42087</v>
      </c>
      <c r="G25" s="6" t="str">
        <f ca="1">IFERROR(OFFSET(grille!$A$1,MOD(INT((F25-parametres!$D$64)/7),42)+1,WEEKDAY(guigui!F25,2)),"")</f>
        <v>T220__</v>
      </c>
      <c r="H25" s="3">
        <f t="shared" si="3"/>
        <v>42118</v>
      </c>
      <c r="I25" s="6" t="str">
        <f ca="1">IFERROR(OFFSET(grille!$A$1,MOD(INT((H25-parametres!$D$64)/7),42)+1,WEEKDAY(guigui!H25,2)),"")</f>
        <v>T925__</v>
      </c>
      <c r="J25" s="3">
        <f t="shared" si="4"/>
        <v>42148</v>
      </c>
      <c r="K25" s="6" t="str">
        <f ca="1">IFERROR(OFFSET(grille!$A$1,MOD(INT((J25-parametres!$D$64)/7),42)+1,WEEKDAY(guigui!J25,2)),"")</f>
        <v>RP</v>
      </c>
      <c r="L25" s="3">
        <f t="shared" si="5"/>
        <v>42179</v>
      </c>
      <c r="M25" s="6" t="str">
        <f ca="1">IFERROR(OFFSET(grille!$A$1,MOD(INT((L25-parametres!$D$64)/7),42)+1,WEEKDAY(guigui!L25,2)),"")</f>
        <v>T320__</v>
      </c>
      <c r="N25" s="4">
        <f t="shared" si="6"/>
        <v>42209</v>
      </c>
      <c r="O25" s="6" t="str">
        <f ca="1">IFERROR(OFFSET(grille!$A$1,MOD(INT((N25-parametres!$D$64)/7),42)+1,WEEKDAY(guigui!N25,2)),"")</f>
        <v>RP</v>
      </c>
      <c r="P25" s="3">
        <f t="shared" si="7"/>
        <v>42240</v>
      </c>
      <c r="Q25" s="6" t="str">
        <f ca="1">IFERROR(OFFSET(grille!$A$1,MOD(INT((P25-parametres!$D$64)/7),42)+1,WEEKDAY(guigui!P25,2)),"")</f>
        <v>T240__</v>
      </c>
      <c r="R25" s="3">
        <f t="shared" si="8"/>
        <v>42271</v>
      </c>
      <c r="S25" s="6" t="str">
        <f ca="1">IFERROR(OFFSET(grille!$A$1,MOD(INT((R25-parametres!$D$64)/7),42)+1,WEEKDAY(guigui!R25,2)),"")</f>
        <v>T220__</v>
      </c>
      <c r="T25" s="3">
        <f t="shared" si="9"/>
        <v>42301</v>
      </c>
      <c r="U25" s="6" t="str">
        <f ca="1">IFERROR(OFFSET(grille!$A$1,MOD(INT((T25-parametres!$D$64)/7),42)+1,WEEKDAY(guigui!T25,2)),"")</f>
        <v>RP</v>
      </c>
      <c r="V25" s="4">
        <f t="shared" si="10"/>
        <v>42332</v>
      </c>
      <c r="W25" s="6" t="str">
        <f ca="1">IFERROR(OFFSET(grille!$A$1,MOD(INT((V25-parametres!$D$64)/7),42)+1,WEEKDAY(guigui!V25,2)),"")</f>
        <v>T430</v>
      </c>
      <c r="X25" s="3">
        <f t="shared" si="11"/>
        <v>42362</v>
      </c>
      <c r="Y25" s="6" t="str">
        <f ca="1">IFERROR(OFFSET(grille!$A$1,MOD(INT((X25-parametres!$D$64)/7),42)+1,WEEKDAY(guigui!X25,2)),"")</f>
        <v>__T450</v>
      </c>
    </row>
    <row r="26" spans="2:25">
      <c r="B26" s="3">
        <f t="shared" si="0"/>
        <v>42029</v>
      </c>
      <c r="C26" s="6" t="str">
        <f ca="1">IFERROR(OFFSET(grille!$A$1,MOD(INT((B26-parametres!$D$64)/7),42)+1,WEEKDAY(guigui!B26,2)),"")</f>
        <v>__T667</v>
      </c>
      <c r="D26" s="3">
        <f t="shared" si="1"/>
        <v>42060</v>
      </c>
      <c r="E26" s="6" t="str">
        <f ca="1">IFERROR(OFFSET(grille!$A$1,MOD(INT((D26-parametres!$D$64)/7),42)+1,WEEKDAY(guigui!D26,2)),"")</f>
        <v>__T450</v>
      </c>
      <c r="F26" s="3">
        <f t="shared" si="2"/>
        <v>42088</v>
      </c>
      <c r="G26" s="6" t="str">
        <f ca="1">IFERROR(OFFSET(grille!$A$1,MOD(INT((F26-parametres!$D$64)/7),42)+1,WEEKDAY(guigui!F26,2)),"")</f>
        <v>__T230</v>
      </c>
      <c r="H26" s="3">
        <f t="shared" si="3"/>
        <v>42119</v>
      </c>
      <c r="I26" s="6" t="str">
        <f ca="1">IFERROR(OFFSET(grille!$A$1,MOD(INT((H26-parametres!$D$64)/7),42)+1,WEEKDAY(guigui!H26,2)),"")</f>
        <v>__T936</v>
      </c>
      <c r="J26" s="3">
        <f t="shared" si="4"/>
        <v>42149</v>
      </c>
      <c r="K26" s="6" t="str">
        <f ca="1">IFERROR(OFFSET(grille!$A$1,MOD(INT((J26-parametres!$D$64)/7),42)+1,WEEKDAY(guigui!J26,2)),"")</f>
        <v>RP</v>
      </c>
      <c r="L26" s="3">
        <f t="shared" si="5"/>
        <v>42180</v>
      </c>
      <c r="M26" s="6" t="str">
        <f ca="1">IFERROR(OFFSET(grille!$A$1,MOD(INT((L26-parametres!$D$64)/7),42)+1,WEEKDAY(guigui!L26,2)),"")</f>
        <v>__T330</v>
      </c>
      <c r="N26" s="4">
        <f t="shared" si="6"/>
        <v>42210</v>
      </c>
      <c r="O26" s="6" t="str">
        <f ca="1">IFERROR(OFFSET(grille!$A$1,MOD(INT((N26-parametres!$D$64)/7),42)+1,WEEKDAY(guigui!N26,2)),"")</f>
        <v>T736__</v>
      </c>
      <c r="P26" s="3">
        <f t="shared" si="7"/>
        <v>42241</v>
      </c>
      <c r="Q26" s="6" t="str">
        <f ca="1">IFERROR(OFFSET(grille!$A$1,MOD(INT((P26-parametres!$D$64)/7),42)+1,WEEKDAY(guigui!P26,2)),"")</f>
        <v>__T250</v>
      </c>
      <c r="R26" s="3">
        <f t="shared" si="8"/>
        <v>42272</v>
      </c>
      <c r="S26" s="6" t="str">
        <f ca="1">IFERROR(OFFSET(grille!$A$1,MOD(INT((R26-parametres!$D$64)/7),42)+1,WEEKDAY(guigui!R26,2)),"")</f>
        <v>__T230</v>
      </c>
      <c r="T26" s="3">
        <f t="shared" si="9"/>
        <v>42302</v>
      </c>
      <c r="U26" s="6" t="str">
        <f ca="1">IFERROR(OFFSET(grille!$A$1,MOD(INT((T26-parametres!$D$64)/7),42)+1,WEEKDAY(guigui!T26,2)),"")</f>
        <v>RP</v>
      </c>
      <c r="V26" s="4">
        <f t="shared" si="10"/>
        <v>42333</v>
      </c>
      <c r="W26" s="6" t="str">
        <f ca="1">IFERROR(OFFSET(grille!$A$1,MOD(INT((V26-parametres!$D$64)/7),42)+1,WEEKDAY(guigui!V26,2)),"")</f>
        <v>T820__</v>
      </c>
      <c r="X26" s="3">
        <f t="shared" si="11"/>
        <v>42363</v>
      </c>
      <c r="Y26" s="6" t="str">
        <f ca="1">IFERROR(OFFSET(grille!$A$1,MOD(INT((X26-parametres!$D$64)/7),42)+1,WEEKDAY(guigui!X26,2)),"")</f>
        <v>T945</v>
      </c>
    </row>
    <row r="27" spans="2:25">
      <c r="B27" s="3">
        <f t="shared" si="0"/>
        <v>42030</v>
      </c>
      <c r="C27" s="6" t="str">
        <f ca="1">IFERROR(OFFSET(grille!$A$1,MOD(INT((B27-parametres!$D$64)/7),42)+1,WEEKDAY(guigui!B27,2)),"")</f>
        <v>T420</v>
      </c>
      <c r="D27" s="3">
        <f t="shared" si="1"/>
        <v>42061</v>
      </c>
      <c r="E27" s="6" t="str">
        <f ca="1">IFERROR(OFFSET(grille!$A$1,MOD(INT((D27-parametres!$D$64)/7),42)+1,WEEKDAY(guigui!D27,2)),"")</f>
        <v>T240__</v>
      </c>
      <c r="F27" s="3">
        <f t="shared" si="2"/>
        <v>42089</v>
      </c>
      <c r="G27" s="6" t="str">
        <f ca="1">IFERROR(OFFSET(grille!$A$1,MOD(INT((F27-parametres!$D$64)/7),42)+1,WEEKDAY(guigui!F27,2)),"")</f>
        <v>D</v>
      </c>
      <c r="H27" s="3">
        <f t="shared" si="3"/>
        <v>42120</v>
      </c>
      <c r="I27" s="6" t="str">
        <f ca="1">IFERROR(OFFSET(grille!$A$1,MOD(INT((H27-parametres!$D$64)/7),42)+1,WEEKDAY(guigui!H27,2)),"")</f>
        <v>T907__</v>
      </c>
      <c r="J27" s="3">
        <f t="shared" si="4"/>
        <v>42150</v>
      </c>
      <c r="K27" s="6" t="str">
        <f ca="1">IFERROR(OFFSET(grille!$A$1,MOD(INT((J27-parametres!$D$64)/7),42)+1,WEEKDAY(guigui!J27,2)),"")</f>
        <v>RP</v>
      </c>
      <c r="L27" s="3">
        <f t="shared" si="5"/>
        <v>42181</v>
      </c>
      <c r="M27" s="6" t="str">
        <f ca="1">IFERROR(OFFSET(grille!$A$1,MOD(INT((L27-parametres!$D$64)/7),42)+1,WEEKDAY(guigui!L27,2)),"")</f>
        <v>T905__</v>
      </c>
      <c r="N27" s="4">
        <f t="shared" si="6"/>
        <v>42211</v>
      </c>
      <c r="O27" s="6" t="str">
        <f ca="1">IFERROR(OFFSET(grille!$A$1,MOD(INT((N27-parametres!$D$64)/7),42)+1,WEEKDAY(guigui!N27,2)),"")</f>
        <v>__T747</v>
      </c>
      <c r="P27" s="3">
        <f t="shared" si="7"/>
        <v>42242</v>
      </c>
      <c r="Q27" s="6" t="str">
        <f ca="1">IFERROR(OFFSET(grille!$A$1,MOD(INT((P27-parametres!$D$64)/7),42)+1,WEEKDAY(guigui!P27,2)),"")</f>
        <v>RP</v>
      </c>
      <c r="R27" s="3">
        <f t="shared" si="8"/>
        <v>42273</v>
      </c>
      <c r="S27" s="6" t="str">
        <f ca="1">IFERROR(OFFSET(grille!$A$1,MOD(INT((R27-parametres!$D$64)/7),42)+1,WEEKDAY(guigui!R27,2)),"")</f>
        <v>RP</v>
      </c>
      <c r="T27" s="3">
        <f t="shared" si="9"/>
        <v>42303</v>
      </c>
      <c r="U27" s="6" t="str">
        <f ca="1">IFERROR(OFFSET(grille!$A$1,MOD(INT((T27-parametres!$D$64)/7),42)+1,WEEKDAY(guigui!T27,2)),"")</f>
        <v>T410</v>
      </c>
      <c r="V27" s="4">
        <f t="shared" si="10"/>
        <v>42334</v>
      </c>
      <c r="W27" s="6" t="str">
        <f ca="1">IFERROR(OFFSET(grille!$A$1,MOD(INT((V27-parametres!$D$64)/7),42)+1,WEEKDAY(guigui!V27,2)),"")</f>
        <v>__T830</v>
      </c>
      <c r="X27" s="3">
        <f t="shared" si="11"/>
        <v>42364</v>
      </c>
      <c r="Y27" s="6" t="str">
        <f ca="1">IFERROR(OFFSET(grille!$A$1,MOD(INT((X27-parametres!$D$64)/7),42)+1,WEEKDAY(guigui!X27,2)),"")</f>
        <v>RP</v>
      </c>
    </row>
    <row r="28" spans="2:25">
      <c r="B28" s="3">
        <f t="shared" si="0"/>
        <v>42031</v>
      </c>
      <c r="C28" s="6" t="str">
        <f ca="1">IFERROR(OFFSET(grille!$A$1,MOD(INT((B28-parametres!$D$64)/7),42)+1,WEEKDAY(guigui!B28,2)),"")</f>
        <v>T630__</v>
      </c>
      <c r="D28" s="3">
        <f t="shared" si="1"/>
        <v>42062</v>
      </c>
      <c r="E28" s="6" t="str">
        <f ca="1">IFERROR(OFFSET(grille!$A$1,MOD(INT((D28-parametres!$D$64)/7),42)+1,WEEKDAY(guigui!D28,2)),"")</f>
        <v>__T250</v>
      </c>
      <c r="F28" s="3">
        <f t="shared" si="2"/>
        <v>42090</v>
      </c>
      <c r="G28" s="6" t="str">
        <f ca="1">IFERROR(OFFSET(grille!$A$1,MOD(INT((F28-parametres!$D$64)/7),42)+1,WEEKDAY(guigui!F28,2)),"")</f>
        <v>RP</v>
      </c>
      <c r="H28" s="3">
        <f t="shared" si="3"/>
        <v>42121</v>
      </c>
      <c r="I28" s="6" t="str">
        <f ca="1">IFERROR(OFFSET(grille!$A$1,MOD(INT((H28-parametres!$D$64)/7),42)+1,WEEKDAY(guigui!H28,2)),"")</f>
        <v>__T911</v>
      </c>
      <c r="J28" s="3">
        <f t="shared" si="4"/>
        <v>42151</v>
      </c>
      <c r="K28" s="6" t="str">
        <f ca="1">IFERROR(OFFSET(grille!$A$1,MOD(INT((J28-parametres!$D$64)/7),42)+1,WEEKDAY(guigui!J28,2)),"")</f>
        <v>T730__</v>
      </c>
      <c r="L28" s="3">
        <f t="shared" si="5"/>
        <v>42182</v>
      </c>
      <c r="M28" s="6" t="str">
        <f ca="1">IFERROR(OFFSET(grille!$A$1,MOD(INT((L28-parametres!$D$64)/7),42)+1,WEEKDAY(guigui!L28,2)),"")</f>
        <v>__T916</v>
      </c>
      <c r="N28" s="4">
        <f t="shared" si="6"/>
        <v>42212</v>
      </c>
      <c r="O28" s="6" t="str">
        <f ca="1">IFERROR(OFFSET(grille!$A$1,MOD(INT((N28-parametres!$D$64)/7),42)+1,WEEKDAY(guigui!N28,2)),"")</f>
        <v>T130</v>
      </c>
      <c r="P28" s="3">
        <f t="shared" si="7"/>
        <v>42243</v>
      </c>
      <c r="Q28" s="6" t="str">
        <f ca="1">IFERROR(OFFSET(grille!$A$1,MOD(INT((P28-parametres!$D$64)/7),42)+1,WEEKDAY(guigui!P28,2)),"")</f>
        <v>RP</v>
      </c>
      <c r="R28" s="3">
        <f t="shared" si="8"/>
        <v>42274</v>
      </c>
      <c r="S28" s="6" t="str">
        <f ca="1">IFERROR(OFFSET(grille!$A$1,MOD(INT((R28-parametres!$D$64)/7),42)+1,WEEKDAY(guigui!R28,2)),"")</f>
        <v>RP</v>
      </c>
      <c r="T28" s="3">
        <f t="shared" si="9"/>
        <v>42304</v>
      </c>
      <c r="U28" s="6" t="str">
        <f ca="1">IFERROR(OFFSET(grille!$A$1,MOD(INT((T28-parametres!$D$64)/7),42)+1,WEEKDAY(guigui!T28,2)),"")</f>
        <v>T720</v>
      </c>
      <c r="V28" s="4">
        <f t="shared" si="10"/>
        <v>42335</v>
      </c>
      <c r="W28" s="6" t="str">
        <f ca="1">IFERROR(OFFSET(grille!$A$1,MOD(INT((V28-parametres!$D$64)/7),42)+1,WEEKDAY(guigui!V28,2)),"")</f>
        <v>D</v>
      </c>
      <c r="X28" s="3">
        <f t="shared" si="11"/>
        <v>42365</v>
      </c>
      <c r="Y28" s="6" t="str">
        <f ca="1">IFERROR(OFFSET(grille!$A$1,MOD(INT((X28-parametres!$D$64)/7),42)+1,WEEKDAY(guigui!X28,2)),"")</f>
        <v>RP</v>
      </c>
    </row>
    <row r="29" spans="2:25">
      <c r="B29" s="3">
        <f t="shared" si="0"/>
        <v>42032</v>
      </c>
      <c r="C29" s="6" t="str">
        <f ca="1">IFERROR(OFFSET(grille!$A$1,MOD(INT((B29-parametres!$D$64)/7),42)+1,WEEKDAY(guigui!B29,2)),"")</f>
        <v>__T640</v>
      </c>
      <c r="D29" s="3">
        <f t="shared" si="1"/>
        <v>42063</v>
      </c>
      <c r="E29" s="6" t="str">
        <f ca="1">IFERROR(OFFSET(grille!$A$1,MOD(INT((D29-parametres!$D$64)/7),42)+1,WEEKDAY(guigui!D29,2)),"")</f>
        <v>RP</v>
      </c>
      <c r="F29" s="3">
        <f t="shared" si="2"/>
        <v>42091</v>
      </c>
      <c r="G29" s="6" t="str">
        <f ca="1">IFERROR(OFFSET(grille!$A$1,MOD(INT((F29-parametres!$D$64)/7),42)+1,WEEKDAY(guigui!F29,2)),"")</f>
        <v>RP</v>
      </c>
      <c r="H29" s="3">
        <f t="shared" si="3"/>
        <v>42122</v>
      </c>
      <c r="I29" s="6" t="str">
        <f ca="1">IFERROR(OFFSET(grille!$A$1,MOD(INT((H29-parametres!$D$64)/7),42)+1,WEEKDAY(guigui!H29,2)),"")</f>
        <v>RP</v>
      </c>
      <c r="J29" s="3">
        <f t="shared" si="4"/>
        <v>42152</v>
      </c>
      <c r="K29" s="6" t="str">
        <f ca="1">IFERROR(OFFSET(grille!$A$1,MOD(INT((J29-parametres!$D$64)/7),42)+1,WEEKDAY(guigui!J29,2)),"")</f>
        <v>__T740</v>
      </c>
      <c r="L29" s="3">
        <f t="shared" si="5"/>
        <v>42183</v>
      </c>
      <c r="M29" s="6" t="str">
        <f ca="1">IFERROR(OFFSET(grille!$A$1,MOD(INT((L29-parametres!$D$64)/7),42)+1,WEEKDAY(guigui!L29,2)),"")</f>
        <v>RP</v>
      </c>
      <c r="N29" s="4">
        <f t="shared" si="6"/>
        <v>42213</v>
      </c>
      <c r="O29" s="6" t="str">
        <f ca="1">IFERROR(OFFSET(grille!$A$1,MOD(INT((N29-parametres!$D$64)/7),42)+1,WEEKDAY(guigui!N29,2)),"")</f>
        <v>T140__</v>
      </c>
      <c r="P29" s="3">
        <f t="shared" si="7"/>
        <v>42244</v>
      </c>
      <c r="Q29" s="6" t="str">
        <f ca="1">IFERROR(OFFSET(grille!$A$1,MOD(INT((P29-parametres!$D$64)/7),42)+1,WEEKDAY(guigui!P29,2)),"")</f>
        <v>T345__</v>
      </c>
      <c r="R29" s="3">
        <f t="shared" si="8"/>
        <v>42275</v>
      </c>
      <c r="S29" s="6" t="str">
        <f ca="1">IFERROR(OFFSET(grille!$A$1,MOD(INT((R29-parametres!$D$64)/7),42)+1,WEEKDAY(guigui!R29,2)),"")</f>
        <v>T220__</v>
      </c>
      <c r="T29" s="3">
        <f t="shared" si="9"/>
        <v>42305</v>
      </c>
      <c r="U29" s="6" t="str">
        <f ca="1">IFERROR(OFFSET(grille!$A$1,MOD(INT((T29-parametres!$D$64)/7),42)+1,WEEKDAY(guigui!T29,2)),"")</f>
        <v>T510</v>
      </c>
      <c r="V29" s="4">
        <f t="shared" si="10"/>
        <v>42336</v>
      </c>
      <c r="W29" s="6" t="str">
        <f ca="1">IFERROR(OFFSET(grille!$A$1,MOD(INT((V29-parametres!$D$64)/7),42)+1,WEEKDAY(guigui!V29,2)),"")</f>
        <v>RP</v>
      </c>
      <c r="X29" s="3">
        <f t="shared" si="11"/>
        <v>42366</v>
      </c>
      <c r="Y29" s="6" t="str">
        <f ca="1">IFERROR(OFFSET(grille!$A$1,MOD(INT((X29-parametres!$D$64)/7),42)+1,WEEKDAY(guigui!X29,2)),"")</f>
        <v>T730__</v>
      </c>
    </row>
    <row r="30" spans="2:25">
      <c r="B30" s="3">
        <f t="shared" si="0"/>
        <v>42033</v>
      </c>
      <c r="C30" s="6" t="str">
        <f ca="1">IFERROR(OFFSET(grille!$A$1,MOD(INT((B30-parametres!$D$64)/7),42)+1,WEEKDAY(guigui!B30,2)),"")</f>
        <v>D</v>
      </c>
      <c r="D30" s="3" t="b">
        <f>IF(MONTH(DATE($A$1,COLUMN()-1,ROW()-1))=2,DATE($A$1,COLUMN()-1,i))</f>
        <v>0</v>
      </c>
      <c r="E30" s="6" t="str">
        <f ca="1">IFERROR(OFFSET(grille!$A$1,MOD(INT((D30-parametres!$D$64)/7),42)+1,WEEKDAY(guigui!D30,2)),"")</f>
        <v>RP</v>
      </c>
      <c r="F30" s="3">
        <f t="shared" si="2"/>
        <v>42092</v>
      </c>
      <c r="G30" s="6" t="str">
        <f ca="1">IFERROR(OFFSET(grille!$A$1,MOD(INT((F30-parametres!$D$64)/7),42)+1,WEEKDAY(guigui!F30,2)),"")</f>
        <v>T327__</v>
      </c>
      <c r="H30" s="3">
        <f t="shared" si="3"/>
        <v>42123</v>
      </c>
      <c r="I30" s="6" t="str">
        <f ca="1">IFERROR(OFFSET(grille!$A$1,MOD(INT((H30-parametres!$D$64)/7),42)+1,WEEKDAY(guigui!H30,2)),"")</f>
        <v>RP</v>
      </c>
      <c r="J30" s="3">
        <f t="shared" si="4"/>
        <v>42153</v>
      </c>
      <c r="K30" s="6" t="str">
        <f ca="1">IFERROR(OFFSET(grille!$A$1,MOD(INT((J30-parametres!$D$64)/7),42)+1,WEEKDAY(guigui!J30,2)),"")</f>
        <v>T240__</v>
      </c>
      <c r="L30" s="3">
        <f t="shared" si="5"/>
        <v>42184</v>
      </c>
      <c r="M30" s="6" t="str">
        <f ca="1">IFERROR(OFFSET(grille!$A$1,MOD(INT((L30-parametres!$D$64)/7),42)+1,WEEKDAY(guigui!L30,2)),"")</f>
        <v>RP</v>
      </c>
      <c r="N30" s="3">
        <f t="shared" si="6"/>
        <v>42214</v>
      </c>
      <c r="O30" s="6" t="str">
        <f ca="1">IFERROR(OFFSET(grille!$A$1,MOD(INT((N30-parametres!$D$64)/7),42)+1,WEEKDAY(guigui!N30,2)),"")</f>
        <v>__T150</v>
      </c>
      <c r="P30" s="3">
        <f t="shared" si="7"/>
        <v>42245</v>
      </c>
      <c r="Q30" s="6" t="str">
        <f ca="1">IFERROR(OFFSET(grille!$A$1,MOD(INT((P30-parametres!$D$64)/7),42)+1,WEEKDAY(guigui!P30,2)),"")</f>
        <v>__T356</v>
      </c>
      <c r="R30" s="3">
        <f t="shared" si="8"/>
        <v>42276</v>
      </c>
      <c r="S30" s="6" t="str">
        <f ca="1">IFERROR(OFFSET(grille!$A$1,MOD(INT((R30-parametres!$D$64)/7),42)+1,WEEKDAY(guigui!R30,2)),"")</f>
        <v>__T230</v>
      </c>
      <c r="T30" s="3">
        <f t="shared" si="9"/>
        <v>42306</v>
      </c>
      <c r="U30" s="6" t="str">
        <f ca="1">IFERROR(OFFSET(grille!$A$1,MOD(INT((T30-parametres!$D$64)/7),42)+1,WEEKDAY(guigui!T30,2)),"")</f>
        <v>T140__</v>
      </c>
      <c r="V30" s="4">
        <f t="shared" si="10"/>
        <v>42337</v>
      </c>
      <c r="W30" s="6" t="str">
        <f ca="1">IFERROR(OFFSET(grille!$A$1,MOD(INT((V30-parametres!$D$64)/7),42)+1,WEEKDAY(guigui!V30,2)),"")</f>
        <v>RP</v>
      </c>
      <c r="X30" s="3">
        <f t="shared" si="11"/>
        <v>42367</v>
      </c>
      <c r="Y30" s="6" t="str">
        <f ca="1">IFERROR(OFFSET(grille!$A$1,MOD(INT((X30-parametres!$D$64)/7),42)+1,WEEKDAY(guigui!X30,2)),"")</f>
        <v>__T740</v>
      </c>
    </row>
    <row r="31" spans="2:25">
      <c r="B31" s="3">
        <f t="shared" si="0"/>
        <v>42034</v>
      </c>
      <c r="C31" s="6" t="str">
        <f ca="1">IFERROR(OFFSET(grille!$A$1,MOD(INT((B31-parametres!$D$64)/7),42)+1,WEEKDAY(guigui!B31,2)),"")</f>
        <v>RP</v>
      </c>
      <c r="D31" s="2"/>
      <c r="E31" s="2"/>
      <c r="F31" s="3">
        <f t="shared" si="2"/>
        <v>42093</v>
      </c>
      <c r="G31" s="6" t="str">
        <f ca="1">IFERROR(OFFSET(grille!$A$1,MOD(INT((F31-parametres!$D$64)/7),42)+1,WEEKDAY(guigui!F31,2)),"")</f>
        <v>__T330</v>
      </c>
      <c r="H31" s="3">
        <f t="shared" si="3"/>
        <v>42124</v>
      </c>
      <c r="I31" s="6" t="str">
        <f ca="1">IFERROR(OFFSET(grille!$A$1,MOD(INT((H31-parametres!$D$64)/7),42)+1,WEEKDAY(guigui!H31,2)),"")</f>
        <v>T720</v>
      </c>
      <c r="J31" s="3">
        <f t="shared" si="4"/>
        <v>42154</v>
      </c>
      <c r="K31" s="6" t="str">
        <f ca="1">IFERROR(OFFSET(grille!$A$1,MOD(INT((J31-parametres!$D$64)/7),42)+1,WEEKDAY(guigui!J31,2)),"")</f>
        <v>__T256</v>
      </c>
      <c r="L31" s="3">
        <f t="shared" si="5"/>
        <v>42185</v>
      </c>
      <c r="M31" s="6" t="str">
        <f ca="1">IFERROR(OFFSET(grille!$A$1,MOD(INT((L31-parametres!$D$64)/7),42)+1,WEEKDAY(guigui!L31,2)),"")</f>
        <v>T320__</v>
      </c>
      <c r="N31" s="3">
        <f t="shared" si="6"/>
        <v>42215</v>
      </c>
      <c r="O31" s="6" t="str">
        <f ca="1">IFERROR(OFFSET(grille!$A$1,MOD(INT((N31-parametres!$D$64)/7),42)+1,WEEKDAY(guigui!N31,2)),"")</f>
        <v>D</v>
      </c>
      <c r="P31" s="3">
        <f t="shared" si="7"/>
        <v>42246</v>
      </c>
      <c r="Q31" s="6" t="str">
        <f ca="1">IFERROR(OFFSET(grille!$A$1,MOD(INT((P31-parametres!$D$64)/7),42)+1,WEEKDAY(guigui!P31,2)),"")</f>
        <v>T247__</v>
      </c>
      <c r="R31" s="3">
        <f t="shared" si="8"/>
        <v>42277</v>
      </c>
      <c r="S31" s="6" t="str">
        <f ca="1">IFERROR(OFFSET(grille!$A$1,MOD(INT((R31-parametres!$D$64)/7),42)+1,WEEKDAY(guigui!R31,2)),"")</f>
        <v>RP</v>
      </c>
      <c r="T31" s="3">
        <f t="shared" si="9"/>
        <v>42307</v>
      </c>
      <c r="U31" s="6" t="str">
        <f ca="1">IFERROR(OFFSET(grille!$A$1,MOD(INT((T31-parametres!$D$64)/7),42)+1,WEEKDAY(guigui!T31,2)),"")</f>
        <v>__T150</v>
      </c>
      <c r="V31" s="4">
        <f t="shared" si="10"/>
        <v>42338</v>
      </c>
      <c r="W31" s="6" t="str">
        <f ca="1">IFERROR(OFFSET(grille!$A$1,MOD(INT((V31-parametres!$D$64)/7),42)+1,WEEKDAY(guigui!V31,2)),"")</f>
        <v>RP</v>
      </c>
      <c r="X31" s="3">
        <f t="shared" si="11"/>
        <v>42368</v>
      </c>
      <c r="Y31" s="6" t="str">
        <f ca="1">IFERROR(OFFSET(grille!$A$1,MOD(INT((X31-parametres!$D$64)/7),42)+1,WEEKDAY(guigui!X31,2)),"")</f>
        <v>T650__</v>
      </c>
    </row>
    <row r="32" spans="2:25">
      <c r="B32" s="3">
        <f t="shared" si="0"/>
        <v>42035</v>
      </c>
      <c r="C32" s="6" t="str">
        <f ca="1">IFERROR(OFFSET(grille!$A$1,MOD(INT((B32-parametres!$D$64)/7),42)+1,WEEKDAY(guigui!B32,2)),"")</f>
        <v>RP</v>
      </c>
      <c r="D32" s="2"/>
      <c r="E32" s="2"/>
      <c r="F32" s="3">
        <f t="shared" si="2"/>
        <v>42094</v>
      </c>
      <c r="G32" s="6" t="str">
        <f ca="1">IFERROR(OFFSET(grille!$A$1,MOD(INT((F32-parametres!$D$64)/7),42)+1,WEEKDAY(guigui!F32,2)),"")</f>
        <v>T810</v>
      </c>
      <c r="H32" s="2"/>
      <c r="I32" s="6" t="str">
        <f ca="1">IFERROR(OFFSET(grille!$A$1,MOD(INT((H32-parametres!$D$64)/7),42)+1,WEEKDAY(guigui!H32,2)),"")</f>
        <v>RP</v>
      </c>
      <c r="J32" s="3">
        <f t="shared" si="4"/>
        <v>42155</v>
      </c>
      <c r="K32" s="6" t="str">
        <f ca="1">IFERROR(OFFSET(grille!$A$1,MOD(INT((J32-parametres!$D$64)/7),42)+1,WEEKDAY(guigui!J32,2)),"")</f>
        <v>RP</v>
      </c>
      <c r="L32" s="2"/>
      <c r="M32" s="6" t="str">
        <f ca="1">IFERROR(OFFSET(grille!$A$1,MOD(INT((L32-parametres!$D$64)/7),42)+1,WEEKDAY(guigui!L32,2)),"")</f>
        <v>RP</v>
      </c>
      <c r="N32" s="3">
        <f t="shared" si="6"/>
        <v>42216</v>
      </c>
      <c r="O32" s="6" t="str">
        <f ca="1">IFERROR(OFFSET(grille!$A$1,MOD(INT((N32-parametres!$D$64)/7),42)+1,WEEKDAY(guigui!N32,2)),"")</f>
        <v>RP</v>
      </c>
      <c r="P32" s="3">
        <f t="shared" si="7"/>
        <v>42247</v>
      </c>
      <c r="Q32" s="6" t="str">
        <f ca="1">IFERROR(OFFSET(grille!$A$1,MOD(INT((P32-parametres!$D$64)/7),42)+1,WEEKDAY(guigui!P32,2)),"")</f>
        <v>__T250</v>
      </c>
      <c r="R32" s="2"/>
      <c r="S32" s="6" t="str">
        <f ca="1">IFERROR(OFFSET(grille!$A$1,MOD(INT((R32-parametres!$D$64)/7),42)+1,WEEKDAY(guigui!R32,2)),"")</f>
        <v>RP</v>
      </c>
      <c r="T32" s="3">
        <f t="shared" si="9"/>
        <v>42308</v>
      </c>
      <c r="U32" s="6" t="str">
        <f ca="1">IFERROR(OFFSET(grille!$A$1,MOD(INT((T32-parametres!$D$64)/7),42)+1,WEEKDAY(guigui!T32,2)),"")</f>
        <v>RP</v>
      </c>
      <c r="V32" s="2"/>
      <c r="W32" s="6" t="str">
        <f ca="1">IFERROR(OFFSET(grille!$A$1,MOD(INT((V32-parametres!$D$64)/7),42)+1,WEEKDAY(guigui!V32,2)),"")</f>
        <v>RP</v>
      </c>
      <c r="X32" s="3">
        <f t="shared" si="11"/>
        <v>42369</v>
      </c>
      <c r="Y32" s="6" t="str">
        <f ca="1">IFERROR(OFFSET(grille!$A$1,MOD(INT((X32-parametres!$D$64)/7),42)+1,WEEKDAY(guigui!X32,2)),"")</f>
        <v>__T660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131" priority="6" stopIfTrue="1">
      <formula>AND(WEEKDAY(B2,2)&gt;5,B2&lt;&gt;"")</formula>
    </cfRule>
  </conditionalFormatting>
  <conditionalFormatting sqref="E10">
    <cfRule type="expression" dxfId="129" priority="5" stopIfTrue="1">
      <formula>AND(WEEKDAY(E10,2)&gt;5,E10&lt;&gt;"")</formula>
    </cfRule>
  </conditionalFormatting>
  <conditionalFormatting sqref="E10">
    <cfRule type="expression" dxfId="127" priority="4" stopIfTrue="1">
      <formula>AND(WEEKDAY(E10,2)&gt;5,E10&lt;&gt;"")</formula>
    </cfRule>
  </conditionalFormatting>
  <conditionalFormatting sqref="E10">
    <cfRule type="expression" dxfId="125" priority="3" stopIfTrue="1">
      <formula>AND(WEEKDAY(E10,2)&gt;5,E10&lt;&gt;"")</formula>
    </cfRule>
  </conditionalFormatting>
  <conditionalFormatting sqref="E10">
    <cfRule type="expression" dxfId="123" priority="2" stopIfTrue="1">
      <formula>AND(WEEKDAY(E10,2)&gt;5,E10&lt;&gt;"")</formula>
    </cfRule>
  </conditionalFormatting>
  <conditionalFormatting sqref="E24">
    <cfRule type="expression" dxfId="121" priority="1" stopIfTrue="1">
      <formula>AND(WEEKDAY(E24,2)&gt;5,E24&lt;&gt;"")</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Y32"/>
  <sheetViews>
    <sheetView topLeftCell="P1"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IFERROR(OFFSET(grille!$A$1,MOD(INT((B2-parametres!$D$66)/7),42)+1,WEEKDAY(guigui!B2,2)),"")</f>
        <v>T210</v>
      </c>
      <c r="D2" s="3">
        <f>DATE($A$1,COLUMN()-2,ROW()-1)</f>
        <v>42036</v>
      </c>
      <c r="E2" s="6" t="str">
        <f ca="1">IFERROR(OFFSET(grille!$A$1,MOD(INT((D2-parametres!$D$66)/7),42)+1,WEEKDAY(guigui!D2,2)),"")</f>
        <v>__T667</v>
      </c>
      <c r="F2" s="3">
        <f>DATE($A$1,COLUMN()-3,ROW()-1)</f>
        <v>42064</v>
      </c>
      <c r="G2" s="6" t="str">
        <f ca="1">IFERROR(OFFSET(grille!$A$1,MOD(INT((F2-parametres!$D$66)/7),42)+1,WEEKDAY(guigui!F2,2)),"")</f>
        <v>RP</v>
      </c>
      <c r="H2" s="3">
        <f>DATE($A$1,COLUMN()-4,ROW()-1)</f>
        <v>42095</v>
      </c>
      <c r="I2" s="6" t="str">
        <f ca="1">IFERROR(OFFSET(grille!$A$1,MOD(INT((H2-parametres!$D$66)/7),42)+1,WEEKDAY(guigui!H2,2)),"")</f>
        <v>__T230</v>
      </c>
      <c r="J2" s="3">
        <f>DATE($A$1,COLUMN()-5,ROW()-1)</f>
        <v>42125</v>
      </c>
      <c r="K2" s="6" t="str">
        <f ca="1">IFERROR(OFFSET(grille!$A$1,MOD(INT((J2-parametres!$D$66)/7),42)+1,WEEKDAY(guigui!J2,2)),"")</f>
        <v>T925__</v>
      </c>
      <c r="L2" s="3">
        <f>DATE($A$1,COLUMN()-6,ROW()-1)</f>
        <v>42156</v>
      </c>
      <c r="M2" s="6" t="str">
        <f ca="1">IFERROR(OFFSET(grille!$A$1,MOD(INT((L2-parametres!$D$66)/7),42)+1,WEEKDAY(guigui!L2,2)),"")</f>
        <v>RP</v>
      </c>
      <c r="N2" s="4">
        <f>DATE($A$1,COLUMN()-7,ROW()-1)</f>
        <v>42186</v>
      </c>
      <c r="O2" s="6" t="str">
        <f ca="1">IFERROR(OFFSET(grille!$A$1,MOD(INT((N2-parametres!$D$66)/7),42)+1,WEEKDAY(guigui!N2,2)),"")</f>
        <v>T320__</v>
      </c>
      <c r="P2" s="3">
        <f>DATE($A$1,COLUMN()-8,ROW()-1)</f>
        <v>42217</v>
      </c>
      <c r="Q2" s="6" t="str">
        <f ca="1">IFERROR(OFFSET(grille!$A$1,MOD(INT((P2-parametres!$D$66)/7),42)+1,WEEKDAY(guigui!P2,2)),"")</f>
        <v>T736__</v>
      </c>
      <c r="R2" s="3">
        <f>DATE($A$1,COLUMN()-9,ROW()-1)</f>
        <v>42248</v>
      </c>
      <c r="S2" s="6" t="str">
        <f ca="1">IFERROR(OFFSET(grille!$A$1,MOD(INT((R2-parametres!$D$66)/7),42)+1,WEEKDAY(guigui!R2,2)),"")</f>
        <v>__T250</v>
      </c>
      <c r="T2" s="3">
        <f>DATE($A$1,COLUMN()-10,ROW()-1)</f>
        <v>42278</v>
      </c>
      <c r="U2" s="6" t="str">
        <f ca="1">IFERROR(OFFSET(grille!$A$1,MOD(INT((T2-parametres!$D$66)/7),42)+1,WEEKDAY(guigui!T2,2)),"")</f>
        <v>T220__</v>
      </c>
      <c r="V2" s="4">
        <f>DATE($A$1,COLUMN()-11,ROW()-1)</f>
        <v>42309</v>
      </c>
      <c r="W2" s="6" t="str">
        <f ca="1">IFERROR(OFFSET(grille!$A$1,MOD(INT((V2-parametres!$D$66)/7),42)+1,WEEKDAY(guigui!V2,2)),"")</f>
        <v>RP</v>
      </c>
      <c r="X2" s="3">
        <f>DATE($A$1,COLUMN()-12,ROW()-1)</f>
        <v>42339</v>
      </c>
      <c r="Y2" s="6" t="str">
        <f ca="1">IFERROR(OFFSET(grille!$A$1,MOD(INT((X2-parametres!$D$66)/7),42)+1,WEEKDAY(guigui!X2,2)),"")</f>
        <v>T430</v>
      </c>
    </row>
    <row r="3" spans="1:25">
      <c r="B3" s="3">
        <f t="shared" ref="B3:B32" si="0">DATE($A$1,COLUMN()-1,ROW()-1)</f>
        <v>42006</v>
      </c>
      <c r="C3" s="6" t="str">
        <f ca="1">IFERROR(OFFSET(grille!$A$1,MOD(INT((B3-parametres!$D$66)/7),42)+1,WEEKDAY(guigui!B3,2)),"")</f>
        <v>T140__</v>
      </c>
      <c r="D3" s="3">
        <f t="shared" ref="D3:D29" si="1">DATE($A$1,COLUMN()-2,ROW()-1)</f>
        <v>42037</v>
      </c>
      <c r="E3" s="6" t="str">
        <f ca="1">IFERROR(OFFSET(grille!$A$1,MOD(INT((D3-parametres!$D$66)/7),42)+1,WEEKDAY(guigui!D3,2)),"")</f>
        <v>T420</v>
      </c>
      <c r="F3" s="3">
        <f t="shared" ref="F3:F32" si="2">DATE($A$1,COLUMN()-3,ROW()-1)</f>
        <v>42065</v>
      </c>
      <c r="G3" s="6" t="str">
        <f ca="1">IFERROR(OFFSET(grille!$A$1,MOD(INT((F3-parametres!$D$66)/7),42)+1,WEEKDAY(guigui!F3,2)),"")</f>
        <v>RP</v>
      </c>
      <c r="H3" s="3">
        <f t="shared" ref="H3:H31" si="3">DATE($A$1,COLUMN()-4,ROW()-1)</f>
        <v>42096</v>
      </c>
      <c r="I3" s="6" t="str">
        <f ca="1">IFERROR(OFFSET(grille!$A$1,MOD(INT((H3-parametres!$D$66)/7),42)+1,WEEKDAY(guigui!H3,2)),"")</f>
        <v>D</v>
      </c>
      <c r="J3" s="3">
        <f t="shared" ref="J3:J32" si="4">DATE($A$1,COLUMN()-5,ROW()-1)</f>
        <v>42126</v>
      </c>
      <c r="K3" s="6" t="str">
        <f ca="1">IFERROR(OFFSET(grille!$A$1,MOD(INT((J3-parametres!$D$66)/7),42)+1,WEEKDAY(guigui!J3,2)),"")</f>
        <v>__T936</v>
      </c>
      <c r="L3" s="3">
        <f t="shared" ref="L3:L31" si="5">DATE($A$1,COLUMN()-6,ROW()-1)</f>
        <v>42157</v>
      </c>
      <c r="M3" s="6" t="str">
        <f ca="1">IFERROR(OFFSET(grille!$A$1,MOD(INT((L3-parametres!$D$66)/7),42)+1,WEEKDAY(guigui!L3,2)),"")</f>
        <v>RP</v>
      </c>
      <c r="N3" s="4">
        <f t="shared" ref="N3:N32" si="6">DATE($A$1,COLUMN()-7,ROW()-1)</f>
        <v>42187</v>
      </c>
      <c r="O3" s="6" t="str">
        <f ca="1">IFERROR(OFFSET(grille!$A$1,MOD(INT((N3-parametres!$D$66)/7),42)+1,WEEKDAY(guigui!N3,2)),"")</f>
        <v>__T330</v>
      </c>
      <c r="P3" s="3">
        <f t="shared" ref="P3:P32" si="7">DATE($A$1,COLUMN()-8,ROW()-1)</f>
        <v>42218</v>
      </c>
      <c r="Q3" s="6" t="str">
        <f ca="1">IFERROR(OFFSET(grille!$A$1,MOD(INT((P3-parametres!$D$66)/7),42)+1,WEEKDAY(guigui!P3,2)),"")</f>
        <v>__T747</v>
      </c>
      <c r="R3" s="3">
        <f t="shared" ref="R3:R31" si="8">DATE($A$1,COLUMN()-9,ROW()-1)</f>
        <v>42249</v>
      </c>
      <c r="S3" s="6" t="str">
        <f ca="1">IFERROR(OFFSET(grille!$A$1,MOD(INT((R3-parametres!$D$66)/7),42)+1,WEEKDAY(guigui!R3,2)),"")</f>
        <v>RP</v>
      </c>
      <c r="T3" s="3">
        <f t="shared" ref="T3:T32" si="9">DATE($A$1,COLUMN()-10,ROW()-1)</f>
        <v>42279</v>
      </c>
      <c r="U3" s="6" t="str">
        <f ca="1">IFERROR(OFFSET(grille!$A$1,MOD(INT((T3-parametres!$D$66)/7),42)+1,WEEKDAY(guigui!T3,2)),"")</f>
        <v>__T230</v>
      </c>
      <c r="V3" s="4">
        <f t="shared" ref="V3:V31" si="10">DATE($A$1,COLUMN()-11,ROW()-1)</f>
        <v>42310</v>
      </c>
      <c r="W3" s="6" t="str">
        <f ca="1">IFERROR(OFFSET(grille!$A$1,MOD(INT((V3-parametres!$D$66)/7),42)+1,WEEKDAY(guigui!V3,2)),"")</f>
        <v>T410</v>
      </c>
      <c r="X3" s="3">
        <f t="shared" ref="X3:X32" si="11">DATE($A$1,COLUMN()-12,ROW()-1)</f>
        <v>42340</v>
      </c>
      <c r="Y3" s="6" t="str">
        <f ca="1">IFERROR(OFFSET(grille!$A$1,MOD(INT((X3-parametres!$D$66)/7),42)+1,WEEKDAY(guigui!X3,2)),"")</f>
        <v>T820__</v>
      </c>
    </row>
    <row r="4" spans="1:25">
      <c r="B4" s="4">
        <f t="shared" si="0"/>
        <v>42007</v>
      </c>
      <c r="C4" s="6" t="str">
        <f ca="1">IFERROR(OFFSET(grille!$A$1,MOD(INT((B4-parametres!$D$66)/7),42)+1,WEEKDAY(guigui!B4,2)),"")</f>
        <v>__T156</v>
      </c>
      <c r="D4" s="3">
        <f t="shared" si="1"/>
        <v>42038</v>
      </c>
      <c r="E4" s="6" t="str">
        <f ca="1">IFERROR(OFFSET(grille!$A$1,MOD(INT((D4-parametres!$D$66)/7),42)+1,WEEKDAY(guigui!D4,2)),"")</f>
        <v>T630__</v>
      </c>
      <c r="F4" s="3">
        <f t="shared" si="2"/>
        <v>42066</v>
      </c>
      <c r="G4" s="6" t="str">
        <f ca="1">IFERROR(OFFSET(grille!$A$1,MOD(INT((F4-parametres!$D$66)/7),42)+1,WEEKDAY(guigui!F4,2)),"")</f>
        <v>T440__</v>
      </c>
      <c r="H4" s="3">
        <f t="shared" si="3"/>
        <v>42097</v>
      </c>
      <c r="I4" s="6" t="str">
        <f ca="1">IFERROR(OFFSET(grille!$A$1,MOD(INT((H4-parametres!$D$66)/7),42)+1,WEEKDAY(guigui!H4,2)),"")</f>
        <v>RP</v>
      </c>
      <c r="J4" s="3">
        <f t="shared" si="4"/>
        <v>42127</v>
      </c>
      <c r="K4" s="6" t="str">
        <f ca="1">IFERROR(OFFSET(grille!$A$1,MOD(INT((J4-parametres!$D$66)/7),42)+1,WEEKDAY(guigui!J4,2)),"")</f>
        <v>T907__</v>
      </c>
      <c r="L4" s="3">
        <f t="shared" si="5"/>
        <v>42158</v>
      </c>
      <c r="M4" s="6" t="str">
        <f ca="1">IFERROR(OFFSET(grille!$A$1,MOD(INT((L4-parametres!$D$66)/7),42)+1,WEEKDAY(guigui!L4,2)),"")</f>
        <v>T730__</v>
      </c>
      <c r="N4" s="4">
        <f t="shared" si="6"/>
        <v>42188</v>
      </c>
      <c r="O4" s="6" t="str">
        <f ca="1">IFERROR(OFFSET(grille!$A$1,MOD(INT((N4-parametres!$D$66)/7),42)+1,WEEKDAY(guigui!N4,2)),"")</f>
        <v>T905__</v>
      </c>
      <c r="P4" s="3">
        <f t="shared" si="7"/>
        <v>42219</v>
      </c>
      <c r="Q4" s="6" t="str">
        <f ca="1">IFERROR(OFFSET(grille!$A$1,MOD(INT((P4-parametres!$D$66)/7),42)+1,WEEKDAY(guigui!P4,2)),"")</f>
        <v>T130</v>
      </c>
      <c r="R4" s="3">
        <f t="shared" si="8"/>
        <v>42250</v>
      </c>
      <c r="S4" s="6" t="str">
        <f ca="1">IFERROR(OFFSET(grille!$A$1,MOD(INT((R4-parametres!$D$66)/7),42)+1,WEEKDAY(guigui!R4,2)),"")</f>
        <v>RP</v>
      </c>
      <c r="T4" s="3">
        <f t="shared" si="9"/>
        <v>42280</v>
      </c>
      <c r="U4" s="6" t="str">
        <f ca="1">IFERROR(OFFSET(grille!$A$1,MOD(INT((T4-parametres!$D$66)/7),42)+1,WEEKDAY(guigui!T4,2)),"")</f>
        <v>RP</v>
      </c>
      <c r="V4" s="4">
        <f t="shared" si="10"/>
        <v>42311</v>
      </c>
      <c r="W4" s="6" t="str">
        <f ca="1">IFERROR(OFFSET(grille!$A$1,MOD(INT((V4-parametres!$D$66)/7),42)+1,WEEKDAY(guigui!V4,2)),"")</f>
        <v>T720</v>
      </c>
      <c r="X4" s="3">
        <f t="shared" si="11"/>
        <v>42341</v>
      </c>
      <c r="Y4" s="6" t="str">
        <f ca="1">IFERROR(OFFSET(grille!$A$1,MOD(INT((X4-parametres!$D$66)/7),42)+1,WEEKDAY(guigui!X4,2)),"")</f>
        <v>__T830</v>
      </c>
    </row>
    <row r="5" spans="1:25">
      <c r="B5" s="4">
        <f t="shared" si="0"/>
        <v>42008</v>
      </c>
      <c r="C5" s="6" t="str">
        <f ca="1">IFERROR(OFFSET(grille!$A$1,MOD(INT((B5-parametres!$D$66)/7),42)+1,WEEKDAY(guigui!B5,2)),"")</f>
        <v>RP</v>
      </c>
      <c r="D5" s="3">
        <f t="shared" si="1"/>
        <v>42039</v>
      </c>
      <c r="E5" s="6" t="str">
        <f ca="1">IFERROR(OFFSET(grille!$A$1,MOD(INT((D5-parametres!$D$66)/7),42)+1,WEEKDAY(guigui!D5,2)),"")</f>
        <v>__T640</v>
      </c>
      <c r="F5" s="3">
        <f t="shared" si="2"/>
        <v>42067</v>
      </c>
      <c r="G5" s="6" t="str">
        <f ca="1">IFERROR(OFFSET(grille!$A$1,MOD(INT((F5-parametres!$D$66)/7),42)+1,WEEKDAY(guigui!F5,2)),"")</f>
        <v>__T450</v>
      </c>
      <c r="H5" s="3">
        <f t="shared" si="3"/>
        <v>42098</v>
      </c>
      <c r="I5" s="6" t="str">
        <f ca="1">IFERROR(OFFSET(grille!$A$1,MOD(INT((H5-parametres!$D$66)/7),42)+1,WEEKDAY(guigui!H5,2)),"")</f>
        <v>RP</v>
      </c>
      <c r="J5" s="3">
        <f t="shared" si="4"/>
        <v>42128</v>
      </c>
      <c r="K5" s="6" t="str">
        <f ca="1">IFERROR(OFFSET(grille!$A$1,MOD(INT((J5-parametres!$D$66)/7),42)+1,WEEKDAY(guigui!J5,2)),"")</f>
        <v>__T911</v>
      </c>
      <c r="L5" s="3">
        <f t="shared" si="5"/>
        <v>42159</v>
      </c>
      <c r="M5" s="6" t="str">
        <f ca="1">IFERROR(OFFSET(grille!$A$1,MOD(INT((L5-parametres!$D$66)/7),42)+1,WEEKDAY(guigui!L5,2)),"")</f>
        <v>__T740</v>
      </c>
      <c r="N5" s="4">
        <f t="shared" si="6"/>
        <v>42189</v>
      </c>
      <c r="O5" s="6" t="str">
        <f ca="1">IFERROR(OFFSET(grille!$A$1,MOD(INT((N5-parametres!$D$66)/7),42)+1,WEEKDAY(guigui!N5,2)),"")</f>
        <v>__T916</v>
      </c>
      <c r="P5" s="3">
        <f t="shared" si="7"/>
        <v>42220</v>
      </c>
      <c r="Q5" s="6" t="str">
        <f ca="1">IFERROR(OFFSET(grille!$A$1,MOD(INT((P5-parametres!$D$66)/7),42)+1,WEEKDAY(guigui!P5,2)),"")</f>
        <v>T140__</v>
      </c>
      <c r="R5" s="3">
        <f t="shared" si="8"/>
        <v>42251</v>
      </c>
      <c r="S5" s="6" t="str">
        <f ca="1">IFERROR(OFFSET(grille!$A$1,MOD(INT((R5-parametres!$D$66)/7),42)+1,WEEKDAY(guigui!R5,2)),"")</f>
        <v>T345__</v>
      </c>
      <c r="T5" s="3">
        <f t="shared" si="9"/>
        <v>42281</v>
      </c>
      <c r="U5" s="6" t="str">
        <f ca="1">IFERROR(OFFSET(grille!$A$1,MOD(INT((T5-parametres!$D$66)/7),42)+1,WEEKDAY(guigui!T5,2)),"")</f>
        <v>RP</v>
      </c>
      <c r="V5" s="4">
        <f t="shared" si="10"/>
        <v>42312</v>
      </c>
      <c r="W5" s="6" t="str">
        <f ca="1">IFERROR(OFFSET(grille!$A$1,MOD(INT((V5-parametres!$D$66)/7),42)+1,WEEKDAY(guigui!V5,2)),"")</f>
        <v>T510</v>
      </c>
      <c r="X5" s="3">
        <f t="shared" si="11"/>
        <v>42342</v>
      </c>
      <c r="Y5" s="6" t="str">
        <f ca="1">IFERROR(OFFSET(grille!$A$1,MOD(INT((X5-parametres!$D$66)/7),42)+1,WEEKDAY(guigui!X5,2)),"")</f>
        <v>D</v>
      </c>
    </row>
    <row r="6" spans="1:25">
      <c r="B6" s="3">
        <f t="shared" si="0"/>
        <v>42009</v>
      </c>
      <c r="C6" s="6" t="str">
        <f ca="1">IFERROR(OFFSET(grille!$A$1,MOD(INT((B6-parametres!$D$66)/7),42)+1,WEEKDAY(guigui!B6,2)),"")</f>
        <v>RP</v>
      </c>
      <c r="D6" s="3">
        <f t="shared" si="1"/>
        <v>42040</v>
      </c>
      <c r="E6" s="6" t="str">
        <f ca="1">IFERROR(OFFSET(grille!$A$1,MOD(INT((D6-parametres!$D$66)/7),42)+1,WEEKDAY(guigui!D6,2)),"")</f>
        <v>D</v>
      </c>
      <c r="F6" s="3">
        <f t="shared" si="2"/>
        <v>42068</v>
      </c>
      <c r="G6" s="6" t="str">
        <f ca="1">IFERROR(OFFSET(grille!$A$1,MOD(INT((F6-parametres!$D$66)/7),42)+1,WEEKDAY(guigui!F6,2)),"")</f>
        <v>T240__</v>
      </c>
      <c r="H6" s="3">
        <f t="shared" si="3"/>
        <v>42099</v>
      </c>
      <c r="I6" s="6" t="str">
        <f ca="1">IFERROR(OFFSET(grille!$A$1,MOD(INT((H6-parametres!$D$66)/7),42)+1,WEEKDAY(guigui!H6,2)),"")</f>
        <v>T327__</v>
      </c>
      <c r="J6" s="3">
        <f t="shared" si="4"/>
        <v>42129</v>
      </c>
      <c r="K6" s="6" t="str">
        <f ca="1">IFERROR(OFFSET(grille!$A$1,MOD(INT((J6-parametres!$D$66)/7),42)+1,WEEKDAY(guigui!J6,2)),"")</f>
        <v>RP</v>
      </c>
      <c r="L6" s="3">
        <f t="shared" si="5"/>
        <v>42160</v>
      </c>
      <c r="M6" s="6" t="str">
        <f ca="1">IFERROR(OFFSET(grille!$A$1,MOD(INT((L6-parametres!$D$66)/7),42)+1,WEEKDAY(guigui!L6,2)),"")</f>
        <v>T240__</v>
      </c>
      <c r="N6" s="4">
        <f t="shared" si="6"/>
        <v>42190</v>
      </c>
      <c r="O6" s="6" t="str">
        <f ca="1">IFERROR(OFFSET(grille!$A$1,MOD(INT((N6-parametres!$D$66)/7),42)+1,WEEKDAY(guigui!N6,2)),"")</f>
        <v>RP</v>
      </c>
      <c r="P6" s="3">
        <f t="shared" si="7"/>
        <v>42221</v>
      </c>
      <c r="Q6" s="6" t="str">
        <f ca="1">IFERROR(OFFSET(grille!$A$1,MOD(INT((P6-parametres!$D$66)/7),42)+1,WEEKDAY(guigui!P6,2)),"")</f>
        <v>__T150</v>
      </c>
      <c r="R6" s="3">
        <f t="shared" si="8"/>
        <v>42252</v>
      </c>
      <c r="S6" s="6" t="str">
        <f ca="1">IFERROR(OFFSET(grille!$A$1,MOD(INT((R6-parametres!$D$66)/7),42)+1,WEEKDAY(guigui!R6,2)),"")</f>
        <v>__T356</v>
      </c>
      <c r="T6" s="3">
        <f t="shared" si="9"/>
        <v>42282</v>
      </c>
      <c r="U6" s="6" t="str">
        <f ca="1">IFERROR(OFFSET(grille!$A$1,MOD(INT((T6-parametres!$D$66)/7),42)+1,WEEKDAY(guigui!T6,2)),"")</f>
        <v>T220__</v>
      </c>
      <c r="V6" s="4">
        <f t="shared" si="10"/>
        <v>42313</v>
      </c>
      <c r="W6" s="6" t="str">
        <f ca="1">IFERROR(OFFSET(grille!$A$1,MOD(INT((V6-parametres!$D$66)/7),42)+1,WEEKDAY(guigui!V6,2)),"")</f>
        <v>T140__</v>
      </c>
      <c r="X6" s="3">
        <f t="shared" si="11"/>
        <v>42343</v>
      </c>
      <c r="Y6" s="6" t="str">
        <f ca="1">IFERROR(OFFSET(grille!$A$1,MOD(INT((X6-parametres!$D$66)/7),42)+1,WEEKDAY(guigui!X6,2)),"")</f>
        <v>RP</v>
      </c>
    </row>
    <row r="7" spans="1:25">
      <c r="B7" s="3">
        <f t="shared" si="0"/>
        <v>42010</v>
      </c>
      <c r="C7" s="6" t="str">
        <f ca="1">IFERROR(OFFSET(grille!$A$1,MOD(INT((B7-parametres!$D$66)/7),42)+1,WEEKDAY(guigui!B7,2)),"")</f>
        <v>T820__</v>
      </c>
      <c r="D7" s="3">
        <f t="shared" si="1"/>
        <v>42041</v>
      </c>
      <c r="E7" s="6" t="str">
        <f ca="1">IFERROR(OFFSET(grille!$A$1,MOD(INT((D7-parametres!$D$66)/7),42)+1,WEEKDAY(guigui!D7,2)),"")</f>
        <v>RP</v>
      </c>
      <c r="F7" s="3">
        <f t="shared" si="2"/>
        <v>42069</v>
      </c>
      <c r="G7" s="6" t="str">
        <f ca="1">IFERROR(OFFSET(grille!$A$1,MOD(INT((F7-parametres!$D$66)/7),42)+1,WEEKDAY(guigui!F7,2)),"")</f>
        <v>__T250</v>
      </c>
      <c r="H7" s="3">
        <f t="shared" si="3"/>
        <v>42100</v>
      </c>
      <c r="I7" s="6" t="str">
        <f ca="1">IFERROR(OFFSET(grille!$A$1,MOD(INT((H7-parametres!$D$66)/7),42)+1,WEEKDAY(guigui!H7,2)),"")</f>
        <v>__T330</v>
      </c>
      <c r="J7" s="3">
        <f t="shared" si="4"/>
        <v>42130</v>
      </c>
      <c r="K7" s="6" t="str">
        <f ca="1">IFERROR(OFFSET(grille!$A$1,MOD(INT((J7-parametres!$D$66)/7),42)+1,WEEKDAY(guigui!J7,2)),"")</f>
        <v>RP</v>
      </c>
      <c r="L7" s="3">
        <f t="shared" si="5"/>
        <v>42161</v>
      </c>
      <c r="M7" s="6" t="str">
        <f ca="1">IFERROR(OFFSET(grille!$A$1,MOD(INT((L7-parametres!$D$66)/7),42)+1,WEEKDAY(guigui!L7,2)),"")</f>
        <v>__T256</v>
      </c>
      <c r="N7" s="4">
        <f t="shared" si="6"/>
        <v>42191</v>
      </c>
      <c r="O7" s="6" t="str">
        <f ca="1">IFERROR(OFFSET(grille!$A$1,MOD(INT((N7-parametres!$D$66)/7),42)+1,WEEKDAY(guigui!N7,2)),"")</f>
        <v>RP</v>
      </c>
      <c r="P7" s="3">
        <f t="shared" si="7"/>
        <v>42222</v>
      </c>
      <c r="Q7" s="6" t="str">
        <f ca="1">IFERROR(OFFSET(grille!$A$1,MOD(INT((P7-parametres!$D$66)/7),42)+1,WEEKDAY(guigui!P7,2)),"")</f>
        <v>D</v>
      </c>
      <c r="R7" s="3">
        <f t="shared" si="8"/>
        <v>42253</v>
      </c>
      <c r="S7" s="6" t="str">
        <f ca="1">IFERROR(OFFSET(grille!$A$1,MOD(INT((R7-parametres!$D$66)/7),42)+1,WEEKDAY(guigui!R7,2)),"")</f>
        <v>T247__</v>
      </c>
      <c r="T7" s="3">
        <f t="shared" si="9"/>
        <v>42283</v>
      </c>
      <c r="U7" s="6" t="str">
        <f ca="1">IFERROR(OFFSET(grille!$A$1,MOD(INT((T7-parametres!$D$66)/7),42)+1,WEEKDAY(guigui!T7,2)),"")</f>
        <v>__T230</v>
      </c>
      <c r="V7" s="4">
        <f t="shared" si="10"/>
        <v>42314</v>
      </c>
      <c r="W7" s="6" t="str">
        <f ca="1">IFERROR(OFFSET(grille!$A$1,MOD(INT((V7-parametres!$D$66)/7),42)+1,WEEKDAY(guigui!V7,2)),"")</f>
        <v>__T150</v>
      </c>
      <c r="X7" s="3">
        <f t="shared" si="11"/>
        <v>42344</v>
      </c>
      <c r="Y7" s="6" t="str">
        <f ca="1">IFERROR(OFFSET(grille!$A$1,MOD(INT((X7-parametres!$D$66)/7),42)+1,WEEKDAY(guigui!X7,2)),"")</f>
        <v>RP</v>
      </c>
    </row>
    <row r="8" spans="1:25">
      <c r="B8" s="3">
        <f t="shared" si="0"/>
        <v>42011</v>
      </c>
      <c r="C8" s="6" t="str">
        <f ca="1">IFERROR(OFFSET(grille!$A$1,MOD(INT((B8-parametres!$D$66)/7),42)+1,WEEKDAY(guigui!B8,2)),"")</f>
        <v>__T830</v>
      </c>
      <c r="D8" s="3">
        <f t="shared" si="1"/>
        <v>42042</v>
      </c>
      <c r="E8" s="6" t="str">
        <f ca="1">IFERROR(OFFSET(grille!$A$1,MOD(INT((D8-parametres!$D$66)/7),42)+1,WEEKDAY(guigui!D8,2)),"")</f>
        <v>RP</v>
      </c>
      <c r="F8" s="3">
        <f t="shared" si="2"/>
        <v>42070</v>
      </c>
      <c r="G8" s="6" t="str">
        <f ca="1">IFERROR(OFFSET(grille!$A$1,MOD(INT((F8-parametres!$D$66)/7),42)+1,WEEKDAY(guigui!F8,2)),"")</f>
        <v>RP</v>
      </c>
      <c r="H8" s="3">
        <f t="shared" si="3"/>
        <v>42101</v>
      </c>
      <c r="I8" s="6" t="str">
        <f ca="1">IFERROR(OFFSET(grille!$A$1,MOD(INT((H8-parametres!$D$66)/7),42)+1,WEEKDAY(guigui!H8,2)),"")</f>
        <v>T810</v>
      </c>
      <c r="J8" s="3">
        <f t="shared" si="4"/>
        <v>42131</v>
      </c>
      <c r="K8" s="6" t="str">
        <f ca="1">IFERROR(OFFSET(grille!$A$1,MOD(INT((J8-parametres!$D$66)/7),42)+1,WEEKDAY(guigui!J8,2)),"")</f>
        <v>T720</v>
      </c>
      <c r="L8" s="3">
        <f t="shared" si="5"/>
        <v>42162</v>
      </c>
      <c r="M8" s="6" t="str">
        <f ca="1">IFERROR(OFFSET(grille!$A$1,MOD(INT((L8-parametres!$D$66)/7),42)+1,WEEKDAY(guigui!L8,2)),"")</f>
        <v>RP</v>
      </c>
      <c r="N8" s="4">
        <f t="shared" si="6"/>
        <v>42192</v>
      </c>
      <c r="O8" s="6" t="str">
        <f ca="1">IFERROR(OFFSET(grille!$A$1,MOD(INT((N8-parametres!$D$66)/7),42)+1,WEEKDAY(guigui!N8,2)),"")</f>
        <v>T320__</v>
      </c>
      <c r="P8" s="3">
        <f t="shared" si="7"/>
        <v>42223</v>
      </c>
      <c r="Q8" s="6" t="str">
        <f ca="1">IFERROR(OFFSET(grille!$A$1,MOD(INT((P8-parametres!$D$66)/7),42)+1,WEEKDAY(guigui!P8,2)),"")</f>
        <v>RP</v>
      </c>
      <c r="R8" s="3">
        <f t="shared" si="8"/>
        <v>42254</v>
      </c>
      <c r="S8" s="6" t="str">
        <f ca="1">IFERROR(OFFSET(grille!$A$1,MOD(INT((R8-parametres!$D$66)/7),42)+1,WEEKDAY(guigui!R8,2)),"")</f>
        <v>__T250</v>
      </c>
      <c r="T8" s="3">
        <f t="shared" si="9"/>
        <v>42284</v>
      </c>
      <c r="U8" s="6" t="str">
        <f ca="1">IFERROR(OFFSET(grille!$A$1,MOD(INT((T8-parametres!$D$66)/7),42)+1,WEEKDAY(guigui!T8,2)),"")</f>
        <v>RP</v>
      </c>
      <c r="V8" s="4">
        <f t="shared" si="10"/>
        <v>42315</v>
      </c>
      <c r="W8" s="6" t="str">
        <f ca="1">IFERROR(OFFSET(grille!$A$1,MOD(INT((V8-parametres!$D$66)/7),42)+1,WEEKDAY(guigui!V8,2)),"")</f>
        <v>RP</v>
      </c>
      <c r="X8" s="3">
        <f t="shared" si="11"/>
        <v>42345</v>
      </c>
      <c r="Y8" s="6" t="str">
        <f ca="1">IFERROR(OFFSET(grille!$A$1,MOD(INT((X8-parametres!$D$66)/7),42)+1,WEEKDAY(guigui!X8,2)),"")</f>
        <v>RP</v>
      </c>
    </row>
    <row r="9" spans="1:25">
      <c r="B9" s="3">
        <f t="shared" si="0"/>
        <v>42012</v>
      </c>
      <c r="C9" s="6" t="str">
        <f ca="1">IFERROR(OFFSET(grille!$A$1,MOD(INT((B9-parametres!$D$66)/7),42)+1,WEEKDAY(guigui!B9,2)),"")</f>
        <v>T650__</v>
      </c>
      <c r="D9" s="3">
        <f t="shared" si="1"/>
        <v>42043</v>
      </c>
      <c r="E9" s="6" t="str">
        <f ca="1">IFERROR(OFFSET(grille!$A$1,MOD(INT((D9-parametres!$D$66)/7),42)+1,WEEKDAY(guigui!D9,2)),"")</f>
        <v>T637__</v>
      </c>
      <c r="F9" s="3">
        <f t="shared" si="2"/>
        <v>42071</v>
      </c>
      <c r="G9" s="6" t="str">
        <f ca="1">IFERROR(OFFSET(grille!$A$1,MOD(INT((F9-parametres!$D$66)/7),42)+1,WEEKDAY(guigui!F9,2)),"")</f>
        <v>RP</v>
      </c>
      <c r="H9" s="3">
        <f t="shared" si="3"/>
        <v>42102</v>
      </c>
      <c r="I9" s="6" t="str">
        <f ca="1">IFERROR(OFFSET(grille!$A$1,MOD(INT((H9-parametres!$D$66)/7),42)+1,WEEKDAY(guigui!H9,2)),"")</f>
        <v>T140__</v>
      </c>
      <c r="J9" s="3">
        <f t="shared" si="4"/>
        <v>42132</v>
      </c>
      <c r="K9" s="6" t="str">
        <f ca="1">IFERROR(OFFSET(grille!$A$1,MOD(INT((J9-parametres!$D$66)/7),42)+1,WEEKDAY(guigui!J9,2)),"")</f>
        <v>T730__</v>
      </c>
      <c r="L9" s="3">
        <f t="shared" si="5"/>
        <v>42163</v>
      </c>
      <c r="M9" s="6" t="str">
        <f ca="1">IFERROR(OFFSET(grille!$A$1,MOD(INT((L9-parametres!$D$66)/7),42)+1,WEEKDAY(guigui!L9,2)),"")</f>
        <v>RP</v>
      </c>
      <c r="N9" s="4">
        <f t="shared" si="6"/>
        <v>42193</v>
      </c>
      <c r="O9" s="6" t="str">
        <f ca="1">IFERROR(OFFSET(grille!$A$1,MOD(INT((N9-parametres!$D$66)/7),42)+1,WEEKDAY(guigui!N9,2)),"")</f>
        <v>__T330</v>
      </c>
      <c r="P9" s="3">
        <f t="shared" si="7"/>
        <v>42224</v>
      </c>
      <c r="Q9" s="6" t="str">
        <f ca="1">IFERROR(OFFSET(grille!$A$1,MOD(INT((P9-parametres!$D$66)/7),42)+1,WEEKDAY(guigui!P9,2)),"")</f>
        <v>RP</v>
      </c>
      <c r="R9" s="3">
        <f t="shared" si="8"/>
        <v>42255</v>
      </c>
      <c r="S9" s="6" t="str">
        <f ca="1">IFERROR(OFFSET(grille!$A$1,MOD(INT((R9-parametres!$D$66)/7),42)+1,WEEKDAY(guigui!R9,2)),"")</f>
        <v>RP</v>
      </c>
      <c r="T9" s="3">
        <f t="shared" si="9"/>
        <v>42285</v>
      </c>
      <c r="U9" s="6" t="str">
        <f ca="1">IFERROR(OFFSET(grille!$A$1,MOD(INT((T9-parametres!$D$66)/7),42)+1,WEEKDAY(guigui!T9,2)),"")</f>
        <v>RP</v>
      </c>
      <c r="V9" s="4">
        <f t="shared" si="10"/>
        <v>42316</v>
      </c>
      <c r="W9" s="6" t="str">
        <f ca="1">IFERROR(OFFSET(grille!$A$1,MOD(INT((V9-parametres!$D$66)/7),42)+1,WEEKDAY(guigui!V9,2)),"")</f>
        <v>RP</v>
      </c>
      <c r="X9" s="3">
        <f t="shared" si="11"/>
        <v>42346</v>
      </c>
      <c r="Y9" s="6" t="str">
        <f ca="1">IFERROR(OFFSET(grille!$A$1,MOD(INT((X9-parametres!$D$66)/7),42)+1,WEEKDAY(guigui!X9,2)),"")</f>
        <v>T730__</v>
      </c>
    </row>
    <row r="10" spans="1:25">
      <c r="B10" s="3">
        <f t="shared" si="0"/>
        <v>42013</v>
      </c>
      <c r="C10" s="6" t="str">
        <f ca="1">IFERROR(OFFSET(grille!$A$1,MOD(INT((B10-parametres!$D$66)/7),42)+1,WEEKDAY(guigui!B10,2)),"")</f>
        <v>__T660</v>
      </c>
      <c r="D10" s="3">
        <f t="shared" si="1"/>
        <v>42044</v>
      </c>
      <c r="E10" s="6" t="str">
        <f ca="1">IFERROR(OFFSET(grille!$A$1,MOD(INT((D10-parametres!$D$66)/7),42)+1,WEEKDAY(guigui!D10,2)),"")</f>
        <v>__T640</v>
      </c>
      <c r="F10" s="3">
        <f t="shared" si="2"/>
        <v>42072</v>
      </c>
      <c r="G10" s="6" t="str">
        <f ca="1">IFERROR(OFFSET(grille!$A$1,MOD(INT((F10-parametres!$D$66)/7),42)+1,WEEKDAY(guigui!F10,2)),"")</f>
        <v>T710</v>
      </c>
      <c r="H10" s="3">
        <f t="shared" si="3"/>
        <v>42103</v>
      </c>
      <c r="I10" s="6" t="str">
        <f ca="1">IFERROR(OFFSET(grille!$A$1,MOD(INT((H10-parametres!$D$66)/7),42)+1,WEEKDAY(guigui!H10,2)),"")</f>
        <v>__T150</v>
      </c>
      <c r="J10" s="3">
        <f t="shared" si="4"/>
        <v>42133</v>
      </c>
      <c r="K10" s="6" t="str">
        <f ca="1">IFERROR(OFFSET(grille!$A$1,MOD(INT((J10-parametres!$D$66)/7),42)+1,WEEKDAY(guigui!J10,2)),"")</f>
        <v>__T746</v>
      </c>
      <c r="L10" s="3">
        <f t="shared" si="5"/>
        <v>42164</v>
      </c>
      <c r="M10" s="6" t="str">
        <f ca="1">IFERROR(OFFSET(grille!$A$1,MOD(INT((L10-parametres!$D$66)/7),42)+1,WEEKDAY(guigui!L10,2)),"")</f>
        <v>T510</v>
      </c>
      <c r="N10" s="4">
        <f t="shared" si="6"/>
        <v>42194</v>
      </c>
      <c r="O10" s="6" t="str">
        <f ca="1">IFERROR(OFFSET(grille!$A$1,MOD(INT((N10-parametres!$D$66)/7),42)+1,WEEKDAY(guigui!N10,2)),"")</f>
        <v>T340__</v>
      </c>
      <c r="P10" s="3">
        <f t="shared" si="7"/>
        <v>42225</v>
      </c>
      <c r="Q10" s="6" t="str">
        <f ca="1">IFERROR(OFFSET(grille!$A$1,MOD(INT((P10-parametres!$D$66)/7),42)+1,WEEKDAY(guigui!P10,2)),"")</f>
        <v>T737__</v>
      </c>
      <c r="R10" s="3">
        <f t="shared" si="8"/>
        <v>42256</v>
      </c>
      <c r="S10" s="6" t="str">
        <f ca="1">IFERROR(OFFSET(grille!$A$1,MOD(INT((R10-parametres!$D$66)/7),42)+1,WEEKDAY(guigui!R10,2)),"")</f>
        <v>RP</v>
      </c>
      <c r="T10" s="3">
        <f t="shared" si="9"/>
        <v>42286</v>
      </c>
      <c r="U10" s="6" t="str">
        <f ca="1">IFERROR(OFFSET(grille!$A$1,MOD(INT((T10-parametres!$D$66)/7),42)+1,WEEKDAY(guigui!T10,2)),"")</f>
        <v>T320__</v>
      </c>
      <c r="V10" s="4">
        <f t="shared" si="10"/>
        <v>42317</v>
      </c>
      <c r="W10" s="6" t="str">
        <f ca="1">IFERROR(OFFSET(grille!$A$1,MOD(INT((V10-parametres!$D$66)/7),42)+1,WEEKDAY(guigui!V10,2)),"")</f>
        <v>T440__</v>
      </c>
      <c r="X10" s="3">
        <f t="shared" si="11"/>
        <v>42347</v>
      </c>
      <c r="Y10" s="6" t="str">
        <f ca="1">IFERROR(OFFSET(grille!$A$1,MOD(INT((X10-parametres!$D$66)/7),42)+1,WEEKDAY(guigui!X10,2)),"")</f>
        <v>__T740</v>
      </c>
    </row>
    <row r="11" spans="1:25">
      <c r="B11" s="3">
        <f t="shared" si="0"/>
        <v>42014</v>
      </c>
      <c r="C11" s="6" t="str">
        <f ca="1">IFERROR(OFFSET(grille!$A$1,MOD(INT((B11-parametres!$D$66)/7),42)+1,WEEKDAY(guigui!B11,2)),"")</f>
        <v>RP</v>
      </c>
      <c r="D11" s="3">
        <f t="shared" si="1"/>
        <v>42045</v>
      </c>
      <c r="E11" s="6" t="str">
        <f ca="1">IFERROR(OFFSET(grille!$A$1,MOD(INT((D11-parametres!$D$66)/7),42)+1,WEEKDAY(guigui!D11,2)),"")</f>
        <v>T430</v>
      </c>
      <c r="F11" s="3">
        <f t="shared" si="2"/>
        <v>42073</v>
      </c>
      <c r="G11" s="6" t="str">
        <f ca="1">IFERROR(OFFSET(grille!$A$1,MOD(INT((F11-parametres!$D$66)/7),42)+1,WEEKDAY(guigui!F11,2)),"")</f>
        <v>T120</v>
      </c>
      <c r="H11" s="3">
        <f t="shared" si="3"/>
        <v>42104</v>
      </c>
      <c r="I11" s="6" t="str">
        <f ca="1">IFERROR(OFFSET(grille!$A$1,MOD(INT((H11-parametres!$D$66)/7),42)+1,WEEKDAY(guigui!H11,2)),"")</f>
        <v>RP</v>
      </c>
      <c r="J11" s="3">
        <f t="shared" si="4"/>
        <v>42134</v>
      </c>
      <c r="K11" s="6" t="str">
        <f ca="1">IFERROR(OFFSET(grille!$A$1,MOD(INT((J11-parametres!$D$66)/7),42)+1,WEEKDAY(guigui!J11,2)),"")</f>
        <v>T147__</v>
      </c>
      <c r="L11" s="3">
        <f t="shared" si="5"/>
        <v>42165</v>
      </c>
      <c r="M11" s="6" t="str">
        <f ca="1">IFERROR(OFFSET(grille!$A$1,MOD(INT((L11-parametres!$D$66)/7),42)+1,WEEKDAY(guigui!L11,2)),"")</f>
        <v>T110</v>
      </c>
      <c r="N11" s="4">
        <f t="shared" si="6"/>
        <v>42195</v>
      </c>
      <c r="O11" s="6" t="str">
        <f ca="1">IFERROR(OFFSET(grille!$A$1,MOD(INT((N11-parametres!$D$66)/7),42)+1,WEEKDAY(guigui!N11,2)),"")</f>
        <v>__T350</v>
      </c>
      <c r="P11" s="3">
        <f t="shared" si="7"/>
        <v>42226</v>
      </c>
      <c r="Q11" s="6" t="str">
        <f ca="1">IFERROR(OFFSET(grille!$A$1,MOD(INT((P11-parametres!$D$66)/7),42)+1,WEEKDAY(guigui!P11,2)),"")</f>
        <v>__T740</v>
      </c>
      <c r="R11" s="3">
        <f t="shared" si="8"/>
        <v>42257</v>
      </c>
      <c r="S11" s="6" t="str">
        <f ca="1">IFERROR(OFFSET(grille!$A$1,MOD(INT((R11-parametres!$D$66)/7),42)+1,WEEKDAY(guigui!R11,2)),"")</f>
        <v>T120</v>
      </c>
      <c r="T11" s="3">
        <f t="shared" si="9"/>
        <v>42287</v>
      </c>
      <c r="U11" s="6" t="str">
        <f ca="1">IFERROR(OFFSET(grille!$A$1,MOD(INT((T11-parametres!$D$66)/7),42)+1,WEEKDAY(guigui!T11,2)),"")</f>
        <v>__T336</v>
      </c>
      <c r="V11" s="4">
        <f t="shared" si="10"/>
        <v>42318</v>
      </c>
      <c r="W11" s="6" t="str">
        <f ca="1">IFERROR(OFFSET(grille!$A$1,MOD(INT((V11-parametres!$D$66)/7),42)+1,WEEKDAY(guigui!V11,2)),"")</f>
        <v>__T450</v>
      </c>
      <c r="X11" s="3">
        <f t="shared" si="11"/>
        <v>42348</v>
      </c>
      <c r="Y11" s="6" t="str">
        <f ca="1">IFERROR(OFFSET(grille!$A$1,MOD(INT((X11-parametres!$D$66)/7),42)+1,WEEKDAY(guigui!X11,2)),"")</f>
        <v>T610</v>
      </c>
    </row>
    <row r="12" spans="1:25">
      <c r="B12" s="3">
        <f t="shared" si="0"/>
        <v>42015</v>
      </c>
      <c r="C12" s="6" t="str">
        <f ca="1">IFERROR(OFFSET(grille!$A$1,MOD(INT((B12-parametres!$D$66)/7),42)+1,WEEKDAY(guigui!B12,2)),"")</f>
        <v>RP</v>
      </c>
      <c r="D12" s="3">
        <f t="shared" si="1"/>
        <v>42046</v>
      </c>
      <c r="E12" s="6" t="str">
        <f ca="1">IFERROR(OFFSET(grille!$A$1,MOD(INT((D12-parametres!$D$66)/7),42)+1,WEEKDAY(guigui!D12,2)),"")</f>
        <v>T820__</v>
      </c>
      <c r="F12" s="3">
        <f t="shared" si="2"/>
        <v>42074</v>
      </c>
      <c r="G12" s="6" t="str">
        <f ca="1">IFERROR(OFFSET(grille!$A$1,MOD(INT((F12-parametres!$D$66)/7),42)+1,WEEKDAY(guigui!F12,2)),"")</f>
        <v>T440__</v>
      </c>
      <c r="H12" s="3">
        <f t="shared" si="3"/>
        <v>42105</v>
      </c>
      <c r="I12" s="6" t="str">
        <f ca="1">IFERROR(OFFSET(grille!$A$1,MOD(INT((H12-parametres!$D$66)/7),42)+1,WEEKDAY(guigui!H12,2)),"")</f>
        <v>RP</v>
      </c>
      <c r="J12" s="3">
        <f t="shared" si="4"/>
        <v>42135</v>
      </c>
      <c r="K12" s="6" t="str">
        <f ca="1">IFERROR(OFFSET(grille!$A$1,MOD(INT((J12-parametres!$D$66)/7),42)+1,WEEKDAY(guigui!J12,2)),"")</f>
        <v>__T151</v>
      </c>
      <c r="L12" s="3">
        <f t="shared" si="5"/>
        <v>42166</v>
      </c>
      <c r="M12" s="6" t="str">
        <f ca="1">IFERROR(OFFSET(grille!$A$1,MOD(INT((L12-parametres!$D$66)/7),42)+1,WEEKDAY(guigui!L12,2)),"")</f>
        <v>T710</v>
      </c>
      <c r="N12" s="4">
        <f t="shared" si="6"/>
        <v>42196</v>
      </c>
      <c r="O12" s="6" t="str">
        <f ca="1">IFERROR(OFFSET(grille!$A$1,MOD(INT((N12-parametres!$D$66)/7),42)+1,WEEKDAY(guigui!N12,2)),"")</f>
        <v>RP</v>
      </c>
      <c r="P12" s="3">
        <f t="shared" si="7"/>
        <v>42227</v>
      </c>
      <c r="Q12" s="6" t="str">
        <f ca="1">IFERROR(OFFSET(grille!$A$1,MOD(INT((P12-parametres!$D$66)/7),42)+1,WEEKDAY(guigui!P12,2)),"")</f>
        <v>T650__</v>
      </c>
      <c r="R12" s="3">
        <f t="shared" si="8"/>
        <v>42258</v>
      </c>
      <c r="S12" s="6" t="str">
        <f ca="1">IFERROR(OFFSET(grille!$A$1,MOD(INT((R12-parametres!$D$66)/7),42)+1,WEEKDAY(guigui!R12,2)),"")</f>
        <v>T720</v>
      </c>
      <c r="T12" s="3">
        <f t="shared" si="9"/>
        <v>42288</v>
      </c>
      <c r="U12" s="6" t="str">
        <f ca="1">IFERROR(OFFSET(grille!$A$1,MOD(INT((T12-parametres!$D$66)/7),42)+1,WEEKDAY(guigui!T12,2)),"")</f>
        <v>T227__</v>
      </c>
      <c r="V12" s="4">
        <f t="shared" si="10"/>
        <v>42319</v>
      </c>
      <c r="W12" s="6" t="str">
        <f ca="1">IFERROR(OFFSET(grille!$A$1,MOD(INT((V12-parametres!$D$66)/7),42)+1,WEEKDAY(guigui!V12,2)),"")</f>
        <v>T240__</v>
      </c>
      <c r="X12" s="3">
        <f t="shared" si="11"/>
        <v>42349</v>
      </c>
      <c r="Y12" s="6" t="str">
        <f ca="1">IFERROR(OFFSET(grille!$A$1,MOD(INT((X12-parametres!$D$66)/7),42)+1,WEEKDAY(guigui!X12,2)),"")</f>
        <v>T220__</v>
      </c>
    </row>
    <row r="13" spans="1:25">
      <c r="B13" s="3">
        <f t="shared" si="0"/>
        <v>42016</v>
      </c>
      <c r="C13" s="6" t="str">
        <f ca="1">IFERROR(OFFSET(grille!$A$1,MOD(INT((B13-parametres!$D$66)/7),42)+1,WEEKDAY(guigui!B13,2)),"")</f>
        <v>T410</v>
      </c>
      <c r="D13" s="3">
        <f t="shared" si="1"/>
        <v>42047</v>
      </c>
      <c r="E13" s="6" t="str">
        <f ca="1">IFERROR(OFFSET(grille!$A$1,MOD(INT((D13-parametres!$D$66)/7),42)+1,WEEKDAY(guigui!D13,2)),"")</f>
        <v>__T830</v>
      </c>
      <c r="F13" s="3">
        <f t="shared" si="2"/>
        <v>42075</v>
      </c>
      <c r="G13" s="6" t="str">
        <f ca="1">IFERROR(OFFSET(grille!$A$1,MOD(INT((F13-parametres!$D$66)/7),42)+1,WEEKDAY(guigui!F13,2)),"")</f>
        <v>__T450</v>
      </c>
      <c r="H13" s="3">
        <f t="shared" si="3"/>
        <v>42106</v>
      </c>
      <c r="I13" s="6" t="str">
        <f ca="1">IFERROR(OFFSET(grille!$A$1,MOD(INT((H13-parametres!$D$66)/7),42)+1,WEEKDAY(guigui!H13,2)),"")</f>
        <v>RP</v>
      </c>
      <c r="J13" s="3">
        <f t="shared" si="4"/>
        <v>42136</v>
      </c>
      <c r="K13" s="6" t="str">
        <f ca="1">IFERROR(OFFSET(grille!$A$1,MOD(INT((J13-parametres!$D$66)/7),42)+1,WEEKDAY(guigui!J13,2)),"")</f>
        <v>RP</v>
      </c>
      <c r="L13" s="3">
        <f t="shared" si="5"/>
        <v>42167</v>
      </c>
      <c r="M13" s="6" t="str">
        <f ca="1">IFERROR(OFFSET(grille!$A$1,MOD(INT((L13-parametres!$D$66)/7),42)+1,WEEKDAY(guigui!L13,2)),"")</f>
        <v>T655__</v>
      </c>
      <c r="N13" s="4">
        <f t="shared" si="6"/>
        <v>42197</v>
      </c>
      <c r="O13" s="6" t="str">
        <f ca="1">IFERROR(OFFSET(grille!$A$1,MOD(INT((N13-parametres!$D$66)/7),42)+1,WEEKDAY(guigui!N13,2)),"")</f>
        <v>RP</v>
      </c>
      <c r="P13" s="3">
        <f t="shared" si="7"/>
        <v>42228</v>
      </c>
      <c r="Q13" s="6" t="str">
        <f ca="1">IFERROR(OFFSET(grille!$A$1,MOD(INT((P13-parametres!$D$66)/7),42)+1,WEEKDAY(guigui!P13,2)),"")</f>
        <v>__T660</v>
      </c>
      <c r="R13" s="3">
        <f t="shared" si="8"/>
        <v>42259</v>
      </c>
      <c r="S13" s="6" t="str">
        <f ca="1">IFERROR(OFFSET(grille!$A$1,MOD(INT((R13-parametres!$D$66)/7),42)+1,WEEKDAY(guigui!R13,2)),"")</f>
        <v>T346__</v>
      </c>
      <c r="T13" s="3">
        <f t="shared" si="9"/>
        <v>42289</v>
      </c>
      <c r="U13" s="6" t="str">
        <f ca="1">IFERROR(OFFSET(grille!$A$1,MOD(INT((T13-parametres!$D$66)/7),42)+1,WEEKDAY(guigui!T13,2)),"")</f>
        <v>__T230</v>
      </c>
      <c r="V13" s="4">
        <f t="shared" si="10"/>
        <v>42320</v>
      </c>
      <c r="W13" s="6" t="str">
        <f ca="1">IFERROR(OFFSET(grille!$A$1,MOD(INT((V13-parametres!$D$66)/7),42)+1,WEEKDAY(guigui!V13,2)),"")</f>
        <v>__T250</v>
      </c>
      <c r="X13" s="3">
        <f t="shared" si="11"/>
        <v>42350</v>
      </c>
      <c r="Y13" s="6" t="str">
        <f ca="1">IFERROR(OFFSET(grille!$A$1,MOD(INT((X13-parametres!$D$66)/7),42)+1,WEEKDAY(guigui!X13,2)),"")</f>
        <v>__T236</v>
      </c>
    </row>
    <row r="14" spans="1:25">
      <c r="B14" s="3">
        <f t="shared" si="0"/>
        <v>42017</v>
      </c>
      <c r="C14" s="6" t="str">
        <f ca="1">IFERROR(OFFSET(grille!$A$1,MOD(INT((B14-parametres!$D$66)/7),42)+1,WEEKDAY(guigui!B14,2)),"")</f>
        <v>T720</v>
      </c>
      <c r="D14" s="3">
        <f t="shared" si="1"/>
        <v>42048</v>
      </c>
      <c r="E14" s="6" t="str">
        <f ca="1">IFERROR(OFFSET(grille!$A$1,MOD(INT((D14-parametres!$D$66)/7),42)+1,WEEKDAY(guigui!D14,2)),"")</f>
        <v>D</v>
      </c>
      <c r="F14" s="3">
        <f t="shared" si="2"/>
        <v>42076</v>
      </c>
      <c r="G14" s="6" t="str">
        <f ca="1">IFERROR(OFFSET(grille!$A$1,MOD(INT((F14-parametres!$D$66)/7),42)+1,WEEKDAY(guigui!F14,2)),"")</f>
        <v>T945</v>
      </c>
      <c r="H14" s="3">
        <f t="shared" si="3"/>
        <v>42107</v>
      </c>
      <c r="I14" s="6" t="str">
        <f ca="1">IFERROR(OFFSET(grille!$A$1,MOD(INT((H14-parametres!$D$66)/7),42)+1,WEEKDAY(guigui!H14,2)),"")</f>
        <v>T720</v>
      </c>
      <c r="J14" s="3">
        <f t="shared" si="4"/>
        <v>42137</v>
      </c>
      <c r="K14" s="6" t="str">
        <f ca="1">IFERROR(OFFSET(grille!$A$1,MOD(INT((J14-parametres!$D$66)/7),42)+1,WEEKDAY(guigui!J14,2)),"")</f>
        <v>RP</v>
      </c>
      <c r="L14" s="3">
        <f t="shared" si="5"/>
        <v>42168</v>
      </c>
      <c r="M14" s="6" t="str">
        <f ca="1">IFERROR(OFFSET(grille!$A$1,MOD(INT((L14-parametres!$D$66)/7),42)+1,WEEKDAY(guigui!L14,2)),"")</f>
        <v>__T666</v>
      </c>
      <c r="N14" s="4">
        <f t="shared" si="6"/>
        <v>42198</v>
      </c>
      <c r="O14" s="6" t="str">
        <f ca="1">IFERROR(OFFSET(grille!$A$1,MOD(INT((N14-parametres!$D$66)/7),42)+1,WEEKDAY(guigui!N14,2)),"")</f>
        <v>T630__</v>
      </c>
      <c r="P14" s="3">
        <f t="shared" si="7"/>
        <v>42229</v>
      </c>
      <c r="Q14" s="6" t="str">
        <f ca="1">IFERROR(OFFSET(grille!$A$1,MOD(INT((P14-parametres!$D$66)/7),42)+1,WEEKDAY(guigui!P14,2)),"")</f>
        <v>T260</v>
      </c>
      <c r="R14" s="3">
        <f t="shared" si="8"/>
        <v>42260</v>
      </c>
      <c r="S14" s="6" t="str">
        <f ca="1">IFERROR(OFFSET(grille!$A$1,MOD(INT((R14-parametres!$D$66)/7),42)+1,WEEKDAY(guigui!R14,2)),"")</f>
        <v>__T357</v>
      </c>
      <c r="T14" s="3">
        <f t="shared" si="9"/>
        <v>42290</v>
      </c>
      <c r="U14" s="6" t="str">
        <f ca="1">IFERROR(OFFSET(grille!$A$1,MOD(INT((T14-parametres!$D$66)/7),42)+1,WEEKDAY(guigui!T14,2)),"")</f>
        <v>T260</v>
      </c>
      <c r="V14" s="4">
        <f t="shared" si="10"/>
        <v>42321</v>
      </c>
      <c r="W14" s="6" t="str">
        <f ca="1">IFERROR(OFFSET(grille!$A$1,MOD(INT((V14-parametres!$D$66)/7),42)+1,WEEKDAY(guigui!V14,2)),"")</f>
        <v>RP</v>
      </c>
      <c r="X14" s="3">
        <f t="shared" si="11"/>
        <v>42351</v>
      </c>
      <c r="Y14" s="6" t="str">
        <f ca="1">IFERROR(OFFSET(grille!$A$1,MOD(INT((X14-parametres!$D$66)/7),42)+1,WEEKDAY(guigui!X14,2)),"")</f>
        <v>RP</v>
      </c>
    </row>
    <row r="15" spans="1:25">
      <c r="B15" s="3">
        <f t="shared" si="0"/>
        <v>42018</v>
      </c>
      <c r="C15" s="6" t="str">
        <f ca="1">IFERROR(OFFSET(grille!$A$1,MOD(INT((B15-parametres!$D$66)/7),42)+1,WEEKDAY(guigui!B15,2)),"")</f>
        <v>T510</v>
      </c>
      <c r="D15" s="3">
        <f t="shared" si="1"/>
        <v>42049</v>
      </c>
      <c r="E15" s="6" t="str">
        <f ca="1">IFERROR(OFFSET(grille!$A$1,MOD(INT((D15-parametres!$D$66)/7),42)+1,WEEKDAY(guigui!D15,2)),"")</f>
        <v>RP</v>
      </c>
      <c r="F15" s="3">
        <f t="shared" si="2"/>
        <v>42077</v>
      </c>
      <c r="G15" s="6" t="str">
        <f ca="1">IFERROR(OFFSET(grille!$A$1,MOD(INT((F15-parametres!$D$66)/7),42)+1,WEEKDAY(guigui!F15,2)),"")</f>
        <v>RP</v>
      </c>
      <c r="H15" s="3">
        <f t="shared" si="3"/>
        <v>42108</v>
      </c>
      <c r="I15" s="6" t="str">
        <f ca="1">IFERROR(OFFSET(grille!$A$1,MOD(INT((H15-parametres!$D$66)/7),42)+1,WEEKDAY(guigui!H15,2)),"")</f>
        <v>T710</v>
      </c>
      <c r="J15" s="3">
        <f t="shared" si="4"/>
        <v>42138</v>
      </c>
      <c r="K15" s="6" t="str">
        <f ca="1">IFERROR(OFFSET(grille!$A$1,MOD(INT((J15-parametres!$D$66)/7),42)+1,WEEKDAY(guigui!J15,2)),"")</f>
        <v>T130</v>
      </c>
      <c r="L15" s="3">
        <f t="shared" si="5"/>
        <v>42169</v>
      </c>
      <c r="M15" s="6" t="str">
        <f ca="1">IFERROR(OFFSET(grille!$A$1,MOD(INT((L15-parametres!$D$66)/7),42)+1,WEEKDAY(guigui!L15,2)),"")</f>
        <v>RP</v>
      </c>
      <c r="N15" s="4">
        <f t="shared" si="6"/>
        <v>42199</v>
      </c>
      <c r="O15" s="6" t="str">
        <f ca="1">IFERROR(OFFSET(grille!$A$1,MOD(INT((N15-parametres!$D$66)/7),42)+1,WEEKDAY(guigui!N15,2)),"")</f>
        <v>__T640</v>
      </c>
      <c r="P15" s="3">
        <f t="shared" si="7"/>
        <v>42230</v>
      </c>
      <c r="Q15" s="6" t="str">
        <f ca="1">IFERROR(OFFSET(grille!$A$1,MOD(INT((P15-parametres!$D$66)/7),42)+1,WEEKDAY(guigui!P15,2)),"")</f>
        <v>D</v>
      </c>
      <c r="R15" s="3">
        <f t="shared" si="8"/>
        <v>42261</v>
      </c>
      <c r="S15" s="6" t="str">
        <f ca="1">IFERROR(OFFSET(grille!$A$1,MOD(INT((R15-parametres!$D$66)/7),42)+1,WEEKDAY(guigui!R15,2)),"")</f>
        <v>RP</v>
      </c>
      <c r="T15" s="3">
        <f t="shared" si="9"/>
        <v>42291</v>
      </c>
      <c r="U15" s="6" t="str">
        <f ca="1">IFERROR(OFFSET(grille!$A$1,MOD(INT((T15-parametres!$D$66)/7),42)+1,WEEKDAY(guigui!T15,2)),"")</f>
        <v>RP</v>
      </c>
      <c r="V15" s="4">
        <f t="shared" si="10"/>
        <v>42322</v>
      </c>
      <c r="W15" s="6" t="str">
        <f ca="1">IFERROR(OFFSET(grille!$A$1,MOD(INT((V15-parametres!$D$66)/7),42)+1,WEEKDAY(guigui!V15,2)),"")</f>
        <v>RP</v>
      </c>
      <c r="X15" s="3">
        <f t="shared" si="11"/>
        <v>42352</v>
      </c>
      <c r="Y15" s="6" t="str">
        <f ca="1">IFERROR(OFFSET(grille!$A$1,MOD(INT((X15-parametres!$D$66)/7),42)+1,WEEKDAY(guigui!X15,2)),"")</f>
        <v>RP</v>
      </c>
    </row>
    <row r="16" spans="1:25">
      <c r="B16" s="3">
        <f t="shared" si="0"/>
        <v>42019</v>
      </c>
      <c r="C16" s="6" t="str">
        <f ca="1">IFERROR(OFFSET(grille!$A$1,MOD(INT((B16-parametres!$D$66)/7),42)+1,WEEKDAY(guigui!B16,2)),"")</f>
        <v>T140__</v>
      </c>
      <c r="D16" s="3">
        <f t="shared" si="1"/>
        <v>42050</v>
      </c>
      <c r="E16" s="6" t="str">
        <f ca="1">IFERROR(OFFSET(grille!$A$1,MOD(INT((D16-parametres!$D$66)/7),42)+1,WEEKDAY(guigui!D16,2)),"")</f>
        <v>RP</v>
      </c>
      <c r="F16" s="3">
        <f t="shared" si="2"/>
        <v>42078</v>
      </c>
      <c r="G16" s="6" t="str">
        <f ca="1">IFERROR(OFFSET(grille!$A$1,MOD(INT((F16-parametres!$D$66)/7),42)+1,WEEKDAY(guigui!F16,2)),"")</f>
        <v>RP</v>
      </c>
      <c r="H16" s="3">
        <f t="shared" si="3"/>
        <v>42109</v>
      </c>
      <c r="I16" s="6" t="str">
        <f ca="1">IFERROR(OFFSET(grille!$A$1,MOD(INT((H16-parametres!$D$66)/7),42)+1,WEEKDAY(guigui!H16,2)),"")</f>
        <v>T630__</v>
      </c>
      <c r="J16" s="3">
        <f t="shared" si="4"/>
        <v>42139</v>
      </c>
      <c r="K16" s="6" t="str">
        <f ca="1">IFERROR(OFFSET(grille!$A$1,MOD(INT((J16-parametres!$D$66)/7),42)+1,WEEKDAY(guigui!J16,2)),"")</f>
        <v>T420</v>
      </c>
      <c r="L16" s="3">
        <f t="shared" si="5"/>
        <v>42170</v>
      </c>
      <c r="M16" s="6" t="str">
        <f ca="1">IFERROR(OFFSET(grille!$A$1,MOD(INT((L16-parametres!$D$66)/7),42)+1,WEEKDAY(guigui!L16,2)),"")</f>
        <v>RP</v>
      </c>
      <c r="N16" s="4">
        <f t="shared" si="6"/>
        <v>42200</v>
      </c>
      <c r="O16" s="6" t="str">
        <f ca="1">IFERROR(OFFSET(grille!$A$1,MOD(INT((N16-parametres!$D$66)/7),42)+1,WEEKDAY(guigui!N16,2)),"")</f>
        <v>T340__</v>
      </c>
      <c r="P16" s="3">
        <f t="shared" si="7"/>
        <v>42231</v>
      </c>
      <c r="Q16" s="6" t="str">
        <f ca="1">IFERROR(OFFSET(grille!$A$1,MOD(INT((P16-parametres!$D$66)/7),42)+1,WEEKDAY(guigui!P16,2)),"")</f>
        <v>RP</v>
      </c>
      <c r="R16" s="3">
        <f t="shared" si="8"/>
        <v>42262</v>
      </c>
      <c r="S16" s="6" t="str">
        <f ca="1">IFERROR(OFFSET(grille!$A$1,MOD(INT((R16-parametres!$D$66)/7),42)+1,WEEKDAY(guigui!R16,2)),"")</f>
        <v>RP</v>
      </c>
      <c r="T16" s="3">
        <f t="shared" si="9"/>
        <v>42292</v>
      </c>
      <c r="U16" s="6" t="str">
        <f ca="1">IFERROR(OFFSET(grille!$A$1,MOD(INT((T16-parametres!$D$66)/7),42)+1,WEEKDAY(guigui!T16,2)),"")</f>
        <v>RP</v>
      </c>
      <c r="V16" s="4">
        <f t="shared" si="10"/>
        <v>42323</v>
      </c>
      <c r="W16" s="6" t="str">
        <f ca="1">IFERROR(OFFSET(grille!$A$1,MOD(INT((V16-parametres!$D$66)/7),42)+1,WEEKDAY(guigui!V16,2)),"")</f>
        <v>T657__</v>
      </c>
      <c r="X16" s="3">
        <f t="shared" si="11"/>
        <v>42353</v>
      </c>
      <c r="Y16" s="6" t="str">
        <f ca="1">IFERROR(OFFSET(grille!$A$1,MOD(INT((X16-parametres!$D$66)/7),42)+1,WEEKDAY(guigui!X16,2)),"")</f>
        <v>T840__</v>
      </c>
    </row>
    <row r="17" spans="2:25">
      <c r="B17" s="3">
        <f t="shared" si="0"/>
        <v>42020</v>
      </c>
      <c r="C17" s="6" t="str">
        <f ca="1">IFERROR(OFFSET(grille!$A$1,MOD(INT((B17-parametres!$D$66)/7),42)+1,WEEKDAY(guigui!B17,2)),"")</f>
        <v>__T150</v>
      </c>
      <c r="D17" s="3">
        <f t="shared" si="1"/>
        <v>42051</v>
      </c>
      <c r="E17" s="6" t="str">
        <f ca="1">IFERROR(OFFSET(grille!$A$1,MOD(INT((D17-parametres!$D$66)/7),42)+1,WEEKDAY(guigui!D17,2)),"")</f>
        <v>RP</v>
      </c>
      <c r="F17" s="3">
        <f t="shared" si="2"/>
        <v>42079</v>
      </c>
      <c r="G17" s="6" t="str">
        <f ca="1">IFERROR(OFFSET(grille!$A$1,MOD(INT((F17-parametres!$D$66)/7),42)+1,WEEKDAY(guigui!F17,2)),"")</f>
        <v>T730__</v>
      </c>
      <c r="H17" s="3">
        <f t="shared" si="3"/>
        <v>42110</v>
      </c>
      <c r="I17" s="6" t="str">
        <f ca="1">IFERROR(OFFSET(grille!$A$1,MOD(INT((H17-parametres!$D$66)/7),42)+1,WEEKDAY(guigui!H17,2)),"")</f>
        <v>__T640</v>
      </c>
      <c r="J17" s="3">
        <f t="shared" si="4"/>
        <v>42140</v>
      </c>
      <c r="K17" s="6" t="str">
        <f ca="1">IFERROR(OFFSET(grille!$A$1,MOD(INT((J17-parametres!$D$66)/7),42)+1,WEEKDAY(guigui!J17,2)),"")</f>
        <v>T226__</v>
      </c>
      <c r="L17" s="3">
        <f t="shared" si="5"/>
        <v>42171</v>
      </c>
      <c r="M17" s="6" t="str">
        <f ca="1">IFERROR(OFFSET(grille!$A$1,MOD(INT((L17-parametres!$D$66)/7),42)+1,WEEKDAY(guigui!L17,2)),"")</f>
        <v>RP</v>
      </c>
      <c r="N17" s="4">
        <f t="shared" si="6"/>
        <v>42201</v>
      </c>
      <c r="O17" s="6" t="str">
        <f ca="1">IFERROR(OFFSET(grille!$A$1,MOD(INT((N17-parametres!$D$66)/7),42)+1,WEEKDAY(guigui!N17,2)),"")</f>
        <v>__T350</v>
      </c>
      <c r="P17" s="3">
        <f t="shared" si="7"/>
        <v>42232</v>
      </c>
      <c r="Q17" s="6" t="str">
        <f ca="1">IFERROR(OFFSET(grille!$A$1,MOD(INT((P17-parametres!$D$66)/7),42)+1,WEEKDAY(guigui!P17,2)),"")</f>
        <v>RP</v>
      </c>
      <c r="R17" s="3">
        <f t="shared" si="8"/>
        <v>42263</v>
      </c>
      <c r="S17" s="6" t="str">
        <f ca="1">IFERROR(OFFSET(grille!$A$1,MOD(INT((R17-parametres!$D$66)/7),42)+1,WEEKDAY(guigui!R17,2)),"")</f>
        <v>T840__</v>
      </c>
      <c r="T17" s="3">
        <f t="shared" si="9"/>
        <v>42293</v>
      </c>
      <c r="U17" s="6" t="str">
        <f ca="1">IFERROR(OFFSET(grille!$A$1,MOD(INT((T17-parametres!$D$66)/7),42)+1,WEEKDAY(guigui!T17,2)),"")</f>
        <v>T410</v>
      </c>
      <c r="V17" s="4">
        <f t="shared" si="10"/>
        <v>42324</v>
      </c>
      <c r="W17" s="6" t="str">
        <f ca="1">IFERROR(OFFSET(grille!$A$1,MOD(INT((V17-parametres!$D$66)/7),42)+1,WEEKDAY(guigui!V17,2)),"")</f>
        <v>__T661</v>
      </c>
      <c r="X17" s="3">
        <f t="shared" si="11"/>
        <v>42354</v>
      </c>
      <c r="Y17" s="6" t="str">
        <f ca="1">IFERROR(OFFSET(grille!$A$1,MOD(INT((X17-parametres!$D$66)/7),42)+1,WEEKDAY(guigui!X17,2)),"")</f>
        <v>__T850</v>
      </c>
    </row>
    <row r="18" spans="2:25">
      <c r="B18" s="3">
        <f t="shared" si="0"/>
        <v>42021</v>
      </c>
      <c r="C18" s="6" t="str">
        <f ca="1">IFERROR(OFFSET(grille!$A$1,MOD(INT((B18-parametres!$D$66)/7),42)+1,WEEKDAY(guigui!B18,2)),"")</f>
        <v>RP</v>
      </c>
      <c r="D18" s="3">
        <f t="shared" si="1"/>
        <v>42052</v>
      </c>
      <c r="E18" s="6" t="str">
        <f ca="1">IFERROR(OFFSET(grille!$A$1,MOD(INT((D18-parametres!$D$66)/7),42)+1,WEEKDAY(guigui!D18,2)),"")</f>
        <v>T730__</v>
      </c>
      <c r="F18" s="3">
        <f t="shared" si="2"/>
        <v>42080</v>
      </c>
      <c r="G18" s="6" t="str">
        <f ca="1">IFERROR(OFFSET(grille!$A$1,MOD(INT((F18-parametres!$D$66)/7),42)+1,WEEKDAY(guigui!F18,2)),"")</f>
        <v>__T740</v>
      </c>
      <c r="H18" s="3">
        <f t="shared" si="3"/>
        <v>42111</v>
      </c>
      <c r="I18" s="6" t="str">
        <f ca="1">IFERROR(OFFSET(grille!$A$1,MOD(INT((H18-parametres!$D$66)/7),42)+1,WEEKDAY(guigui!H18,2)),"")</f>
        <v>D</v>
      </c>
      <c r="J18" s="3">
        <f t="shared" si="4"/>
        <v>42141</v>
      </c>
      <c r="K18" s="6" t="str">
        <f ca="1">IFERROR(OFFSET(grille!$A$1,MOD(INT((J18-parametres!$D$66)/7),42)+1,WEEKDAY(guigui!J18,2)),"")</f>
        <v>__T237</v>
      </c>
      <c r="L18" s="3">
        <f t="shared" si="5"/>
        <v>42172</v>
      </c>
      <c r="M18" s="6" t="str">
        <f ca="1">IFERROR(OFFSET(grille!$A$1,MOD(INT((L18-parametres!$D$66)/7),42)+1,WEEKDAY(guigui!L18,2)),"")</f>
        <v>D</v>
      </c>
      <c r="N18" s="4">
        <f t="shared" si="6"/>
        <v>42202</v>
      </c>
      <c r="O18" s="6" t="str">
        <f ca="1">IFERROR(OFFSET(grille!$A$1,MOD(INT((N18-parametres!$D$66)/7),42)+1,WEEKDAY(guigui!N18,2)),"")</f>
        <v>D</v>
      </c>
      <c r="P18" s="3">
        <f t="shared" si="7"/>
        <v>42233</v>
      </c>
      <c r="Q18" s="6" t="str">
        <f ca="1">IFERROR(OFFSET(grille!$A$1,MOD(INT((P18-parametres!$D$66)/7),42)+1,WEEKDAY(guigui!P18,2)),"")</f>
        <v>T210</v>
      </c>
      <c r="R18" s="3">
        <f t="shared" si="8"/>
        <v>42264</v>
      </c>
      <c r="S18" s="6" t="str">
        <f ca="1">IFERROR(OFFSET(grille!$A$1,MOD(INT((R18-parametres!$D$66)/7),42)+1,WEEKDAY(guigui!R18,2)),"")</f>
        <v>__T850</v>
      </c>
      <c r="T18" s="3">
        <f t="shared" si="9"/>
        <v>42294</v>
      </c>
      <c r="U18" s="6" t="str">
        <f ca="1">IFERROR(OFFSET(grille!$A$1,MOD(INT((T18-parametres!$D$66)/7),42)+1,WEEKDAY(guigui!T18,2)),"")</f>
        <v>T146__</v>
      </c>
      <c r="V18" s="4">
        <f t="shared" si="10"/>
        <v>42325</v>
      </c>
      <c r="W18" s="6" t="str">
        <f ca="1">IFERROR(OFFSET(grille!$A$1,MOD(INT((V18-parametres!$D$66)/7),42)+1,WEEKDAY(guigui!V18,2)),"")</f>
        <v>T240__</v>
      </c>
      <c r="X18" s="3">
        <f t="shared" si="11"/>
        <v>42355</v>
      </c>
      <c r="Y18" s="6" t="str">
        <f ca="1">IFERROR(OFFSET(grille!$A$1,MOD(INT((X18-parametres!$D$66)/7),42)+1,WEEKDAY(guigui!X18,2)),"")</f>
        <v>T110</v>
      </c>
    </row>
    <row r="19" spans="2:25">
      <c r="B19" s="3">
        <f t="shared" si="0"/>
        <v>42022</v>
      </c>
      <c r="C19" s="6" t="str">
        <f ca="1">IFERROR(OFFSET(grille!$A$1,MOD(INT((B19-parametres!$D$66)/7),42)+1,WEEKDAY(guigui!B19,2)),"")</f>
        <v>RP</v>
      </c>
      <c r="D19" s="3">
        <f t="shared" si="1"/>
        <v>42053</v>
      </c>
      <c r="E19" s="6" t="str">
        <f ca="1">IFERROR(OFFSET(grille!$A$1,MOD(INT((D19-parametres!$D$66)/7),42)+1,WEEKDAY(guigui!D19,2)),"")</f>
        <v>__T740</v>
      </c>
      <c r="F19" s="3">
        <f t="shared" si="2"/>
        <v>42081</v>
      </c>
      <c r="G19" s="6" t="str">
        <f ca="1">IFERROR(OFFSET(grille!$A$1,MOD(INT((F19-parametres!$D$66)/7),42)+1,WEEKDAY(guigui!F19,2)),"")</f>
        <v>T650__</v>
      </c>
      <c r="H19" s="3">
        <f t="shared" si="3"/>
        <v>42112</v>
      </c>
      <c r="I19" s="6" t="str">
        <f ca="1">IFERROR(OFFSET(grille!$A$1,MOD(INT((H19-parametres!$D$66)/7),42)+1,WEEKDAY(guigui!H19,2)),"")</f>
        <v>RP</v>
      </c>
      <c r="J19" s="3">
        <f t="shared" si="4"/>
        <v>42142</v>
      </c>
      <c r="K19" s="6" t="str">
        <f ca="1">IFERROR(OFFSET(grille!$A$1,MOD(INT((J19-parametres!$D$66)/7),42)+1,WEEKDAY(guigui!J19,2)),"")</f>
        <v>RP</v>
      </c>
      <c r="L19" s="3">
        <f t="shared" si="5"/>
        <v>42173</v>
      </c>
      <c r="M19" s="6" t="str">
        <f ca="1">IFERROR(OFFSET(grille!$A$1,MOD(INT((L19-parametres!$D$66)/7),42)+1,WEEKDAY(guigui!L19,2)),"")</f>
        <v>T510</v>
      </c>
      <c r="N19" s="4">
        <f t="shared" si="6"/>
        <v>42203</v>
      </c>
      <c r="O19" s="6" t="str">
        <f ca="1">IFERROR(OFFSET(grille!$A$1,MOD(INT((N19-parametres!$D$66)/7),42)+1,WEEKDAY(guigui!N19,2)),"")</f>
        <v>RP</v>
      </c>
      <c r="P19" s="3">
        <f t="shared" si="7"/>
        <v>42234</v>
      </c>
      <c r="Q19" s="6" t="str">
        <f ca="1">IFERROR(OFFSET(grille!$A$1,MOD(INT((P19-parametres!$D$66)/7),42)+1,WEEKDAY(guigui!P19,2)),"")</f>
        <v>T410</v>
      </c>
      <c r="R19" s="3">
        <f t="shared" si="8"/>
        <v>42265</v>
      </c>
      <c r="S19" s="6" t="str">
        <f ca="1">IFERROR(OFFSET(grille!$A$1,MOD(INT((R19-parametres!$D$66)/7),42)+1,WEEKDAY(guigui!R19,2)),"")</f>
        <v>Fac</v>
      </c>
      <c r="T19" s="3">
        <f t="shared" si="9"/>
        <v>42295</v>
      </c>
      <c r="U19" s="6" t="str">
        <f ca="1">IFERROR(OFFSET(grille!$A$1,MOD(INT((T19-parametres!$D$66)/7),42)+1,WEEKDAY(guigui!T19,2)),"")</f>
        <v>__T157</v>
      </c>
      <c r="V19" s="4">
        <f t="shared" si="10"/>
        <v>42326</v>
      </c>
      <c r="W19" s="6" t="str">
        <f ca="1">IFERROR(OFFSET(grille!$A$1,MOD(INT((V19-parametres!$D$66)/7),42)+1,WEEKDAY(guigui!V19,2)),"")</f>
        <v>__T250</v>
      </c>
      <c r="X19" s="3">
        <f t="shared" si="11"/>
        <v>42356</v>
      </c>
      <c r="Y19" s="6" t="str">
        <f ca="1">IFERROR(OFFSET(grille!$A$1,MOD(INT((X19-parametres!$D$66)/7),42)+1,WEEKDAY(guigui!X19,2)),"")</f>
        <v>T630__</v>
      </c>
    </row>
    <row r="20" spans="2:25">
      <c r="B20" s="3">
        <f t="shared" si="0"/>
        <v>42023</v>
      </c>
      <c r="C20" s="6" t="str">
        <f ca="1">IFERROR(OFFSET(grille!$A$1,MOD(INT((B20-parametres!$D$66)/7),42)+1,WEEKDAY(guigui!B20,2)),"")</f>
        <v>T440__</v>
      </c>
      <c r="D20" s="3">
        <f t="shared" si="1"/>
        <v>42054</v>
      </c>
      <c r="E20" s="6" t="str">
        <f ca="1">IFERROR(OFFSET(grille!$A$1,MOD(INT((D20-parametres!$D$66)/7),42)+1,WEEKDAY(guigui!D20,2)),"")</f>
        <v>T610</v>
      </c>
      <c r="F20" s="3">
        <f t="shared" si="2"/>
        <v>42082</v>
      </c>
      <c r="G20" s="6" t="str">
        <f ca="1">IFERROR(OFFSET(grille!$A$1,MOD(INT((F20-parametres!$D$66)/7),42)+1,WEEKDAY(guigui!F20,2)),"")</f>
        <v>__T660</v>
      </c>
      <c r="H20" s="3">
        <f t="shared" si="3"/>
        <v>42113</v>
      </c>
      <c r="I20" s="6" t="str">
        <f ca="1">IFERROR(OFFSET(grille!$A$1,MOD(INT((H20-parametres!$D$66)/7),42)+1,WEEKDAY(guigui!H20,2)),"")</f>
        <v>RP</v>
      </c>
      <c r="J20" s="3">
        <f t="shared" si="4"/>
        <v>42143</v>
      </c>
      <c r="K20" s="6" t="str">
        <f ca="1">IFERROR(OFFSET(grille!$A$1,MOD(INT((J20-parametres!$D$66)/7),42)+1,WEEKDAY(guigui!J20,2)),"")</f>
        <v>RP</v>
      </c>
      <c r="L20" s="3">
        <f t="shared" si="5"/>
        <v>42174</v>
      </c>
      <c r="M20" s="6" t="str">
        <f ca="1">IFERROR(OFFSET(grille!$A$1,MOD(INT((L20-parametres!$D$66)/7),42)+1,WEEKDAY(guigui!L20,2)),"")</f>
        <v>T445__</v>
      </c>
      <c r="N20" s="4">
        <f t="shared" si="6"/>
        <v>42204</v>
      </c>
      <c r="O20" s="6" t="str">
        <f ca="1">IFERROR(OFFSET(grille!$A$1,MOD(INT((N20-parametres!$D$66)/7),42)+1,WEEKDAY(guigui!N20,2)),"")</f>
        <v>RP</v>
      </c>
      <c r="P20" s="3">
        <f t="shared" si="7"/>
        <v>42235</v>
      </c>
      <c r="Q20" s="6" t="str">
        <f ca="1">IFERROR(OFFSET(grille!$A$1,MOD(INT((P20-parametres!$D$66)/7),42)+1,WEEKDAY(guigui!P20,2)),"")</f>
        <v>T810</v>
      </c>
      <c r="R20" s="3">
        <f t="shared" si="8"/>
        <v>42266</v>
      </c>
      <c r="S20" s="6" t="str">
        <f ca="1">IFERROR(OFFSET(grille!$A$1,MOD(INT((R20-parametres!$D$66)/7),42)+1,WEEKDAY(guigui!R20,2)),"")</f>
        <v>RP</v>
      </c>
      <c r="T20" s="3">
        <f t="shared" si="9"/>
        <v>42296</v>
      </c>
      <c r="U20" s="6" t="str">
        <f ca="1">IFERROR(OFFSET(grille!$A$1,MOD(INT((T20-parametres!$D$66)/7),42)+1,WEEKDAY(guigui!T20,2)),"")</f>
        <v>T260</v>
      </c>
      <c r="V20" s="4">
        <f t="shared" si="10"/>
        <v>42327</v>
      </c>
      <c r="W20" s="6" t="str">
        <f ca="1">IFERROR(OFFSET(grille!$A$1,MOD(INT((V20-parametres!$D$66)/7),42)+1,WEEKDAY(guigui!V20,2)),"")</f>
        <v>RP</v>
      </c>
      <c r="X20" s="3">
        <f t="shared" si="11"/>
        <v>42357</v>
      </c>
      <c r="Y20" s="6" t="str">
        <f ca="1">IFERROR(OFFSET(grille!$A$1,MOD(INT((X20-parametres!$D$66)/7),42)+1,WEEKDAY(guigui!X20,2)),"")</f>
        <v>__T646</v>
      </c>
    </row>
    <row r="21" spans="2:25">
      <c r="B21" s="3">
        <f t="shared" si="0"/>
        <v>42024</v>
      </c>
      <c r="C21" s="6" t="str">
        <f ca="1">IFERROR(OFFSET(grille!$A$1,MOD(INT((B21-parametres!$D$66)/7),42)+1,WEEKDAY(guigui!B21,2)),"")</f>
        <v>__T450</v>
      </c>
      <c r="D21" s="3">
        <f t="shared" si="1"/>
        <v>42055</v>
      </c>
      <c r="E21" s="6" t="str">
        <f ca="1">IFERROR(OFFSET(grille!$A$1,MOD(INT((D21-parametres!$D$66)/7),42)+1,WEEKDAY(guigui!D21,2)),"")</f>
        <v>T220__</v>
      </c>
      <c r="F21" s="3">
        <f t="shared" si="2"/>
        <v>42083</v>
      </c>
      <c r="G21" s="6" t="str">
        <f ca="1">IFERROR(OFFSET(grille!$A$1,MOD(INT((F21-parametres!$D$66)/7),42)+1,WEEKDAY(guigui!F21,2)),"")</f>
        <v>RP</v>
      </c>
      <c r="H21" s="3">
        <f t="shared" si="3"/>
        <v>42114</v>
      </c>
      <c r="I21" s="6" t="str">
        <f ca="1">IFERROR(OFFSET(grille!$A$1,MOD(INT((H21-parametres!$D$66)/7),42)+1,WEEKDAY(guigui!H21,2)),"")</f>
        <v>T140__</v>
      </c>
      <c r="J21" s="3">
        <f t="shared" si="4"/>
        <v>42144</v>
      </c>
      <c r="K21" s="6" t="str">
        <f ca="1">IFERROR(OFFSET(grille!$A$1,MOD(INT((J21-parametres!$D$66)/7),42)+1,WEEKDAY(guigui!J21,2)),"")</f>
        <v>T710</v>
      </c>
      <c r="L21" s="3">
        <f t="shared" si="5"/>
        <v>42175</v>
      </c>
      <c r="M21" s="6" t="str">
        <f ca="1">IFERROR(OFFSET(grille!$A$1,MOD(INT((L21-parametres!$D$66)/7),42)+1,WEEKDAY(guigui!L21,2)),"")</f>
        <v>__T456</v>
      </c>
      <c r="N21" s="4">
        <f t="shared" si="6"/>
        <v>42205</v>
      </c>
      <c r="O21" s="6" t="str">
        <f ca="1">IFERROR(OFFSET(grille!$A$1,MOD(INT((N21-parametres!$D$66)/7),42)+1,WEEKDAY(guigui!N21,2)),"")</f>
        <v>T110</v>
      </c>
      <c r="P21" s="3">
        <f t="shared" si="7"/>
        <v>42236</v>
      </c>
      <c r="Q21" s="6" t="str">
        <f ca="1">IFERROR(OFFSET(grille!$A$1,MOD(INT((P21-parametres!$D$66)/7),42)+1,WEEKDAY(guigui!P21,2)),"")</f>
        <v>T320__</v>
      </c>
      <c r="R21" s="3">
        <f t="shared" si="8"/>
        <v>42267</v>
      </c>
      <c r="S21" s="6" t="str">
        <f ca="1">IFERROR(OFFSET(grille!$A$1,MOD(INT((R21-parametres!$D$66)/7),42)+1,WEEKDAY(guigui!R21,2)),"")</f>
        <v>RP</v>
      </c>
      <c r="T21" s="3">
        <f t="shared" si="9"/>
        <v>42297</v>
      </c>
      <c r="U21" s="6" t="str">
        <f ca="1">IFERROR(OFFSET(grille!$A$1,MOD(INT((T21-parametres!$D$66)/7),42)+1,WEEKDAY(guigui!T21,2)),"")</f>
        <v>RP</v>
      </c>
      <c r="V21" s="4">
        <f t="shared" si="10"/>
        <v>42328</v>
      </c>
      <c r="W21" s="6" t="str">
        <f ca="1">IFERROR(OFFSET(grille!$A$1,MOD(INT((V21-parametres!$D$66)/7),42)+1,WEEKDAY(guigui!V21,2)),"")</f>
        <v>RP</v>
      </c>
      <c r="X21" s="3">
        <f t="shared" si="11"/>
        <v>42358</v>
      </c>
      <c r="Y21" s="6" t="str">
        <f ca="1">IFERROR(OFFSET(grille!$A$1,MOD(INT((X21-parametres!$D$66)/7),42)+1,WEEKDAY(guigui!X21,2)),"")</f>
        <v>RP</v>
      </c>
    </row>
    <row r="22" spans="2:25">
      <c r="B22" s="3">
        <f t="shared" si="0"/>
        <v>42025</v>
      </c>
      <c r="C22" s="6" t="str">
        <f ca="1">IFERROR(OFFSET(grille!$A$1,MOD(INT((B22-parametres!$D$66)/7),42)+1,WEEKDAY(guigui!B22,2)),"")</f>
        <v>T240__</v>
      </c>
      <c r="D22" s="3">
        <f t="shared" si="1"/>
        <v>42056</v>
      </c>
      <c r="E22" s="6" t="str">
        <f ca="1">IFERROR(OFFSET(grille!$A$1,MOD(INT((D22-parametres!$D$66)/7),42)+1,WEEKDAY(guigui!D22,2)),"")</f>
        <v>__T236</v>
      </c>
      <c r="F22" s="3">
        <f t="shared" si="2"/>
        <v>42084</v>
      </c>
      <c r="G22" s="6" t="str">
        <f ca="1">IFERROR(OFFSET(grille!$A$1,MOD(INT((F22-parametres!$D$66)/7),42)+1,WEEKDAY(guigui!F22,2)),"")</f>
        <v>RP</v>
      </c>
      <c r="H22" s="3">
        <f t="shared" si="3"/>
        <v>42115</v>
      </c>
      <c r="I22" s="6" t="str">
        <f ca="1">IFERROR(OFFSET(grille!$A$1,MOD(INT((H22-parametres!$D$66)/7),42)+1,WEEKDAY(guigui!H22,2)),"")</f>
        <v>__T150</v>
      </c>
      <c r="J22" s="3">
        <f t="shared" si="4"/>
        <v>42145</v>
      </c>
      <c r="K22" s="6" t="str">
        <f ca="1">IFERROR(OFFSET(grille!$A$1,MOD(INT((J22-parametres!$D$66)/7),42)+1,WEEKDAY(guigui!J22,2)),"")</f>
        <v>T730__</v>
      </c>
      <c r="L22" s="3">
        <f t="shared" si="5"/>
        <v>42176</v>
      </c>
      <c r="M22" s="6" t="str">
        <f ca="1">IFERROR(OFFSET(grille!$A$1,MOD(INT((L22-parametres!$D$66)/7),42)+1,WEEKDAY(guigui!L22,2)),"")</f>
        <v>T447__</v>
      </c>
      <c r="N22" s="4">
        <f t="shared" si="6"/>
        <v>42206</v>
      </c>
      <c r="O22" s="6" t="str">
        <f ca="1">IFERROR(OFFSET(grille!$A$1,MOD(INT((N22-parametres!$D$66)/7),42)+1,WEEKDAY(guigui!N22,2)),"")</f>
        <v>T420</v>
      </c>
      <c r="P22" s="3">
        <f t="shared" si="7"/>
        <v>42237</v>
      </c>
      <c r="Q22" s="6" t="str">
        <f ca="1">IFERROR(OFFSET(grille!$A$1,MOD(INT((P22-parametres!$D$66)/7),42)+1,WEEKDAY(guigui!P22,2)),"")</f>
        <v>__T335</v>
      </c>
      <c r="R22" s="3">
        <f t="shared" si="8"/>
        <v>42268</v>
      </c>
      <c r="S22" s="6" t="str">
        <f ca="1">IFERROR(OFFSET(grille!$A$1,MOD(INT((R22-parametres!$D$66)/7),42)+1,WEEKDAY(guigui!R22,2)),"")</f>
        <v>T120</v>
      </c>
      <c r="T22" s="3">
        <f t="shared" si="9"/>
        <v>42298</v>
      </c>
      <c r="U22" s="6" t="str">
        <f ca="1">IFERROR(OFFSET(grille!$A$1,MOD(INT((T22-parametres!$D$66)/7),42)+1,WEEKDAY(guigui!T22,2)),"")</f>
        <v>RP</v>
      </c>
      <c r="V22" s="4">
        <f t="shared" si="10"/>
        <v>42329</v>
      </c>
      <c r="W22" s="6" t="str">
        <f ca="1">IFERROR(OFFSET(grille!$A$1,MOD(INT((V22-parametres!$D$66)/7),42)+1,WEEKDAY(guigui!V22,2)),"")</f>
        <v>T656__</v>
      </c>
      <c r="X22" s="3">
        <f t="shared" si="11"/>
        <v>42359</v>
      </c>
      <c r="Y22" s="6" t="str">
        <f ca="1">IFERROR(OFFSET(grille!$A$1,MOD(INT((X22-parametres!$D$66)/7),42)+1,WEEKDAY(guigui!X22,2)),"")</f>
        <v>RP</v>
      </c>
    </row>
    <row r="23" spans="2:25">
      <c r="B23" s="3">
        <f t="shared" si="0"/>
        <v>42026</v>
      </c>
      <c r="C23" s="6" t="str">
        <f ca="1">IFERROR(OFFSET(grille!$A$1,MOD(INT((B23-parametres!$D$66)/7),42)+1,WEEKDAY(guigui!B23,2)),"")</f>
        <v>__T250</v>
      </c>
      <c r="D23" s="3">
        <f t="shared" si="1"/>
        <v>42057</v>
      </c>
      <c r="E23" s="6" t="str">
        <f ca="1">IFERROR(OFFSET(grille!$A$1,MOD(INT((D23-parametres!$D$66)/7),42)+1,WEEKDAY(guigui!D23,2)),"")</f>
        <v>RP</v>
      </c>
      <c r="F23" s="3">
        <f t="shared" si="2"/>
        <v>42085</v>
      </c>
      <c r="G23" s="6" t="str">
        <f ca="1">IFERROR(OFFSET(grille!$A$1,MOD(INT((F23-parametres!$D$66)/7),42)+1,WEEKDAY(guigui!F23,2)),"")</f>
        <v>T410</v>
      </c>
      <c r="H23" s="3">
        <f t="shared" si="3"/>
        <v>42116</v>
      </c>
      <c r="I23" s="6" t="str">
        <f ca="1">IFERROR(OFFSET(grille!$A$1,MOD(INT((H23-parametres!$D$66)/7),42)+1,WEEKDAY(guigui!H23,2)),"")</f>
        <v>T210</v>
      </c>
      <c r="J23" s="3">
        <f t="shared" si="4"/>
        <v>42146</v>
      </c>
      <c r="K23" s="6" t="str">
        <f ca="1">IFERROR(OFFSET(grille!$A$1,MOD(INT((J23-parametres!$D$66)/7),42)+1,WEEKDAY(guigui!J23,2)),"")</f>
        <v>__T740</v>
      </c>
      <c r="L23" s="3">
        <f t="shared" si="5"/>
        <v>42177</v>
      </c>
      <c r="M23" s="6" t="str">
        <f ca="1">IFERROR(OFFSET(grille!$A$1,MOD(INT((L23-parametres!$D$66)/7),42)+1,WEEKDAY(guigui!L23,2)),"")</f>
        <v>__T451</v>
      </c>
      <c r="N23" s="4">
        <f t="shared" si="6"/>
        <v>42207</v>
      </c>
      <c r="O23" s="6" t="str">
        <f ca="1">IFERROR(OFFSET(grille!$A$1,MOD(INT((N23-parametres!$D$66)/7),42)+1,WEEKDAY(guigui!N23,2)),"")</f>
        <v>T220__</v>
      </c>
      <c r="P23" s="3">
        <f t="shared" si="7"/>
        <v>42238</v>
      </c>
      <c r="Q23" s="6" t="str">
        <f ca="1">IFERROR(OFFSET(grille!$A$1,MOD(INT((P23-parametres!$D$66)/7),42)+1,WEEKDAY(guigui!P23,2)),"")</f>
        <v>RP</v>
      </c>
      <c r="R23" s="3">
        <f t="shared" si="8"/>
        <v>42269</v>
      </c>
      <c r="S23" s="6" t="str">
        <f ca="1">IFERROR(OFFSET(grille!$A$1,MOD(INT((R23-parametres!$D$66)/7),42)+1,WEEKDAY(guigui!R23,2)),"")</f>
        <v>T110</v>
      </c>
      <c r="T23" s="3">
        <f t="shared" si="9"/>
        <v>42299</v>
      </c>
      <c r="U23" s="6" t="str">
        <f ca="1">IFERROR(OFFSET(grille!$A$1,MOD(INT((T23-parametres!$D$66)/7),42)+1,WEEKDAY(guigui!T23,2)),"")</f>
        <v>T210</v>
      </c>
      <c r="V23" s="4">
        <f t="shared" si="10"/>
        <v>42330</v>
      </c>
      <c r="W23" s="6" t="str">
        <f ca="1">IFERROR(OFFSET(grille!$A$1,MOD(INT((V23-parametres!$D$66)/7),42)+1,WEEKDAY(guigui!V23,2)),"")</f>
        <v>__T667</v>
      </c>
      <c r="X23" s="3">
        <f t="shared" si="11"/>
        <v>42360</v>
      </c>
      <c r="Y23" s="6" t="str">
        <f ca="1">IFERROR(OFFSET(grille!$A$1,MOD(INT((X23-parametres!$D$66)/7),42)+1,WEEKDAY(guigui!X23,2)),"")</f>
        <v>T440__</v>
      </c>
    </row>
    <row r="24" spans="2:25">
      <c r="B24" s="3">
        <f t="shared" si="0"/>
        <v>42027</v>
      </c>
      <c r="C24" s="6" t="str">
        <f ca="1">IFERROR(OFFSET(grille!$A$1,MOD(INT((B24-parametres!$D$66)/7),42)+1,WEEKDAY(guigui!B24,2)),"")</f>
        <v>RP</v>
      </c>
      <c r="D24" s="3">
        <f t="shared" si="1"/>
        <v>42058</v>
      </c>
      <c r="E24" s="6" t="str">
        <f ca="1">IFERROR(OFFSET(grille!$A$1,MOD(INT((D24-parametres!$D$66)/7),42)+1,WEEKDAY(guigui!D24,2)),"")</f>
        <v>RP</v>
      </c>
      <c r="F24" s="3">
        <f t="shared" si="2"/>
        <v>42086</v>
      </c>
      <c r="G24" s="6" t="str">
        <f ca="1">IFERROR(OFFSET(grille!$A$1,MOD(INT((F24-parametres!$D$66)/7),42)+1,WEEKDAY(guigui!F24,2)),"")</f>
        <v>T650__</v>
      </c>
      <c r="H24" s="3">
        <f t="shared" si="3"/>
        <v>42117</v>
      </c>
      <c r="I24" s="6" t="str">
        <f ca="1">IFERROR(OFFSET(grille!$A$1,MOD(INT((H24-parametres!$D$66)/7),42)+1,WEEKDAY(guigui!H24,2)),"")</f>
        <v>T440__</v>
      </c>
      <c r="J24" s="3">
        <f t="shared" si="4"/>
        <v>42147</v>
      </c>
      <c r="K24" s="6" t="str">
        <f ca="1">IFERROR(OFFSET(grille!$A$1,MOD(INT((J24-parametres!$D$66)/7),42)+1,WEEKDAY(guigui!J24,2)),"")</f>
        <v>RP</v>
      </c>
      <c r="L24" s="3">
        <f t="shared" si="5"/>
        <v>42178</v>
      </c>
      <c r="M24" s="6" t="str">
        <f ca="1">IFERROR(OFFSET(grille!$A$1,MOD(INT((L24-parametres!$D$66)/7),42)+1,WEEKDAY(guigui!L24,2)),"")</f>
        <v>RP</v>
      </c>
      <c r="N24" s="4">
        <f t="shared" si="6"/>
        <v>42208</v>
      </c>
      <c r="O24" s="6" t="str">
        <f ca="1">IFERROR(OFFSET(grille!$A$1,MOD(INT((N24-parametres!$D$66)/7),42)+1,WEEKDAY(guigui!N24,2)),"")</f>
        <v>__T230</v>
      </c>
      <c r="P24" s="3">
        <f t="shared" si="7"/>
        <v>42239</v>
      </c>
      <c r="Q24" s="6" t="str">
        <f ca="1">IFERROR(OFFSET(grille!$A$1,MOD(INT((P24-parametres!$D$66)/7),42)+1,WEEKDAY(guigui!P24,2)),"")</f>
        <v>RP</v>
      </c>
      <c r="R24" s="3">
        <f t="shared" si="8"/>
        <v>42270</v>
      </c>
      <c r="S24" s="6" t="str">
        <f ca="1">IFERROR(OFFSET(grille!$A$1,MOD(INT((R24-parametres!$D$66)/7),42)+1,WEEKDAY(guigui!R24,2)),"")</f>
        <v>T720</v>
      </c>
      <c r="T24" s="3">
        <f t="shared" si="9"/>
        <v>42300</v>
      </c>
      <c r="U24" s="6" t="str">
        <f ca="1">IFERROR(OFFSET(grille!$A$1,MOD(INT((T24-parametres!$D$66)/7),42)+1,WEEKDAY(guigui!T24,2)),"")</f>
        <v>T140__</v>
      </c>
      <c r="V24" s="4">
        <f t="shared" si="10"/>
        <v>42331</v>
      </c>
      <c r="W24" s="6" t="str">
        <f ca="1">IFERROR(OFFSET(grille!$A$1,MOD(INT((V24-parametres!$D$66)/7),42)+1,WEEKDAY(guigui!V24,2)),"")</f>
        <v>T420</v>
      </c>
      <c r="X24" s="3">
        <f t="shared" si="11"/>
        <v>42361</v>
      </c>
      <c r="Y24" s="6" t="str">
        <f ca="1">IFERROR(OFFSET(grille!$A$1,MOD(INT((X24-parametres!$D$66)/7),42)+1,WEEKDAY(guigui!X24,2)),"")</f>
        <v>__T450</v>
      </c>
    </row>
    <row r="25" spans="2:25">
      <c r="B25" s="3">
        <f t="shared" si="0"/>
        <v>42028</v>
      </c>
      <c r="C25" s="6" t="str">
        <f ca="1">IFERROR(OFFSET(grille!$A$1,MOD(INT((B25-parametres!$D$66)/7),42)+1,WEEKDAY(guigui!B25,2)),"")</f>
        <v>RP</v>
      </c>
      <c r="D25" s="3">
        <f t="shared" si="1"/>
        <v>42059</v>
      </c>
      <c r="E25" s="6" t="str">
        <f ca="1">IFERROR(OFFSET(grille!$A$1,MOD(INT((D25-parametres!$D$66)/7),42)+1,WEEKDAY(guigui!D25,2)),"")</f>
        <v>T840__</v>
      </c>
      <c r="F25" s="3">
        <f t="shared" si="2"/>
        <v>42087</v>
      </c>
      <c r="G25" s="6" t="str">
        <f ca="1">IFERROR(OFFSET(grille!$A$1,MOD(INT((F25-parametres!$D$66)/7),42)+1,WEEKDAY(guigui!F25,2)),"")</f>
        <v>__T660</v>
      </c>
      <c r="H25" s="3">
        <f t="shared" si="3"/>
        <v>42118</v>
      </c>
      <c r="I25" s="6" t="str">
        <f ca="1">IFERROR(OFFSET(grille!$A$1,MOD(INT((H25-parametres!$D$66)/7),42)+1,WEEKDAY(guigui!H25,2)),"")</f>
        <v>__T450</v>
      </c>
      <c r="J25" s="3">
        <f t="shared" si="4"/>
        <v>42148</v>
      </c>
      <c r="K25" s="6" t="str">
        <f ca="1">IFERROR(OFFSET(grille!$A$1,MOD(INT((J25-parametres!$D$66)/7),42)+1,WEEKDAY(guigui!J25,2)),"")</f>
        <v>RP</v>
      </c>
      <c r="L25" s="3">
        <f t="shared" si="5"/>
        <v>42179</v>
      </c>
      <c r="M25" s="6" t="str">
        <f ca="1">IFERROR(OFFSET(grille!$A$1,MOD(INT((L25-parametres!$D$66)/7),42)+1,WEEKDAY(guigui!L25,2)),"")</f>
        <v>RP</v>
      </c>
      <c r="N25" s="4">
        <f t="shared" si="6"/>
        <v>42209</v>
      </c>
      <c r="O25" s="6" t="str">
        <f ca="1">IFERROR(OFFSET(grille!$A$1,MOD(INT((N25-parametres!$D$66)/7),42)+1,WEEKDAY(guigui!N25,2)),"")</f>
        <v>RP</v>
      </c>
      <c r="P25" s="3">
        <f t="shared" si="7"/>
        <v>42240</v>
      </c>
      <c r="Q25" s="6" t="str">
        <f ca="1">IFERROR(OFFSET(grille!$A$1,MOD(INT((P25-parametres!$D$66)/7),42)+1,WEEKDAY(guigui!P25,2)),"")</f>
        <v>T340__</v>
      </c>
      <c r="R25" s="3">
        <f t="shared" si="8"/>
        <v>42271</v>
      </c>
      <c r="S25" s="6" t="str">
        <f ca="1">IFERROR(OFFSET(grille!$A$1,MOD(INT((R25-parametres!$D$66)/7),42)+1,WEEKDAY(guigui!R25,2)),"")</f>
        <v>T630__</v>
      </c>
      <c r="T25" s="3">
        <f t="shared" si="9"/>
        <v>42301</v>
      </c>
      <c r="U25" s="6" t="str">
        <f ca="1">IFERROR(OFFSET(grille!$A$1,MOD(INT((T25-parametres!$D$66)/7),42)+1,WEEKDAY(guigui!T25,2)),"")</f>
        <v>__T156</v>
      </c>
      <c r="V25" s="4">
        <f t="shared" si="10"/>
        <v>42332</v>
      </c>
      <c r="W25" s="6" t="str">
        <f ca="1">IFERROR(OFFSET(grille!$A$1,MOD(INT((V25-parametres!$D$66)/7),42)+1,WEEKDAY(guigui!V25,2)),"")</f>
        <v>T630__</v>
      </c>
      <c r="X25" s="3">
        <f t="shared" si="11"/>
        <v>42362</v>
      </c>
      <c r="Y25" s="6" t="str">
        <f ca="1">IFERROR(OFFSET(grille!$A$1,MOD(INT((X25-parametres!$D$66)/7),42)+1,WEEKDAY(guigui!X25,2)),"")</f>
        <v>T240__</v>
      </c>
    </row>
    <row r="26" spans="2:25">
      <c r="B26" s="3">
        <f t="shared" si="0"/>
        <v>42029</v>
      </c>
      <c r="C26" s="6" t="str">
        <f ca="1">IFERROR(OFFSET(grille!$A$1,MOD(INT((B26-parametres!$D$66)/7),42)+1,WEEKDAY(guigui!B26,2)),"")</f>
        <v>T657__</v>
      </c>
      <c r="D26" s="3">
        <f t="shared" si="1"/>
        <v>42060</v>
      </c>
      <c r="E26" s="6" t="str">
        <f ca="1">IFERROR(OFFSET(grille!$A$1,MOD(INT((D26-parametres!$D$66)/7),42)+1,WEEKDAY(guigui!D26,2)),"")</f>
        <v>__T850</v>
      </c>
      <c r="F26" s="3">
        <f t="shared" si="2"/>
        <v>42088</v>
      </c>
      <c r="G26" s="6" t="str">
        <f ca="1">IFERROR(OFFSET(grille!$A$1,MOD(INT((F26-parametres!$D$66)/7),42)+1,WEEKDAY(guigui!F26,2)),"")</f>
        <v>T260</v>
      </c>
      <c r="H26" s="3">
        <f t="shared" si="3"/>
        <v>42119</v>
      </c>
      <c r="I26" s="6" t="str">
        <f ca="1">IFERROR(OFFSET(grille!$A$1,MOD(INT((H26-parametres!$D$66)/7),42)+1,WEEKDAY(guigui!H26,2)),"")</f>
        <v>RP</v>
      </c>
      <c r="J26" s="3">
        <f t="shared" si="4"/>
        <v>42149</v>
      </c>
      <c r="K26" s="6" t="str">
        <f ca="1">IFERROR(OFFSET(grille!$A$1,MOD(INT((J26-parametres!$D$66)/7),42)+1,WEEKDAY(guigui!J26,2)),"")</f>
        <v>T320__</v>
      </c>
      <c r="L26" s="3">
        <f t="shared" si="5"/>
        <v>42180</v>
      </c>
      <c r="M26" s="6" t="str">
        <f ca="1">IFERROR(OFFSET(grille!$A$1,MOD(INT((L26-parametres!$D$66)/7),42)+1,WEEKDAY(guigui!L26,2)),"")</f>
        <v>T410</v>
      </c>
      <c r="N26" s="4">
        <f t="shared" si="6"/>
        <v>42210</v>
      </c>
      <c r="O26" s="6" t="str">
        <f ca="1">IFERROR(OFFSET(grille!$A$1,MOD(INT((N26-parametres!$D$66)/7),42)+1,WEEKDAY(guigui!N26,2)),"")</f>
        <v>RP</v>
      </c>
      <c r="P26" s="3">
        <f t="shared" si="7"/>
        <v>42241</v>
      </c>
      <c r="Q26" s="6" t="str">
        <f ca="1">IFERROR(OFFSET(grille!$A$1,MOD(INT((P26-parametres!$D$66)/7),42)+1,WEEKDAY(guigui!P26,2)),"")</f>
        <v>__T350</v>
      </c>
      <c r="R26" s="3">
        <f t="shared" si="8"/>
        <v>42272</v>
      </c>
      <c r="S26" s="6" t="str">
        <f ca="1">IFERROR(OFFSET(grille!$A$1,MOD(INT((R26-parametres!$D$66)/7),42)+1,WEEKDAY(guigui!R26,2)),"")</f>
        <v>__T640</v>
      </c>
      <c r="T26" s="3">
        <f t="shared" si="9"/>
        <v>42302</v>
      </c>
      <c r="U26" s="6" t="str">
        <f ca="1">IFERROR(OFFSET(grille!$A$1,MOD(INT((T26-parametres!$D$66)/7),42)+1,WEEKDAY(guigui!T26,2)),"")</f>
        <v>RP</v>
      </c>
      <c r="V26" s="4">
        <f t="shared" si="10"/>
        <v>42333</v>
      </c>
      <c r="W26" s="6" t="str">
        <f ca="1">IFERROR(OFFSET(grille!$A$1,MOD(INT((V26-parametres!$D$66)/7),42)+1,WEEKDAY(guigui!V26,2)),"")</f>
        <v>__T640</v>
      </c>
      <c r="X26" s="3">
        <f t="shared" si="11"/>
        <v>42363</v>
      </c>
      <c r="Y26" s="6" t="str">
        <f ca="1">IFERROR(OFFSET(grille!$A$1,MOD(INT((X26-parametres!$D$66)/7),42)+1,WEEKDAY(guigui!X26,2)),"")</f>
        <v>__T250</v>
      </c>
    </row>
    <row r="27" spans="2:25">
      <c r="B27" s="3">
        <f t="shared" si="0"/>
        <v>42030</v>
      </c>
      <c r="C27" s="6" t="str">
        <f ca="1">IFERROR(OFFSET(grille!$A$1,MOD(INT((B27-parametres!$D$66)/7),42)+1,WEEKDAY(guigui!B27,2)),"")</f>
        <v>__T661</v>
      </c>
      <c r="D27" s="3">
        <f t="shared" si="1"/>
        <v>42061</v>
      </c>
      <c r="E27" s="6" t="str">
        <f ca="1">IFERROR(OFFSET(grille!$A$1,MOD(INT((D27-parametres!$D$66)/7),42)+1,WEEKDAY(guigui!D27,2)),"")</f>
        <v>T110</v>
      </c>
      <c r="F27" s="3">
        <f t="shared" si="2"/>
        <v>42089</v>
      </c>
      <c r="G27" s="6" t="str">
        <f ca="1">IFERROR(OFFSET(grille!$A$1,MOD(INT((F27-parametres!$D$66)/7),42)+1,WEEKDAY(guigui!F27,2)),"")</f>
        <v>RP</v>
      </c>
      <c r="H27" s="3">
        <f t="shared" si="3"/>
        <v>42120</v>
      </c>
      <c r="I27" s="6" t="str">
        <f ca="1">IFERROR(OFFSET(grille!$A$1,MOD(INT((H27-parametres!$D$66)/7),42)+1,WEEKDAY(guigui!H27,2)),"")</f>
        <v>RP</v>
      </c>
      <c r="J27" s="3">
        <f t="shared" si="4"/>
        <v>42150</v>
      </c>
      <c r="K27" s="6" t="str">
        <f ca="1">IFERROR(OFFSET(grille!$A$1,MOD(INT((J27-parametres!$D$66)/7),42)+1,WEEKDAY(guigui!J27,2)),"")</f>
        <v>__T330</v>
      </c>
      <c r="L27" s="3">
        <f t="shared" si="5"/>
        <v>42181</v>
      </c>
      <c r="M27" s="6" t="str">
        <f ca="1">IFERROR(OFFSET(grille!$A$1,MOD(INT((L27-parametres!$D$66)/7),42)+1,WEEKDAY(guigui!L27,2)),"")</f>
        <v>T710</v>
      </c>
      <c r="N27" s="4">
        <f t="shared" si="6"/>
        <v>42211</v>
      </c>
      <c r="O27" s="6" t="str">
        <f ca="1">IFERROR(OFFSET(grille!$A$1,MOD(INT((N27-parametres!$D$66)/7),42)+1,WEEKDAY(guigui!N27,2)),"")</f>
        <v>T347__</v>
      </c>
      <c r="P27" s="3">
        <f t="shared" si="7"/>
        <v>42242</v>
      </c>
      <c r="Q27" s="6" t="str">
        <f ca="1">IFERROR(OFFSET(grille!$A$1,MOD(INT((P27-parametres!$D$66)/7),42)+1,WEEKDAY(guigui!P27,2)),"")</f>
        <v>RP</v>
      </c>
      <c r="R27" s="3">
        <f t="shared" si="8"/>
        <v>42273</v>
      </c>
      <c r="S27" s="6" t="str">
        <f ca="1">IFERROR(OFFSET(grille!$A$1,MOD(INT((R27-parametres!$D$66)/7),42)+1,WEEKDAY(guigui!R27,2)),"")</f>
        <v>RP</v>
      </c>
      <c r="T27" s="3">
        <f t="shared" si="9"/>
        <v>42303</v>
      </c>
      <c r="U27" s="6" t="str">
        <f ca="1">IFERROR(OFFSET(grille!$A$1,MOD(INT((T27-parametres!$D$66)/7),42)+1,WEEKDAY(guigui!T27,2)),"")</f>
        <v>RP</v>
      </c>
      <c r="V27" s="4">
        <f t="shared" si="10"/>
        <v>42334</v>
      </c>
      <c r="W27" s="6" t="str">
        <f ca="1">IFERROR(OFFSET(grille!$A$1,MOD(INT((V27-parametres!$D$66)/7),42)+1,WEEKDAY(guigui!V27,2)),"")</f>
        <v>D</v>
      </c>
      <c r="X27" s="3">
        <f t="shared" si="11"/>
        <v>42364</v>
      </c>
      <c r="Y27" s="6" t="str">
        <f ca="1">IFERROR(OFFSET(grille!$A$1,MOD(INT((X27-parametres!$D$66)/7),42)+1,WEEKDAY(guigui!X27,2)),"")</f>
        <v>RP</v>
      </c>
    </row>
    <row r="28" spans="2:25">
      <c r="B28" s="3">
        <f t="shared" si="0"/>
        <v>42031</v>
      </c>
      <c r="C28" s="6" t="str">
        <f ca="1">IFERROR(OFFSET(grille!$A$1,MOD(INT((B28-parametres!$D$66)/7),42)+1,WEEKDAY(guigui!B28,2)),"")</f>
        <v>T240__</v>
      </c>
      <c r="D28" s="3">
        <f t="shared" si="1"/>
        <v>42062</v>
      </c>
      <c r="E28" s="6" t="str">
        <f ca="1">IFERROR(OFFSET(grille!$A$1,MOD(INT((D28-parametres!$D$66)/7),42)+1,WEEKDAY(guigui!D28,2)),"")</f>
        <v>T630__</v>
      </c>
      <c r="F28" s="3">
        <f t="shared" si="2"/>
        <v>42090</v>
      </c>
      <c r="G28" s="6" t="str">
        <f ca="1">IFERROR(OFFSET(grille!$A$1,MOD(INT((F28-parametres!$D$66)/7),42)+1,WEEKDAY(guigui!F28,2)),"")</f>
        <v>RP</v>
      </c>
      <c r="H28" s="3">
        <f t="shared" si="3"/>
        <v>42121</v>
      </c>
      <c r="I28" s="6" t="str">
        <f ca="1">IFERROR(OFFSET(grille!$A$1,MOD(INT((H28-parametres!$D$66)/7),42)+1,WEEKDAY(guigui!H28,2)),"")</f>
        <v>T820__</v>
      </c>
      <c r="J28" s="3">
        <f t="shared" si="4"/>
        <v>42151</v>
      </c>
      <c r="K28" s="6" t="str">
        <f ca="1">IFERROR(OFFSET(grille!$A$1,MOD(INT((J28-parametres!$D$66)/7),42)+1,WEEKDAY(guigui!J28,2)),"")</f>
        <v>T420</v>
      </c>
      <c r="L28" s="3">
        <f t="shared" si="5"/>
        <v>42182</v>
      </c>
      <c r="M28" s="6" t="str">
        <f ca="1">IFERROR(OFFSET(grille!$A$1,MOD(INT((L28-parametres!$D$66)/7),42)+1,WEEKDAY(guigui!L28,2)),"")</f>
        <v>T246__</v>
      </c>
      <c r="N28" s="4">
        <f t="shared" si="6"/>
        <v>42212</v>
      </c>
      <c r="O28" s="6" t="str">
        <f ca="1">IFERROR(OFFSET(grille!$A$1,MOD(INT((N28-parametres!$D$66)/7),42)+1,WEEKDAY(guigui!N28,2)),"")</f>
        <v>__T350</v>
      </c>
      <c r="P28" s="3">
        <f t="shared" si="7"/>
        <v>42243</v>
      </c>
      <c r="Q28" s="6" t="str">
        <f ca="1">IFERROR(OFFSET(grille!$A$1,MOD(INT((P28-parametres!$D$66)/7),42)+1,WEEKDAY(guigui!P28,2)),"")</f>
        <v>RP</v>
      </c>
      <c r="R28" s="3">
        <f t="shared" si="8"/>
        <v>42274</v>
      </c>
      <c r="S28" s="6" t="str">
        <f ca="1">IFERROR(OFFSET(grille!$A$1,MOD(INT((R28-parametres!$D$66)/7),42)+1,WEEKDAY(guigui!R28,2)),"")</f>
        <v>RP</v>
      </c>
      <c r="T28" s="3">
        <f t="shared" si="9"/>
        <v>42304</v>
      </c>
      <c r="U28" s="6" t="str">
        <f ca="1">IFERROR(OFFSET(grille!$A$1,MOD(INT((T28-parametres!$D$66)/7),42)+1,WEEKDAY(guigui!T28,2)),"")</f>
        <v>T820__</v>
      </c>
      <c r="V28" s="4">
        <f t="shared" si="10"/>
        <v>42335</v>
      </c>
      <c r="W28" s="6" t="str">
        <f ca="1">IFERROR(OFFSET(grille!$A$1,MOD(INT((V28-parametres!$D$66)/7),42)+1,WEEKDAY(guigui!V28,2)),"")</f>
        <v>RP</v>
      </c>
      <c r="X28" s="3">
        <f t="shared" si="11"/>
        <v>42365</v>
      </c>
      <c r="Y28" s="6" t="str">
        <f ca="1">IFERROR(OFFSET(grille!$A$1,MOD(INT((X28-parametres!$D$66)/7),42)+1,WEEKDAY(guigui!X28,2)),"")</f>
        <v>RP</v>
      </c>
    </row>
    <row r="29" spans="2:25">
      <c r="B29" s="3">
        <f t="shared" si="0"/>
        <v>42032</v>
      </c>
      <c r="C29" s="6" t="str">
        <f ca="1">IFERROR(OFFSET(grille!$A$1,MOD(INT((B29-parametres!$D$66)/7),42)+1,WEEKDAY(guigui!B29,2)),"")</f>
        <v>__T250</v>
      </c>
      <c r="D29" s="3">
        <f t="shared" si="1"/>
        <v>42063</v>
      </c>
      <c r="E29" s="6" t="str">
        <f ca="1">IFERROR(OFFSET(grille!$A$1,MOD(INT((D29-parametres!$D$66)/7),42)+1,WEEKDAY(guigui!D29,2)),"")</f>
        <v>__T646</v>
      </c>
      <c r="F29" s="3">
        <f t="shared" si="2"/>
        <v>42091</v>
      </c>
      <c r="G29" s="6" t="str">
        <f ca="1">IFERROR(OFFSET(grille!$A$1,MOD(INT((F29-parametres!$D$66)/7),42)+1,WEEKDAY(guigui!F29,2)),"")</f>
        <v>T326__</v>
      </c>
      <c r="H29" s="3">
        <f t="shared" si="3"/>
        <v>42122</v>
      </c>
      <c r="I29" s="6" t="str">
        <f ca="1">IFERROR(OFFSET(grille!$A$1,MOD(INT((H29-parametres!$D$66)/7),42)+1,WEEKDAY(guigui!H29,2)),"")</f>
        <v>__T830</v>
      </c>
      <c r="J29" s="3">
        <f t="shared" si="4"/>
        <v>42152</v>
      </c>
      <c r="K29" s="6" t="str">
        <f ca="1">IFERROR(OFFSET(grille!$A$1,MOD(INT((J29-parametres!$D$66)/7),42)+1,WEEKDAY(guigui!J29,2)),"")</f>
        <v>T840__</v>
      </c>
      <c r="L29" s="3">
        <f t="shared" si="5"/>
        <v>42183</v>
      </c>
      <c r="M29" s="6" t="str">
        <f ca="1">IFERROR(OFFSET(grille!$A$1,MOD(INT((L29-parametres!$D$66)/7),42)+1,WEEKDAY(guigui!L29,2)),"")</f>
        <v>__T257</v>
      </c>
      <c r="N29" s="4">
        <f t="shared" si="6"/>
        <v>42213</v>
      </c>
      <c r="O29" s="6" t="str">
        <f ca="1">IFERROR(OFFSET(grille!$A$1,MOD(INT((N29-parametres!$D$66)/7),42)+1,WEEKDAY(guigui!N29,2)),"")</f>
        <v>T340__</v>
      </c>
      <c r="P29" s="3">
        <f t="shared" si="7"/>
        <v>42244</v>
      </c>
      <c r="Q29" s="6" t="str">
        <f ca="1">IFERROR(OFFSET(grille!$A$1,MOD(INT((P29-parametres!$D$66)/7),42)+1,WEEKDAY(guigui!P29,2)),"")</f>
        <v>T515</v>
      </c>
      <c r="R29" s="3">
        <f t="shared" si="8"/>
        <v>42275</v>
      </c>
      <c r="S29" s="6" t="str">
        <f ca="1">IFERROR(OFFSET(grille!$A$1,MOD(INT((R29-parametres!$D$66)/7),42)+1,WEEKDAY(guigui!R29,2)),"")</f>
        <v>T840__</v>
      </c>
      <c r="T29" s="3">
        <f t="shared" si="9"/>
        <v>42305</v>
      </c>
      <c r="U29" s="6" t="str">
        <f ca="1">IFERROR(OFFSET(grille!$A$1,MOD(INT((T29-parametres!$D$66)/7),42)+1,WEEKDAY(guigui!T29,2)),"")</f>
        <v>__T830</v>
      </c>
      <c r="V29" s="4">
        <f t="shared" si="10"/>
        <v>42336</v>
      </c>
      <c r="W29" s="6" t="str">
        <f ca="1">IFERROR(OFFSET(grille!$A$1,MOD(INT((V29-parametres!$D$66)/7),42)+1,WEEKDAY(guigui!V29,2)),"")</f>
        <v>RP</v>
      </c>
      <c r="X29" s="3">
        <f t="shared" si="11"/>
        <v>42366</v>
      </c>
      <c r="Y29" s="6" t="str">
        <f ca="1">IFERROR(OFFSET(grille!$A$1,MOD(INT((X29-parametres!$D$66)/7),42)+1,WEEKDAY(guigui!X29,2)),"")</f>
        <v>T710</v>
      </c>
    </row>
    <row r="30" spans="2:25">
      <c r="B30" s="3">
        <f t="shared" si="0"/>
        <v>42033</v>
      </c>
      <c r="C30" s="6" t="str">
        <f ca="1">IFERROR(OFFSET(grille!$A$1,MOD(INT((B30-parametres!$D$66)/7),42)+1,WEEKDAY(guigui!B30,2)),"")</f>
        <v>RP</v>
      </c>
      <c r="D30" s="3" t="b">
        <f>IF(MONTH(DATE($A$1,COLUMN()-1,ROW()-1))=2,DATE($A$1,COLUMN()-1,i))</f>
        <v>0</v>
      </c>
      <c r="E30" s="6" t="str">
        <f ca="1">IFERROR(OFFSET(grille!$A$1,MOD(INT((D30-parametres!$D$66)/7),42)+1,WEEKDAY(guigui!D30,2)),"")</f>
        <v>RP</v>
      </c>
      <c r="F30" s="3">
        <f t="shared" si="2"/>
        <v>42092</v>
      </c>
      <c r="G30" s="6" t="str">
        <f ca="1">IFERROR(OFFSET(grille!$A$1,MOD(INT((F30-parametres!$D$66)/7),42)+1,WEEKDAY(guigui!F30,2)),"")</f>
        <v>__T337</v>
      </c>
      <c r="H30" s="3">
        <f t="shared" si="3"/>
        <v>42123</v>
      </c>
      <c r="I30" s="6" t="str">
        <f ca="1">IFERROR(OFFSET(grille!$A$1,MOD(INT((H30-parametres!$D$66)/7),42)+1,WEEKDAY(guigui!H30,2)),"")</f>
        <v>RP</v>
      </c>
      <c r="J30" s="3">
        <f t="shared" si="4"/>
        <v>42153</v>
      </c>
      <c r="K30" s="6" t="str">
        <f ca="1">IFERROR(OFFSET(grille!$A$1,MOD(INT((J30-parametres!$D$66)/7),42)+1,WEEKDAY(guigui!J30,2)),"")</f>
        <v>__T850</v>
      </c>
      <c r="L30" s="3">
        <f t="shared" si="5"/>
        <v>42184</v>
      </c>
      <c r="M30" s="6" t="str">
        <f ca="1">IFERROR(OFFSET(grille!$A$1,MOD(INT((L30-parametres!$D$66)/7),42)+1,WEEKDAY(guigui!L30,2)),"")</f>
        <v>RP</v>
      </c>
      <c r="N30" s="3">
        <f t="shared" si="6"/>
        <v>42214</v>
      </c>
      <c r="O30" s="6" t="str">
        <f ca="1">IFERROR(OFFSET(grille!$A$1,MOD(INT((N30-parametres!$D$66)/7),42)+1,WEEKDAY(guigui!N30,2)),"")</f>
        <v>__T350</v>
      </c>
      <c r="P30" s="3">
        <f t="shared" si="7"/>
        <v>42245</v>
      </c>
      <c r="Q30" s="6" t="str">
        <f ca="1">IFERROR(OFFSET(grille!$A$1,MOD(INT((P30-parametres!$D$66)/7),42)+1,WEEKDAY(guigui!P30,2)),"")</f>
        <v>T446__</v>
      </c>
      <c r="R30" s="3">
        <f t="shared" si="8"/>
        <v>42276</v>
      </c>
      <c r="S30" s="6" t="str">
        <f ca="1">IFERROR(OFFSET(grille!$A$1,MOD(INT((R30-parametres!$D$66)/7),42)+1,WEEKDAY(guigui!R30,2)),"")</f>
        <v>__T850</v>
      </c>
      <c r="T30" s="3">
        <f t="shared" si="9"/>
        <v>42306</v>
      </c>
      <c r="U30" s="6" t="str">
        <f ca="1">IFERROR(OFFSET(grille!$A$1,MOD(INT((T30-parametres!$D$66)/7),42)+1,WEEKDAY(guigui!T30,2)),"")</f>
        <v>T650__</v>
      </c>
      <c r="V30" s="4">
        <f t="shared" si="10"/>
        <v>42337</v>
      </c>
      <c r="W30" s="6" t="str">
        <f ca="1">IFERROR(OFFSET(grille!$A$1,MOD(INT((V30-parametres!$D$66)/7),42)+1,WEEKDAY(guigui!V30,2)),"")</f>
        <v>T637__</v>
      </c>
      <c r="X30" s="3">
        <f t="shared" si="11"/>
        <v>42367</v>
      </c>
      <c r="Y30" s="6" t="str">
        <f ca="1">IFERROR(OFFSET(grille!$A$1,MOD(INT((X30-parametres!$D$66)/7),42)+1,WEEKDAY(guigui!X30,2)),"")</f>
        <v>T120</v>
      </c>
    </row>
    <row r="31" spans="2:25">
      <c r="B31" s="3">
        <f t="shared" si="0"/>
        <v>42034</v>
      </c>
      <c r="C31" s="6" t="str">
        <f ca="1">IFERROR(OFFSET(grille!$A$1,MOD(INT((B31-parametres!$D$66)/7),42)+1,WEEKDAY(guigui!B31,2)),"")</f>
        <v>RP</v>
      </c>
      <c r="D31" s="2"/>
      <c r="E31" s="2"/>
      <c r="F31" s="3">
        <f t="shared" si="2"/>
        <v>42093</v>
      </c>
      <c r="G31" s="6" t="str">
        <f ca="1">IFERROR(OFFSET(grille!$A$1,MOD(INT((F31-parametres!$D$66)/7),42)+1,WEEKDAY(guigui!F31,2)),"")</f>
        <v>T510</v>
      </c>
      <c r="H31" s="3">
        <f t="shared" si="3"/>
        <v>42124</v>
      </c>
      <c r="I31" s="6" t="str">
        <f ca="1">IFERROR(OFFSET(grille!$A$1,MOD(INT((H31-parametres!$D$66)/7),42)+1,WEEKDAY(guigui!H31,2)),"")</f>
        <v>RP</v>
      </c>
      <c r="J31" s="3">
        <f t="shared" si="4"/>
        <v>42154</v>
      </c>
      <c r="K31" s="6" t="str">
        <f ca="1">IFERROR(OFFSET(grille!$A$1,MOD(INT((J31-parametres!$D$66)/7),42)+1,WEEKDAY(guigui!J31,2)),"")</f>
        <v>D</v>
      </c>
      <c r="L31" s="3">
        <f t="shared" si="5"/>
        <v>42185</v>
      </c>
      <c r="M31" s="6" t="str">
        <f ca="1">IFERROR(OFFSET(grille!$A$1,MOD(INT((L31-parametres!$D$66)/7),42)+1,WEEKDAY(guigui!L31,2)),"")</f>
        <v>RP</v>
      </c>
      <c r="N31" s="3">
        <f t="shared" si="6"/>
        <v>42215</v>
      </c>
      <c r="O31" s="6" t="str">
        <f ca="1">IFERROR(OFFSET(grille!$A$1,MOD(INT((N31-parametres!$D$66)/7),42)+1,WEEKDAY(guigui!N31,2)),"")</f>
        <v>RP</v>
      </c>
      <c r="P31" s="3">
        <f t="shared" si="7"/>
        <v>42246</v>
      </c>
      <c r="Q31" s="6" t="str">
        <f ca="1">IFERROR(OFFSET(grille!$A$1,MOD(INT((P31-parametres!$D$66)/7),42)+1,WEEKDAY(guigui!P31,2)),"")</f>
        <v>__T457</v>
      </c>
      <c r="R31" s="3">
        <f t="shared" si="8"/>
        <v>42277</v>
      </c>
      <c r="S31" s="6" t="str">
        <f ca="1">IFERROR(OFFSET(grille!$A$1,MOD(INT((R31-parametres!$D$66)/7),42)+1,WEEKDAY(guigui!R31,2)),"")</f>
        <v>T410</v>
      </c>
      <c r="T31" s="3">
        <f t="shared" si="9"/>
        <v>42307</v>
      </c>
      <c r="U31" s="6" t="str">
        <f ca="1">IFERROR(OFFSET(grille!$A$1,MOD(INT((T31-parametres!$D$66)/7),42)+1,WEEKDAY(guigui!T31,2)),"")</f>
        <v>__T660</v>
      </c>
      <c r="V31" s="4">
        <f t="shared" si="10"/>
        <v>42338</v>
      </c>
      <c r="W31" s="6" t="str">
        <f ca="1">IFERROR(OFFSET(grille!$A$1,MOD(INT((V31-parametres!$D$66)/7),42)+1,WEEKDAY(guigui!V31,2)),"")</f>
        <v>__T640</v>
      </c>
      <c r="X31" s="3">
        <f t="shared" si="11"/>
        <v>42368</v>
      </c>
      <c r="Y31" s="6" t="str">
        <f ca="1">IFERROR(OFFSET(grille!$A$1,MOD(INT((X31-parametres!$D$66)/7),42)+1,WEEKDAY(guigui!X31,2)),"")</f>
        <v>T440__</v>
      </c>
    </row>
    <row r="32" spans="2:25">
      <c r="B32" s="3">
        <f t="shared" si="0"/>
        <v>42035</v>
      </c>
      <c r="C32" s="6" t="str">
        <f ca="1">IFERROR(OFFSET(grille!$A$1,MOD(INT((B32-parametres!$D$66)/7),42)+1,WEEKDAY(guigui!B32,2)),"")</f>
        <v>T656__</v>
      </c>
      <c r="D32" s="2"/>
      <c r="E32" s="2"/>
      <c r="F32" s="3">
        <f t="shared" si="2"/>
        <v>42094</v>
      </c>
      <c r="G32" s="6" t="str">
        <f ca="1">IFERROR(OFFSET(grille!$A$1,MOD(INT((F32-parametres!$D$66)/7),42)+1,WEEKDAY(guigui!F32,2)),"")</f>
        <v>T220__</v>
      </c>
      <c r="H32" s="2"/>
      <c r="I32" s="6" t="str">
        <f ca="1">IFERROR(OFFSET(grille!$A$1,MOD(INT((H32-parametres!$D$66)/7),42)+1,WEEKDAY(guigui!H32,2)),"")</f>
        <v>RP</v>
      </c>
      <c r="J32" s="3">
        <f t="shared" si="4"/>
        <v>42155</v>
      </c>
      <c r="K32" s="6" t="str">
        <f ca="1">IFERROR(OFFSET(grille!$A$1,MOD(INT((J32-parametres!$D$66)/7),42)+1,WEEKDAY(guigui!J32,2)),"")</f>
        <v>RP</v>
      </c>
      <c r="L32" s="2"/>
      <c r="M32" s="6" t="str">
        <f ca="1">IFERROR(OFFSET(grille!$A$1,MOD(INT((L32-parametres!$D$66)/7),42)+1,WEEKDAY(guigui!L32,2)),"")</f>
        <v>RP</v>
      </c>
      <c r="N32" s="3">
        <f t="shared" si="6"/>
        <v>42216</v>
      </c>
      <c r="O32" s="6" t="str">
        <f ca="1">IFERROR(OFFSET(grille!$A$1,MOD(INT((N32-parametres!$D$66)/7),42)+1,WEEKDAY(guigui!N32,2)),"")</f>
        <v>RP</v>
      </c>
      <c r="P32" s="3">
        <f t="shared" si="7"/>
        <v>42247</v>
      </c>
      <c r="Q32" s="6" t="str">
        <f ca="1">IFERROR(OFFSET(grille!$A$1,MOD(INT((P32-parametres!$D$66)/7),42)+1,WEEKDAY(guigui!P32,2)),"")</f>
        <v>T240__</v>
      </c>
      <c r="R32" s="2"/>
      <c r="S32" s="6" t="str">
        <f ca="1">IFERROR(OFFSET(grille!$A$1,MOD(INT((R32-parametres!$D$66)/7),42)+1,WEEKDAY(guigui!R32,2)),"")</f>
        <v>RP</v>
      </c>
      <c r="T32" s="3">
        <f t="shared" si="9"/>
        <v>42308</v>
      </c>
      <c r="U32" s="6" t="str">
        <f ca="1">IFERROR(OFFSET(grille!$A$1,MOD(INT((T32-parametres!$D$66)/7),42)+1,WEEKDAY(guigui!T32,2)),"")</f>
        <v>RP</v>
      </c>
      <c r="V32" s="2"/>
      <c r="W32" s="6" t="str">
        <f ca="1">IFERROR(OFFSET(grille!$A$1,MOD(INT((V32-parametres!$D$66)/7),42)+1,WEEKDAY(guigui!V32,2)),"")</f>
        <v>RP</v>
      </c>
      <c r="X32" s="3">
        <f t="shared" si="11"/>
        <v>42369</v>
      </c>
      <c r="Y32" s="6" t="str">
        <f ca="1">IFERROR(OFFSET(grille!$A$1,MOD(INT((X32-parametres!$D$66)/7),42)+1,WEEKDAY(guigui!X32,2)),"")</f>
        <v>__T450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119" priority="6" stopIfTrue="1">
      <formula>AND(WEEKDAY(B2,2)&gt;5,B2&lt;&gt;"")</formula>
    </cfRule>
  </conditionalFormatting>
  <conditionalFormatting sqref="E10">
    <cfRule type="expression" dxfId="117" priority="5" stopIfTrue="1">
      <formula>AND(WEEKDAY(E10,2)&gt;5,E10&lt;&gt;"")</formula>
    </cfRule>
  </conditionalFormatting>
  <conditionalFormatting sqref="E10">
    <cfRule type="expression" dxfId="115" priority="4" stopIfTrue="1">
      <formula>AND(WEEKDAY(E10,2)&gt;5,E10&lt;&gt;"")</formula>
    </cfRule>
  </conditionalFormatting>
  <conditionalFormatting sqref="E10">
    <cfRule type="expression" dxfId="113" priority="3" stopIfTrue="1">
      <formula>AND(WEEKDAY(E10,2)&gt;5,E10&lt;&gt;"")</formula>
    </cfRule>
  </conditionalFormatting>
  <conditionalFormatting sqref="E10">
    <cfRule type="expression" dxfId="111" priority="2" stopIfTrue="1">
      <formula>AND(WEEKDAY(E10,2)&gt;5,E10&lt;&gt;"")</formula>
    </cfRule>
  </conditionalFormatting>
  <conditionalFormatting sqref="E24">
    <cfRule type="expression" dxfId="109" priority="1" stopIfTrue="1">
      <formula>AND(WEEKDAY(E24,2)&gt;5,E24&lt;&gt;"")</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Y32"/>
  <sheetViews>
    <sheetView topLeftCell="P1"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IFERROR(OFFSET(grille!$A$1,MOD(INT((B2-parametres!$D$68)/7),42)+1,WEEKDAY(guigui!B2,2)),"")</f>
        <v>RP</v>
      </c>
      <c r="D2" s="3">
        <f>DATE($A$1,COLUMN()-2,ROW()-1)</f>
        <v>42036</v>
      </c>
      <c r="E2" s="6" t="str">
        <f ca="1">IFERROR(OFFSET(grille!$A$1,MOD(INT((D2-parametres!$D$68)/7),42)+1,WEEKDAY(guigui!D2,2)),"")</f>
        <v>T657__</v>
      </c>
      <c r="F2" s="3">
        <f>DATE($A$1,COLUMN()-3,ROW()-1)</f>
        <v>42064</v>
      </c>
      <c r="G2" s="6" t="str">
        <f ca="1">IFERROR(OFFSET(grille!$A$1,MOD(INT((F2-parametres!$D$68)/7),42)+1,WEEKDAY(guigui!F2,2)),"")</f>
        <v>RP</v>
      </c>
      <c r="H2" s="3">
        <f>DATE($A$1,COLUMN()-4,ROW()-1)</f>
        <v>42095</v>
      </c>
      <c r="I2" s="6" t="str">
        <f ca="1">IFERROR(OFFSET(grille!$A$1,MOD(INT((H2-parametres!$D$68)/7),42)+1,WEEKDAY(guigui!H2,2)),"")</f>
        <v>T260</v>
      </c>
      <c r="J2" s="3">
        <f>DATE($A$1,COLUMN()-5,ROW()-1)</f>
        <v>42125</v>
      </c>
      <c r="K2" s="6" t="str">
        <f ca="1">IFERROR(OFFSET(grille!$A$1,MOD(INT((J2-parametres!$D$68)/7),42)+1,WEEKDAY(guigui!J2,2)),"")</f>
        <v>__T450</v>
      </c>
      <c r="L2" s="3">
        <f>DATE($A$1,COLUMN()-6,ROW()-1)</f>
        <v>42156</v>
      </c>
      <c r="M2" s="6" t="str">
        <f ca="1">IFERROR(OFFSET(grille!$A$1,MOD(INT((L2-parametres!$D$68)/7),42)+1,WEEKDAY(guigui!L2,2)),"")</f>
        <v>T320__</v>
      </c>
      <c r="N2" s="4">
        <f>DATE($A$1,COLUMN()-7,ROW()-1)</f>
        <v>42186</v>
      </c>
      <c r="O2" s="6" t="str">
        <f ca="1">IFERROR(OFFSET(grille!$A$1,MOD(INT((N2-parametres!$D$68)/7),42)+1,WEEKDAY(guigui!N2,2)),"")</f>
        <v>RP</v>
      </c>
      <c r="P2" s="3">
        <f>DATE($A$1,COLUMN()-8,ROW()-1)</f>
        <v>42217</v>
      </c>
      <c r="Q2" s="6" t="str">
        <f ca="1">IFERROR(OFFSET(grille!$A$1,MOD(INT((P2-parametres!$D$68)/7),42)+1,WEEKDAY(guigui!P2,2)),"")</f>
        <v>RP</v>
      </c>
      <c r="R2" s="3">
        <f>DATE($A$1,COLUMN()-9,ROW()-1)</f>
        <v>42248</v>
      </c>
      <c r="S2" s="6" t="str">
        <f ca="1">IFERROR(OFFSET(grille!$A$1,MOD(INT((R2-parametres!$D$68)/7),42)+1,WEEKDAY(guigui!R2,2)),"")</f>
        <v>__T350</v>
      </c>
      <c r="T2" s="3">
        <f>DATE($A$1,COLUMN()-10,ROW()-1)</f>
        <v>42278</v>
      </c>
      <c r="U2" s="6" t="str">
        <f ca="1">IFERROR(OFFSET(grille!$A$1,MOD(INT((T2-parametres!$D$68)/7),42)+1,WEEKDAY(guigui!T2,2)),"")</f>
        <v>T630__</v>
      </c>
      <c r="V2" s="4">
        <f>DATE($A$1,COLUMN()-11,ROW()-1)</f>
        <v>42309</v>
      </c>
      <c r="W2" s="6" t="str">
        <f ca="1">IFERROR(OFFSET(grille!$A$1,MOD(INT((V2-parametres!$D$68)/7),42)+1,WEEKDAY(guigui!V2,2)),"")</f>
        <v>RP</v>
      </c>
      <c r="X2" s="3">
        <f>DATE($A$1,COLUMN()-12,ROW()-1)</f>
        <v>42339</v>
      </c>
      <c r="Y2" s="6" t="str">
        <f ca="1">IFERROR(OFFSET(grille!$A$1,MOD(INT((X2-parametres!$D$68)/7),42)+1,WEEKDAY(guigui!X2,2)),"")</f>
        <v>T630__</v>
      </c>
    </row>
    <row r="3" spans="1:25">
      <c r="B3" s="3">
        <f t="shared" ref="B3:B32" si="0">DATE($A$1,COLUMN()-1,ROW()-1)</f>
        <v>42006</v>
      </c>
      <c r="C3" s="6" t="str">
        <f ca="1">IFERROR(OFFSET(grille!$A$1,MOD(INT((B3-parametres!$D$68)/7),42)+1,WEEKDAY(guigui!B3,2)),"")</f>
        <v>T410</v>
      </c>
      <c r="D3" s="3">
        <f t="shared" ref="D3:D29" si="1">DATE($A$1,COLUMN()-2,ROW()-1)</f>
        <v>42037</v>
      </c>
      <c r="E3" s="6" t="str">
        <f ca="1">IFERROR(OFFSET(grille!$A$1,MOD(INT((D3-parametres!$D$68)/7),42)+1,WEEKDAY(guigui!D3,2)),"")</f>
        <v>__T661</v>
      </c>
      <c r="F3" s="3">
        <f t="shared" ref="F3:F32" si="2">DATE($A$1,COLUMN()-3,ROW()-1)</f>
        <v>42065</v>
      </c>
      <c r="G3" s="6" t="str">
        <f ca="1">IFERROR(OFFSET(grille!$A$1,MOD(INT((F3-parametres!$D$68)/7),42)+1,WEEKDAY(guigui!F3,2)),"")</f>
        <v>RP</v>
      </c>
      <c r="H3" s="3">
        <f t="shared" ref="H3:H31" si="3">DATE($A$1,COLUMN()-4,ROW()-1)</f>
        <v>42096</v>
      </c>
      <c r="I3" s="6" t="str">
        <f ca="1">IFERROR(OFFSET(grille!$A$1,MOD(INT((H3-parametres!$D$68)/7),42)+1,WEEKDAY(guigui!H3,2)),"")</f>
        <v>RP</v>
      </c>
      <c r="J3" s="3">
        <f t="shared" ref="J3:J32" si="4">DATE($A$1,COLUMN()-5,ROW()-1)</f>
        <v>42126</v>
      </c>
      <c r="K3" s="6" t="str">
        <f ca="1">IFERROR(OFFSET(grille!$A$1,MOD(INT((J3-parametres!$D$68)/7),42)+1,WEEKDAY(guigui!J3,2)),"")</f>
        <v>RP</v>
      </c>
      <c r="L3" s="3">
        <f t="shared" ref="L3:L31" si="5">DATE($A$1,COLUMN()-6,ROW()-1)</f>
        <v>42157</v>
      </c>
      <c r="M3" s="6" t="str">
        <f ca="1">IFERROR(OFFSET(grille!$A$1,MOD(INT((L3-parametres!$D$68)/7),42)+1,WEEKDAY(guigui!L3,2)),"")</f>
        <v>__T330</v>
      </c>
      <c r="N3" s="4">
        <f t="shared" ref="N3:N32" si="6">DATE($A$1,COLUMN()-7,ROW()-1)</f>
        <v>42187</v>
      </c>
      <c r="O3" s="6" t="str">
        <f ca="1">IFERROR(OFFSET(grille!$A$1,MOD(INT((N3-parametres!$D$68)/7),42)+1,WEEKDAY(guigui!N3,2)),"")</f>
        <v>T410</v>
      </c>
      <c r="P3" s="3">
        <f t="shared" ref="P3:P32" si="7">DATE($A$1,COLUMN()-8,ROW()-1)</f>
        <v>42218</v>
      </c>
      <c r="Q3" s="6" t="str">
        <f ca="1">IFERROR(OFFSET(grille!$A$1,MOD(INT((P3-parametres!$D$68)/7),42)+1,WEEKDAY(guigui!P3,2)),"")</f>
        <v>T347__</v>
      </c>
      <c r="R3" s="3">
        <f t="shared" ref="R3:R31" si="8">DATE($A$1,COLUMN()-9,ROW()-1)</f>
        <v>42249</v>
      </c>
      <c r="S3" s="6" t="str">
        <f ca="1">IFERROR(OFFSET(grille!$A$1,MOD(INT((R3-parametres!$D$68)/7),42)+1,WEEKDAY(guigui!R3,2)),"")</f>
        <v>RP</v>
      </c>
      <c r="T3" s="3">
        <f t="shared" ref="T3:T32" si="9">DATE($A$1,COLUMN()-10,ROW()-1)</f>
        <v>42279</v>
      </c>
      <c r="U3" s="6" t="str">
        <f ca="1">IFERROR(OFFSET(grille!$A$1,MOD(INT((T3-parametres!$D$68)/7),42)+1,WEEKDAY(guigui!T3,2)),"")</f>
        <v>__T640</v>
      </c>
      <c r="V3" s="4">
        <f t="shared" ref="V3:V31" si="10">DATE($A$1,COLUMN()-11,ROW()-1)</f>
        <v>42310</v>
      </c>
      <c r="W3" s="6" t="str">
        <f ca="1">IFERROR(OFFSET(grille!$A$1,MOD(INT((V3-parametres!$D$68)/7),42)+1,WEEKDAY(guigui!V3,2)),"")</f>
        <v>RP</v>
      </c>
      <c r="X3" s="3">
        <f t="shared" ref="X3:X32" si="11">DATE($A$1,COLUMN()-12,ROW()-1)</f>
        <v>42340</v>
      </c>
      <c r="Y3" s="6" t="str">
        <f ca="1">IFERROR(OFFSET(grille!$A$1,MOD(INT((X3-parametres!$D$68)/7),42)+1,WEEKDAY(guigui!X3,2)),"")</f>
        <v>__T640</v>
      </c>
    </row>
    <row r="4" spans="1:25">
      <c r="B4" s="4">
        <f t="shared" si="0"/>
        <v>42007</v>
      </c>
      <c r="C4" s="6" t="str">
        <f ca="1">IFERROR(OFFSET(grille!$A$1,MOD(INT((B4-parametres!$D$68)/7),42)+1,WEEKDAY(guigui!B4,2)),"")</f>
        <v>T146__</v>
      </c>
      <c r="D4" s="3">
        <f t="shared" si="1"/>
        <v>42038</v>
      </c>
      <c r="E4" s="6" t="str">
        <f ca="1">IFERROR(OFFSET(grille!$A$1,MOD(INT((D4-parametres!$D$68)/7),42)+1,WEEKDAY(guigui!D4,2)),"")</f>
        <v>T240__</v>
      </c>
      <c r="F4" s="3">
        <f t="shared" si="2"/>
        <v>42066</v>
      </c>
      <c r="G4" s="6" t="str">
        <f ca="1">IFERROR(OFFSET(grille!$A$1,MOD(INT((F4-parametres!$D$68)/7),42)+1,WEEKDAY(guigui!F4,2)),"")</f>
        <v>T840__</v>
      </c>
      <c r="H4" s="3">
        <f t="shared" si="3"/>
        <v>42097</v>
      </c>
      <c r="I4" s="6" t="str">
        <f ca="1">IFERROR(OFFSET(grille!$A$1,MOD(INT((H4-parametres!$D$68)/7),42)+1,WEEKDAY(guigui!H4,2)),"")</f>
        <v>RP</v>
      </c>
      <c r="J4" s="3">
        <f t="shared" si="4"/>
        <v>42127</v>
      </c>
      <c r="K4" s="6" t="str">
        <f ca="1">IFERROR(OFFSET(grille!$A$1,MOD(INT((J4-parametres!$D$68)/7),42)+1,WEEKDAY(guigui!J4,2)),"")</f>
        <v>RP</v>
      </c>
      <c r="L4" s="3">
        <f t="shared" si="5"/>
        <v>42158</v>
      </c>
      <c r="M4" s="6" t="str">
        <f ca="1">IFERROR(OFFSET(grille!$A$1,MOD(INT((L4-parametres!$D$68)/7),42)+1,WEEKDAY(guigui!L4,2)),"")</f>
        <v>T420</v>
      </c>
      <c r="N4" s="4">
        <f t="shared" si="6"/>
        <v>42188</v>
      </c>
      <c r="O4" s="6" t="str">
        <f ca="1">IFERROR(OFFSET(grille!$A$1,MOD(INT((N4-parametres!$D$68)/7),42)+1,WEEKDAY(guigui!N4,2)),"")</f>
        <v>T710</v>
      </c>
      <c r="P4" s="3">
        <f t="shared" si="7"/>
        <v>42219</v>
      </c>
      <c r="Q4" s="6" t="str">
        <f ca="1">IFERROR(OFFSET(grille!$A$1,MOD(INT((P4-parametres!$D$68)/7),42)+1,WEEKDAY(guigui!P4,2)),"")</f>
        <v>__T350</v>
      </c>
      <c r="R4" s="3">
        <f t="shared" si="8"/>
        <v>42250</v>
      </c>
      <c r="S4" s="6" t="str">
        <f ca="1">IFERROR(OFFSET(grille!$A$1,MOD(INT((R4-parametres!$D$68)/7),42)+1,WEEKDAY(guigui!R4,2)),"")</f>
        <v>RP</v>
      </c>
      <c r="T4" s="3">
        <f t="shared" si="9"/>
        <v>42280</v>
      </c>
      <c r="U4" s="6" t="str">
        <f ca="1">IFERROR(OFFSET(grille!$A$1,MOD(INT((T4-parametres!$D$68)/7),42)+1,WEEKDAY(guigui!T4,2)),"")</f>
        <v>RP</v>
      </c>
      <c r="V4" s="4">
        <f t="shared" si="10"/>
        <v>42311</v>
      </c>
      <c r="W4" s="6" t="str">
        <f ca="1">IFERROR(OFFSET(grille!$A$1,MOD(INT((V4-parametres!$D$68)/7),42)+1,WEEKDAY(guigui!V4,2)),"")</f>
        <v>T820__</v>
      </c>
      <c r="X4" s="3">
        <f t="shared" si="11"/>
        <v>42341</v>
      </c>
      <c r="Y4" s="6" t="str">
        <f ca="1">IFERROR(OFFSET(grille!$A$1,MOD(INT((X4-parametres!$D$68)/7),42)+1,WEEKDAY(guigui!X4,2)),"")</f>
        <v>D</v>
      </c>
    </row>
    <row r="5" spans="1:25">
      <c r="B5" s="4">
        <f t="shared" si="0"/>
        <v>42008</v>
      </c>
      <c r="C5" s="6" t="str">
        <f ca="1">IFERROR(OFFSET(grille!$A$1,MOD(INT((B5-parametres!$D$68)/7),42)+1,WEEKDAY(guigui!B5,2)),"")</f>
        <v>__T157</v>
      </c>
      <c r="D5" s="3">
        <f t="shared" si="1"/>
        <v>42039</v>
      </c>
      <c r="E5" s="6" t="str">
        <f ca="1">IFERROR(OFFSET(grille!$A$1,MOD(INT((D5-parametres!$D$68)/7),42)+1,WEEKDAY(guigui!D5,2)),"")</f>
        <v>__T250</v>
      </c>
      <c r="F5" s="3">
        <f t="shared" si="2"/>
        <v>42067</v>
      </c>
      <c r="G5" s="6" t="str">
        <f ca="1">IFERROR(OFFSET(grille!$A$1,MOD(INT((F5-parametres!$D$68)/7),42)+1,WEEKDAY(guigui!F5,2)),"")</f>
        <v>__T850</v>
      </c>
      <c r="H5" s="3">
        <f t="shared" si="3"/>
        <v>42098</v>
      </c>
      <c r="I5" s="6" t="str">
        <f ca="1">IFERROR(OFFSET(grille!$A$1,MOD(INT((H5-parametres!$D$68)/7),42)+1,WEEKDAY(guigui!H5,2)),"")</f>
        <v>T326__</v>
      </c>
      <c r="J5" s="3">
        <f t="shared" si="4"/>
        <v>42128</v>
      </c>
      <c r="K5" s="6" t="str">
        <f ca="1">IFERROR(OFFSET(grille!$A$1,MOD(INT((J5-parametres!$D$68)/7),42)+1,WEEKDAY(guigui!J5,2)),"")</f>
        <v>T820__</v>
      </c>
      <c r="L5" s="3">
        <f t="shared" si="5"/>
        <v>42159</v>
      </c>
      <c r="M5" s="6" t="str">
        <f ca="1">IFERROR(OFFSET(grille!$A$1,MOD(INT((L5-parametres!$D$68)/7),42)+1,WEEKDAY(guigui!L5,2)),"")</f>
        <v>T840__</v>
      </c>
      <c r="N5" s="4">
        <f t="shared" si="6"/>
        <v>42189</v>
      </c>
      <c r="O5" s="6" t="str">
        <f ca="1">IFERROR(OFFSET(grille!$A$1,MOD(INT((N5-parametres!$D$68)/7),42)+1,WEEKDAY(guigui!N5,2)),"")</f>
        <v>T246__</v>
      </c>
      <c r="P5" s="3">
        <f t="shared" si="7"/>
        <v>42220</v>
      </c>
      <c r="Q5" s="6" t="str">
        <f ca="1">IFERROR(OFFSET(grille!$A$1,MOD(INT((P5-parametres!$D$68)/7),42)+1,WEEKDAY(guigui!P5,2)),"")</f>
        <v>T340__</v>
      </c>
      <c r="R5" s="3">
        <f t="shared" si="8"/>
        <v>42251</v>
      </c>
      <c r="S5" s="6" t="str">
        <f ca="1">IFERROR(OFFSET(grille!$A$1,MOD(INT((R5-parametres!$D$68)/7),42)+1,WEEKDAY(guigui!R5,2)),"")</f>
        <v>T515</v>
      </c>
      <c r="T5" s="3">
        <f t="shared" si="9"/>
        <v>42281</v>
      </c>
      <c r="U5" s="6" t="str">
        <f ca="1">IFERROR(OFFSET(grille!$A$1,MOD(INT((T5-parametres!$D$68)/7),42)+1,WEEKDAY(guigui!T5,2)),"")</f>
        <v>RP</v>
      </c>
      <c r="V5" s="4">
        <f t="shared" si="10"/>
        <v>42312</v>
      </c>
      <c r="W5" s="6" t="str">
        <f ca="1">IFERROR(OFFSET(grille!$A$1,MOD(INT((V5-parametres!$D$68)/7),42)+1,WEEKDAY(guigui!V5,2)),"")</f>
        <v>__T830</v>
      </c>
      <c r="X5" s="3">
        <f t="shared" si="11"/>
        <v>42342</v>
      </c>
      <c r="Y5" s="6" t="str">
        <f ca="1">IFERROR(OFFSET(grille!$A$1,MOD(INT((X5-parametres!$D$68)/7),42)+1,WEEKDAY(guigui!X5,2)),"")</f>
        <v>RP</v>
      </c>
    </row>
    <row r="6" spans="1:25">
      <c r="B6" s="3">
        <f t="shared" si="0"/>
        <v>42009</v>
      </c>
      <c r="C6" s="6" t="str">
        <f ca="1">IFERROR(OFFSET(grille!$A$1,MOD(INT((B6-parametres!$D$68)/7),42)+1,WEEKDAY(guigui!B6,2)),"")</f>
        <v>T260</v>
      </c>
      <c r="D6" s="3">
        <f t="shared" si="1"/>
        <v>42040</v>
      </c>
      <c r="E6" s="6" t="str">
        <f ca="1">IFERROR(OFFSET(grille!$A$1,MOD(INT((D6-parametres!$D$68)/7),42)+1,WEEKDAY(guigui!D6,2)),"")</f>
        <v>RP</v>
      </c>
      <c r="F6" s="3">
        <f t="shared" si="2"/>
        <v>42068</v>
      </c>
      <c r="G6" s="6" t="str">
        <f ca="1">IFERROR(OFFSET(grille!$A$1,MOD(INT((F6-parametres!$D$68)/7),42)+1,WEEKDAY(guigui!F6,2)),"")</f>
        <v>T110</v>
      </c>
      <c r="H6" s="3">
        <f t="shared" si="3"/>
        <v>42099</v>
      </c>
      <c r="I6" s="6" t="str">
        <f ca="1">IFERROR(OFFSET(grille!$A$1,MOD(INT((H6-parametres!$D$68)/7),42)+1,WEEKDAY(guigui!H6,2)),"")</f>
        <v>__T337</v>
      </c>
      <c r="J6" s="3">
        <f t="shared" si="4"/>
        <v>42129</v>
      </c>
      <c r="K6" s="6" t="str">
        <f ca="1">IFERROR(OFFSET(grille!$A$1,MOD(INT((J6-parametres!$D$68)/7),42)+1,WEEKDAY(guigui!J6,2)),"")</f>
        <v>__T830</v>
      </c>
      <c r="L6" s="3">
        <f t="shared" si="5"/>
        <v>42160</v>
      </c>
      <c r="M6" s="6" t="str">
        <f ca="1">IFERROR(OFFSET(grille!$A$1,MOD(INT((L6-parametres!$D$68)/7),42)+1,WEEKDAY(guigui!L6,2)),"")</f>
        <v>__T850</v>
      </c>
      <c r="N6" s="4">
        <f t="shared" si="6"/>
        <v>42190</v>
      </c>
      <c r="O6" s="6" t="str">
        <f ca="1">IFERROR(OFFSET(grille!$A$1,MOD(INT((N6-parametres!$D$68)/7),42)+1,WEEKDAY(guigui!N6,2)),"")</f>
        <v>__T257</v>
      </c>
      <c r="P6" s="3">
        <f t="shared" si="7"/>
        <v>42221</v>
      </c>
      <c r="Q6" s="6" t="str">
        <f ca="1">IFERROR(OFFSET(grille!$A$1,MOD(INT((P6-parametres!$D$68)/7),42)+1,WEEKDAY(guigui!P6,2)),"")</f>
        <v>__T350</v>
      </c>
      <c r="R6" s="3">
        <f t="shared" si="8"/>
        <v>42252</v>
      </c>
      <c r="S6" s="6" t="str">
        <f ca="1">IFERROR(OFFSET(grille!$A$1,MOD(INT((R6-parametres!$D$68)/7),42)+1,WEEKDAY(guigui!R6,2)),"")</f>
        <v>T446__</v>
      </c>
      <c r="T6" s="3">
        <f t="shared" si="9"/>
        <v>42282</v>
      </c>
      <c r="U6" s="6" t="str">
        <f ca="1">IFERROR(OFFSET(grille!$A$1,MOD(INT((T6-parametres!$D$68)/7),42)+1,WEEKDAY(guigui!T6,2)),"")</f>
        <v>T840__</v>
      </c>
      <c r="V6" s="4">
        <f t="shared" si="10"/>
        <v>42313</v>
      </c>
      <c r="W6" s="6" t="str">
        <f ca="1">IFERROR(OFFSET(grille!$A$1,MOD(INT((V6-parametres!$D$68)/7),42)+1,WEEKDAY(guigui!V6,2)),"")</f>
        <v>T650__</v>
      </c>
      <c r="X6" s="3">
        <f t="shared" si="11"/>
        <v>42343</v>
      </c>
      <c r="Y6" s="6" t="str">
        <f ca="1">IFERROR(OFFSET(grille!$A$1,MOD(INT((X6-parametres!$D$68)/7),42)+1,WEEKDAY(guigui!X6,2)),"")</f>
        <v>RP</v>
      </c>
    </row>
    <row r="7" spans="1:25">
      <c r="B7" s="3">
        <f t="shared" si="0"/>
        <v>42010</v>
      </c>
      <c r="C7" s="6" t="str">
        <f ca="1">IFERROR(OFFSET(grille!$A$1,MOD(INT((B7-parametres!$D$68)/7),42)+1,WEEKDAY(guigui!B7,2)),"")</f>
        <v>RP</v>
      </c>
      <c r="D7" s="3">
        <f t="shared" si="1"/>
        <v>42041</v>
      </c>
      <c r="E7" s="6" t="str">
        <f ca="1">IFERROR(OFFSET(grille!$A$1,MOD(INT((D7-parametres!$D$68)/7),42)+1,WEEKDAY(guigui!D7,2)),"")</f>
        <v>RP</v>
      </c>
      <c r="F7" s="3">
        <f t="shared" si="2"/>
        <v>42069</v>
      </c>
      <c r="G7" s="6" t="str">
        <f ca="1">IFERROR(OFFSET(grille!$A$1,MOD(INT((F7-parametres!$D$68)/7),42)+1,WEEKDAY(guigui!F7,2)),"")</f>
        <v>T630__</v>
      </c>
      <c r="H7" s="3">
        <f t="shared" si="3"/>
        <v>42100</v>
      </c>
      <c r="I7" s="6" t="str">
        <f ca="1">IFERROR(OFFSET(grille!$A$1,MOD(INT((H7-parametres!$D$68)/7),42)+1,WEEKDAY(guigui!H7,2)),"")</f>
        <v>T510</v>
      </c>
      <c r="J7" s="3">
        <f t="shared" si="4"/>
        <v>42130</v>
      </c>
      <c r="K7" s="6" t="str">
        <f ca="1">IFERROR(OFFSET(grille!$A$1,MOD(INT((J7-parametres!$D$68)/7),42)+1,WEEKDAY(guigui!J7,2)),"")</f>
        <v>RP</v>
      </c>
      <c r="L7" s="3">
        <f t="shared" si="5"/>
        <v>42161</v>
      </c>
      <c r="M7" s="6" t="str">
        <f ca="1">IFERROR(OFFSET(grille!$A$1,MOD(INT((L7-parametres!$D$68)/7),42)+1,WEEKDAY(guigui!L7,2)),"")</f>
        <v>D</v>
      </c>
      <c r="N7" s="4">
        <f t="shared" si="6"/>
        <v>42191</v>
      </c>
      <c r="O7" s="6" t="str">
        <f ca="1">IFERROR(OFFSET(grille!$A$1,MOD(INT((N7-parametres!$D$68)/7),42)+1,WEEKDAY(guigui!N7,2)),"")</f>
        <v>RP</v>
      </c>
      <c r="P7" s="3">
        <f t="shared" si="7"/>
        <v>42222</v>
      </c>
      <c r="Q7" s="6" t="str">
        <f ca="1">IFERROR(OFFSET(grille!$A$1,MOD(INT((P7-parametres!$D$68)/7),42)+1,WEEKDAY(guigui!P7,2)),"")</f>
        <v>RP</v>
      </c>
      <c r="R7" s="3">
        <f t="shared" si="8"/>
        <v>42253</v>
      </c>
      <c r="S7" s="6" t="str">
        <f ca="1">IFERROR(OFFSET(grille!$A$1,MOD(INT((R7-parametres!$D$68)/7),42)+1,WEEKDAY(guigui!R7,2)),"")</f>
        <v>__T457</v>
      </c>
      <c r="T7" s="3">
        <f t="shared" si="9"/>
        <v>42283</v>
      </c>
      <c r="U7" s="6" t="str">
        <f ca="1">IFERROR(OFFSET(grille!$A$1,MOD(INT((T7-parametres!$D$68)/7),42)+1,WEEKDAY(guigui!T7,2)),"")</f>
        <v>__T850</v>
      </c>
      <c r="V7" s="4">
        <f t="shared" si="10"/>
        <v>42314</v>
      </c>
      <c r="W7" s="6" t="str">
        <f ca="1">IFERROR(OFFSET(grille!$A$1,MOD(INT((V7-parametres!$D$68)/7),42)+1,WEEKDAY(guigui!V7,2)),"")</f>
        <v>__T660</v>
      </c>
      <c r="X7" s="3">
        <f t="shared" si="11"/>
        <v>42344</v>
      </c>
      <c r="Y7" s="6" t="str">
        <f ca="1">IFERROR(OFFSET(grille!$A$1,MOD(INT((X7-parametres!$D$68)/7),42)+1,WEEKDAY(guigui!X7,2)),"")</f>
        <v>T637__</v>
      </c>
    </row>
    <row r="8" spans="1:25">
      <c r="B8" s="3">
        <f t="shared" si="0"/>
        <v>42011</v>
      </c>
      <c r="C8" s="6" t="str">
        <f ca="1">IFERROR(OFFSET(grille!$A$1,MOD(INT((B8-parametres!$D$68)/7),42)+1,WEEKDAY(guigui!B8,2)),"")</f>
        <v>RP</v>
      </c>
      <c r="D8" s="3">
        <f t="shared" si="1"/>
        <v>42042</v>
      </c>
      <c r="E8" s="6" t="str">
        <f ca="1">IFERROR(OFFSET(grille!$A$1,MOD(INT((D8-parametres!$D$68)/7),42)+1,WEEKDAY(guigui!D8,2)),"")</f>
        <v>T656__</v>
      </c>
      <c r="F8" s="3">
        <f t="shared" si="2"/>
        <v>42070</v>
      </c>
      <c r="G8" s="6" t="str">
        <f ca="1">IFERROR(OFFSET(grille!$A$1,MOD(INT((F8-parametres!$D$68)/7),42)+1,WEEKDAY(guigui!F8,2)),"")</f>
        <v>__T646</v>
      </c>
      <c r="H8" s="3">
        <f t="shared" si="3"/>
        <v>42101</v>
      </c>
      <c r="I8" s="6" t="str">
        <f ca="1">IFERROR(OFFSET(grille!$A$1,MOD(INT((H8-parametres!$D$68)/7),42)+1,WEEKDAY(guigui!H8,2)),"")</f>
        <v>T220__</v>
      </c>
      <c r="J8" s="3">
        <f t="shared" si="4"/>
        <v>42131</v>
      </c>
      <c r="K8" s="6" t="str">
        <f ca="1">IFERROR(OFFSET(grille!$A$1,MOD(INT((J8-parametres!$D$68)/7),42)+1,WEEKDAY(guigui!J8,2)),"")</f>
        <v>RP</v>
      </c>
      <c r="L8" s="3">
        <f t="shared" si="5"/>
        <v>42162</v>
      </c>
      <c r="M8" s="6" t="str">
        <f ca="1">IFERROR(OFFSET(grille!$A$1,MOD(INT((L8-parametres!$D$68)/7),42)+1,WEEKDAY(guigui!L8,2)),"")</f>
        <v>RP</v>
      </c>
      <c r="N8" s="4">
        <f t="shared" si="6"/>
        <v>42192</v>
      </c>
      <c r="O8" s="6" t="str">
        <f ca="1">IFERROR(OFFSET(grille!$A$1,MOD(INT((N8-parametres!$D$68)/7),42)+1,WEEKDAY(guigui!N8,2)),"")</f>
        <v>RP</v>
      </c>
      <c r="P8" s="3">
        <f t="shared" si="7"/>
        <v>42223</v>
      </c>
      <c r="Q8" s="6" t="str">
        <f ca="1">IFERROR(OFFSET(grille!$A$1,MOD(INT((P8-parametres!$D$68)/7),42)+1,WEEKDAY(guigui!P8,2)),"")</f>
        <v>RP</v>
      </c>
      <c r="R8" s="3">
        <f t="shared" si="8"/>
        <v>42254</v>
      </c>
      <c r="S8" s="6" t="str">
        <f ca="1">IFERROR(OFFSET(grille!$A$1,MOD(INT((R8-parametres!$D$68)/7),42)+1,WEEKDAY(guigui!R8,2)),"")</f>
        <v>T240__</v>
      </c>
      <c r="T8" s="3">
        <f t="shared" si="9"/>
        <v>42284</v>
      </c>
      <c r="U8" s="6" t="str">
        <f ca="1">IFERROR(OFFSET(grille!$A$1,MOD(INT((T8-parametres!$D$68)/7),42)+1,WEEKDAY(guigui!T8,2)),"")</f>
        <v>T410</v>
      </c>
      <c r="V8" s="4">
        <f t="shared" si="10"/>
        <v>42315</v>
      </c>
      <c r="W8" s="6" t="str">
        <f ca="1">IFERROR(OFFSET(grille!$A$1,MOD(INT((V8-parametres!$D$68)/7),42)+1,WEEKDAY(guigui!V8,2)),"")</f>
        <v>RP</v>
      </c>
      <c r="X8" s="3">
        <f t="shared" si="11"/>
        <v>42345</v>
      </c>
      <c r="Y8" s="6" t="str">
        <f ca="1">IFERROR(OFFSET(grille!$A$1,MOD(INT((X8-parametres!$D$68)/7),42)+1,WEEKDAY(guigui!X8,2)),"")</f>
        <v>__T640</v>
      </c>
    </row>
    <row r="9" spans="1:25">
      <c r="B9" s="3">
        <f t="shared" si="0"/>
        <v>42012</v>
      </c>
      <c r="C9" s="6" t="str">
        <f ca="1">IFERROR(OFFSET(grille!$A$1,MOD(INT((B9-parametres!$D$68)/7),42)+1,WEEKDAY(guigui!B9,2)),"")</f>
        <v>T210</v>
      </c>
      <c r="D9" s="3">
        <f t="shared" si="1"/>
        <v>42043</v>
      </c>
      <c r="E9" s="6" t="str">
        <f ca="1">IFERROR(OFFSET(grille!$A$1,MOD(INT((D9-parametres!$D$68)/7),42)+1,WEEKDAY(guigui!D9,2)),"")</f>
        <v>__T667</v>
      </c>
      <c r="F9" s="3">
        <f t="shared" si="2"/>
        <v>42071</v>
      </c>
      <c r="G9" s="6" t="str">
        <f ca="1">IFERROR(OFFSET(grille!$A$1,MOD(INT((F9-parametres!$D$68)/7),42)+1,WEEKDAY(guigui!F9,2)),"")</f>
        <v>RP</v>
      </c>
      <c r="H9" s="3">
        <f t="shared" si="3"/>
        <v>42102</v>
      </c>
      <c r="I9" s="6" t="str">
        <f ca="1">IFERROR(OFFSET(grille!$A$1,MOD(INT((H9-parametres!$D$68)/7),42)+1,WEEKDAY(guigui!H9,2)),"")</f>
        <v>__T230</v>
      </c>
      <c r="J9" s="3">
        <f t="shared" si="4"/>
        <v>42132</v>
      </c>
      <c r="K9" s="6" t="str">
        <f ca="1">IFERROR(OFFSET(grille!$A$1,MOD(INT((J9-parametres!$D$68)/7),42)+1,WEEKDAY(guigui!J9,2)),"")</f>
        <v>T925__</v>
      </c>
      <c r="L9" s="3">
        <f t="shared" si="5"/>
        <v>42163</v>
      </c>
      <c r="M9" s="6" t="str">
        <f ca="1">IFERROR(OFFSET(grille!$A$1,MOD(INT((L9-parametres!$D$68)/7),42)+1,WEEKDAY(guigui!L9,2)),"")</f>
        <v>RP</v>
      </c>
      <c r="N9" s="4">
        <f t="shared" si="6"/>
        <v>42193</v>
      </c>
      <c r="O9" s="6" t="str">
        <f ca="1">IFERROR(OFFSET(grille!$A$1,MOD(INT((N9-parametres!$D$68)/7),42)+1,WEEKDAY(guigui!N9,2)),"")</f>
        <v>T320__</v>
      </c>
      <c r="P9" s="3">
        <f t="shared" si="7"/>
        <v>42224</v>
      </c>
      <c r="Q9" s="6" t="str">
        <f ca="1">IFERROR(OFFSET(grille!$A$1,MOD(INT((P9-parametres!$D$68)/7),42)+1,WEEKDAY(guigui!P9,2)),"")</f>
        <v>T736__</v>
      </c>
      <c r="R9" s="3">
        <f t="shared" si="8"/>
        <v>42255</v>
      </c>
      <c r="S9" s="6" t="str">
        <f ca="1">IFERROR(OFFSET(grille!$A$1,MOD(INT((R9-parametres!$D$68)/7),42)+1,WEEKDAY(guigui!R9,2)),"")</f>
        <v>__T250</v>
      </c>
      <c r="T9" s="3">
        <f t="shared" si="9"/>
        <v>42285</v>
      </c>
      <c r="U9" s="6" t="str">
        <f ca="1">IFERROR(OFFSET(grille!$A$1,MOD(INT((T9-parametres!$D$68)/7),42)+1,WEEKDAY(guigui!T9,2)),"")</f>
        <v>T220__</v>
      </c>
      <c r="V9" s="4">
        <f t="shared" si="10"/>
        <v>42316</v>
      </c>
      <c r="W9" s="6" t="str">
        <f ca="1">IFERROR(OFFSET(grille!$A$1,MOD(INT((V9-parametres!$D$68)/7),42)+1,WEEKDAY(guigui!V9,2)),"")</f>
        <v>RP</v>
      </c>
      <c r="X9" s="3">
        <f t="shared" si="11"/>
        <v>42346</v>
      </c>
      <c r="Y9" s="6" t="str">
        <f ca="1">IFERROR(OFFSET(grille!$A$1,MOD(INT((X9-parametres!$D$68)/7),42)+1,WEEKDAY(guigui!X9,2)),"")</f>
        <v>T430</v>
      </c>
    </row>
    <row r="10" spans="1:25">
      <c r="B10" s="3">
        <f t="shared" si="0"/>
        <v>42013</v>
      </c>
      <c r="C10" s="6" t="str">
        <f ca="1">IFERROR(OFFSET(grille!$A$1,MOD(INT((B10-parametres!$D$68)/7),42)+1,WEEKDAY(guigui!B10,2)),"")</f>
        <v>T140__</v>
      </c>
      <c r="D10" s="3">
        <f t="shared" si="1"/>
        <v>42044</v>
      </c>
      <c r="E10" s="6" t="str">
        <f ca="1">IFERROR(OFFSET(grille!$A$1,MOD(INT((D10-parametres!$D$68)/7),42)+1,WEEKDAY(guigui!D10,2)),"")</f>
        <v>T420</v>
      </c>
      <c r="F10" s="3">
        <f t="shared" si="2"/>
        <v>42072</v>
      </c>
      <c r="G10" s="6" t="str">
        <f ca="1">IFERROR(OFFSET(grille!$A$1,MOD(INT((F10-parametres!$D$68)/7),42)+1,WEEKDAY(guigui!F10,2)),"")</f>
        <v>RP</v>
      </c>
      <c r="H10" s="3">
        <f t="shared" si="3"/>
        <v>42103</v>
      </c>
      <c r="I10" s="6" t="str">
        <f ca="1">IFERROR(OFFSET(grille!$A$1,MOD(INT((H10-parametres!$D$68)/7),42)+1,WEEKDAY(guigui!H10,2)),"")</f>
        <v>D</v>
      </c>
      <c r="J10" s="3">
        <f t="shared" si="4"/>
        <v>42133</v>
      </c>
      <c r="K10" s="6" t="str">
        <f ca="1">IFERROR(OFFSET(grille!$A$1,MOD(INT((J10-parametres!$D$68)/7),42)+1,WEEKDAY(guigui!J10,2)),"")</f>
        <v>__T936</v>
      </c>
      <c r="L10" s="3">
        <f t="shared" si="5"/>
        <v>42164</v>
      </c>
      <c r="M10" s="6" t="str">
        <f ca="1">IFERROR(OFFSET(grille!$A$1,MOD(INT((L10-parametres!$D$68)/7),42)+1,WEEKDAY(guigui!L10,2)),"")</f>
        <v>RP</v>
      </c>
      <c r="N10" s="4">
        <f t="shared" si="6"/>
        <v>42194</v>
      </c>
      <c r="O10" s="6" t="str">
        <f ca="1">IFERROR(OFFSET(grille!$A$1,MOD(INT((N10-parametres!$D$68)/7),42)+1,WEEKDAY(guigui!N10,2)),"")</f>
        <v>__T330</v>
      </c>
      <c r="P10" s="3">
        <f t="shared" si="7"/>
        <v>42225</v>
      </c>
      <c r="Q10" s="6" t="str">
        <f ca="1">IFERROR(OFFSET(grille!$A$1,MOD(INT((P10-parametres!$D$68)/7),42)+1,WEEKDAY(guigui!P10,2)),"")</f>
        <v>__T747</v>
      </c>
      <c r="R10" s="3">
        <f t="shared" si="8"/>
        <v>42256</v>
      </c>
      <c r="S10" s="6" t="str">
        <f ca="1">IFERROR(OFFSET(grille!$A$1,MOD(INT((R10-parametres!$D$68)/7),42)+1,WEEKDAY(guigui!R10,2)),"")</f>
        <v>RP</v>
      </c>
      <c r="T10" s="3">
        <f t="shared" si="9"/>
        <v>42286</v>
      </c>
      <c r="U10" s="6" t="str">
        <f ca="1">IFERROR(OFFSET(grille!$A$1,MOD(INT((T10-parametres!$D$68)/7),42)+1,WEEKDAY(guigui!T10,2)),"")</f>
        <v>__T230</v>
      </c>
      <c r="V10" s="4">
        <f t="shared" si="10"/>
        <v>42317</v>
      </c>
      <c r="W10" s="6" t="str">
        <f ca="1">IFERROR(OFFSET(grille!$A$1,MOD(INT((V10-parametres!$D$68)/7),42)+1,WEEKDAY(guigui!V10,2)),"")</f>
        <v>T410</v>
      </c>
      <c r="X10" s="3">
        <f t="shared" si="11"/>
        <v>42347</v>
      </c>
      <c r="Y10" s="6" t="str">
        <f ca="1">IFERROR(OFFSET(grille!$A$1,MOD(INT((X10-parametres!$D$68)/7),42)+1,WEEKDAY(guigui!X10,2)),"")</f>
        <v>T820__</v>
      </c>
    </row>
    <row r="11" spans="1:25">
      <c r="B11" s="3">
        <f t="shared" si="0"/>
        <v>42014</v>
      </c>
      <c r="C11" s="6" t="str">
        <f ca="1">IFERROR(OFFSET(grille!$A$1,MOD(INT((B11-parametres!$D$68)/7),42)+1,WEEKDAY(guigui!B11,2)),"")</f>
        <v>__T156</v>
      </c>
      <c r="D11" s="3">
        <f t="shared" si="1"/>
        <v>42045</v>
      </c>
      <c r="E11" s="6" t="str">
        <f ca="1">IFERROR(OFFSET(grille!$A$1,MOD(INT((D11-parametres!$D$68)/7),42)+1,WEEKDAY(guigui!D11,2)),"")</f>
        <v>T630__</v>
      </c>
      <c r="F11" s="3">
        <f t="shared" si="2"/>
        <v>42073</v>
      </c>
      <c r="G11" s="6" t="str">
        <f ca="1">IFERROR(OFFSET(grille!$A$1,MOD(INT((F11-parametres!$D$68)/7),42)+1,WEEKDAY(guigui!F11,2)),"")</f>
        <v>T440__</v>
      </c>
      <c r="H11" s="3">
        <f t="shared" si="3"/>
        <v>42104</v>
      </c>
      <c r="I11" s="6" t="str">
        <f ca="1">IFERROR(OFFSET(grille!$A$1,MOD(INT((H11-parametres!$D$68)/7),42)+1,WEEKDAY(guigui!H11,2)),"")</f>
        <v>RP</v>
      </c>
      <c r="J11" s="3">
        <f t="shared" si="4"/>
        <v>42134</v>
      </c>
      <c r="K11" s="6" t="str">
        <f ca="1">IFERROR(OFFSET(grille!$A$1,MOD(INT((J11-parametres!$D$68)/7),42)+1,WEEKDAY(guigui!J11,2)),"")</f>
        <v>T907__</v>
      </c>
      <c r="L11" s="3">
        <f t="shared" si="5"/>
        <v>42165</v>
      </c>
      <c r="M11" s="6" t="str">
        <f ca="1">IFERROR(OFFSET(grille!$A$1,MOD(INT((L11-parametres!$D$68)/7),42)+1,WEEKDAY(guigui!L11,2)),"")</f>
        <v>T730__</v>
      </c>
      <c r="N11" s="4">
        <f t="shared" si="6"/>
        <v>42195</v>
      </c>
      <c r="O11" s="6" t="str">
        <f ca="1">IFERROR(OFFSET(grille!$A$1,MOD(INT((N11-parametres!$D$68)/7),42)+1,WEEKDAY(guigui!N11,2)),"")</f>
        <v>T905__</v>
      </c>
      <c r="P11" s="3">
        <f t="shared" si="7"/>
        <v>42226</v>
      </c>
      <c r="Q11" s="6" t="str">
        <f ca="1">IFERROR(OFFSET(grille!$A$1,MOD(INT((P11-parametres!$D$68)/7),42)+1,WEEKDAY(guigui!P11,2)),"")</f>
        <v>T130</v>
      </c>
      <c r="R11" s="3">
        <f t="shared" si="8"/>
        <v>42257</v>
      </c>
      <c r="S11" s="6" t="str">
        <f ca="1">IFERROR(OFFSET(grille!$A$1,MOD(INT((R11-parametres!$D$68)/7),42)+1,WEEKDAY(guigui!R11,2)),"")</f>
        <v>RP</v>
      </c>
      <c r="T11" s="3">
        <f t="shared" si="9"/>
        <v>42287</v>
      </c>
      <c r="U11" s="6" t="str">
        <f ca="1">IFERROR(OFFSET(grille!$A$1,MOD(INT((T11-parametres!$D$68)/7),42)+1,WEEKDAY(guigui!T11,2)),"")</f>
        <v>RP</v>
      </c>
      <c r="V11" s="4">
        <f t="shared" si="10"/>
        <v>42318</v>
      </c>
      <c r="W11" s="6" t="str">
        <f ca="1">IFERROR(OFFSET(grille!$A$1,MOD(INT((V11-parametres!$D$68)/7),42)+1,WEEKDAY(guigui!V11,2)),"")</f>
        <v>T720</v>
      </c>
      <c r="X11" s="3">
        <f t="shared" si="11"/>
        <v>42348</v>
      </c>
      <c r="Y11" s="6" t="str">
        <f ca="1">IFERROR(OFFSET(grille!$A$1,MOD(INT((X11-parametres!$D$68)/7),42)+1,WEEKDAY(guigui!X11,2)),"")</f>
        <v>__T830</v>
      </c>
    </row>
    <row r="12" spans="1:25">
      <c r="B12" s="3">
        <f t="shared" si="0"/>
        <v>42015</v>
      </c>
      <c r="C12" s="6" t="str">
        <f ca="1">IFERROR(OFFSET(grille!$A$1,MOD(INT((B12-parametres!$D$68)/7),42)+1,WEEKDAY(guigui!B12,2)),"")</f>
        <v>RP</v>
      </c>
      <c r="D12" s="3">
        <f t="shared" si="1"/>
        <v>42046</v>
      </c>
      <c r="E12" s="6" t="str">
        <f ca="1">IFERROR(OFFSET(grille!$A$1,MOD(INT((D12-parametres!$D$68)/7),42)+1,WEEKDAY(guigui!D12,2)),"")</f>
        <v>__T640</v>
      </c>
      <c r="F12" s="3">
        <f t="shared" si="2"/>
        <v>42074</v>
      </c>
      <c r="G12" s="6" t="str">
        <f ca="1">IFERROR(OFFSET(grille!$A$1,MOD(INT((F12-parametres!$D$68)/7),42)+1,WEEKDAY(guigui!F12,2)),"")</f>
        <v>__T450</v>
      </c>
      <c r="H12" s="3">
        <f t="shared" si="3"/>
        <v>42105</v>
      </c>
      <c r="I12" s="6" t="str">
        <f ca="1">IFERROR(OFFSET(grille!$A$1,MOD(INT((H12-parametres!$D$68)/7),42)+1,WEEKDAY(guigui!H12,2)),"")</f>
        <v>RP</v>
      </c>
      <c r="J12" s="3">
        <f t="shared" si="4"/>
        <v>42135</v>
      </c>
      <c r="K12" s="6" t="str">
        <f ca="1">IFERROR(OFFSET(grille!$A$1,MOD(INT((J12-parametres!$D$68)/7),42)+1,WEEKDAY(guigui!J12,2)),"")</f>
        <v>__T911</v>
      </c>
      <c r="L12" s="3">
        <f t="shared" si="5"/>
        <v>42166</v>
      </c>
      <c r="M12" s="6" t="str">
        <f ca="1">IFERROR(OFFSET(grille!$A$1,MOD(INT((L12-parametres!$D$68)/7),42)+1,WEEKDAY(guigui!L12,2)),"")</f>
        <v>__T740</v>
      </c>
      <c r="N12" s="4">
        <f t="shared" si="6"/>
        <v>42196</v>
      </c>
      <c r="O12" s="6" t="str">
        <f ca="1">IFERROR(OFFSET(grille!$A$1,MOD(INT((N12-parametres!$D$68)/7),42)+1,WEEKDAY(guigui!N12,2)),"")</f>
        <v>__T916</v>
      </c>
      <c r="P12" s="3">
        <f t="shared" si="7"/>
        <v>42227</v>
      </c>
      <c r="Q12" s="6" t="str">
        <f ca="1">IFERROR(OFFSET(grille!$A$1,MOD(INT((P12-parametres!$D$68)/7),42)+1,WEEKDAY(guigui!P12,2)),"")</f>
        <v>T140__</v>
      </c>
      <c r="R12" s="3">
        <f t="shared" si="8"/>
        <v>42258</v>
      </c>
      <c r="S12" s="6" t="str">
        <f ca="1">IFERROR(OFFSET(grille!$A$1,MOD(INT((R12-parametres!$D$68)/7),42)+1,WEEKDAY(guigui!R12,2)),"")</f>
        <v>T345__</v>
      </c>
      <c r="T12" s="3">
        <f t="shared" si="9"/>
        <v>42288</v>
      </c>
      <c r="U12" s="6" t="str">
        <f ca="1">IFERROR(OFFSET(grille!$A$1,MOD(INT((T12-parametres!$D$68)/7),42)+1,WEEKDAY(guigui!T12,2)),"")</f>
        <v>RP</v>
      </c>
      <c r="V12" s="4">
        <f t="shared" si="10"/>
        <v>42319</v>
      </c>
      <c r="W12" s="6" t="str">
        <f ca="1">IFERROR(OFFSET(grille!$A$1,MOD(INT((V12-parametres!$D$68)/7),42)+1,WEEKDAY(guigui!V12,2)),"")</f>
        <v>T510</v>
      </c>
      <c r="X12" s="3">
        <f t="shared" si="11"/>
        <v>42349</v>
      </c>
      <c r="Y12" s="6" t="str">
        <f ca="1">IFERROR(OFFSET(grille!$A$1,MOD(INT((X12-parametres!$D$68)/7),42)+1,WEEKDAY(guigui!X12,2)),"")</f>
        <v>D</v>
      </c>
    </row>
    <row r="13" spans="1:25">
      <c r="B13" s="3">
        <f t="shared" si="0"/>
        <v>42016</v>
      </c>
      <c r="C13" s="6" t="str">
        <f ca="1">IFERROR(OFFSET(grille!$A$1,MOD(INT((B13-parametres!$D$68)/7),42)+1,WEEKDAY(guigui!B13,2)),"")</f>
        <v>RP</v>
      </c>
      <c r="D13" s="3">
        <f t="shared" si="1"/>
        <v>42047</v>
      </c>
      <c r="E13" s="6" t="str">
        <f ca="1">IFERROR(OFFSET(grille!$A$1,MOD(INT((D13-parametres!$D$68)/7),42)+1,WEEKDAY(guigui!D13,2)),"")</f>
        <v>D</v>
      </c>
      <c r="F13" s="3">
        <f t="shared" si="2"/>
        <v>42075</v>
      </c>
      <c r="G13" s="6" t="str">
        <f ca="1">IFERROR(OFFSET(grille!$A$1,MOD(INT((F13-parametres!$D$68)/7),42)+1,WEEKDAY(guigui!F13,2)),"")</f>
        <v>T240__</v>
      </c>
      <c r="H13" s="3">
        <f t="shared" si="3"/>
        <v>42106</v>
      </c>
      <c r="I13" s="6" t="str">
        <f ca="1">IFERROR(OFFSET(grille!$A$1,MOD(INT((H13-parametres!$D$68)/7),42)+1,WEEKDAY(guigui!H13,2)),"")</f>
        <v>T327__</v>
      </c>
      <c r="J13" s="3">
        <f t="shared" si="4"/>
        <v>42136</v>
      </c>
      <c r="K13" s="6" t="str">
        <f ca="1">IFERROR(OFFSET(grille!$A$1,MOD(INT((J13-parametres!$D$68)/7),42)+1,WEEKDAY(guigui!J13,2)),"")</f>
        <v>RP</v>
      </c>
      <c r="L13" s="3">
        <f t="shared" si="5"/>
        <v>42167</v>
      </c>
      <c r="M13" s="6" t="str">
        <f ca="1">IFERROR(OFFSET(grille!$A$1,MOD(INT((L13-parametres!$D$68)/7),42)+1,WEEKDAY(guigui!L13,2)),"")</f>
        <v>T240__</v>
      </c>
      <c r="N13" s="4">
        <f t="shared" si="6"/>
        <v>42197</v>
      </c>
      <c r="O13" s="6" t="str">
        <f ca="1">IFERROR(OFFSET(grille!$A$1,MOD(INT((N13-parametres!$D$68)/7),42)+1,WEEKDAY(guigui!N13,2)),"")</f>
        <v>RP</v>
      </c>
      <c r="P13" s="3">
        <f t="shared" si="7"/>
        <v>42228</v>
      </c>
      <c r="Q13" s="6" t="str">
        <f ca="1">IFERROR(OFFSET(grille!$A$1,MOD(INT((P13-parametres!$D$68)/7),42)+1,WEEKDAY(guigui!P13,2)),"")</f>
        <v>__T150</v>
      </c>
      <c r="R13" s="3">
        <f t="shared" si="8"/>
        <v>42259</v>
      </c>
      <c r="S13" s="6" t="str">
        <f ca="1">IFERROR(OFFSET(grille!$A$1,MOD(INT((R13-parametres!$D$68)/7),42)+1,WEEKDAY(guigui!R13,2)),"")</f>
        <v>__T356</v>
      </c>
      <c r="T13" s="3">
        <f t="shared" si="9"/>
        <v>42289</v>
      </c>
      <c r="U13" s="6" t="str">
        <f ca="1">IFERROR(OFFSET(grille!$A$1,MOD(INT((T13-parametres!$D$68)/7),42)+1,WEEKDAY(guigui!T13,2)),"")</f>
        <v>T220__</v>
      </c>
      <c r="V13" s="4">
        <f t="shared" si="10"/>
        <v>42320</v>
      </c>
      <c r="W13" s="6" t="str">
        <f ca="1">IFERROR(OFFSET(grille!$A$1,MOD(INT((V13-parametres!$D$68)/7),42)+1,WEEKDAY(guigui!V13,2)),"")</f>
        <v>T140__</v>
      </c>
      <c r="X13" s="3">
        <f t="shared" si="11"/>
        <v>42350</v>
      </c>
      <c r="Y13" s="6" t="str">
        <f ca="1">IFERROR(OFFSET(grille!$A$1,MOD(INT((X13-parametres!$D$68)/7),42)+1,WEEKDAY(guigui!X13,2)),"")</f>
        <v>RP</v>
      </c>
    </row>
    <row r="14" spans="1:25">
      <c r="B14" s="3">
        <f t="shared" si="0"/>
        <v>42017</v>
      </c>
      <c r="C14" s="6" t="str">
        <f ca="1">IFERROR(OFFSET(grille!$A$1,MOD(INT((B14-parametres!$D$68)/7),42)+1,WEEKDAY(guigui!B14,2)),"")</f>
        <v>T820__</v>
      </c>
      <c r="D14" s="3">
        <f t="shared" si="1"/>
        <v>42048</v>
      </c>
      <c r="E14" s="6" t="str">
        <f ca="1">IFERROR(OFFSET(grille!$A$1,MOD(INT((D14-parametres!$D$68)/7),42)+1,WEEKDAY(guigui!D14,2)),"")</f>
        <v>RP</v>
      </c>
      <c r="F14" s="3">
        <f t="shared" si="2"/>
        <v>42076</v>
      </c>
      <c r="G14" s="6" t="str">
        <f ca="1">IFERROR(OFFSET(grille!$A$1,MOD(INT((F14-parametres!$D$68)/7),42)+1,WEEKDAY(guigui!F14,2)),"")</f>
        <v>__T250</v>
      </c>
      <c r="H14" s="3">
        <f t="shared" si="3"/>
        <v>42107</v>
      </c>
      <c r="I14" s="6" t="str">
        <f ca="1">IFERROR(OFFSET(grille!$A$1,MOD(INT((H14-parametres!$D$68)/7),42)+1,WEEKDAY(guigui!H14,2)),"")</f>
        <v>__T330</v>
      </c>
      <c r="J14" s="3">
        <f t="shared" si="4"/>
        <v>42137</v>
      </c>
      <c r="K14" s="6" t="str">
        <f ca="1">IFERROR(OFFSET(grille!$A$1,MOD(INT((J14-parametres!$D$68)/7),42)+1,WEEKDAY(guigui!J14,2)),"")</f>
        <v>RP</v>
      </c>
      <c r="L14" s="3">
        <f t="shared" si="5"/>
        <v>42168</v>
      </c>
      <c r="M14" s="6" t="str">
        <f ca="1">IFERROR(OFFSET(grille!$A$1,MOD(INT((L14-parametres!$D$68)/7),42)+1,WEEKDAY(guigui!L14,2)),"")</f>
        <v>__T256</v>
      </c>
      <c r="N14" s="4">
        <f t="shared" si="6"/>
        <v>42198</v>
      </c>
      <c r="O14" s="6" t="str">
        <f ca="1">IFERROR(OFFSET(grille!$A$1,MOD(INT((N14-parametres!$D$68)/7),42)+1,WEEKDAY(guigui!N14,2)),"")</f>
        <v>RP</v>
      </c>
      <c r="P14" s="3">
        <f t="shared" si="7"/>
        <v>42229</v>
      </c>
      <c r="Q14" s="6" t="str">
        <f ca="1">IFERROR(OFFSET(grille!$A$1,MOD(INT((P14-parametres!$D$68)/7),42)+1,WEEKDAY(guigui!P14,2)),"")</f>
        <v>D</v>
      </c>
      <c r="R14" s="3">
        <f t="shared" si="8"/>
        <v>42260</v>
      </c>
      <c r="S14" s="6" t="str">
        <f ca="1">IFERROR(OFFSET(grille!$A$1,MOD(INT((R14-parametres!$D$68)/7),42)+1,WEEKDAY(guigui!R14,2)),"")</f>
        <v>T247__</v>
      </c>
      <c r="T14" s="3">
        <f t="shared" si="9"/>
        <v>42290</v>
      </c>
      <c r="U14" s="6" t="str">
        <f ca="1">IFERROR(OFFSET(grille!$A$1,MOD(INT((T14-parametres!$D$68)/7),42)+1,WEEKDAY(guigui!T14,2)),"")</f>
        <v>__T230</v>
      </c>
      <c r="V14" s="4">
        <f t="shared" si="10"/>
        <v>42321</v>
      </c>
      <c r="W14" s="6" t="str">
        <f ca="1">IFERROR(OFFSET(grille!$A$1,MOD(INT((V14-parametres!$D$68)/7),42)+1,WEEKDAY(guigui!V14,2)),"")</f>
        <v>__T150</v>
      </c>
      <c r="X14" s="3">
        <f t="shared" si="11"/>
        <v>42351</v>
      </c>
      <c r="Y14" s="6" t="str">
        <f ca="1">IFERROR(OFFSET(grille!$A$1,MOD(INT((X14-parametres!$D$68)/7),42)+1,WEEKDAY(guigui!X14,2)),"")</f>
        <v>RP</v>
      </c>
    </row>
    <row r="15" spans="1:25">
      <c r="B15" s="3">
        <f t="shared" si="0"/>
        <v>42018</v>
      </c>
      <c r="C15" s="6" t="str">
        <f ca="1">IFERROR(OFFSET(grille!$A$1,MOD(INT((B15-parametres!$D$68)/7),42)+1,WEEKDAY(guigui!B15,2)),"")</f>
        <v>__T830</v>
      </c>
      <c r="D15" s="3">
        <f t="shared" si="1"/>
        <v>42049</v>
      </c>
      <c r="E15" s="6" t="str">
        <f ca="1">IFERROR(OFFSET(grille!$A$1,MOD(INT((D15-parametres!$D$68)/7),42)+1,WEEKDAY(guigui!D15,2)),"")</f>
        <v>RP</v>
      </c>
      <c r="F15" s="3">
        <f t="shared" si="2"/>
        <v>42077</v>
      </c>
      <c r="G15" s="6" t="str">
        <f ca="1">IFERROR(OFFSET(grille!$A$1,MOD(INT((F15-parametres!$D$68)/7),42)+1,WEEKDAY(guigui!F15,2)),"")</f>
        <v>RP</v>
      </c>
      <c r="H15" s="3">
        <f t="shared" si="3"/>
        <v>42108</v>
      </c>
      <c r="I15" s="6" t="str">
        <f ca="1">IFERROR(OFFSET(grille!$A$1,MOD(INT((H15-parametres!$D$68)/7),42)+1,WEEKDAY(guigui!H15,2)),"")</f>
        <v>T810</v>
      </c>
      <c r="J15" s="3">
        <f t="shared" si="4"/>
        <v>42138</v>
      </c>
      <c r="K15" s="6" t="str">
        <f ca="1">IFERROR(OFFSET(grille!$A$1,MOD(INT((J15-parametres!$D$68)/7),42)+1,WEEKDAY(guigui!J15,2)),"")</f>
        <v>T720</v>
      </c>
      <c r="L15" s="3">
        <f t="shared" si="5"/>
        <v>42169</v>
      </c>
      <c r="M15" s="6" t="str">
        <f ca="1">IFERROR(OFFSET(grille!$A$1,MOD(INT((L15-parametres!$D$68)/7),42)+1,WEEKDAY(guigui!L15,2)),"")</f>
        <v>RP</v>
      </c>
      <c r="N15" s="4">
        <f t="shared" si="6"/>
        <v>42199</v>
      </c>
      <c r="O15" s="6" t="str">
        <f ca="1">IFERROR(OFFSET(grille!$A$1,MOD(INT((N15-parametres!$D$68)/7),42)+1,WEEKDAY(guigui!N15,2)),"")</f>
        <v>T320__</v>
      </c>
      <c r="P15" s="3">
        <f t="shared" si="7"/>
        <v>42230</v>
      </c>
      <c r="Q15" s="6" t="str">
        <f ca="1">IFERROR(OFFSET(grille!$A$1,MOD(INT((P15-parametres!$D$68)/7),42)+1,WEEKDAY(guigui!P15,2)),"")</f>
        <v>RP</v>
      </c>
      <c r="R15" s="3">
        <f t="shared" si="8"/>
        <v>42261</v>
      </c>
      <c r="S15" s="6" t="str">
        <f ca="1">IFERROR(OFFSET(grille!$A$1,MOD(INT((R15-parametres!$D$68)/7),42)+1,WEEKDAY(guigui!R15,2)),"")</f>
        <v>__T250</v>
      </c>
      <c r="T15" s="3">
        <f t="shared" si="9"/>
        <v>42291</v>
      </c>
      <c r="U15" s="6" t="str">
        <f ca="1">IFERROR(OFFSET(grille!$A$1,MOD(INT((T15-parametres!$D$68)/7),42)+1,WEEKDAY(guigui!T15,2)),"")</f>
        <v>RP</v>
      </c>
      <c r="V15" s="4">
        <f t="shared" si="10"/>
        <v>42322</v>
      </c>
      <c r="W15" s="6" t="str">
        <f ca="1">IFERROR(OFFSET(grille!$A$1,MOD(INT((V15-parametres!$D$68)/7),42)+1,WEEKDAY(guigui!V15,2)),"")</f>
        <v>RP</v>
      </c>
      <c r="X15" s="3">
        <f t="shared" si="11"/>
        <v>42352</v>
      </c>
      <c r="Y15" s="6" t="str">
        <f ca="1">IFERROR(OFFSET(grille!$A$1,MOD(INT((X15-parametres!$D$68)/7),42)+1,WEEKDAY(guigui!X15,2)),"")</f>
        <v>RP</v>
      </c>
    </row>
    <row r="16" spans="1:25">
      <c r="B16" s="3">
        <f t="shared" si="0"/>
        <v>42019</v>
      </c>
      <c r="C16" s="6" t="str">
        <f ca="1">IFERROR(OFFSET(grille!$A$1,MOD(INT((B16-parametres!$D$68)/7),42)+1,WEEKDAY(guigui!B16,2)),"")</f>
        <v>T650__</v>
      </c>
      <c r="D16" s="3">
        <f t="shared" si="1"/>
        <v>42050</v>
      </c>
      <c r="E16" s="6" t="str">
        <f ca="1">IFERROR(OFFSET(grille!$A$1,MOD(INT((D16-parametres!$D$68)/7),42)+1,WEEKDAY(guigui!D16,2)),"")</f>
        <v>T637__</v>
      </c>
      <c r="F16" s="3">
        <f t="shared" si="2"/>
        <v>42078</v>
      </c>
      <c r="G16" s="6" t="str">
        <f ca="1">IFERROR(OFFSET(grille!$A$1,MOD(INT((F16-parametres!$D$68)/7),42)+1,WEEKDAY(guigui!F16,2)),"")</f>
        <v>RP</v>
      </c>
      <c r="H16" s="3">
        <f t="shared" si="3"/>
        <v>42109</v>
      </c>
      <c r="I16" s="6" t="str">
        <f ca="1">IFERROR(OFFSET(grille!$A$1,MOD(INT((H16-parametres!$D$68)/7),42)+1,WEEKDAY(guigui!H16,2)),"")</f>
        <v>T140__</v>
      </c>
      <c r="J16" s="3">
        <f t="shared" si="4"/>
        <v>42139</v>
      </c>
      <c r="K16" s="6" t="str">
        <f ca="1">IFERROR(OFFSET(grille!$A$1,MOD(INT((J16-parametres!$D$68)/7),42)+1,WEEKDAY(guigui!J16,2)),"")</f>
        <v>T730__</v>
      </c>
      <c r="L16" s="3">
        <f t="shared" si="5"/>
        <v>42170</v>
      </c>
      <c r="M16" s="6" t="str">
        <f ca="1">IFERROR(OFFSET(grille!$A$1,MOD(INT((L16-parametres!$D$68)/7),42)+1,WEEKDAY(guigui!L16,2)),"")</f>
        <v>RP</v>
      </c>
      <c r="N16" s="4">
        <f t="shared" si="6"/>
        <v>42200</v>
      </c>
      <c r="O16" s="6" t="str">
        <f ca="1">IFERROR(OFFSET(grille!$A$1,MOD(INT((N16-parametres!$D$68)/7),42)+1,WEEKDAY(guigui!N16,2)),"")</f>
        <v>__T330</v>
      </c>
      <c r="P16" s="3">
        <f t="shared" si="7"/>
        <v>42231</v>
      </c>
      <c r="Q16" s="6" t="str">
        <f ca="1">IFERROR(OFFSET(grille!$A$1,MOD(INT((P16-parametres!$D$68)/7),42)+1,WEEKDAY(guigui!P16,2)),"")</f>
        <v>RP</v>
      </c>
      <c r="R16" s="3">
        <f t="shared" si="8"/>
        <v>42262</v>
      </c>
      <c r="S16" s="6" t="str">
        <f ca="1">IFERROR(OFFSET(grille!$A$1,MOD(INT((R16-parametres!$D$68)/7),42)+1,WEEKDAY(guigui!R16,2)),"")</f>
        <v>RP</v>
      </c>
      <c r="T16" s="3">
        <f t="shared" si="9"/>
        <v>42292</v>
      </c>
      <c r="U16" s="6" t="str">
        <f ca="1">IFERROR(OFFSET(grille!$A$1,MOD(INT((T16-parametres!$D$68)/7),42)+1,WEEKDAY(guigui!T16,2)),"")</f>
        <v>RP</v>
      </c>
      <c r="V16" s="4">
        <f t="shared" si="10"/>
        <v>42323</v>
      </c>
      <c r="W16" s="6" t="str">
        <f ca="1">IFERROR(OFFSET(grille!$A$1,MOD(INT((V16-parametres!$D$68)/7),42)+1,WEEKDAY(guigui!V16,2)),"")</f>
        <v>RP</v>
      </c>
      <c r="X16" s="3">
        <f t="shared" si="11"/>
        <v>42353</v>
      </c>
      <c r="Y16" s="6" t="str">
        <f ca="1">IFERROR(OFFSET(grille!$A$1,MOD(INT((X16-parametres!$D$68)/7),42)+1,WEEKDAY(guigui!X16,2)),"")</f>
        <v>T730__</v>
      </c>
    </row>
    <row r="17" spans="2:25">
      <c r="B17" s="3">
        <f t="shared" si="0"/>
        <v>42020</v>
      </c>
      <c r="C17" s="6" t="str">
        <f ca="1">IFERROR(OFFSET(grille!$A$1,MOD(INT((B17-parametres!$D$68)/7),42)+1,WEEKDAY(guigui!B17,2)),"")</f>
        <v>__T660</v>
      </c>
      <c r="D17" s="3">
        <f t="shared" si="1"/>
        <v>42051</v>
      </c>
      <c r="E17" s="6" t="str">
        <f ca="1">IFERROR(OFFSET(grille!$A$1,MOD(INT((D17-parametres!$D$68)/7),42)+1,WEEKDAY(guigui!D17,2)),"")</f>
        <v>__T640</v>
      </c>
      <c r="F17" s="3">
        <f t="shared" si="2"/>
        <v>42079</v>
      </c>
      <c r="G17" s="6" t="str">
        <f ca="1">IFERROR(OFFSET(grille!$A$1,MOD(INT((F17-parametres!$D$68)/7),42)+1,WEEKDAY(guigui!F17,2)),"")</f>
        <v>T710</v>
      </c>
      <c r="H17" s="3">
        <f t="shared" si="3"/>
        <v>42110</v>
      </c>
      <c r="I17" s="6" t="str">
        <f ca="1">IFERROR(OFFSET(grille!$A$1,MOD(INT((H17-parametres!$D$68)/7),42)+1,WEEKDAY(guigui!H17,2)),"")</f>
        <v>__T150</v>
      </c>
      <c r="J17" s="3">
        <f t="shared" si="4"/>
        <v>42140</v>
      </c>
      <c r="K17" s="6" t="str">
        <f ca="1">IFERROR(OFFSET(grille!$A$1,MOD(INT((J17-parametres!$D$68)/7),42)+1,WEEKDAY(guigui!J17,2)),"")</f>
        <v>__T746</v>
      </c>
      <c r="L17" s="3">
        <f t="shared" si="5"/>
        <v>42171</v>
      </c>
      <c r="M17" s="6" t="str">
        <f ca="1">IFERROR(OFFSET(grille!$A$1,MOD(INT((L17-parametres!$D$68)/7),42)+1,WEEKDAY(guigui!L17,2)),"")</f>
        <v>T510</v>
      </c>
      <c r="N17" s="4">
        <f t="shared" si="6"/>
        <v>42201</v>
      </c>
      <c r="O17" s="6" t="str">
        <f ca="1">IFERROR(OFFSET(grille!$A$1,MOD(INT((N17-parametres!$D$68)/7),42)+1,WEEKDAY(guigui!N17,2)),"")</f>
        <v>T340__</v>
      </c>
      <c r="P17" s="3">
        <f t="shared" si="7"/>
        <v>42232</v>
      </c>
      <c r="Q17" s="6" t="str">
        <f ca="1">IFERROR(OFFSET(grille!$A$1,MOD(INT((P17-parametres!$D$68)/7),42)+1,WEEKDAY(guigui!P17,2)),"")</f>
        <v>T737__</v>
      </c>
      <c r="R17" s="3">
        <f t="shared" si="8"/>
        <v>42263</v>
      </c>
      <c r="S17" s="6" t="str">
        <f ca="1">IFERROR(OFFSET(grille!$A$1,MOD(INT((R17-parametres!$D$68)/7),42)+1,WEEKDAY(guigui!R17,2)),"")</f>
        <v>RP</v>
      </c>
      <c r="T17" s="3">
        <f t="shared" si="9"/>
        <v>42293</v>
      </c>
      <c r="U17" s="6" t="str">
        <f ca="1">IFERROR(OFFSET(grille!$A$1,MOD(INT((T17-parametres!$D$68)/7),42)+1,WEEKDAY(guigui!T17,2)),"")</f>
        <v>T320__</v>
      </c>
      <c r="V17" s="4">
        <f t="shared" si="10"/>
        <v>42324</v>
      </c>
      <c r="W17" s="6" t="str">
        <f ca="1">IFERROR(OFFSET(grille!$A$1,MOD(INT((V17-parametres!$D$68)/7),42)+1,WEEKDAY(guigui!V17,2)),"")</f>
        <v>T440__</v>
      </c>
      <c r="X17" s="3">
        <f t="shared" si="11"/>
        <v>42354</v>
      </c>
      <c r="Y17" s="6" t="str">
        <f ca="1">IFERROR(OFFSET(grille!$A$1,MOD(INT((X17-parametres!$D$68)/7),42)+1,WEEKDAY(guigui!X17,2)),"")</f>
        <v>__T740</v>
      </c>
    </row>
    <row r="18" spans="2:25">
      <c r="B18" s="3">
        <f t="shared" si="0"/>
        <v>42021</v>
      </c>
      <c r="C18" s="6" t="str">
        <f ca="1">IFERROR(OFFSET(grille!$A$1,MOD(INT((B18-parametres!$D$68)/7),42)+1,WEEKDAY(guigui!B18,2)),"")</f>
        <v>RP</v>
      </c>
      <c r="D18" s="3">
        <f t="shared" si="1"/>
        <v>42052</v>
      </c>
      <c r="E18" s="6" t="str">
        <f ca="1">IFERROR(OFFSET(grille!$A$1,MOD(INT((D18-parametres!$D$68)/7),42)+1,WEEKDAY(guigui!D18,2)),"")</f>
        <v>T430</v>
      </c>
      <c r="F18" s="3">
        <f t="shared" si="2"/>
        <v>42080</v>
      </c>
      <c r="G18" s="6" t="str">
        <f ca="1">IFERROR(OFFSET(grille!$A$1,MOD(INT((F18-parametres!$D$68)/7),42)+1,WEEKDAY(guigui!F18,2)),"")</f>
        <v>T120</v>
      </c>
      <c r="H18" s="3">
        <f t="shared" si="3"/>
        <v>42111</v>
      </c>
      <c r="I18" s="6" t="str">
        <f ca="1">IFERROR(OFFSET(grille!$A$1,MOD(INT((H18-parametres!$D$68)/7),42)+1,WEEKDAY(guigui!H18,2)),"")</f>
        <v>RP</v>
      </c>
      <c r="J18" s="3">
        <f t="shared" si="4"/>
        <v>42141</v>
      </c>
      <c r="K18" s="6" t="str">
        <f ca="1">IFERROR(OFFSET(grille!$A$1,MOD(INT((J18-parametres!$D$68)/7),42)+1,WEEKDAY(guigui!J18,2)),"")</f>
        <v>T147__</v>
      </c>
      <c r="L18" s="3">
        <f t="shared" si="5"/>
        <v>42172</v>
      </c>
      <c r="M18" s="6" t="str">
        <f ca="1">IFERROR(OFFSET(grille!$A$1,MOD(INT((L18-parametres!$D$68)/7),42)+1,WEEKDAY(guigui!L18,2)),"")</f>
        <v>T110</v>
      </c>
      <c r="N18" s="4">
        <f t="shared" si="6"/>
        <v>42202</v>
      </c>
      <c r="O18" s="6" t="str">
        <f ca="1">IFERROR(OFFSET(grille!$A$1,MOD(INT((N18-parametres!$D$68)/7),42)+1,WEEKDAY(guigui!N18,2)),"")</f>
        <v>__T350</v>
      </c>
      <c r="P18" s="3">
        <f t="shared" si="7"/>
        <v>42233</v>
      </c>
      <c r="Q18" s="6" t="str">
        <f ca="1">IFERROR(OFFSET(grille!$A$1,MOD(INT((P18-parametres!$D$68)/7),42)+1,WEEKDAY(guigui!P18,2)),"")</f>
        <v>__T740</v>
      </c>
      <c r="R18" s="3">
        <f t="shared" si="8"/>
        <v>42264</v>
      </c>
      <c r="S18" s="6" t="str">
        <f ca="1">IFERROR(OFFSET(grille!$A$1,MOD(INT((R18-parametres!$D$68)/7),42)+1,WEEKDAY(guigui!R18,2)),"")</f>
        <v>T120</v>
      </c>
      <c r="T18" s="3">
        <f t="shared" si="9"/>
        <v>42294</v>
      </c>
      <c r="U18" s="6" t="str">
        <f ca="1">IFERROR(OFFSET(grille!$A$1,MOD(INT((T18-parametres!$D$68)/7),42)+1,WEEKDAY(guigui!T18,2)),"")</f>
        <v>__T336</v>
      </c>
      <c r="V18" s="4">
        <f t="shared" si="10"/>
        <v>42325</v>
      </c>
      <c r="W18" s="6" t="str">
        <f ca="1">IFERROR(OFFSET(grille!$A$1,MOD(INT((V18-parametres!$D$68)/7),42)+1,WEEKDAY(guigui!V18,2)),"")</f>
        <v>__T450</v>
      </c>
      <c r="X18" s="3">
        <f t="shared" si="11"/>
        <v>42355</v>
      </c>
      <c r="Y18" s="6" t="str">
        <f ca="1">IFERROR(OFFSET(grille!$A$1,MOD(INT((X18-parametres!$D$68)/7),42)+1,WEEKDAY(guigui!X18,2)),"")</f>
        <v>T610</v>
      </c>
    </row>
    <row r="19" spans="2:25">
      <c r="B19" s="3">
        <f t="shared" si="0"/>
        <v>42022</v>
      </c>
      <c r="C19" s="6" t="str">
        <f ca="1">IFERROR(OFFSET(grille!$A$1,MOD(INT((B19-parametres!$D$68)/7),42)+1,WEEKDAY(guigui!B19,2)),"")</f>
        <v>RP</v>
      </c>
      <c r="D19" s="3">
        <f t="shared" si="1"/>
        <v>42053</v>
      </c>
      <c r="E19" s="6" t="str">
        <f ca="1">IFERROR(OFFSET(grille!$A$1,MOD(INT((D19-parametres!$D$68)/7),42)+1,WEEKDAY(guigui!D19,2)),"")</f>
        <v>T820__</v>
      </c>
      <c r="F19" s="3">
        <f t="shared" si="2"/>
        <v>42081</v>
      </c>
      <c r="G19" s="6" t="str">
        <f ca="1">IFERROR(OFFSET(grille!$A$1,MOD(INT((F19-parametres!$D$68)/7),42)+1,WEEKDAY(guigui!F19,2)),"")</f>
        <v>T440__</v>
      </c>
      <c r="H19" s="3">
        <f t="shared" si="3"/>
        <v>42112</v>
      </c>
      <c r="I19" s="6" t="str">
        <f ca="1">IFERROR(OFFSET(grille!$A$1,MOD(INT((H19-parametres!$D$68)/7),42)+1,WEEKDAY(guigui!H19,2)),"")</f>
        <v>RP</v>
      </c>
      <c r="J19" s="3">
        <f t="shared" si="4"/>
        <v>42142</v>
      </c>
      <c r="K19" s="6" t="str">
        <f ca="1">IFERROR(OFFSET(grille!$A$1,MOD(INT((J19-parametres!$D$68)/7),42)+1,WEEKDAY(guigui!J19,2)),"")</f>
        <v>__T151</v>
      </c>
      <c r="L19" s="3">
        <f t="shared" si="5"/>
        <v>42173</v>
      </c>
      <c r="M19" s="6" t="str">
        <f ca="1">IFERROR(OFFSET(grille!$A$1,MOD(INT((L19-parametres!$D$68)/7),42)+1,WEEKDAY(guigui!L19,2)),"")</f>
        <v>T710</v>
      </c>
      <c r="N19" s="4">
        <f t="shared" si="6"/>
        <v>42203</v>
      </c>
      <c r="O19" s="6" t="str">
        <f ca="1">IFERROR(OFFSET(grille!$A$1,MOD(INT((N19-parametres!$D$68)/7),42)+1,WEEKDAY(guigui!N19,2)),"")</f>
        <v>RP</v>
      </c>
      <c r="P19" s="3">
        <f t="shared" si="7"/>
        <v>42234</v>
      </c>
      <c r="Q19" s="6" t="str">
        <f ca="1">IFERROR(OFFSET(grille!$A$1,MOD(INT((P19-parametres!$D$68)/7),42)+1,WEEKDAY(guigui!P19,2)),"")</f>
        <v>T650__</v>
      </c>
      <c r="R19" s="3">
        <f t="shared" si="8"/>
        <v>42265</v>
      </c>
      <c r="S19" s="6" t="str">
        <f ca="1">IFERROR(OFFSET(grille!$A$1,MOD(INT((R19-parametres!$D$68)/7),42)+1,WEEKDAY(guigui!R19,2)),"")</f>
        <v>T720</v>
      </c>
      <c r="T19" s="3">
        <f t="shared" si="9"/>
        <v>42295</v>
      </c>
      <c r="U19" s="6" t="str">
        <f ca="1">IFERROR(OFFSET(grille!$A$1,MOD(INT((T19-parametres!$D$68)/7),42)+1,WEEKDAY(guigui!T19,2)),"")</f>
        <v>T227__</v>
      </c>
      <c r="V19" s="4">
        <f t="shared" si="10"/>
        <v>42326</v>
      </c>
      <c r="W19" s="6" t="str">
        <f ca="1">IFERROR(OFFSET(grille!$A$1,MOD(INT((V19-parametres!$D$68)/7),42)+1,WEEKDAY(guigui!V19,2)),"")</f>
        <v>T240__</v>
      </c>
      <c r="X19" s="3">
        <f t="shared" si="11"/>
        <v>42356</v>
      </c>
      <c r="Y19" s="6" t="str">
        <f ca="1">IFERROR(OFFSET(grille!$A$1,MOD(INT((X19-parametres!$D$68)/7),42)+1,WEEKDAY(guigui!X19,2)),"")</f>
        <v>T220__</v>
      </c>
    </row>
    <row r="20" spans="2:25">
      <c r="B20" s="3">
        <f t="shared" si="0"/>
        <v>42023</v>
      </c>
      <c r="C20" s="6" t="str">
        <f ca="1">IFERROR(OFFSET(grille!$A$1,MOD(INT((B20-parametres!$D$68)/7),42)+1,WEEKDAY(guigui!B20,2)),"")</f>
        <v>T410</v>
      </c>
      <c r="D20" s="3">
        <f t="shared" si="1"/>
        <v>42054</v>
      </c>
      <c r="E20" s="6" t="str">
        <f ca="1">IFERROR(OFFSET(grille!$A$1,MOD(INT((D20-parametres!$D$68)/7),42)+1,WEEKDAY(guigui!D20,2)),"")</f>
        <v>__T830</v>
      </c>
      <c r="F20" s="3">
        <f t="shared" si="2"/>
        <v>42082</v>
      </c>
      <c r="G20" s="6" t="str">
        <f ca="1">IFERROR(OFFSET(grille!$A$1,MOD(INT((F20-parametres!$D$68)/7),42)+1,WEEKDAY(guigui!F20,2)),"")</f>
        <v>__T450</v>
      </c>
      <c r="H20" s="3">
        <f t="shared" si="3"/>
        <v>42113</v>
      </c>
      <c r="I20" s="6" t="str">
        <f ca="1">IFERROR(OFFSET(grille!$A$1,MOD(INT((H20-parametres!$D$68)/7),42)+1,WEEKDAY(guigui!H20,2)),"")</f>
        <v>RP</v>
      </c>
      <c r="J20" s="3">
        <f t="shared" si="4"/>
        <v>42143</v>
      </c>
      <c r="K20" s="6" t="str">
        <f ca="1">IFERROR(OFFSET(grille!$A$1,MOD(INT((J20-parametres!$D$68)/7),42)+1,WEEKDAY(guigui!J20,2)),"")</f>
        <v>RP</v>
      </c>
      <c r="L20" s="3">
        <f t="shared" si="5"/>
        <v>42174</v>
      </c>
      <c r="M20" s="6" t="str">
        <f ca="1">IFERROR(OFFSET(grille!$A$1,MOD(INT((L20-parametres!$D$68)/7),42)+1,WEEKDAY(guigui!L20,2)),"")</f>
        <v>T655__</v>
      </c>
      <c r="N20" s="4">
        <f t="shared" si="6"/>
        <v>42204</v>
      </c>
      <c r="O20" s="6" t="str">
        <f ca="1">IFERROR(OFFSET(grille!$A$1,MOD(INT((N20-parametres!$D$68)/7),42)+1,WEEKDAY(guigui!N20,2)),"")</f>
        <v>RP</v>
      </c>
      <c r="P20" s="3">
        <f t="shared" si="7"/>
        <v>42235</v>
      </c>
      <c r="Q20" s="6" t="str">
        <f ca="1">IFERROR(OFFSET(grille!$A$1,MOD(INT((P20-parametres!$D$68)/7),42)+1,WEEKDAY(guigui!P20,2)),"")</f>
        <v>__T660</v>
      </c>
      <c r="R20" s="3">
        <f t="shared" si="8"/>
        <v>42266</v>
      </c>
      <c r="S20" s="6" t="str">
        <f ca="1">IFERROR(OFFSET(grille!$A$1,MOD(INT((R20-parametres!$D$68)/7),42)+1,WEEKDAY(guigui!R20,2)),"")</f>
        <v>T346__</v>
      </c>
      <c r="T20" s="3">
        <f t="shared" si="9"/>
        <v>42296</v>
      </c>
      <c r="U20" s="6" t="str">
        <f ca="1">IFERROR(OFFSET(grille!$A$1,MOD(INT((T20-parametres!$D$68)/7),42)+1,WEEKDAY(guigui!T20,2)),"")</f>
        <v>__T230</v>
      </c>
      <c r="V20" s="4">
        <f t="shared" si="10"/>
        <v>42327</v>
      </c>
      <c r="W20" s="6" t="str">
        <f ca="1">IFERROR(OFFSET(grille!$A$1,MOD(INT((V20-parametres!$D$68)/7),42)+1,WEEKDAY(guigui!V20,2)),"")</f>
        <v>__T250</v>
      </c>
      <c r="X20" s="3">
        <f t="shared" si="11"/>
        <v>42357</v>
      </c>
      <c r="Y20" s="6" t="str">
        <f ca="1">IFERROR(OFFSET(grille!$A$1,MOD(INT((X20-parametres!$D$68)/7),42)+1,WEEKDAY(guigui!X20,2)),"")</f>
        <v>__T236</v>
      </c>
    </row>
    <row r="21" spans="2:25">
      <c r="B21" s="3">
        <f t="shared" si="0"/>
        <v>42024</v>
      </c>
      <c r="C21" s="6" t="str">
        <f ca="1">IFERROR(OFFSET(grille!$A$1,MOD(INT((B21-parametres!$D$68)/7),42)+1,WEEKDAY(guigui!B21,2)),"")</f>
        <v>T720</v>
      </c>
      <c r="D21" s="3">
        <f t="shared" si="1"/>
        <v>42055</v>
      </c>
      <c r="E21" s="6" t="str">
        <f ca="1">IFERROR(OFFSET(grille!$A$1,MOD(INT((D21-parametres!$D$68)/7),42)+1,WEEKDAY(guigui!D21,2)),"")</f>
        <v>D</v>
      </c>
      <c r="F21" s="3">
        <f t="shared" si="2"/>
        <v>42083</v>
      </c>
      <c r="G21" s="6" t="str">
        <f ca="1">IFERROR(OFFSET(grille!$A$1,MOD(INT((F21-parametres!$D$68)/7),42)+1,WEEKDAY(guigui!F21,2)),"")</f>
        <v>T945</v>
      </c>
      <c r="H21" s="3">
        <f t="shared" si="3"/>
        <v>42114</v>
      </c>
      <c r="I21" s="6" t="str">
        <f ca="1">IFERROR(OFFSET(grille!$A$1,MOD(INT((H21-parametres!$D$68)/7),42)+1,WEEKDAY(guigui!H21,2)),"")</f>
        <v>T720</v>
      </c>
      <c r="J21" s="3">
        <f t="shared" si="4"/>
        <v>42144</v>
      </c>
      <c r="K21" s="6" t="str">
        <f ca="1">IFERROR(OFFSET(grille!$A$1,MOD(INT((J21-parametres!$D$68)/7),42)+1,WEEKDAY(guigui!J21,2)),"")</f>
        <v>RP</v>
      </c>
      <c r="L21" s="3">
        <f t="shared" si="5"/>
        <v>42175</v>
      </c>
      <c r="M21" s="6" t="str">
        <f ca="1">IFERROR(OFFSET(grille!$A$1,MOD(INT((L21-parametres!$D$68)/7),42)+1,WEEKDAY(guigui!L21,2)),"")</f>
        <v>__T666</v>
      </c>
      <c r="N21" s="4">
        <f t="shared" si="6"/>
        <v>42205</v>
      </c>
      <c r="O21" s="6" t="str">
        <f ca="1">IFERROR(OFFSET(grille!$A$1,MOD(INT((N21-parametres!$D$68)/7),42)+1,WEEKDAY(guigui!N21,2)),"")</f>
        <v>T630__</v>
      </c>
      <c r="P21" s="3">
        <f t="shared" si="7"/>
        <v>42236</v>
      </c>
      <c r="Q21" s="6" t="str">
        <f ca="1">IFERROR(OFFSET(grille!$A$1,MOD(INT((P21-parametres!$D$68)/7),42)+1,WEEKDAY(guigui!P21,2)),"")</f>
        <v>T260</v>
      </c>
      <c r="R21" s="3">
        <f t="shared" si="8"/>
        <v>42267</v>
      </c>
      <c r="S21" s="6" t="str">
        <f ca="1">IFERROR(OFFSET(grille!$A$1,MOD(INT((R21-parametres!$D$68)/7),42)+1,WEEKDAY(guigui!R21,2)),"")</f>
        <v>__T357</v>
      </c>
      <c r="T21" s="3">
        <f t="shared" si="9"/>
        <v>42297</v>
      </c>
      <c r="U21" s="6" t="str">
        <f ca="1">IFERROR(OFFSET(grille!$A$1,MOD(INT((T21-parametres!$D$68)/7),42)+1,WEEKDAY(guigui!T21,2)),"")</f>
        <v>T260</v>
      </c>
      <c r="V21" s="4">
        <f t="shared" si="10"/>
        <v>42328</v>
      </c>
      <c r="W21" s="6" t="str">
        <f ca="1">IFERROR(OFFSET(grille!$A$1,MOD(INT((V21-parametres!$D$68)/7),42)+1,WEEKDAY(guigui!V21,2)),"")</f>
        <v>RP</v>
      </c>
      <c r="X21" s="3">
        <f t="shared" si="11"/>
        <v>42358</v>
      </c>
      <c r="Y21" s="6" t="str">
        <f ca="1">IFERROR(OFFSET(grille!$A$1,MOD(INT((X21-parametres!$D$68)/7),42)+1,WEEKDAY(guigui!X21,2)),"")</f>
        <v>RP</v>
      </c>
    </row>
    <row r="22" spans="2:25">
      <c r="B22" s="3">
        <f t="shared" si="0"/>
        <v>42025</v>
      </c>
      <c r="C22" s="6" t="str">
        <f ca="1">IFERROR(OFFSET(grille!$A$1,MOD(INT((B22-parametres!$D$68)/7),42)+1,WEEKDAY(guigui!B22,2)),"")</f>
        <v>T510</v>
      </c>
      <c r="D22" s="3">
        <f t="shared" si="1"/>
        <v>42056</v>
      </c>
      <c r="E22" s="6" t="str">
        <f ca="1">IFERROR(OFFSET(grille!$A$1,MOD(INT((D22-parametres!$D$68)/7),42)+1,WEEKDAY(guigui!D22,2)),"")</f>
        <v>RP</v>
      </c>
      <c r="F22" s="3">
        <f t="shared" si="2"/>
        <v>42084</v>
      </c>
      <c r="G22" s="6" t="str">
        <f ca="1">IFERROR(OFFSET(grille!$A$1,MOD(INT((F22-parametres!$D$68)/7),42)+1,WEEKDAY(guigui!F22,2)),"")</f>
        <v>RP</v>
      </c>
      <c r="H22" s="3">
        <f t="shared" si="3"/>
        <v>42115</v>
      </c>
      <c r="I22" s="6" t="str">
        <f ca="1">IFERROR(OFFSET(grille!$A$1,MOD(INT((H22-parametres!$D$68)/7),42)+1,WEEKDAY(guigui!H22,2)),"")</f>
        <v>T710</v>
      </c>
      <c r="J22" s="3">
        <f t="shared" si="4"/>
        <v>42145</v>
      </c>
      <c r="K22" s="6" t="str">
        <f ca="1">IFERROR(OFFSET(grille!$A$1,MOD(INT((J22-parametres!$D$68)/7),42)+1,WEEKDAY(guigui!J22,2)),"")</f>
        <v>T130</v>
      </c>
      <c r="L22" s="3">
        <f t="shared" si="5"/>
        <v>42176</v>
      </c>
      <c r="M22" s="6" t="str">
        <f ca="1">IFERROR(OFFSET(grille!$A$1,MOD(INT((L22-parametres!$D$68)/7),42)+1,WEEKDAY(guigui!L22,2)),"")</f>
        <v>RP</v>
      </c>
      <c r="N22" s="4">
        <f t="shared" si="6"/>
        <v>42206</v>
      </c>
      <c r="O22" s="6" t="str">
        <f ca="1">IFERROR(OFFSET(grille!$A$1,MOD(INT((N22-parametres!$D$68)/7),42)+1,WEEKDAY(guigui!N22,2)),"")</f>
        <v>__T640</v>
      </c>
      <c r="P22" s="3">
        <f t="shared" si="7"/>
        <v>42237</v>
      </c>
      <c r="Q22" s="6" t="str">
        <f ca="1">IFERROR(OFFSET(grille!$A$1,MOD(INT((P22-parametres!$D$68)/7),42)+1,WEEKDAY(guigui!P22,2)),"")</f>
        <v>D</v>
      </c>
      <c r="R22" s="3">
        <f t="shared" si="8"/>
        <v>42268</v>
      </c>
      <c r="S22" s="6" t="str">
        <f ca="1">IFERROR(OFFSET(grille!$A$1,MOD(INT((R22-parametres!$D$68)/7),42)+1,WEEKDAY(guigui!R22,2)),"")</f>
        <v>RP</v>
      </c>
      <c r="T22" s="3">
        <f t="shared" si="9"/>
        <v>42298</v>
      </c>
      <c r="U22" s="6" t="str">
        <f ca="1">IFERROR(OFFSET(grille!$A$1,MOD(INT((T22-parametres!$D$68)/7),42)+1,WEEKDAY(guigui!T22,2)),"")</f>
        <v>RP</v>
      </c>
      <c r="V22" s="4">
        <f t="shared" si="10"/>
        <v>42329</v>
      </c>
      <c r="W22" s="6" t="str">
        <f ca="1">IFERROR(OFFSET(grille!$A$1,MOD(INT((V22-parametres!$D$68)/7),42)+1,WEEKDAY(guigui!V22,2)),"")</f>
        <v>RP</v>
      </c>
      <c r="X22" s="3">
        <f t="shared" si="11"/>
        <v>42359</v>
      </c>
      <c r="Y22" s="6" t="str">
        <f ca="1">IFERROR(OFFSET(grille!$A$1,MOD(INT((X22-parametres!$D$68)/7),42)+1,WEEKDAY(guigui!X22,2)),"")</f>
        <v>RP</v>
      </c>
    </row>
    <row r="23" spans="2:25">
      <c r="B23" s="3">
        <f t="shared" si="0"/>
        <v>42026</v>
      </c>
      <c r="C23" s="6" t="str">
        <f ca="1">IFERROR(OFFSET(grille!$A$1,MOD(INT((B23-parametres!$D$68)/7),42)+1,WEEKDAY(guigui!B23,2)),"")</f>
        <v>T140__</v>
      </c>
      <c r="D23" s="3">
        <f t="shared" si="1"/>
        <v>42057</v>
      </c>
      <c r="E23" s="6" t="str">
        <f ca="1">IFERROR(OFFSET(grille!$A$1,MOD(INT((D23-parametres!$D$68)/7),42)+1,WEEKDAY(guigui!D23,2)),"")</f>
        <v>RP</v>
      </c>
      <c r="F23" s="3">
        <f t="shared" si="2"/>
        <v>42085</v>
      </c>
      <c r="G23" s="6" t="str">
        <f ca="1">IFERROR(OFFSET(grille!$A$1,MOD(INT((F23-parametres!$D$68)/7),42)+1,WEEKDAY(guigui!F23,2)),"")</f>
        <v>RP</v>
      </c>
      <c r="H23" s="3">
        <f t="shared" si="3"/>
        <v>42116</v>
      </c>
      <c r="I23" s="6" t="str">
        <f ca="1">IFERROR(OFFSET(grille!$A$1,MOD(INT((H23-parametres!$D$68)/7),42)+1,WEEKDAY(guigui!H23,2)),"")</f>
        <v>T630__</v>
      </c>
      <c r="J23" s="3">
        <f t="shared" si="4"/>
        <v>42146</v>
      </c>
      <c r="K23" s="6" t="str">
        <f ca="1">IFERROR(OFFSET(grille!$A$1,MOD(INT((J23-parametres!$D$68)/7),42)+1,WEEKDAY(guigui!J23,2)),"")</f>
        <v>T420</v>
      </c>
      <c r="L23" s="3">
        <f t="shared" si="5"/>
        <v>42177</v>
      </c>
      <c r="M23" s="6" t="str">
        <f ca="1">IFERROR(OFFSET(grille!$A$1,MOD(INT((L23-parametres!$D$68)/7),42)+1,WEEKDAY(guigui!L23,2)),"")</f>
        <v>RP</v>
      </c>
      <c r="N23" s="4">
        <f t="shared" si="6"/>
        <v>42207</v>
      </c>
      <c r="O23" s="6" t="str">
        <f ca="1">IFERROR(OFFSET(grille!$A$1,MOD(INT((N23-parametres!$D$68)/7),42)+1,WEEKDAY(guigui!N23,2)),"")</f>
        <v>T340__</v>
      </c>
      <c r="P23" s="3">
        <f t="shared" si="7"/>
        <v>42238</v>
      </c>
      <c r="Q23" s="6" t="str">
        <f ca="1">IFERROR(OFFSET(grille!$A$1,MOD(INT((P23-parametres!$D$68)/7),42)+1,WEEKDAY(guigui!P23,2)),"")</f>
        <v>RP</v>
      </c>
      <c r="R23" s="3">
        <f t="shared" si="8"/>
        <v>42269</v>
      </c>
      <c r="S23" s="6" t="str">
        <f ca="1">IFERROR(OFFSET(grille!$A$1,MOD(INT((R23-parametres!$D$68)/7),42)+1,WEEKDAY(guigui!R23,2)),"")</f>
        <v>RP</v>
      </c>
      <c r="T23" s="3">
        <f t="shared" si="9"/>
        <v>42299</v>
      </c>
      <c r="U23" s="6" t="str">
        <f ca="1">IFERROR(OFFSET(grille!$A$1,MOD(INT((T23-parametres!$D$68)/7),42)+1,WEEKDAY(guigui!T23,2)),"")</f>
        <v>RP</v>
      </c>
      <c r="V23" s="4">
        <f t="shared" si="10"/>
        <v>42330</v>
      </c>
      <c r="W23" s="6" t="str">
        <f ca="1">IFERROR(OFFSET(grille!$A$1,MOD(INT((V23-parametres!$D$68)/7),42)+1,WEEKDAY(guigui!V23,2)),"")</f>
        <v>T657__</v>
      </c>
      <c r="X23" s="3">
        <f t="shared" si="11"/>
        <v>42360</v>
      </c>
      <c r="Y23" s="6" t="str">
        <f ca="1">IFERROR(OFFSET(grille!$A$1,MOD(INT((X23-parametres!$D$68)/7),42)+1,WEEKDAY(guigui!X23,2)),"")</f>
        <v>T840__</v>
      </c>
    </row>
    <row r="24" spans="2:25">
      <c r="B24" s="3">
        <f t="shared" si="0"/>
        <v>42027</v>
      </c>
      <c r="C24" s="6" t="str">
        <f ca="1">IFERROR(OFFSET(grille!$A$1,MOD(INT((B24-parametres!$D$68)/7),42)+1,WEEKDAY(guigui!B24,2)),"")</f>
        <v>__T150</v>
      </c>
      <c r="D24" s="3">
        <f t="shared" si="1"/>
        <v>42058</v>
      </c>
      <c r="E24" s="6" t="str">
        <f ca="1">IFERROR(OFFSET(grille!$A$1,MOD(INT((D24-parametres!$D$68)/7),42)+1,WEEKDAY(guigui!D24,2)),"")</f>
        <v>RP</v>
      </c>
      <c r="F24" s="3">
        <f t="shared" si="2"/>
        <v>42086</v>
      </c>
      <c r="G24" s="6" t="str">
        <f ca="1">IFERROR(OFFSET(grille!$A$1,MOD(INT((F24-parametres!$D$68)/7),42)+1,WEEKDAY(guigui!F24,2)),"")</f>
        <v>T730__</v>
      </c>
      <c r="H24" s="3">
        <f t="shared" si="3"/>
        <v>42117</v>
      </c>
      <c r="I24" s="6" t="str">
        <f ca="1">IFERROR(OFFSET(grille!$A$1,MOD(INT((H24-parametres!$D$68)/7),42)+1,WEEKDAY(guigui!H24,2)),"")</f>
        <v>__T640</v>
      </c>
      <c r="J24" s="3">
        <f t="shared" si="4"/>
        <v>42147</v>
      </c>
      <c r="K24" s="6" t="str">
        <f ca="1">IFERROR(OFFSET(grille!$A$1,MOD(INT((J24-parametres!$D$68)/7),42)+1,WEEKDAY(guigui!J24,2)),"")</f>
        <v>T226__</v>
      </c>
      <c r="L24" s="3">
        <f t="shared" si="5"/>
        <v>42178</v>
      </c>
      <c r="M24" s="6" t="str">
        <f ca="1">IFERROR(OFFSET(grille!$A$1,MOD(INT((L24-parametres!$D$68)/7),42)+1,WEEKDAY(guigui!L24,2)),"")</f>
        <v>RP</v>
      </c>
      <c r="N24" s="4">
        <f t="shared" si="6"/>
        <v>42208</v>
      </c>
      <c r="O24" s="6" t="str">
        <f ca="1">IFERROR(OFFSET(grille!$A$1,MOD(INT((N24-parametres!$D$68)/7),42)+1,WEEKDAY(guigui!N24,2)),"")</f>
        <v>__T350</v>
      </c>
      <c r="P24" s="3">
        <f t="shared" si="7"/>
        <v>42239</v>
      </c>
      <c r="Q24" s="6" t="str">
        <f ca="1">IFERROR(OFFSET(grille!$A$1,MOD(INT((P24-parametres!$D$68)/7),42)+1,WEEKDAY(guigui!P24,2)),"")</f>
        <v>RP</v>
      </c>
      <c r="R24" s="3">
        <f t="shared" si="8"/>
        <v>42270</v>
      </c>
      <c r="S24" s="6" t="str">
        <f ca="1">IFERROR(OFFSET(grille!$A$1,MOD(INT((R24-parametres!$D$68)/7),42)+1,WEEKDAY(guigui!R24,2)),"")</f>
        <v>T840__</v>
      </c>
      <c r="T24" s="3">
        <f t="shared" si="9"/>
        <v>42300</v>
      </c>
      <c r="U24" s="6" t="str">
        <f ca="1">IFERROR(OFFSET(grille!$A$1,MOD(INT((T24-parametres!$D$68)/7),42)+1,WEEKDAY(guigui!T24,2)),"")</f>
        <v>T410</v>
      </c>
      <c r="V24" s="4">
        <f t="shared" si="10"/>
        <v>42331</v>
      </c>
      <c r="W24" s="6" t="str">
        <f ca="1">IFERROR(OFFSET(grille!$A$1,MOD(INT((V24-parametres!$D$68)/7),42)+1,WEEKDAY(guigui!V24,2)),"")</f>
        <v>__T661</v>
      </c>
      <c r="X24" s="3">
        <f t="shared" si="11"/>
        <v>42361</v>
      </c>
      <c r="Y24" s="6" t="str">
        <f ca="1">IFERROR(OFFSET(grille!$A$1,MOD(INT((X24-parametres!$D$68)/7),42)+1,WEEKDAY(guigui!X24,2)),"")</f>
        <v>__T850</v>
      </c>
    </row>
    <row r="25" spans="2:25">
      <c r="B25" s="3">
        <f t="shared" si="0"/>
        <v>42028</v>
      </c>
      <c r="C25" s="6" t="str">
        <f ca="1">IFERROR(OFFSET(grille!$A$1,MOD(INT((B25-parametres!$D$68)/7),42)+1,WEEKDAY(guigui!B25,2)),"")</f>
        <v>RP</v>
      </c>
      <c r="D25" s="3">
        <f t="shared" si="1"/>
        <v>42059</v>
      </c>
      <c r="E25" s="6" t="str">
        <f ca="1">IFERROR(OFFSET(grille!$A$1,MOD(INT((D25-parametres!$D$68)/7),42)+1,WEEKDAY(guigui!D25,2)),"")</f>
        <v>T730__</v>
      </c>
      <c r="F25" s="3">
        <f t="shared" si="2"/>
        <v>42087</v>
      </c>
      <c r="G25" s="6" t="str">
        <f ca="1">IFERROR(OFFSET(grille!$A$1,MOD(INT((F25-parametres!$D$68)/7),42)+1,WEEKDAY(guigui!F25,2)),"")</f>
        <v>__T740</v>
      </c>
      <c r="H25" s="3">
        <f t="shared" si="3"/>
        <v>42118</v>
      </c>
      <c r="I25" s="6" t="str">
        <f ca="1">IFERROR(OFFSET(grille!$A$1,MOD(INT((H25-parametres!$D$68)/7),42)+1,WEEKDAY(guigui!H25,2)),"")</f>
        <v>D</v>
      </c>
      <c r="J25" s="3">
        <f t="shared" si="4"/>
        <v>42148</v>
      </c>
      <c r="K25" s="6" t="str">
        <f ca="1">IFERROR(OFFSET(grille!$A$1,MOD(INT((J25-parametres!$D$68)/7),42)+1,WEEKDAY(guigui!J25,2)),"")</f>
        <v>__T237</v>
      </c>
      <c r="L25" s="3">
        <f t="shared" si="5"/>
        <v>42179</v>
      </c>
      <c r="M25" s="6" t="str">
        <f ca="1">IFERROR(OFFSET(grille!$A$1,MOD(INT((L25-parametres!$D$68)/7),42)+1,WEEKDAY(guigui!L25,2)),"")</f>
        <v>D</v>
      </c>
      <c r="N25" s="4">
        <f t="shared" si="6"/>
        <v>42209</v>
      </c>
      <c r="O25" s="6" t="str">
        <f ca="1">IFERROR(OFFSET(grille!$A$1,MOD(INT((N25-parametres!$D$68)/7),42)+1,WEEKDAY(guigui!N25,2)),"")</f>
        <v>D</v>
      </c>
      <c r="P25" s="3">
        <f t="shared" si="7"/>
        <v>42240</v>
      </c>
      <c r="Q25" s="6" t="str">
        <f ca="1">IFERROR(OFFSET(grille!$A$1,MOD(INT((P25-parametres!$D$68)/7),42)+1,WEEKDAY(guigui!P25,2)),"")</f>
        <v>T210</v>
      </c>
      <c r="R25" s="3">
        <f t="shared" si="8"/>
        <v>42271</v>
      </c>
      <c r="S25" s="6" t="str">
        <f ca="1">IFERROR(OFFSET(grille!$A$1,MOD(INT((R25-parametres!$D$68)/7),42)+1,WEEKDAY(guigui!R25,2)),"")</f>
        <v>__T850</v>
      </c>
      <c r="T25" s="3">
        <f t="shared" si="9"/>
        <v>42301</v>
      </c>
      <c r="U25" s="6" t="str">
        <f ca="1">IFERROR(OFFSET(grille!$A$1,MOD(INT((T25-parametres!$D$68)/7),42)+1,WEEKDAY(guigui!T25,2)),"")</f>
        <v>T146__</v>
      </c>
      <c r="V25" s="4">
        <f t="shared" si="10"/>
        <v>42332</v>
      </c>
      <c r="W25" s="6" t="str">
        <f ca="1">IFERROR(OFFSET(grille!$A$1,MOD(INT((V25-parametres!$D$68)/7),42)+1,WEEKDAY(guigui!V25,2)),"")</f>
        <v>T240__</v>
      </c>
      <c r="X25" s="3">
        <f t="shared" si="11"/>
        <v>42362</v>
      </c>
      <c r="Y25" s="6" t="str">
        <f ca="1">IFERROR(OFFSET(grille!$A$1,MOD(INT((X25-parametres!$D$68)/7),42)+1,WEEKDAY(guigui!X25,2)),"")</f>
        <v>T110</v>
      </c>
    </row>
    <row r="26" spans="2:25">
      <c r="B26" s="3">
        <f t="shared" si="0"/>
        <v>42029</v>
      </c>
      <c r="C26" s="6" t="str">
        <f ca="1">IFERROR(OFFSET(grille!$A$1,MOD(INT((B26-parametres!$D$68)/7),42)+1,WEEKDAY(guigui!B26,2)),"")</f>
        <v>RP</v>
      </c>
      <c r="D26" s="3">
        <f t="shared" si="1"/>
        <v>42060</v>
      </c>
      <c r="E26" s="6" t="str">
        <f ca="1">IFERROR(OFFSET(grille!$A$1,MOD(INT((D26-parametres!$D$68)/7),42)+1,WEEKDAY(guigui!D26,2)),"")</f>
        <v>__T740</v>
      </c>
      <c r="F26" s="3">
        <f t="shared" si="2"/>
        <v>42088</v>
      </c>
      <c r="G26" s="6" t="str">
        <f ca="1">IFERROR(OFFSET(grille!$A$1,MOD(INT((F26-parametres!$D$68)/7),42)+1,WEEKDAY(guigui!F26,2)),"")</f>
        <v>T650__</v>
      </c>
      <c r="H26" s="3">
        <f t="shared" si="3"/>
        <v>42119</v>
      </c>
      <c r="I26" s="6" t="str">
        <f ca="1">IFERROR(OFFSET(grille!$A$1,MOD(INT((H26-parametres!$D$68)/7),42)+1,WEEKDAY(guigui!H26,2)),"")</f>
        <v>RP</v>
      </c>
      <c r="J26" s="3">
        <f t="shared" si="4"/>
        <v>42149</v>
      </c>
      <c r="K26" s="6" t="str">
        <f ca="1">IFERROR(OFFSET(grille!$A$1,MOD(INT((J26-parametres!$D$68)/7),42)+1,WEEKDAY(guigui!J26,2)),"")</f>
        <v>RP</v>
      </c>
      <c r="L26" s="3">
        <f t="shared" si="5"/>
        <v>42180</v>
      </c>
      <c r="M26" s="6" t="str">
        <f ca="1">IFERROR(OFFSET(grille!$A$1,MOD(INT((L26-parametres!$D$68)/7),42)+1,WEEKDAY(guigui!L26,2)),"")</f>
        <v>T510</v>
      </c>
      <c r="N26" s="4">
        <f t="shared" si="6"/>
        <v>42210</v>
      </c>
      <c r="O26" s="6" t="str">
        <f ca="1">IFERROR(OFFSET(grille!$A$1,MOD(INT((N26-parametres!$D$68)/7),42)+1,WEEKDAY(guigui!N26,2)),"")</f>
        <v>RP</v>
      </c>
      <c r="P26" s="3">
        <f t="shared" si="7"/>
        <v>42241</v>
      </c>
      <c r="Q26" s="6" t="str">
        <f ca="1">IFERROR(OFFSET(grille!$A$1,MOD(INT((P26-parametres!$D$68)/7),42)+1,WEEKDAY(guigui!P26,2)),"")</f>
        <v>T410</v>
      </c>
      <c r="R26" s="3">
        <f t="shared" si="8"/>
        <v>42272</v>
      </c>
      <c r="S26" s="6" t="str">
        <f ca="1">IFERROR(OFFSET(grille!$A$1,MOD(INT((R26-parametres!$D$68)/7),42)+1,WEEKDAY(guigui!R26,2)),"")</f>
        <v>Fac</v>
      </c>
      <c r="T26" s="3">
        <f t="shared" si="9"/>
        <v>42302</v>
      </c>
      <c r="U26" s="6" t="str">
        <f ca="1">IFERROR(OFFSET(grille!$A$1,MOD(INT((T26-parametres!$D$68)/7),42)+1,WEEKDAY(guigui!T26,2)),"")</f>
        <v>__T157</v>
      </c>
      <c r="V26" s="4">
        <f t="shared" si="10"/>
        <v>42333</v>
      </c>
      <c r="W26" s="6" t="str">
        <f ca="1">IFERROR(OFFSET(grille!$A$1,MOD(INT((V26-parametres!$D$68)/7),42)+1,WEEKDAY(guigui!V26,2)),"")</f>
        <v>__T250</v>
      </c>
      <c r="X26" s="3">
        <f t="shared" si="11"/>
        <v>42363</v>
      </c>
      <c r="Y26" s="6" t="str">
        <f ca="1">IFERROR(OFFSET(grille!$A$1,MOD(INT((X26-parametres!$D$68)/7),42)+1,WEEKDAY(guigui!X26,2)),"")</f>
        <v>T630__</v>
      </c>
    </row>
    <row r="27" spans="2:25">
      <c r="B27" s="3">
        <f t="shared" si="0"/>
        <v>42030</v>
      </c>
      <c r="C27" s="6" t="str">
        <f ca="1">IFERROR(OFFSET(grille!$A$1,MOD(INT((B27-parametres!$D$68)/7),42)+1,WEEKDAY(guigui!B27,2)),"")</f>
        <v>T440__</v>
      </c>
      <c r="D27" s="3">
        <f t="shared" si="1"/>
        <v>42061</v>
      </c>
      <c r="E27" s="6" t="str">
        <f ca="1">IFERROR(OFFSET(grille!$A$1,MOD(INT((D27-parametres!$D$68)/7),42)+1,WEEKDAY(guigui!D27,2)),"")</f>
        <v>T610</v>
      </c>
      <c r="F27" s="3">
        <f t="shared" si="2"/>
        <v>42089</v>
      </c>
      <c r="G27" s="6" t="str">
        <f ca="1">IFERROR(OFFSET(grille!$A$1,MOD(INT((F27-parametres!$D$68)/7),42)+1,WEEKDAY(guigui!F27,2)),"")</f>
        <v>__T660</v>
      </c>
      <c r="H27" s="3">
        <f t="shared" si="3"/>
        <v>42120</v>
      </c>
      <c r="I27" s="6" t="str">
        <f ca="1">IFERROR(OFFSET(grille!$A$1,MOD(INT((H27-parametres!$D$68)/7),42)+1,WEEKDAY(guigui!H27,2)),"")</f>
        <v>RP</v>
      </c>
      <c r="J27" s="3">
        <f t="shared" si="4"/>
        <v>42150</v>
      </c>
      <c r="K27" s="6" t="str">
        <f ca="1">IFERROR(OFFSET(grille!$A$1,MOD(INT((J27-parametres!$D$68)/7),42)+1,WEEKDAY(guigui!J27,2)),"")</f>
        <v>RP</v>
      </c>
      <c r="L27" s="3">
        <f t="shared" si="5"/>
        <v>42181</v>
      </c>
      <c r="M27" s="6" t="str">
        <f ca="1">IFERROR(OFFSET(grille!$A$1,MOD(INT((L27-parametres!$D$68)/7),42)+1,WEEKDAY(guigui!L27,2)),"")</f>
        <v>T445__</v>
      </c>
      <c r="N27" s="4">
        <f t="shared" si="6"/>
        <v>42211</v>
      </c>
      <c r="O27" s="6" t="str">
        <f ca="1">IFERROR(OFFSET(grille!$A$1,MOD(INT((N27-parametres!$D$68)/7),42)+1,WEEKDAY(guigui!N27,2)),"")</f>
        <v>RP</v>
      </c>
      <c r="P27" s="3">
        <f t="shared" si="7"/>
        <v>42242</v>
      </c>
      <c r="Q27" s="6" t="str">
        <f ca="1">IFERROR(OFFSET(grille!$A$1,MOD(INT((P27-parametres!$D$68)/7),42)+1,WEEKDAY(guigui!P27,2)),"")</f>
        <v>T810</v>
      </c>
      <c r="R27" s="3">
        <f t="shared" si="8"/>
        <v>42273</v>
      </c>
      <c r="S27" s="6" t="str">
        <f ca="1">IFERROR(OFFSET(grille!$A$1,MOD(INT((R27-parametres!$D$68)/7),42)+1,WEEKDAY(guigui!R27,2)),"")</f>
        <v>RP</v>
      </c>
      <c r="T27" s="3">
        <f t="shared" si="9"/>
        <v>42303</v>
      </c>
      <c r="U27" s="6" t="str">
        <f ca="1">IFERROR(OFFSET(grille!$A$1,MOD(INT((T27-parametres!$D$68)/7),42)+1,WEEKDAY(guigui!T27,2)),"")</f>
        <v>T260</v>
      </c>
      <c r="V27" s="4">
        <f t="shared" si="10"/>
        <v>42334</v>
      </c>
      <c r="W27" s="6" t="str">
        <f ca="1">IFERROR(OFFSET(grille!$A$1,MOD(INT((V27-parametres!$D$68)/7),42)+1,WEEKDAY(guigui!V27,2)),"")</f>
        <v>RP</v>
      </c>
      <c r="X27" s="3">
        <f t="shared" si="11"/>
        <v>42364</v>
      </c>
      <c r="Y27" s="6" t="str">
        <f ca="1">IFERROR(OFFSET(grille!$A$1,MOD(INT((X27-parametres!$D$68)/7),42)+1,WEEKDAY(guigui!X27,2)),"")</f>
        <v>__T646</v>
      </c>
    </row>
    <row r="28" spans="2:25">
      <c r="B28" s="3">
        <f t="shared" si="0"/>
        <v>42031</v>
      </c>
      <c r="C28" s="6" t="str">
        <f ca="1">IFERROR(OFFSET(grille!$A$1,MOD(INT((B28-parametres!$D$68)/7),42)+1,WEEKDAY(guigui!B28,2)),"")</f>
        <v>__T450</v>
      </c>
      <c r="D28" s="3">
        <f t="shared" si="1"/>
        <v>42062</v>
      </c>
      <c r="E28" s="6" t="str">
        <f ca="1">IFERROR(OFFSET(grille!$A$1,MOD(INT((D28-parametres!$D$68)/7),42)+1,WEEKDAY(guigui!D28,2)),"")</f>
        <v>T220__</v>
      </c>
      <c r="F28" s="3">
        <f t="shared" si="2"/>
        <v>42090</v>
      </c>
      <c r="G28" s="6" t="str">
        <f ca="1">IFERROR(OFFSET(grille!$A$1,MOD(INT((F28-parametres!$D$68)/7),42)+1,WEEKDAY(guigui!F28,2)),"")</f>
        <v>RP</v>
      </c>
      <c r="H28" s="3">
        <f t="shared" si="3"/>
        <v>42121</v>
      </c>
      <c r="I28" s="6" t="str">
        <f ca="1">IFERROR(OFFSET(grille!$A$1,MOD(INT((H28-parametres!$D$68)/7),42)+1,WEEKDAY(guigui!H28,2)),"")</f>
        <v>T140__</v>
      </c>
      <c r="J28" s="3">
        <f t="shared" si="4"/>
        <v>42151</v>
      </c>
      <c r="K28" s="6" t="str">
        <f ca="1">IFERROR(OFFSET(grille!$A$1,MOD(INT((J28-parametres!$D$68)/7),42)+1,WEEKDAY(guigui!J28,2)),"")</f>
        <v>T710</v>
      </c>
      <c r="L28" s="3">
        <f t="shared" si="5"/>
        <v>42182</v>
      </c>
      <c r="M28" s="6" t="str">
        <f ca="1">IFERROR(OFFSET(grille!$A$1,MOD(INT((L28-parametres!$D$68)/7),42)+1,WEEKDAY(guigui!L28,2)),"")</f>
        <v>__T456</v>
      </c>
      <c r="N28" s="4">
        <f t="shared" si="6"/>
        <v>42212</v>
      </c>
      <c r="O28" s="6" t="str">
        <f ca="1">IFERROR(OFFSET(grille!$A$1,MOD(INT((N28-parametres!$D$68)/7),42)+1,WEEKDAY(guigui!N28,2)),"")</f>
        <v>T110</v>
      </c>
      <c r="P28" s="3">
        <f t="shared" si="7"/>
        <v>42243</v>
      </c>
      <c r="Q28" s="6" t="str">
        <f ca="1">IFERROR(OFFSET(grille!$A$1,MOD(INT((P28-parametres!$D$68)/7),42)+1,WEEKDAY(guigui!P28,2)),"")</f>
        <v>T320__</v>
      </c>
      <c r="R28" s="3">
        <f t="shared" si="8"/>
        <v>42274</v>
      </c>
      <c r="S28" s="6" t="str">
        <f ca="1">IFERROR(OFFSET(grille!$A$1,MOD(INT((R28-parametres!$D$68)/7),42)+1,WEEKDAY(guigui!R28,2)),"")</f>
        <v>RP</v>
      </c>
      <c r="T28" s="3">
        <f t="shared" si="9"/>
        <v>42304</v>
      </c>
      <c r="U28" s="6" t="str">
        <f ca="1">IFERROR(OFFSET(grille!$A$1,MOD(INT((T28-parametres!$D$68)/7),42)+1,WEEKDAY(guigui!T28,2)),"")</f>
        <v>RP</v>
      </c>
      <c r="V28" s="4">
        <f t="shared" si="10"/>
        <v>42335</v>
      </c>
      <c r="W28" s="6" t="str">
        <f ca="1">IFERROR(OFFSET(grille!$A$1,MOD(INT((V28-parametres!$D$68)/7),42)+1,WEEKDAY(guigui!V28,2)),"")</f>
        <v>RP</v>
      </c>
      <c r="X28" s="3">
        <f t="shared" si="11"/>
        <v>42365</v>
      </c>
      <c r="Y28" s="6" t="str">
        <f ca="1">IFERROR(OFFSET(grille!$A$1,MOD(INT((X28-parametres!$D$68)/7),42)+1,WEEKDAY(guigui!X28,2)),"")</f>
        <v>RP</v>
      </c>
    </row>
    <row r="29" spans="2:25">
      <c r="B29" s="3">
        <f t="shared" si="0"/>
        <v>42032</v>
      </c>
      <c r="C29" s="6" t="str">
        <f ca="1">IFERROR(OFFSET(grille!$A$1,MOD(INT((B29-parametres!$D$68)/7),42)+1,WEEKDAY(guigui!B29,2)),"")</f>
        <v>T240__</v>
      </c>
      <c r="D29" s="3">
        <f t="shared" si="1"/>
        <v>42063</v>
      </c>
      <c r="E29" s="6" t="str">
        <f ca="1">IFERROR(OFFSET(grille!$A$1,MOD(INT((D29-parametres!$D$68)/7),42)+1,WEEKDAY(guigui!D29,2)),"")</f>
        <v>__T236</v>
      </c>
      <c r="F29" s="3">
        <f t="shared" si="2"/>
        <v>42091</v>
      </c>
      <c r="G29" s="6" t="str">
        <f ca="1">IFERROR(OFFSET(grille!$A$1,MOD(INT((F29-parametres!$D$68)/7),42)+1,WEEKDAY(guigui!F29,2)),"")</f>
        <v>RP</v>
      </c>
      <c r="H29" s="3">
        <f t="shared" si="3"/>
        <v>42122</v>
      </c>
      <c r="I29" s="6" t="str">
        <f ca="1">IFERROR(OFFSET(grille!$A$1,MOD(INT((H29-parametres!$D$68)/7),42)+1,WEEKDAY(guigui!H29,2)),"")</f>
        <v>__T150</v>
      </c>
      <c r="J29" s="3">
        <f t="shared" si="4"/>
        <v>42152</v>
      </c>
      <c r="K29" s="6" t="str">
        <f ca="1">IFERROR(OFFSET(grille!$A$1,MOD(INT((J29-parametres!$D$68)/7),42)+1,WEEKDAY(guigui!J29,2)),"")</f>
        <v>T730__</v>
      </c>
      <c r="L29" s="3">
        <f t="shared" si="5"/>
        <v>42183</v>
      </c>
      <c r="M29" s="6" t="str">
        <f ca="1">IFERROR(OFFSET(grille!$A$1,MOD(INT((L29-parametres!$D$68)/7),42)+1,WEEKDAY(guigui!L29,2)),"")</f>
        <v>T447__</v>
      </c>
      <c r="N29" s="4">
        <f t="shared" si="6"/>
        <v>42213</v>
      </c>
      <c r="O29" s="6" t="str">
        <f ca="1">IFERROR(OFFSET(grille!$A$1,MOD(INT((N29-parametres!$D$68)/7),42)+1,WEEKDAY(guigui!N29,2)),"")</f>
        <v>T420</v>
      </c>
      <c r="P29" s="3">
        <f t="shared" si="7"/>
        <v>42244</v>
      </c>
      <c r="Q29" s="6" t="str">
        <f ca="1">IFERROR(OFFSET(grille!$A$1,MOD(INT((P29-parametres!$D$68)/7),42)+1,WEEKDAY(guigui!P29,2)),"")</f>
        <v>__T335</v>
      </c>
      <c r="R29" s="3">
        <f t="shared" si="8"/>
        <v>42275</v>
      </c>
      <c r="S29" s="6" t="str">
        <f ca="1">IFERROR(OFFSET(grille!$A$1,MOD(INT((R29-parametres!$D$68)/7),42)+1,WEEKDAY(guigui!R29,2)),"")</f>
        <v>T120</v>
      </c>
      <c r="T29" s="3">
        <f t="shared" si="9"/>
        <v>42305</v>
      </c>
      <c r="U29" s="6" t="str">
        <f ca="1">IFERROR(OFFSET(grille!$A$1,MOD(INT((T29-parametres!$D$68)/7),42)+1,WEEKDAY(guigui!T29,2)),"")</f>
        <v>RP</v>
      </c>
      <c r="V29" s="4">
        <f t="shared" si="10"/>
        <v>42336</v>
      </c>
      <c r="W29" s="6" t="str">
        <f ca="1">IFERROR(OFFSET(grille!$A$1,MOD(INT((V29-parametres!$D$68)/7),42)+1,WEEKDAY(guigui!V29,2)),"")</f>
        <v>T656__</v>
      </c>
      <c r="X29" s="3">
        <f t="shared" si="11"/>
        <v>42366</v>
      </c>
      <c r="Y29" s="6" t="str">
        <f ca="1">IFERROR(OFFSET(grille!$A$1,MOD(INT((X29-parametres!$D$68)/7),42)+1,WEEKDAY(guigui!X29,2)),"")</f>
        <v>RP</v>
      </c>
    </row>
    <row r="30" spans="2:25">
      <c r="B30" s="3">
        <f t="shared" si="0"/>
        <v>42033</v>
      </c>
      <c r="C30" s="6" t="str">
        <f ca="1">IFERROR(OFFSET(grille!$A$1,MOD(INT((B30-parametres!$D$68)/7),42)+1,WEEKDAY(guigui!B30,2)),"")</f>
        <v>__T250</v>
      </c>
      <c r="D30" s="3" t="b">
        <f>IF(MONTH(DATE($A$1,COLUMN()-1,ROW()-1))=2,DATE($A$1,COLUMN()-1,i))</f>
        <v>0</v>
      </c>
      <c r="E30" s="6" t="str">
        <f ca="1">IFERROR(OFFSET(grille!$A$1,MOD(INT((D30-parametres!$D$68)/7),42)+1,WEEKDAY(guigui!D30,2)),"")</f>
        <v>T656__</v>
      </c>
      <c r="F30" s="3">
        <f t="shared" si="2"/>
        <v>42092</v>
      </c>
      <c r="G30" s="6" t="str">
        <f ca="1">IFERROR(OFFSET(grille!$A$1,MOD(INT((F30-parametres!$D$68)/7),42)+1,WEEKDAY(guigui!F30,2)),"")</f>
        <v>T410</v>
      </c>
      <c r="H30" s="3">
        <f t="shared" si="3"/>
        <v>42123</v>
      </c>
      <c r="I30" s="6" t="str">
        <f ca="1">IFERROR(OFFSET(grille!$A$1,MOD(INT((H30-parametres!$D$68)/7),42)+1,WEEKDAY(guigui!H30,2)),"")</f>
        <v>T210</v>
      </c>
      <c r="J30" s="3">
        <f t="shared" si="4"/>
        <v>42153</v>
      </c>
      <c r="K30" s="6" t="str">
        <f ca="1">IFERROR(OFFSET(grille!$A$1,MOD(INT((J30-parametres!$D$68)/7),42)+1,WEEKDAY(guigui!J30,2)),"")</f>
        <v>__T740</v>
      </c>
      <c r="L30" s="3">
        <f t="shared" si="5"/>
        <v>42184</v>
      </c>
      <c r="M30" s="6" t="str">
        <f ca="1">IFERROR(OFFSET(grille!$A$1,MOD(INT((L30-parametres!$D$68)/7),42)+1,WEEKDAY(guigui!L30,2)),"")</f>
        <v>__T451</v>
      </c>
      <c r="N30" s="3">
        <f t="shared" si="6"/>
        <v>42214</v>
      </c>
      <c r="O30" s="6" t="str">
        <f ca="1">IFERROR(OFFSET(grille!$A$1,MOD(INT((N30-parametres!$D$68)/7),42)+1,WEEKDAY(guigui!N30,2)),"")</f>
        <v>T220__</v>
      </c>
      <c r="P30" s="3">
        <f t="shared" si="7"/>
        <v>42245</v>
      </c>
      <c r="Q30" s="6" t="str">
        <f ca="1">IFERROR(OFFSET(grille!$A$1,MOD(INT((P30-parametres!$D$68)/7),42)+1,WEEKDAY(guigui!P30,2)),"")</f>
        <v>RP</v>
      </c>
      <c r="R30" s="3">
        <f t="shared" si="8"/>
        <v>42276</v>
      </c>
      <c r="S30" s="6" t="str">
        <f ca="1">IFERROR(OFFSET(grille!$A$1,MOD(INT((R30-parametres!$D$68)/7),42)+1,WEEKDAY(guigui!R30,2)),"")</f>
        <v>T110</v>
      </c>
      <c r="T30" s="3">
        <f t="shared" si="9"/>
        <v>42306</v>
      </c>
      <c r="U30" s="6" t="str">
        <f ca="1">IFERROR(OFFSET(grille!$A$1,MOD(INT((T30-parametres!$D$68)/7),42)+1,WEEKDAY(guigui!T30,2)),"")</f>
        <v>T210</v>
      </c>
      <c r="V30" s="4">
        <f t="shared" si="10"/>
        <v>42337</v>
      </c>
      <c r="W30" s="6" t="str">
        <f ca="1">IFERROR(OFFSET(grille!$A$1,MOD(INT((V30-parametres!$D$68)/7),42)+1,WEEKDAY(guigui!V30,2)),"")</f>
        <v>__T667</v>
      </c>
      <c r="X30" s="3">
        <f t="shared" si="11"/>
        <v>42367</v>
      </c>
      <c r="Y30" s="6" t="str">
        <f ca="1">IFERROR(OFFSET(grille!$A$1,MOD(INT((X30-parametres!$D$68)/7),42)+1,WEEKDAY(guigui!X30,2)),"")</f>
        <v>T440__</v>
      </c>
    </row>
    <row r="31" spans="2:25">
      <c r="B31" s="3">
        <f t="shared" si="0"/>
        <v>42034</v>
      </c>
      <c r="C31" s="6" t="str">
        <f ca="1">IFERROR(OFFSET(grille!$A$1,MOD(INT((B31-parametres!$D$68)/7),42)+1,WEEKDAY(guigui!B31,2)),"")</f>
        <v>RP</v>
      </c>
      <c r="D31" s="2"/>
      <c r="E31" s="2"/>
      <c r="F31" s="3">
        <f t="shared" si="2"/>
        <v>42093</v>
      </c>
      <c r="G31" s="6" t="str">
        <f ca="1">IFERROR(OFFSET(grille!$A$1,MOD(INT((F31-parametres!$D$68)/7),42)+1,WEEKDAY(guigui!F31,2)),"")</f>
        <v>T650__</v>
      </c>
      <c r="H31" s="3">
        <f t="shared" si="3"/>
        <v>42124</v>
      </c>
      <c r="I31" s="6" t="str">
        <f ca="1">IFERROR(OFFSET(grille!$A$1,MOD(INT((H31-parametres!$D$68)/7),42)+1,WEEKDAY(guigui!H31,2)),"")</f>
        <v>T440__</v>
      </c>
      <c r="J31" s="3">
        <f t="shared" si="4"/>
        <v>42154</v>
      </c>
      <c r="K31" s="6" t="str">
        <f ca="1">IFERROR(OFFSET(grille!$A$1,MOD(INT((J31-parametres!$D$68)/7),42)+1,WEEKDAY(guigui!J31,2)),"")</f>
        <v>RP</v>
      </c>
      <c r="L31" s="3">
        <f t="shared" si="5"/>
        <v>42185</v>
      </c>
      <c r="M31" s="6" t="str">
        <f ca="1">IFERROR(OFFSET(grille!$A$1,MOD(INT((L31-parametres!$D$68)/7),42)+1,WEEKDAY(guigui!L31,2)),"")</f>
        <v>RP</v>
      </c>
      <c r="N31" s="3">
        <f t="shared" si="6"/>
        <v>42215</v>
      </c>
      <c r="O31" s="6" t="str">
        <f ca="1">IFERROR(OFFSET(grille!$A$1,MOD(INT((N31-parametres!$D$68)/7),42)+1,WEEKDAY(guigui!N31,2)),"")</f>
        <v>__T230</v>
      </c>
      <c r="P31" s="3">
        <f t="shared" si="7"/>
        <v>42246</v>
      </c>
      <c r="Q31" s="6" t="str">
        <f ca="1">IFERROR(OFFSET(grille!$A$1,MOD(INT((P31-parametres!$D$68)/7),42)+1,WEEKDAY(guigui!P31,2)),"")</f>
        <v>RP</v>
      </c>
      <c r="R31" s="3">
        <f t="shared" si="8"/>
        <v>42277</v>
      </c>
      <c r="S31" s="6" t="str">
        <f ca="1">IFERROR(OFFSET(grille!$A$1,MOD(INT((R31-parametres!$D$68)/7),42)+1,WEEKDAY(guigui!R31,2)),"")</f>
        <v>T720</v>
      </c>
      <c r="T31" s="3">
        <f t="shared" si="9"/>
        <v>42307</v>
      </c>
      <c r="U31" s="6" t="str">
        <f ca="1">IFERROR(OFFSET(grille!$A$1,MOD(INT((T31-parametres!$D$68)/7),42)+1,WEEKDAY(guigui!T31,2)),"")</f>
        <v>T140__</v>
      </c>
      <c r="V31" s="4">
        <f t="shared" si="10"/>
        <v>42338</v>
      </c>
      <c r="W31" s="6" t="str">
        <f ca="1">IFERROR(OFFSET(grille!$A$1,MOD(INT((V31-parametres!$D$68)/7),42)+1,WEEKDAY(guigui!V31,2)),"")</f>
        <v>T420</v>
      </c>
      <c r="X31" s="3">
        <f t="shared" si="11"/>
        <v>42368</v>
      </c>
      <c r="Y31" s="6" t="str">
        <f ca="1">IFERROR(OFFSET(grille!$A$1,MOD(INT((X31-parametres!$D$68)/7),42)+1,WEEKDAY(guigui!X31,2)),"")</f>
        <v>__T450</v>
      </c>
    </row>
    <row r="32" spans="2:25">
      <c r="B32" s="3">
        <f t="shared" si="0"/>
        <v>42035</v>
      </c>
      <c r="C32" s="6" t="str">
        <f ca="1">IFERROR(OFFSET(grille!$A$1,MOD(INT((B32-parametres!$D$68)/7),42)+1,WEEKDAY(guigui!B32,2)),"")</f>
        <v>RP</v>
      </c>
      <c r="D32" s="2"/>
      <c r="E32" s="2"/>
      <c r="F32" s="3">
        <f t="shared" si="2"/>
        <v>42094</v>
      </c>
      <c r="G32" s="6" t="str">
        <f ca="1">IFERROR(OFFSET(grille!$A$1,MOD(INT((F32-parametres!$D$68)/7),42)+1,WEEKDAY(guigui!F32,2)),"")</f>
        <v>__T660</v>
      </c>
      <c r="H32" s="2"/>
      <c r="I32" s="6" t="str">
        <f ca="1">IFERROR(OFFSET(grille!$A$1,MOD(INT((H32-parametres!$D$68)/7),42)+1,WEEKDAY(guigui!H32,2)),"")</f>
        <v>T656__</v>
      </c>
      <c r="J32" s="3">
        <f t="shared" si="4"/>
        <v>42155</v>
      </c>
      <c r="K32" s="6" t="str">
        <f ca="1">IFERROR(OFFSET(grille!$A$1,MOD(INT((J32-parametres!$D$68)/7),42)+1,WEEKDAY(guigui!J32,2)),"")</f>
        <v>RP</v>
      </c>
      <c r="L32" s="2"/>
      <c r="M32" s="6" t="str">
        <f ca="1">IFERROR(OFFSET(grille!$A$1,MOD(INT((L32-parametres!$D$68)/7),42)+1,WEEKDAY(guigui!L32,2)),"")</f>
        <v>T656__</v>
      </c>
      <c r="N32" s="3">
        <f t="shared" si="6"/>
        <v>42216</v>
      </c>
      <c r="O32" s="6" t="str">
        <f ca="1">IFERROR(OFFSET(grille!$A$1,MOD(INT((N32-parametres!$D$68)/7),42)+1,WEEKDAY(guigui!N32,2)),"")</f>
        <v>RP</v>
      </c>
      <c r="P32" s="3">
        <f t="shared" si="7"/>
        <v>42247</v>
      </c>
      <c r="Q32" s="6" t="str">
        <f ca="1">IFERROR(OFFSET(grille!$A$1,MOD(INT((P32-parametres!$D$68)/7),42)+1,WEEKDAY(guigui!P32,2)),"")</f>
        <v>T340__</v>
      </c>
      <c r="R32" s="2"/>
      <c r="S32" s="6" t="str">
        <f ca="1">IFERROR(OFFSET(grille!$A$1,MOD(INT((R32-parametres!$D$68)/7),42)+1,WEEKDAY(guigui!R32,2)),"")</f>
        <v>T656__</v>
      </c>
      <c r="T32" s="3">
        <f t="shared" si="9"/>
        <v>42308</v>
      </c>
      <c r="U32" s="6" t="str">
        <f ca="1">IFERROR(OFFSET(grille!$A$1,MOD(INT((T32-parametres!$D$68)/7),42)+1,WEEKDAY(guigui!T32,2)),"")</f>
        <v>__T156</v>
      </c>
      <c r="V32" s="2"/>
      <c r="W32" s="6" t="str">
        <f ca="1">IFERROR(OFFSET(grille!$A$1,MOD(INT((V32-parametres!$D$68)/7),42)+1,WEEKDAY(guigui!V32,2)),"")</f>
        <v>T656__</v>
      </c>
      <c r="X32" s="3">
        <f t="shared" si="11"/>
        <v>42369</v>
      </c>
      <c r="Y32" s="6" t="str">
        <f ca="1">IFERROR(OFFSET(grille!$A$1,MOD(INT((X32-parametres!$D$68)/7),42)+1,WEEKDAY(guigui!X32,2)),"")</f>
        <v>T240__</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107" priority="6" stopIfTrue="1">
      <formula>AND(WEEKDAY(B2,2)&gt;5,B2&lt;&gt;"")</formula>
    </cfRule>
  </conditionalFormatting>
  <conditionalFormatting sqref="E10">
    <cfRule type="expression" dxfId="105" priority="5" stopIfTrue="1">
      <formula>AND(WEEKDAY(E10,2)&gt;5,E10&lt;&gt;"")</formula>
    </cfRule>
  </conditionalFormatting>
  <conditionalFormatting sqref="E10">
    <cfRule type="expression" dxfId="103" priority="4" stopIfTrue="1">
      <formula>AND(WEEKDAY(E10,2)&gt;5,E10&lt;&gt;"")</formula>
    </cfRule>
  </conditionalFormatting>
  <conditionalFormatting sqref="E10">
    <cfRule type="expression" dxfId="101" priority="3" stopIfTrue="1">
      <formula>AND(WEEKDAY(E10,2)&gt;5,E10&lt;&gt;"")</formula>
    </cfRule>
  </conditionalFormatting>
  <conditionalFormatting sqref="E10">
    <cfRule type="expression" dxfId="99" priority="2" stopIfTrue="1">
      <formula>AND(WEEKDAY(E10,2)&gt;5,E10&lt;&gt;"")</formula>
    </cfRule>
  </conditionalFormatting>
  <conditionalFormatting sqref="E24">
    <cfRule type="expression" dxfId="97" priority="1" stopIfTrue="1">
      <formula>AND(WEEKDAY(E24,2)&gt;5,E24&lt;&gt;"")</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Y32"/>
  <sheetViews>
    <sheetView topLeftCell="P1"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IFERROR(OFFSET(grille!$A$1,MOD(INT((B2-parametres!$D$70)/7),42)+1,WEEKDAY(guigui!B2,2)),"")</f>
        <v>RP</v>
      </c>
      <c r="D2" s="3">
        <f>DATE($A$1,COLUMN()-2,ROW()-1)</f>
        <v>42036</v>
      </c>
      <c r="E2" s="6" t="str">
        <f ca="1">IFERROR(OFFSET(grille!$A$1,MOD(INT((D2-parametres!$D$70)/7),42)+1,WEEKDAY(guigui!D2,2)),"")</f>
        <v>RP</v>
      </c>
      <c r="F2" s="3">
        <f>DATE($A$1,COLUMN()-3,ROW()-1)</f>
        <v>42064</v>
      </c>
      <c r="G2" s="6" t="str">
        <f ca="1">IFERROR(OFFSET(grille!$A$1,MOD(INT((F2-parametres!$D$70)/7),42)+1,WEEKDAY(guigui!F2,2)),"")</f>
        <v>RP</v>
      </c>
      <c r="H2" s="3">
        <f>DATE($A$1,COLUMN()-4,ROW()-1)</f>
        <v>42095</v>
      </c>
      <c r="I2" s="6" t="str">
        <f ca="1">IFERROR(OFFSET(grille!$A$1,MOD(INT((H2-parametres!$D$70)/7),42)+1,WEEKDAY(guigui!H2,2)),"")</f>
        <v>T650__</v>
      </c>
      <c r="J2" s="3">
        <f>DATE($A$1,COLUMN()-5,ROW()-1)</f>
        <v>42125</v>
      </c>
      <c r="K2" s="6" t="str">
        <f ca="1">IFERROR(OFFSET(grille!$A$1,MOD(INT((J2-parametres!$D$70)/7),42)+1,WEEKDAY(guigui!J2,2)),"")</f>
        <v>D</v>
      </c>
      <c r="L2" s="3">
        <f>DATE($A$1,COLUMN()-6,ROW()-1)</f>
        <v>42156</v>
      </c>
      <c r="M2" s="6" t="str">
        <f ca="1">IFERROR(OFFSET(grille!$A$1,MOD(INT((L2-parametres!$D$70)/7),42)+1,WEEKDAY(guigui!L2,2)),"")</f>
        <v>RP</v>
      </c>
      <c r="N2" s="4">
        <f>DATE($A$1,COLUMN()-7,ROW()-1)</f>
        <v>42186</v>
      </c>
      <c r="O2" s="6" t="str">
        <f ca="1">IFERROR(OFFSET(grille!$A$1,MOD(INT((N2-parametres!$D$70)/7),42)+1,WEEKDAY(guigui!N2,2)),"")</f>
        <v>D</v>
      </c>
      <c r="P2" s="3">
        <f>DATE($A$1,COLUMN()-8,ROW()-1)</f>
        <v>42217</v>
      </c>
      <c r="Q2" s="6" t="str">
        <f ca="1">IFERROR(OFFSET(grille!$A$1,MOD(INT((P2-parametres!$D$70)/7),42)+1,WEEKDAY(guigui!P2,2)),"")</f>
        <v>RP</v>
      </c>
      <c r="R2" s="3">
        <f>DATE($A$1,COLUMN()-9,ROW()-1)</f>
        <v>42248</v>
      </c>
      <c r="S2" s="6" t="str">
        <f ca="1">IFERROR(OFFSET(grille!$A$1,MOD(INT((R2-parametres!$D$70)/7),42)+1,WEEKDAY(guigui!R2,2)),"")</f>
        <v>T410</v>
      </c>
      <c r="T2" s="3">
        <f>DATE($A$1,COLUMN()-10,ROW()-1)</f>
        <v>42278</v>
      </c>
      <c r="U2" s="6" t="str">
        <f ca="1">IFERROR(OFFSET(grille!$A$1,MOD(INT((T2-parametres!$D$70)/7),42)+1,WEEKDAY(guigui!T2,2)),"")</f>
        <v>__T850</v>
      </c>
      <c r="V2" s="4">
        <f>DATE($A$1,COLUMN()-11,ROW()-1)</f>
        <v>42309</v>
      </c>
      <c r="W2" s="6" t="str">
        <f ca="1">IFERROR(OFFSET(grille!$A$1,MOD(INT((V2-parametres!$D$70)/7),42)+1,WEEKDAY(guigui!V2,2)),"")</f>
        <v>__T157</v>
      </c>
      <c r="X2" s="3">
        <f>DATE($A$1,COLUMN()-12,ROW()-1)</f>
        <v>42339</v>
      </c>
      <c r="Y2" s="6" t="str">
        <f ca="1">IFERROR(OFFSET(grille!$A$1,MOD(INT((X2-parametres!$D$70)/7),42)+1,WEEKDAY(guigui!X2,2)),"")</f>
        <v>T240__</v>
      </c>
    </row>
    <row r="3" spans="1:25">
      <c r="B3" s="3">
        <f t="shared" ref="B3:B32" si="0">DATE($A$1,COLUMN()-1,ROW()-1)</f>
        <v>42006</v>
      </c>
      <c r="C3" s="6" t="str">
        <f ca="1">IFERROR(OFFSET(grille!$A$1,MOD(INT((B3-parametres!$D$70)/7),42)+1,WEEKDAY(guigui!B3,2)),"")</f>
        <v>T320__</v>
      </c>
      <c r="D3" s="3">
        <f t="shared" ref="D3:D29" si="1">DATE($A$1,COLUMN()-2,ROW()-1)</f>
        <v>42037</v>
      </c>
      <c r="E3" s="6" t="str">
        <f ca="1">IFERROR(OFFSET(grille!$A$1,MOD(INT((D3-parametres!$D$70)/7),42)+1,WEEKDAY(guigui!D3,2)),"")</f>
        <v>T440__</v>
      </c>
      <c r="F3" s="3">
        <f t="shared" ref="F3:F32" si="2">DATE($A$1,COLUMN()-3,ROW()-1)</f>
        <v>42065</v>
      </c>
      <c r="G3" s="6" t="str">
        <f ca="1">IFERROR(OFFSET(grille!$A$1,MOD(INT((F3-parametres!$D$70)/7),42)+1,WEEKDAY(guigui!F3,2)),"")</f>
        <v>RP</v>
      </c>
      <c r="H3" s="3">
        <f t="shared" ref="H3:H31" si="3">DATE($A$1,COLUMN()-4,ROW()-1)</f>
        <v>42096</v>
      </c>
      <c r="I3" s="6" t="str">
        <f ca="1">IFERROR(OFFSET(grille!$A$1,MOD(INT((H3-parametres!$D$70)/7),42)+1,WEEKDAY(guigui!H3,2)),"")</f>
        <v>__T660</v>
      </c>
      <c r="J3" s="3">
        <f t="shared" ref="J3:J32" si="4">DATE($A$1,COLUMN()-5,ROW()-1)</f>
        <v>42126</v>
      </c>
      <c r="K3" s="6" t="str">
        <f ca="1">IFERROR(OFFSET(grille!$A$1,MOD(INT((J3-parametres!$D$70)/7),42)+1,WEEKDAY(guigui!J3,2)),"")</f>
        <v>RP</v>
      </c>
      <c r="L3" s="3">
        <f t="shared" ref="L3:L31" si="5">DATE($A$1,COLUMN()-6,ROW()-1)</f>
        <v>42157</v>
      </c>
      <c r="M3" s="6" t="str">
        <f ca="1">IFERROR(OFFSET(grille!$A$1,MOD(INT((L3-parametres!$D$70)/7),42)+1,WEEKDAY(guigui!L3,2)),"")</f>
        <v>RP</v>
      </c>
      <c r="N3" s="4">
        <f t="shared" ref="N3:N32" si="6">DATE($A$1,COLUMN()-7,ROW()-1)</f>
        <v>42187</v>
      </c>
      <c r="O3" s="6" t="str">
        <f ca="1">IFERROR(OFFSET(grille!$A$1,MOD(INT((N3-parametres!$D$70)/7),42)+1,WEEKDAY(guigui!N3,2)),"")</f>
        <v>T510</v>
      </c>
      <c r="P3" s="3">
        <f t="shared" ref="P3:P32" si="7">DATE($A$1,COLUMN()-8,ROW()-1)</f>
        <v>42218</v>
      </c>
      <c r="Q3" s="6" t="str">
        <f ca="1">IFERROR(OFFSET(grille!$A$1,MOD(INT((P3-parametres!$D$70)/7),42)+1,WEEKDAY(guigui!P3,2)),"")</f>
        <v>RP</v>
      </c>
      <c r="R3" s="3">
        <f t="shared" ref="R3:R31" si="8">DATE($A$1,COLUMN()-9,ROW()-1)</f>
        <v>42249</v>
      </c>
      <c r="S3" s="6" t="str">
        <f ca="1">IFERROR(OFFSET(grille!$A$1,MOD(INT((R3-parametres!$D$70)/7),42)+1,WEEKDAY(guigui!R3,2)),"")</f>
        <v>T810</v>
      </c>
      <c r="T3" s="3">
        <f t="shared" ref="T3:T32" si="9">DATE($A$1,COLUMN()-10,ROW()-1)</f>
        <v>42279</v>
      </c>
      <c r="U3" s="6" t="str">
        <f ca="1">IFERROR(OFFSET(grille!$A$1,MOD(INT((T3-parametres!$D$70)/7),42)+1,WEEKDAY(guigui!T3,2)),"")</f>
        <v>Fac</v>
      </c>
      <c r="V3" s="4">
        <f t="shared" ref="V3:V31" si="10">DATE($A$1,COLUMN()-11,ROW()-1)</f>
        <v>42310</v>
      </c>
      <c r="W3" s="6" t="str">
        <f ca="1">IFERROR(OFFSET(grille!$A$1,MOD(INT((V3-parametres!$D$70)/7),42)+1,WEEKDAY(guigui!V3,2)),"")</f>
        <v>T260</v>
      </c>
      <c r="X3" s="3">
        <f t="shared" ref="X3:X32" si="11">DATE($A$1,COLUMN()-12,ROW()-1)</f>
        <v>42340</v>
      </c>
      <c r="Y3" s="6" t="str">
        <f ca="1">IFERROR(OFFSET(grille!$A$1,MOD(INT((X3-parametres!$D$70)/7),42)+1,WEEKDAY(guigui!X3,2)),"")</f>
        <v>__T250</v>
      </c>
    </row>
    <row r="4" spans="1:25">
      <c r="B4" s="4">
        <f t="shared" si="0"/>
        <v>42007</v>
      </c>
      <c r="C4" s="6" t="str">
        <f ca="1">IFERROR(OFFSET(grille!$A$1,MOD(INT((B4-parametres!$D$70)/7),42)+1,WEEKDAY(guigui!B4,2)),"")</f>
        <v>__T336</v>
      </c>
      <c r="D4" s="3">
        <f t="shared" si="1"/>
        <v>42038</v>
      </c>
      <c r="E4" s="6" t="str">
        <f ca="1">IFERROR(OFFSET(grille!$A$1,MOD(INT((D4-parametres!$D$70)/7),42)+1,WEEKDAY(guigui!D4,2)),"")</f>
        <v>__T450</v>
      </c>
      <c r="F4" s="3">
        <f t="shared" si="2"/>
        <v>42066</v>
      </c>
      <c r="G4" s="6" t="str">
        <f ca="1">IFERROR(OFFSET(grille!$A$1,MOD(INT((F4-parametres!$D$70)/7),42)+1,WEEKDAY(guigui!F4,2)),"")</f>
        <v>T730__</v>
      </c>
      <c r="H4" s="3">
        <f t="shared" si="3"/>
        <v>42097</v>
      </c>
      <c r="I4" s="6" t="str">
        <f ca="1">IFERROR(OFFSET(grille!$A$1,MOD(INT((H4-parametres!$D$70)/7),42)+1,WEEKDAY(guigui!H4,2)),"")</f>
        <v>RP</v>
      </c>
      <c r="J4" s="3">
        <f t="shared" si="4"/>
        <v>42127</v>
      </c>
      <c r="K4" s="6" t="str">
        <f ca="1">IFERROR(OFFSET(grille!$A$1,MOD(INT((J4-parametres!$D$70)/7),42)+1,WEEKDAY(guigui!J4,2)),"")</f>
        <v>RP</v>
      </c>
      <c r="L4" s="3">
        <f t="shared" si="5"/>
        <v>42158</v>
      </c>
      <c r="M4" s="6" t="str">
        <f ca="1">IFERROR(OFFSET(grille!$A$1,MOD(INT((L4-parametres!$D$70)/7),42)+1,WEEKDAY(guigui!L4,2)),"")</f>
        <v>T710</v>
      </c>
      <c r="N4" s="4">
        <f t="shared" si="6"/>
        <v>42188</v>
      </c>
      <c r="O4" s="6" t="str">
        <f ca="1">IFERROR(OFFSET(grille!$A$1,MOD(INT((N4-parametres!$D$70)/7),42)+1,WEEKDAY(guigui!N4,2)),"")</f>
        <v>T445__</v>
      </c>
      <c r="P4" s="3">
        <f t="shared" si="7"/>
        <v>42219</v>
      </c>
      <c r="Q4" s="6" t="str">
        <f ca="1">IFERROR(OFFSET(grille!$A$1,MOD(INT((P4-parametres!$D$70)/7),42)+1,WEEKDAY(guigui!P4,2)),"")</f>
        <v>T110</v>
      </c>
      <c r="R4" s="3">
        <f t="shared" si="8"/>
        <v>42250</v>
      </c>
      <c r="S4" s="6" t="str">
        <f ca="1">IFERROR(OFFSET(grille!$A$1,MOD(INT((R4-parametres!$D$70)/7),42)+1,WEEKDAY(guigui!R4,2)),"")</f>
        <v>T320__</v>
      </c>
      <c r="T4" s="3">
        <f t="shared" si="9"/>
        <v>42280</v>
      </c>
      <c r="U4" s="6" t="str">
        <f ca="1">IFERROR(OFFSET(grille!$A$1,MOD(INT((T4-parametres!$D$70)/7),42)+1,WEEKDAY(guigui!T4,2)),"")</f>
        <v>RP</v>
      </c>
      <c r="V4" s="4">
        <f t="shared" si="10"/>
        <v>42311</v>
      </c>
      <c r="W4" s="6" t="str">
        <f ca="1">IFERROR(OFFSET(grille!$A$1,MOD(INT((V4-parametres!$D$70)/7),42)+1,WEEKDAY(guigui!V4,2)),"")</f>
        <v>RP</v>
      </c>
      <c r="X4" s="3">
        <f t="shared" si="11"/>
        <v>42341</v>
      </c>
      <c r="Y4" s="6" t="str">
        <f ca="1">IFERROR(OFFSET(grille!$A$1,MOD(INT((X4-parametres!$D$70)/7),42)+1,WEEKDAY(guigui!X4,2)),"")</f>
        <v>RP</v>
      </c>
    </row>
    <row r="5" spans="1:25">
      <c r="B5" s="4">
        <f t="shared" si="0"/>
        <v>42008</v>
      </c>
      <c r="C5" s="6" t="str">
        <f ca="1">IFERROR(OFFSET(grille!$A$1,MOD(INT((B5-parametres!$D$70)/7),42)+1,WEEKDAY(guigui!B5,2)),"")</f>
        <v>T227__</v>
      </c>
      <c r="D5" s="3">
        <f t="shared" si="1"/>
        <v>42039</v>
      </c>
      <c r="E5" s="6" t="str">
        <f ca="1">IFERROR(OFFSET(grille!$A$1,MOD(INT((D5-parametres!$D$70)/7),42)+1,WEEKDAY(guigui!D5,2)),"")</f>
        <v>T240__</v>
      </c>
      <c r="F5" s="3">
        <f t="shared" si="2"/>
        <v>42067</v>
      </c>
      <c r="G5" s="6" t="str">
        <f ca="1">IFERROR(OFFSET(grille!$A$1,MOD(INT((F5-parametres!$D$70)/7),42)+1,WEEKDAY(guigui!F5,2)),"")</f>
        <v>__T740</v>
      </c>
      <c r="H5" s="3">
        <f t="shared" si="3"/>
        <v>42098</v>
      </c>
      <c r="I5" s="6" t="str">
        <f ca="1">IFERROR(OFFSET(grille!$A$1,MOD(INT((H5-parametres!$D$70)/7),42)+1,WEEKDAY(guigui!H5,2)),"")</f>
        <v>RP</v>
      </c>
      <c r="J5" s="3">
        <f t="shared" si="4"/>
        <v>42128</v>
      </c>
      <c r="K5" s="6" t="str">
        <f ca="1">IFERROR(OFFSET(grille!$A$1,MOD(INT((J5-parametres!$D$70)/7),42)+1,WEEKDAY(guigui!J5,2)),"")</f>
        <v>T140__</v>
      </c>
      <c r="L5" s="3">
        <f t="shared" si="5"/>
        <v>42159</v>
      </c>
      <c r="M5" s="6" t="str">
        <f ca="1">IFERROR(OFFSET(grille!$A$1,MOD(INT((L5-parametres!$D$70)/7),42)+1,WEEKDAY(guigui!L5,2)),"")</f>
        <v>T730__</v>
      </c>
      <c r="N5" s="4">
        <f t="shared" si="6"/>
        <v>42189</v>
      </c>
      <c r="O5" s="6" t="str">
        <f ca="1">IFERROR(OFFSET(grille!$A$1,MOD(INT((N5-parametres!$D$70)/7),42)+1,WEEKDAY(guigui!N5,2)),"")</f>
        <v>__T456</v>
      </c>
      <c r="P5" s="3">
        <f t="shared" si="7"/>
        <v>42220</v>
      </c>
      <c r="Q5" s="6" t="str">
        <f ca="1">IFERROR(OFFSET(grille!$A$1,MOD(INT((P5-parametres!$D$70)/7),42)+1,WEEKDAY(guigui!P5,2)),"")</f>
        <v>T420</v>
      </c>
      <c r="R5" s="3">
        <f t="shared" si="8"/>
        <v>42251</v>
      </c>
      <c r="S5" s="6" t="str">
        <f ca="1">IFERROR(OFFSET(grille!$A$1,MOD(INT((R5-parametres!$D$70)/7),42)+1,WEEKDAY(guigui!R5,2)),"")</f>
        <v>__T335</v>
      </c>
      <c r="T5" s="3">
        <f t="shared" si="9"/>
        <v>42281</v>
      </c>
      <c r="U5" s="6" t="str">
        <f ca="1">IFERROR(OFFSET(grille!$A$1,MOD(INT((T5-parametres!$D$70)/7),42)+1,WEEKDAY(guigui!T5,2)),"")</f>
        <v>RP</v>
      </c>
      <c r="V5" s="4">
        <f t="shared" si="10"/>
        <v>42312</v>
      </c>
      <c r="W5" s="6" t="str">
        <f ca="1">IFERROR(OFFSET(grille!$A$1,MOD(INT((V5-parametres!$D$70)/7),42)+1,WEEKDAY(guigui!V5,2)),"")</f>
        <v>RP</v>
      </c>
      <c r="X5" s="3">
        <f t="shared" si="11"/>
        <v>42342</v>
      </c>
      <c r="Y5" s="6" t="str">
        <f ca="1">IFERROR(OFFSET(grille!$A$1,MOD(INT((X5-parametres!$D$70)/7),42)+1,WEEKDAY(guigui!X5,2)),"")</f>
        <v>RP</v>
      </c>
    </row>
    <row r="6" spans="1:25">
      <c r="B6" s="3">
        <f t="shared" si="0"/>
        <v>42009</v>
      </c>
      <c r="C6" s="6" t="str">
        <f ca="1">IFERROR(OFFSET(grille!$A$1,MOD(INT((B6-parametres!$D$70)/7),42)+1,WEEKDAY(guigui!B6,2)),"")</f>
        <v>__T230</v>
      </c>
      <c r="D6" s="3">
        <f t="shared" si="1"/>
        <v>42040</v>
      </c>
      <c r="E6" s="6" t="str">
        <f ca="1">IFERROR(OFFSET(grille!$A$1,MOD(INT((D6-parametres!$D$70)/7),42)+1,WEEKDAY(guigui!D6,2)),"")</f>
        <v>__T250</v>
      </c>
      <c r="F6" s="3">
        <f t="shared" si="2"/>
        <v>42068</v>
      </c>
      <c r="G6" s="6" t="str">
        <f ca="1">IFERROR(OFFSET(grille!$A$1,MOD(INT((F6-parametres!$D$70)/7),42)+1,WEEKDAY(guigui!F6,2)),"")</f>
        <v>T610</v>
      </c>
      <c r="H6" s="3">
        <f t="shared" si="3"/>
        <v>42099</v>
      </c>
      <c r="I6" s="6" t="str">
        <f ca="1">IFERROR(OFFSET(grille!$A$1,MOD(INT((H6-parametres!$D$70)/7),42)+1,WEEKDAY(guigui!H6,2)),"")</f>
        <v>T410</v>
      </c>
      <c r="J6" s="3">
        <f t="shared" si="4"/>
        <v>42129</v>
      </c>
      <c r="K6" s="6" t="str">
        <f ca="1">IFERROR(OFFSET(grille!$A$1,MOD(INT((J6-parametres!$D$70)/7),42)+1,WEEKDAY(guigui!J6,2)),"")</f>
        <v>__T150</v>
      </c>
      <c r="L6" s="3">
        <f t="shared" si="5"/>
        <v>42160</v>
      </c>
      <c r="M6" s="6" t="str">
        <f ca="1">IFERROR(OFFSET(grille!$A$1,MOD(INT((L6-parametres!$D$70)/7),42)+1,WEEKDAY(guigui!L6,2)),"")</f>
        <v>__T740</v>
      </c>
      <c r="N6" s="4">
        <f t="shared" si="6"/>
        <v>42190</v>
      </c>
      <c r="O6" s="6" t="str">
        <f ca="1">IFERROR(OFFSET(grille!$A$1,MOD(INT((N6-parametres!$D$70)/7),42)+1,WEEKDAY(guigui!N6,2)),"")</f>
        <v>T447__</v>
      </c>
      <c r="P6" s="3">
        <f t="shared" si="7"/>
        <v>42221</v>
      </c>
      <c r="Q6" s="6" t="str">
        <f ca="1">IFERROR(OFFSET(grille!$A$1,MOD(INT((P6-parametres!$D$70)/7),42)+1,WEEKDAY(guigui!P6,2)),"")</f>
        <v>T220__</v>
      </c>
      <c r="R6" s="3">
        <f t="shared" si="8"/>
        <v>42252</v>
      </c>
      <c r="S6" s="6" t="str">
        <f ca="1">IFERROR(OFFSET(grille!$A$1,MOD(INT((R6-parametres!$D$70)/7),42)+1,WEEKDAY(guigui!R6,2)),"")</f>
        <v>RP</v>
      </c>
      <c r="T6" s="3">
        <f t="shared" si="9"/>
        <v>42282</v>
      </c>
      <c r="U6" s="6" t="str">
        <f ca="1">IFERROR(OFFSET(grille!$A$1,MOD(INT((T6-parametres!$D$70)/7),42)+1,WEEKDAY(guigui!T6,2)),"")</f>
        <v>T120</v>
      </c>
      <c r="V6" s="4">
        <f t="shared" si="10"/>
        <v>42313</v>
      </c>
      <c r="W6" s="6" t="str">
        <f ca="1">IFERROR(OFFSET(grille!$A$1,MOD(INT((V6-parametres!$D$70)/7),42)+1,WEEKDAY(guigui!V6,2)),"")</f>
        <v>T210</v>
      </c>
      <c r="X6" s="3">
        <f t="shared" si="11"/>
        <v>42343</v>
      </c>
      <c r="Y6" s="6" t="str">
        <f ca="1">IFERROR(OFFSET(grille!$A$1,MOD(INT((X6-parametres!$D$70)/7),42)+1,WEEKDAY(guigui!X6,2)),"")</f>
        <v>T656__</v>
      </c>
    </row>
    <row r="7" spans="1:25">
      <c r="B7" s="3">
        <f t="shared" si="0"/>
        <v>42010</v>
      </c>
      <c r="C7" s="6" t="str">
        <f ca="1">IFERROR(OFFSET(grille!$A$1,MOD(INT((B7-parametres!$D$70)/7),42)+1,WEEKDAY(guigui!B7,2)),"")</f>
        <v>T260</v>
      </c>
      <c r="D7" s="3">
        <f t="shared" si="1"/>
        <v>42041</v>
      </c>
      <c r="E7" s="6" t="str">
        <f ca="1">IFERROR(OFFSET(grille!$A$1,MOD(INT((D7-parametres!$D$70)/7),42)+1,WEEKDAY(guigui!D7,2)),"")</f>
        <v>RP</v>
      </c>
      <c r="F7" s="3">
        <f t="shared" si="2"/>
        <v>42069</v>
      </c>
      <c r="G7" s="6" t="str">
        <f ca="1">IFERROR(OFFSET(grille!$A$1,MOD(INT((F7-parametres!$D$70)/7),42)+1,WEEKDAY(guigui!F7,2)),"")</f>
        <v>T220__</v>
      </c>
      <c r="H7" s="3">
        <f t="shared" si="3"/>
        <v>42100</v>
      </c>
      <c r="I7" s="6" t="str">
        <f ca="1">IFERROR(OFFSET(grille!$A$1,MOD(INT((H7-parametres!$D$70)/7),42)+1,WEEKDAY(guigui!H7,2)),"")</f>
        <v>T650__</v>
      </c>
      <c r="J7" s="3">
        <f t="shared" si="4"/>
        <v>42130</v>
      </c>
      <c r="K7" s="6" t="str">
        <f ca="1">IFERROR(OFFSET(grille!$A$1,MOD(INT((J7-parametres!$D$70)/7),42)+1,WEEKDAY(guigui!J7,2)),"")</f>
        <v>T210</v>
      </c>
      <c r="L7" s="3">
        <f t="shared" si="5"/>
        <v>42161</v>
      </c>
      <c r="M7" s="6" t="str">
        <f ca="1">IFERROR(OFFSET(grille!$A$1,MOD(INT((L7-parametres!$D$70)/7),42)+1,WEEKDAY(guigui!L7,2)),"")</f>
        <v>RP</v>
      </c>
      <c r="N7" s="4">
        <f t="shared" si="6"/>
        <v>42191</v>
      </c>
      <c r="O7" s="6" t="str">
        <f ca="1">IFERROR(OFFSET(grille!$A$1,MOD(INT((N7-parametres!$D$70)/7),42)+1,WEEKDAY(guigui!N7,2)),"")</f>
        <v>__T451</v>
      </c>
      <c r="P7" s="3">
        <f t="shared" si="7"/>
        <v>42222</v>
      </c>
      <c r="Q7" s="6" t="str">
        <f ca="1">IFERROR(OFFSET(grille!$A$1,MOD(INT((P7-parametres!$D$70)/7),42)+1,WEEKDAY(guigui!P7,2)),"")</f>
        <v>__T230</v>
      </c>
      <c r="R7" s="3">
        <f t="shared" si="8"/>
        <v>42253</v>
      </c>
      <c r="S7" s="6" t="str">
        <f ca="1">IFERROR(OFFSET(grille!$A$1,MOD(INT((R7-parametres!$D$70)/7),42)+1,WEEKDAY(guigui!R7,2)),"")</f>
        <v>RP</v>
      </c>
      <c r="T7" s="3">
        <f t="shared" si="9"/>
        <v>42283</v>
      </c>
      <c r="U7" s="6" t="str">
        <f ca="1">IFERROR(OFFSET(grille!$A$1,MOD(INT((T7-parametres!$D$70)/7),42)+1,WEEKDAY(guigui!T7,2)),"")</f>
        <v>T110</v>
      </c>
      <c r="V7" s="4">
        <f t="shared" si="10"/>
        <v>42314</v>
      </c>
      <c r="W7" s="6" t="str">
        <f ca="1">IFERROR(OFFSET(grille!$A$1,MOD(INT((V7-parametres!$D$70)/7),42)+1,WEEKDAY(guigui!V7,2)),"")</f>
        <v>T140__</v>
      </c>
      <c r="X7" s="3">
        <f t="shared" si="11"/>
        <v>42344</v>
      </c>
      <c r="Y7" s="6" t="str">
        <f ca="1">IFERROR(OFFSET(grille!$A$1,MOD(INT((X7-parametres!$D$70)/7),42)+1,WEEKDAY(guigui!X7,2)),"")</f>
        <v>__T667</v>
      </c>
    </row>
    <row r="8" spans="1:25">
      <c r="B8" s="3">
        <f t="shared" si="0"/>
        <v>42011</v>
      </c>
      <c r="C8" s="6" t="str">
        <f ca="1">IFERROR(OFFSET(grille!$A$1,MOD(INT((B8-parametres!$D$70)/7),42)+1,WEEKDAY(guigui!B8,2)),"")</f>
        <v>RP</v>
      </c>
      <c r="D8" s="3">
        <f t="shared" si="1"/>
        <v>42042</v>
      </c>
      <c r="E8" s="6" t="str">
        <f ca="1">IFERROR(OFFSET(grille!$A$1,MOD(INT((D8-parametres!$D$70)/7),42)+1,WEEKDAY(guigui!D8,2)),"")</f>
        <v>RP</v>
      </c>
      <c r="F8" s="3">
        <f t="shared" si="2"/>
        <v>42070</v>
      </c>
      <c r="G8" s="6" t="str">
        <f ca="1">IFERROR(OFFSET(grille!$A$1,MOD(INT((F8-parametres!$D$70)/7),42)+1,WEEKDAY(guigui!F8,2)),"")</f>
        <v>__T236</v>
      </c>
      <c r="H8" s="3">
        <f t="shared" si="3"/>
        <v>42101</v>
      </c>
      <c r="I8" s="6" t="str">
        <f ca="1">IFERROR(OFFSET(grille!$A$1,MOD(INT((H8-parametres!$D$70)/7),42)+1,WEEKDAY(guigui!H8,2)),"")</f>
        <v>__T660</v>
      </c>
      <c r="J8" s="3">
        <f t="shared" si="4"/>
        <v>42131</v>
      </c>
      <c r="K8" s="6" t="str">
        <f ca="1">IFERROR(OFFSET(grille!$A$1,MOD(INT((J8-parametres!$D$70)/7),42)+1,WEEKDAY(guigui!J8,2)),"")</f>
        <v>T440__</v>
      </c>
      <c r="L8" s="3">
        <f t="shared" si="5"/>
        <v>42162</v>
      </c>
      <c r="M8" s="6" t="str">
        <f ca="1">IFERROR(OFFSET(grille!$A$1,MOD(INT((L8-parametres!$D$70)/7),42)+1,WEEKDAY(guigui!L8,2)),"")</f>
        <v>RP</v>
      </c>
      <c r="N8" s="4">
        <f t="shared" si="6"/>
        <v>42192</v>
      </c>
      <c r="O8" s="6" t="str">
        <f ca="1">IFERROR(OFFSET(grille!$A$1,MOD(INT((N8-parametres!$D$70)/7),42)+1,WEEKDAY(guigui!N8,2)),"")</f>
        <v>RP</v>
      </c>
      <c r="P8" s="3">
        <f t="shared" si="7"/>
        <v>42223</v>
      </c>
      <c r="Q8" s="6" t="str">
        <f ca="1">IFERROR(OFFSET(grille!$A$1,MOD(INT((P8-parametres!$D$70)/7),42)+1,WEEKDAY(guigui!P8,2)),"")</f>
        <v>RP</v>
      </c>
      <c r="R8" s="3">
        <f t="shared" si="8"/>
        <v>42254</v>
      </c>
      <c r="S8" s="6" t="str">
        <f ca="1">IFERROR(OFFSET(grille!$A$1,MOD(INT((R8-parametres!$D$70)/7),42)+1,WEEKDAY(guigui!R8,2)),"")</f>
        <v>T340__</v>
      </c>
      <c r="T8" s="3">
        <f t="shared" si="9"/>
        <v>42284</v>
      </c>
      <c r="U8" s="6" t="str">
        <f ca="1">IFERROR(OFFSET(grille!$A$1,MOD(INT((T8-parametres!$D$70)/7),42)+1,WEEKDAY(guigui!T8,2)),"")</f>
        <v>T720</v>
      </c>
      <c r="V8" s="4">
        <f t="shared" si="10"/>
        <v>42315</v>
      </c>
      <c r="W8" s="6" t="str">
        <f ca="1">IFERROR(OFFSET(grille!$A$1,MOD(INT((V8-parametres!$D$70)/7),42)+1,WEEKDAY(guigui!V8,2)),"")</f>
        <v>__T156</v>
      </c>
      <c r="X8" s="3">
        <f t="shared" si="11"/>
        <v>42345</v>
      </c>
      <c r="Y8" s="6" t="str">
        <f ca="1">IFERROR(OFFSET(grille!$A$1,MOD(INT((X8-parametres!$D$70)/7),42)+1,WEEKDAY(guigui!X8,2)),"")</f>
        <v>T420</v>
      </c>
    </row>
    <row r="9" spans="1:25">
      <c r="B9" s="3">
        <f t="shared" si="0"/>
        <v>42012</v>
      </c>
      <c r="C9" s="6" t="str">
        <f ca="1">IFERROR(OFFSET(grille!$A$1,MOD(INT((B9-parametres!$D$70)/7),42)+1,WEEKDAY(guigui!B9,2)),"")</f>
        <v>RP</v>
      </c>
      <c r="D9" s="3">
        <f t="shared" si="1"/>
        <v>42043</v>
      </c>
      <c r="E9" s="6" t="str">
        <f ca="1">IFERROR(OFFSET(grille!$A$1,MOD(INT((D9-parametres!$D$70)/7),42)+1,WEEKDAY(guigui!D9,2)),"")</f>
        <v>T657__</v>
      </c>
      <c r="F9" s="3">
        <f t="shared" si="2"/>
        <v>42071</v>
      </c>
      <c r="G9" s="6" t="str">
        <f ca="1">IFERROR(OFFSET(grille!$A$1,MOD(INT((F9-parametres!$D$70)/7),42)+1,WEEKDAY(guigui!F9,2)),"")</f>
        <v>RP</v>
      </c>
      <c r="H9" s="3">
        <f t="shared" si="3"/>
        <v>42102</v>
      </c>
      <c r="I9" s="6" t="str">
        <f ca="1">IFERROR(OFFSET(grille!$A$1,MOD(INT((H9-parametres!$D$70)/7),42)+1,WEEKDAY(guigui!H9,2)),"")</f>
        <v>T260</v>
      </c>
      <c r="J9" s="3">
        <f t="shared" si="4"/>
        <v>42132</v>
      </c>
      <c r="K9" s="6" t="str">
        <f ca="1">IFERROR(OFFSET(grille!$A$1,MOD(INT((J9-parametres!$D$70)/7),42)+1,WEEKDAY(guigui!J9,2)),"")</f>
        <v>__T450</v>
      </c>
      <c r="L9" s="3">
        <f t="shared" si="5"/>
        <v>42163</v>
      </c>
      <c r="M9" s="6" t="str">
        <f ca="1">IFERROR(OFFSET(grille!$A$1,MOD(INT((L9-parametres!$D$70)/7),42)+1,WEEKDAY(guigui!L9,2)),"")</f>
        <v>T320__</v>
      </c>
      <c r="N9" s="4">
        <f t="shared" si="6"/>
        <v>42193</v>
      </c>
      <c r="O9" s="6" t="str">
        <f ca="1">IFERROR(OFFSET(grille!$A$1,MOD(INT((N9-parametres!$D$70)/7),42)+1,WEEKDAY(guigui!N9,2)),"")</f>
        <v>RP</v>
      </c>
      <c r="P9" s="3">
        <f t="shared" si="7"/>
        <v>42224</v>
      </c>
      <c r="Q9" s="6" t="str">
        <f ca="1">IFERROR(OFFSET(grille!$A$1,MOD(INT((P9-parametres!$D$70)/7),42)+1,WEEKDAY(guigui!P9,2)),"")</f>
        <v>RP</v>
      </c>
      <c r="R9" s="3">
        <f t="shared" si="8"/>
        <v>42255</v>
      </c>
      <c r="S9" s="6" t="str">
        <f ca="1">IFERROR(OFFSET(grille!$A$1,MOD(INT((R9-parametres!$D$70)/7),42)+1,WEEKDAY(guigui!R9,2)),"")</f>
        <v>__T350</v>
      </c>
      <c r="T9" s="3">
        <f t="shared" si="9"/>
        <v>42285</v>
      </c>
      <c r="U9" s="6" t="str">
        <f ca="1">IFERROR(OFFSET(grille!$A$1,MOD(INT((T9-parametres!$D$70)/7),42)+1,WEEKDAY(guigui!T9,2)),"")</f>
        <v>T630__</v>
      </c>
      <c r="V9" s="4">
        <f t="shared" si="10"/>
        <v>42316</v>
      </c>
      <c r="W9" s="6" t="str">
        <f ca="1">IFERROR(OFFSET(grille!$A$1,MOD(INT((V9-parametres!$D$70)/7),42)+1,WEEKDAY(guigui!V9,2)),"")</f>
        <v>RP</v>
      </c>
      <c r="X9" s="3">
        <f t="shared" si="11"/>
        <v>42346</v>
      </c>
      <c r="Y9" s="6" t="str">
        <f ca="1">IFERROR(OFFSET(grille!$A$1,MOD(INT((X9-parametres!$D$70)/7),42)+1,WEEKDAY(guigui!X9,2)),"")</f>
        <v>T630__</v>
      </c>
    </row>
    <row r="10" spans="1:25">
      <c r="B10" s="3">
        <f t="shared" si="0"/>
        <v>42013</v>
      </c>
      <c r="C10" s="6" t="str">
        <f ca="1">IFERROR(OFFSET(grille!$A$1,MOD(INT((B10-parametres!$D$70)/7),42)+1,WEEKDAY(guigui!B10,2)),"")</f>
        <v>T410</v>
      </c>
      <c r="D10" s="3">
        <f t="shared" si="1"/>
        <v>42044</v>
      </c>
      <c r="E10" s="6" t="str">
        <f ca="1">IFERROR(OFFSET(grille!$A$1,MOD(INT((D10-parametres!$D$70)/7),42)+1,WEEKDAY(guigui!D10,2)),"")</f>
        <v>__T661</v>
      </c>
      <c r="F10" s="3">
        <f t="shared" si="2"/>
        <v>42072</v>
      </c>
      <c r="G10" s="6" t="str">
        <f ca="1">IFERROR(OFFSET(grille!$A$1,MOD(INT((F10-parametres!$D$70)/7),42)+1,WEEKDAY(guigui!F10,2)),"")</f>
        <v>RP</v>
      </c>
      <c r="H10" s="3">
        <f t="shared" si="3"/>
        <v>42103</v>
      </c>
      <c r="I10" s="6" t="str">
        <f ca="1">IFERROR(OFFSET(grille!$A$1,MOD(INT((H10-parametres!$D$70)/7),42)+1,WEEKDAY(guigui!H10,2)),"")</f>
        <v>RP</v>
      </c>
      <c r="J10" s="3">
        <f t="shared" si="4"/>
        <v>42133</v>
      </c>
      <c r="K10" s="6" t="str">
        <f ca="1">IFERROR(OFFSET(grille!$A$1,MOD(INT((J10-parametres!$D$70)/7),42)+1,WEEKDAY(guigui!J10,2)),"")</f>
        <v>RP</v>
      </c>
      <c r="L10" s="3">
        <f t="shared" si="5"/>
        <v>42164</v>
      </c>
      <c r="M10" s="6" t="str">
        <f ca="1">IFERROR(OFFSET(grille!$A$1,MOD(INT((L10-parametres!$D$70)/7),42)+1,WEEKDAY(guigui!L10,2)),"")</f>
        <v>__T330</v>
      </c>
      <c r="N10" s="4">
        <f t="shared" si="6"/>
        <v>42194</v>
      </c>
      <c r="O10" s="6" t="str">
        <f ca="1">IFERROR(OFFSET(grille!$A$1,MOD(INT((N10-parametres!$D$70)/7),42)+1,WEEKDAY(guigui!N10,2)),"")</f>
        <v>T410</v>
      </c>
      <c r="P10" s="3">
        <f t="shared" si="7"/>
        <v>42225</v>
      </c>
      <c r="Q10" s="6" t="str">
        <f ca="1">IFERROR(OFFSET(grille!$A$1,MOD(INT((P10-parametres!$D$70)/7),42)+1,WEEKDAY(guigui!P10,2)),"")</f>
        <v>T347__</v>
      </c>
      <c r="R10" s="3">
        <f t="shared" si="8"/>
        <v>42256</v>
      </c>
      <c r="S10" s="6" t="str">
        <f ca="1">IFERROR(OFFSET(grille!$A$1,MOD(INT((R10-parametres!$D$70)/7),42)+1,WEEKDAY(guigui!R10,2)),"")</f>
        <v>RP</v>
      </c>
      <c r="T10" s="3">
        <f t="shared" si="9"/>
        <v>42286</v>
      </c>
      <c r="U10" s="6" t="str">
        <f ca="1">IFERROR(OFFSET(grille!$A$1,MOD(INT((T10-parametres!$D$70)/7),42)+1,WEEKDAY(guigui!T10,2)),"")</f>
        <v>__T640</v>
      </c>
      <c r="V10" s="4">
        <f t="shared" si="10"/>
        <v>42317</v>
      </c>
      <c r="W10" s="6" t="str">
        <f ca="1">IFERROR(OFFSET(grille!$A$1,MOD(INT((V10-parametres!$D$70)/7),42)+1,WEEKDAY(guigui!V10,2)),"")</f>
        <v>RP</v>
      </c>
      <c r="X10" s="3">
        <f t="shared" si="11"/>
        <v>42347</v>
      </c>
      <c r="Y10" s="6" t="str">
        <f ca="1">IFERROR(OFFSET(grille!$A$1,MOD(INT((X10-parametres!$D$70)/7),42)+1,WEEKDAY(guigui!X10,2)),"")</f>
        <v>__T640</v>
      </c>
    </row>
    <row r="11" spans="1:25">
      <c r="B11" s="3">
        <f t="shared" si="0"/>
        <v>42014</v>
      </c>
      <c r="C11" s="6" t="str">
        <f ca="1">IFERROR(OFFSET(grille!$A$1,MOD(INT((B11-parametres!$D$70)/7),42)+1,WEEKDAY(guigui!B11,2)),"")</f>
        <v>T146__</v>
      </c>
      <c r="D11" s="3">
        <f t="shared" si="1"/>
        <v>42045</v>
      </c>
      <c r="E11" s="6" t="str">
        <f ca="1">IFERROR(OFFSET(grille!$A$1,MOD(INT((D11-parametres!$D$70)/7),42)+1,WEEKDAY(guigui!D11,2)),"")</f>
        <v>T240__</v>
      </c>
      <c r="F11" s="3">
        <f t="shared" si="2"/>
        <v>42073</v>
      </c>
      <c r="G11" s="6" t="str">
        <f ca="1">IFERROR(OFFSET(grille!$A$1,MOD(INT((F11-parametres!$D$70)/7),42)+1,WEEKDAY(guigui!F11,2)),"")</f>
        <v>T840__</v>
      </c>
      <c r="H11" s="3">
        <f t="shared" si="3"/>
        <v>42104</v>
      </c>
      <c r="I11" s="6" t="str">
        <f ca="1">IFERROR(OFFSET(grille!$A$1,MOD(INT((H11-parametres!$D$70)/7),42)+1,WEEKDAY(guigui!H11,2)),"")</f>
        <v>RP</v>
      </c>
      <c r="J11" s="3">
        <f t="shared" si="4"/>
        <v>42134</v>
      </c>
      <c r="K11" s="6" t="str">
        <f ca="1">IFERROR(OFFSET(grille!$A$1,MOD(INT((J11-parametres!$D$70)/7),42)+1,WEEKDAY(guigui!J11,2)),"")</f>
        <v>RP</v>
      </c>
      <c r="L11" s="3">
        <f t="shared" si="5"/>
        <v>42165</v>
      </c>
      <c r="M11" s="6" t="str">
        <f ca="1">IFERROR(OFFSET(grille!$A$1,MOD(INT((L11-parametres!$D$70)/7),42)+1,WEEKDAY(guigui!L11,2)),"")</f>
        <v>T420</v>
      </c>
      <c r="N11" s="4">
        <f t="shared" si="6"/>
        <v>42195</v>
      </c>
      <c r="O11" s="6" t="str">
        <f ca="1">IFERROR(OFFSET(grille!$A$1,MOD(INT((N11-parametres!$D$70)/7),42)+1,WEEKDAY(guigui!N11,2)),"")</f>
        <v>T710</v>
      </c>
      <c r="P11" s="3">
        <f t="shared" si="7"/>
        <v>42226</v>
      </c>
      <c r="Q11" s="6" t="str">
        <f ca="1">IFERROR(OFFSET(grille!$A$1,MOD(INT((P11-parametres!$D$70)/7),42)+1,WEEKDAY(guigui!P11,2)),"")</f>
        <v>__T350</v>
      </c>
      <c r="R11" s="3">
        <f t="shared" si="8"/>
        <v>42257</v>
      </c>
      <c r="S11" s="6" t="str">
        <f ca="1">IFERROR(OFFSET(grille!$A$1,MOD(INT((R11-parametres!$D$70)/7),42)+1,WEEKDAY(guigui!R11,2)),"")</f>
        <v>RP</v>
      </c>
      <c r="T11" s="3">
        <f t="shared" si="9"/>
        <v>42287</v>
      </c>
      <c r="U11" s="6" t="str">
        <f ca="1">IFERROR(OFFSET(grille!$A$1,MOD(INT((T11-parametres!$D$70)/7),42)+1,WEEKDAY(guigui!T11,2)),"")</f>
        <v>RP</v>
      </c>
      <c r="V11" s="4">
        <f t="shared" si="10"/>
        <v>42318</v>
      </c>
      <c r="W11" s="6" t="str">
        <f ca="1">IFERROR(OFFSET(grille!$A$1,MOD(INT((V11-parametres!$D$70)/7),42)+1,WEEKDAY(guigui!V11,2)),"")</f>
        <v>T820__</v>
      </c>
      <c r="X11" s="3">
        <f t="shared" si="11"/>
        <v>42348</v>
      </c>
      <c r="Y11" s="6" t="str">
        <f ca="1">IFERROR(OFFSET(grille!$A$1,MOD(INT((X11-parametres!$D$70)/7),42)+1,WEEKDAY(guigui!X11,2)),"")</f>
        <v>D</v>
      </c>
    </row>
    <row r="12" spans="1:25">
      <c r="B12" s="3">
        <f t="shared" si="0"/>
        <v>42015</v>
      </c>
      <c r="C12" s="6" t="str">
        <f ca="1">IFERROR(OFFSET(grille!$A$1,MOD(INT((B12-parametres!$D$70)/7),42)+1,WEEKDAY(guigui!B12,2)),"")</f>
        <v>__T157</v>
      </c>
      <c r="D12" s="3">
        <f t="shared" si="1"/>
        <v>42046</v>
      </c>
      <c r="E12" s="6" t="str">
        <f ca="1">IFERROR(OFFSET(grille!$A$1,MOD(INT((D12-parametres!$D$70)/7),42)+1,WEEKDAY(guigui!D12,2)),"")</f>
        <v>__T250</v>
      </c>
      <c r="F12" s="3">
        <f t="shared" si="2"/>
        <v>42074</v>
      </c>
      <c r="G12" s="6" t="str">
        <f ca="1">IFERROR(OFFSET(grille!$A$1,MOD(INT((F12-parametres!$D$70)/7),42)+1,WEEKDAY(guigui!F12,2)),"")</f>
        <v>__T850</v>
      </c>
      <c r="H12" s="3">
        <f t="shared" si="3"/>
        <v>42105</v>
      </c>
      <c r="I12" s="6" t="str">
        <f ca="1">IFERROR(OFFSET(grille!$A$1,MOD(INT((H12-parametres!$D$70)/7),42)+1,WEEKDAY(guigui!H12,2)),"")</f>
        <v>T326__</v>
      </c>
      <c r="J12" s="3">
        <f t="shared" si="4"/>
        <v>42135</v>
      </c>
      <c r="K12" s="6" t="str">
        <f ca="1">IFERROR(OFFSET(grille!$A$1,MOD(INT((J12-parametres!$D$70)/7),42)+1,WEEKDAY(guigui!J12,2)),"")</f>
        <v>T820__</v>
      </c>
      <c r="L12" s="3">
        <f t="shared" si="5"/>
        <v>42166</v>
      </c>
      <c r="M12" s="6" t="str">
        <f ca="1">IFERROR(OFFSET(grille!$A$1,MOD(INT((L12-parametres!$D$70)/7),42)+1,WEEKDAY(guigui!L12,2)),"")</f>
        <v>T840__</v>
      </c>
      <c r="N12" s="4">
        <f t="shared" si="6"/>
        <v>42196</v>
      </c>
      <c r="O12" s="6" t="str">
        <f ca="1">IFERROR(OFFSET(grille!$A$1,MOD(INT((N12-parametres!$D$70)/7),42)+1,WEEKDAY(guigui!N12,2)),"")</f>
        <v>T246__</v>
      </c>
      <c r="P12" s="3">
        <f t="shared" si="7"/>
        <v>42227</v>
      </c>
      <c r="Q12" s="6" t="str">
        <f ca="1">IFERROR(OFFSET(grille!$A$1,MOD(INT((P12-parametres!$D$70)/7),42)+1,WEEKDAY(guigui!P12,2)),"")</f>
        <v>T340__</v>
      </c>
      <c r="R12" s="3">
        <f t="shared" si="8"/>
        <v>42258</v>
      </c>
      <c r="S12" s="6" t="str">
        <f ca="1">IFERROR(OFFSET(grille!$A$1,MOD(INT((R12-parametres!$D$70)/7),42)+1,WEEKDAY(guigui!R12,2)),"")</f>
        <v>T515</v>
      </c>
      <c r="T12" s="3">
        <f t="shared" si="9"/>
        <v>42288</v>
      </c>
      <c r="U12" s="6" t="str">
        <f ca="1">IFERROR(OFFSET(grille!$A$1,MOD(INT((T12-parametres!$D$70)/7),42)+1,WEEKDAY(guigui!T12,2)),"")</f>
        <v>RP</v>
      </c>
      <c r="V12" s="4">
        <f t="shared" si="10"/>
        <v>42319</v>
      </c>
      <c r="W12" s="6" t="str">
        <f ca="1">IFERROR(OFFSET(grille!$A$1,MOD(INT((V12-parametres!$D$70)/7),42)+1,WEEKDAY(guigui!V12,2)),"")</f>
        <v>__T830</v>
      </c>
      <c r="X12" s="3">
        <f t="shared" si="11"/>
        <v>42349</v>
      </c>
      <c r="Y12" s="6" t="str">
        <f ca="1">IFERROR(OFFSET(grille!$A$1,MOD(INT((X12-parametres!$D$70)/7),42)+1,WEEKDAY(guigui!X12,2)),"")</f>
        <v>RP</v>
      </c>
    </row>
    <row r="13" spans="1:25">
      <c r="B13" s="3">
        <f t="shared" si="0"/>
        <v>42016</v>
      </c>
      <c r="C13" s="6" t="str">
        <f ca="1">IFERROR(OFFSET(grille!$A$1,MOD(INT((B13-parametres!$D$70)/7),42)+1,WEEKDAY(guigui!B13,2)),"")</f>
        <v>T260</v>
      </c>
      <c r="D13" s="3">
        <f t="shared" si="1"/>
        <v>42047</v>
      </c>
      <c r="E13" s="6" t="str">
        <f ca="1">IFERROR(OFFSET(grille!$A$1,MOD(INT((D13-parametres!$D$70)/7),42)+1,WEEKDAY(guigui!D13,2)),"")</f>
        <v>RP</v>
      </c>
      <c r="F13" s="3">
        <f t="shared" si="2"/>
        <v>42075</v>
      </c>
      <c r="G13" s="6" t="str">
        <f ca="1">IFERROR(OFFSET(grille!$A$1,MOD(INT((F13-parametres!$D$70)/7),42)+1,WEEKDAY(guigui!F13,2)),"")</f>
        <v>T110</v>
      </c>
      <c r="H13" s="3">
        <f t="shared" si="3"/>
        <v>42106</v>
      </c>
      <c r="I13" s="6" t="str">
        <f ca="1">IFERROR(OFFSET(grille!$A$1,MOD(INT((H13-parametres!$D$70)/7),42)+1,WEEKDAY(guigui!H13,2)),"")</f>
        <v>__T337</v>
      </c>
      <c r="J13" s="3">
        <f t="shared" si="4"/>
        <v>42136</v>
      </c>
      <c r="K13" s="6" t="str">
        <f ca="1">IFERROR(OFFSET(grille!$A$1,MOD(INT((J13-parametres!$D$70)/7),42)+1,WEEKDAY(guigui!J13,2)),"")</f>
        <v>__T830</v>
      </c>
      <c r="L13" s="3">
        <f t="shared" si="5"/>
        <v>42167</v>
      </c>
      <c r="M13" s="6" t="str">
        <f ca="1">IFERROR(OFFSET(grille!$A$1,MOD(INT((L13-parametres!$D$70)/7),42)+1,WEEKDAY(guigui!L13,2)),"")</f>
        <v>__T850</v>
      </c>
      <c r="N13" s="4">
        <f t="shared" si="6"/>
        <v>42197</v>
      </c>
      <c r="O13" s="6" t="str">
        <f ca="1">IFERROR(OFFSET(grille!$A$1,MOD(INT((N13-parametres!$D$70)/7),42)+1,WEEKDAY(guigui!N13,2)),"")</f>
        <v>__T257</v>
      </c>
      <c r="P13" s="3">
        <f t="shared" si="7"/>
        <v>42228</v>
      </c>
      <c r="Q13" s="6" t="str">
        <f ca="1">IFERROR(OFFSET(grille!$A$1,MOD(INT((P13-parametres!$D$70)/7),42)+1,WEEKDAY(guigui!P13,2)),"")</f>
        <v>__T350</v>
      </c>
      <c r="R13" s="3">
        <f t="shared" si="8"/>
        <v>42259</v>
      </c>
      <c r="S13" s="6" t="str">
        <f ca="1">IFERROR(OFFSET(grille!$A$1,MOD(INT((R13-parametres!$D$70)/7),42)+1,WEEKDAY(guigui!R13,2)),"")</f>
        <v>T446__</v>
      </c>
      <c r="T13" s="3">
        <f t="shared" si="9"/>
        <v>42289</v>
      </c>
      <c r="U13" s="6" t="str">
        <f ca="1">IFERROR(OFFSET(grille!$A$1,MOD(INT((T13-parametres!$D$70)/7),42)+1,WEEKDAY(guigui!T13,2)),"")</f>
        <v>T840__</v>
      </c>
      <c r="V13" s="4">
        <f t="shared" si="10"/>
        <v>42320</v>
      </c>
      <c r="W13" s="6" t="str">
        <f ca="1">IFERROR(OFFSET(grille!$A$1,MOD(INT((V13-parametres!$D$70)/7),42)+1,WEEKDAY(guigui!V13,2)),"")</f>
        <v>T650__</v>
      </c>
      <c r="X13" s="3">
        <f t="shared" si="11"/>
        <v>42350</v>
      </c>
      <c r="Y13" s="6" t="str">
        <f ca="1">IFERROR(OFFSET(grille!$A$1,MOD(INT((X13-parametres!$D$70)/7),42)+1,WEEKDAY(guigui!X13,2)),"")</f>
        <v>RP</v>
      </c>
    </row>
    <row r="14" spans="1:25">
      <c r="B14" s="3">
        <f t="shared" si="0"/>
        <v>42017</v>
      </c>
      <c r="C14" s="6" t="str">
        <f ca="1">IFERROR(OFFSET(grille!$A$1,MOD(INT((B14-parametres!$D$70)/7),42)+1,WEEKDAY(guigui!B14,2)),"")</f>
        <v>RP</v>
      </c>
      <c r="D14" s="3">
        <f t="shared" si="1"/>
        <v>42048</v>
      </c>
      <c r="E14" s="6" t="str">
        <f ca="1">IFERROR(OFFSET(grille!$A$1,MOD(INT((D14-parametres!$D$70)/7),42)+1,WEEKDAY(guigui!D14,2)),"")</f>
        <v>RP</v>
      </c>
      <c r="F14" s="3">
        <f t="shared" si="2"/>
        <v>42076</v>
      </c>
      <c r="G14" s="6" t="str">
        <f ca="1">IFERROR(OFFSET(grille!$A$1,MOD(INT((F14-parametres!$D$70)/7),42)+1,WEEKDAY(guigui!F14,2)),"")</f>
        <v>T630__</v>
      </c>
      <c r="H14" s="3">
        <f t="shared" si="3"/>
        <v>42107</v>
      </c>
      <c r="I14" s="6" t="str">
        <f ca="1">IFERROR(OFFSET(grille!$A$1,MOD(INT((H14-parametres!$D$70)/7),42)+1,WEEKDAY(guigui!H14,2)),"")</f>
        <v>T510</v>
      </c>
      <c r="J14" s="3">
        <f t="shared" si="4"/>
        <v>42137</v>
      </c>
      <c r="K14" s="6" t="str">
        <f ca="1">IFERROR(OFFSET(grille!$A$1,MOD(INT((J14-parametres!$D$70)/7),42)+1,WEEKDAY(guigui!J14,2)),"")</f>
        <v>RP</v>
      </c>
      <c r="L14" s="3">
        <f t="shared" si="5"/>
        <v>42168</v>
      </c>
      <c r="M14" s="6" t="str">
        <f ca="1">IFERROR(OFFSET(grille!$A$1,MOD(INT((L14-parametres!$D$70)/7),42)+1,WEEKDAY(guigui!L14,2)),"")</f>
        <v>D</v>
      </c>
      <c r="N14" s="4">
        <f t="shared" si="6"/>
        <v>42198</v>
      </c>
      <c r="O14" s="6" t="str">
        <f ca="1">IFERROR(OFFSET(grille!$A$1,MOD(INT((N14-parametres!$D$70)/7),42)+1,WEEKDAY(guigui!N14,2)),"")</f>
        <v>RP</v>
      </c>
      <c r="P14" s="3">
        <f t="shared" si="7"/>
        <v>42229</v>
      </c>
      <c r="Q14" s="6" t="str">
        <f ca="1">IFERROR(OFFSET(grille!$A$1,MOD(INT((P14-parametres!$D$70)/7),42)+1,WEEKDAY(guigui!P14,2)),"")</f>
        <v>RP</v>
      </c>
      <c r="R14" s="3">
        <f t="shared" si="8"/>
        <v>42260</v>
      </c>
      <c r="S14" s="6" t="str">
        <f ca="1">IFERROR(OFFSET(grille!$A$1,MOD(INT((R14-parametres!$D$70)/7),42)+1,WEEKDAY(guigui!R14,2)),"")</f>
        <v>__T457</v>
      </c>
      <c r="T14" s="3">
        <f t="shared" si="9"/>
        <v>42290</v>
      </c>
      <c r="U14" s="6" t="str">
        <f ca="1">IFERROR(OFFSET(grille!$A$1,MOD(INT((T14-parametres!$D$70)/7),42)+1,WEEKDAY(guigui!T14,2)),"")</f>
        <v>__T850</v>
      </c>
      <c r="V14" s="4">
        <f t="shared" si="10"/>
        <v>42321</v>
      </c>
      <c r="W14" s="6" t="str">
        <f ca="1">IFERROR(OFFSET(grille!$A$1,MOD(INT((V14-parametres!$D$70)/7),42)+1,WEEKDAY(guigui!V14,2)),"")</f>
        <v>__T660</v>
      </c>
      <c r="X14" s="3">
        <f t="shared" si="11"/>
        <v>42351</v>
      </c>
      <c r="Y14" s="6" t="str">
        <f ca="1">IFERROR(OFFSET(grille!$A$1,MOD(INT((X14-parametres!$D$70)/7),42)+1,WEEKDAY(guigui!X14,2)),"")</f>
        <v>T637__</v>
      </c>
    </row>
    <row r="15" spans="1:25">
      <c r="B15" s="3">
        <f t="shared" si="0"/>
        <v>42018</v>
      </c>
      <c r="C15" s="6" t="str">
        <f ca="1">IFERROR(OFFSET(grille!$A$1,MOD(INT((B15-parametres!$D$70)/7),42)+1,WEEKDAY(guigui!B15,2)),"")</f>
        <v>RP</v>
      </c>
      <c r="D15" s="3">
        <f t="shared" si="1"/>
        <v>42049</v>
      </c>
      <c r="E15" s="6" t="str">
        <f ca="1">IFERROR(OFFSET(grille!$A$1,MOD(INT((D15-parametres!$D$70)/7),42)+1,WEEKDAY(guigui!D15,2)),"")</f>
        <v>T656__</v>
      </c>
      <c r="F15" s="3">
        <f t="shared" si="2"/>
        <v>42077</v>
      </c>
      <c r="G15" s="6" t="str">
        <f ca="1">IFERROR(OFFSET(grille!$A$1,MOD(INT((F15-parametres!$D$70)/7),42)+1,WEEKDAY(guigui!F15,2)),"")</f>
        <v>__T646</v>
      </c>
      <c r="H15" s="3">
        <f t="shared" si="3"/>
        <v>42108</v>
      </c>
      <c r="I15" s="6" t="str">
        <f ca="1">IFERROR(OFFSET(grille!$A$1,MOD(INT((H15-parametres!$D$70)/7),42)+1,WEEKDAY(guigui!H15,2)),"")</f>
        <v>T220__</v>
      </c>
      <c r="J15" s="3">
        <f t="shared" si="4"/>
        <v>42138</v>
      </c>
      <c r="K15" s="6" t="str">
        <f ca="1">IFERROR(OFFSET(grille!$A$1,MOD(INT((J15-parametres!$D$70)/7),42)+1,WEEKDAY(guigui!J15,2)),"")</f>
        <v>RP</v>
      </c>
      <c r="L15" s="3">
        <f t="shared" si="5"/>
        <v>42169</v>
      </c>
      <c r="M15" s="6" t="str">
        <f ca="1">IFERROR(OFFSET(grille!$A$1,MOD(INT((L15-parametres!$D$70)/7),42)+1,WEEKDAY(guigui!L15,2)),"")</f>
        <v>RP</v>
      </c>
      <c r="N15" s="4">
        <f t="shared" si="6"/>
        <v>42199</v>
      </c>
      <c r="O15" s="6" t="str">
        <f ca="1">IFERROR(OFFSET(grille!$A$1,MOD(INT((N15-parametres!$D$70)/7),42)+1,WEEKDAY(guigui!N15,2)),"")</f>
        <v>RP</v>
      </c>
      <c r="P15" s="3">
        <f t="shared" si="7"/>
        <v>42230</v>
      </c>
      <c r="Q15" s="6" t="str">
        <f ca="1">IFERROR(OFFSET(grille!$A$1,MOD(INT((P15-parametres!$D$70)/7),42)+1,WEEKDAY(guigui!P15,2)),"")</f>
        <v>RP</v>
      </c>
      <c r="R15" s="3">
        <f t="shared" si="8"/>
        <v>42261</v>
      </c>
      <c r="S15" s="6" t="str">
        <f ca="1">IFERROR(OFFSET(grille!$A$1,MOD(INT((R15-parametres!$D$70)/7),42)+1,WEEKDAY(guigui!R15,2)),"")</f>
        <v>T240__</v>
      </c>
      <c r="T15" s="3">
        <f t="shared" si="9"/>
        <v>42291</v>
      </c>
      <c r="U15" s="6" t="str">
        <f ca="1">IFERROR(OFFSET(grille!$A$1,MOD(INT((T15-parametres!$D$70)/7),42)+1,WEEKDAY(guigui!T15,2)),"")</f>
        <v>T410</v>
      </c>
      <c r="V15" s="4">
        <f t="shared" si="10"/>
        <v>42322</v>
      </c>
      <c r="W15" s="6" t="str">
        <f ca="1">IFERROR(OFFSET(grille!$A$1,MOD(INT((V15-parametres!$D$70)/7),42)+1,WEEKDAY(guigui!V15,2)),"")</f>
        <v>RP</v>
      </c>
      <c r="X15" s="3">
        <f t="shared" si="11"/>
        <v>42352</v>
      </c>
      <c r="Y15" s="6" t="str">
        <f ca="1">IFERROR(OFFSET(grille!$A$1,MOD(INT((X15-parametres!$D$70)/7),42)+1,WEEKDAY(guigui!X15,2)),"")</f>
        <v>__T640</v>
      </c>
    </row>
    <row r="16" spans="1:25">
      <c r="B16" s="3">
        <f t="shared" si="0"/>
        <v>42019</v>
      </c>
      <c r="C16" s="6" t="str">
        <f ca="1">IFERROR(OFFSET(grille!$A$1,MOD(INT((B16-parametres!$D$70)/7),42)+1,WEEKDAY(guigui!B16,2)),"")</f>
        <v>T210</v>
      </c>
      <c r="D16" s="3">
        <f t="shared" si="1"/>
        <v>42050</v>
      </c>
      <c r="E16" s="6" t="str">
        <f ca="1">IFERROR(OFFSET(grille!$A$1,MOD(INT((D16-parametres!$D$70)/7),42)+1,WEEKDAY(guigui!D16,2)),"")</f>
        <v>__T667</v>
      </c>
      <c r="F16" s="3">
        <f t="shared" si="2"/>
        <v>42078</v>
      </c>
      <c r="G16" s="6" t="str">
        <f ca="1">IFERROR(OFFSET(grille!$A$1,MOD(INT((F16-parametres!$D$70)/7),42)+1,WEEKDAY(guigui!F16,2)),"")</f>
        <v>RP</v>
      </c>
      <c r="H16" s="3">
        <f t="shared" si="3"/>
        <v>42109</v>
      </c>
      <c r="I16" s="6" t="str">
        <f ca="1">IFERROR(OFFSET(grille!$A$1,MOD(INT((H16-parametres!$D$70)/7),42)+1,WEEKDAY(guigui!H16,2)),"")</f>
        <v>__T230</v>
      </c>
      <c r="J16" s="3">
        <f t="shared" si="4"/>
        <v>42139</v>
      </c>
      <c r="K16" s="6" t="str">
        <f ca="1">IFERROR(OFFSET(grille!$A$1,MOD(INT((J16-parametres!$D$70)/7),42)+1,WEEKDAY(guigui!J16,2)),"")</f>
        <v>T925__</v>
      </c>
      <c r="L16" s="3">
        <f t="shared" si="5"/>
        <v>42170</v>
      </c>
      <c r="M16" s="6" t="str">
        <f ca="1">IFERROR(OFFSET(grille!$A$1,MOD(INT((L16-parametres!$D$70)/7),42)+1,WEEKDAY(guigui!L16,2)),"")</f>
        <v>RP</v>
      </c>
      <c r="N16" s="4">
        <f t="shared" si="6"/>
        <v>42200</v>
      </c>
      <c r="O16" s="6" t="str">
        <f ca="1">IFERROR(OFFSET(grille!$A$1,MOD(INT((N16-parametres!$D$70)/7),42)+1,WEEKDAY(guigui!N16,2)),"")</f>
        <v>T320__</v>
      </c>
      <c r="P16" s="3">
        <f t="shared" si="7"/>
        <v>42231</v>
      </c>
      <c r="Q16" s="6" t="str">
        <f ca="1">IFERROR(OFFSET(grille!$A$1,MOD(INT((P16-parametres!$D$70)/7),42)+1,WEEKDAY(guigui!P16,2)),"")</f>
        <v>T736__</v>
      </c>
      <c r="R16" s="3">
        <f t="shared" si="8"/>
        <v>42262</v>
      </c>
      <c r="S16" s="6" t="str">
        <f ca="1">IFERROR(OFFSET(grille!$A$1,MOD(INT((R16-parametres!$D$70)/7),42)+1,WEEKDAY(guigui!R16,2)),"")</f>
        <v>__T250</v>
      </c>
      <c r="T16" s="3">
        <f t="shared" si="9"/>
        <v>42292</v>
      </c>
      <c r="U16" s="6" t="str">
        <f ca="1">IFERROR(OFFSET(grille!$A$1,MOD(INT((T16-parametres!$D$70)/7),42)+1,WEEKDAY(guigui!T16,2)),"")</f>
        <v>T220__</v>
      </c>
      <c r="V16" s="4">
        <f t="shared" si="10"/>
        <v>42323</v>
      </c>
      <c r="W16" s="6" t="str">
        <f ca="1">IFERROR(OFFSET(grille!$A$1,MOD(INT((V16-parametres!$D$70)/7),42)+1,WEEKDAY(guigui!V16,2)),"")</f>
        <v>RP</v>
      </c>
      <c r="X16" s="3">
        <f t="shared" si="11"/>
        <v>42353</v>
      </c>
      <c r="Y16" s="6" t="str">
        <f ca="1">IFERROR(OFFSET(grille!$A$1,MOD(INT((X16-parametres!$D$70)/7),42)+1,WEEKDAY(guigui!X16,2)),"")</f>
        <v>T430</v>
      </c>
    </row>
    <row r="17" spans="2:25">
      <c r="B17" s="3">
        <f t="shared" si="0"/>
        <v>42020</v>
      </c>
      <c r="C17" s="6" t="str">
        <f ca="1">IFERROR(OFFSET(grille!$A$1,MOD(INT((B17-parametres!$D$70)/7),42)+1,WEEKDAY(guigui!B17,2)),"")</f>
        <v>T140__</v>
      </c>
      <c r="D17" s="3">
        <f t="shared" si="1"/>
        <v>42051</v>
      </c>
      <c r="E17" s="6" t="str">
        <f ca="1">IFERROR(OFFSET(grille!$A$1,MOD(INT((D17-parametres!$D$70)/7),42)+1,WEEKDAY(guigui!D17,2)),"")</f>
        <v>T420</v>
      </c>
      <c r="F17" s="3">
        <f t="shared" si="2"/>
        <v>42079</v>
      </c>
      <c r="G17" s="6" t="str">
        <f ca="1">IFERROR(OFFSET(grille!$A$1,MOD(INT((F17-parametres!$D$70)/7),42)+1,WEEKDAY(guigui!F17,2)),"")</f>
        <v>RP</v>
      </c>
      <c r="H17" s="3">
        <f t="shared" si="3"/>
        <v>42110</v>
      </c>
      <c r="I17" s="6" t="str">
        <f ca="1">IFERROR(OFFSET(grille!$A$1,MOD(INT((H17-parametres!$D$70)/7),42)+1,WEEKDAY(guigui!H17,2)),"")</f>
        <v>D</v>
      </c>
      <c r="J17" s="3">
        <f t="shared" si="4"/>
        <v>42140</v>
      </c>
      <c r="K17" s="6" t="str">
        <f ca="1">IFERROR(OFFSET(grille!$A$1,MOD(INT((J17-parametres!$D$70)/7),42)+1,WEEKDAY(guigui!J17,2)),"")</f>
        <v>__T936</v>
      </c>
      <c r="L17" s="3">
        <f t="shared" si="5"/>
        <v>42171</v>
      </c>
      <c r="M17" s="6" t="str">
        <f ca="1">IFERROR(OFFSET(grille!$A$1,MOD(INT((L17-parametres!$D$70)/7),42)+1,WEEKDAY(guigui!L17,2)),"")</f>
        <v>RP</v>
      </c>
      <c r="N17" s="4">
        <f t="shared" si="6"/>
        <v>42201</v>
      </c>
      <c r="O17" s="6" t="str">
        <f ca="1">IFERROR(OFFSET(grille!$A$1,MOD(INT((N17-parametres!$D$70)/7),42)+1,WEEKDAY(guigui!N17,2)),"")</f>
        <v>__T330</v>
      </c>
      <c r="P17" s="3">
        <f t="shared" si="7"/>
        <v>42232</v>
      </c>
      <c r="Q17" s="6" t="str">
        <f ca="1">IFERROR(OFFSET(grille!$A$1,MOD(INT((P17-parametres!$D$70)/7),42)+1,WEEKDAY(guigui!P17,2)),"")</f>
        <v>__T747</v>
      </c>
      <c r="R17" s="3">
        <f t="shared" si="8"/>
        <v>42263</v>
      </c>
      <c r="S17" s="6" t="str">
        <f ca="1">IFERROR(OFFSET(grille!$A$1,MOD(INT((R17-parametres!$D$70)/7),42)+1,WEEKDAY(guigui!R17,2)),"")</f>
        <v>RP</v>
      </c>
      <c r="T17" s="3">
        <f t="shared" si="9"/>
        <v>42293</v>
      </c>
      <c r="U17" s="6" t="str">
        <f ca="1">IFERROR(OFFSET(grille!$A$1,MOD(INT((T17-parametres!$D$70)/7),42)+1,WEEKDAY(guigui!T17,2)),"")</f>
        <v>__T230</v>
      </c>
      <c r="V17" s="4">
        <f t="shared" si="10"/>
        <v>42324</v>
      </c>
      <c r="W17" s="6" t="str">
        <f ca="1">IFERROR(OFFSET(grille!$A$1,MOD(INT((V17-parametres!$D$70)/7),42)+1,WEEKDAY(guigui!V17,2)),"")</f>
        <v>T410</v>
      </c>
      <c r="X17" s="3">
        <f t="shared" si="11"/>
        <v>42354</v>
      </c>
      <c r="Y17" s="6" t="str">
        <f ca="1">IFERROR(OFFSET(grille!$A$1,MOD(INT((X17-parametres!$D$70)/7),42)+1,WEEKDAY(guigui!X17,2)),"")</f>
        <v>T820__</v>
      </c>
    </row>
    <row r="18" spans="2:25">
      <c r="B18" s="3">
        <f t="shared" si="0"/>
        <v>42021</v>
      </c>
      <c r="C18" s="6" t="str">
        <f ca="1">IFERROR(OFFSET(grille!$A$1,MOD(INT((B18-parametres!$D$70)/7),42)+1,WEEKDAY(guigui!B18,2)),"")</f>
        <v>__T156</v>
      </c>
      <c r="D18" s="3">
        <f t="shared" si="1"/>
        <v>42052</v>
      </c>
      <c r="E18" s="6" t="str">
        <f ca="1">IFERROR(OFFSET(grille!$A$1,MOD(INT((D18-parametres!$D$70)/7),42)+1,WEEKDAY(guigui!D18,2)),"")</f>
        <v>T630__</v>
      </c>
      <c r="F18" s="3">
        <f t="shared" si="2"/>
        <v>42080</v>
      </c>
      <c r="G18" s="6" t="str">
        <f ca="1">IFERROR(OFFSET(grille!$A$1,MOD(INT((F18-parametres!$D$70)/7),42)+1,WEEKDAY(guigui!F18,2)),"")</f>
        <v>T440__</v>
      </c>
      <c r="H18" s="3">
        <f t="shared" si="3"/>
        <v>42111</v>
      </c>
      <c r="I18" s="6" t="str">
        <f ca="1">IFERROR(OFFSET(grille!$A$1,MOD(INT((H18-parametres!$D$70)/7),42)+1,WEEKDAY(guigui!H18,2)),"")</f>
        <v>RP</v>
      </c>
      <c r="J18" s="3">
        <f t="shared" si="4"/>
        <v>42141</v>
      </c>
      <c r="K18" s="6" t="str">
        <f ca="1">IFERROR(OFFSET(grille!$A$1,MOD(INT((J18-parametres!$D$70)/7),42)+1,WEEKDAY(guigui!J18,2)),"")</f>
        <v>T907__</v>
      </c>
      <c r="L18" s="3">
        <f t="shared" si="5"/>
        <v>42172</v>
      </c>
      <c r="M18" s="6" t="str">
        <f ca="1">IFERROR(OFFSET(grille!$A$1,MOD(INT((L18-parametres!$D$70)/7),42)+1,WEEKDAY(guigui!L18,2)),"")</f>
        <v>T730__</v>
      </c>
      <c r="N18" s="4">
        <f t="shared" si="6"/>
        <v>42202</v>
      </c>
      <c r="O18" s="6" t="str">
        <f ca="1">IFERROR(OFFSET(grille!$A$1,MOD(INT((N18-parametres!$D$70)/7),42)+1,WEEKDAY(guigui!N18,2)),"")</f>
        <v>T905__</v>
      </c>
      <c r="P18" s="3">
        <f t="shared" si="7"/>
        <v>42233</v>
      </c>
      <c r="Q18" s="6" t="str">
        <f ca="1">IFERROR(OFFSET(grille!$A$1,MOD(INT((P18-parametres!$D$70)/7),42)+1,WEEKDAY(guigui!P18,2)),"")</f>
        <v>T130</v>
      </c>
      <c r="R18" s="3">
        <f t="shared" si="8"/>
        <v>42264</v>
      </c>
      <c r="S18" s="6" t="str">
        <f ca="1">IFERROR(OFFSET(grille!$A$1,MOD(INT((R18-parametres!$D$70)/7),42)+1,WEEKDAY(guigui!R18,2)),"")</f>
        <v>RP</v>
      </c>
      <c r="T18" s="3">
        <f t="shared" si="9"/>
        <v>42294</v>
      </c>
      <c r="U18" s="6" t="str">
        <f ca="1">IFERROR(OFFSET(grille!$A$1,MOD(INT((T18-parametres!$D$70)/7),42)+1,WEEKDAY(guigui!T18,2)),"")</f>
        <v>RP</v>
      </c>
      <c r="V18" s="4">
        <f t="shared" si="10"/>
        <v>42325</v>
      </c>
      <c r="W18" s="6" t="str">
        <f ca="1">IFERROR(OFFSET(grille!$A$1,MOD(INT((V18-parametres!$D$70)/7),42)+1,WEEKDAY(guigui!V18,2)),"")</f>
        <v>T720</v>
      </c>
      <c r="X18" s="3">
        <f t="shared" si="11"/>
        <v>42355</v>
      </c>
      <c r="Y18" s="6" t="str">
        <f ca="1">IFERROR(OFFSET(grille!$A$1,MOD(INT((X18-parametres!$D$70)/7),42)+1,WEEKDAY(guigui!X18,2)),"")</f>
        <v>__T830</v>
      </c>
    </row>
    <row r="19" spans="2:25">
      <c r="B19" s="3">
        <f t="shared" si="0"/>
        <v>42022</v>
      </c>
      <c r="C19" s="6" t="str">
        <f ca="1">IFERROR(OFFSET(grille!$A$1,MOD(INT((B19-parametres!$D$70)/7),42)+1,WEEKDAY(guigui!B19,2)),"")</f>
        <v>RP</v>
      </c>
      <c r="D19" s="3">
        <f t="shared" si="1"/>
        <v>42053</v>
      </c>
      <c r="E19" s="6" t="str">
        <f ca="1">IFERROR(OFFSET(grille!$A$1,MOD(INT((D19-parametres!$D$70)/7),42)+1,WEEKDAY(guigui!D19,2)),"")</f>
        <v>__T640</v>
      </c>
      <c r="F19" s="3">
        <f t="shared" si="2"/>
        <v>42081</v>
      </c>
      <c r="G19" s="6" t="str">
        <f ca="1">IFERROR(OFFSET(grille!$A$1,MOD(INT((F19-parametres!$D$70)/7),42)+1,WEEKDAY(guigui!F19,2)),"")</f>
        <v>__T450</v>
      </c>
      <c r="H19" s="3">
        <f t="shared" si="3"/>
        <v>42112</v>
      </c>
      <c r="I19" s="6" t="str">
        <f ca="1">IFERROR(OFFSET(grille!$A$1,MOD(INT((H19-parametres!$D$70)/7),42)+1,WEEKDAY(guigui!H19,2)),"")</f>
        <v>RP</v>
      </c>
      <c r="J19" s="3">
        <f t="shared" si="4"/>
        <v>42142</v>
      </c>
      <c r="K19" s="6" t="str">
        <f ca="1">IFERROR(OFFSET(grille!$A$1,MOD(INT((J19-parametres!$D$70)/7),42)+1,WEEKDAY(guigui!J19,2)),"")</f>
        <v>__T911</v>
      </c>
      <c r="L19" s="3">
        <f t="shared" si="5"/>
        <v>42173</v>
      </c>
      <c r="M19" s="6" t="str">
        <f ca="1">IFERROR(OFFSET(grille!$A$1,MOD(INT((L19-parametres!$D$70)/7),42)+1,WEEKDAY(guigui!L19,2)),"")</f>
        <v>__T740</v>
      </c>
      <c r="N19" s="4">
        <f t="shared" si="6"/>
        <v>42203</v>
      </c>
      <c r="O19" s="6" t="str">
        <f ca="1">IFERROR(OFFSET(grille!$A$1,MOD(INT((N19-parametres!$D$70)/7),42)+1,WEEKDAY(guigui!N19,2)),"")</f>
        <v>__T916</v>
      </c>
      <c r="P19" s="3">
        <f t="shared" si="7"/>
        <v>42234</v>
      </c>
      <c r="Q19" s="6" t="str">
        <f ca="1">IFERROR(OFFSET(grille!$A$1,MOD(INT((P19-parametres!$D$70)/7),42)+1,WEEKDAY(guigui!P19,2)),"")</f>
        <v>T140__</v>
      </c>
      <c r="R19" s="3">
        <f t="shared" si="8"/>
        <v>42265</v>
      </c>
      <c r="S19" s="6" t="str">
        <f ca="1">IFERROR(OFFSET(grille!$A$1,MOD(INT((R19-parametres!$D$70)/7),42)+1,WEEKDAY(guigui!R19,2)),"")</f>
        <v>T345__</v>
      </c>
      <c r="T19" s="3">
        <f t="shared" si="9"/>
        <v>42295</v>
      </c>
      <c r="U19" s="6" t="str">
        <f ca="1">IFERROR(OFFSET(grille!$A$1,MOD(INT((T19-parametres!$D$70)/7),42)+1,WEEKDAY(guigui!T19,2)),"")</f>
        <v>RP</v>
      </c>
      <c r="V19" s="4">
        <f t="shared" si="10"/>
        <v>42326</v>
      </c>
      <c r="W19" s="6" t="str">
        <f ca="1">IFERROR(OFFSET(grille!$A$1,MOD(INT((V19-parametres!$D$70)/7),42)+1,WEEKDAY(guigui!V19,2)),"")</f>
        <v>T510</v>
      </c>
      <c r="X19" s="3">
        <f t="shared" si="11"/>
        <v>42356</v>
      </c>
      <c r="Y19" s="6" t="str">
        <f ca="1">IFERROR(OFFSET(grille!$A$1,MOD(INT((X19-parametres!$D$70)/7),42)+1,WEEKDAY(guigui!X19,2)),"")</f>
        <v>D</v>
      </c>
    </row>
    <row r="20" spans="2:25">
      <c r="B20" s="3">
        <f t="shared" si="0"/>
        <v>42023</v>
      </c>
      <c r="C20" s="6" t="str">
        <f ca="1">IFERROR(OFFSET(grille!$A$1,MOD(INT((B20-parametres!$D$70)/7),42)+1,WEEKDAY(guigui!B20,2)),"")</f>
        <v>RP</v>
      </c>
      <c r="D20" s="3">
        <f t="shared" si="1"/>
        <v>42054</v>
      </c>
      <c r="E20" s="6" t="str">
        <f ca="1">IFERROR(OFFSET(grille!$A$1,MOD(INT((D20-parametres!$D$70)/7),42)+1,WEEKDAY(guigui!D20,2)),"")</f>
        <v>D</v>
      </c>
      <c r="F20" s="3">
        <f t="shared" si="2"/>
        <v>42082</v>
      </c>
      <c r="G20" s="6" t="str">
        <f ca="1">IFERROR(OFFSET(grille!$A$1,MOD(INT((F20-parametres!$D$70)/7),42)+1,WEEKDAY(guigui!F20,2)),"")</f>
        <v>T240__</v>
      </c>
      <c r="H20" s="3">
        <f t="shared" si="3"/>
        <v>42113</v>
      </c>
      <c r="I20" s="6" t="str">
        <f ca="1">IFERROR(OFFSET(grille!$A$1,MOD(INT((H20-parametres!$D$70)/7),42)+1,WEEKDAY(guigui!H20,2)),"")</f>
        <v>T327__</v>
      </c>
      <c r="J20" s="3">
        <f t="shared" si="4"/>
        <v>42143</v>
      </c>
      <c r="K20" s="6" t="str">
        <f ca="1">IFERROR(OFFSET(grille!$A$1,MOD(INT((J20-parametres!$D$70)/7),42)+1,WEEKDAY(guigui!J20,2)),"")</f>
        <v>RP</v>
      </c>
      <c r="L20" s="3">
        <f t="shared" si="5"/>
        <v>42174</v>
      </c>
      <c r="M20" s="6" t="str">
        <f ca="1">IFERROR(OFFSET(grille!$A$1,MOD(INT((L20-parametres!$D$70)/7),42)+1,WEEKDAY(guigui!L20,2)),"")</f>
        <v>T240__</v>
      </c>
      <c r="N20" s="4">
        <f t="shared" si="6"/>
        <v>42204</v>
      </c>
      <c r="O20" s="6" t="str">
        <f ca="1">IFERROR(OFFSET(grille!$A$1,MOD(INT((N20-parametres!$D$70)/7),42)+1,WEEKDAY(guigui!N20,2)),"")</f>
        <v>RP</v>
      </c>
      <c r="P20" s="3">
        <f t="shared" si="7"/>
        <v>42235</v>
      </c>
      <c r="Q20" s="6" t="str">
        <f ca="1">IFERROR(OFFSET(grille!$A$1,MOD(INT((P20-parametres!$D$70)/7),42)+1,WEEKDAY(guigui!P20,2)),"")</f>
        <v>__T150</v>
      </c>
      <c r="R20" s="3">
        <f t="shared" si="8"/>
        <v>42266</v>
      </c>
      <c r="S20" s="6" t="str">
        <f ca="1">IFERROR(OFFSET(grille!$A$1,MOD(INT((R20-parametres!$D$70)/7),42)+1,WEEKDAY(guigui!R20,2)),"")</f>
        <v>__T356</v>
      </c>
      <c r="T20" s="3">
        <f t="shared" si="9"/>
        <v>42296</v>
      </c>
      <c r="U20" s="6" t="str">
        <f ca="1">IFERROR(OFFSET(grille!$A$1,MOD(INT((T20-parametres!$D$70)/7),42)+1,WEEKDAY(guigui!T20,2)),"")</f>
        <v>T220__</v>
      </c>
      <c r="V20" s="4">
        <f t="shared" si="10"/>
        <v>42327</v>
      </c>
      <c r="W20" s="6" t="str">
        <f ca="1">IFERROR(OFFSET(grille!$A$1,MOD(INT((V20-parametres!$D$70)/7),42)+1,WEEKDAY(guigui!V20,2)),"")</f>
        <v>T140__</v>
      </c>
      <c r="X20" s="3">
        <f t="shared" si="11"/>
        <v>42357</v>
      </c>
      <c r="Y20" s="6" t="str">
        <f ca="1">IFERROR(OFFSET(grille!$A$1,MOD(INT((X20-parametres!$D$70)/7),42)+1,WEEKDAY(guigui!X20,2)),"")</f>
        <v>RP</v>
      </c>
    </row>
    <row r="21" spans="2:25">
      <c r="B21" s="3">
        <f t="shared" si="0"/>
        <v>42024</v>
      </c>
      <c r="C21" s="6" t="str">
        <f ca="1">IFERROR(OFFSET(grille!$A$1,MOD(INT((B21-parametres!$D$70)/7),42)+1,WEEKDAY(guigui!B21,2)),"")</f>
        <v>T820__</v>
      </c>
      <c r="D21" s="3">
        <f t="shared" si="1"/>
        <v>42055</v>
      </c>
      <c r="E21" s="6" t="str">
        <f ca="1">IFERROR(OFFSET(grille!$A$1,MOD(INT((D21-parametres!$D$70)/7),42)+1,WEEKDAY(guigui!D21,2)),"")</f>
        <v>RP</v>
      </c>
      <c r="F21" s="3">
        <f t="shared" si="2"/>
        <v>42083</v>
      </c>
      <c r="G21" s="6" t="str">
        <f ca="1">IFERROR(OFFSET(grille!$A$1,MOD(INT((F21-parametres!$D$70)/7),42)+1,WEEKDAY(guigui!F21,2)),"")</f>
        <v>__T250</v>
      </c>
      <c r="H21" s="3">
        <f t="shared" si="3"/>
        <v>42114</v>
      </c>
      <c r="I21" s="6" t="str">
        <f ca="1">IFERROR(OFFSET(grille!$A$1,MOD(INT((H21-parametres!$D$70)/7),42)+1,WEEKDAY(guigui!H21,2)),"")</f>
        <v>__T330</v>
      </c>
      <c r="J21" s="3">
        <f t="shared" si="4"/>
        <v>42144</v>
      </c>
      <c r="K21" s="6" t="str">
        <f ca="1">IFERROR(OFFSET(grille!$A$1,MOD(INT((J21-parametres!$D$70)/7),42)+1,WEEKDAY(guigui!J21,2)),"")</f>
        <v>RP</v>
      </c>
      <c r="L21" s="3">
        <f t="shared" si="5"/>
        <v>42175</v>
      </c>
      <c r="M21" s="6" t="str">
        <f ca="1">IFERROR(OFFSET(grille!$A$1,MOD(INT((L21-parametres!$D$70)/7),42)+1,WEEKDAY(guigui!L21,2)),"")</f>
        <v>__T256</v>
      </c>
      <c r="N21" s="4">
        <f t="shared" si="6"/>
        <v>42205</v>
      </c>
      <c r="O21" s="6" t="str">
        <f ca="1">IFERROR(OFFSET(grille!$A$1,MOD(INT((N21-parametres!$D$70)/7),42)+1,WEEKDAY(guigui!N21,2)),"")</f>
        <v>RP</v>
      </c>
      <c r="P21" s="3">
        <f t="shared" si="7"/>
        <v>42236</v>
      </c>
      <c r="Q21" s="6" t="str">
        <f ca="1">IFERROR(OFFSET(grille!$A$1,MOD(INT((P21-parametres!$D$70)/7),42)+1,WEEKDAY(guigui!P21,2)),"")</f>
        <v>D</v>
      </c>
      <c r="R21" s="3">
        <f t="shared" si="8"/>
        <v>42267</v>
      </c>
      <c r="S21" s="6" t="str">
        <f ca="1">IFERROR(OFFSET(grille!$A$1,MOD(INT((R21-parametres!$D$70)/7),42)+1,WEEKDAY(guigui!R21,2)),"")</f>
        <v>T247__</v>
      </c>
      <c r="T21" s="3">
        <f t="shared" si="9"/>
        <v>42297</v>
      </c>
      <c r="U21" s="6" t="str">
        <f ca="1">IFERROR(OFFSET(grille!$A$1,MOD(INT((T21-parametres!$D$70)/7),42)+1,WEEKDAY(guigui!T21,2)),"")</f>
        <v>__T230</v>
      </c>
      <c r="V21" s="4">
        <f t="shared" si="10"/>
        <v>42328</v>
      </c>
      <c r="W21" s="6" t="str">
        <f ca="1">IFERROR(OFFSET(grille!$A$1,MOD(INT((V21-parametres!$D$70)/7),42)+1,WEEKDAY(guigui!V21,2)),"")</f>
        <v>__T150</v>
      </c>
      <c r="X21" s="3">
        <f t="shared" si="11"/>
        <v>42358</v>
      </c>
      <c r="Y21" s="6" t="str">
        <f ca="1">IFERROR(OFFSET(grille!$A$1,MOD(INT((X21-parametres!$D$70)/7),42)+1,WEEKDAY(guigui!X21,2)),"")</f>
        <v>RP</v>
      </c>
    </row>
    <row r="22" spans="2:25">
      <c r="B22" s="3">
        <f t="shared" si="0"/>
        <v>42025</v>
      </c>
      <c r="C22" s="6" t="str">
        <f ca="1">IFERROR(OFFSET(grille!$A$1,MOD(INT((B22-parametres!$D$70)/7),42)+1,WEEKDAY(guigui!B22,2)),"")</f>
        <v>__T830</v>
      </c>
      <c r="D22" s="3">
        <f t="shared" si="1"/>
        <v>42056</v>
      </c>
      <c r="E22" s="6" t="str">
        <f ca="1">IFERROR(OFFSET(grille!$A$1,MOD(INT((D22-parametres!$D$70)/7),42)+1,WEEKDAY(guigui!D22,2)),"")</f>
        <v>RP</v>
      </c>
      <c r="F22" s="3">
        <f t="shared" si="2"/>
        <v>42084</v>
      </c>
      <c r="G22" s="6" t="str">
        <f ca="1">IFERROR(OFFSET(grille!$A$1,MOD(INT((F22-parametres!$D$70)/7),42)+1,WEEKDAY(guigui!F22,2)),"")</f>
        <v>RP</v>
      </c>
      <c r="H22" s="3">
        <f t="shared" si="3"/>
        <v>42115</v>
      </c>
      <c r="I22" s="6" t="str">
        <f ca="1">IFERROR(OFFSET(grille!$A$1,MOD(INT((H22-parametres!$D$70)/7),42)+1,WEEKDAY(guigui!H22,2)),"")</f>
        <v>T810</v>
      </c>
      <c r="J22" s="3">
        <f t="shared" si="4"/>
        <v>42145</v>
      </c>
      <c r="K22" s="6" t="str">
        <f ca="1">IFERROR(OFFSET(grille!$A$1,MOD(INT((J22-parametres!$D$70)/7),42)+1,WEEKDAY(guigui!J22,2)),"")</f>
        <v>T720</v>
      </c>
      <c r="L22" s="3">
        <f t="shared" si="5"/>
        <v>42176</v>
      </c>
      <c r="M22" s="6" t="str">
        <f ca="1">IFERROR(OFFSET(grille!$A$1,MOD(INT((L22-parametres!$D$70)/7),42)+1,WEEKDAY(guigui!L22,2)),"")</f>
        <v>RP</v>
      </c>
      <c r="N22" s="4">
        <f t="shared" si="6"/>
        <v>42206</v>
      </c>
      <c r="O22" s="6" t="str">
        <f ca="1">IFERROR(OFFSET(grille!$A$1,MOD(INT((N22-parametres!$D$70)/7),42)+1,WEEKDAY(guigui!N22,2)),"")</f>
        <v>T320__</v>
      </c>
      <c r="P22" s="3">
        <f t="shared" si="7"/>
        <v>42237</v>
      </c>
      <c r="Q22" s="6" t="str">
        <f ca="1">IFERROR(OFFSET(grille!$A$1,MOD(INT((P22-parametres!$D$70)/7),42)+1,WEEKDAY(guigui!P22,2)),"")</f>
        <v>RP</v>
      </c>
      <c r="R22" s="3">
        <f t="shared" si="8"/>
        <v>42268</v>
      </c>
      <c r="S22" s="6" t="str">
        <f ca="1">IFERROR(OFFSET(grille!$A$1,MOD(INT((R22-parametres!$D$70)/7),42)+1,WEEKDAY(guigui!R22,2)),"")</f>
        <v>__T250</v>
      </c>
      <c r="T22" s="3">
        <f t="shared" si="9"/>
        <v>42298</v>
      </c>
      <c r="U22" s="6" t="str">
        <f ca="1">IFERROR(OFFSET(grille!$A$1,MOD(INT((T22-parametres!$D$70)/7),42)+1,WEEKDAY(guigui!T22,2)),"")</f>
        <v>RP</v>
      </c>
      <c r="V22" s="4">
        <f t="shared" si="10"/>
        <v>42329</v>
      </c>
      <c r="W22" s="6" t="str">
        <f ca="1">IFERROR(OFFSET(grille!$A$1,MOD(INT((V22-parametres!$D$70)/7),42)+1,WEEKDAY(guigui!V22,2)),"")</f>
        <v>RP</v>
      </c>
      <c r="X22" s="3">
        <f t="shared" si="11"/>
        <v>42359</v>
      </c>
      <c r="Y22" s="6" t="str">
        <f ca="1">IFERROR(OFFSET(grille!$A$1,MOD(INT((X22-parametres!$D$70)/7),42)+1,WEEKDAY(guigui!X22,2)),"")</f>
        <v>RP</v>
      </c>
    </row>
    <row r="23" spans="2:25">
      <c r="B23" s="3">
        <f t="shared" si="0"/>
        <v>42026</v>
      </c>
      <c r="C23" s="6" t="str">
        <f ca="1">IFERROR(OFFSET(grille!$A$1,MOD(INT((B23-parametres!$D$70)/7),42)+1,WEEKDAY(guigui!B23,2)),"")</f>
        <v>T650__</v>
      </c>
      <c r="D23" s="3">
        <f t="shared" si="1"/>
        <v>42057</v>
      </c>
      <c r="E23" s="6" t="str">
        <f ca="1">IFERROR(OFFSET(grille!$A$1,MOD(INT((D23-parametres!$D$70)/7),42)+1,WEEKDAY(guigui!D23,2)),"")</f>
        <v>T637__</v>
      </c>
      <c r="F23" s="3">
        <f t="shared" si="2"/>
        <v>42085</v>
      </c>
      <c r="G23" s="6" t="str">
        <f ca="1">IFERROR(OFFSET(grille!$A$1,MOD(INT((F23-parametres!$D$70)/7),42)+1,WEEKDAY(guigui!F23,2)),"")</f>
        <v>RP</v>
      </c>
      <c r="H23" s="3">
        <f t="shared" si="3"/>
        <v>42116</v>
      </c>
      <c r="I23" s="6" t="str">
        <f ca="1">IFERROR(OFFSET(grille!$A$1,MOD(INT((H23-parametres!$D$70)/7),42)+1,WEEKDAY(guigui!H23,2)),"")</f>
        <v>T140__</v>
      </c>
      <c r="J23" s="3">
        <f t="shared" si="4"/>
        <v>42146</v>
      </c>
      <c r="K23" s="6" t="str">
        <f ca="1">IFERROR(OFFSET(grille!$A$1,MOD(INT((J23-parametres!$D$70)/7),42)+1,WEEKDAY(guigui!J23,2)),"")</f>
        <v>T730__</v>
      </c>
      <c r="L23" s="3">
        <f t="shared" si="5"/>
        <v>42177</v>
      </c>
      <c r="M23" s="6" t="str">
        <f ca="1">IFERROR(OFFSET(grille!$A$1,MOD(INT((L23-parametres!$D$70)/7),42)+1,WEEKDAY(guigui!L23,2)),"")</f>
        <v>RP</v>
      </c>
      <c r="N23" s="4">
        <f t="shared" si="6"/>
        <v>42207</v>
      </c>
      <c r="O23" s="6" t="str">
        <f ca="1">IFERROR(OFFSET(grille!$A$1,MOD(INT((N23-parametres!$D$70)/7),42)+1,WEEKDAY(guigui!N23,2)),"")</f>
        <v>__T330</v>
      </c>
      <c r="P23" s="3">
        <f t="shared" si="7"/>
        <v>42238</v>
      </c>
      <c r="Q23" s="6" t="str">
        <f ca="1">IFERROR(OFFSET(grille!$A$1,MOD(INT((P23-parametres!$D$70)/7),42)+1,WEEKDAY(guigui!P23,2)),"")</f>
        <v>RP</v>
      </c>
      <c r="R23" s="3">
        <f t="shared" si="8"/>
        <v>42269</v>
      </c>
      <c r="S23" s="6" t="str">
        <f ca="1">IFERROR(OFFSET(grille!$A$1,MOD(INT((R23-parametres!$D$70)/7),42)+1,WEEKDAY(guigui!R23,2)),"")</f>
        <v>RP</v>
      </c>
      <c r="T23" s="3">
        <f t="shared" si="9"/>
        <v>42299</v>
      </c>
      <c r="U23" s="6" t="str">
        <f ca="1">IFERROR(OFFSET(grille!$A$1,MOD(INT((T23-parametres!$D$70)/7),42)+1,WEEKDAY(guigui!T23,2)),"")</f>
        <v>RP</v>
      </c>
      <c r="V23" s="4">
        <f t="shared" si="10"/>
        <v>42330</v>
      </c>
      <c r="W23" s="6" t="str">
        <f ca="1">IFERROR(OFFSET(grille!$A$1,MOD(INT((V23-parametres!$D$70)/7),42)+1,WEEKDAY(guigui!V23,2)),"")</f>
        <v>RP</v>
      </c>
      <c r="X23" s="3">
        <f t="shared" si="11"/>
        <v>42360</v>
      </c>
      <c r="Y23" s="6" t="str">
        <f ca="1">IFERROR(OFFSET(grille!$A$1,MOD(INT((X23-parametres!$D$70)/7),42)+1,WEEKDAY(guigui!X23,2)),"")</f>
        <v>T730__</v>
      </c>
    </row>
    <row r="24" spans="2:25">
      <c r="B24" s="3">
        <f t="shared" si="0"/>
        <v>42027</v>
      </c>
      <c r="C24" s="6" t="str">
        <f ca="1">IFERROR(OFFSET(grille!$A$1,MOD(INT((B24-parametres!$D$70)/7),42)+1,WEEKDAY(guigui!B24,2)),"")</f>
        <v>__T660</v>
      </c>
      <c r="D24" s="3">
        <f t="shared" si="1"/>
        <v>42058</v>
      </c>
      <c r="E24" s="6" t="str">
        <f ca="1">IFERROR(OFFSET(grille!$A$1,MOD(INT((D24-parametres!$D$70)/7),42)+1,WEEKDAY(guigui!D24,2)),"")</f>
        <v>__T640</v>
      </c>
      <c r="F24" s="3">
        <f t="shared" si="2"/>
        <v>42086</v>
      </c>
      <c r="G24" s="6" t="str">
        <f ca="1">IFERROR(OFFSET(grille!$A$1,MOD(INT((F24-parametres!$D$70)/7),42)+1,WEEKDAY(guigui!F24,2)),"")</f>
        <v>T710</v>
      </c>
      <c r="H24" s="3">
        <f t="shared" si="3"/>
        <v>42117</v>
      </c>
      <c r="I24" s="6" t="str">
        <f ca="1">IFERROR(OFFSET(grille!$A$1,MOD(INT((H24-parametres!$D$70)/7),42)+1,WEEKDAY(guigui!H24,2)),"")</f>
        <v>__T150</v>
      </c>
      <c r="J24" s="3">
        <f t="shared" si="4"/>
        <v>42147</v>
      </c>
      <c r="K24" s="6" t="str">
        <f ca="1">IFERROR(OFFSET(grille!$A$1,MOD(INT((J24-parametres!$D$70)/7),42)+1,WEEKDAY(guigui!J24,2)),"")</f>
        <v>__T746</v>
      </c>
      <c r="L24" s="3">
        <f t="shared" si="5"/>
        <v>42178</v>
      </c>
      <c r="M24" s="6" t="str">
        <f ca="1">IFERROR(OFFSET(grille!$A$1,MOD(INT((L24-parametres!$D$70)/7),42)+1,WEEKDAY(guigui!L24,2)),"")</f>
        <v>T510</v>
      </c>
      <c r="N24" s="4">
        <f t="shared" si="6"/>
        <v>42208</v>
      </c>
      <c r="O24" s="6" t="str">
        <f ca="1">IFERROR(OFFSET(grille!$A$1,MOD(INT((N24-parametres!$D$70)/7),42)+1,WEEKDAY(guigui!N24,2)),"")</f>
        <v>T340__</v>
      </c>
      <c r="P24" s="3">
        <f t="shared" si="7"/>
        <v>42239</v>
      </c>
      <c r="Q24" s="6" t="str">
        <f ca="1">IFERROR(OFFSET(grille!$A$1,MOD(INT((P24-parametres!$D$70)/7),42)+1,WEEKDAY(guigui!P24,2)),"")</f>
        <v>T737__</v>
      </c>
      <c r="R24" s="3">
        <f t="shared" si="8"/>
        <v>42270</v>
      </c>
      <c r="S24" s="6" t="str">
        <f ca="1">IFERROR(OFFSET(grille!$A$1,MOD(INT((R24-parametres!$D$70)/7),42)+1,WEEKDAY(guigui!R24,2)),"")</f>
        <v>RP</v>
      </c>
      <c r="T24" s="3">
        <f t="shared" si="9"/>
        <v>42300</v>
      </c>
      <c r="U24" s="6" t="str">
        <f ca="1">IFERROR(OFFSET(grille!$A$1,MOD(INT((T24-parametres!$D$70)/7),42)+1,WEEKDAY(guigui!T24,2)),"")</f>
        <v>T320__</v>
      </c>
      <c r="V24" s="4">
        <f t="shared" si="10"/>
        <v>42331</v>
      </c>
      <c r="W24" s="6" t="str">
        <f ca="1">IFERROR(OFFSET(grille!$A$1,MOD(INT((V24-parametres!$D$70)/7),42)+1,WEEKDAY(guigui!V24,2)),"")</f>
        <v>T440__</v>
      </c>
      <c r="X24" s="3">
        <f t="shared" si="11"/>
        <v>42361</v>
      </c>
      <c r="Y24" s="6" t="str">
        <f ca="1">IFERROR(OFFSET(grille!$A$1,MOD(INT((X24-parametres!$D$70)/7),42)+1,WEEKDAY(guigui!X24,2)),"")</f>
        <v>__T740</v>
      </c>
    </row>
    <row r="25" spans="2:25">
      <c r="B25" s="3">
        <f t="shared" si="0"/>
        <v>42028</v>
      </c>
      <c r="C25" s="6" t="str">
        <f ca="1">IFERROR(OFFSET(grille!$A$1,MOD(INT((B25-parametres!$D$70)/7),42)+1,WEEKDAY(guigui!B25,2)),"")</f>
        <v>RP</v>
      </c>
      <c r="D25" s="3">
        <f t="shared" si="1"/>
        <v>42059</v>
      </c>
      <c r="E25" s="6" t="str">
        <f ca="1">IFERROR(OFFSET(grille!$A$1,MOD(INT((D25-parametres!$D$70)/7),42)+1,WEEKDAY(guigui!D25,2)),"")</f>
        <v>T430</v>
      </c>
      <c r="F25" s="3">
        <f t="shared" si="2"/>
        <v>42087</v>
      </c>
      <c r="G25" s="6" t="str">
        <f ca="1">IFERROR(OFFSET(grille!$A$1,MOD(INT((F25-parametres!$D$70)/7),42)+1,WEEKDAY(guigui!F25,2)),"")</f>
        <v>T120</v>
      </c>
      <c r="H25" s="3">
        <f t="shared" si="3"/>
        <v>42118</v>
      </c>
      <c r="I25" s="6" t="str">
        <f ca="1">IFERROR(OFFSET(grille!$A$1,MOD(INT((H25-parametres!$D$70)/7),42)+1,WEEKDAY(guigui!H25,2)),"")</f>
        <v>RP</v>
      </c>
      <c r="J25" s="3">
        <f t="shared" si="4"/>
        <v>42148</v>
      </c>
      <c r="K25" s="6" t="str">
        <f ca="1">IFERROR(OFFSET(grille!$A$1,MOD(INT((J25-parametres!$D$70)/7),42)+1,WEEKDAY(guigui!J25,2)),"")</f>
        <v>T147__</v>
      </c>
      <c r="L25" s="3">
        <f t="shared" si="5"/>
        <v>42179</v>
      </c>
      <c r="M25" s="6" t="str">
        <f ca="1">IFERROR(OFFSET(grille!$A$1,MOD(INT((L25-parametres!$D$70)/7),42)+1,WEEKDAY(guigui!L25,2)),"")</f>
        <v>T110</v>
      </c>
      <c r="N25" s="4">
        <f t="shared" si="6"/>
        <v>42209</v>
      </c>
      <c r="O25" s="6" t="str">
        <f ca="1">IFERROR(OFFSET(grille!$A$1,MOD(INT((N25-parametres!$D$70)/7),42)+1,WEEKDAY(guigui!N25,2)),"")</f>
        <v>__T350</v>
      </c>
      <c r="P25" s="3">
        <f t="shared" si="7"/>
        <v>42240</v>
      </c>
      <c r="Q25" s="6" t="str">
        <f ca="1">IFERROR(OFFSET(grille!$A$1,MOD(INT((P25-parametres!$D$70)/7),42)+1,WEEKDAY(guigui!P25,2)),"")</f>
        <v>__T740</v>
      </c>
      <c r="R25" s="3">
        <f t="shared" si="8"/>
        <v>42271</v>
      </c>
      <c r="S25" s="6" t="str">
        <f ca="1">IFERROR(OFFSET(grille!$A$1,MOD(INT((R25-parametres!$D$70)/7),42)+1,WEEKDAY(guigui!R25,2)),"")</f>
        <v>T120</v>
      </c>
      <c r="T25" s="3">
        <f t="shared" si="9"/>
        <v>42301</v>
      </c>
      <c r="U25" s="6" t="str">
        <f ca="1">IFERROR(OFFSET(grille!$A$1,MOD(INT((T25-parametres!$D$70)/7),42)+1,WEEKDAY(guigui!T25,2)),"")</f>
        <v>__T336</v>
      </c>
      <c r="V25" s="4">
        <f t="shared" si="10"/>
        <v>42332</v>
      </c>
      <c r="W25" s="6" t="str">
        <f ca="1">IFERROR(OFFSET(grille!$A$1,MOD(INT((V25-parametres!$D$70)/7),42)+1,WEEKDAY(guigui!V25,2)),"")</f>
        <v>__T450</v>
      </c>
      <c r="X25" s="3">
        <f t="shared" si="11"/>
        <v>42362</v>
      </c>
      <c r="Y25" s="6" t="str">
        <f ca="1">IFERROR(OFFSET(grille!$A$1,MOD(INT((X25-parametres!$D$70)/7),42)+1,WEEKDAY(guigui!X25,2)),"")</f>
        <v>T610</v>
      </c>
    </row>
    <row r="26" spans="2:25">
      <c r="B26" s="3">
        <f t="shared" si="0"/>
        <v>42029</v>
      </c>
      <c r="C26" s="6" t="str">
        <f ca="1">IFERROR(OFFSET(grille!$A$1,MOD(INT((B26-parametres!$D$70)/7),42)+1,WEEKDAY(guigui!B26,2)),"")</f>
        <v>RP</v>
      </c>
      <c r="D26" s="3">
        <f t="shared" si="1"/>
        <v>42060</v>
      </c>
      <c r="E26" s="6" t="str">
        <f ca="1">IFERROR(OFFSET(grille!$A$1,MOD(INT((D26-parametres!$D$70)/7),42)+1,WEEKDAY(guigui!D26,2)),"")</f>
        <v>T820__</v>
      </c>
      <c r="F26" s="3">
        <f t="shared" si="2"/>
        <v>42088</v>
      </c>
      <c r="G26" s="6" t="str">
        <f ca="1">IFERROR(OFFSET(grille!$A$1,MOD(INT((F26-parametres!$D$70)/7),42)+1,WEEKDAY(guigui!F26,2)),"")</f>
        <v>T440__</v>
      </c>
      <c r="H26" s="3">
        <f t="shared" si="3"/>
        <v>42119</v>
      </c>
      <c r="I26" s="6" t="str">
        <f ca="1">IFERROR(OFFSET(grille!$A$1,MOD(INT((H26-parametres!$D$70)/7),42)+1,WEEKDAY(guigui!H26,2)),"")</f>
        <v>RP</v>
      </c>
      <c r="J26" s="3">
        <f t="shared" si="4"/>
        <v>42149</v>
      </c>
      <c r="K26" s="6" t="str">
        <f ca="1">IFERROR(OFFSET(grille!$A$1,MOD(INT((J26-parametres!$D$70)/7),42)+1,WEEKDAY(guigui!J26,2)),"")</f>
        <v>__T151</v>
      </c>
      <c r="L26" s="3">
        <f t="shared" si="5"/>
        <v>42180</v>
      </c>
      <c r="M26" s="6" t="str">
        <f ca="1">IFERROR(OFFSET(grille!$A$1,MOD(INT((L26-parametres!$D$70)/7),42)+1,WEEKDAY(guigui!L26,2)),"")</f>
        <v>T710</v>
      </c>
      <c r="N26" s="4">
        <f t="shared" si="6"/>
        <v>42210</v>
      </c>
      <c r="O26" s="6" t="str">
        <f ca="1">IFERROR(OFFSET(grille!$A$1,MOD(INT((N26-parametres!$D$70)/7),42)+1,WEEKDAY(guigui!N26,2)),"")</f>
        <v>RP</v>
      </c>
      <c r="P26" s="3">
        <f t="shared" si="7"/>
        <v>42241</v>
      </c>
      <c r="Q26" s="6" t="str">
        <f ca="1">IFERROR(OFFSET(grille!$A$1,MOD(INT((P26-parametres!$D$70)/7),42)+1,WEEKDAY(guigui!P26,2)),"")</f>
        <v>T650__</v>
      </c>
      <c r="R26" s="3">
        <f t="shared" si="8"/>
        <v>42272</v>
      </c>
      <c r="S26" s="6" t="str">
        <f ca="1">IFERROR(OFFSET(grille!$A$1,MOD(INT((R26-parametres!$D$70)/7),42)+1,WEEKDAY(guigui!R26,2)),"")</f>
        <v>T720</v>
      </c>
      <c r="T26" s="3">
        <f t="shared" si="9"/>
        <v>42302</v>
      </c>
      <c r="U26" s="6" t="str">
        <f ca="1">IFERROR(OFFSET(grille!$A$1,MOD(INT((T26-parametres!$D$70)/7),42)+1,WEEKDAY(guigui!T26,2)),"")</f>
        <v>T227__</v>
      </c>
      <c r="V26" s="4">
        <f t="shared" si="10"/>
        <v>42333</v>
      </c>
      <c r="W26" s="6" t="str">
        <f ca="1">IFERROR(OFFSET(grille!$A$1,MOD(INT((V26-parametres!$D$70)/7),42)+1,WEEKDAY(guigui!V26,2)),"")</f>
        <v>T240__</v>
      </c>
      <c r="X26" s="3">
        <f t="shared" si="11"/>
        <v>42363</v>
      </c>
      <c r="Y26" s="6" t="str">
        <f ca="1">IFERROR(OFFSET(grille!$A$1,MOD(INT((X26-parametres!$D$70)/7),42)+1,WEEKDAY(guigui!X26,2)),"")</f>
        <v>T220__</v>
      </c>
    </row>
    <row r="27" spans="2:25">
      <c r="B27" s="3">
        <f t="shared" si="0"/>
        <v>42030</v>
      </c>
      <c r="C27" s="6" t="str">
        <f ca="1">IFERROR(OFFSET(grille!$A$1,MOD(INT((B27-parametres!$D$70)/7),42)+1,WEEKDAY(guigui!B27,2)),"")</f>
        <v>T410</v>
      </c>
      <c r="D27" s="3">
        <f t="shared" si="1"/>
        <v>42061</v>
      </c>
      <c r="E27" s="6" t="str">
        <f ca="1">IFERROR(OFFSET(grille!$A$1,MOD(INT((D27-parametres!$D$70)/7),42)+1,WEEKDAY(guigui!D27,2)),"")</f>
        <v>__T830</v>
      </c>
      <c r="F27" s="3">
        <f t="shared" si="2"/>
        <v>42089</v>
      </c>
      <c r="G27" s="6" t="str">
        <f ca="1">IFERROR(OFFSET(grille!$A$1,MOD(INT((F27-parametres!$D$70)/7),42)+1,WEEKDAY(guigui!F27,2)),"")</f>
        <v>__T450</v>
      </c>
      <c r="H27" s="3">
        <f t="shared" si="3"/>
        <v>42120</v>
      </c>
      <c r="I27" s="6" t="str">
        <f ca="1">IFERROR(OFFSET(grille!$A$1,MOD(INT((H27-parametres!$D$70)/7),42)+1,WEEKDAY(guigui!H27,2)),"")</f>
        <v>RP</v>
      </c>
      <c r="J27" s="3">
        <f t="shared" si="4"/>
        <v>42150</v>
      </c>
      <c r="K27" s="6" t="str">
        <f ca="1">IFERROR(OFFSET(grille!$A$1,MOD(INT((J27-parametres!$D$70)/7),42)+1,WEEKDAY(guigui!J27,2)),"")</f>
        <v>RP</v>
      </c>
      <c r="L27" s="3">
        <f t="shared" si="5"/>
        <v>42181</v>
      </c>
      <c r="M27" s="6" t="str">
        <f ca="1">IFERROR(OFFSET(grille!$A$1,MOD(INT((L27-parametres!$D$70)/7),42)+1,WEEKDAY(guigui!L27,2)),"")</f>
        <v>T655__</v>
      </c>
      <c r="N27" s="4">
        <f t="shared" si="6"/>
        <v>42211</v>
      </c>
      <c r="O27" s="6" t="str">
        <f ca="1">IFERROR(OFFSET(grille!$A$1,MOD(INT((N27-parametres!$D$70)/7),42)+1,WEEKDAY(guigui!N27,2)),"")</f>
        <v>RP</v>
      </c>
      <c r="P27" s="3">
        <f t="shared" si="7"/>
        <v>42242</v>
      </c>
      <c r="Q27" s="6" t="str">
        <f ca="1">IFERROR(OFFSET(grille!$A$1,MOD(INT((P27-parametres!$D$70)/7),42)+1,WEEKDAY(guigui!P27,2)),"")</f>
        <v>__T660</v>
      </c>
      <c r="R27" s="3">
        <f t="shared" si="8"/>
        <v>42273</v>
      </c>
      <c r="S27" s="6" t="str">
        <f ca="1">IFERROR(OFFSET(grille!$A$1,MOD(INT((R27-parametres!$D$70)/7),42)+1,WEEKDAY(guigui!R27,2)),"")</f>
        <v>T346__</v>
      </c>
      <c r="T27" s="3">
        <f t="shared" si="9"/>
        <v>42303</v>
      </c>
      <c r="U27" s="6" t="str">
        <f ca="1">IFERROR(OFFSET(grille!$A$1,MOD(INT((T27-parametres!$D$70)/7),42)+1,WEEKDAY(guigui!T27,2)),"")</f>
        <v>__T230</v>
      </c>
      <c r="V27" s="4">
        <f t="shared" si="10"/>
        <v>42334</v>
      </c>
      <c r="W27" s="6" t="str">
        <f ca="1">IFERROR(OFFSET(grille!$A$1,MOD(INT((V27-parametres!$D$70)/7),42)+1,WEEKDAY(guigui!V27,2)),"")</f>
        <v>__T250</v>
      </c>
      <c r="X27" s="3">
        <f t="shared" si="11"/>
        <v>42364</v>
      </c>
      <c r="Y27" s="6" t="str">
        <f ca="1">IFERROR(OFFSET(grille!$A$1,MOD(INT((X27-parametres!$D$70)/7),42)+1,WEEKDAY(guigui!X27,2)),"")</f>
        <v>__T236</v>
      </c>
    </row>
    <row r="28" spans="2:25">
      <c r="B28" s="3">
        <f t="shared" si="0"/>
        <v>42031</v>
      </c>
      <c r="C28" s="6" t="str">
        <f ca="1">IFERROR(OFFSET(grille!$A$1,MOD(INT((B28-parametres!$D$70)/7),42)+1,WEEKDAY(guigui!B28,2)),"")</f>
        <v>T720</v>
      </c>
      <c r="D28" s="3">
        <f t="shared" si="1"/>
        <v>42062</v>
      </c>
      <c r="E28" s="6" t="str">
        <f ca="1">IFERROR(OFFSET(grille!$A$1,MOD(INT((D28-parametres!$D$70)/7),42)+1,WEEKDAY(guigui!D28,2)),"")</f>
        <v>D</v>
      </c>
      <c r="F28" s="3">
        <f t="shared" si="2"/>
        <v>42090</v>
      </c>
      <c r="G28" s="6" t="str">
        <f ca="1">IFERROR(OFFSET(grille!$A$1,MOD(INT((F28-parametres!$D$70)/7),42)+1,WEEKDAY(guigui!F28,2)),"")</f>
        <v>T945</v>
      </c>
      <c r="H28" s="3">
        <f t="shared" si="3"/>
        <v>42121</v>
      </c>
      <c r="I28" s="6" t="str">
        <f ca="1">IFERROR(OFFSET(grille!$A$1,MOD(INT((H28-parametres!$D$70)/7),42)+1,WEEKDAY(guigui!H28,2)),"")</f>
        <v>T720</v>
      </c>
      <c r="J28" s="3">
        <f t="shared" si="4"/>
        <v>42151</v>
      </c>
      <c r="K28" s="6" t="str">
        <f ca="1">IFERROR(OFFSET(grille!$A$1,MOD(INT((J28-parametres!$D$70)/7),42)+1,WEEKDAY(guigui!J28,2)),"")</f>
        <v>RP</v>
      </c>
      <c r="L28" s="3">
        <f t="shared" si="5"/>
        <v>42182</v>
      </c>
      <c r="M28" s="6" t="str">
        <f ca="1">IFERROR(OFFSET(grille!$A$1,MOD(INT((L28-parametres!$D$70)/7),42)+1,WEEKDAY(guigui!L28,2)),"")</f>
        <v>__T666</v>
      </c>
      <c r="N28" s="4">
        <f t="shared" si="6"/>
        <v>42212</v>
      </c>
      <c r="O28" s="6" t="str">
        <f ca="1">IFERROR(OFFSET(grille!$A$1,MOD(INT((N28-parametres!$D$70)/7),42)+1,WEEKDAY(guigui!N28,2)),"")</f>
        <v>T630__</v>
      </c>
      <c r="P28" s="3">
        <f t="shared" si="7"/>
        <v>42243</v>
      </c>
      <c r="Q28" s="6" t="str">
        <f ca="1">IFERROR(OFFSET(grille!$A$1,MOD(INT((P28-parametres!$D$70)/7),42)+1,WEEKDAY(guigui!P28,2)),"")</f>
        <v>T260</v>
      </c>
      <c r="R28" s="3">
        <f t="shared" si="8"/>
        <v>42274</v>
      </c>
      <c r="S28" s="6" t="str">
        <f ca="1">IFERROR(OFFSET(grille!$A$1,MOD(INT((R28-parametres!$D$70)/7),42)+1,WEEKDAY(guigui!R28,2)),"")</f>
        <v>__T357</v>
      </c>
      <c r="T28" s="3">
        <f t="shared" si="9"/>
        <v>42304</v>
      </c>
      <c r="U28" s="6" t="str">
        <f ca="1">IFERROR(OFFSET(grille!$A$1,MOD(INT((T28-parametres!$D$70)/7),42)+1,WEEKDAY(guigui!T28,2)),"")</f>
        <v>T260</v>
      </c>
      <c r="V28" s="4">
        <f t="shared" si="10"/>
        <v>42335</v>
      </c>
      <c r="W28" s="6" t="str">
        <f ca="1">IFERROR(OFFSET(grille!$A$1,MOD(INT((V28-parametres!$D$70)/7),42)+1,WEEKDAY(guigui!V28,2)),"")</f>
        <v>RP</v>
      </c>
      <c r="X28" s="3">
        <f t="shared" si="11"/>
        <v>42365</v>
      </c>
      <c r="Y28" s="6" t="str">
        <f ca="1">IFERROR(OFFSET(grille!$A$1,MOD(INT((X28-parametres!$D$70)/7),42)+1,WEEKDAY(guigui!X28,2)),"")</f>
        <v>RP</v>
      </c>
    </row>
    <row r="29" spans="2:25">
      <c r="B29" s="3">
        <f t="shared" si="0"/>
        <v>42032</v>
      </c>
      <c r="C29" s="6" t="str">
        <f ca="1">IFERROR(OFFSET(grille!$A$1,MOD(INT((B29-parametres!$D$70)/7),42)+1,WEEKDAY(guigui!B29,2)),"")</f>
        <v>T510</v>
      </c>
      <c r="D29" s="3">
        <f t="shared" si="1"/>
        <v>42063</v>
      </c>
      <c r="E29" s="6" t="str">
        <f ca="1">IFERROR(OFFSET(grille!$A$1,MOD(INT((D29-parametres!$D$70)/7),42)+1,WEEKDAY(guigui!D29,2)),"")</f>
        <v>RP</v>
      </c>
      <c r="F29" s="3">
        <f t="shared" si="2"/>
        <v>42091</v>
      </c>
      <c r="G29" s="6" t="str">
        <f ca="1">IFERROR(OFFSET(grille!$A$1,MOD(INT((F29-parametres!$D$70)/7),42)+1,WEEKDAY(guigui!F29,2)),"")</f>
        <v>RP</v>
      </c>
      <c r="H29" s="3">
        <f t="shared" si="3"/>
        <v>42122</v>
      </c>
      <c r="I29" s="6" t="str">
        <f ca="1">IFERROR(OFFSET(grille!$A$1,MOD(INT((H29-parametres!$D$70)/7),42)+1,WEEKDAY(guigui!H29,2)),"")</f>
        <v>T710</v>
      </c>
      <c r="J29" s="3">
        <f t="shared" si="4"/>
        <v>42152</v>
      </c>
      <c r="K29" s="6" t="str">
        <f ca="1">IFERROR(OFFSET(grille!$A$1,MOD(INT((J29-parametres!$D$70)/7),42)+1,WEEKDAY(guigui!J29,2)),"")</f>
        <v>T130</v>
      </c>
      <c r="L29" s="3">
        <f t="shared" si="5"/>
        <v>42183</v>
      </c>
      <c r="M29" s="6" t="str">
        <f ca="1">IFERROR(OFFSET(grille!$A$1,MOD(INT((L29-parametres!$D$70)/7),42)+1,WEEKDAY(guigui!L29,2)),"")</f>
        <v>RP</v>
      </c>
      <c r="N29" s="4">
        <f t="shared" si="6"/>
        <v>42213</v>
      </c>
      <c r="O29" s="6" t="str">
        <f ca="1">IFERROR(OFFSET(grille!$A$1,MOD(INT((N29-parametres!$D$70)/7),42)+1,WEEKDAY(guigui!N29,2)),"")</f>
        <v>__T640</v>
      </c>
      <c r="P29" s="3">
        <f t="shared" si="7"/>
        <v>42244</v>
      </c>
      <c r="Q29" s="6" t="str">
        <f ca="1">IFERROR(OFFSET(grille!$A$1,MOD(INT((P29-parametres!$D$70)/7),42)+1,WEEKDAY(guigui!P29,2)),"")</f>
        <v>D</v>
      </c>
      <c r="R29" s="3">
        <f t="shared" si="8"/>
        <v>42275</v>
      </c>
      <c r="S29" s="6" t="str">
        <f ca="1">IFERROR(OFFSET(grille!$A$1,MOD(INT((R29-parametres!$D$70)/7),42)+1,WEEKDAY(guigui!R29,2)),"")</f>
        <v>RP</v>
      </c>
      <c r="T29" s="3">
        <f t="shared" si="9"/>
        <v>42305</v>
      </c>
      <c r="U29" s="6" t="str">
        <f ca="1">IFERROR(OFFSET(grille!$A$1,MOD(INT((T29-parametres!$D$70)/7),42)+1,WEEKDAY(guigui!T29,2)),"")</f>
        <v>RP</v>
      </c>
      <c r="V29" s="4">
        <f t="shared" si="10"/>
        <v>42336</v>
      </c>
      <c r="W29" s="6" t="str">
        <f ca="1">IFERROR(OFFSET(grille!$A$1,MOD(INT((V29-parametres!$D$70)/7),42)+1,WEEKDAY(guigui!V29,2)),"")</f>
        <v>RP</v>
      </c>
      <c r="X29" s="3">
        <f t="shared" si="11"/>
        <v>42366</v>
      </c>
      <c r="Y29" s="6" t="str">
        <f ca="1">IFERROR(OFFSET(grille!$A$1,MOD(INT((X29-parametres!$D$70)/7),42)+1,WEEKDAY(guigui!X29,2)),"")</f>
        <v>RP</v>
      </c>
    </row>
    <row r="30" spans="2:25">
      <c r="B30" s="3">
        <f t="shared" si="0"/>
        <v>42033</v>
      </c>
      <c r="C30" s="6" t="str">
        <f ca="1">IFERROR(OFFSET(grille!$A$1,MOD(INT((B30-parametres!$D$70)/7),42)+1,WEEKDAY(guigui!B30,2)),"")</f>
        <v>T140__</v>
      </c>
      <c r="D30" s="3" t="b">
        <f>IF(MONTH(DATE($A$1,COLUMN()-1,ROW()-1))=2,DATE($A$1,COLUMN()-1,i))</f>
        <v>0</v>
      </c>
      <c r="E30" s="6" t="str">
        <f ca="1">IFERROR(OFFSET(grille!$A$1,MOD(INT((D30-parametres!$D$70)/7),42)+1,WEEKDAY(guigui!D30,2)),"")</f>
        <v>RP</v>
      </c>
      <c r="F30" s="3">
        <f t="shared" si="2"/>
        <v>42092</v>
      </c>
      <c r="G30" s="6" t="str">
        <f ca="1">IFERROR(OFFSET(grille!$A$1,MOD(INT((F30-parametres!$D$70)/7),42)+1,WEEKDAY(guigui!F30,2)),"")</f>
        <v>RP</v>
      </c>
      <c r="H30" s="3">
        <f t="shared" si="3"/>
        <v>42123</v>
      </c>
      <c r="I30" s="6" t="str">
        <f ca="1">IFERROR(OFFSET(grille!$A$1,MOD(INT((H30-parametres!$D$70)/7),42)+1,WEEKDAY(guigui!H30,2)),"")</f>
        <v>T630__</v>
      </c>
      <c r="J30" s="3">
        <f t="shared" si="4"/>
        <v>42153</v>
      </c>
      <c r="K30" s="6" t="str">
        <f ca="1">IFERROR(OFFSET(grille!$A$1,MOD(INT((J30-parametres!$D$70)/7),42)+1,WEEKDAY(guigui!J30,2)),"")</f>
        <v>T420</v>
      </c>
      <c r="L30" s="3">
        <f t="shared" si="5"/>
        <v>42184</v>
      </c>
      <c r="M30" s="6" t="str">
        <f ca="1">IFERROR(OFFSET(grille!$A$1,MOD(INT((L30-parametres!$D$70)/7),42)+1,WEEKDAY(guigui!L30,2)),"")</f>
        <v>RP</v>
      </c>
      <c r="N30" s="3">
        <f t="shared" si="6"/>
        <v>42214</v>
      </c>
      <c r="O30" s="6" t="str">
        <f ca="1">IFERROR(OFFSET(grille!$A$1,MOD(INT((N30-parametres!$D$70)/7),42)+1,WEEKDAY(guigui!N30,2)),"")</f>
        <v>T340__</v>
      </c>
      <c r="P30" s="3">
        <f t="shared" si="7"/>
        <v>42245</v>
      </c>
      <c r="Q30" s="6" t="str">
        <f ca="1">IFERROR(OFFSET(grille!$A$1,MOD(INT((P30-parametres!$D$70)/7),42)+1,WEEKDAY(guigui!P30,2)),"")</f>
        <v>RP</v>
      </c>
      <c r="R30" s="3">
        <f t="shared" si="8"/>
        <v>42276</v>
      </c>
      <c r="S30" s="6" t="str">
        <f ca="1">IFERROR(OFFSET(grille!$A$1,MOD(INT((R30-parametres!$D$70)/7),42)+1,WEEKDAY(guigui!R30,2)),"")</f>
        <v>RP</v>
      </c>
      <c r="T30" s="3">
        <f t="shared" si="9"/>
        <v>42306</v>
      </c>
      <c r="U30" s="6" t="str">
        <f ca="1">IFERROR(OFFSET(grille!$A$1,MOD(INT((T30-parametres!$D$70)/7),42)+1,WEEKDAY(guigui!T30,2)),"")</f>
        <v>RP</v>
      </c>
      <c r="V30" s="4">
        <f t="shared" si="10"/>
        <v>42337</v>
      </c>
      <c r="W30" s="6" t="str">
        <f ca="1">IFERROR(OFFSET(grille!$A$1,MOD(INT((V30-parametres!$D$70)/7),42)+1,WEEKDAY(guigui!V30,2)),"")</f>
        <v>T657__</v>
      </c>
      <c r="X30" s="3">
        <f t="shared" si="11"/>
        <v>42367</v>
      </c>
      <c r="Y30" s="6" t="str">
        <f ca="1">IFERROR(OFFSET(grille!$A$1,MOD(INT((X30-parametres!$D$70)/7),42)+1,WEEKDAY(guigui!X30,2)),"")</f>
        <v>T840__</v>
      </c>
    </row>
    <row r="31" spans="2:25">
      <c r="B31" s="3">
        <f t="shared" si="0"/>
        <v>42034</v>
      </c>
      <c r="C31" s="6" t="str">
        <f ca="1">IFERROR(OFFSET(grille!$A$1,MOD(INT((B31-parametres!$D$70)/7),42)+1,WEEKDAY(guigui!B31,2)),"")</f>
        <v>__T150</v>
      </c>
      <c r="D31" s="2"/>
      <c r="E31" s="2"/>
      <c r="F31" s="3">
        <f t="shared" si="2"/>
        <v>42093</v>
      </c>
      <c r="G31" s="6" t="str">
        <f ca="1">IFERROR(OFFSET(grille!$A$1,MOD(INT((F31-parametres!$D$70)/7),42)+1,WEEKDAY(guigui!F31,2)),"")</f>
        <v>T730__</v>
      </c>
      <c r="H31" s="3">
        <f t="shared" si="3"/>
        <v>42124</v>
      </c>
      <c r="I31" s="6" t="str">
        <f ca="1">IFERROR(OFFSET(grille!$A$1,MOD(INT((H31-parametres!$D$70)/7),42)+1,WEEKDAY(guigui!H31,2)),"")</f>
        <v>__T640</v>
      </c>
      <c r="J31" s="3">
        <f t="shared" si="4"/>
        <v>42154</v>
      </c>
      <c r="K31" s="6" t="str">
        <f ca="1">IFERROR(OFFSET(grille!$A$1,MOD(INT((J31-parametres!$D$70)/7),42)+1,WEEKDAY(guigui!J31,2)),"")</f>
        <v>T226__</v>
      </c>
      <c r="L31" s="3">
        <f t="shared" si="5"/>
        <v>42185</v>
      </c>
      <c r="M31" s="6" t="str">
        <f ca="1">IFERROR(OFFSET(grille!$A$1,MOD(INT((L31-parametres!$D$70)/7),42)+1,WEEKDAY(guigui!L31,2)),"")</f>
        <v>RP</v>
      </c>
      <c r="N31" s="3">
        <f t="shared" si="6"/>
        <v>42215</v>
      </c>
      <c r="O31" s="6" t="str">
        <f ca="1">IFERROR(OFFSET(grille!$A$1,MOD(INT((N31-parametres!$D$70)/7),42)+1,WEEKDAY(guigui!N31,2)),"")</f>
        <v>__T350</v>
      </c>
      <c r="P31" s="3">
        <f t="shared" si="7"/>
        <v>42246</v>
      </c>
      <c r="Q31" s="6" t="str">
        <f ca="1">IFERROR(OFFSET(grille!$A$1,MOD(INT((P31-parametres!$D$70)/7),42)+1,WEEKDAY(guigui!P31,2)),"")</f>
        <v>RP</v>
      </c>
      <c r="R31" s="3">
        <f t="shared" si="8"/>
        <v>42277</v>
      </c>
      <c r="S31" s="6" t="str">
        <f ca="1">IFERROR(OFFSET(grille!$A$1,MOD(INT((R31-parametres!$D$70)/7),42)+1,WEEKDAY(guigui!R31,2)),"")</f>
        <v>T840__</v>
      </c>
      <c r="T31" s="3">
        <f t="shared" si="9"/>
        <v>42307</v>
      </c>
      <c r="U31" s="6" t="str">
        <f ca="1">IFERROR(OFFSET(grille!$A$1,MOD(INT((T31-parametres!$D$70)/7),42)+1,WEEKDAY(guigui!T31,2)),"")</f>
        <v>T410</v>
      </c>
      <c r="V31" s="4">
        <f t="shared" si="10"/>
        <v>42338</v>
      </c>
      <c r="W31" s="6" t="str">
        <f ca="1">IFERROR(OFFSET(grille!$A$1,MOD(INT((V31-parametres!$D$70)/7),42)+1,WEEKDAY(guigui!V31,2)),"")</f>
        <v>__T661</v>
      </c>
      <c r="X31" s="3">
        <f t="shared" si="11"/>
        <v>42368</v>
      </c>
      <c r="Y31" s="6" t="str">
        <f ca="1">IFERROR(OFFSET(grille!$A$1,MOD(INT((X31-parametres!$D$70)/7),42)+1,WEEKDAY(guigui!X31,2)),"")</f>
        <v>__T850</v>
      </c>
    </row>
    <row r="32" spans="2:25">
      <c r="B32" s="3">
        <f t="shared" si="0"/>
        <v>42035</v>
      </c>
      <c r="C32" s="6" t="str">
        <f ca="1">IFERROR(OFFSET(grille!$A$1,MOD(INT((B32-parametres!$D$70)/7),42)+1,WEEKDAY(guigui!B32,2)),"")</f>
        <v>RP</v>
      </c>
      <c r="D32" s="2"/>
      <c r="E32" s="2"/>
      <c r="F32" s="3">
        <f t="shared" si="2"/>
        <v>42094</v>
      </c>
      <c r="G32" s="6" t="str">
        <f ca="1">IFERROR(OFFSET(grille!$A$1,MOD(INT((F32-parametres!$D$70)/7),42)+1,WEEKDAY(guigui!F32,2)),"")</f>
        <v>__T740</v>
      </c>
      <c r="H32" s="2"/>
      <c r="I32" s="6" t="str">
        <f ca="1">IFERROR(OFFSET(grille!$A$1,MOD(INT((H32-parametres!$D$70)/7),42)+1,WEEKDAY(guigui!H32,2)),"")</f>
        <v>RP</v>
      </c>
      <c r="J32" s="3">
        <f t="shared" si="4"/>
        <v>42155</v>
      </c>
      <c r="K32" s="6" t="str">
        <f ca="1">IFERROR(OFFSET(grille!$A$1,MOD(INT((J32-parametres!$D$70)/7),42)+1,WEEKDAY(guigui!J32,2)),"")</f>
        <v>__T237</v>
      </c>
      <c r="L32" s="2"/>
      <c r="M32" s="6" t="str">
        <f ca="1">IFERROR(OFFSET(grille!$A$1,MOD(INT((L32-parametres!$D$70)/7),42)+1,WEEKDAY(guigui!L32,2)),"")</f>
        <v>RP</v>
      </c>
      <c r="N32" s="3">
        <f t="shared" si="6"/>
        <v>42216</v>
      </c>
      <c r="O32" s="6" t="str">
        <f ca="1">IFERROR(OFFSET(grille!$A$1,MOD(INT((N32-parametres!$D$70)/7),42)+1,WEEKDAY(guigui!N32,2)),"")</f>
        <v>D</v>
      </c>
      <c r="P32" s="3">
        <f t="shared" si="7"/>
        <v>42247</v>
      </c>
      <c r="Q32" s="6" t="str">
        <f ca="1">IFERROR(OFFSET(grille!$A$1,MOD(INT((P32-parametres!$D$70)/7),42)+1,WEEKDAY(guigui!P32,2)),"")</f>
        <v>T210</v>
      </c>
      <c r="R32" s="2"/>
      <c r="S32" s="6" t="str">
        <f ca="1">IFERROR(OFFSET(grille!$A$1,MOD(INT((R32-parametres!$D$70)/7),42)+1,WEEKDAY(guigui!R32,2)),"")</f>
        <v>RP</v>
      </c>
      <c r="T32" s="3">
        <f t="shared" si="9"/>
        <v>42308</v>
      </c>
      <c r="U32" s="6" t="str">
        <f ca="1">IFERROR(OFFSET(grille!$A$1,MOD(INT((T32-parametres!$D$70)/7),42)+1,WEEKDAY(guigui!T32,2)),"")</f>
        <v>T146__</v>
      </c>
      <c r="V32" s="2"/>
      <c r="W32" s="6" t="str">
        <f ca="1">IFERROR(OFFSET(grille!$A$1,MOD(INT((V32-parametres!$D$70)/7),42)+1,WEEKDAY(guigui!V32,2)),"")</f>
        <v>RP</v>
      </c>
      <c r="X32" s="3">
        <f t="shared" si="11"/>
        <v>42369</v>
      </c>
      <c r="Y32" s="6" t="str">
        <f ca="1">IFERROR(OFFSET(grille!$A$1,MOD(INT((X32-parametres!$D$70)/7),42)+1,WEEKDAY(guigui!X32,2)),"")</f>
        <v>T110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95" priority="6" stopIfTrue="1">
      <formula>AND(WEEKDAY(B2,2)&gt;5,B2&lt;&gt;"")</formula>
    </cfRule>
  </conditionalFormatting>
  <conditionalFormatting sqref="E10">
    <cfRule type="expression" dxfId="93" priority="5" stopIfTrue="1">
      <formula>AND(WEEKDAY(E10,2)&gt;5,E10&lt;&gt;"")</formula>
    </cfRule>
  </conditionalFormatting>
  <conditionalFormatting sqref="E10">
    <cfRule type="expression" dxfId="91" priority="4" stopIfTrue="1">
      <formula>AND(WEEKDAY(E10,2)&gt;5,E10&lt;&gt;"")</formula>
    </cfRule>
  </conditionalFormatting>
  <conditionalFormatting sqref="E10">
    <cfRule type="expression" dxfId="89" priority="3" stopIfTrue="1">
      <formula>AND(WEEKDAY(E10,2)&gt;5,E10&lt;&gt;"")</formula>
    </cfRule>
  </conditionalFormatting>
  <conditionalFormatting sqref="E10">
    <cfRule type="expression" dxfId="87" priority="2" stopIfTrue="1">
      <formula>AND(WEEKDAY(E10,2)&gt;5,E10&lt;&gt;"")</formula>
    </cfRule>
  </conditionalFormatting>
  <conditionalFormatting sqref="E24">
    <cfRule type="expression" dxfId="85" priority="1" stopIfTrue="1">
      <formula>AND(WEEKDAY(E24,2)&gt;5,E24&lt;&gt;"")</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Y32"/>
  <sheetViews>
    <sheetView topLeftCell="P1"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IFERROR(OFFSET(grille!$A$1,MOD(INT((B2-parametres!$D$72)/7),42)+1,WEEKDAY(guigui!B2,2)),"")</f>
        <v>T220__</v>
      </c>
      <c r="D2" s="3">
        <f>DATE($A$1,COLUMN()-2,ROW()-1)</f>
        <v>42036</v>
      </c>
      <c r="E2" s="6" t="str">
        <f ca="1">IFERROR(OFFSET(grille!$A$1,MOD(INT((D2-parametres!$D$72)/7),42)+1,WEEKDAY(guigui!D2,2)),"")</f>
        <v>RP</v>
      </c>
      <c r="F2" s="3">
        <f>DATE($A$1,COLUMN()-3,ROW()-1)</f>
        <v>42064</v>
      </c>
      <c r="G2" s="6" t="str">
        <f ca="1">IFERROR(OFFSET(grille!$A$1,MOD(INT((F2-parametres!$D$72)/7),42)+1,WEEKDAY(guigui!F2,2)),"")</f>
        <v>T637__</v>
      </c>
      <c r="H2" s="3">
        <f>DATE($A$1,COLUMN()-4,ROW()-1)</f>
        <v>42095</v>
      </c>
      <c r="I2" s="6" t="str">
        <f ca="1">IFERROR(OFFSET(grille!$A$1,MOD(INT((H2-parametres!$D$72)/7),42)+1,WEEKDAY(guigui!H2,2)),"")</f>
        <v>T440__</v>
      </c>
      <c r="J2" s="3">
        <f>DATE($A$1,COLUMN()-5,ROW()-1)</f>
        <v>42125</v>
      </c>
      <c r="K2" s="6" t="str">
        <f ca="1">IFERROR(OFFSET(grille!$A$1,MOD(INT((J2-parametres!$D$72)/7),42)+1,WEEKDAY(guigui!J2,2)),"")</f>
        <v>RP</v>
      </c>
      <c r="L2" s="3">
        <f>DATE($A$1,COLUMN()-6,ROW()-1)</f>
        <v>42156</v>
      </c>
      <c r="M2" s="6" t="str">
        <f ca="1">IFERROR(OFFSET(grille!$A$1,MOD(INT((L2-parametres!$D$72)/7),42)+1,WEEKDAY(guigui!L2,2)),"")</f>
        <v>__T151</v>
      </c>
      <c r="N2" s="4">
        <f>DATE($A$1,COLUMN()-7,ROW()-1)</f>
        <v>42186</v>
      </c>
      <c r="O2" s="6" t="str">
        <f ca="1">IFERROR(OFFSET(grille!$A$1,MOD(INT((N2-parametres!$D$72)/7),42)+1,WEEKDAY(guigui!N2,2)),"")</f>
        <v>T110</v>
      </c>
      <c r="P2" s="3">
        <f>DATE($A$1,COLUMN()-8,ROW()-1)</f>
        <v>42217</v>
      </c>
      <c r="Q2" s="6" t="str">
        <f ca="1">IFERROR(OFFSET(grille!$A$1,MOD(INT((P2-parametres!$D$72)/7),42)+1,WEEKDAY(guigui!P2,2)),"")</f>
        <v>RP</v>
      </c>
      <c r="R2" s="3">
        <f>DATE($A$1,COLUMN()-9,ROW()-1)</f>
        <v>42248</v>
      </c>
      <c r="S2" s="6" t="str">
        <f ca="1">IFERROR(OFFSET(grille!$A$1,MOD(INT((R2-parametres!$D$72)/7),42)+1,WEEKDAY(guigui!R2,2)),"")</f>
        <v>T650__</v>
      </c>
      <c r="T2" s="3">
        <f>DATE($A$1,COLUMN()-10,ROW()-1)</f>
        <v>42278</v>
      </c>
      <c r="U2" s="6" t="str">
        <f ca="1">IFERROR(OFFSET(grille!$A$1,MOD(INT((T2-parametres!$D$72)/7),42)+1,WEEKDAY(guigui!T2,2)),"")</f>
        <v>T120</v>
      </c>
      <c r="V2" s="4">
        <f>DATE($A$1,COLUMN()-11,ROW()-1)</f>
        <v>42309</v>
      </c>
      <c r="W2" s="6" t="str">
        <f ca="1">IFERROR(OFFSET(grille!$A$1,MOD(INT((V2-parametres!$D$72)/7),42)+1,WEEKDAY(guigui!V2,2)),"")</f>
        <v>T227__</v>
      </c>
      <c r="X2" s="3">
        <f>DATE($A$1,COLUMN()-12,ROW()-1)</f>
        <v>42339</v>
      </c>
      <c r="Y2" s="6" t="str">
        <f ca="1">IFERROR(OFFSET(grille!$A$1,MOD(INT((X2-parametres!$D$72)/7),42)+1,WEEKDAY(guigui!X2,2)),"")</f>
        <v>__T450</v>
      </c>
    </row>
    <row r="3" spans="1:25">
      <c r="B3" s="3">
        <f t="shared" ref="B3:B32" si="0">DATE($A$1,COLUMN()-1,ROW()-1)</f>
        <v>42006</v>
      </c>
      <c r="C3" s="6" t="str">
        <f ca="1">IFERROR(OFFSET(grille!$A$1,MOD(INT((B3-parametres!$D$72)/7),42)+1,WEEKDAY(guigui!B3,2)),"")</f>
        <v>__T230</v>
      </c>
      <c r="D3" s="3">
        <f t="shared" ref="D3:D29" si="1">DATE($A$1,COLUMN()-2,ROW()-1)</f>
        <v>42037</v>
      </c>
      <c r="E3" s="6" t="str">
        <f ca="1">IFERROR(OFFSET(grille!$A$1,MOD(INT((D3-parametres!$D$72)/7),42)+1,WEEKDAY(guigui!D3,2)),"")</f>
        <v>T410</v>
      </c>
      <c r="F3" s="3">
        <f t="shared" ref="F3:F32" si="2">DATE($A$1,COLUMN()-3,ROW()-1)</f>
        <v>42065</v>
      </c>
      <c r="G3" s="6" t="str">
        <f ca="1">IFERROR(OFFSET(grille!$A$1,MOD(INT((F3-parametres!$D$72)/7),42)+1,WEEKDAY(guigui!F3,2)),"")</f>
        <v>__T640</v>
      </c>
      <c r="H3" s="3">
        <f t="shared" ref="H3:H31" si="3">DATE($A$1,COLUMN()-4,ROW()-1)</f>
        <v>42096</v>
      </c>
      <c r="I3" s="6" t="str">
        <f ca="1">IFERROR(OFFSET(grille!$A$1,MOD(INT((H3-parametres!$D$72)/7),42)+1,WEEKDAY(guigui!H3,2)),"")</f>
        <v>__T450</v>
      </c>
      <c r="J3" s="3">
        <f t="shared" ref="J3:J32" si="4">DATE($A$1,COLUMN()-5,ROW()-1)</f>
        <v>42126</v>
      </c>
      <c r="K3" s="6" t="str">
        <f ca="1">IFERROR(OFFSET(grille!$A$1,MOD(INT((J3-parametres!$D$72)/7),42)+1,WEEKDAY(guigui!J3,2)),"")</f>
        <v>RP</v>
      </c>
      <c r="L3" s="3">
        <f t="shared" ref="L3:L31" si="5">DATE($A$1,COLUMN()-6,ROW()-1)</f>
        <v>42157</v>
      </c>
      <c r="M3" s="6" t="str">
        <f ca="1">IFERROR(OFFSET(grille!$A$1,MOD(INT((L3-parametres!$D$72)/7),42)+1,WEEKDAY(guigui!L3,2)),"")</f>
        <v>RP</v>
      </c>
      <c r="N3" s="4">
        <f t="shared" ref="N3:N32" si="6">DATE($A$1,COLUMN()-7,ROW()-1)</f>
        <v>42187</v>
      </c>
      <c r="O3" s="6" t="str">
        <f ca="1">IFERROR(OFFSET(grille!$A$1,MOD(INT((N3-parametres!$D$72)/7),42)+1,WEEKDAY(guigui!N3,2)),"")</f>
        <v>T710</v>
      </c>
      <c r="P3" s="3">
        <f t="shared" ref="P3:P32" si="7">DATE($A$1,COLUMN()-8,ROW()-1)</f>
        <v>42218</v>
      </c>
      <c r="Q3" s="6" t="str">
        <f ca="1">IFERROR(OFFSET(grille!$A$1,MOD(INT((P3-parametres!$D$72)/7),42)+1,WEEKDAY(guigui!P3,2)),"")</f>
        <v>RP</v>
      </c>
      <c r="R3" s="3">
        <f t="shared" ref="R3:R31" si="8">DATE($A$1,COLUMN()-9,ROW()-1)</f>
        <v>42249</v>
      </c>
      <c r="S3" s="6" t="str">
        <f ca="1">IFERROR(OFFSET(grille!$A$1,MOD(INT((R3-parametres!$D$72)/7),42)+1,WEEKDAY(guigui!R3,2)),"")</f>
        <v>__T660</v>
      </c>
      <c r="T3" s="3">
        <f t="shared" ref="T3:T32" si="9">DATE($A$1,COLUMN()-10,ROW()-1)</f>
        <v>42279</v>
      </c>
      <c r="U3" s="6" t="str">
        <f ca="1">IFERROR(OFFSET(grille!$A$1,MOD(INT((T3-parametres!$D$72)/7),42)+1,WEEKDAY(guigui!T3,2)),"")</f>
        <v>T720</v>
      </c>
      <c r="V3" s="4">
        <f t="shared" ref="V3:V31" si="10">DATE($A$1,COLUMN()-11,ROW()-1)</f>
        <v>42310</v>
      </c>
      <c r="W3" s="6" t="str">
        <f ca="1">IFERROR(OFFSET(grille!$A$1,MOD(INT((V3-parametres!$D$72)/7),42)+1,WEEKDAY(guigui!V3,2)),"")</f>
        <v>__T230</v>
      </c>
      <c r="X3" s="3">
        <f t="shared" ref="X3:X32" si="11">DATE($A$1,COLUMN()-12,ROW()-1)</f>
        <v>42340</v>
      </c>
      <c r="Y3" s="6" t="str">
        <f ca="1">IFERROR(OFFSET(grille!$A$1,MOD(INT((X3-parametres!$D$72)/7),42)+1,WEEKDAY(guigui!X3,2)),"")</f>
        <v>T240__</v>
      </c>
    </row>
    <row r="4" spans="1:25">
      <c r="B4" s="4">
        <f t="shared" si="0"/>
        <v>42007</v>
      </c>
      <c r="C4" s="6" t="str">
        <f ca="1">IFERROR(OFFSET(grille!$A$1,MOD(INT((B4-parametres!$D$72)/7),42)+1,WEEKDAY(guigui!B4,2)),"")</f>
        <v>RP</v>
      </c>
      <c r="D4" s="3">
        <f t="shared" si="1"/>
        <v>42038</v>
      </c>
      <c r="E4" s="6" t="str">
        <f ca="1">IFERROR(OFFSET(grille!$A$1,MOD(INT((D4-parametres!$D$72)/7),42)+1,WEEKDAY(guigui!D4,2)),"")</f>
        <v>T720</v>
      </c>
      <c r="F4" s="3">
        <f t="shared" si="2"/>
        <v>42066</v>
      </c>
      <c r="G4" s="6" t="str">
        <f ca="1">IFERROR(OFFSET(grille!$A$1,MOD(INT((F4-parametres!$D$72)/7),42)+1,WEEKDAY(guigui!F4,2)),"")</f>
        <v>T430</v>
      </c>
      <c r="H4" s="3">
        <f t="shared" si="3"/>
        <v>42097</v>
      </c>
      <c r="I4" s="6" t="str">
        <f ca="1">IFERROR(OFFSET(grille!$A$1,MOD(INT((H4-parametres!$D$72)/7),42)+1,WEEKDAY(guigui!H4,2)),"")</f>
        <v>T945</v>
      </c>
      <c r="J4" s="3">
        <f t="shared" si="4"/>
        <v>42127</v>
      </c>
      <c r="K4" s="6" t="str">
        <f ca="1">IFERROR(OFFSET(grille!$A$1,MOD(INT((J4-parametres!$D$72)/7),42)+1,WEEKDAY(guigui!J4,2)),"")</f>
        <v>RP</v>
      </c>
      <c r="L4" s="3">
        <f t="shared" si="5"/>
        <v>42158</v>
      </c>
      <c r="M4" s="6" t="str">
        <f ca="1">IFERROR(OFFSET(grille!$A$1,MOD(INT((L4-parametres!$D$72)/7),42)+1,WEEKDAY(guigui!L4,2)),"")</f>
        <v>RP</v>
      </c>
      <c r="N4" s="4">
        <f t="shared" si="6"/>
        <v>42188</v>
      </c>
      <c r="O4" s="6" t="str">
        <f ca="1">IFERROR(OFFSET(grille!$A$1,MOD(INT((N4-parametres!$D$72)/7),42)+1,WEEKDAY(guigui!N4,2)),"")</f>
        <v>T655__</v>
      </c>
      <c r="P4" s="3">
        <f t="shared" si="7"/>
        <v>42219</v>
      </c>
      <c r="Q4" s="6" t="str">
        <f ca="1">IFERROR(OFFSET(grille!$A$1,MOD(INT((P4-parametres!$D$72)/7),42)+1,WEEKDAY(guigui!P4,2)),"")</f>
        <v>T630__</v>
      </c>
      <c r="R4" s="3">
        <f t="shared" si="8"/>
        <v>42250</v>
      </c>
      <c r="S4" s="6" t="str">
        <f ca="1">IFERROR(OFFSET(grille!$A$1,MOD(INT((R4-parametres!$D$72)/7),42)+1,WEEKDAY(guigui!R4,2)),"")</f>
        <v>T260</v>
      </c>
      <c r="T4" s="3">
        <f t="shared" si="9"/>
        <v>42280</v>
      </c>
      <c r="U4" s="6" t="str">
        <f ca="1">IFERROR(OFFSET(grille!$A$1,MOD(INT((T4-parametres!$D$72)/7),42)+1,WEEKDAY(guigui!T4,2)),"")</f>
        <v>T346__</v>
      </c>
      <c r="V4" s="4">
        <f t="shared" si="10"/>
        <v>42311</v>
      </c>
      <c r="W4" s="6" t="str">
        <f ca="1">IFERROR(OFFSET(grille!$A$1,MOD(INT((V4-parametres!$D$72)/7),42)+1,WEEKDAY(guigui!V4,2)),"")</f>
        <v>T260</v>
      </c>
      <c r="X4" s="3">
        <f t="shared" si="11"/>
        <v>42341</v>
      </c>
      <c r="Y4" s="6" t="str">
        <f ca="1">IFERROR(OFFSET(grille!$A$1,MOD(INT((X4-parametres!$D$72)/7),42)+1,WEEKDAY(guigui!X4,2)),"")</f>
        <v>__T250</v>
      </c>
    </row>
    <row r="5" spans="1:25">
      <c r="B5" s="4">
        <f t="shared" si="0"/>
        <v>42008</v>
      </c>
      <c r="C5" s="6" t="str">
        <f ca="1">IFERROR(OFFSET(grille!$A$1,MOD(INT((B5-parametres!$D$72)/7),42)+1,WEEKDAY(guigui!B5,2)),"")</f>
        <v>RP</v>
      </c>
      <c r="D5" s="3">
        <f t="shared" si="1"/>
        <v>42039</v>
      </c>
      <c r="E5" s="6" t="str">
        <f ca="1">IFERROR(OFFSET(grille!$A$1,MOD(INT((D5-parametres!$D$72)/7),42)+1,WEEKDAY(guigui!D5,2)),"")</f>
        <v>T510</v>
      </c>
      <c r="F5" s="3">
        <f t="shared" si="2"/>
        <v>42067</v>
      </c>
      <c r="G5" s="6" t="str">
        <f ca="1">IFERROR(OFFSET(grille!$A$1,MOD(INT((F5-parametres!$D$72)/7),42)+1,WEEKDAY(guigui!F5,2)),"")</f>
        <v>T820__</v>
      </c>
      <c r="H5" s="3">
        <f t="shared" si="3"/>
        <v>42098</v>
      </c>
      <c r="I5" s="6" t="str">
        <f ca="1">IFERROR(OFFSET(grille!$A$1,MOD(INT((H5-parametres!$D$72)/7),42)+1,WEEKDAY(guigui!H5,2)),"")</f>
        <v>RP</v>
      </c>
      <c r="J5" s="3">
        <f t="shared" si="4"/>
        <v>42128</v>
      </c>
      <c r="K5" s="6" t="str">
        <f ca="1">IFERROR(OFFSET(grille!$A$1,MOD(INT((J5-parametres!$D$72)/7),42)+1,WEEKDAY(guigui!J5,2)),"")</f>
        <v>T720</v>
      </c>
      <c r="L5" s="3">
        <f t="shared" si="5"/>
        <v>42159</v>
      </c>
      <c r="M5" s="6" t="str">
        <f ca="1">IFERROR(OFFSET(grille!$A$1,MOD(INT((L5-parametres!$D$72)/7),42)+1,WEEKDAY(guigui!L5,2)),"")</f>
        <v>T130</v>
      </c>
      <c r="N5" s="4">
        <f t="shared" si="6"/>
        <v>42189</v>
      </c>
      <c r="O5" s="6" t="str">
        <f ca="1">IFERROR(OFFSET(grille!$A$1,MOD(INT((N5-parametres!$D$72)/7),42)+1,WEEKDAY(guigui!N5,2)),"")</f>
        <v>__T666</v>
      </c>
      <c r="P5" s="3">
        <f t="shared" si="7"/>
        <v>42220</v>
      </c>
      <c r="Q5" s="6" t="str">
        <f ca="1">IFERROR(OFFSET(grille!$A$1,MOD(INT((P5-parametres!$D$72)/7),42)+1,WEEKDAY(guigui!P5,2)),"")</f>
        <v>__T640</v>
      </c>
      <c r="R5" s="3">
        <f t="shared" si="8"/>
        <v>42251</v>
      </c>
      <c r="S5" s="6" t="str">
        <f ca="1">IFERROR(OFFSET(grille!$A$1,MOD(INT((R5-parametres!$D$72)/7),42)+1,WEEKDAY(guigui!R5,2)),"")</f>
        <v>D</v>
      </c>
      <c r="T5" s="3">
        <f t="shared" si="9"/>
        <v>42281</v>
      </c>
      <c r="U5" s="6" t="str">
        <f ca="1">IFERROR(OFFSET(grille!$A$1,MOD(INT((T5-parametres!$D$72)/7),42)+1,WEEKDAY(guigui!T5,2)),"")</f>
        <v>__T357</v>
      </c>
      <c r="V5" s="4">
        <f t="shared" si="10"/>
        <v>42312</v>
      </c>
      <c r="W5" s="6" t="str">
        <f ca="1">IFERROR(OFFSET(grille!$A$1,MOD(INT((V5-parametres!$D$72)/7),42)+1,WEEKDAY(guigui!V5,2)),"")</f>
        <v>RP</v>
      </c>
      <c r="X5" s="3">
        <f t="shared" si="11"/>
        <v>42342</v>
      </c>
      <c r="Y5" s="6" t="str">
        <f ca="1">IFERROR(OFFSET(grille!$A$1,MOD(INT((X5-parametres!$D$72)/7),42)+1,WEEKDAY(guigui!X5,2)),"")</f>
        <v>RP</v>
      </c>
    </row>
    <row r="6" spans="1:25">
      <c r="B6" s="3">
        <f t="shared" si="0"/>
        <v>42009</v>
      </c>
      <c r="C6" s="6" t="str">
        <f ca="1">IFERROR(OFFSET(grille!$A$1,MOD(INT((B6-parametres!$D$72)/7),42)+1,WEEKDAY(guigui!B6,2)),"")</f>
        <v>T220__</v>
      </c>
      <c r="D6" s="3">
        <f t="shared" si="1"/>
        <v>42040</v>
      </c>
      <c r="E6" s="6" t="str">
        <f ca="1">IFERROR(OFFSET(grille!$A$1,MOD(INT((D6-parametres!$D$72)/7),42)+1,WEEKDAY(guigui!D6,2)),"")</f>
        <v>T140__</v>
      </c>
      <c r="F6" s="3">
        <f t="shared" si="2"/>
        <v>42068</v>
      </c>
      <c r="G6" s="6" t="str">
        <f ca="1">IFERROR(OFFSET(grille!$A$1,MOD(INT((F6-parametres!$D$72)/7),42)+1,WEEKDAY(guigui!F6,2)),"")</f>
        <v>__T830</v>
      </c>
      <c r="H6" s="3">
        <f t="shared" si="3"/>
        <v>42099</v>
      </c>
      <c r="I6" s="6" t="str">
        <f ca="1">IFERROR(OFFSET(grille!$A$1,MOD(INT((H6-parametres!$D$72)/7),42)+1,WEEKDAY(guigui!H6,2)),"")</f>
        <v>RP</v>
      </c>
      <c r="J6" s="3">
        <f t="shared" si="4"/>
        <v>42129</v>
      </c>
      <c r="K6" s="6" t="str">
        <f ca="1">IFERROR(OFFSET(grille!$A$1,MOD(INT((J6-parametres!$D$72)/7),42)+1,WEEKDAY(guigui!J6,2)),"")</f>
        <v>T710</v>
      </c>
      <c r="L6" s="3">
        <f t="shared" si="5"/>
        <v>42160</v>
      </c>
      <c r="M6" s="6" t="str">
        <f ca="1">IFERROR(OFFSET(grille!$A$1,MOD(INT((L6-parametres!$D$72)/7),42)+1,WEEKDAY(guigui!L6,2)),"")</f>
        <v>T420</v>
      </c>
      <c r="N6" s="4">
        <f t="shared" si="6"/>
        <v>42190</v>
      </c>
      <c r="O6" s="6" t="str">
        <f ca="1">IFERROR(OFFSET(grille!$A$1,MOD(INT((N6-parametres!$D$72)/7),42)+1,WEEKDAY(guigui!N6,2)),"")</f>
        <v>RP</v>
      </c>
      <c r="P6" s="3">
        <f t="shared" si="7"/>
        <v>42221</v>
      </c>
      <c r="Q6" s="6" t="str">
        <f ca="1">IFERROR(OFFSET(grille!$A$1,MOD(INT((P6-parametres!$D$72)/7),42)+1,WEEKDAY(guigui!P6,2)),"")</f>
        <v>T340__</v>
      </c>
      <c r="R6" s="3">
        <f t="shared" si="8"/>
        <v>42252</v>
      </c>
      <c r="S6" s="6" t="str">
        <f ca="1">IFERROR(OFFSET(grille!$A$1,MOD(INT((R6-parametres!$D$72)/7),42)+1,WEEKDAY(guigui!R6,2)),"")</f>
        <v>RP</v>
      </c>
      <c r="T6" s="3">
        <f t="shared" si="9"/>
        <v>42282</v>
      </c>
      <c r="U6" s="6" t="str">
        <f ca="1">IFERROR(OFFSET(grille!$A$1,MOD(INT((T6-parametres!$D$72)/7),42)+1,WEEKDAY(guigui!T6,2)),"")</f>
        <v>RP</v>
      </c>
      <c r="V6" s="4">
        <f t="shared" si="10"/>
        <v>42313</v>
      </c>
      <c r="W6" s="6" t="str">
        <f ca="1">IFERROR(OFFSET(grille!$A$1,MOD(INT((V6-parametres!$D$72)/7),42)+1,WEEKDAY(guigui!V6,2)),"")</f>
        <v>RP</v>
      </c>
      <c r="X6" s="3">
        <f t="shared" si="11"/>
        <v>42343</v>
      </c>
      <c r="Y6" s="6" t="str">
        <f ca="1">IFERROR(OFFSET(grille!$A$1,MOD(INT((X6-parametres!$D$72)/7),42)+1,WEEKDAY(guigui!X6,2)),"")</f>
        <v>RP</v>
      </c>
    </row>
    <row r="7" spans="1:25">
      <c r="B7" s="3">
        <f t="shared" si="0"/>
        <v>42010</v>
      </c>
      <c r="C7" s="6" t="str">
        <f ca="1">IFERROR(OFFSET(grille!$A$1,MOD(INT((B7-parametres!$D$72)/7),42)+1,WEEKDAY(guigui!B7,2)),"")</f>
        <v>__T230</v>
      </c>
      <c r="D7" s="3">
        <f t="shared" si="1"/>
        <v>42041</v>
      </c>
      <c r="E7" s="6" t="str">
        <f ca="1">IFERROR(OFFSET(grille!$A$1,MOD(INT((D7-parametres!$D$72)/7),42)+1,WEEKDAY(guigui!D7,2)),"")</f>
        <v>__T150</v>
      </c>
      <c r="F7" s="3">
        <f t="shared" si="2"/>
        <v>42069</v>
      </c>
      <c r="G7" s="6" t="str">
        <f ca="1">IFERROR(OFFSET(grille!$A$1,MOD(INT((F7-parametres!$D$72)/7),42)+1,WEEKDAY(guigui!F7,2)),"")</f>
        <v>D</v>
      </c>
      <c r="H7" s="3">
        <f t="shared" si="3"/>
        <v>42100</v>
      </c>
      <c r="I7" s="6" t="str">
        <f ca="1">IFERROR(OFFSET(grille!$A$1,MOD(INT((H7-parametres!$D$72)/7),42)+1,WEEKDAY(guigui!H7,2)),"")</f>
        <v>T730__</v>
      </c>
      <c r="J7" s="3">
        <f t="shared" si="4"/>
        <v>42130</v>
      </c>
      <c r="K7" s="6" t="str">
        <f ca="1">IFERROR(OFFSET(grille!$A$1,MOD(INT((J7-parametres!$D$72)/7),42)+1,WEEKDAY(guigui!J7,2)),"")</f>
        <v>T630__</v>
      </c>
      <c r="L7" s="3">
        <f t="shared" si="5"/>
        <v>42161</v>
      </c>
      <c r="M7" s="6" t="str">
        <f ca="1">IFERROR(OFFSET(grille!$A$1,MOD(INT((L7-parametres!$D$72)/7),42)+1,WEEKDAY(guigui!L7,2)),"")</f>
        <v>T226__</v>
      </c>
      <c r="N7" s="4">
        <f t="shared" si="6"/>
        <v>42191</v>
      </c>
      <c r="O7" s="6" t="str">
        <f ca="1">IFERROR(OFFSET(grille!$A$1,MOD(INT((N7-parametres!$D$72)/7),42)+1,WEEKDAY(guigui!N7,2)),"")</f>
        <v>RP</v>
      </c>
      <c r="P7" s="3">
        <f t="shared" si="7"/>
        <v>42222</v>
      </c>
      <c r="Q7" s="6" t="str">
        <f ca="1">IFERROR(OFFSET(grille!$A$1,MOD(INT((P7-parametres!$D$72)/7),42)+1,WEEKDAY(guigui!P7,2)),"")</f>
        <v>__T350</v>
      </c>
      <c r="R7" s="3">
        <f t="shared" si="8"/>
        <v>42253</v>
      </c>
      <c r="S7" s="6" t="str">
        <f ca="1">IFERROR(OFFSET(grille!$A$1,MOD(INT((R7-parametres!$D$72)/7),42)+1,WEEKDAY(guigui!R7,2)),"")</f>
        <v>RP</v>
      </c>
      <c r="T7" s="3">
        <f t="shared" si="9"/>
        <v>42283</v>
      </c>
      <c r="U7" s="6" t="str">
        <f ca="1">IFERROR(OFFSET(grille!$A$1,MOD(INT((T7-parametres!$D$72)/7),42)+1,WEEKDAY(guigui!T7,2)),"")</f>
        <v>RP</v>
      </c>
      <c r="V7" s="4">
        <f t="shared" si="10"/>
        <v>42314</v>
      </c>
      <c r="W7" s="6" t="str">
        <f ca="1">IFERROR(OFFSET(grille!$A$1,MOD(INT((V7-parametres!$D$72)/7),42)+1,WEEKDAY(guigui!V7,2)),"")</f>
        <v>T410</v>
      </c>
      <c r="X7" s="3">
        <f t="shared" si="11"/>
        <v>42344</v>
      </c>
      <c r="Y7" s="6" t="str">
        <f ca="1">IFERROR(OFFSET(grille!$A$1,MOD(INT((X7-parametres!$D$72)/7),42)+1,WEEKDAY(guigui!X7,2)),"")</f>
        <v>T657__</v>
      </c>
    </row>
    <row r="8" spans="1:25">
      <c r="B8" s="3">
        <f t="shared" si="0"/>
        <v>42011</v>
      </c>
      <c r="C8" s="6" t="str">
        <f ca="1">IFERROR(OFFSET(grille!$A$1,MOD(INT((B8-parametres!$D$72)/7),42)+1,WEEKDAY(guigui!B8,2)),"")</f>
        <v>RP</v>
      </c>
      <c r="D8" s="3">
        <f t="shared" si="1"/>
        <v>42042</v>
      </c>
      <c r="E8" s="6" t="str">
        <f ca="1">IFERROR(OFFSET(grille!$A$1,MOD(INT((D8-parametres!$D$72)/7),42)+1,WEEKDAY(guigui!D8,2)),"")</f>
        <v>RP</v>
      </c>
      <c r="F8" s="3">
        <f t="shared" si="2"/>
        <v>42070</v>
      </c>
      <c r="G8" s="6" t="str">
        <f ca="1">IFERROR(OFFSET(grille!$A$1,MOD(INT((F8-parametres!$D$72)/7),42)+1,WEEKDAY(guigui!F8,2)),"")</f>
        <v>RP</v>
      </c>
      <c r="H8" s="3">
        <f t="shared" si="3"/>
        <v>42101</v>
      </c>
      <c r="I8" s="6" t="str">
        <f ca="1">IFERROR(OFFSET(grille!$A$1,MOD(INT((H8-parametres!$D$72)/7),42)+1,WEEKDAY(guigui!H8,2)),"")</f>
        <v>__T740</v>
      </c>
      <c r="J8" s="3">
        <f t="shared" si="4"/>
        <v>42131</v>
      </c>
      <c r="K8" s="6" t="str">
        <f ca="1">IFERROR(OFFSET(grille!$A$1,MOD(INT((J8-parametres!$D$72)/7),42)+1,WEEKDAY(guigui!J8,2)),"")</f>
        <v>__T640</v>
      </c>
      <c r="L8" s="3">
        <f t="shared" si="5"/>
        <v>42162</v>
      </c>
      <c r="M8" s="6" t="str">
        <f ca="1">IFERROR(OFFSET(grille!$A$1,MOD(INT((L8-parametres!$D$72)/7),42)+1,WEEKDAY(guigui!L8,2)),"")</f>
        <v>__T237</v>
      </c>
      <c r="N8" s="4">
        <f t="shared" si="6"/>
        <v>42192</v>
      </c>
      <c r="O8" s="6" t="str">
        <f ca="1">IFERROR(OFFSET(grille!$A$1,MOD(INT((N8-parametres!$D$72)/7),42)+1,WEEKDAY(guigui!N8,2)),"")</f>
        <v>RP</v>
      </c>
      <c r="P8" s="3">
        <f t="shared" si="7"/>
        <v>42223</v>
      </c>
      <c r="Q8" s="6" t="str">
        <f ca="1">IFERROR(OFFSET(grille!$A$1,MOD(INT((P8-parametres!$D$72)/7),42)+1,WEEKDAY(guigui!P8,2)),"")</f>
        <v>D</v>
      </c>
      <c r="R8" s="3">
        <f t="shared" si="8"/>
        <v>42254</v>
      </c>
      <c r="S8" s="6" t="str">
        <f ca="1">IFERROR(OFFSET(grille!$A$1,MOD(INT((R8-parametres!$D$72)/7),42)+1,WEEKDAY(guigui!R8,2)),"")</f>
        <v>T210</v>
      </c>
      <c r="T8" s="3">
        <f t="shared" si="9"/>
        <v>42284</v>
      </c>
      <c r="U8" s="6" t="str">
        <f ca="1">IFERROR(OFFSET(grille!$A$1,MOD(INT((T8-parametres!$D$72)/7),42)+1,WEEKDAY(guigui!T8,2)),"")</f>
        <v>T840__</v>
      </c>
      <c r="V8" s="4">
        <f t="shared" si="10"/>
        <v>42315</v>
      </c>
      <c r="W8" s="6" t="str">
        <f ca="1">IFERROR(OFFSET(grille!$A$1,MOD(INT((V8-parametres!$D$72)/7),42)+1,WEEKDAY(guigui!V8,2)),"")</f>
        <v>T146__</v>
      </c>
      <c r="X8" s="3">
        <f t="shared" si="11"/>
        <v>42345</v>
      </c>
      <c r="Y8" s="6" t="str">
        <f ca="1">IFERROR(OFFSET(grille!$A$1,MOD(INT((X8-parametres!$D$72)/7),42)+1,WEEKDAY(guigui!X8,2)),"")</f>
        <v>__T661</v>
      </c>
    </row>
    <row r="9" spans="1:25">
      <c r="B9" s="3">
        <f t="shared" si="0"/>
        <v>42012</v>
      </c>
      <c r="C9" s="6" t="str">
        <f ca="1">IFERROR(OFFSET(grille!$A$1,MOD(INT((B9-parametres!$D$72)/7),42)+1,WEEKDAY(guigui!B9,2)),"")</f>
        <v>RP</v>
      </c>
      <c r="D9" s="3">
        <f t="shared" si="1"/>
        <v>42043</v>
      </c>
      <c r="E9" s="6" t="str">
        <f ca="1">IFERROR(OFFSET(grille!$A$1,MOD(INT((D9-parametres!$D$72)/7),42)+1,WEEKDAY(guigui!D9,2)),"")</f>
        <v>RP</v>
      </c>
      <c r="F9" s="3">
        <f t="shared" si="2"/>
        <v>42071</v>
      </c>
      <c r="G9" s="6" t="str">
        <f ca="1">IFERROR(OFFSET(grille!$A$1,MOD(INT((F9-parametres!$D$72)/7),42)+1,WEEKDAY(guigui!F9,2)),"")</f>
        <v>RP</v>
      </c>
      <c r="H9" s="3">
        <f t="shared" si="3"/>
        <v>42102</v>
      </c>
      <c r="I9" s="6" t="str">
        <f ca="1">IFERROR(OFFSET(grille!$A$1,MOD(INT((H9-parametres!$D$72)/7),42)+1,WEEKDAY(guigui!H9,2)),"")</f>
        <v>T650__</v>
      </c>
      <c r="J9" s="3">
        <f t="shared" si="4"/>
        <v>42132</v>
      </c>
      <c r="K9" s="6" t="str">
        <f ca="1">IFERROR(OFFSET(grille!$A$1,MOD(INT((J9-parametres!$D$72)/7),42)+1,WEEKDAY(guigui!J9,2)),"")</f>
        <v>D</v>
      </c>
      <c r="L9" s="3">
        <f t="shared" si="5"/>
        <v>42163</v>
      </c>
      <c r="M9" s="6" t="str">
        <f ca="1">IFERROR(OFFSET(grille!$A$1,MOD(INT((L9-parametres!$D$72)/7),42)+1,WEEKDAY(guigui!L9,2)),"")</f>
        <v>RP</v>
      </c>
      <c r="N9" s="4">
        <f t="shared" si="6"/>
        <v>42193</v>
      </c>
      <c r="O9" s="6" t="str">
        <f ca="1">IFERROR(OFFSET(grille!$A$1,MOD(INT((N9-parametres!$D$72)/7),42)+1,WEEKDAY(guigui!N9,2)),"")</f>
        <v>D</v>
      </c>
      <c r="P9" s="3">
        <f t="shared" si="7"/>
        <v>42224</v>
      </c>
      <c r="Q9" s="6" t="str">
        <f ca="1">IFERROR(OFFSET(grille!$A$1,MOD(INT((P9-parametres!$D$72)/7),42)+1,WEEKDAY(guigui!P9,2)),"")</f>
        <v>RP</v>
      </c>
      <c r="R9" s="3">
        <f t="shared" si="8"/>
        <v>42255</v>
      </c>
      <c r="S9" s="6" t="str">
        <f ca="1">IFERROR(OFFSET(grille!$A$1,MOD(INT((R9-parametres!$D$72)/7),42)+1,WEEKDAY(guigui!R9,2)),"")</f>
        <v>T410</v>
      </c>
      <c r="T9" s="3">
        <f t="shared" si="9"/>
        <v>42285</v>
      </c>
      <c r="U9" s="6" t="str">
        <f ca="1">IFERROR(OFFSET(grille!$A$1,MOD(INT((T9-parametres!$D$72)/7),42)+1,WEEKDAY(guigui!T9,2)),"")</f>
        <v>__T850</v>
      </c>
      <c r="V9" s="4">
        <f t="shared" si="10"/>
        <v>42316</v>
      </c>
      <c r="W9" s="6" t="str">
        <f ca="1">IFERROR(OFFSET(grille!$A$1,MOD(INT((V9-parametres!$D$72)/7),42)+1,WEEKDAY(guigui!V9,2)),"")</f>
        <v>__T157</v>
      </c>
      <c r="X9" s="3">
        <f t="shared" si="11"/>
        <v>42346</v>
      </c>
      <c r="Y9" s="6" t="str">
        <f ca="1">IFERROR(OFFSET(grille!$A$1,MOD(INT((X9-parametres!$D$72)/7),42)+1,WEEKDAY(guigui!X9,2)),"")</f>
        <v>T240__</v>
      </c>
    </row>
    <row r="10" spans="1:25">
      <c r="B10" s="3">
        <f t="shared" si="0"/>
        <v>42013</v>
      </c>
      <c r="C10" s="6" t="str">
        <f ca="1">IFERROR(OFFSET(grille!$A$1,MOD(INT((B10-parametres!$D$72)/7),42)+1,WEEKDAY(guigui!B10,2)),"")</f>
        <v>T320__</v>
      </c>
      <c r="D10" s="3">
        <f t="shared" si="1"/>
        <v>42044</v>
      </c>
      <c r="E10" s="6" t="str">
        <f ca="1">IFERROR(OFFSET(grille!$A$1,MOD(INT((D10-parametres!$D$72)/7),42)+1,WEEKDAY(guigui!D10,2)),"")</f>
        <v>T440__</v>
      </c>
      <c r="F10" s="3">
        <f t="shared" si="2"/>
        <v>42072</v>
      </c>
      <c r="G10" s="6" t="str">
        <f ca="1">IFERROR(OFFSET(grille!$A$1,MOD(INT((F10-parametres!$D$72)/7),42)+1,WEEKDAY(guigui!F10,2)),"")</f>
        <v>RP</v>
      </c>
      <c r="H10" s="3">
        <f t="shared" si="3"/>
        <v>42103</v>
      </c>
      <c r="I10" s="6" t="str">
        <f ca="1">IFERROR(OFFSET(grille!$A$1,MOD(INT((H10-parametres!$D$72)/7),42)+1,WEEKDAY(guigui!H10,2)),"")</f>
        <v>__T660</v>
      </c>
      <c r="J10" s="3">
        <f t="shared" si="4"/>
        <v>42133</v>
      </c>
      <c r="K10" s="6" t="str">
        <f ca="1">IFERROR(OFFSET(grille!$A$1,MOD(INT((J10-parametres!$D$72)/7),42)+1,WEEKDAY(guigui!J10,2)),"")</f>
        <v>RP</v>
      </c>
      <c r="L10" s="3">
        <f t="shared" si="5"/>
        <v>42164</v>
      </c>
      <c r="M10" s="6" t="str">
        <f ca="1">IFERROR(OFFSET(grille!$A$1,MOD(INT((L10-parametres!$D$72)/7),42)+1,WEEKDAY(guigui!L10,2)),"")</f>
        <v>RP</v>
      </c>
      <c r="N10" s="4">
        <f t="shared" si="6"/>
        <v>42194</v>
      </c>
      <c r="O10" s="6" t="str">
        <f ca="1">IFERROR(OFFSET(grille!$A$1,MOD(INT((N10-parametres!$D$72)/7),42)+1,WEEKDAY(guigui!N10,2)),"")</f>
        <v>T510</v>
      </c>
      <c r="P10" s="3">
        <f t="shared" si="7"/>
        <v>42225</v>
      </c>
      <c r="Q10" s="6" t="str">
        <f ca="1">IFERROR(OFFSET(grille!$A$1,MOD(INT((P10-parametres!$D$72)/7),42)+1,WEEKDAY(guigui!P10,2)),"")</f>
        <v>RP</v>
      </c>
      <c r="R10" s="3">
        <f t="shared" si="8"/>
        <v>42256</v>
      </c>
      <c r="S10" s="6" t="str">
        <f ca="1">IFERROR(OFFSET(grille!$A$1,MOD(INT((R10-parametres!$D$72)/7),42)+1,WEEKDAY(guigui!R10,2)),"")</f>
        <v>T810</v>
      </c>
      <c r="T10" s="3">
        <f t="shared" si="9"/>
        <v>42286</v>
      </c>
      <c r="U10" s="6" t="str">
        <f ca="1">IFERROR(OFFSET(grille!$A$1,MOD(INT((T10-parametres!$D$72)/7),42)+1,WEEKDAY(guigui!T10,2)),"")</f>
        <v>Fac</v>
      </c>
      <c r="V10" s="4">
        <f t="shared" si="10"/>
        <v>42317</v>
      </c>
      <c r="W10" s="6" t="str">
        <f ca="1">IFERROR(OFFSET(grille!$A$1,MOD(INT((V10-parametres!$D$72)/7),42)+1,WEEKDAY(guigui!V10,2)),"")</f>
        <v>T260</v>
      </c>
      <c r="X10" s="3">
        <f t="shared" si="11"/>
        <v>42347</v>
      </c>
      <c r="Y10" s="6" t="str">
        <f ca="1">IFERROR(OFFSET(grille!$A$1,MOD(INT((X10-parametres!$D$72)/7),42)+1,WEEKDAY(guigui!X10,2)),"")</f>
        <v>__T250</v>
      </c>
    </row>
    <row r="11" spans="1:25">
      <c r="B11" s="3">
        <f t="shared" si="0"/>
        <v>42014</v>
      </c>
      <c r="C11" s="6" t="str">
        <f ca="1">IFERROR(OFFSET(grille!$A$1,MOD(INT((B11-parametres!$D$72)/7),42)+1,WEEKDAY(guigui!B11,2)),"")</f>
        <v>__T336</v>
      </c>
      <c r="D11" s="3">
        <f t="shared" si="1"/>
        <v>42045</v>
      </c>
      <c r="E11" s="6" t="str">
        <f ca="1">IFERROR(OFFSET(grille!$A$1,MOD(INT((D11-parametres!$D$72)/7),42)+1,WEEKDAY(guigui!D11,2)),"")</f>
        <v>__T450</v>
      </c>
      <c r="F11" s="3">
        <f t="shared" si="2"/>
        <v>42073</v>
      </c>
      <c r="G11" s="6" t="str">
        <f ca="1">IFERROR(OFFSET(grille!$A$1,MOD(INT((F11-parametres!$D$72)/7),42)+1,WEEKDAY(guigui!F11,2)),"")</f>
        <v>T730__</v>
      </c>
      <c r="H11" s="3">
        <f t="shared" si="3"/>
        <v>42104</v>
      </c>
      <c r="I11" s="6" t="str">
        <f ca="1">IFERROR(OFFSET(grille!$A$1,MOD(INT((H11-parametres!$D$72)/7),42)+1,WEEKDAY(guigui!H11,2)),"")</f>
        <v>RP</v>
      </c>
      <c r="J11" s="3">
        <f t="shared" si="4"/>
        <v>42134</v>
      </c>
      <c r="K11" s="6" t="str">
        <f ca="1">IFERROR(OFFSET(grille!$A$1,MOD(INT((J11-parametres!$D$72)/7),42)+1,WEEKDAY(guigui!J11,2)),"")</f>
        <v>RP</v>
      </c>
      <c r="L11" s="3">
        <f t="shared" si="5"/>
        <v>42165</v>
      </c>
      <c r="M11" s="6" t="str">
        <f ca="1">IFERROR(OFFSET(grille!$A$1,MOD(INT((L11-parametres!$D$72)/7),42)+1,WEEKDAY(guigui!L11,2)),"")</f>
        <v>T710</v>
      </c>
      <c r="N11" s="4">
        <f t="shared" si="6"/>
        <v>42195</v>
      </c>
      <c r="O11" s="6" t="str">
        <f ca="1">IFERROR(OFFSET(grille!$A$1,MOD(INT((N11-parametres!$D$72)/7),42)+1,WEEKDAY(guigui!N11,2)),"")</f>
        <v>T445__</v>
      </c>
      <c r="P11" s="3">
        <f t="shared" si="7"/>
        <v>42226</v>
      </c>
      <c r="Q11" s="6" t="str">
        <f ca="1">IFERROR(OFFSET(grille!$A$1,MOD(INT((P11-parametres!$D$72)/7),42)+1,WEEKDAY(guigui!P11,2)),"")</f>
        <v>T110</v>
      </c>
      <c r="R11" s="3">
        <f t="shared" si="8"/>
        <v>42257</v>
      </c>
      <c r="S11" s="6" t="str">
        <f ca="1">IFERROR(OFFSET(grille!$A$1,MOD(INT((R11-parametres!$D$72)/7),42)+1,WEEKDAY(guigui!R11,2)),"")</f>
        <v>T320__</v>
      </c>
      <c r="T11" s="3">
        <f t="shared" si="9"/>
        <v>42287</v>
      </c>
      <c r="U11" s="6" t="str">
        <f ca="1">IFERROR(OFFSET(grille!$A$1,MOD(INT((T11-parametres!$D$72)/7),42)+1,WEEKDAY(guigui!T11,2)),"")</f>
        <v>RP</v>
      </c>
      <c r="V11" s="4">
        <f t="shared" si="10"/>
        <v>42318</v>
      </c>
      <c r="W11" s="6" t="str">
        <f ca="1">IFERROR(OFFSET(grille!$A$1,MOD(INT((V11-parametres!$D$72)/7),42)+1,WEEKDAY(guigui!V11,2)),"")</f>
        <v>RP</v>
      </c>
      <c r="X11" s="3">
        <f t="shared" si="11"/>
        <v>42348</v>
      </c>
      <c r="Y11" s="6" t="str">
        <f ca="1">IFERROR(OFFSET(grille!$A$1,MOD(INT((X11-parametres!$D$72)/7),42)+1,WEEKDAY(guigui!X11,2)),"")</f>
        <v>RP</v>
      </c>
    </row>
    <row r="12" spans="1:25">
      <c r="B12" s="3">
        <f t="shared" si="0"/>
        <v>42015</v>
      </c>
      <c r="C12" s="6" t="str">
        <f ca="1">IFERROR(OFFSET(grille!$A$1,MOD(INT((B12-parametres!$D$72)/7),42)+1,WEEKDAY(guigui!B12,2)),"")</f>
        <v>T227__</v>
      </c>
      <c r="D12" s="3">
        <f t="shared" si="1"/>
        <v>42046</v>
      </c>
      <c r="E12" s="6" t="str">
        <f ca="1">IFERROR(OFFSET(grille!$A$1,MOD(INT((D12-parametres!$D$72)/7),42)+1,WEEKDAY(guigui!D12,2)),"")</f>
        <v>T240__</v>
      </c>
      <c r="F12" s="3">
        <f t="shared" si="2"/>
        <v>42074</v>
      </c>
      <c r="G12" s="6" t="str">
        <f ca="1">IFERROR(OFFSET(grille!$A$1,MOD(INT((F12-parametres!$D$72)/7),42)+1,WEEKDAY(guigui!F12,2)),"")</f>
        <v>__T740</v>
      </c>
      <c r="H12" s="3">
        <f t="shared" si="3"/>
        <v>42105</v>
      </c>
      <c r="I12" s="6" t="str">
        <f ca="1">IFERROR(OFFSET(grille!$A$1,MOD(INT((H12-parametres!$D$72)/7),42)+1,WEEKDAY(guigui!H12,2)),"")</f>
        <v>RP</v>
      </c>
      <c r="J12" s="3">
        <f t="shared" si="4"/>
        <v>42135</v>
      </c>
      <c r="K12" s="6" t="str">
        <f ca="1">IFERROR(OFFSET(grille!$A$1,MOD(INT((J12-parametres!$D$72)/7),42)+1,WEEKDAY(guigui!J12,2)),"")</f>
        <v>T140__</v>
      </c>
      <c r="L12" s="3">
        <f t="shared" si="5"/>
        <v>42166</v>
      </c>
      <c r="M12" s="6" t="str">
        <f ca="1">IFERROR(OFFSET(grille!$A$1,MOD(INT((L12-parametres!$D$72)/7),42)+1,WEEKDAY(guigui!L12,2)),"")</f>
        <v>T730__</v>
      </c>
      <c r="N12" s="4">
        <f t="shared" si="6"/>
        <v>42196</v>
      </c>
      <c r="O12" s="6" t="str">
        <f ca="1">IFERROR(OFFSET(grille!$A$1,MOD(INT((N12-parametres!$D$72)/7),42)+1,WEEKDAY(guigui!N12,2)),"")</f>
        <v>__T456</v>
      </c>
      <c r="P12" s="3">
        <f t="shared" si="7"/>
        <v>42227</v>
      </c>
      <c r="Q12" s="6" t="str">
        <f ca="1">IFERROR(OFFSET(grille!$A$1,MOD(INT((P12-parametres!$D$72)/7),42)+1,WEEKDAY(guigui!P12,2)),"")</f>
        <v>T420</v>
      </c>
      <c r="R12" s="3">
        <f t="shared" si="8"/>
        <v>42258</v>
      </c>
      <c r="S12" s="6" t="str">
        <f ca="1">IFERROR(OFFSET(grille!$A$1,MOD(INT((R12-parametres!$D$72)/7),42)+1,WEEKDAY(guigui!R12,2)),"")</f>
        <v>__T335</v>
      </c>
      <c r="T12" s="3">
        <f t="shared" si="9"/>
        <v>42288</v>
      </c>
      <c r="U12" s="6" t="str">
        <f ca="1">IFERROR(OFFSET(grille!$A$1,MOD(INT((T12-parametres!$D$72)/7),42)+1,WEEKDAY(guigui!T12,2)),"")</f>
        <v>RP</v>
      </c>
      <c r="V12" s="4">
        <f t="shared" si="10"/>
        <v>42319</v>
      </c>
      <c r="W12" s="6" t="str">
        <f ca="1">IFERROR(OFFSET(grille!$A$1,MOD(INT((V12-parametres!$D$72)/7),42)+1,WEEKDAY(guigui!V12,2)),"")</f>
        <v>RP</v>
      </c>
      <c r="X12" s="3">
        <f t="shared" si="11"/>
        <v>42349</v>
      </c>
      <c r="Y12" s="6" t="str">
        <f ca="1">IFERROR(OFFSET(grille!$A$1,MOD(INT((X12-parametres!$D$72)/7),42)+1,WEEKDAY(guigui!X12,2)),"")</f>
        <v>RP</v>
      </c>
    </row>
    <row r="13" spans="1:25">
      <c r="B13" s="3">
        <f t="shared" si="0"/>
        <v>42016</v>
      </c>
      <c r="C13" s="6" t="str">
        <f ca="1">IFERROR(OFFSET(grille!$A$1,MOD(INT((B13-parametres!$D$72)/7),42)+1,WEEKDAY(guigui!B13,2)),"")</f>
        <v>__T230</v>
      </c>
      <c r="D13" s="3">
        <f t="shared" si="1"/>
        <v>42047</v>
      </c>
      <c r="E13" s="6" t="str">
        <f ca="1">IFERROR(OFFSET(grille!$A$1,MOD(INT((D13-parametres!$D$72)/7),42)+1,WEEKDAY(guigui!D13,2)),"")</f>
        <v>__T250</v>
      </c>
      <c r="F13" s="3">
        <f t="shared" si="2"/>
        <v>42075</v>
      </c>
      <c r="G13" s="6" t="str">
        <f ca="1">IFERROR(OFFSET(grille!$A$1,MOD(INT((F13-parametres!$D$72)/7),42)+1,WEEKDAY(guigui!F13,2)),"")</f>
        <v>T610</v>
      </c>
      <c r="H13" s="3">
        <f t="shared" si="3"/>
        <v>42106</v>
      </c>
      <c r="I13" s="6" t="str">
        <f ca="1">IFERROR(OFFSET(grille!$A$1,MOD(INT((H13-parametres!$D$72)/7),42)+1,WEEKDAY(guigui!H13,2)),"")</f>
        <v>T410</v>
      </c>
      <c r="J13" s="3">
        <f t="shared" si="4"/>
        <v>42136</v>
      </c>
      <c r="K13" s="6" t="str">
        <f ca="1">IFERROR(OFFSET(grille!$A$1,MOD(INT((J13-parametres!$D$72)/7),42)+1,WEEKDAY(guigui!J13,2)),"")</f>
        <v>__T150</v>
      </c>
      <c r="L13" s="3">
        <f t="shared" si="5"/>
        <v>42167</v>
      </c>
      <c r="M13" s="6" t="str">
        <f ca="1">IFERROR(OFFSET(grille!$A$1,MOD(INT((L13-parametres!$D$72)/7),42)+1,WEEKDAY(guigui!L13,2)),"")</f>
        <v>__T740</v>
      </c>
      <c r="N13" s="4">
        <f t="shared" si="6"/>
        <v>42197</v>
      </c>
      <c r="O13" s="6" t="str">
        <f ca="1">IFERROR(OFFSET(grille!$A$1,MOD(INT((N13-parametres!$D$72)/7),42)+1,WEEKDAY(guigui!N13,2)),"")</f>
        <v>T447__</v>
      </c>
      <c r="P13" s="3">
        <f t="shared" si="7"/>
        <v>42228</v>
      </c>
      <c r="Q13" s="6" t="str">
        <f ca="1">IFERROR(OFFSET(grille!$A$1,MOD(INT((P13-parametres!$D$72)/7),42)+1,WEEKDAY(guigui!P13,2)),"")</f>
        <v>T220__</v>
      </c>
      <c r="R13" s="3">
        <f t="shared" si="8"/>
        <v>42259</v>
      </c>
      <c r="S13" s="6" t="str">
        <f ca="1">IFERROR(OFFSET(grille!$A$1,MOD(INT((R13-parametres!$D$72)/7),42)+1,WEEKDAY(guigui!R13,2)),"")</f>
        <v>RP</v>
      </c>
      <c r="T13" s="3">
        <f t="shared" si="9"/>
        <v>42289</v>
      </c>
      <c r="U13" s="6" t="str">
        <f ca="1">IFERROR(OFFSET(grille!$A$1,MOD(INT((T13-parametres!$D$72)/7),42)+1,WEEKDAY(guigui!T13,2)),"")</f>
        <v>T120</v>
      </c>
      <c r="V13" s="4">
        <f t="shared" si="10"/>
        <v>42320</v>
      </c>
      <c r="W13" s="6" t="str">
        <f ca="1">IFERROR(OFFSET(grille!$A$1,MOD(INT((V13-parametres!$D$72)/7),42)+1,WEEKDAY(guigui!V13,2)),"")</f>
        <v>T210</v>
      </c>
      <c r="X13" s="3">
        <f t="shared" si="11"/>
        <v>42350</v>
      </c>
      <c r="Y13" s="6" t="str">
        <f ca="1">IFERROR(OFFSET(grille!$A$1,MOD(INT((X13-parametres!$D$72)/7),42)+1,WEEKDAY(guigui!X13,2)),"")</f>
        <v>T656__</v>
      </c>
    </row>
    <row r="14" spans="1:25">
      <c r="B14" s="3">
        <f t="shared" si="0"/>
        <v>42017</v>
      </c>
      <c r="C14" s="6" t="str">
        <f ca="1">IFERROR(OFFSET(grille!$A$1,MOD(INT((B14-parametres!$D$72)/7),42)+1,WEEKDAY(guigui!B14,2)),"")</f>
        <v>T260</v>
      </c>
      <c r="D14" s="3">
        <f t="shared" si="1"/>
        <v>42048</v>
      </c>
      <c r="E14" s="6" t="str">
        <f ca="1">IFERROR(OFFSET(grille!$A$1,MOD(INT((D14-parametres!$D$72)/7),42)+1,WEEKDAY(guigui!D14,2)),"")</f>
        <v>RP</v>
      </c>
      <c r="F14" s="3">
        <f t="shared" si="2"/>
        <v>42076</v>
      </c>
      <c r="G14" s="6" t="str">
        <f ca="1">IFERROR(OFFSET(grille!$A$1,MOD(INT((F14-parametres!$D$72)/7),42)+1,WEEKDAY(guigui!F14,2)),"")</f>
        <v>T220__</v>
      </c>
      <c r="H14" s="3">
        <f t="shared" si="3"/>
        <v>42107</v>
      </c>
      <c r="I14" s="6" t="str">
        <f ca="1">IFERROR(OFFSET(grille!$A$1,MOD(INT((H14-parametres!$D$72)/7),42)+1,WEEKDAY(guigui!H14,2)),"")</f>
        <v>T650__</v>
      </c>
      <c r="J14" s="3">
        <f t="shared" si="4"/>
        <v>42137</v>
      </c>
      <c r="K14" s="6" t="str">
        <f ca="1">IFERROR(OFFSET(grille!$A$1,MOD(INT((J14-parametres!$D$72)/7),42)+1,WEEKDAY(guigui!J14,2)),"")</f>
        <v>T210</v>
      </c>
      <c r="L14" s="3">
        <f t="shared" si="5"/>
        <v>42168</v>
      </c>
      <c r="M14" s="6" t="str">
        <f ca="1">IFERROR(OFFSET(grille!$A$1,MOD(INT((L14-parametres!$D$72)/7),42)+1,WEEKDAY(guigui!L14,2)),"")</f>
        <v>RP</v>
      </c>
      <c r="N14" s="4">
        <f t="shared" si="6"/>
        <v>42198</v>
      </c>
      <c r="O14" s="6" t="str">
        <f ca="1">IFERROR(OFFSET(grille!$A$1,MOD(INT((N14-parametres!$D$72)/7),42)+1,WEEKDAY(guigui!N14,2)),"")</f>
        <v>__T451</v>
      </c>
      <c r="P14" s="3">
        <f t="shared" si="7"/>
        <v>42229</v>
      </c>
      <c r="Q14" s="6" t="str">
        <f ca="1">IFERROR(OFFSET(grille!$A$1,MOD(INT((P14-parametres!$D$72)/7),42)+1,WEEKDAY(guigui!P14,2)),"")</f>
        <v>__T230</v>
      </c>
      <c r="R14" s="3">
        <f t="shared" si="8"/>
        <v>42260</v>
      </c>
      <c r="S14" s="6" t="str">
        <f ca="1">IFERROR(OFFSET(grille!$A$1,MOD(INT((R14-parametres!$D$72)/7),42)+1,WEEKDAY(guigui!R14,2)),"")</f>
        <v>RP</v>
      </c>
      <c r="T14" s="3">
        <f t="shared" si="9"/>
        <v>42290</v>
      </c>
      <c r="U14" s="6" t="str">
        <f ca="1">IFERROR(OFFSET(grille!$A$1,MOD(INT((T14-parametres!$D$72)/7),42)+1,WEEKDAY(guigui!T14,2)),"")</f>
        <v>T110</v>
      </c>
      <c r="V14" s="4">
        <f t="shared" si="10"/>
        <v>42321</v>
      </c>
      <c r="W14" s="6" t="str">
        <f ca="1">IFERROR(OFFSET(grille!$A$1,MOD(INT((V14-parametres!$D$72)/7),42)+1,WEEKDAY(guigui!V14,2)),"")</f>
        <v>T140__</v>
      </c>
      <c r="X14" s="3">
        <f t="shared" si="11"/>
        <v>42351</v>
      </c>
      <c r="Y14" s="6" t="str">
        <f ca="1">IFERROR(OFFSET(grille!$A$1,MOD(INT((X14-parametres!$D$72)/7),42)+1,WEEKDAY(guigui!X14,2)),"")</f>
        <v>__T667</v>
      </c>
    </row>
    <row r="15" spans="1:25">
      <c r="B15" s="3">
        <f t="shared" si="0"/>
        <v>42018</v>
      </c>
      <c r="C15" s="6" t="str">
        <f ca="1">IFERROR(OFFSET(grille!$A$1,MOD(INT((B15-parametres!$D$72)/7),42)+1,WEEKDAY(guigui!B15,2)),"")</f>
        <v>RP</v>
      </c>
      <c r="D15" s="3">
        <f t="shared" si="1"/>
        <v>42049</v>
      </c>
      <c r="E15" s="6" t="str">
        <f ca="1">IFERROR(OFFSET(grille!$A$1,MOD(INT((D15-parametres!$D$72)/7),42)+1,WEEKDAY(guigui!D15,2)),"")</f>
        <v>RP</v>
      </c>
      <c r="F15" s="3">
        <f t="shared" si="2"/>
        <v>42077</v>
      </c>
      <c r="G15" s="6" t="str">
        <f ca="1">IFERROR(OFFSET(grille!$A$1,MOD(INT((F15-parametres!$D$72)/7),42)+1,WEEKDAY(guigui!F15,2)),"")</f>
        <v>__T236</v>
      </c>
      <c r="H15" s="3">
        <f t="shared" si="3"/>
        <v>42108</v>
      </c>
      <c r="I15" s="6" t="str">
        <f ca="1">IFERROR(OFFSET(grille!$A$1,MOD(INT((H15-parametres!$D$72)/7),42)+1,WEEKDAY(guigui!H15,2)),"")</f>
        <v>__T660</v>
      </c>
      <c r="J15" s="3">
        <f t="shared" si="4"/>
        <v>42138</v>
      </c>
      <c r="K15" s="6" t="str">
        <f ca="1">IFERROR(OFFSET(grille!$A$1,MOD(INT((J15-parametres!$D$72)/7),42)+1,WEEKDAY(guigui!J15,2)),"")</f>
        <v>T440__</v>
      </c>
      <c r="L15" s="3">
        <f t="shared" si="5"/>
        <v>42169</v>
      </c>
      <c r="M15" s="6" t="str">
        <f ca="1">IFERROR(OFFSET(grille!$A$1,MOD(INT((L15-parametres!$D$72)/7),42)+1,WEEKDAY(guigui!L15,2)),"")</f>
        <v>RP</v>
      </c>
      <c r="N15" s="4">
        <f t="shared" si="6"/>
        <v>42199</v>
      </c>
      <c r="O15" s="6" t="str">
        <f ca="1">IFERROR(OFFSET(grille!$A$1,MOD(INT((N15-parametres!$D$72)/7),42)+1,WEEKDAY(guigui!N15,2)),"")</f>
        <v>RP</v>
      </c>
      <c r="P15" s="3">
        <f t="shared" si="7"/>
        <v>42230</v>
      </c>
      <c r="Q15" s="6" t="str">
        <f ca="1">IFERROR(OFFSET(grille!$A$1,MOD(INT((P15-parametres!$D$72)/7),42)+1,WEEKDAY(guigui!P15,2)),"")</f>
        <v>RP</v>
      </c>
      <c r="R15" s="3">
        <f t="shared" si="8"/>
        <v>42261</v>
      </c>
      <c r="S15" s="6" t="str">
        <f ca="1">IFERROR(OFFSET(grille!$A$1,MOD(INT((R15-parametres!$D$72)/7),42)+1,WEEKDAY(guigui!R15,2)),"")</f>
        <v>T340__</v>
      </c>
      <c r="T15" s="3">
        <f t="shared" si="9"/>
        <v>42291</v>
      </c>
      <c r="U15" s="6" t="str">
        <f ca="1">IFERROR(OFFSET(grille!$A$1,MOD(INT((T15-parametres!$D$72)/7),42)+1,WEEKDAY(guigui!T15,2)),"")</f>
        <v>T720</v>
      </c>
      <c r="V15" s="4">
        <f t="shared" si="10"/>
        <v>42322</v>
      </c>
      <c r="W15" s="6" t="str">
        <f ca="1">IFERROR(OFFSET(grille!$A$1,MOD(INT((V15-parametres!$D$72)/7),42)+1,WEEKDAY(guigui!V15,2)),"")</f>
        <v>__T156</v>
      </c>
      <c r="X15" s="3">
        <f t="shared" si="11"/>
        <v>42352</v>
      </c>
      <c r="Y15" s="6" t="str">
        <f ca="1">IFERROR(OFFSET(grille!$A$1,MOD(INT((X15-parametres!$D$72)/7),42)+1,WEEKDAY(guigui!X15,2)),"")</f>
        <v>T420</v>
      </c>
    </row>
    <row r="16" spans="1:25">
      <c r="B16" s="3">
        <f t="shared" si="0"/>
        <v>42019</v>
      </c>
      <c r="C16" s="6" t="str">
        <f ca="1">IFERROR(OFFSET(grille!$A$1,MOD(INT((B16-parametres!$D$72)/7),42)+1,WEEKDAY(guigui!B16,2)),"")</f>
        <v>RP</v>
      </c>
      <c r="D16" s="3">
        <f t="shared" si="1"/>
        <v>42050</v>
      </c>
      <c r="E16" s="6" t="str">
        <f ca="1">IFERROR(OFFSET(grille!$A$1,MOD(INT((D16-parametres!$D$72)/7),42)+1,WEEKDAY(guigui!D16,2)),"")</f>
        <v>T657__</v>
      </c>
      <c r="F16" s="3">
        <f t="shared" si="2"/>
        <v>42078</v>
      </c>
      <c r="G16" s="6" t="str">
        <f ca="1">IFERROR(OFFSET(grille!$A$1,MOD(INT((F16-parametres!$D$72)/7),42)+1,WEEKDAY(guigui!F16,2)),"")</f>
        <v>RP</v>
      </c>
      <c r="H16" s="3">
        <f t="shared" si="3"/>
        <v>42109</v>
      </c>
      <c r="I16" s="6" t="str">
        <f ca="1">IFERROR(OFFSET(grille!$A$1,MOD(INT((H16-parametres!$D$72)/7),42)+1,WEEKDAY(guigui!H16,2)),"")</f>
        <v>T260</v>
      </c>
      <c r="J16" s="3">
        <f t="shared" si="4"/>
        <v>42139</v>
      </c>
      <c r="K16" s="6" t="str">
        <f ca="1">IFERROR(OFFSET(grille!$A$1,MOD(INT((J16-parametres!$D$72)/7),42)+1,WEEKDAY(guigui!J16,2)),"")</f>
        <v>__T450</v>
      </c>
      <c r="L16" s="3">
        <f t="shared" si="5"/>
        <v>42170</v>
      </c>
      <c r="M16" s="6" t="str">
        <f ca="1">IFERROR(OFFSET(grille!$A$1,MOD(INT((L16-parametres!$D$72)/7),42)+1,WEEKDAY(guigui!L16,2)),"")</f>
        <v>T320__</v>
      </c>
      <c r="N16" s="4">
        <f t="shared" si="6"/>
        <v>42200</v>
      </c>
      <c r="O16" s="6" t="str">
        <f ca="1">IFERROR(OFFSET(grille!$A$1,MOD(INT((N16-parametres!$D$72)/7),42)+1,WEEKDAY(guigui!N16,2)),"")</f>
        <v>RP</v>
      </c>
      <c r="P16" s="3">
        <f t="shared" si="7"/>
        <v>42231</v>
      </c>
      <c r="Q16" s="6" t="str">
        <f ca="1">IFERROR(OFFSET(grille!$A$1,MOD(INT((P16-parametres!$D$72)/7),42)+1,WEEKDAY(guigui!P16,2)),"")</f>
        <v>RP</v>
      </c>
      <c r="R16" s="3">
        <f t="shared" si="8"/>
        <v>42262</v>
      </c>
      <c r="S16" s="6" t="str">
        <f ca="1">IFERROR(OFFSET(grille!$A$1,MOD(INT((R16-parametres!$D$72)/7),42)+1,WEEKDAY(guigui!R16,2)),"")</f>
        <v>__T350</v>
      </c>
      <c r="T16" s="3">
        <f t="shared" si="9"/>
        <v>42292</v>
      </c>
      <c r="U16" s="6" t="str">
        <f ca="1">IFERROR(OFFSET(grille!$A$1,MOD(INT((T16-parametres!$D$72)/7),42)+1,WEEKDAY(guigui!T16,2)),"")</f>
        <v>T630__</v>
      </c>
      <c r="V16" s="4">
        <f t="shared" si="10"/>
        <v>42323</v>
      </c>
      <c r="W16" s="6" t="str">
        <f ca="1">IFERROR(OFFSET(grille!$A$1,MOD(INT((V16-parametres!$D$72)/7),42)+1,WEEKDAY(guigui!V16,2)),"")</f>
        <v>RP</v>
      </c>
      <c r="X16" s="3">
        <f t="shared" si="11"/>
        <v>42353</v>
      </c>
      <c r="Y16" s="6" t="str">
        <f ca="1">IFERROR(OFFSET(grille!$A$1,MOD(INT((X16-parametres!$D$72)/7),42)+1,WEEKDAY(guigui!X16,2)),"")</f>
        <v>T630__</v>
      </c>
    </row>
    <row r="17" spans="2:25">
      <c r="B17" s="3">
        <f t="shared" si="0"/>
        <v>42020</v>
      </c>
      <c r="C17" s="6" t="str">
        <f ca="1">IFERROR(OFFSET(grille!$A$1,MOD(INT((B17-parametres!$D$72)/7),42)+1,WEEKDAY(guigui!B17,2)),"")</f>
        <v>T410</v>
      </c>
      <c r="D17" s="3">
        <f t="shared" si="1"/>
        <v>42051</v>
      </c>
      <c r="E17" s="6" t="str">
        <f ca="1">IFERROR(OFFSET(grille!$A$1,MOD(INT((D17-parametres!$D$72)/7),42)+1,WEEKDAY(guigui!D17,2)),"")</f>
        <v>__T661</v>
      </c>
      <c r="F17" s="3">
        <f t="shared" si="2"/>
        <v>42079</v>
      </c>
      <c r="G17" s="6" t="str">
        <f ca="1">IFERROR(OFFSET(grille!$A$1,MOD(INT((F17-parametres!$D$72)/7),42)+1,WEEKDAY(guigui!F17,2)),"")</f>
        <v>RP</v>
      </c>
      <c r="H17" s="3">
        <f t="shared" si="3"/>
        <v>42110</v>
      </c>
      <c r="I17" s="6" t="str">
        <f ca="1">IFERROR(OFFSET(grille!$A$1,MOD(INT((H17-parametres!$D$72)/7),42)+1,WEEKDAY(guigui!H17,2)),"")</f>
        <v>RP</v>
      </c>
      <c r="J17" s="3">
        <f t="shared" si="4"/>
        <v>42140</v>
      </c>
      <c r="K17" s="6" t="str">
        <f ca="1">IFERROR(OFFSET(grille!$A$1,MOD(INT((J17-parametres!$D$72)/7),42)+1,WEEKDAY(guigui!J17,2)),"")</f>
        <v>RP</v>
      </c>
      <c r="L17" s="3">
        <f t="shared" si="5"/>
        <v>42171</v>
      </c>
      <c r="M17" s="6" t="str">
        <f ca="1">IFERROR(OFFSET(grille!$A$1,MOD(INT((L17-parametres!$D$72)/7),42)+1,WEEKDAY(guigui!L17,2)),"")</f>
        <v>__T330</v>
      </c>
      <c r="N17" s="4">
        <f t="shared" si="6"/>
        <v>42201</v>
      </c>
      <c r="O17" s="6" t="str">
        <f ca="1">IFERROR(OFFSET(grille!$A$1,MOD(INT((N17-parametres!$D$72)/7),42)+1,WEEKDAY(guigui!N17,2)),"")</f>
        <v>T410</v>
      </c>
      <c r="P17" s="3">
        <f t="shared" si="7"/>
        <v>42232</v>
      </c>
      <c r="Q17" s="6" t="str">
        <f ca="1">IFERROR(OFFSET(grille!$A$1,MOD(INT((P17-parametres!$D$72)/7),42)+1,WEEKDAY(guigui!P17,2)),"")</f>
        <v>T347__</v>
      </c>
      <c r="R17" s="3">
        <f t="shared" si="8"/>
        <v>42263</v>
      </c>
      <c r="S17" s="6" t="str">
        <f ca="1">IFERROR(OFFSET(grille!$A$1,MOD(INT((R17-parametres!$D$72)/7),42)+1,WEEKDAY(guigui!R17,2)),"")</f>
        <v>RP</v>
      </c>
      <c r="T17" s="3">
        <f t="shared" si="9"/>
        <v>42293</v>
      </c>
      <c r="U17" s="6" t="str">
        <f ca="1">IFERROR(OFFSET(grille!$A$1,MOD(INT((T17-parametres!$D$72)/7),42)+1,WEEKDAY(guigui!T17,2)),"")</f>
        <v>__T640</v>
      </c>
      <c r="V17" s="4">
        <f t="shared" si="10"/>
        <v>42324</v>
      </c>
      <c r="W17" s="6" t="str">
        <f ca="1">IFERROR(OFFSET(grille!$A$1,MOD(INT((V17-parametres!$D$72)/7),42)+1,WEEKDAY(guigui!V17,2)),"")</f>
        <v>RP</v>
      </c>
      <c r="X17" s="3">
        <f t="shared" si="11"/>
        <v>42354</v>
      </c>
      <c r="Y17" s="6" t="str">
        <f ca="1">IFERROR(OFFSET(grille!$A$1,MOD(INT((X17-parametres!$D$72)/7),42)+1,WEEKDAY(guigui!X17,2)),"")</f>
        <v>__T640</v>
      </c>
    </row>
    <row r="18" spans="2:25">
      <c r="B18" s="3">
        <f t="shared" si="0"/>
        <v>42021</v>
      </c>
      <c r="C18" s="6" t="str">
        <f ca="1">IFERROR(OFFSET(grille!$A$1,MOD(INT((B18-parametres!$D$72)/7),42)+1,WEEKDAY(guigui!B18,2)),"")</f>
        <v>T146__</v>
      </c>
      <c r="D18" s="3">
        <f t="shared" si="1"/>
        <v>42052</v>
      </c>
      <c r="E18" s="6" t="str">
        <f ca="1">IFERROR(OFFSET(grille!$A$1,MOD(INT((D18-parametres!$D$72)/7),42)+1,WEEKDAY(guigui!D18,2)),"")</f>
        <v>T240__</v>
      </c>
      <c r="F18" s="3">
        <f t="shared" si="2"/>
        <v>42080</v>
      </c>
      <c r="G18" s="6" t="str">
        <f ca="1">IFERROR(OFFSET(grille!$A$1,MOD(INT((F18-parametres!$D$72)/7),42)+1,WEEKDAY(guigui!F18,2)),"")</f>
        <v>T840__</v>
      </c>
      <c r="H18" s="3">
        <f t="shared" si="3"/>
        <v>42111</v>
      </c>
      <c r="I18" s="6" t="str">
        <f ca="1">IFERROR(OFFSET(grille!$A$1,MOD(INT((H18-parametres!$D$72)/7),42)+1,WEEKDAY(guigui!H18,2)),"")</f>
        <v>RP</v>
      </c>
      <c r="J18" s="3">
        <f t="shared" si="4"/>
        <v>42141</v>
      </c>
      <c r="K18" s="6" t="str">
        <f ca="1">IFERROR(OFFSET(grille!$A$1,MOD(INT((J18-parametres!$D$72)/7),42)+1,WEEKDAY(guigui!J18,2)),"")</f>
        <v>RP</v>
      </c>
      <c r="L18" s="3">
        <f t="shared" si="5"/>
        <v>42172</v>
      </c>
      <c r="M18" s="6" t="str">
        <f ca="1">IFERROR(OFFSET(grille!$A$1,MOD(INT((L18-parametres!$D$72)/7),42)+1,WEEKDAY(guigui!L18,2)),"")</f>
        <v>T420</v>
      </c>
      <c r="N18" s="4">
        <f t="shared" si="6"/>
        <v>42202</v>
      </c>
      <c r="O18" s="6" t="str">
        <f ca="1">IFERROR(OFFSET(grille!$A$1,MOD(INT((N18-parametres!$D$72)/7),42)+1,WEEKDAY(guigui!N18,2)),"")</f>
        <v>T710</v>
      </c>
      <c r="P18" s="3">
        <f t="shared" si="7"/>
        <v>42233</v>
      </c>
      <c r="Q18" s="6" t="str">
        <f ca="1">IFERROR(OFFSET(grille!$A$1,MOD(INT((P18-parametres!$D$72)/7),42)+1,WEEKDAY(guigui!P18,2)),"")</f>
        <v>__T350</v>
      </c>
      <c r="R18" s="3">
        <f t="shared" si="8"/>
        <v>42264</v>
      </c>
      <c r="S18" s="6" t="str">
        <f ca="1">IFERROR(OFFSET(grille!$A$1,MOD(INT((R18-parametres!$D$72)/7),42)+1,WEEKDAY(guigui!R18,2)),"")</f>
        <v>RP</v>
      </c>
      <c r="T18" s="3">
        <f t="shared" si="9"/>
        <v>42294</v>
      </c>
      <c r="U18" s="6" t="str">
        <f ca="1">IFERROR(OFFSET(grille!$A$1,MOD(INT((T18-parametres!$D$72)/7),42)+1,WEEKDAY(guigui!T18,2)),"")</f>
        <v>RP</v>
      </c>
      <c r="V18" s="4">
        <f t="shared" si="10"/>
        <v>42325</v>
      </c>
      <c r="W18" s="6" t="str">
        <f ca="1">IFERROR(OFFSET(grille!$A$1,MOD(INT((V18-parametres!$D$72)/7),42)+1,WEEKDAY(guigui!V18,2)),"")</f>
        <v>T820__</v>
      </c>
      <c r="X18" s="3">
        <f t="shared" si="11"/>
        <v>42355</v>
      </c>
      <c r="Y18" s="6" t="str">
        <f ca="1">IFERROR(OFFSET(grille!$A$1,MOD(INT((X18-parametres!$D$72)/7),42)+1,WEEKDAY(guigui!X18,2)),"")</f>
        <v>D</v>
      </c>
    </row>
    <row r="19" spans="2:25">
      <c r="B19" s="3">
        <f t="shared" si="0"/>
        <v>42022</v>
      </c>
      <c r="C19" s="6" t="str">
        <f ca="1">IFERROR(OFFSET(grille!$A$1,MOD(INT((B19-parametres!$D$72)/7),42)+1,WEEKDAY(guigui!B19,2)),"")</f>
        <v>__T157</v>
      </c>
      <c r="D19" s="3">
        <f t="shared" si="1"/>
        <v>42053</v>
      </c>
      <c r="E19" s="6" t="str">
        <f ca="1">IFERROR(OFFSET(grille!$A$1,MOD(INT((D19-parametres!$D$72)/7),42)+1,WEEKDAY(guigui!D19,2)),"")</f>
        <v>__T250</v>
      </c>
      <c r="F19" s="3">
        <f t="shared" si="2"/>
        <v>42081</v>
      </c>
      <c r="G19" s="6" t="str">
        <f ca="1">IFERROR(OFFSET(grille!$A$1,MOD(INT((F19-parametres!$D$72)/7),42)+1,WEEKDAY(guigui!F19,2)),"")</f>
        <v>__T850</v>
      </c>
      <c r="H19" s="3">
        <f t="shared" si="3"/>
        <v>42112</v>
      </c>
      <c r="I19" s="6" t="str">
        <f ca="1">IFERROR(OFFSET(grille!$A$1,MOD(INT((H19-parametres!$D$72)/7),42)+1,WEEKDAY(guigui!H19,2)),"")</f>
        <v>T326__</v>
      </c>
      <c r="J19" s="3">
        <f t="shared" si="4"/>
        <v>42142</v>
      </c>
      <c r="K19" s="6" t="str">
        <f ca="1">IFERROR(OFFSET(grille!$A$1,MOD(INT((J19-parametres!$D$72)/7),42)+1,WEEKDAY(guigui!J19,2)),"")</f>
        <v>T820__</v>
      </c>
      <c r="L19" s="3">
        <f t="shared" si="5"/>
        <v>42173</v>
      </c>
      <c r="M19" s="6" t="str">
        <f ca="1">IFERROR(OFFSET(grille!$A$1,MOD(INT((L19-parametres!$D$72)/7),42)+1,WEEKDAY(guigui!L19,2)),"")</f>
        <v>T840__</v>
      </c>
      <c r="N19" s="4">
        <f t="shared" si="6"/>
        <v>42203</v>
      </c>
      <c r="O19" s="6" t="str">
        <f ca="1">IFERROR(OFFSET(grille!$A$1,MOD(INT((N19-parametres!$D$72)/7),42)+1,WEEKDAY(guigui!N19,2)),"")</f>
        <v>T246__</v>
      </c>
      <c r="P19" s="3">
        <f t="shared" si="7"/>
        <v>42234</v>
      </c>
      <c r="Q19" s="6" t="str">
        <f ca="1">IFERROR(OFFSET(grille!$A$1,MOD(INT((P19-parametres!$D$72)/7),42)+1,WEEKDAY(guigui!P19,2)),"")</f>
        <v>T340__</v>
      </c>
      <c r="R19" s="3">
        <f t="shared" si="8"/>
        <v>42265</v>
      </c>
      <c r="S19" s="6" t="str">
        <f ca="1">IFERROR(OFFSET(grille!$A$1,MOD(INT((R19-parametres!$D$72)/7),42)+1,WEEKDAY(guigui!R19,2)),"")</f>
        <v>T515</v>
      </c>
      <c r="T19" s="3">
        <f t="shared" si="9"/>
        <v>42295</v>
      </c>
      <c r="U19" s="6" t="str">
        <f ca="1">IFERROR(OFFSET(grille!$A$1,MOD(INT((T19-parametres!$D$72)/7),42)+1,WEEKDAY(guigui!T19,2)),"")</f>
        <v>RP</v>
      </c>
      <c r="V19" s="4">
        <f t="shared" si="10"/>
        <v>42326</v>
      </c>
      <c r="W19" s="6" t="str">
        <f ca="1">IFERROR(OFFSET(grille!$A$1,MOD(INT((V19-parametres!$D$72)/7),42)+1,WEEKDAY(guigui!V19,2)),"")</f>
        <v>__T830</v>
      </c>
      <c r="X19" s="3">
        <f t="shared" si="11"/>
        <v>42356</v>
      </c>
      <c r="Y19" s="6" t="str">
        <f ca="1">IFERROR(OFFSET(grille!$A$1,MOD(INT((X19-parametres!$D$72)/7),42)+1,WEEKDAY(guigui!X19,2)),"")</f>
        <v>RP</v>
      </c>
    </row>
    <row r="20" spans="2:25">
      <c r="B20" s="3">
        <f t="shared" si="0"/>
        <v>42023</v>
      </c>
      <c r="C20" s="6" t="str">
        <f ca="1">IFERROR(OFFSET(grille!$A$1,MOD(INT((B20-parametres!$D$72)/7),42)+1,WEEKDAY(guigui!B20,2)),"")</f>
        <v>T260</v>
      </c>
      <c r="D20" s="3">
        <f t="shared" si="1"/>
        <v>42054</v>
      </c>
      <c r="E20" s="6" t="str">
        <f ca="1">IFERROR(OFFSET(grille!$A$1,MOD(INT((D20-parametres!$D$72)/7),42)+1,WEEKDAY(guigui!D20,2)),"")</f>
        <v>RP</v>
      </c>
      <c r="F20" s="3">
        <f t="shared" si="2"/>
        <v>42082</v>
      </c>
      <c r="G20" s="6" t="str">
        <f ca="1">IFERROR(OFFSET(grille!$A$1,MOD(INT((F20-parametres!$D$72)/7),42)+1,WEEKDAY(guigui!F20,2)),"")</f>
        <v>T110</v>
      </c>
      <c r="H20" s="3">
        <f t="shared" si="3"/>
        <v>42113</v>
      </c>
      <c r="I20" s="6" t="str">
        <f ca="1">IFERROR(OFFSET(grille!$A$1,MOD(INT((H20-parametres!$D$72)/7),42)+1,WEEKDAY(guigui!H20,2)),"")</f>
        <v>__T337</v>
      </c>
      <c r="J20" s="3">
        <f t="shared" si="4"/>
        <v>42143</v>
      </c>
      <c r="K20" s="6" t="str">
        <f ca="1">IFERROR(OFFSET(grille!$A$1,MOD(INT((J20-parametres!$D$72)/7),42)+1,WEEKDAY(guigui!J20,2)),"")</f>
        <v>__T830</v>
      </c>
      <c r="L20" s="3">
        <f t="shared" si="5"/>
        <v>42174</v>
      </c>
      <c r="M20" s="6" t="str">
        <f ca="1">IFERROR(OFFSET(grille!$A$1,MOD(INT((L20-parametres!$D$72)/7),42)+1,WEEKDAY(guigui!L20,2)),"")</f>
        <v>__T850</v>
      </c>
      <c r="N20" s="4">
        <f t="shared" si="6"/>
        <v>42204</v>
      </c>
      <c r="O20" s="6" t="str">
        <f ca="1">IFERROR(OFFSET(grille!$A$1,MOD(INT((N20-parametres!$D$72)/7),42)+1,WEEKDAY(guigui!N20,2)),"")</f>
        <v>__T257</v>
      </c>
      <c r="P20" s="3">
        <f t="shared" si="7"/>
        <v>42235</v>
      </c>
      <c r="Q20" s="6" t="str">
        <f ca="1">IFERROR(OFFSET(grille!$A$1,MOD(INT((P20-parametres!$D$72)/7),42)+1,WEEKDAY(guigui!P20,2)),"")</f>
        <v>__T350</v>
      </c>
      <c r="R20" s="3">
        <f t="shared" si="8"/>
        <v>42266</v>
      </c>
      <c r="S20" s="6" t="str">
        <f ca="1">IFERROR(OFFSET(grille!$A$1,MOD(INT((R20-parametres!$D$72)/7),42)+1,WEEKDAY(guigui!R20,2)),"")</f>
        <v>T446__</v>
      </c>
      <c r="T20" s="3">
        <f t="shared" si="9"/>
        <v>42296</v>
      </c>
      <c r="U20" s="6" t="str">
        <f ca="1">IFERROR(OFFSET(grille!$A$1,MOD(INT((T20-parametres!$D$72)/7),42)+1,WEEKDAY(guigui!T20,2)),"")</f>
        <v>T840__</v>
      </c>
      <c r="V20" s="4">
        <f t="shared" si="10"/>
        <v>42327</v>
      </c>
      <c r="W20" s="6" t="str">
        <f ca="1">IFERROR(OFFSET(grille!$A$1,MOD(INT((V20-parametres!$D$72)/7),42)+1,WEEKDAY(guigui!V20,2)),"")</f>
        <v>T650__</v>
      </c>
      <c r="X20" s="3">
        <f t="shared" si="11"/>
        <v>42357</v>
      </c>
      <c r="Y20" s="6" t="str">
        <f ca="1">IFERROR(OFFSET(grille!$A$1,MOD(INT((X20-parametres!$D$72)/7),42)+1,WEEKDAY(guigui!X20,2)),"")</f>
        <v>RP</v>
      </c>
    </row>
    <row r="21" spans="2:25">
      <c r="B21" s="3">
        <f t="shared" si="0"/>
        <v>42024</v>
      </c>
      <c r="C21" s="6" t="str">
        <f ca="1">IFERROR(OFFSET(grille!$A$1,MOD(INT((B21-parametres!$D$72)/7),42)+1,WEEKDAY(guigui!B21,2)),"")</f>
        <v>RP</v>
      </c>
      <c r="D21" s="3">
        <f t="shared" si="1"/>
        <v>42055</v>
      </c>
      <c r="E21" s="6" t="str">
        <f ca="1">IFERROR(OFFSET(grille!$A$1,MOD(INT((D21-parametres!$D$72)/7),42)+1,WEEKDAY(guigui!D21,2)),"")</f>
        <v>RP</v>
      </c>
      <c r="F21" s="3">
        <f t="shared" si="2"/>
        <v>42083</v>
      </c>
      <c r="G21" s="6" t="str">
        <f ca="1">IFERROR(OFFSET(grille!$A$1,MOD(INT((F21-parametres!$D$72)/7),42)+1,WEEKDAY(guigui!F21,2)),"")</f>
        <v>T630__</v>
      </c>
      <c r="H21" s="3">
        <f t="shared" si="3"/>
        <v>42114</v>
      </c>
      <c r="I21" s="6" t="str">
        <f ca="1">IFERROR(OFFSET(grille!$A$1,MOD(INT((H21-parametres!$D$72)/7),42)+1,WEEKDAY(guigui!H21,2)),"")</f>
        <v>T510</v>
      </c>
      <c r="J21" s="3">
        <f t="shared" si="4"/>
        <v>42144</v>
      </c>
      <c r="K21" s="6" t="str">
        <f ca="1">IFERROR(OFFSET(grille!$A$1,MOD(INT((J21-parametres!$D$72)/7),42)+1,WEEKDAY(guigui!J21,2)),"")</f>
        <v>RP</v>
      </c>
      <c r="L21" s="3">
        <f t="shared" si="5"/>
        <v>42175</v>
      </c>
      <c r="M21" s="6" t="str">
        <f ca="1">IFERROR(OFFSET(grille!$A$1,MOD(INT((L21-parametres!$D$72)/7),42)+1,WEEKDAY(guigui!L21,2)),"")</f>
        <v>D</v>
      </c>
      <c r="N21" s="4">
        <f t="shared" si="6"/>
        <v>42205</v>
      </c>
      <c r="O21" s="6" t="str">
        <f ca="1">IFERROR(OFFSET(grille!$A$1,MOD(INT((N21-parametres!$D$72)/7),42)+1,WEEKDAY(guigui!N21,2)),"")</f>
        <v>RP</v>
      </c>
      <c r="P21" s="3">
        <f t="shared" si="7"/>
        <v>42236</v>
      </c>
      <c r="Q21" s="6" t="str">
        <f ca="1">IFERROR(OFFSET(grille!$A$1,MOD(INT((P21-parametres!$D$72)/7),42)+1,WEEKDAY(guigui!P21,2)),"")</f>
        <v>RP</v>
      </c>
      <c r="R21" s="3">
        <f t="shared" si="8"/>
        <v>42267</v>
      </c>
      <c r="S21" s="6" t="str">
        <f ca="1">IFERROR(OFFSET(grille!$A$1,MOD(INT((R21-parametres!$D$72)/7),42)+1,WEEKDAY(guigui!R21,2)),"")</f>
        <v>__T457</v>
      </c>
      <c r="T21" s="3">
        <f t="shared" si="9"/>
        <v>42297</v>
      </c>
      <c r="U21" s="6" t="str">
        <f ca="1">IFERROR(OFFSET(grille!$A$1,MOD(INT((T21-parametres!$D$72)/7),42)+1,WEEKDAY(guigui!T21,2)),"")</f>
        <v>__T850</v>
      </c>
      <c r="V21" s="4">
        <f t="shared" si="10"/>
        <v>42328</v>
      </c>
      <c r="W21" s="6" t="str">
        <f ca="1">IFERROR(OFFSET(grille!$A$1,MOD(INT((V21-parametres!$D$72)/7),42)+1,WEEKDAY(guigui!V21,2)),"")</f>
        <v>__T660</v>
      </c>
      <c r="X21" s="3">
        <f t="shared" si="11"/>
        <v>42358</v>
      </c>
      <c r="Y21" s="6" t="str">
        <f ca="1">IFERROR(OFFSET(grille!$A$1,MOD(INT((X21-parametres!$D$72)/7),42)+1,WEEKDAY(guigui!X21,2)),"")</f>
        <v>T637__</v>
      </c>
    </row>
    <row r="22" spans="2:25">
      <c r="B22" s="3">
        <f t="shared" si="0"/>
        <v>42025</v>
      </c>
      <c r="C22" s="6" t="str">
        <f ca="1">IFERROR(OFFSET(grille!$A$1,MOD(INT((B22-parametres!$D$72)/7),42)+1,WEEKDAY(guigui!B22,2)),"")</f>
        <v>RP</v>
      </c>
      <c r="D22" s="3">
        <f t="shared" si="1"/>
        <v>42056</v>
      </c>
      <c r="E22" s="6" t="str">
        <f ca="1">IFERROR(OFFSET(grille!$A$1,MOD(INT((D22-parametres!$D$72)/7),42)+1,WEEKDAY(guigui!D22,2)),"")</f>
        <v>T656__</v>
      </c>
      <c r="F22" s="3">
        <f t="shared" si="2"/>
        <v>42084</v>
      </c>
      <c r="G22" s="6" t="str">
        <f ca="1">IFERROR(OFFSET(grille!$A$1,MOD(INT((F22-parametres!$D$72)/7),42)+1,WEEKDAY(guigui!F22,2)),"")</f>
        <v>__T646</v>
      </c>
      <c r="H22" s="3">
        <f t="shared" si="3"/>
        <v>42115</v>
      </c>
      <c r="I22" s="6" t="str">
        <f ca="1">IFERROR(OFFSET(grille!$A$1,MOD(INT((H22-parametres!$D$72)/7),42)+1,WEEKDAY(guigui!H22,2)),"")</f>
        <v>T220__</v>
      </c>
      <c r="J22" s="3">
        <f t="shared" si="4"/>
        <v>42145</v>
      </c>
      <c r="K22" s="6" t="str">
        <f ca="1">IFERROR(OFFSET(grille!$A$1,MOD(INT((J22-parametres!$D$72)/7),42)+1,WEEKDAY(guigui!J22,2)),"")</f>
        <v>RP</v>
      </c>
      <c r="L22" s="3">
        <f t="shared" si="5"/>
        <v>42176</v>
      </c>
      <c r="M22" s="6" t="str">
        <f ca="1">IFERROR(OFFSET(grille!$A$1,MOD(INT((L22-parametres!$D$72)/7),42)+1,WEEKDAY(guigui!L22,2)),"")</f>
        <v>RP</v>
      </c>
      <c r="N22" s="4">
        <f t="shared" si="6"/>
        <v>42206</v>
      </c>
      <c r="O22" s="6" t="str">
        <f ca="1">IFERROR(OFFSET(grille!$A$1,MOD(INT((N22-parametres!$D$72)/7),42)+1,WEEKDAY(guigui!N22,2)),"")</f>
        <v>RP</v>
      </c>
      <c r="P22" s="3">
        <f t="shared" si="7"/>
        <v>42237</v>
      </c>
      <c r="Q22" s="6" t="str">
        <f ca="1">IFERROR(OFFSET(grille!$A$1,MOD(INT((P22-parametres!$D$72)/7),42)+1,WEEKDAY(guigui!P22,2)),"")</f>
        <v>RP</v>
      </c>
      <c r="R22" s="3">
        <f t="shared" si="8"/>
        <v>42268</v>
      </c>
      <c r="S22" s="6" t="str">
        <f ca="1">IFERROR(OFFSET(grille!$A$1,MOD(INT((R22-parametres!$D$72)/7),42)+1,WEEKDAY(guigui!R22,2)),"")</f>
        <v>T240__</v>
      </c>
      <c r="T22" s="3">
        <f t="shared" si="9"/>
        <v>42298</v>
      </c>
      <c r="U22" s="6" t="str">
        <f ca="1">IFERROR(OFFSET(grille!$A$1,MOD(INT((T22-parametres!$D$72)/7),42)+1,WEEKDAY(guigui!T22,2)),"")</f>
        <v>T410</v>
      </c>
      <c r="V22" s="4">
        <f t="shared" si="10"/>
        <v>42329</v>
      </c>
      <c r="W22" s="6" t="str">
        <f ca="1">IFERROR(OFFSET(grille!$A$1,MOD(INT((V22-parametres!$D$72)/7),42)+1,WEEKDAY(guigui!V22,2)),"")</f>
        <v>RP</v>
      </c>
      <c r="X22" s="3">
        <f t="shared" si="11"/>
        <v>42359</v>
      </c>
      <c r="Y22" s="6" t="str">
        <f ca="1">IFERROR(OFFSET(grille!$A$1,MOD(INT((X22-parametres!$D$72)/7),42)+1,WEEKDAY(guigui!X22,2)),"")</f>
        <v>__T640</v>
      </c>
    </row>
    <row r="23" spans="2:25">
      <c r="B23" s="3">
        <f t="shared" si="0"/>
        <v>42026</v>
      </c>
      <c r="C23" s="6" t="str">
        <f ca="1">IFERROR(OFFSET(grille!$A$1,MOD(INT((B23-parametres!$D$72)/7),42)+1,WEEKDAY(guigui!B23,2)),"")</f>
        <v>T210</v>
      </c>
      <c r="D23" s="3">
        <f t="shared" si="1"/>
        <v>42057</v>
      </c>
      <c r="E23" s="6" t="str">
        <f ca="1">IFERROR(OFFSET(grille!$A$1,MOD(INT((D23-parametres!$D$72)/7),42)+1,WEEKDAY(guigui!D23,2)),"")</f>
        <v>__T667</v>
      </c>
      <c r="F23" s="3">
        <f t="shared" si="2"/>
        <v>42085</v>
      </c>
      <c r="G23" s="6" t="str">
        <f ca="1">IFERROR(OFFSET(grille!$A$1,MOD(INT((F23-parametres!$D$72)/7),42)+1,WEEKDAY(guigui!F23,2)),"")</f>
        <v>RP</v>
      </c>
      <c r="H23" s="3">
        <f t="shared" si="3"/>
        <v>42116</v>
      </c>
      <c r="I23" s="6" t="str">
        <f ca="1">IFERROR(OFFSET(grille!$A$1,MOD(INT((H23-parametres!$D$72)/7),42)+1,WEEKDAY(guigui!H23,2)),"")</f>
        <v>__T230</v>
      </c>
      <c r="J23" s="3">
        <f t="shared" si="4"/>
        <v>42146</v>
      </c>
      <c r="K23" s="6" t="str">
        <f ca="1">IFERROR(OFFSET(grille!$A$1,MOD(INT((J23-parametres!$D$72)/7),42)+1,WEEKDAY(guigui!J23,2)),"")</f>
        <v>T925__</v>
      </c>
      <c r="L23" s="3">
        <f t="shared" si="5"/>
        <v>42177</v>
      </c>
      <c r="M23" s="6" t="str">
        <f ca="1">IFERROR(OFFSET(grille!$A$1,MOD(INT((L23-parametres!$D$72)/7),42)+1,WEEKDAY(guigui!L23,2)),"")</f>
        <v>RP</v>
      </c>
      <c r="N23" s="4">
        <f t="shared" si="6"/>
        <v>42207</v>
      </c>
      <c r="O23" s="6" t="str">
        <f ca="1">IFERROR(OFFSET(grille!$A$1,MOD(INT((N23-parametres!$D$72)/7),42)+1,WEEKDAY(guigui!N23,2)),"")</f>
        <v>T320__</v>
      </c>
      <c r="P23" s="3">
        <f t="shared" si="7"/>
        <v>42238</v>
      </c>
      <c r="Q23" s="6" t="str">
        <f ca="1">IFERROR(OFFSET(grille!$A$1,MOD(INT((P23-parametres!$D$72)/7),42)+1,WEEKDAY(guigui!P23,2)),"")</f>
        <v>T736__</v>
      </c>
      <c r="R23" s="3">
        <f t="shared" si="8"/>
        <v>42269</v>
      </c>
      <c r="S23" s="6" t="str">
        <f ca="1">IFERROR(OFFSET(grille!$A$1,MOD(INT((R23-parametres!$D$72)/7),42)+1,WEEKDAY(guigui!R23,2)),"")</f>
        <v>__T250</v>
      </c>
      <c r="T23" s="3">
        <f t="shared" si="9"/>
        <v>42299</v>
      </c>
      <c r="U23" s="6" t="str">
        <f ca="1">IFERROR(OFFSET(grille!$A$1,MOD(INT((T23-parametres!$D$72)/7),42)+1,WEEKDAY(guigui!T23,2)),"")</f>
        <v>T220__</v>
      </c>
      <c r="V23" s="4">
        <f t="shared" si="10"/>
        <v>42330</v>
      </c>
      <c r="W23" s="6" t="str">
        <f ca="1">IFERROR(OFFSET(grille!$A$1,MOD(INT((V23-parametres!$D$72)/7),42)+1,WEEKDAY(guigui!V23,2)),"")</f>
        <v>RP</v>
      </c>
      <c r="X23" s="3">
        <f t="shared" si="11"/>
        <v>42360</v>
      </c>
      <c r="Y23" s="6" t="str">
        <f ca="1">IFERROR(OFFSET(grille!$A$1,MOD(INT((X23-parametres!$D$72)/7),42)+1,WEEKDAY(guigui!X23,2)),"")</f>
        <v>T430</v>
      </c>
    </row>
    <row r="24" spans="2:25">
      <c r="B24" s="3">
        <f t="shared" si="0"/>
        <v>42027</v>
      </c>
      <c r="C24" s="6" t="str">
        <f ca="1">IFERROR(OFFSET(grille!$A$1,MOD(INT((B24-parametres!$D$72)/7),42)+1,WEEKDAY(guigui!B24,2)),"")</f>
        <v>T140__</v>
      </c>
      <c r="D24" s="3">
        <f t="shared" si="1"/>
        <v>42058</v>
      </c>
      <c r="E24" s="6" t="str">
        <f ca="1">IFERROR(OFFSET(grille!$A$1,MOD(INT((D24-parametres!$D$72)/7),42)+1,WEEKDAY(guigui!D24,2)),"")</f>
        <v>T420</v>
      </c>
      <c r="F24" s="3">
        <f t="shared" si="2"/>
        <v>42086</v>
      </c>
      <c r="G24" s="6" t="str">
        <f ca="1">IFERROR(OFFSET(grille!$A$1,MOD(INT((F24-parametres!$D$72)/7),42)+1,WEEKDAY(guigui!F24,2)),"")</f>
        <v>RP</v>
      </c>
      <c r="H24" s="3">
        <f t="shared" si="3"/>
        <v>42117</v>
      </c>
      <c r="I24" s="6" t="str">
        <f ca="1">IFERROR(OFFSET(grille!$A$1,MOD(INT((H24-parametres!$D$72)/7),42)+1,WEEKDAY(guigui!H24,2)),"")</f>
        <v>D</v>
      </c>
      <c r="J24" s="3">
        <f t="shared" si="4"/>
        <v>42147</v>
      </c>
      <c r="K24" s="6" t="str">
        <f ca="1">IFERROR(OFFSET(grille!$A$1,MOD(INT((J24-parametres!$D$72)/7),42)+1,WEEKDAY(guigui!J24,2)),"")</f>
        <v>__T936</v>
      </c>
      <c r="L24" s="3">
        <f t="shared" si="5"/>
        <v>42178</v>
      </c>
      <c r="M24" s="6" t="str">
        <f ca="1">IFERROR(OFFSET(grille!$A$1,MOD(INT((L24-parametres!$D$72)/7),42)+1,WEEKDAY(guigui!L24,2)),"")</f>
        <v>RP</v>
      </c>
      <c r="N24" s="4">
        <f t="shared" si="6"/>
        <v>42208</v>
      </c>
      <c r="O24" s="6" t="str">
        <f ca="1">IFERROR(OFFSET(grille!$A$1,MOD(INT((N24-parametres!$D$72)/7),42)+1,WEEKDAY(guigui!N24,2)),"")</f>
        <v>__T330</v>
      </c>
      <c r="P24" s="3">
        <f t="shared" si="7"/>
        <v>42239</v>
      </c>
      <c r="Q24" s="6" t="str">
        <f ca="1">IFERROR(OFFSET(grille!$A$1,MOD(INT((P24-parametres!$D$72)/7),42)+1,WEEKDAY(guigui!P24,2)),"")</f>
        <v>__T747</v>
      </c>
      <c r="R24" s="3">
        <f t="shared" si="8"/>
        <v>42270</v>
      </c>
      <c r="S24" s="6" t="str">
        <f ca="1">IFERROR(OFFSET(grille!$A$1,MOD(INT((R24-parametres!$D$72)/7),42)+1,WEEKDAY(guigui!R24,2)),"")</f>
        <v>RP</v>
      </c>
      <c r="T24" s="3">
        <f t="shared" si="9"/>
        <v>42300</v>
      </c>
      <c r="U24" s="6" t="str">
        <f ca="1">IFERROR(OFFSET(grille!$A$1,MOD(INT((T24-parametres!$D$72)/7),42)+1,WEEKDAY(guigui!T24,2)),"")</f>
        <v>__T230</v>
      </c>
      <c r="V24" s="4">
        <f t="shared" si="10"/>
        <v>42331</v>
      </c>
      <c r="W24" s="6" t="str">
        <f ca="1">IFERROR(OFFSET(grille!$A$1,MOD(INT((V24-parametres!$D$72)/7),42)+1,WEEKDAY(guigui!V24,2)),"")</f>
        <v>T410</v>
      </c>
      <c r="X24" s="3">
        <f t="shared" si="11"/>
        <v>42361</v>
      </c>
      <c r="Y24" s="6" t="str">
        <f ca="1">IFERROR(OFFSET(grille!$A$1,MOD(INT((X24-parametres!$D$72)/7),42)+1,WEEKDAY(guigui!X24,2)),"")</f>
        <v>T820__</v>
      </c>
    </row>
    <row r="25" spans="2:25">
      <c r="B25" s="3">
        <f t="shared" si="0"/>
        <v>42028</v>
      </c>
      <c r="C25" s="6" t="str">
        <f ca="1">IFERROR(OFFSET(grille!$A$1,MOD(INT((B25-parametres!$D$72)/7),42)+1,WEEKDAY(guigui!B25,2)),"")</f>
        <v>__T156</v>
      </c>
      <c r="D25" s="3">
        <f t="shared" si="1"/>
        <v>42059</v>
      </c>
      <c r="E25" s="6" t="str">
        <f ca="1">IFERROR(OFFSET(grille!$A$1,MOD(INT((D25-parametres!$D$72)/7),42)+1,WEEKDAY(guigui!D25,2)),"")</f>
        <v>T630__</v>
      </c>
      <c r="F25" s="3">
        <f t="shared" si="2"/>
        <v>42087</v>
      </c>
      <c r="G25" s="6" t="str">
        <f ca="1">IFERROR(OFFSET(grille!$A$1,MOD(INT((F25-parametres!$D$72)/7),42)+1,WEEKDAY(guigui!F25,2)),"")</f>
        <v>T440__</v>
      </c>
      <c r="H25" s="3">
        <f t="shared" si="3"/>
        <v>42118</v>
      </c>
      <c r="I25" s="6" t="str">
        <f ca="1">IFERROR(OFFSET(grille!$A$1,MOD(INT((H25-parametres!$D$72)/7),42)+1,WEEKDAY(guigui!H25,2)),"")</f>
        <v>RP</v>
      </c>
      <c r="J25" s="3">
        <f t="shared" si="4"/>
        <v>42148</v>
      </c>
      <c r="K25" s="6" t="str">
        <f ca="1">IFERROR(OFFSET(grille!$A$1,MOD(INT((J25-parametres!$D$72)/7),42)+1,WEEKDAY(guigui!J25,2)),"")</f>
        <v>T907__</v>
      </c>
      <c r="L25" s="3">
        <f t="shared" si="5"/>
        <v>42179</v>
      </c>
      <c r="M25" s="6" t="str">
        <f ca="1">IFERROR(OFFSET(grille!$A$1,MOD(INT((L25-parametres!$D$72)/7),42)+1,WEEKDAY(guigui!L25,2)),"")</f>
        <v>T730__</v>
      </c>
      <c r="N25" s="4">
        <f t="shared" si="6"/>
        <v>42209</v>
      </c>
      <c r="O25" s="6" t="str">
        <f ca="1">IFERROR(OFFSET(grille!$A$1,MOD(INT((N25-parametres!$D$72)/7),42)+1,WEEKDAY(guigui!N25,2)),"")</f>
        <v>T905__</v>
      </c>
      <c r="P25" s="3">
        <f t="shared" si="7"/>
        <v>42240</v>
      </c>
      <c r="Q25" s="6" t="str">
        <f ca="1">IFERROR(OFFSET(grille!$A$1,MOD(INT((P25-parametres!$D$72)/7),42)+1,WEEKDAY(guigui!P25,2)),"")</f>
        <v>T130</v>
      </c>
      <c r="R25" s="3">
        <f t="shared" si="8"/>
        <v>42271</v>
      </c>
      <c r="S25" s="6" t="str">
        <f ca="1">IFERROR(OFFSET(grille!$A$1,MOD(INT((R25-parametres!$D$72)/7),42)+1,WEEKDAY(guigui!R25,2)),"")</f>
        <v>RP</v>
      </c>
      <c r="T25" s="3">
        <f t="shared" si="9"/>
        <v>42301</v>
      </c>
      <c r="U25" s="6" t="str">
        <f ca="1">IFERROR(OFFSET(grille!$A$1,MOD(INT((T25-parametres!$D$72)/7),42)+1,WEEKDAY(guigui!T25,2)),"")</f>
        <v>RP</v>
      </c>
      <c r="V25" s="4">
        <f t="shared" si="10"/>
        <v>42332</v>
      </c>
      <c r="W25" s="6" t="str">
        <f ca="1">IFERROR(OFFSET(grille!$A$1,MOD(INT((V25-parametres!$D$72)/7),42)+1,WEEKDAY(guigui!V25,2)),"")</f>
        <v>T720</v>
      </c>
      <c r="X25" s="3">
        <f t="shared" si="11"/>
        <v>42362</v>
      </c>
      <c r="Y25" s="6" t="str">
        <f ca="1">IFERROR(OFFSET(grille!$A$1,MOD(INT((X25-parametres!$D$72)/7),42)+1,WEEKDAY(guigui!X25,2)),"")</f>
        <v>__T830</v>
      </c>
    </row>
    <row r="26" spans="2:25">
      <c r="B26" s="3">
        <f t="shared" si="0"/>
        <v>42029</v>
      </c>
      <c r="C26" s="6" t="str">
        <f ca="1">IFERROR(OFFSET(grille!$A$1,MOD(INT((B26-parametres!$D$72)/7),42)+1,WEEKDAY(guigui!B26,2)),"")</f>
        <v>RP</v>
      </c>
      <c r="D26" s="3">
        <f t="shared" si="1"/>
        <v>42060</v>
      </c>
      <c r="E26" s="6" t="str">
        <f ca="1">IFERROR(OFFSET(grille!$A$1,MOD(INT((D26-parametres!$D$72)/7),42)+1,WEEKDAY(guigui!D26,2)),"")</f>
        <v>__T640</v>
      </c>
      <c r="F26" s="3">
        <f t="shared" si="2"/>
        <v>42088</v>
      </c>
      <c r="G26" s="6" t="str">
        <f ca="1">IFERROR(OFFSET(grille!$A$1,MOD(INT((F26-parametres!$D$72)/7),42)+1,WEEKDAY(guigui!F26,2)),"")</f>
        <v>__T450</v>
      </c>
      <c r="H26" s="3">
        <f t="shared" si="3"/>
        <v>42119</v>
      </c>
      <c r="I26" s="6" t="str">
        <f ca="1">IFERROR(OFFSET(grille!$A$1,MOD(INT((H26-parametres!$D$72)/7),42)+1,WEEKDAY(guigui!H26,2)),"")</f>
        <v>RP</v>
      </c>
      <c r="J26" s="3">
        <f t="shared" si="4"/>
        <v>42149</v>
      </c>
      <c r="K26" s="6" t="str">
        <f ca="1">IFERROR(OFFSET(grille!$A$1,MOD(INT((J26-parametres!$D$72)/7),42)+1,WEEKDAY(guigui!J26,2)),"")</f>
        <v>__T911</v>
      </c>
      <c r="L26" s="3">
        <f t="shared" si="5"/>
        <v>42180</v>
      </c>
      <c r="M26" s="6" t="str">
        <f ca="1">IFERROR(OFFSET(grille!$A$1,MOD(INT((L26-parametres!$D$72)/7),42)+1,WEEKDAY(guigui!L26,2)),"")</f>
        <v>__T740</v>
      </c>
      <c r="N26" s="4">
        <f t="shared" si="6"/>
        <v>42210</v>
      </c>
      <c r="O26" s="6" t="str">
        <f ca="1">IFERROR(OFFSET(grille!$A$1,MOD(INT((N26-parametres!$D$72)/7),42)+1,WEEKDAY(guigui!N26,2)),"")</f>
        <v>__T916</v>
      </c>
      <c r="P26" s="3">
        <f t="shared" si="7"/>
        <v>42241</v>
      </c>
      <c r="Q26" s="6" t="str">
        <f ca="1">IFERROR(OFFSET(grille!$A$1,MOD(INT((P26-parametres!$D$72)/7),42)+1,WEEKDAY(guigui!P26,2)),"")</f>
        <v>T140__</v>
      </c>
      <c r="R26" s="3">
        <f t="shared" si="8"/>
        <v>42272</v>
      </c>
      <c r="S26" s="6" t="str">
        <f ca="1">IFERROR(OFFSET(grille!$A$1,MOD(INT((R26-parametres!$D$72)/7),42)+1,WEEKDAY(guigui!R26,2)),"")</f>
        <v>T345__</v>
      </c>
      <c r="T26" s="3">
        <f t="shared" si="9"/>
        <v>42302</v>
      </c>
      <c r="U26" s="6" t="str">
        <f ca="1">IFERROR(OFFSET(grille!$A$1,MOD(INT((T26-parametres!$D$72)/7),42)+1,WEEKDAY(guigui!T26,2)),"")</f>
        <v>RP</v>
      </c>
      <c r="V26" s="4">
        <f t="shared" si="10"/>
        <v>42333</v>
      </c>
      <c r="W26" s="6" t="str">
        <f ca="1">IFERROR(OFFSET(grille!$A$1,MOD(INT((V26-parametres!$D$72)/7),42)+1,WEEKDAY(guigui!V26,2)),"")</f>
        <v>T510</v>
      </c>
      <c r="X26" s="3">
        <f t="shared" si="11"/>
        <v>42363</v>
      </c>
      <c r="Y26" s="6" t="str">
        <f ca="1">IFERROR(OFFSET(grille!$A$1,MOD(INT((X26-parametres!$D$72)/7),42)+1,WEEKDAY(guigui!X26,2)),"")</f>
        <v>D</v>
      </c>
    </row>
    <row r="27" spans="2:25">
      <c r="B27" s="3">
        <f t="shared" si="0"/>
        <v>42030</v>
      </c>
      <c r="C27" s="6" t="str">
        <f ca="1">IFERROR(OFFSET(grille!$A$1,MOD(INT((B27-parametres!$D$72)/7),42)+1,WEEKDAY(guigui!B27,2)),"")</f>
        <v>RP</v>
      </c>
      <c r="D27" s="3">
        <f t="shared" si="1"/>
        <v>42061</v>
      </c>
      <c r="E27" s="6" t="str">
        <f ca="1">IFERROR(OFFSET(grille!$A$1,MOD(INT((D27-parametres!$D$72)/7),42)+1,WEEKDAY(guigui!D27,2)),"")</f>
        <v>D</v>
      </c>
      <c r="F27" s="3">
        <f t="shared" si="2"/>
        <v>42089</v>
      </c>
      <c r="G27" s="6" t="str">
        <f ca="1">IFERROR(OFFSET(grille!$A$1,MOD(INT((F27-parametres!$D$72)/7),42)+1,WEEKDAY(guigui!F27,2)),"")</f>
        <v>T240__</v>
      </c>
      <c r="H27" s="3">
        <f t="shared" si="3"/>
        <v>42120</v>
      </c>
      <c r="I27" s="6" t="str">
        <f ca="1">IFERROR(OFFSET(grille!$A$1,MOD(INT((H27-parametres!$D$72)/7),42)+1,WEEKDAY(guigui!H27,2)),"")</f>
        <v>T327__</v>
      </c>
      <c r="J27" s="3">
        <f t="shared" si="4"/>
        <v>42150</v>
      </c>
      <c r="K27" s="6" t="str">
        <f ca="1">IFERROR(OFFSET(grille!$A$1,MOD(INT((J27-parametres!$D$72)/7),42)+1,WEEKDAY(guigui!J27,2)),"")</f>
        <v>RP</v>
      </c>
      <c r="L27" s="3">
        <f t="shared" si="5"/>
        <v>42181</v>
      </c>
      <c r="M27" s="6" t="str">
        <f ca="1">IFERROR(OFFSET(grille!$A$1,MOD(INT((L27-parametres!$D$72)/7),42)+1,WEEKDAY(guigui!L27,2)),"")</f>
        <v>T240__</v>
      </c>
      <c r="N27" s="4">
        <f t="shared" si="6"/>
        <v>42211</v>
      </c>
      <c r="O27" s="6" t="str">
        <f ca="1">IFERROR(OFFSET(grille!$A$1,MOD(INT((N27-parametres!$D$72)/7),42)+1,WEEKDAY(guigui!N27,2)),"")</f>
        <v>RP</v>
      </c>
      <c r="P27" s="3">
        <f t="shared" si="7"/>
        <v>42242</v>
      </c>
      <c r="Q27" s="6" t="str">
        <f ca="1">IFERROR(OFFSET(grille!$A$1,MOD(INT((P27-parametres!$D$72)/7),42)+1,WEEKDAY(guigui!P27,2)),"")</f>
        <v>__T150</v>
      </c>
      <c r="R27" s="3">
        <f t="shared" si="8"/>
        <v>42273</v>
      </c>
      <c r="S27" s="6" t="str">
        <f ca="1">IFERROR(OFFSET(grille!$A$1,MOD(INT((R27-parametres!$D$72)/7),42)+1,WEEKDAY(guigui!R27,2)),"")</f>
        <v>__T356</v>
      </c>
      <c r="T27" s="3">
        <f t="shared" si="9"/>
        <v>42303</v>
      </c>
      <c r="U27" s="6" t="str">
        <f ca="1">IFERROR(OFFSET(grille!$A$1,MOD(INT((T27-parametres!$D$72)/7),42)+1,WEEKDAY(guigui!T27,2)),"")</f>
        <v>T220__</v>
      </c>
      <c r="V27" s="4">
        <f t="shared" si="10"/>
        <v>42334</v>
      </c>
      <c r="W27" s="6" t="str">
        <f ca="1">IFERROR(OFFSET(grille!$A$1,MOD(INT((V27-parametres!$D$72)/7),42)+1,WEEKDAY(guigui!V27,2)),"")</f>
        <v>T140__</v>
      </c>
      <c r="X27" s="3">
        <f t="shared" si="11"/>
        <v>42364</v>
      </c>
      <c r="Y27" s="6" t="str">
        <f ca="1">IFERROR(OFFSET(grille!$A$1,MOD(INT((X27-parametres!$D$72)/7),42)+1,WEEKDAY(guigui!X27,2)),"")</f>
        <v>RP</v>
      </c>
    </row>
    <row r="28" spans="2:25">
      <c r="B28" s="3">
        <f t="shared" si="0"/>
        <v>42031</v>
      </c>
      <c r="C28" s="6" t="str">
        <f ca="1">IFERROR(OFFSET(grille!$A$1,MOD(INT((B28-parametres!$D$72)/7),42)+1,WEEKDAY(guigui!B28,2)),"")</f>
        <v>T820__</v>
      </c>
      <c r="D28" s="3">
        <f t="shared" si="1"/>
        <v>42062</v>
      </c>
      <c r="E28" s="6" t="str">
        <f ca="1">IFERROR(OFFSET(grille!$A$1,MOD(INT((D28-parametres!$D$72)/7),42)+1,WEEKDAY(guigui!D28,2)),"")</f>
        <v>RP</v>
      </c>
      <c r="F28" s="3">
        <f t="shared" si="2"/>
        <v>42090</v>
      </c>
      <c r="G28" s="6" t="str">
        <f ca="1">IFERROR(OFFSET(grille!$A$1,MOD(INT((F28-parametres!$D$72)/7),42)+1,WEEKDAY(guigui!F28,2)),"")</f>
        <v>__T250</v>
      </c>
      <c r="H28" s="3">
        <f t="shared" si="3"/>
        <v>42121</v>
      </c>
      <c r="I28" s="6" t="str">
        <f ca="1">IFERROR(OFFSET(grille!$A$1,MOD(INT((H28-parametres!$D$72)/7),42)+1,WEEKDAY(guigui!H28,2)),"")</f>
        <v>__T330</v>
      </c>
      <c r="J28" s="3">
        <f t="shared" si="4"/>
        <v>42151</v>
      </c>
      <c r="K28" s="6" t="str">
        <f ca="1">IFERROR(OFFSET(grille!$A$1,MOD(INT((J28-parametres!$D$72)/7),42)+1,WEEKDAY(guigui!J28,2)),"")</f>
        <v>RP</v>
      </c>
      <c r="L28" s="3">
        <f t="shared" si="5"/>
        <v>42182</v>
      </c>
      <c r="M28" s="6" t="str">
        <f ca="1">IFERROR(OFFSET(grille!$A$1,MOD(INT((L28-parametres!$D$72)/7),42)+1,WEEKDAY(guigui!L28,2)),"")</f>
        <v>__T256</v>
      </c>
      <c r="N28" s="4">
        <f t="shared" si="6"/>
        <v>42212</v>
      </c>
      <c r="O28" s="6" t="str">
        <f ca="1">IFERROR(OFFSET(grille!$A$1,MOD(INT((N28-parametres!$D$72)/7),42)+1,WEEKDAY(guigui!N28,2)),"")</f>
        <v>RP</v>
      </c>
      <c r="P28" s="3">
        <f t="shared" si="7"/>
        <v>42243</v>
      </c>
      <c r="Q28" s="6" t="str">
        <f ca="1">IFERROR(OFFSET(grille!$A$1,MOD(INT((P28-parametres!$D$72)/7),42)+1,WEEKDAY(guigui!P28,2)),"")</f>
        <v>D</v>
      </c>
      <c r="R28" s="3">
        <f t="shared" si="8"/>
        <v>42274</v>
      </c>
      <c r="S28" s="6" t="str">
        <f ca="1">IFERROR(OFFSET(grille!$A$1,MOD(INT((R28-parametres!$D$72)/7),42)+1,WEEKDAY(guigui!R28,2)),"")</f>
        <v>T247__</v>
      </c>
      <c r="T28" s="3">
        <f t="shared" si="9"/>
        <v>42304</v>
      </c>
      <c r="U28" s="6" t="str">
        <f ca="1">IFERROR(OFFSET(grille!$A$1,MOD(INT((T28-parametres!$D$72)/7),42)+1,WEEKDAY(guigui!T28,2)),"")</f>
        <v>__T230</v>
      </c>
      <c r="V28" s="4">
        <f t="shared" si="10"/>
        <v>42335</v>
      </c>
      <c r="W28" s="6" t="str">
        <f ca="1">IFERROR(OFFSET(grille!$A$1,MOD(INT((V28-parametres!$D$72)/7),42)+1,WEEKDAY(guigui!V28,2)),"")</f>
        <v>__T150</v>
      </c>
      <c r="X28" s="3">
        <f t="shared" si="11"/>
        <v>42365</v>
      </c>
      <c r="Y28" s="6" t="str">
        <f ca="1">IFERROR(OFFSET(grille!$A$1,MOD(INT((X28-parametres!$D$72)/7),42)+1,WEEKDAY(guigui!X28,2)),"")</f>
        <v>RP</v>
      </c>
    </row>
    <row r="29" spans="2:25">
      <c r="B29" s="3">
        <f t="shared" si="0"/>
        <v>42032</v>
      </c>
      <c r="C29" s="6" t="str">
        <f ca="1">IFERROR(OFFSET(grille!$A$1,MOD(INT((B29-parametres!$D$72)/7),42)+1,WEEKDAY(guigui!B29,2)),"")</f>
        <v>__T830</v>
      </c>
      <c r="D29" s="3">
        <f t="shared" si="1"/>
        <v>42063</v>
      </c>
      <c r="E29" s="6" t="str">
        <f ca="1">IFERROR(OFFSET(grille!$A$1,MOD(INT((D29-parametres!$D$72)/7),42)+1,WEEKDAY(guigui!D29,2)),"")</f>
        <v>RP</v>
      </c>
      <c r="F29" s="3">
        <f t="shared" si="2"/>
        <v>42091</v>
      </c>
      <c r="G29" s="6" t="str">
        <f ca="1">IFERROR(OFFSET(grille!$A$1,MOD(INT((F29-parametres!$D$72)/7),42)+1,WEEKDAY(guigui!F29,2)),"")</f>
        <v>RP</v>
      </c>
      <c r="H29" s="3">
        <f t="shared" si="3"/>
        <v>42122</v>
      </c>
      <c r="I29" s="6" t="str">
        <f ca="1">IFERROR(OFFSET(grille!$A$1,MOD(INT((H29-parametres!$D$72)/7),42)+1,WEEKDAY(guigui!H29,2)),"")</f>
        <v>T810</v>
      </c>
      <c r="J29" s="3">
        <f t="shared" si="4"/>
        <v>42152</v>
      </c>
      <c r="K29" s="6" t="str">
        <f ca="1">IFERROR(OFFSET(grille!$A$1,MOD(INT((J29-parametres!$D$72)/7),42)+1,WEEKDAY(guigui!J29,2)),"")</f>
        <v>T720</v>
      </c>
      <c r="L29" s="3">
        <f t="shared" si="5"/>
        <v>42183</v>
      </c>
      <c r="M29" s="6" t="str">
        <f ca="1">IFERROR(OFFSET(grille!$A$1,MOD(INT((L29-parametres!$D$72)/7),42)+1,WEEKDAY(guigui!L29,2)),"")</f>
        <v>RP</v>
      </c>
      <c r="N29" s="4">
        <f t="shared" si="6"/>
        <v>42213</v>
      </c>
      <c r="O29" s="6" t="str">
        <f ca="1">IFERROR(OFFSET(grille!$A$1,MOD(INT((N29-parametres!$D$72)/7),42)+1,WEEKDAY(guigui!N29,2)),"")</f>
        <v>T320__</v>
      </c>
      <c r="P29" s="3">
        <f t="shared" si="7"/>
        <v>42244</v>
      </c>
      <c r="Q29" s="6" t="str">
        <f ca="1">IFERROR(OFFSET(grille!$A$1,MOD(INT((P29-parametres!$D$72)/7),42)+1,WEEKDAY(guigui!P29,2)),"")</f>
        <v>RP</v>
      </c>
      <c r="R29" s="3">
        <f t="shared" si="8"/>
        <v>42275</v>
      </c>
      <c r="S29" s="6" t="str">
        <f ca="1">IFERROR(OFFSET(grille!$A$1,MOD(INT((R29-parametres!$D$72)/7),42)+1,WEEKDAY(guigui!R29,2)),"")</f>
        <v>__T250</v>
      </c>
      <c r="T29" s="3">
        <f t="shared" si="9"/>
        <v>42305</v>
      </c>
      <c r="U29" s="6" t="str">
        <f ca="1">IFERROR(OFFSET(grille!$A$1,MOD(INT((T29-parametres!$D$72)/7),42)+1,WEEKDAY(guigui!T29,2)),"")</f>
        <v>RP</v>
      </c>
      <c r="V29" s="4">
        <f t="shared" si="10"/>
        <v>42336</v>
      </c>
      <c r="W29" s="6" t="str">
        <f ca="1">IFERROR(OFFSET(grille!$A$1,MOD(INT((V29-parametres!$D$72)/7),42)+1,WEEKDAY(guigui!V29,2)),"")</f>
        <v>RP</v>
      </c>
      <c r="X29" s="3">
        <f t="shared" si="11"/>
        <v>42366</v>
      </c>
      <c r="Y29" s="6" t="str">
        <f ca="1">IFERROR(OFFSET(grille!$A$1,MOD(INT((X29-parametres!$D$72)/7),42)+1,WEEKDAY(guigui!X29,2)),"")</f>
        <v>RP</v>
      </c>
    </row>
    <row r="30" spans="2:25">
      <c r="B30" s="3">
        <f t="shared" si="0"/>
        <v>42033</v>
      </c>
      <c r="C30" s="6" t="str">
        <f ca="1">IFERROR(OFFSET(grille!$A$1,MOD(INT((B30-parametres!$D$72)/7),42)+1,WEEKDAY(guigui!B30,2)),"")</f>
        <v>T650__</v>
      </c>
      <c r="D30" s="3" t="b">
        <f>IF(MONTH(DATE($A$1,COLUMN()-1,ROW()-1))=2,DATE($A$1,COLUMN()-1,i))</f>
        <v>0</v>
      </c>
      <c r="E30" s="6" t="str">
        <f ca="1">IFERROR(OFFSET(grille!$A$1,MOD(INT((D30-parametres!$D$72)/7),42)+1,WEEKDAY(guigui!D30,2)),"")</f>
        <v>RP</v>
      </c>
      <c r="F30" s="3">
        <f t="shared" si="2"/>
        <v>42092</v>
      </c>
      <c r="G30" s="6" t="str">
        <f ca="1">IFERROR(OFFSET(grille!$A$1,MOD(INT((F30-parametres!$D$72)/7),42)+1,WEEKDAY(guigui!F30,2)),"")</f>
        <v>RP</v>
      </c>
      <c r="H30" s="3">
        <f t="shared" si="3"/>
        <v>42123</v>
      </c>
      <c r="I30" s="6" t="str">
        <f ca="1">IFERROR(OFFSET(grille!$A$1,MOD(INT((H30-parametres!$D$72)/7),42)+1,WEEKDAY(guigui!H30,2)),"")</f>
        <v>T140__</v>
      </c>
      <c r="J30" s="3">
        <f t="shared" si="4"/>
        <v>42153</v>
      </c>
      <c r="K30" s="6" t="str">
        <f ca="1">IFERROR(OFFSET(grille!$A$1,MOD(INT((J30-parametres!$D$72)/7),42)+1,WEEKDAY(guigui!J30,2)),"")</f>
        <v>T730__</v>
      </c>
      <c r="L30" s="3">
        <f t="shared" si="5"/>
        <v>42184</v>
      </c>
      <c r="M30" s="6" t="str">
        <f ca="1">IFERROR(OFFSET(grille!$A$1,MOD(INT((L30-parametres!$D$72)/7),42)+1,WEEKDAY(guigui!L30,2)),"")</f>
        <v>RP</v>
      </c>
      <c r="N30" s="3">
        <f t="shared" si="6"/>
        <v>42214</v>
      </c>
      <c r="O30" s="6" t="str">
        <f ca="1">IFERROR(OFFSET(grille!$A$1,MOD(INT((N30-parametres!$D$72)/7),42)+1,WEEKDAY(guigui!N30,2)),"")</f>
        <v>__T330</v>
      </c>
      <c r="P30" s="3">
        <f t="shared" si="7"/>
        <v>42245</v>
      </c>
      <c r="Q30" s="6" t="str">
        <f ca="1">IFERROR(OFFSET(grille!$A$1,MOD(INT((P30-parametres!$D$72)/7),42)+1,WEEKDAY(guigui!P30,2)),"")</f>
        <v>RP</v>
      </c>
      <c r="R30" s="3">
        <f t="shared" si="8"/>
        <v>42276</v>
      </c>
      <c r="S30" s="6" t="str">
        <f ca="1">IFERROR(OFFSET(grille!$A$1,MOD(INT((R30-parametres!$D$72)/7),42)+1,WEEKDAY(guigui!R30,2)),"")</f>
        <v>RP</v>
      </c>
      <c r="T30" s="3">
        <f t="shared" si="9"/>
        <v>42306</v>
      </c>
      <c r="U30" s="6" t="str">
        <f ca="1">IFERROR(OFFSET(grille!$A$1,MOD(INT((T30-parametres!$D$72)/7),42)+1,WEEKDAY(guigui!T30,2)),"")</f>
        <v>RP</v>
      </c>
      <c r="V30" s="4">
        <f t="shared" si="10"/>
        <v>42337</v>
      </c>
      <c r="W30" s="6" t="str">
        <f ca="1">IFERROR(OFFSET(grille!$A$1,MOD(INT((V30-parametres!$D$72)/7),42)+1,WEEKDAY(guigui!V30,2)),"")</f>
        <v>RP</v>
      </c>
      <c r="X30" s="3">
        <f t="shared" si="11"/>
        <v>42367</v>
      </c>
      <c r="Y30" s="6" t="str">
        <f ca="1">IFERROR(OFFSET(grille!$A$1,MOD(INT((X30-parametres!$D$72)/7),42)+1,WEEKDAY(guigui!X30,2)),"")</f>
        <v>T730__</v>
      </c>
    </row>
    <row r="31" spans="2:25">
      <c r="B31" s="3">
        <f t="shared" si="0"/>
        <v>42034</v>
      </c>
      <c r="C31" s="6" t="str">
        <f ca="1">IFERROR(OFFSET(grille!$A$1,MOD(INT((B31-parametres!$D$72)/7),42)+1,WEEKDAY(guigui!B31,2)),"")</f>
        <v>__T660</v>
      </c>
      <c r="D31" s="2"/>
      <c r="E31" s="2"/>
      <c r="F31" s="3">
        <f t="shared" si="2"/>
        <v>42093</v>
      </c>
      <c r="G31" s="6" t="str">
        <f ca="1">IFERROR(OFFSET(grille!$A$1,MOD(INT((F31-parametres!$D$72)/7),42)+1,WEEKDAY(guigui!F31,2)),"")</f>
        <v>T710</v>
      </c>
      <c r="H31" s="3">
        <f t="shared" si="3"/>
        <v>42124</v>
      </c>
      <c r="I31" s="6" t="str">
        <f ca="1">IFERROR(OFFSET(grille!$A$1,MOD(INT((H31-parametres!$D$72)/7),42)+1,WEEKDAY(guigui!H31,2)),"")</f>
        <v>__T150</v>
      </c>
      <c r="J31" s="3">
        <f t="shared" si="4"/>
        <v>42154</v>
      </c>
      <c r="K31" s="6" t="str">
        <f ca="1">IFERROR(OFFSET(grille!$A$1,MOD(INT((J31-parametres!$D$72)/7),42)+1,WEEKDAY(guigui!J31,2)),"")</f>
        <v>__T746</v>
      </c>
      <c r="L31" s="3">
        <f t="shared" si="5"/>
        <v>42185</v>
      </c>
      <c r="M31" s="6" t="str">
        <f ca="1">IFERROR(OFFSET(grille!$A$1,MOD(INT((L31-parametres!$D$72)/7),42)+1,WEEKDAY(guigui!L31,2)),"")</f>
        <v>T510</v>
      </c>
      <c r="N31" s="3">
        <f t="shared" si="6"/>
        <v>42215</v>
      </c>
      <c r="O31" s="6" t="str">
        <f ca="1">IFERROR(OFFSET(grille!$A$1,MOD(INT((N31-parametres!$D$72)/7),42)+1,WEEKDAY(guigui!N31,2)),"")</f>
        <v>T340__</v>
      </c>
      <c r="P31" s="3">
        <f t="shared" si="7"/>
        <v>42246</v>
      </c>
      <c r="Q31" s="6" t="str">
        <f ca="1">IFERROR(OFFSET(grille!$A$1,MOD(INT((P31-parametres!$D$72)/7),42)+1,WEEKDAY(guigui!P31,2)),"")</f>
        <v>T737__</v>
      </c>
      <c r="R31" s="3">
        <f t="shared" si="8"/>
        <v>42277</v>
      </c>
      <c r="S31" s="6" t="str">
        <f ca="1">IFERROR(OFFSET(grille!$A$1,MOD(INT((R31-parametres!$D$72)/7),42)+1,WEEKDAY(guigui!R31,2)),"")</f>
        <v>RP</v>
      </c>
      <c r="T31" s="3">
        <f t="shared" si="9"/>
        <v>42307</v>
      </c>
      <c r="U31" s="6" t="str">
        <f ca="1">IFERROR(OFFSET(grille!$A$1,MOD(INT((T31-parametres!$D$72)/7),42)+1,WEEKDAY(guigui!T31,2)),"")</f>
        <v>T320__</v>
      </c>
      <c r="V31" s="4">
        <f t="shared" si="10"/>
        <v>42338</v>
      </c>
      <c r="W31" s="6" t="str">
        <f ca="1">IFERROR(OFFSET(grille!$A$1,MOD(INT((V31-parametres!$D$72)/7),42)+1,WEEKDAY(guigui!V31,2)),"")</f>
        <v>T440__</v>
      </c>
      <c r="X31" s="3">
        <f t="shared" si="11"/>
        <v>42368</v>
      </c>
      <c r="Y31" s="6" t="str">
        <f ca="1">IFERROR(OFFSET(grille!$A$1,MOD(INT((X31-parametres!$D$72)/7),42)+1,WEEKDAY(guigui!X31,2)),"")</f>
        <v>__T740</v>
      </c>
    </row>
    <row r="32" spans="2:25">
      <c r="B32" s="3">
        <f t="shared" si="0"/>
        <v>42035</v>
      </c>
      <c r="C32" s="6" t="str">
        <f ca="1">IFERROR(OFFSET(grille!$A$1,MOD(INT((B32-parametres!$D$72)/7),42)+1,WEEKDAY(guigui!B32,2)),"")</f>
        <v>RP</v>
      </c>
      <c r="D32" s="2"/>
      <c r="E32" s="2"/>
      <c r="F32" s="3">
        <f t="shared" si="2"/>
        <v>42094</v>
      </c>
      <c r="G32" s="6" t="str">
        <f ca="1">IFERROR(OFFSET(grille!$A$1,MOD(INT((F32-parametres!$D$72)/7),42)+1,WEEKDAY(guigui!F32,2)),"")</f>
        <v>T120</v>
      </c>
      <c r="H32" s="2"/>
      <c r="I32" s="6" t="str">
        <f ca="1">IFERROR(OFFSET(grille!$A$1,MOD(INT((H32-parametres!$D$72)/7),42)+1,WEEKDAY(guigui!H32,2)),"")</f>
        <v>RP</v>
      </c>
      <c r="J32" s="3">
        <f t="shared" si="4"/>
        <v>42155</v>
      </c>
      <c r="K32" s="6" t="str">
        <f ca="1">IFERROR(OFFSET(grille!$A$1,MOD(INT((J32-parametres!$D$72)/7),42)+1,WEEKDAY(guigui!J32,2)),"")</f>
        <v>T147__</v>
      </c>
      <c r="L32" s="2"/>
      <c r="M32" s="6" t="str">
        <f ca="1">IFERROR(OFFSET(grille!$A$1,MOD(INT((L32-parametres!$D$72)/7),42)+1,WEEKDAY(guigui!L32,2)),"")</f>
        <v>RP</v>
      </c>
      <c r="N32" s="3">
        <f t="shared" si="6"/>
        <v>42216</v>
      </c>
      <c r="O32" s="6" t="str">
        <f ca="1">IFERROR(OFFSET(grille!$A$1,MOD(INT((N32-parametres!$D$72)/7),42)+1,WEEKDAY(guigui!N32,2)),"")</f>
        <v>__T350</v>
      </c>
      <c r="P32" s="3">
        <f t="shared" si="7"/>
        <v>42247</v>
      </c>
      <c r="Q32" s="6" t="str">
        <f ca="1">IFERROR(OFFSET(grille!$A$1,MOD(INT((P32-parametres!$D$72)/7),42)+1,WEEKDAY(guigui!P32,2)),"")</f>
        <v>__T740</v>
      </c>
      <c r="R32" s="2"/>
      <c r="S32" s="6" t="str">
        <f ca="1">IFERROR(OFFSET(grille!$A$1,MOD(INT((R32-parametres!$D$72)/7),42)+1,WEEKDAY(guigui!R32,2)),"")</f>
        <v>RP</v>
      </c>
      <c r="T32" s="3">
        <f t="shared" si="9"/>
        <v>42308</v>
      </c>
      <c r="U32" s="6" t="str">
        <f ca="1">IFERROR(OFFSET(grille!$A$1,MOD(INT((T32-parametres!$D$72)/7),42)+1,WEEKDAY(guigui!T32,2)),"")</f>
        <v>__T336</v>
      </c>
      <c r="V32" s="2"/>
      <c r="W32" s="6" t="str">
        <f ca="1">IFERROR(OFFSET(grille!$A$1,MOD(INT((V32-parametres!$D$72)/7),42)+1,WEEKDAY(guigui!V32,2)),"")</f>
        <v>RP</v>
      </c>
      <c r="X32" s="3">
        <f t="shared" si="11"/>
        <v>42369</v>
      </c>
      <c r="Y32" s="6" t="str">
        <f ca="1">IFERROR(OFFSET(grille!$A$1,MOD(INT((X32-parametres!$D$72)/7),42)+1,WEEKDAY(guigui!X32,2)),"")</f>
        <v>T610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83" priority="6" stopIfTrue="1">
      <formula>AND(WEEKDAY(B2,2)&gt;5,B2&lt;&gt;"")</formula>
    </cfRule>
  </conditionalFormatting>
  <conditionalFormatting sqref="E10">
    <cfRule type="expression" dxfId="81" priority="5" stopIfTrue="1">
      <formula>AND(WEEKDAY(E10,2)&gt;5,E10&lt;&gt;"")</formula>
    </cfRule>
  </conditionalFormatting>
  <conditionalFormatting sqref="E10">
    <cfRule type="expression" dxfId="79" priority="4" stopIfTrue="1">
      <formula>AND(WEEKDAY(E10,2)&gt;5,E10&lt;&gt;"")</formula>
    </cfRule>
  </conditionalFormatting>
  <conditionalFormatting sqref="E10">
    <cfRule type="expression" dxfId="77" priority="3" stopIfTrue="1">
      <formula>AND(WEEKDAY(E10,2)&gt;5,E10&lt;&gt;"")</formula>
    </cfRule>
  </conditionalFormatting>
  <conditionalFormatting sqref="E10">
    <cfRule type="expression" dxfId="75" priority="2" stopIfTrue="1">
      <formula>AND(WEEKDAY(E10,2)&gt;5,E10&lt;&gt;"")</formula>
    </cfRule>
  </conditionalFormatting>
  <conditionalFormatting sqref="E24">
    <cfRule type="expression" dxfId="73" priority="1" stopIfTrue="1">
      <formula>AND(WEEKDAY(E24,2)&gt;5,E24&lt;&gt;"")</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Y32"/>
  <sheetViews>
    <sheetView workbookViewId="0">
      <selection activeCell="G2" sqref="G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IFERROR(OFFSET(grille!$A$1,MOD(INT((B2-parametres!$D$74)/7),42)+1,WEEKDAY(guigui!B2,2)),"")</f>
        <v>T630__</v>
      </c>
      <c r="D2" s="3">
        <f>DATE($A$1,COLUMN()-2,ROW()-1)</f>
        <v>42036</v>
      </c>
      <c r="E2" s="6" t="str">
        <f ca="1">IFERROR(OFFSET(grille!$A$1,MOD(INT((D2-parametres!$D$74)/7),42)+1,WEEKDAY(guigui!D2,2)),"")</f>
        <v>RP</v>
      </c>
      <c r="F2" s="3">
        <f>DATE($A$1,COLUMN()-3,ROW()-1)</f>
        <v>42064</v>
      </c>
      <c r="G2" s="6" t="str">
        <f ca="1">IFERROR(OFFSET(grille!$A$1,MOD(INT((F2-parametres!$D$74)/7),42)+1,WEEKDAY(guigui!F2,2)),"")</f>
        <v>__T667</v>
      </c>
      <c r="H2" s="3">
        <f>DATE($A$1,COLUMN()-4,ROW()-1)</f>
        <v>42095</v>
      </c>
      <c r="I2" s="6" t="str">
        <f ca="1">IFERROR(OFFSET(grille!$A$1,MOD(INT((H2-parametres!$D$74)/7),42)+1,WEEKDAY(guigui!H2,2)),"")</f>
        <v>__T450</v>
      </c>
      <c r="J2" s="3">
        <f>DATE($A$1,COLUMN()-5,ROW()-1)</f>
        <v>42125</v>
      </c>
      <c r="K2" s="6" t="str">
        <f ca="1">IFERROR(OFFSET(grille!$A$1,MOD(INT((J2-parametres!$D$74)/7),42)+1,WEEKDAY(guigui!J2,2)),"")</f>
        <v>RP</v>
      </c>
      <c r="L2" s="3">
        <f>DATE($A$1,COLUMN()-6,ROW()-1)</f>
        <v>42156</v>
      </c>
      <c r="M2" s="6" t="str">
        <f ca="1">IFERROR(OFFSET(grille!$A$1,MOD(INT((L2-parametres!$D$74)/7),42)+1,WEEKDAY(guigui!L2,2)),"")</f>
        <v>__T911</v>
      </c>
      <c r="N2" s="4">
        <f>DATE($A$1,COLUMN()-7,ROW()-1)</f>
        <v>42186</v>
      </c>
      <c r="O2" s="6" t="str">
        <f ca="1">IFERROR(OFFSET(grille!$A$1,MOD(INT((N2-parametres!$D$74)/7),42)+1,WEEKDAY(guigui!N2,2)),"")</f>
        <v>T730__</v>
      </c>
      <c r="P2" s="3">
        <f>DATE($A$1,COLUMN()-8,ROW()-1)</f>
        <v>42217</v>
      </c>
      <c r="Q2" s="6" t="str">
        <f ca="1">IFERROR(OFFSET(grille!$A$1,MOD(INT((P2-parametres!$D$74)/7),42)+1,WEEKDAY(guigui!P2,2)),"")</f>
        <v>__T916</v>
      </c>
      <c r="R2" s="3">
        <f>DATE($A$1,COLUMN()-9,ROW()-1)</f>
        <v>42248</v>
      </c>
      <c r="S2" s="6" t="str">
        <f ca="1">IFERROR(OFFSET(grille!$A$1,MOD(INT((R2-parametres!$D$74)/7),42)+1,WEEKDAY(guigui!R2,2)),"")</f>
        <v>T140__</v>
      </c>
      <c r="T2" s="3">
        <f>DATE($A$1,COLUMN()-10,ROW()-1)</f>
        <v>42278</v>
      </c>
      <c r="U2" s="6" t="str">
        <f ca="1">IFERROR(OFFSET(grille!$A$1,MOD(INT((T2-parametres!$D$74)/7),42)+1,WEEKDAY(guigui!T2,2)),"")</f>
        <v>RP</v>
      </c>
      <c r="V2" s="4">
        <f>DATE($A$1,COLUMN()-11,ROW()-1)</f>
        <v>42309</v>
      </c>
      <c r="W2" s="6" t="str">
        <f ca="1">IFERROR(OFFSET(grille!$A$1,MOD(INT((V2-parametres!$D$74)/7),42)+1,WEEKDAY(guigui!V2,2)),"")</f>
        <v>RP</v>
      </c>
      <c r="X2" s="3">
        <f>DATE($A$1,COLUMN()-12,ROW()-1)</f>
        <v>42339</v>
      </c>
      <c r="Y2" s="6" t="str">
        <f ca="1">IFERROR(OFFSET(grille!$A$1,MOD(INT((X2-parametres!$D$74)/7),42)+1,WEEKDAY(guigui!X2,2)),"")</f>
        <v>T720</v>
      </c>
    </row>
    <row r="3" spans="1:25">
      <c r="B3" s="3">
        <f t="shared" ref="B3:B32" si="0">DATE($A$1,COLUMN()-1,ROW()-1)</f>
        <v>42006</v>
      </c>
      <c r="C3" s="6" t="str">
        <f ca="1">IFERROR(OFFSET(grille!$A$1,MOD(INT((B3-parametres!$D$74)/7),42)+1,WEEKDAY(guigui!B3,2)),"")</f>
        <v>__T640</v>
      </c>
      <c r="D3" s="3">
        <f t="shared" ref="D3:D29" si="1">DATE($A$1,COLUMN()-2,ROW()-1)</f>
        <v>42037</v>
      </c>
      <c r="E3" s="6" t="str">
        <f ca="1">IFERROR(OFFSET(grille!$A$1,MOD(INT((D3-parametres!$D$74)/7),42)+1,WEEKDAY(guigui!D3,2)),"")</f>
        <v>RP</v>
      </c>
      <c r="F3" s="3">
        <f t="shared" ref="F3:F32" si="2">DATE($A$1,COLUMN()-3,ROW()-1)</f>
        <v>42065</v>
      </c>
      <c r="G3" s="6" t="str">
        <f ca="1">IFERROR(OFFSET(grille!$A$1,MOD(INT((F3-parametres!$D$74)/7),42)+1,WEEKDAY(guigui!F3,2)),"")</f>
        <v>T420</v>
      </c>
      <c r="H3" s="3">
        <f t="shared" ref="H3:H31" si="3">DATE($A$1,COLUMN()-4,ROW()-1)</f>
        <v>42096</v>
      </c>
      <c r="I3" s="6" t="str">
        <f ca="1">IFERROR(OFFSET(grille!$A$1,MOD(INT((H3-parametres!$D$74)/7),42)+1,WEEKDAY(guigui!H3,2)),"")</f>
        <v>T240__</v>
      </c>
      <c r="J3" s="3">
        <f t="shared" ref="J3:J32" si="4">DATE($A$1,COLUMN()-5,ROW()-1)</f>
        <v>42126</v>
      </c>
      <c r="K3" s="6" t="str">
        <f ca="1">IFERROR(OFFSET(grille!$A$1,MOD(INT((J3-parametres!$D$74)/7),42)+1,WEEKDAY(guigui!J3,2)),"")</f>
        <v>RP</v>
      </c>
      <c r="L3" s="3">
        <f t="shared" ref="L3:L31" si="5">DATE($A$1,COLUMN()-6,ROW()-1)</f>
        <v>42157</v>
      </c>
      <c r="M3" s="6" t="str">
        <f ca="1">IFERROR(OFFSET(grille!$A$1,MOD(INT((L3-parametres!$D$74)/7),42)+1,WEEKDAY(guigui!L3,2)),"")</f>
        <v>RP</v>
      </c>
      <c r="N3" s="4">
        <f t="shared" ref="N3:N32" si="6">DATE($A$1,COLUMN()-7,ROW()-1)</f>
        <v>42187</v>
      </c>
      <c r="O3" s="6" t="str">
        <f ca="1">IFERROR(OFFSET(grille!$A$1,MOD(INT((N3-parametres!$D$74)/7),42)+1,WEEKDAY(guigui!N3,2)),"")</f>
        <v>__T740</v>
      </c>
      <c r="P3" s="3">
        <f t="shared" ref="P3:P32" si="7">DATE($A$1,COLUMN()-8,ROW()-1)</f>
        <v>42218</v>
      </c>
      <c r="Q3" s="6" t="str">
        <f ca="1">IFERROR(OFFSET(grille!$A$1,MOD(INT((P3-parametres!$D$74)/7),42)+1,WEEKDAY(guigui!P3,2)),"")</f>
        <v>RP</v>
      </c>
      <c r="R3" s="3">
        <f t="shared" ref="R3:R31" si="8">DATE($A$1,COLUMN()-9,ROW()-1)</f>
        <v>42249</v>
      </c>
      <c r="S3" s="6" t="str">
        <f ca="1">IFERROR(OFFSET(grille!$A$1,MOD(INT((R3-parametres!$D$74)/7),42)+1,WEEKDAY(guigui!R3,2)),"")</f>
        <v>__T150</v>
      </c>
      <c r="T3" s="3">
        <f t="shared" ref="T3:T32" si="9">DATE($A$1,COLUMN()-10,ROW()-1)</f>
        <v>42279</v>
      </c>
      <c r="U3" s="6" t="str">
        <f ca="1">IFERROR(OFFSET(grille!$A$1,MOD(INT((T3-parametres!$D$74)/7),42)+1,WEEKDAY(guigui!T3,2)),"")</f>
        <v>T345__</v>
      </c>
      <c r="V3" s="4">
        <f t="shared" ref="V3:V31" si="10">DATE($A$1,COLUMN()-11,ROW()-1)</f>
        <v>42310</v>
      </c>
      <c r="W3" s="6" t="str">
        <f ca="1">IFERROR(OFFSET(grille!$A$1,MOD(INT((V3-parametres!$D$74)/7),42)+1,WEEKDAY(guigui!V3,2)),"")</f>
        <v>T220__</v>
      </c>
      <c r="X3" s="3">
        <f t="shared" ref="X3:X32" si="11">DATE($A$1,COLUMN()-12,ROW()-1)</f>
        <v>42340</v>
      </c>
      <c r="Y3" s="6" t="str">
        <f ca="1">IFERROR(OFFSET(grille!$A$1,MOD(INT((X3-parametres!$D$74)/7),42)+1,WEEKDAY(guigui!X3,2)),"")</f>
        <v>T510</v>
      </c>
    </row>
    <row r="4" spans="1:25">
      <c r="B4" s="4">
        <f t="shared" si="0"/>
        <v>42007</v>
      </c>
      <c r="C4" s="6" t="str">
        <f ca="1">IFERROR(OFFSET(grille!$A$1,MOD(INT((B4-parametres!$D$74)/7),42)+1,WEEKDAY(guigui!B4,2)),"")</f>
        <v>RP</v>
      </c>
      <c r="D4" s="3">
        <f t="shared" si="1"/>
        <v>42038</v>
      </c>
      <c r="E4" s="6" t="str">
        <f ca="1">IFERROR(OFFSET(grille!$A$1,MOD(INT((D4-parametres!$D$74)/7),42)+1,WEEKDAY(guigui!D4,2)),"")</f>
        <v>T820__</v>
      </c>
      <c r="F4" s="3">
        <f t="shared" si="2"/>
        <v>42066</v>
      </c>
      <c r="G4" s="6" t="str">
        <f ca="1">IFERROR(OFFSET(grille!$A$1,MOD(INT((F4-parametres!$D$74)/7),42)+1,WEEKDAY(guigui!F4,2)),"")</f>
        <v>T630__</v>
      </c>
      <c r="H4" s="3">
        <f t="shared" si="3"/>
        <v>42097</v>
      </c>
      <c r="I4" s="6" t="str">
        <f ca="1">IFERROR(OFFSET(grille!$A$1,MOD(INT((H4-parametres!$D$74)/7),42)+1,WEEKDAY(guigui!H4,2)),"")</f>
        <v>__T250</v>
      </c>
      <c r="J4" s="3">
        <f t="shared" si="4"/>
        <v>42127</v>
      </c>
      <c r="K4" s="6" t="str">
        <f ca="1">IFERROR(OFFSET(grille!$A$1,MOD(INT((J4-parametres!$D$74)/7),42)+1,WEEKDAY(guigui!J4,2)),"")</f>
        <v>T327__</v>
      </c>
      <c r="L4" s="3">
        <f t="shared" si="5"/>
        <v>42158</v>
      </c>
      <c r="M4" s="6" t="str">
        <f ca="1">IFERROR(OFFSET(grille!$A$1,MOD(INT((L4-parametres!$D$74)/7),42)+1,WEEKDAY(guigui!L4,2)),"")</f>
        <v>RP</v>
      </c>
      <c r="N4" s="4">
        <f t="shared" si="6"/>
        <v>42188</v>
      </c>
      <c r="O4" s="6" t="str">
        <f ca="1">IFERROR(OFFSET(grille!$A$1,MOD(INT((N4-parametres!$D$74)/7),42)+1,WEEKDAY(guigui!N4,2)),"")</f>
        <v>T240__</v>
      </c>
      <c r="P4" s="3">
        <f t="shared" si="7"/>
        <v>42219</v>
      </c>
      <c r="Q4" s="6" t="str">
        <f ca="1">IFERROR(OFFSET(grille!$A$1,MOD(INT((P4-parametres!$D$74)/7),42)+1,WEEKDAY(guigui!P4,2)),"")</f>
        <v>RP</v>
      </c>
      <c r="R4" s="3">
        <f t="shared" si="8"/>
        <v>42250</v>
      </c>
      <c r="S4" s="6" t="str">
        <f ca="1">IFERROR(OFFSET(grille!$A$1,MOD(INT((R4-parametres!$D$74)/7),42)+1,WEEKDAY(guigui!R4,2)),"")</f>
        <v>D</v>
      </c>
      <c r="T4" s="3">
        <f t="shared" si="9"/>
        <v>42280</v>
      </c>
      <c r="U4" s="6" t="str">
        <f ca="1">IFERROR(OFFSET(grille!$A$1,MOD(INT((T4-parametres!$D$74)/7),42)+1,WEEKDAY(guigui!T4,2)),"")</f>
        <v>__T356</v>
      </c>
      <c r="V4" s="4">
        <f t="shared" si="10"/>
        <v>42311</v>
      </c>
      <c r="W4" s="6" t="str">
        <f ca="1">IFERROR(OFFSET(grille!$A$1,MOD(INT((V4-parametres!$D$74)/7),42)+1,WEEKDAY(guigui!V4,2)),"")</f>
        <v>__T230</v>
      </c>
      <c r="X4" s="3">
        <f t="shared" si="11"/>
        <v>42341</v>
      </c>
      <c r="Y4" s="6" t="str">
        <f ca="1">IFERROR(OFFSET(grille!$A$1,MOD(INT((X4-parametres!$D$74)/7),42)+1,WEEKDAY(guigui!X4,2)),"")</f>
        <v>T140__</v>
      </c>
    </row>
    <row r="5" spans="1:25">
      <c r="B5" s="4">
        <f t="shared" si="0"/>
        <v>42008</v>
      </c>
      <c r="C5" s="6" t="str">
        <f ca="1">IFERROR(OFFSET(grille!$A$1,MOD(INT((B5-parametres!$D$74)/7),42)+1,WEEKDAY(guigui!B5,2)),"")</f>
        <v>RP</v>
      </c>
      <c r="D5" s="3">
        <f t="shared" si="1"/>
        <v>42039</v>
      </c>
      <c r="E5" s="6" t="str">
        <f ca="1">IFERROR(OFFSET(grille!$A$1,MOD(INT((D5-parametres!$D$74)/7),42)+1,WEEKDAY(guigui!D5,2)),"")</f>
        <v>__T830</v>
      </c>
      <c r="F5" s="3">
        <f t="shared" si="2"/>
        <v>42067</v>
      </c>
      <c r="G5" s="6" t="str">
        <f ca="1">IFERROR(OFFSET(grille!$A$1,MOD(INT((F5-parametres!$D$74)/7),42)+1,WEEKDAY(guigui!F5,2)),"")</f>
        <v>__T640</v>
      </c>
      <c r="H5" s="3">
        <f t="shared" si="3"/>
        <v>42098</v>
      </c>
      <c r="I5" s="6" t="str">
        <f ca="1">IFERROR(OFFSET(grille!$A$1,MOD(INT((H5-parametres!$D$74)/7),42)+1,WEEKDAY(guigui!H5,2)),"")</f>
        <v>RP</v>
      </c>
      <c r="J5" s="3">
        <f t="shared" si="4"/>
        <v>42128</v>
      </c>
      <c r="K5" s="6" t="str">
        <f ca="1">IFERROR(OFFSET(grille!$A$1,MOD(INT((J5-parametres!$D$74)/7),42)+1,WEEKDAY(guigui!J5,2)),"")</f>
        <v>__T330</v>
      </c>
      <c r="L5" s="3">
        <f t="shared" si="5"/>
        <v>42159</v>
      </c>
      <c r="M5" s="6" t="str">
        <f ca="1">IFERROR(OFFSET(grille!$A$1,MOD(INT((L5-parametres!$D$74)/7),42)+1,WEEKDAY(guigui!L5,2)),"")</f>
        <v>T720</v>
      </c>
      <c r="N5" s="4">
        <f t="shared" si="6"/>
        <v>42189</v>
      </c>
      <c r="O5" s="6" t="str">
        <f ca="1">IFERROR(OFFSET(grille!$A$1,MOD(INT((N5-parametres!$D$74)/7),42)+1,WEEKDAY(guigui!N5,2)),"")</f>
        <v>__T256</v>
      </c>
      <c r="P5" s="3">
        <f t="shared" si="7"/>
        <v>42220</v>
      </c>
      <c r="Q5" s="6" t="str">
        <f ca="1">IFERROR(OFFSET(grille!$A$1,MOD(INT((P5-parametres!$D$74)/7),42)+1,WEEKDAY(guigui!P5,2)),"")</f>
        <v>T320__</v>
      </c>
      <c r="R5" s="3">
        <f t="shared" si="8"/>
        <v>42251</v>
      </c>
      <c r="S5" s="6" t="str">
        <f ca="1">IFERROR(OFFSET(grille!$A$1,MOD(INT((R5-parametres!$D$74)/7),42)+1,WEEKDAY(guigui!R5,2)),"")</f>
        <v>RP</v>
      </c>
      <c r="T5" s="3">
        <f t="shared" si="9"/>
        <v>42281</v>
      </c>
      <c r="U5" s="6" t="str">
        <f ca="1">IFERROR(OFFSET(grille!$A$1,MOD(INT((T5-parametres!$D$74)/7),42)+1,WEEKDAY(guigui!T5,2)),"")</f>
        <v>T247__</v>
      </c>
      <c r="V5" s="4">
        <f t="shared" si="10"/>
        <v>42312</v>
      </c>
      <c r="W5" s="6" t="str">
        <f ca="1">IFERROR(OFFSET(grille!$A$1,MOD(INT((V5-parametres!$D$74)/7),42)+1,WEEKDAY(guigui!V5,2)),"")</f>
        <v>RP</v>
      </c>
      <c r="X5" s="3">
        <f t="shared" si="11"/>
        <v>42342</v>
      </c>
      <c r="Y5" s="6" t="str">
        <f ca="1">IFERROR(OFFSET(grille!$A$1,MOD(INT((X5-parametres!$D$74)/7),42)+1,WEEKDAY(guigui!X5,2)),"")</f>
        <v>__T150</v>
      </c>
    </row>
    <row r="6" spans="1:25">
      <c r="B6" s="3">
        <f t="shared" si="0"/>
        <v>42009</v>
      </c>
      <c r="C6" s="6" t="str">
        <f ca="1">IFERROR(OFFSET(grille!$A$1,MOD(INT((B6-parametres!$D$74)/7),42)+1,WEEKDAY(guigui!B6,2)),"")</f>
        <v>T840__</v>
      </c>
      <c r="D6" s="3">
        <f t="shared" si="1"/>
        <v>42040</v>
      </c>
      <c r="E6" s="6" t="str">
        <f ca="1">IFERROR(OFFSET(grille!$A$1,MOD(INT((D6-parametres!$D$74)/7),42)+1,WEEKDAY(guigui!D6,2)),"")</f>
        <v>T650__</v>
      </c>
      <c r="F6" s="3">
        <f t="shared" si="2"/>
        <v>42068</v>
      </c>
      <c r="G6" s="6" t="str">
        <f ca="1">IFERROR(OFFSET(grille!$A$1,MOD(INT((F6-parametres!$D$74)/7),42)+1,WEEKDAY(guigui!F6,2)),"")</f>
        <v>D</v>
      </c>
      <c r="H6" s="3">
        <f t="shared" si="3"/>
        <v>42099</v>
      </c>
      <c r="I6" s="6" t="str">
        <f ca="1">IFERROR(OFFSET(grille!$A$1,MOD(INT((H6-parametres!$D$74)/7),42)+1,WEEKDAY(guigui!H6,2)),"")</f>
        <v>RP</v>
      </c>
      <c r="J6" s="3">
        <f t="shared" si="4"/>
        <v>42129</v>
      </c>
      <c r="K6" s="6" t="str">
        <f ca="1">IFERROR(OFFSET(grille!$A$1,MOD(INT((J6-parametres!$D$74)/7),42)+1,WEEKDAY(guigui!J6,2)),"")</f>
        <v>T810</v>
      </c>
      <c r="L6" s="3">
        <f t="shared" si="5"/>
        <v>42160</v>
      </c>
      <c r="M6" s="6" t="str">
        <f ca="1">IFERROR(OFFSET(grille!$A$1,MOD(INT((L6-parametres!$D$74)/7),42)+1,WEEKDAY(guigui!L6,2)),"")</f>
        <v>T730__</v>
      </c>
      <c r="N6" s="4">
        <f t="shared" si="6"/>
        <v>42190</v>
      </c>
      <c r="O6" s="6" t="str">
        <f ca="1">IFERROR(OFFSET(grille!$A$1,MOD(INT((N6-parametres!$D$74)/7),42)+1,WEEKDAY(guigui!N6,2)),"")</f>
        <v>RP</v>
      </c>
      <c r="P6" s="3">
        <f t="shared" si="7"/>
        <v>42221</v>
      </c>
      <c r="Q6" s="6" t="str">
        <f ca="1">IFERROR(OFFSET(grille!$A$1,MOD(INT((P6-parametres!$D$74)/7),42)+1,WEEKDAY(guigui!P6,2)),"")</f>
        <v>__T330</v>
      </c>
      <c r="R6" s="3">
        <f t="shared" si="8"/>
        <v>42252</v>
      </c>
      <c r="S6" s="6" t="str">
        <f ca="1">IFERROR(OFFSET(grille!$A$1,MOD(INT((R6-parametres!$D$74)/7),42)+1,WEEKDAY(guigui!R6,2)),"")</f>
        <v>RP</v>
      </c>
      <c r="T6" s="3">
        <f t="shared" si="9"/>
        <v>42282</v>
      </c>
      <c r="U6" s="6" t="str">
        <f ca="1">IFERROR(OFFSET(grille!$A$1,MOD(INT((T6-parametres!$D$74)/7),42)+1,WEEKDAY(guigui!T6,2)),"")</f>
        <v>__T250</v>
      </c>
      <c r="V6" s="4">
        <f t="shared" si="10"/>
        <v>42313</v>
      </c>
      <c r="W6" s="6" t="str">
        <f ca="1">IFERROR(OFFSET(grille!$A$1,MOD(INT((V6-parametres!$D$74)/7),42)+1,WEEKDAY(guigui!V6,2)),"")</f>
        <v>RP</v>
      </c>
      <c r="X6" s="3">
        <f t="shared" si="11"/>
        <v>42343</v>
      </c>
      <c r="Y6" s="6" t="str">
        <f ca="1">IFERROR(OFFSET(grille!$A$1,MOD(INT((X6-parametres!$D$74)/7),42)+1,WEEKDAY(guigui!X6,2)),"")</f>
        <v>RP</v>
      </c>
    </row>
    <row r="7" spans="1:25">
      <c r="B7" s="3">
        <f t="shared" si="0"/>
        <v>42010</v>
      </c>
      <c r="C7" s="6" t="str">
        <f ca="1">IFERROR(OFFSET(grille!$A$1,MOD(INT((B7-parametres!$D$74)/7),42)+1,WEEKDAY(guigui!B7,2)),"")</f>
        <v>__T850</v>
      </c>
      <c r="D7" s="3">
        <f t="shared" si="1"/>
        <v>42041</v>
      </c>
      <c r="E7" s="6" t="str">
        <f ca="1">IFERROR(OFFSET(grille!$A$1,MOD(INT((D7-parametres!$D$74)/7),42)+1,WEEKDAY(guigui!D7,2)),"")</f>
        <v>__T660</v>
      </c>
      <c r="F7" s="3">
        <f t="shared" si="2"/>
        <v>42069</v>
      </c>
      <c r="G7" s="6" t="str">
        <f ca="1">IFERROR(OFFSET(grille!$A$1,MOD(INT((F7-parametres!$D$74)/7),42)+1,WEEKDAY(guigui!F7,2)),"")</f>
        <v>RP</v>
      </c>
      <c r="H7" s="3">
        <f t="shared" si="3"/>
        <v>42100</v>
      </c>
      <c r="I7" s="6" t="str">
        <f ca="1">IFERROR(OFFSET(grille!$A$1,MOD(INT((H7-parametres!$D$74)/7),42)+1,WEEKDAY(guigui!H7,2)),"")</f>
        <v>T710</v>
      </c>
      <c r="J7" s="3">
        <f t="shared" si="4"/>
        <v>42130</v>
      </c>
      <c r="K7" s="6" t="str">
        <f ca="1">IFERROR(OFFSET(grille!$A$1,MOD(INT((J7-parametres!$D$74)/7),42)+1,WEEKDAY(guigui!J7,2)),"")</f>
        <v>T140__</v>
      </c>
      <c r="L7" s="3">
        <f t="shared" si="5"/>
        <v>42161</v>
      </c>
      <c r="M7" s="6" t="str">
        <f ca="1">IFERROR(OFFSET(grille!$A$1,MOD(INT((L7-parametres!$D$74)/7),42)+1,WEEKDAY(guigui!L7,2)),"")</f>
        <v>__T746</v>
      </c>
      <c r="N7" s="4">
        <f t="shared" si="6"/>
        <v>42191</v>
      </c>
      <c r="O7" s="6" t="str">
        <f ca="1">IFERROR(OFFSET(grille!$A$1,MOD(INT((N7-parametres!$D$74)/7),42)+1,WEEKDAY(guigui!N7,2)),"")</f>
        <v>RP</v>
      </c>
      <c r="P7" s="3">
        <f t="shared" si="7"/>
        <v>42222</v>
      </c>
      <c r="Q7" s="6" t="str">
        <f ca="1">IFERROR(OFFSET(grille!$A$1,MOD(INT((P7-parametres!$D$74)/7),42)+1,WEEKDAY(guigui!P7,2)),"")</f>
        <v>T340__</v>
      </c>
      <c r="R7" s="3">
        <f t="shared" si="8"/>
        <v>42253</v>
      </c>
      <c r="S7" s="6" t="str">
        <f ca="1">IFERROR(OFFSET(grille!$A$1,MOD(INT((R7-parametres!$D$74)/7),42)+1,WEEKDAY(guigui!R7,2)),"")</f>
        <v>T737__</v>
      </c>
      <c r="T7" s="3">
        <f t="shared" si="9"/>
        <v>42283</v>
      </c>
      <c r="U7" s="6" t="str">
        <f ca="1">IFERROR(OFFSET(grille!$A$1,MOD(INT((T7-parametres!$D$74)/7),42)+1,WEEKDAY(guigui!T7,2)),"")</f>
        <v>RP</v>
      </c>
      <c r="V7" s="4">
        <f t="shared" si="10"/>
        <v>42314</v>
      </c>
      <c r="W7" s="6" t="str">
        <f ca="1">IFERROR(OFFSET(grille!$A$1,MOD(INT((V7-parametres!$D$74)/7),42)+1,WEEKDAY(guigui!V7,2)),"")</f>
        <v>T320__</v>
      </c>
      <c r="X7" s="3">
        <f t="shared" si="11"/>
        <v>42344</v>
      </c>
      <c r="Y7" s="6" t="str">
        <f ca="1">IFERROR(OFFSET(grille!$A$1,MOD(INT((X7-parametres!$D$74)/7),42)+1,WEEKDAY(guigui!X7,2)),"")</f>
        <v>RP</v>
      </c>
    </row>
    <row r="8" spans="1:25">
      <c r="B8" s="3">
        <f t="shared" si="0"/>
        <v>42011</v>
      </c>
      <c r="C8" s="6" t="str">
        <f ca="1">IFERROR(OFFSET(grille!$A$1,MOD(INT((B8-parametres!$D$74)/7),42)+1,WEEKDAY(guigui!B8,2)),"")</f>
        <v>T410</v>
      </c>
      <c r="D8" s="3">
        <f t="shared" si="1"/>
        <v>42042</v>
      </c>
      <c r="E8" s="6" t="str">
        <f ca="1">IFERROR(OFFSET(grille!$A$1,MOD(INT((D8-parametres!$D$74)/7),42)+1,WEEKDAY(guigui!D8,2)),"")</f>
        <v>RP</v>
      </c>
      <c r="F8" s="3">
        <f t="shared" si="2"/>
        <v>42070</v>
      </c>
      <c r="G8" s="6" t="str">
        <f ca="1">IFERROR(OFFSET(grille!$A$1,MOD(INT((F8-parametres!$D$74)/7),42)+1,WEEKDAY(guigui!F8,2)),"")</f>
        <v>RP</v>
      </c>
      <c r="H8" s="3">
        <f t="shared" si="3"/>
        <v>42101</v>
      </c>
      <c r="I8" s="6" t="str">
        <f ca="1">IFERROR(OFFSET(grille!$A$1,MOD(INT((H8-parametres!$D$74)/7),42)+1,WEEKDAY(guigui!H8,2)),"")</f>
        <v>T120</v>
      </c>
      <c r="J8" s="3">
        <f t="shared" si="4"/>
        <v>42131</v>
      </c>
      <c r="K8" s="6" t="str">
        <f ca="1">IFERROR(OFFSET(grille!$A$1,MOD(INT((J8-parametres!$D$74)/7),42)+1,WEEKDAY(guigui!J8,2)),"")</f>
        <v>__T150</v>
      </c>
      <c r="L8" s="3">
        <f t="shared" si="5"/>
        <v>42162</v>
      </c>
      <c r="M8" s="6" t="str">
        <f ca="1">IFERROR(OFFSET(grille!$A$1,MOD(INT((L8-parametres!$D$74)/7),42)+1,WEEKDAY(guigui!L8,2)),"")</f>
        <v>T147__</v>
      </c>
      <c r="N8" s="4">
        <f t="shared" si="6"/>
        <v>42192</v>
      </c>
      <c r="O8" s="6" t="str">
        <f ca="1">IFERROR(OFFSET(grille!$A$1,MOD(INT((N8-parametres!$D$74)/7),42)+1,WEEKDAY(guigui!N8,2)),"")</f>
        <v>T510</v>
      </c>
      <c r="P8" s="3">
        <f t="shared" si="7"/>
        <v>42223</v>
      </c>
      <c r="Q8" s="6" t="str">
        <f ca="1">IFERROR(OFFSET(grille!$A$1,MOD(INT((P8-parametres!$D$74)/7),42)+1,WEEKDAY(guigui!P8,2)),"")</f>
        <v>__T350</v>
      </c>
      <c r="R8" s="3">
        <f t="shared" si="8"/>
        <v>42254</v>
      </c>
      <c r="S8" s="6" t="str">
        <f ca="1">IFERROR(OFFSET(grille!$A$1,MOD(INT((R8-parametres!$D$74)/7),42)+1,WEEKDAY(guigui!R8,2)),"")</f>
        <v>__T740</v>
      </c>
      <c r="T8" s="3">
        <f t="shared" si="9"/>
        <v>42284</v>
      </c>
      <c r="U8" s="6" t="str">
        <f ca="1">IFERROR(OFFSET(grille!$A$1,MOD(INT((T8-parametres!$D$74)/7),42)+1,WEEKDAY(guigui!T8,2)),"")</f>
        <v>RP</v>
      </c>
      <c r="V8" s="4">
        <f t="shared" si="10"/>
        <v>42315</v>
      </c>
      <c r="W8" s="6" t="str">
        <f ca="1">IFERROR(OFFSET(grille!$A$1,MOD(INT((V8-parametres!$D$74)/7),42)+1,WEEKDAY(guigui!V8,2)),"")</f>
        <v>__T336</v>
      </c>
      <c r="X8" s="3">
        <f t="shared" si="11"/>
        <v>42345</v>
      </c>
      <c r="Y8" s="6" t="str">
        <f ca="1">IFERROR(OFFSET(grille!$A$1,MOD(INT((X8-parametres!$D$74)/7),42)+1,WEEKDAY(guigui!X8,2)),"")</f>
        <v>T440__</v>
      </c>
    </row>
    <row r="9" spans="1:25">
      <c r="B9" s="3">
        <f t="shared" si="0"/>
        <v>42012</v>
      </c>
      <c r="C9" s="6" t="str">
        <f ca="1">IFERROR(OFFSET(grille!$A$1,MOD(INT((B9-parametres!$D$74)/7),42)+1,WEEKDAY(guigui!B9,2)),"")</f>
        <v>T220__</v>
      </c>
      <c r="D9" s="3">
        <f t="shared" si="1"/>
        <v>42043</v>
      </c>
      <c r="E9" s="6" t="str">
        <f ca="1">IFERROR(OFFSET(grille!$A$1,MOD(INT((D9-parametres!$D$74)/7),42)+1,WEEKDAY(guigui!D9,2)),"")</f>
        <v>RP</v>
      </c>
      <c r="F9" s="3">
        <f t="shared" si="2"/>
        <v>42071</v>
      </c>
      <c r="G9" s="6" t="str">
        <f ca="1">IFERROR(OFFSET(grille!$A$1,MOD(INT((F9-parametres!$D$74)/7),42)+1,WEEKDAY(guigui!F9,2)),"")</f>
        <v>T637__</v>
      </c>
      <c r="H9" s="3">
        <f t="shared" si="3"/>
        <v>42102</v>
      </c>
      <c r="I9" s="6" t="str">
        <f ca="1">IFERROR(OFFSET(grille!$A$1,MOD(INT((H9-parametres!$D$74)/7),42)+1,WEEKDAY(guigui!H9,2)),"")</f>
        <v>T440__</v>
      </c>
      <c r="J9" s="3">
        <f t="shared" si="4"/>
        <v>42132</v>
      </c>
      <c r="K9" s="6" t="str">
        <f ca="1">IFERROR(OFFSET(grille!$A$1,MOD(INT((J9-parametres!$D$74)/7),42)+1,WEEKDAY(guigui!J9,2)),"")</f>
        <v>RP</v>
      </c>
      <c r="L9" s="3">
        <f t="shared" si="5"/>
        <v>42163</v>
      </c>
      <c r="M9" s="6" t="str">
        <f ca="1">IFERROR(OFFSET(grille!$A$1,MOD(INT((L9-parametres!$D$74)/7),42)+1,WEEKDAY(guigui!L9,2)),"")</f>
        <v>__T151</v>
      </c>
      <c r="N9" s="4">
        <f t="shared" si="6"/>
        <v>42193</v>
      </c>
      <c r="O9" s="6" t="str">
        <f ca="1">IFERROR(OFFSET(grille!$A$1,MOD(INT((N9-parametres!$D$74)/7),42)+1,WEEKDAY(guigui!N9,2)),"")</f>
        <v>T110</v>
      </c>
      <c r="P9" s="3">
        <f t="shared" si="7"/>
        <v>42224</v>
      </c>
      <c r="Q9" s="6" t="str">
        <f ca="1">IFERROR(OFFSET(grille!$A$1,MOD(INT((P9-parametres!$D$74)/7),42)+1,WEEKDAY(guigui!P9,2)),"")</f>
        <v>RP</v>
      </c>
      <c r="R9" s="3">
        <f t="shared" si="8"/>
        <v>42255</v>
      </c>
      <c r="S9" s="6" t="str">
        <f ca="1">IFERROR(OFFSET(grille!$A$1,MOD(INT((R9-parametres!$D$74)/7),42)+1,WEEKDAY(guigui!R9,2)),"")</f>
        <v>T650__</v>
      </c>
      <c r="T9" s="3">
        <f t="shared" si="9"/>
        <v>42285</v>
      </c>
      <c r="U9" s="6" t="str">
        <f ca="1">IFERROR(OFFSET(grille!$A$1,MOD(INT((T9-parametres!$D$74)/7),42)+1,WEEKDAY(guigui!T9,2)),"")</f>
        <v>T120</v>
      </c>
      <c r="V9" s="4">
        <f t="shared" si="10"/>
        <v>42316</v>
      </c>
      <c r="W9" s="6" t="str">
        <f ca="1">IFERROR(OFFSET(grille!$A$1,MOD(INT((V9-parametres!$D$74)/7),42)+1,WEEKDAY(guigui!V9,2)),"")</f>
        <v>T227__</v>
      </c>
      <c r="X9" s="3">
        <f t="shared" si="11"/>
        <v>42346</v>
      </c>
      <c r="Y9" s="6" t="str">
        <f ca="1">IFERROR(OFFSET(grille!$A$1,MOD(INT((X9-parametres!$D$74)/7),42)+1,WEEKDAY(guigui!X9,2)),"")</f>
        <v>__T450</v>
      </c>
    </row>
    <row r="10" spans="1:25">
      <c r="B10" s="3">
        <f t="shared" si="0"/>
        <v>42013</v>
      </c>
      <c r="C10" s="6" t="str">
        <f ca="1">IFERROR(OFFSET(grille!$A$1,MOD(INT((B10-parametres!$D$74)/7),42)+1,WEEKDAY(guigui!B10,2)),"")</f>
        <v>__T230</v>
      </c>
      <c r="D10" s="3">
        <f t="shared" si="1"/>
        <v>42044</v>
      </c>
      <c r="E10" s="6" t="str">
        <f ca="1">IFERROR(OFFSET(grille!$A$1,MOD(INT((D10-parametres!$D$74)/7),42)+1,WEEKDAY(guigui!D10,2)),"")</f>
        <v>T410</v>
      </c>
      <c r="F10" s="3">
        <f t="shared" si="2"/>
        <v>42072</v>
      </c>
      <c r="G10" s="6" t="str">
        <f ca="1">IFERROR(OFFSET(grille!$A$1,MOD(INT((F10-parametres!$D$74)/7),42)+1,WEEKDAY(guigui!F10,2)),"")</f>
        <v>__T640</v>
      </c>
      <c r="H10" s="3">
        <f t="shared" si="3"/>
        <v>42103</v>
      </c>
      <c r="I10" s="6" t="str">
        <f ca="1">IFERROR(OFFSET(grille!$A$1,MOD(INT((H10-parametres!$D$74)/7),42)+1,WEEKDAY(guigui!H10,2)),"")</f>
        <v>__T450</v>
      </c>
      <c r="J10" s="3">
        <f t="shared" si="4"/>
        <v>42133</v>
      </c>
      <c r="K10" s="6" t="str">
        <f ca="1">IFERROR(OFFSET(grille!$A$1,MOD(INT((J10-parametres!$D$74)/7),42)+1,WEEKDAY(guigui!J10,2)),"")</f>
        <v>RP</v>
      </c>
      <c r="L10" s="3">
        <f t="shared" si="5"/>
        <v>42164</v>
      </c>
      <c r="M10" s="6" t="str">
        <f ca="1">IFERROR(OFFSET(grille!$A$1,MOD(INT((L10-parametres!$D$74)/7),42)+1,WEEKDAY(guigui!L10,2)),"")</f>
        <v>RP</v>
      </c>
      <c r="N10" s="4">
        <f t="shared" si="6"/>
        <v>42194</v>
      </c>
      <c r="O10" s="6" t="str">
        <f ca="1">IFERROR(OFFSET(grille!$A$1,MOD(INT((N10-parametres!$D$74)/7),42)+1,WEEKDAY(guigui!N10,2)),"")</f>
        <v>T710</v>
      </c>
      <c r="P10" s="3">
        <f t="shared" si="7"/>
        <v>42225</v>
      </c>
      <c r="Q10" s="6" t="str">
        <f ca="1">IFERROR(OFFSET(grille!$A$1,MOD(INT((P10-parametres!$D$74)/7),42)+1,WEEKDAY(guigui!P10,2)),"")</f>
        <v>RP</v>
      </c>
      <c r="R10" s="3">
        <f t="shared" si="8"/>
        <v>42256</v>
      </c>
      <c r="S10" s="6" t="str">
        <f ca="1">IFERROR(OFFSET(grille!$A$1,MOD(INT((R10-parametres!$D$74)/7),42)+1,WEEKDAY(guigui!R10,2)),"")</f>
        <v>__T660</v>
      </c>
      <c r="T10" s="3">
        <f t="shared" si="9"/>
        <v>42286</v>
      </c>
      <c r="U10" s="6" t="str">
        <f ca="1">IFERROR(OFFSET(grille!$A$1,MOD(INT((T10-parametres!$D$74)/7),42)+1,WEEKDAY(guigui!T10,2)),"")</f>
        <v>T720</v>
      </c>
      <c r="V10" s="4">
        <f t="shared" si="10"/>
        <v>42317</v>
      </c>
      <c r="W10" s="6" t="str">
        <f ca="1">IFERROR(OFFSET(grille!$A$1,MOD(INT((V10-parametres!$D$74)/7),42)+1,WEEKDAY(guigui!V10,2)),"")</f>
        <v>__T230</v>
      </c>
      <c r="X10" s="3">
        <f t="shared" si="11"/>
        <v>42347</v>
      </c>
      <c r="Y10" s="6" t="str">
        <f ca="1">IFERROR(OFFSET(grille!$A$1,MOD(INT((X10-parametres!$D$74)/7),42)+1,WEEKDAY(guigui!X10,2)),"")</f>
        <v>T240__</v>
      </c>
    </row>
    <row r="11" spans="1:25">
      <c r="B11" s="3">
        <f t="shared" si="0"/>
        <v>42014</v>
      </c>
      <c r="C11" s="6" t="str">
        <f ca="1">IFERROR(OFFSET(grille!$A$1,MOD(INT((B11-parametres!$D$74)/7),42)+1,WEEKDAY(guigui!B11,2)),"")</f>
        <v>RP</v>
      </c>
      <c r="D11" s="3">
        <f t="shared" si="1"/>
        <v>42045</v>
      </c>
      <c r="E11" s="6" t="str">
        <f ca="1">IFERROR(OFFSET(grille!$A$1,MOD(INT((D11-parametres!$D$74)/7),42)+1,WEEKDAY(guigui!D11,2)),"")</f>
        <v>T720</v>
      </c>
      <c r="F11" s="3">
        <f t="shared" si="2"/>
        <v>42073</v>
      </c>
      <c r="G11" s="6" t="str">
        <f ca="1">IFERROR(OFFSET(grille!$A$1,MOD(INT((F11-parametres!$D$74)/7),42)+1,WEEKDAY(guigui!F11,2)),"")</f>
        <v>T430</v>
      </c>
      <c r="H11" s="3">
        <f t="shared" si="3"/>
        <v>42104</v>
      </c>
      <c r="I11" s="6" t="str">
        <f ca="1">IFERROR(OFFSET(grille!$A$1,MOD(INT((H11-parametres!$D$74)/7),42)+1,WEEKDAY(guigui!H11,2)),"")</f>
        <v>T945</v>
      </c>
      <c r="J11" s="3">
        <f t="shared" si="4"/>
        <v>42134</v>
      </c>
      <c r="K11" s="6" t="str">
        <f ca="1">IFERROR(OFFSET(grille!$A$1,MOD(INT((J11-parametres!$D$74)/7),42)+1,WEEKDAY(guigui!J11,2)),"")</f>
        <v>RP</v>
      </c>
      <c r="L11" s="3">
        <f t="shared" si="5"/>
        <v>42165</v>
      </c>
      <c r="M11" s="6" t="str">
        <f ca="1">IFERROR(OFFSET(grille!$A$1,MOD(INT((L11-parametres!$D$74)/7),42)+1,WEEKDAY(guigui!L11,2)),"")</f>
        <v>RP</v>
      </c>
      <c r="N11" s="4">
        <f t="shared" si="6"/>
        <v>42195</v>
      </c>
      <c r="O11" s="6" t="str">
        <f ca="1">IFERROR(OFFSET(grille!$A$1,MOD(INT((N11-parametres!$D$74)/7),42)+1,WEEKDAY(guigui!N11,2)),"")</f>
        <v>T655__</v>
      </c>
      <c r="P11" s="3">
        <f t="shared" si="7"/>
        <v>42226</v>
      </c>
      <c r="Q11" s="6" t="str">
        <f ca="1">IFERROR(OFFSET(grille!$A$1,MOD(INT((P11-parametres!$D$74)/7),42)+1,WEEKDAY(guigui!P11,2)),"")</f>
        <v>T630__</v>
      </c>
      <c r="R11" s="3">
        <f t="shared" si="8"/>
        <v>42257</v>
      </c>
      <c r="S11" s="6" t="str">
        <f ca="1">IFERROR(OFFSET(grille!$A$1,MOD(INT((R11-parametres!$D$74)/7),42)+1,WEEKDAY(guigui!R11,2)),"")</f>
        <v>T260</v>
      </c>
      <c r="T11" s="3">
        <f t="shared" si="9"/>
        <v>42287</v>
      </c>
      <c r="U11" s="6" t="str">
        <f ca="1">IFERROR(OFFSET(grille!$A$1,MOD(INT((T11-parametres!$D$74)/7),42)+1,WEEKDAY(guigui!T11,2)),"")</f>
        <v>T346__</v>
      </c>
      <c r="V11" s="4">
        <f t="shared" si="10"/>
        <v>42318</v>
      </c>
      <c r="W11" s="6" t="str">
        <f ca="1">IFERROR(OFFSET(grille!$A$1,MOD(INT((V11-parametres!$D$74)/7),42)+1,WEEKDAY(guigui!V11,2)),"")</f>
        <v>T260</v>
      </c>
      <c r="X11" s="3">
        <f t="shared" si="11"/>
        <v>42348</v>
      </c>
      <c r="Y11" s="6" t="str">
        <f ca="1">IFERROR(OFFSET(grille!$A$1,MOD(INT((X11-parametres!$D$74)/7),42)+1,WEEKDAY(guigui!X11,2)),"")</f>
        <v>__T250</v>
      </c>
    </row>
    <row r="12" spans="1:25">
      <c r="B12" s="3">
        <f t="shared" si="0"/>
        <v>42015</v>
      </c>
      <c r="C12" s="6" t="str">
        <f ca="1">IFERROR(OFFSET(grille!$A$1,MOD(INT((B12-parametres!$D$74)/7),42)+1,WEEKDAY(guigui!B12,2)),"")</f>
        <v>RP</v>
      </c>
      <c r="D12" s="3">
        <f t="shared" si="1"/>
        <v>42046</v>
      </c>
      <c r="E12" s="6" t="str">
        <f ca="1">IFERROR(OFFSET(grille!$A$1,MOD(INT((D12-parametres!$D$74)/7),42)+1,WEEKDAY(guigui!D12,2)),"")</f>
        <v>T510</v>
      </c>
      <c r="F12" s="3">
        <f t="shared" si="2"/>
        <v>42074</v>
      </c>
      <c r="G12" s="6" t="str">
        <f ca="1">IFERROR(OFFSET(grille!$A$1,MOD(INT((F12-parametres!$D$74)/7),42)+1,WEEKDAY(guigui!F12,2)),"")</f>
        <v>T820__</v>
      </c>
      <c r="H12" s="3">
        <f t="shared" si="3"/>
        <v>42105</v>
      </c>
      <c r="I12" s="6" t="str">
        <f ca="1">IFERROR(OFFSET(grille!$A$1,MOD(INT((H12-parametres!$D$74)/7),42)+1,WEEKDAY(guigui!H12,2)),"")</f>
        <v>RP</v>
      </c>
      <c r="J12" s="3">
        <f t="shared" si="4"/>
        <v>42135</v>
      </c>
      <c r="K12" s="6" t="str">
        <f ca="1">IFERROR(OFFSET(grille!$A$1,MOD(INT((J12-parametres!$D$74)/7),42)+1,WEEKDAY(guigui!J12,2)),"")</f>
        <v>T720</v>
      </c>
      <c r="L12" s="3">
        <f t="shared" si="5"/>
        <v>42166</v>
      </c>
      <c r="M12" s="6" t="str">
        <f ca="1">IFERROR(OFFSET(grille!$A$1,MOD(INT((L12-parametres!$D$74)/7),42)+1,WEEKDAY(guigui!L12,2)),"")</f>
        <v>T130</v>
      </c>
      <c r="N12" s="4">
        <f t="shared" si="6"/>
        <v>42196</v>
      </c>
      <c r="O12" s="6" t="str">
        <f ca="1">IFERROR(OFFSET(grille!$A$1,MOD(INT((N12-parametres!$D$74)/7),42)+1,WEEKDAY(guigui!N12,2)),"")</f>
        <v>__T666</v>
      </c>
      <c r="P12" s="3">
        <f t="shared" si="7"/>
        <v>42227</v>
      </c>
      <c r="Q12" s="6" t="str">
        <f ca="1">IFERROR(OFFSET(grille!$A$1,MOD(INT((P12-parametres!$D$74)/7),42)+1,WEEKDAY(guigui!P12,2)),"")</f>
        <v>__T640</v>
      </c>
      <c r="R12" s="3">
        <f t="shared" si="8"/>
        <v>42258</v>
      </c>
      <c r="S12" s="6" t="str">
        <f ca="1">IFERROR(OFFSET(grille!$A$1,MOD(INT((R12-parametres!$D$74)/7),42)+1,WEEKDAY(guigui!R12,2)),"")</f>
        <v>D</v>
      </c>
      <c r="T12" s="3">
        <f t="shared" si="9"/>
        <v>42288</v>
      </c>
      <c r="U12" s="6" t="str">
        <f ca="1">IFERROR(OFFSET(grille!$A$1,MOD(INT((T12-parametres!$D$74)/7),42)+1,WEEKDAY(guigui!T12,2)),"")</f>
        <v>__T357</v>
      </c>
      <c r="V12" s="4">
        <f t="shared" si="10"/>
        <v>42319</v>
      </c>
      <c r="W12" s="6" t="str">
        <f ca="1">IFERROR(OFFSET(grille!$A$1,MOD(INT((V12-parametres!$D$74)/7),42)+1,WEEKDAY(guigui!V12,2)),"")</f>
        <v>RP</v>
      </c>
      <c r="X12" s="3">
        <f t="shared" si="11"/>
        <v>42349</v>
      </c>
      <c r="Y12" s="6" t="str">
        <f ca="1">IFERROR(OFFSET(grille!$A$1,MOD(INT((X12-parametres!$D$74)/7),42)+1,WEEKDAY(guigui!X12,2)),"")</f>
        <v>RP</v>
      </c>
    </row>
    <row r="13" spans="1:25">
      <c r="B13" s="3">
        <f t="shared" si="0"/>
        <v>42016</v>
      </c>
      <c r="C13" s="6" t="str">
        <f ca="1">IFERROR(OFFSET(grille!$A$1,MOD(INT((B13-parametres!$D$74)/7),42)+1,WEEKDAY(guigui!B13,2)),"")</f>
        <v>T220__</v>
      </c>
      <c r="D13" s="3">
        <f t="shared" si="1"/>
        <v>42047</v>
      </c>
      <c r="E13" s="6" t="str">
        <f ca="1">IFERROR(OFFSET(grille!$A$1,MOD(INT((D13-parametres!$D$74)/7),42)+1,WEEKDAY(guigui!D13,2)),"")</f>
        <v>T140__</v>
      </c>
      <c r="F13" s="3">
        <f t="shared" si="2"/>
        <v>42075</v>
      </c>
      <c r="G13" s="6" t="str">
        <f ca="1">IFERROR(OFFSET(grille!$A$1,MOD(INT((F13-parametres!$D$74)/7),42)+1,WEEKDAY(guigui!F13,2)),"")</f>
        <v>__T830</v>
      </c>
      <c r="H13" s="3">
        <f t="shared" si="3"/>
        <v>42106</v>
      </c>
      <c r="I13" s="6" t="str">
        <f ca="1">IFERROR(OFFSET(grille!$A$1,MOD(INT((H13-parametres!$D$74)/7),42)+1,WEEKDAY(guigui!H13,2)),"")</f>
        <v>RP</v>
      </c>
      <c r="J13" s="3">
        <f t="shared" si="4"/>
        <v>42136</v>
      </c>
      <c r="K13" s="6" t="str">
        <f ca="1">IFERROR(OFFSET(grille!$A$1,MOD(INT((J13-parametres!$D$74)/7),42)+1,WEEKDAY(guigui!J13,2)),"")</f>
        <v>T710</v>
      </c>
      <c r="L13" s="3">
        <f t="shared" si="5"/>
        <v>42167</v>
      </c>
      <c r="M13" s="6" t="str">
        <f ca="1">IFERROR(OFFSET(grille!$A$1,MOD(INT((L13-parametres!$D$74)/7),42)+1,WEEKDAY(guigui!L13,2)),"")</f>
        <v>T420</v>
      </c>
      <c r="N13" s="4">
        <f t="shared" si="6"/>
        <v>42197</v>
      </c>
      <c r="O13" s="6" t="str">
        <f ca="1">IFERROR(OFFSET(grille!$A$1,MOD(INT((N13-parametres!$D$74)/7),42)+1,WEEKDAY(guigui!N13,2)),"")</f>
        <v>RP</v>
      </c>
      <c r="P13" s="3">
        <f t="shared" si="7"/>
        <v>42228</v>
      </c>
      <c r="Q13" s="6" t="str">
        <f ca="1">IFERROR(OFFSET(grille!$A$1,MOD(INT((P13-parametres!$D$74)/7),42)+1,WEEKDAY(guigui!P13,2)),"")</f>
        <v>T340__</v>
      </c>
      <c r="R13" s="3">
        <f t="shared" si="8"/>
        <v>42259</v>
      </c>
      <c r="S13" s="6" t="str">
        <f ca="1">IFERROR(OFFSET(grille!$A$1,MOD(INT((R13-parametres!$D$74)/7),42)+1,WEEKDAY(guigui!R13,2)),"")</f>
        <v>RP</v>
      </c>
      <c r="T13" s="3">
        <f t="shared" si="9"/>
        <v>42289</v>
      </c>
      <c r="U13" s="6" t="str">
        <f ca="1">IFERROR(OFFSET(grille!$A$1,MOD(INT((T13-parametres!$D$74)/7),42)+1,WEEKDAY(guigui!T13,2)),"")</f>
        <v>RP</v>
      </c>
      <c r="V13" s="4">
        <f t="shared" si="10"/>
        <v>42320</v>
      </c>
      <c r="W13" s="6" t="str">
        <f ca="1">IFERROR(OFFSET(grille!$A$1,MOD(INT((V13-parametres!$D$74)/7),42)+1,WEEKDAY(guigui!V13,2)),"")</f>
        <v>RP</v>
      </c>
      <c r="X13" s="3">
        <f t="shared" si="11"/>
        <v>42350</v>
      </c>
      <c r="Y13" s="6" t="str">
        <f ca="1">IFERROR(OFFSET(grille!$A$1,MOD(INT((X13-parametres!$D$74)/7),42)+1,WEEKDAY(guigui!X13,2)),"")</f>
        <v>RP</v>
      </c>
    </row>
    <row r="14" spans="1:25">
      <c r="B14" s="3">
        <f t="shared" si="0"/>
        <v>42017</v>
      </c>
      <c r="C14" s="6" t="str">
        <f ca="1">IFERROR(OFFSET(grille!$A$1,MOD(INT((B14-parametres!$D$74)/7),42)+1,WEEKDAY(guigui!B14,2)),"")</f>
        <v>__T230</v>
      </c>
      <c r="D14" s="3">
        <f t="shared" si="1"/>
        <v>42048</v>
      </c>
      <c r="E14" s="6" t="str">
        <f ca="1">IFERROR(OFFSET(grille!$A$1,MOD(INT((D14-parametres!$D$74)/7),42)+1,WEEKDAY(guigui!D14,2)),"")</f>
        <v>__T150</v>
      </c>
      <c r="F14" s="3">
        <f t="shared" si="2"/>
        <v>42076</v>
      </c>
      <c r="G14" s="6" t="str">
        <f ca="1">IFERROR(OFFSET(grille!$A$1,MOD(INT((F14-parametres!$D$74)/7),42)+1,WEEKDAY(guigui!F14,2)),"")</f>
        <v>D</v>
      </c>
      <c r="H14" s="3">
        <f t="shared" si="3"/>
        <v>42107</v>
      </c>
      <c r="I14" s="6" t="str">
        <f ca="1">IFERROR(OFFSET(grille!$A$1,MOD(INT((H14-parametres!$D$74)/7),42)+1,WEEKDAY(guigui!H14,2)),"")</f>
        <v>T730__</v>
      </c>
      <c r="J14" s="3">
        <f t="shared" si="4"/>
        <v>42137</v>
      </c>
      <c r="K14" s="6" t="str">
        <f ca="1">IFERROR(OFFSET(grille!$A$1,MOD(INT((J14-parametres!$D$74)/7),42)+1,WEEKDAY(guigui!J14,2)),"")</f>
        <v>T630__</v>
      </c>
      <c r="L14" s="3">
        <f t="shared" si="5"/>
        <v>42168</v>
      </c>
      <c r="M14" s="6" t="str">
        <f ca="1">IFERROR(OFFSET(grille!$A$1,MOD(INT((L14-parametres!$D$74)/7),42)+1,WEEKDAY(guigui!L14,2)),"")</f>
        <v>T226__</v>
      </c>
      <c r="N14" s="4">
        <f t="shared" si="6"/>
        <v>42198</v>
      </c>
      <c r="O14" s="6" t="str">
        <f ca="1">IFERROR(OFFSET(grille!$A$1,MOD(INT((N14-parametres!$D$74)/7),42)+1,WEEKDAY(guigui!N14,2)),"")</f>
        <v>RP</v>
      </c>
      <c r="P14" s="3">
        <f t="shared" si="7"/>
        <v>42229</v>
      </c>
      <c r="Q14" s="6" t="str">
        <f ca="1">IFERROR(OFFSET(grille!$A$1,MOD(INT((P14-parametres!$D$74)/7),42)+1,WEEKDAY(guigui!P14,2)),"")</f>
        <v>__T350</v>
      </c>
      <c r="R14" s="3">
        <f t="shared" si="8"/>
        <v>42260</v>
      </c>
      <c r="S14" s="6" t="str">
        <f ca="1">IFERROR(OFFSET(grille!$A$1,MOD(INT((R14-parametres!$D$74)/7),42)+1,WEEKDAY(guigui!R14,2)),"")</f>
        <v>RP</v>
      </c>
      <c r="T14" s="3">
        <f t="shared" si="9"/>
        <v>42290</v>
      </c>
      <c r="U14" s="6" t="str">
        <f ca="1">IFERROR(OFFSET(grille!$A$1,MOD(INT((T14-parametres!$D$74)/7),42)+1,WEEKDAY(guigui!T14,2)),"")</f>
        <v>RP</v>
      </c>
      <c r="V14" s="4">
        <f t="shared" si="10"/>
        <v>42321</v>
      </c>
      <c r="W14" s="6" t="str">
        <f ca="1">IFERROR(OFFSET(grille!$A$1,MOD(INT((V14-parametres!$D$74)/7),42)+1,WEEKDAY(guigui!V14,2)),"")</f>
        <v>T410</v>
      </c>
      <c r="X14" s="3">
        <f t="shared" si="11"/>
        <v>42351</v>
      </c>
      <c r="Y14" s="6" t="str">
        <f ca="1">IFERROR(OFFSET(grille!$A$1,MOD(INT((X14-parametres!$D$74)/7),42)+1,WEEKDAY(guigui!X14,2)),"")</f>
        <v>T657__</v>
      </c>
    </row>
    <row r="15" spans="1:25">
      <c r="B15" s="3">
        <f t="shared" si="0"/>
        <v>42018</v>
      </c>
      <c r="C15" s="6" t="str">
        <f ca="1">IFERROR(OFFSET(grille!$A$1,MOD(INT((B15-parametres!$D$74)/7),42)+1,WEEKDAY(guigui!B15,2)),"")</f>
        <v>RP</v>
      </c>
      <c r="D15" s="3">
        <f t="shared" si="1"/>
        <v>42049</v>
      </c>
      <c r="E15" s="6" t="str">
        <f ca="1">IFERROR(OFFSET(grille!$A$1,MOD(INT((D15-parametres!$D$74)/7),42)+1,WEEKDAY(guigui!D15,2)),"")</f>
        <v>RP</v>
      </c>
      <c r="F15" s="3">
        <f t="shared" si="2"/>
        <v>42077</v>
      </c>
      <c r="G15" s="6" t="str">
        <f ca="1">IFERROR(OFFSET(grille!$A$1,MOD(INT((F15-parametres!$D$74)/7),42)+1,WEEKDAY(guigui!F15,2)),"")</f>
        <v>RP</v>
      </c>
      <c r="H15" s="3">
        <f t="shared" si="3"/>
        <v>42108</v>
      </c>
      <c r="I15" s="6" t="str">
        <f ca="1">IFERROR(OFFSET(grille!$A$1,MOD(INT((H15-parametres!$D$74)/7),42)+1,WEEKDAY(guigui!H15,2)),"")</f>
        <v>__T740</v>
      </c>
      <c r="J15" s="3">
        <f t="shared" si="4"/>
        <v>42138</v>
      </c>
      <c r="K15" s="6" t="str">
        <f ca="1">IFERROR(OFFSET(grille!$A$1,MOD(INT((J15-parametres!$D$74)/7),42)+1,WEEKDAY(guigui!J15,2)),"")</f>
        <v>__T640</v>
      </c>
      <c r="L15" s="3">
        <f t="shared" si="5"/>
        <v>42169</v>
      </c>
      <c r="M15" s="6" t="str">
        <f ca="1">IFERROR(OFFSET(grille!$A$1,MOD(INT((L15-parametres!$D$74)/7),42)+1,WEEKDAY(guigui!L15,2)),"")</f>
        <v>__T237</v>
      </c>
      <c r="N15" s="4">
        <f t="shared" si="6"/>
        <v>42199</v>
      </c>
      <c r="O15" s="6" t="str">
        <f ca="1">IFERROR(OFFSET(grille!$A$1,MOD(INT((N15-parametres!$D$74)/7),42)+1,WEEKDAY(guigui!N15,2)),"")</f>
        <v>RP</v>
      </c>
      <c r="P15" s="3">
        <f t="shared" si="7"/>
        <v>42230</v>
      </c>
      <c r="Q15" s="6" t="str">
        <f ca="1">IFERROR(OFFSET(grille!$A$1,MOD(INT((P15-parametres!$D$74)/7),42)+1,WEEKDAY(guigui!P15,2)),"")</f>
        <v>D</v>
      </c>
      <c r="R15" s="3">
        <f t="shared" si="8"/>
        <v>42261</v>
      </c>
      <c r="S15" s="6" t="str">
        <f ca="1">IFERROR(OFFSET(grille!$A$1,MOD(INT((R15-parametres!$D$74)/7),42)+1,WEEKDAY(guigui!R15,2)),"")</f>
        <v>T210</v>
      </c>
      <c r="T15" s="3">
        <f t="shared" si="9"/>
        <v>42291</v>
      </c>
      <c r="U15" s="6" t="str">
        <f ca="1">IFERROR(OFFSET(grille!$A$1,MOD(INT((T15-parametres!$D$74)/7),42)+1,WEEKDAY(guigui!T15,2)),"")</f>
        <v>T840__</v>
      </c>
      <c r="V15" s="4">
        <f t="shared" si="10"/>
        <v>42322</v>
      </c>
      <c r="W15" s="6" t="str">
        <f ca="1">IFERROR(OFFSET(grille!$A$1,MOD(INT((V15-parametres!$D$74)/7),42)+1,WEEKDAY(guigui!V15,2)),"")</f>
        <v>T146__</v>
      </c>
      <c r="X15" s="3">
        <f t="shared" si="11"/>
        <v>42352</v>
      </c>
      <c r="Y15" s="6" t="str">
        <f ca="1">IFERROR(OFFSET(grille!$A$1,MOD(INT((X15-parametres!$D$74)/7),42)+1,WEEKDAY(guigui!X15,2)),"")</f>
        <v>__T661</v>
      </c>
    </row>
    <row r="16" spans="1:25">
      <c r="B16" s="3">
        <f t="shared" si="0"/>
        <v>42019</v>
      </c>
      <c r="C16" s="6" t="str">
        <f ca="1">IFERROR(OFFSET(grille!$A$1,MOD(INT((B16-parametres!$D$74)/7),42)+1,WEEKDAY(guigui!B16,2)),"")</f>
        <v>RP</v>
      </c>
      <c r="D16" s="3">
        <f t="shared" si="1"/>
        <v>42050</v>
      </c>
      <c r="E16" s="6" t="str">
        <f ca="1">IFERROR(OFFSET(grille!$A$1,MOD(INT((D16-parametres!$D$74)/7),42)+1,WEEKDAY(guigui!D16,2)),"")</f>
        <v>RP</v>
      </c>
      <c r="F16" s="3">
        <f t="shared" si="2"/>
        <v>42078</v>
      </c>
      <c r="G16" s="6" t="str">
        <f ca="1">IFERROR(OFFSET(grille!$A$1,MOD(INT((F16-parametres!$D$74)/7),42)+1,WEEKDAY(guigui!F16,2)),"")</f>
        <v>RP</v>
      </c>
      <c r="H16" s="3">
        <f t="shared" si="3"/>
        <v>42109</v>
      </c>
      <c r="I16" s="6" t="str">
        <f ca="1">IFERROR(OFFSET(grille!$A$1,MOD(INT((H16-parametres!$D$74)/7),42)+1,WEEKDAY(guigui!H16,2)),"")</f>
        <v>T650__</v>
      </c>
      <c r="J16" s="3">
        <f t="shared" si="4"/>
        <v>42139</v>
      </c>
      <c r="K16" s="6" t="str">
        <f ca="1">IFERROR(OFFSET(grille!$A$1,MOD(INT((J16-parametres!$D$74)/7),42)+1,WEEKDAY(guigui!J16,2)),"")</f>
        <v>D</v>
      </c>
      <c r="L16" s="3">
        <f t="shared" si="5"/>
        <v>42170</v>
      </c>
      <c r="M16" s="6" t="str">
        <f ca="1">IFERROR(OFFSET(grille!$A$1,MOD(INT((L16-parametres!$D$74)/7),42)+1,WEEKDAY(guigui!L16,2)),"")</f>
        <v>RP</v>
      </c>
      <c r="N16" s="4">
        <f t="shared" si="6"/>
        <v>42200</v>
      </c>
      <c r="O16" s="6" t="str">
        <f ca="1">IFERROR(OFFSET(grille!$A$1,MOD(INT((N16-parametres!$D$74)/7),42)+1,WEEKDAY(guigui!N16,2)),"")</f>
        <v>D</v>
      </c>
      <c r="P16" s="3">
        <f t="shared" si="7"/>
        <v>42231</v>
      </c>
      <c r="Q16" s="6" t="str">
        <f ca="1">IFERROR(OFFSET(grille!$A$1,MOD(INT((P16-parametres!$D$74)/7),42)+1,WEEKDAY(guigui!P16,2)),"")</f>
        <v>RP</v>
      </c>
      <c r="R16" s="3">
        <f t="shared" si="8"/>
        <v>42262</v>
      </c>
      <c r="S16" s="6" t="str">
        <f ca="1">IFERROR(OFFSET(grille!$A$1,MOD(INT((R16-parametres!$D$74)/7),42)+1,WEEKDAY(guigui!R16,2)),"")</f>
        <v>T410</v>
      </c>
      <c r="T16" s="3">
        <f t="shared" si="9"/>
        <v>42292</v>
      </c>
      <c r="U16" s="6" t="str">
        <f ca="1">IFERROR(OFFSET(grille!$A$1,MOD(INT((T16-parametres!$D$74)/7),42)+1,WEEKDAY(guigui!T16,2)),"")</f>
        <v>__T850</v>
      </c>
      <c r="V16" s="4">
        <f t="shared" si="10"/>
        <v>42323</v>
      </c>
      <c r="W16" s="6" t="str">
        <f ca="1">IFERROR(OFFSET(grille!$A$1,MOD(INT((V16-parametres!$D$74)/7),42)+1,WEEKDAY(guigui!V16,2)),"")</f>
        <v>__T157</v>
      </c>
      <c r="X16" s="3">
        <f t="shared" si="11"/>
        <v>42353</v>
      </c>
      <c r="Y16" s="6" t="str">
        <f ca="1">IFERROR(OFFSET(grille!$A$1,MOD(INT((X16-parametres!$D$74)/7),42)+1,WEEKDAY(guigui!X16,2)),"")</f>
        <v>T240__</v>
      </c>
    </row>
    <row r="17" spans="2:25">
      <c r="B17" s="3">
        <f t="shared" si="0"/>
        <v>42020</v>
      </c>
      <c r="C17" s="6" t="str">
        <f ca="1">IFERROR(OFFSET(grille!$A$1,MOD(INT((B17-parametres!$D$74)/7),42)+1,WEEKDAY(guigui!B17,2)),"")</f>
        <v>T320__</v>
      </c>
      <c r="D17" s="3">
        <f t="shared" si="1"/>
        <v>42051</v>
      </c>
      <c r="E17" s="6" t="str">
        <f ca="1">IFERROR(OFFSET(grille!$A$1,MOD(INT((D17-parametres!$D$74)/7),42)+1,WEEKDAY(guigui!D17,2)),"")</f>
        <v>T440__</v>
      </c>
      <c r="F17" s="3">
        <f t="shared" si="2"/>
        <v>42079</v>
      </c>
      <c r="G17" s="6" t="str">
        <f ca="1">IFERROR(OFFSET(grille!$A$1,MOD(INT((F17-parametres!$D$74)/7),42)+1,WEEKDAY(guigui!F17,2)),"")</f>
        <v>RP</v>
      </c>
      <c r="H17" s="3">
        <f t="shared" si="3"/>
        <v>42110</v>
      </c>
      <c r="I17" s="6" t="str">
        <f ca="1">IFERROR(OFFSET(grille!$A$1,MOD(INT((H17-parametres!$D$74)/7),42)+1,WEEKDAY(guigui!H17,2)),"")</f>
        <v>__T660</v>
      </c>
      <c r="J17" s="3">
        <f t="shared" si="4"/>
        <v>42140</v>
      </c>
      <c r="K17" s="6" t="str">
        <f ca="1">IFERROR(OFFSET(grille!$A$1,MOD(INT((J17-parametres!$D$74)/7),42)+1,WEEKDAY(guigui!J17,2)),"")</f>
        <v>RP</v>
      </c>
      <c r="L17" s="3">
        <f t="shared" si="5"/>
        <v>42171</v>
      </c>
      <c r="M17" s="6" t="str">
        <f ca="1">IFERROR(OFFSET(grille!$A$1,MOD(INT((L17-parametres!$D$74)/7),42)+1,WEEKDAY(guigui!L17,2)),"")</f>
        <v>RP</v>
      </c>
      <c r="N17" s="4">
        <f t="shared" si="6"/>
        <v>42201</v>
      </c>
      <c r="O17" s="6" t="str">
        <f ca="1">IFERROR(OFFSET(grille!$A$1,MOD(INT((N17-parametres!$D$74)/7),42)+1,WEEKDAY(guigui!N17,2)),"")</f>
        <v>T510</v>
      </c>
      <c r="P17" s="3">
        <f t="shared" si="7"/>
        <v>42232</v>
      </c>
      <c r="Q17" s="6" t="str">
        <f ca="1">IFERROR(OFFSET(grille!$A$1,MOD(INT((P17-parametres!$D$74)/7),42)+1,WEEKDAY(guigui!P17,2)),"")</f>
        <v>RP</v>
      </c>
      <c r="R17" s="3">
        <f t="shared" si="8"/>
        <v>42263</v>
      </c>
      <c r="S17" s="6" t="str">
        <f ca="1">IFERROR(OFFSET(grille!$A$1,MOD(INT((R17-parametres!$D$74)/7),42)+1,WEEKDAY(guigui!R17,2)),"")</f>
        <v>T810</v>
      </c>
      <c r="T17" s="3">
        <f t="shared" si="9"/>
        <v>42293</v>
      </c>
      <c r="U17" s="6" t="str">
        <f ca="1">IFERROR(OFFSET(grille!$A$1,MOD(INT((T17-parametres!$D$74)/7),42)+1,WEEKDAY(guigui!T17,2)),"")</f>
        <v>Fac</v>
      </c>
      <c r="V17" s="4">
        <f t="shared" si="10"/>
        <v>42324</v>
      </c>
      <c r="W17" s="6" t="str">
        <f ca="1">IFERROR(OFFSET(grille!$A$1,MOD(INT((V17-parametres!$D$74)/7),42)+1,WEEKDAY(guigui!V17,2)),"")</f>
        <v>T260</v>
      </c>
      <c r="X17" s="3">
        <f t="shared" si="11"/>
        <v>42354</v>
      </c>
      <c r="Y17" s="6" t="str">
        <f ca="1">IFERROR(OFFSET(grille!$A$1,MOD(INT((X17-parametres!$D$74)/7),42)+1,WEEKDAY(guigui!X17,2)),"")</f>
        <v>__T250</v>
      </c>
    </row>
    <row r="18" spans="2:25">
      <c r="B18" s="3">
        <f t="shared" si="0"/>
        <v>42021</v>
      </c>
      <c r="C18" s="6" t="str">
        <f ca="1">IFERROR(OFFSET(grille!$A$1,MOD(INT((B18-parametres!$D$74)/7),42)+1,WEEKDAY(guigui!B18,2)),"")</f>
        <v>__T336</v>
      </c>
      <c r="D18" s="3">
        <f t="shared" si="1"/>
        <v>42052</v>
      </c>
      <c r="E18" s="6" t="str">
        <f ca="1">IFERROR(OFFSET(grille!$A$1,MOD(INT((D18-parametres!$D$74)/7),42)+1,WEEKDAY(guigui!D18,2)),"")</f>
        <v>__T450</v>
      </c>
      <c r="F18" s="3">
        <f t="shared" si="2"/>
        <v>42080</v>
      </c>
      <c r="G18" s="6" t="str">
        <f ca="1">IFERROR(OFFSET(grille!$A$1,MOD(INT((F18-parametres!$D$74)/7),42)+1,WEEKDAY(guigui!F18,2)),"")</f>
        <v>T730__</v>
      </c>
      <c r="H18" s="3">
        <f t="shared" si="3"/>
        <v>42111</v>
      </c>
      <c r="I18" s="6" t="str">
        <f ca="1">IFERROR(OFFSET(grille!$A$1,MOD(INT((H18-parametres!$D$74)/7),42)+1,WEEKDAY(guigui!H18,2)),"")</f>
        <v>RP</v>
      </c>
      <c r="J18" s="3">
        <f t="shared" si="4"/>
        <v>42141</v>
      </c>
      <c r="K18" s="6" t="str">
        <f ca="1">IFERROR(OFFSET(grille!$A$1,MOD(INT((J18-parametres!$D$74)/7),42)+1,WEEKDAY(guigui!J18,2)),"")</f>
        <v>RP</v>
      </c>
      <c r="L18" s="3">
        <f t="shared" si="5"/>
        <v>42172</v>
      </c>
      <c r="M18" s="6" t="str">
        <f ca="1">IFERROR(OFFSET(grille!$A$1,MOD(INT((L18-parametres!$D$74)/7),42)+1,WEEKDAY(guigui!L18,2)),"")</f>
        <v>T710</v>
      </c>
      <c r="N18" s="4">
        <f t="shared" si="6"/>
        <v>42202</v>
      </c>
      <c r="O18" s="6" t="str">
        <f ca="1">IFERROR(OFFSET(grille!$A$1,MOD(INT((N18-parametres!$D$74)/7),42)+1,WEEKDAY(guigui!N18,2)),"")</f>
        <v>T445__</v>
      </c>
      <c r="P18" s="3">
        <f t="shared" si="7"/>
        <v>42233</v>
      </c>
      <c r="Q18" s="6" t="str">
        <f ca="1">IFERROR(OFFSET(grille!$A$1,MOD(INT((P18-parametres!$D$74)/7),42)+1,WEEKDAY(guigui!P18,2)),"")</f>
        <v>T110</v>
      </c>
      <c r="R18" s="3">
        <f t="shared" si="8"/>
        <v>42264</v>
      </c>
      <c r="S18" s="6" t="str">
        <f ca="1">IFERROR(OFFSET(grille!$A$1,MOD(INT((R18-parametres!$D$74)/7),42)+1,WEEKDAY(guigui!R18,2)),"")</f>
        <v>T320__</v>
      </c>
      <c r="T18" s="3">
        <f t="shared" si="9"/>
        <v>42294</v>
      </c>
      <c r="U18" s="6" t="str">
        <f ca="1">IFERROR(OFFSET(grille!$A$1,MOD(INT((T18-parametres!$D$74)/7),42)+1,WEEKDAY(guigui!T18,2)),"")</f>
        <v>RP</v>
      </c>
      <c r="V18" s="4">
        <f t="shared" si="10"/>
        <v>42325</v>
      </c>
      <c r="W18" s="6" t="str">
        <f ca="1">IFERROR(OFFSET(grille!$A$1,MOD(INT((V18-parametres!$D$74)/7),42)+1,WEEKDAY(guigui!V18,2)),"")</f>
        <v>RP</v>
      </c>
      <c r="X18" s="3">
        <f t="shared" si="11"/>
        <v>42355</v>
      </c>
      <c r="Y18" s="6" t="str">
        <f ca="1">IFERROR(OFFSET(grille!$A$1,MOD(INT((X18-parametres!$D$74)/7),42)+1,WEEKDAY(guigui!X18,2)),"")</f>
        <v>RP</v>
      </c>
    </row>
    <row r="19" spans="2:25">
      <c r="B19" s="3">
        <f t="shared" si="0"/>
        <v>42022</v>
      </c>
      <c r="C19" s="6" t="str">
        <f ca="1">IFERROR(OFFSET(grille!$A$1,MOD(INT((B19-parametres!$D$74)/7),42)+1,WEEKDAY(guigui!B19,2)),"")</f>
        <v>T227__</v>
      </c>
      <c r="D19" s="3">
        <f t="shared" si="1"/>
        <v>42053</v>
      </c>
      <c r="E19" s="6" t="str">
        <f ca="1">IFERROR(OFFSET(grille!$A$1,MOD(INT((D19-parametres!$D$74)/7),42)+1,WEEKDAY(guigui!D19,2)),"")</f>
        <v>T240__</v>
      </c>
      <c r="F19" s="3">
        <f t="shared" si="2"/>
        <v>42081</v>
      </c>
      <c r="G19" s="6" t="str">
        <f ca="1">IFERROR(OFFSET(grille!$A$1,MOD(INT((F19-parametres!$D$74)/7),42)+1,WEEKDAY(guigui!F19,2)),"")</f>
        <v>__T740</v>
      </c>
      <c r="H19" s="3">
        <f t="shared" si="3"/>
        <v>42112</v>
      </c>
      <c r="I19" s="6" t="str">
        <f ca="1">IFERROR(OFFSET(grille!$A$1,MOD(INT((H19-parametres!$D$74)/7),42)+1,WEEKDAY(guigui!H19,2)),"")</f>
        <v>RP</v>
      </c>
      <c r="J19" s="3">
        <f t="shared" si="4"/>
        <v>42142</v>
      </c>
      <c r="K19" s="6" t="str">
        <f ca="1">IFERROR(OFFSET(grille!$A$1,MOD(INT((J19-parametres!$D$74)/7),42)+1,WEEKDAY(guigui!J19,2)),"")</f>
        <v>T140__</v>
      </c>
      <c r="L19" s="3">
        <f t="shared" si="5"/>
        <v>42173</v>
      </c>
      <c r="M19" s="6" t="str">
        <f ca="1">IFERROR(OFFSET(grille!$A$1,MOD(INT((L19-parametres!$D$74)/7),42)+1,WEEKDAY(guigui!L19,2)),"")</f>
        <v>T730__</v>
      </c>
      <c r="N19" s="4">
        <f t="shared" si="6"/>
        <v>42203</v>
      </c>
      <c r="O19" s="6" t="str">
        <f ca="1">IFERROR(OFFSET(grille!$A$1,MOD(INT((N19-parametres!$D$74)/7),42)+1,WEEKDAY(guigui!N19,2)),"")</f>
        <v>__T456</v>
      </c>
      <c r="P19" s="3">
        <f t="shared" si="7"/>
        <v>42234</v>
      </c>
      <c r="Q19" s="6" t="str">
        <f ca="1">IFERROR(OFFSET(grille!$A$1,MOD(INT((P19-parametres!$D$74)/7),42)+1,WEEKDAY(guigui!P19,2)),"")</f>
        <v>T420</v>
      </c>
      <c r="R19" s="3">
        <f t="shared" si="8"/>
        <v>42265</v>
      </c>
      <c r="S19" s="6" t="str">
        <f ca="1">IFERROR(OFFSET(grille!$A$1,MOD(INT((R19-parametres!$D$74)/7),42)+1,WEEKDAY(guigui!R19,2)),"")</f>
        <v>__T335</v>
      </c>
      <c r="T19" s="3">
        <f t="shared" si="9"/>
        <v>42295</v>
      </c>
      <c r="U19" s="6" t="str">
        <f ca="1">IFERROR(OFFSET(grille!$A$1,MOD(INT((T19-parametres!$D$74)/7),42)+1,WEEKDAY(guigui!T19,2)),"")</f>
        <v>RP</v>
      </c>
      <c r="V19" s="4">
        <f t="shared" si="10"/>
        <v>42326</v>
      </c>
      <c r="W19" s="6" t="str">
        <f ca="1">IFERROR(OFFSET(grille!$A$1,MOD(INT((V19-parametres!$D$74)/7),42)+1,WEEKDAY(guigui!V19,2)),"")</f>
        <v>RP</v>
      </c>
      <c r="X19" s="3">
        <f t="shared" si="11"/>
        <v>42356</v>
      </c>
      <c r="Y19" s="6" t="str">
        <f ca="1">IFERROR(OFFSET(grille!$A$1,MOD(INT((X19-parametres!$D$74)/7),42)+1,WEEKDAY(guigui!X19,2)),"")</f>
        <v>RP</v>
      </c>
    </row>
    <row r="20" spans="2:25">
      <c r="B20" s="3">
        <f t="shared" si="0"/>
        <v>42023</v>
      </c>
      <c r="C20" s="6" t="str">
        <f ca="1">IFERROR(OFFSET(grille!$A$1,MOD(INT((B20-parametres!$D$74)/7),42)+1,WEEKDAY(guigui!B20,2)),"")</f>
        <v>__T230</v>
      </c>
      <c r="D20" s="3">
        <f t="shared" si="1"/>
        <v>42054</v>
      </c>
      <c r="E20" s="6" t="str">
        <f ca="1">IFERROR(OFFSET(grille!$A$1,MOD(INT((D20-parametres!$D$74)/7),42)+1,WEEKDAY(guigui!D20,2)),"")</f>
        <v>__T250</v>
      </c>
      <c r="F20" s="3">
        <f t="shared" si="2"/>
        <v>42082</v>
      </c>
      <c r="G20" s="6" t="str">
        <f ca="1">IFERROR(OFFSET(grille!$A$1,MOD(INT((F20-parametres!$D$74)/7),42)+1,WEEKDAY(guigui!F20,2)),"")</f>
        <v>T610</v>
      </c>
      <c r="H20" s="3">
        <f t="shared" si="3"/>
        <v>42113</v>
      </c>
      <c r="I20" s="6" t="str">
        <f ca="1">IFERROR(OFFSET(grille!$A$1,MOD(INT((H20-parametres!$D$74)/7),42)+1,WEEKDAY(guigui!H20,2)),"")</f>
        <v>T410</v>
      </c>
      <c r="J20" s="3">
        <f t="shared" si="4"/>
        <v>42143</v>
      </c>
      <c r="K20" s="6" t="str">
        <f ca="1">IFERROR(OFFSET(grille!$A$1,MOD(INT((J20-parametres!$D$74)/7),42)+1,WEEKDAY(guigui!J20,2)),"")</f>
        <v>__T150</v>
      </c>
      <c r="L20" s="3">
        <f t="shared" si="5"/>
        <v>42174</v>
      </c>
      <c r="M20" s="6" t="str">
        <f ca="1">IFERROR(OFFSET(grille!$A$1,MOD(INT((L20-parametres!$D$74)/7),42)+1,WEEKDAY(guigui!L20,2)),"")</f>
        <v>__T740</v>
      </c>
      <c r="N20" s="4">
        <f t="shared" si="6"/>
        <v>42204</v>
      </c>
      <c r="O20" s="6" t="str">
        <f ca="1">IFERROR(OFFSET(grille!$A$1,MOD(INT((N20-parametres!$D$74)/7),42)+1,WEEKDAY(guigui!N20,2)),"")</f>
        <v>T447__</v>
      </c>
      <c r="P20" s="3">
        <f t="shared" si="7"/>
        <v>42235</v>
      </c>
      <c r="Q20" s="6" t="str">
        <f ca="1">IFERROR(OFFSET(grille!$A$1,MOD(INT((P20-parametres!$D$74)/7),42)+1,WEEKDAY(guigui!P20,2)),"")</f>
        <v>T220__</v>
      </c>
      <c r="R20" s="3">
        <f t="shared" si="8"/>
        <v>42266</v>
      </c>
      <c r="S20" s="6" t="str">
        <f ca="1">IFERROR(OFFSET(grille!$A$1,MOD(INT((R20-parametres!$D$74)/7),42)+1,WEEKDAY(guigui!R20,2)),"")</f>
        <v>RP</v>
      </c>
      <c r="T20" s="3">
        <f t="shared" si="9"/>
        <v>42296</v>
      </c>
      <c r="U20" s="6" t="str">
        <f ca="1">IFERROR(OFFSET(grille!$A$1,MOD(INT((T20-parametres!$D$74)/7),42)+1,WEEKDAY(guigui!T20,2)),"")</f>
        <v>T120</v>
      </c>
      <c r="V20" s="4">
        <f t="shared" si="10"/>
        <v>42327</v>
      </c>
      <c r="W20" s="6" t="str">
        <f ca="1">IFERROR(OFFSET(grille!$A$1,MOD(INT((V20-parametres!$D$74)/7),42)+1,WEEKDAY(guigui!V20,2)),"")</f>
        <v>T210</v>
      </c>
      <c r="X20" s="3">
        <f t="shared" si="11"/>
        <v>42357</v>
      </c>
      <c r="Y20" s="6" t="str">
        <f ca="1">IFERROR(OFFSET(grille!$A$1,MOD(INT((X20-parametres!$D$74)/7),42)+1,WEEKDAY(guigui!X20,2)),"")</f>
        <v>T656__</v>
      </c>
    </row>
    <row r="21" spans="2:25">
      <c r="B21" s="3">
        <f t="shared" si="0"/>
        <v>42024</v>
      </c>
      <c r="C21" s="6" t="str">
        <f ca="1">IFERROR(OFFSET(grille!$A$1,MOD(INT((B21-parametres!$D$74)/7),42)+1,WEEKDAY(guigui!B21,2)),"")</f>
        <v>T260</v>
      </c>
      <c r="D21" s="3">
        <f t="shared" si="1"/>
        <v>42055</v>
      </c>
      <c r="E21" s="6" t="str">
        <f ca="1">IFERROR(OFFSET(grille!$A$1,MOD(INT((D21-parametres!$D$74)/7),42)+1,WEEKDAY(guigui!D21,2)),"")</f>
        <v>RP</v>
      </c>
      <c r="F21" s="3">
        <f t="shared" si="2"/>
        <v>42083</v>
      </c>
      <c r="G21" s="6" t="str">
        <f ca="1">IFERROR(OFFSET(grille!$A$1,MOD(INT((F21-parametres!$D$74)/7),42)+1,WEEKDAY(guigui!F21,2)),"")</f>
        <v>T220__</v>
      </c>
      <c r="H21" s="3">
        <f t="shared" si="3"/>
        <v>42114</v>
      </c>
      <c r="I21" s="6" t="str">
        <f ca="1">IFERROR(OFFSET(grille!$A$1,MOD(INT((H21-parametres!$D$74)/7),42)+1,WEEKDAY(guigui!H21,2)),"")</f>
        <v>T650__</v>
      </c>
      <c r="J21" s="3">
        <f t="shared" si="4"/>
        <v>42144</v>
      </c>
      <c r="K21" s="6" t="str">
        <f ca="1">IFERROR(OFFSET(grille!$A$1,MOD(INT((J21-parametres!$D$74)/7),42)+1,WEEKDAY(guigui!J21,2)),"")</f>
        <v>T210</v>
      </c>
      <c r="L21" s="3">
        <f t="shared" si="5"/>
        <v>42175</v>
      </c>
      <c r="M21" s="6" t="str">
        <f ca="1">IFERROR(OFFSET(grille!$A$1,MOD(INT((L21-parametres!$D$74)/7),42)+1,WEEKDAY(guigui!L21,2)),"")</f>
        <v>RP</v>
      </c>
      <c r="N21" s="4">
        <f t="shared" si="6"/>
        <v>42205</v>
      </c>
      <c r="O21" s="6" t="str">
        <f ca="1">IFERROR(OFFSET(grille!$A$1,MOD(INT((N21-parametres!$D$74)/7),42)+1,WEEKDAY(guigui!N21,2)),"")</f>
        <v>__T451</v>
      </c>
      <c r="P21" s="3">
        <f t="shared" si="7"/>
        <v>42236</v>
      </c>
      <c r="Q21" s="6" t="str">
        <f ca="1">IFERROR(OFFSET(grille!$A$1,MOD(INT((P21-parametres!$D$74)/7),42)+1,WEEKDAY(guigui!P21,2)),"")</f>
        <v>__T230</v>
      </c>
      <c r="R21" s="3">
        <f t="shared" si="8"/>
        <v>42267</v>
      </c>
      <c r="S21" s="6" t="str">
        <f ca="1">IFERROR(OFFSET(grille!$A$1,MOD(INT((R21-parametres!$D$74)/7),42)+1,WEEKDAY(guigui!R21,2)),"")</f>
        <v>RP</v>
      </c>
      <c r="T21" s="3">
        <f t="shared" si="9"/>
        <v>42297</v>
      </c>
      <c r="U21" s="6" t="str">
        <f ca="1">IFERROR(OFFSET(grille!$A$1,MOD(INT((T21-parametres!$D$74)/7),42)+1,WEEKDAY(guigui!T21,2)),"")</f>
        <v>T110</v>
      </c>
      <c r="V21" s="4">
        <f t="shared" si="10"/>
        <v>42328</v>
      </c>
      <c r="W21" s="6" t="str">
        <f ca="1">IFERROR(OFFSET(grille!$A$1,MOD(INT((V21-parametres!$D$74)/7),42)+1,WEEKDAY(guigui!V21,2)),"")</f>
        <v>T140__</v>
      </c>
      <c r="X21" s="3">
        <f t="shared" si="11"/>
        <v>42358</v>
      </c>
      <c r="Y21" s="6" t="str">
        <f ca="1">IFERROR(OFFSET(grille!$A$1,MOD(INT((X21-parametres!$D$74)/7),42)+1,WEEKDAY(guigui!X21,2)),"")</f>
        <v>__T667</v>
      </c>
    </row>
    <row r="22" spans="2:25">
      <c r="B22" s="3">
        <f t="shared" si="0"/>
        <v>42025</v>
      </c>
      <c r="C22" s="6" t="str">
        <f ca="1">IFERROR(OFFSET(grille!$A$1,MOD(INT((B22-parametres!$D$74)/7),42)+1,WEEKDAY(guigui!B22,2)),"")</f>
        <v>RP</v>
      </c>
      <c r="D22" s="3">
        <f t="shared" si="1"/>
        <v>42056</v>
      </c>
      <c r="E22" s="6" t="str">
        <f ca="1">IFERROR(OFFSET(grille!$A$1,MOD(INT((D22-parametres!$D$74)/7),42)+1,WEEKDAY(guigui!D22,2)),"")</f>
        <v>RP</v>
      </c>
      <c r="F22" s="3">
        <f t="shared" si="2"/>
        <v>42084</v>
      </c>
      <c r="G22" s="6" t="str">
        <f ca="1">IFERROR(OFFSET(grille!$A$1,MOD(INT((F22-parametres!$D$74)/7),42)+1,WEEKDAY(guigui!F22,2)),"")</f>
        <v>__T236</v>
      </c>
      <c r="H22" s="3">
        <f t="shared" si="3"/>
        <v>42115</v>
      </c>
      <c r="I22" s="6" t="str">
        <f ca="1">IFERROR(OFFSET(grille!$A$1,MOD(INT((H22-parametres!$D$74)/7),42)+1,WEEKDAY(guigui!H22,2)),"")</f>
        <v>__T660</v>
      </c>
      <c r="J22" s="3">
        <f t="shared" si="4"/>
        <v>42145</v>
      </c>
      <c r="K22" s="6" t="str">
        <f ca="1">IFERROR(OFFSET(grille!$A$1,MOD(INT((J22-parametres!$D$74)/7),42)+1,WEEKDAY(guigui!J22,2)),"")</f>
        <v>T440__</v>
      </c>
      <c r="L22" s="3">
        <f t="shared" si="5"/>
        <v>42176</v>
      </c>
      <c r="M22" s="6" t="str">
        <f ca="1">IFERROR(OFFSET(grille!$A$1,MOD(INT((L22-parametres!$D$74)/7),42)+1,WEEKDAY(guigui!L22,2)),"")</f>
        <v>RP</v>
      </c>
      <c r="N22" s="4">
        <f t="shared" si="6"/>
        <v>42206</v>
      </c>
      <c r="O22" s="6" t="str">
        <f ca="1">IFERROR(OFFSET(grille!$A$1,MOD(INT((N22-parametres!$D$74)/7),42)+1,WEEKDAY(guigui!N22,2)),"")</f>
        <v>RP</v>
      </c>
      <c r="P22" s="3">
        <f t="shared" si="7"/>
        <v>42237</v>
      </c>
      <c r="Q22" s="6" t="str">
        <f ca="1">IFERROR(OFFSET(grille!$A$1,MOD(INT((P22-parametres!$D$74)/7),42)+1,WEEKDAY(guigui!P22,2)),"")</f>
        <v>RP</v>
      </c>
      <c r="R22" s="3">
        <f t="shared" si="8"/>
        <v>42268</v>
      </c>
      <c r="S22" s="6" t="str">
        <f ca="1">IFERROR(OFFSET(grille!$A$1,MOD(INT((R22-parametres!$D$74)/7),42)+1,WEEKDAY(guigui!R22,2)),"")</f>
        <v>T340__</v>
      </c>
      <c r="T22" s="3">
        <f t="shared" si="9"/>
        <v>42298</v>
      </c>
      <c r="U22" s="6" t="str">
        <f ca="1">IFERROR(OFFSET(grille!$A$1,MOD(INT((T22-parametres!$D$74)/7),42)+1,WEEKDAY(guigui!T22,2)),"")</f>
        <v>T720</v>
      </c>
      <c r="V22" s="4">
        <f t="shared" si="10"/>
        <v>42329</v>
      </c>
      <c r="W22" s="6" t="str">
        <f ca="1">IFERROR(OFFSET(grille!$A$1,MOD(INT((V22-parametres!$D$74)/7),42)+1,WEEKDAY(guigui!V22,2)),"")</f>
        <v>__T156</v>
      </c>
      <c r="X22" s="3">
        <f t="shared" si="11"/>
        <v>42359</v>
      </c>
      <c r="Y22" s="6" t="str">
        <f ca="1">IFERROR(OFFSET(grille!$A$1,MOD(INT((X22-parametres!$D$74)/7),42)+1,WEEKDAY(guigui!X22,2)),"")</f>
        <v>T420</v>
      </c>
    </row>
    <row r="23" spans="2:25">
      <c r="B23" s="3">
        <f t="shared" si="0"/>
        <v>42026</v>
      </c>
      <c r="C23" s="6" t="str">
        <f ca="1">IFERROR(OFFSET(grille!$A$1,MOD(INT((B23-parametres!$D$74)/7),42)+1,WEEKDAY(guigui!B23,2)),"")</f>
        <v>RP</v>
      </c>
      <c r="D23" s="3">
        <f t="shared" si="1"/>
        <v>42057</v>
      </c>
      <c r="E23" s="6" t="str">
        <f ca="1">IFERROR(OFFSET(grille!$A$1,MOD(INT((D23-parametres!$D$74)/7),42)+1,WEEKDAY(guigui!D23,2)),"")</f>
        <v>T657__</v>
      </c>
      <c r="F23" s="3">
        <f t="shared" si="2"/>
        <v>42085</v>
      </c>
      <c r="G23" s="6" t="str">
        <f ca="1">IFERROR(OFFSET(grille!$A$1,MOD(INT((F23-parametres!$D$74)/7),42)+1,WEEKDAY(guigui!F23,2)),"")</f>
        <v>RP</v>
      </c>
      <c r="H23" s="3">
        <f t="shared" si="3"/>
        <v>42116</v>
      </c>
      <c r="I23" s="6" t="str">
        <f ca="1">IFERROR(OFFSET(grille!$A$1,MOD(INT((H23-parametres!$D$74)/7),42)+1,WEEKDAY(guigui!H23,2)),"")</f>
        <v>T260</v>
      </c>
      <c r="J23" s="3">
        <f t="shared" si="4"/>
        <v>42146</v>
      </c>
      <c r="K23" s="6" t="str">
        <f ca="1">IFERROR(OFFSET(grille!$A$1,MOD(INT((J23-parametres!$D$74)/7),42)+1,WEEKDAY(guigui!J23,2)),"")</f>
        <v>__T450</v>
      </c>
      <c r="L23" s="3">
        <f t="shared" si="5"/>
        <v>42177</v>
      </c>
      <c r="M23" s="6" t="str">
        <f ca="1">IFERROR(OFFSET(grille!$A$1,MOD(INT((L23-parametres!$D$74)/7),42)+1,WEEKDAY(guigui!L23,2)),"")</f>
        <v>T320__</v>
      </c>
      <c r="N23" s="4">
        <f t="shared" si="6"/>
        <v>42207</v>
      </c>
      <c r="O23" s="6" t="str">
        <f ca="1">IFERROR(OFFSET(grille!$A$1,MOD(INT((N23-parametres!$D$74)/7),42)+1,WEEKDAY(guigui!N23,2)),"")</f>
        <v>RP</v>
      </c>
      <c r="P23" s="3">
        <f t="shared" si="7"/>
        <v>42238</v>
      </c>
      <c r="Q23" s="6" t="str">
        <f ca="1">IFERROR(OFFSET(grille!$A$1,MOD(INT((P23-parametres!$D$74)/7),42)+1,WEEKDAY(guigui!P23,2)),"")</f>
        <v>RP</v>
      </c>
      <c r="R23" s="3">
        <f t="shared" si="8"/>
        <v>42269</v>
      </c>
      <c r="S23" s="6" t="str">
        <f ca="1">IFERROR(OFFSET(grille!$A$1,MOD(INT((R23-parametres!$D$74)/7),42)+1,WEEKDAY(guigui!R23,2)),"")</f>
        <v>__T350</v>
      </c>
      <c r="T23" s="3">
        <f t="shared" si="9"/>
        <v>42299</v>
      </c>
      <c r="U23" s="6" t="str">
        <f ca="1">IFERROR(OFFSET(grille!$A$1,MOD(INT((T23-parametres!$D$74)/7),42)+1,WEEKDAY(guigui!T23,2)),"")</f>
        <v>T630__</v>
      </c>
      <c r="V23" s="4">
        <f t="shared" si="10"/>
        <v>42330</v>
      </c>
      <c r="W23" s="6" t="str">
        <f ca="1">IFERROR(OFFSET(grille!$A$1,MOD(INT((V23-parametres!$D$74)/7),42)+1,WEEKDAY(guigui!V23,2)),"")</f>
        <v>RP</v>
      </c>
      <c r="X23" s="3">
        <f t="shared" si="11"/>
        <v>42360</v>
      </c>
      <c r="Y23" s="6" t="str">
        <f ca="1">IFERROR(OFFSET(grille!$A$1,MOD(INT((X23-parametres!$D$74)/7),42)+1,WEEKDAY(guigui!X23,2)),"")</f>
        <v>T630__</v>
      </c>
    </row>
    <row r="24" spans="2:25">
      <c r="B24" s="3">
        <f t="shared" si="0"/>
        <v>42027</v>
      </c>
      <c r="C24" s="6" t="str">
        <f ca="1">IFERROR(OFFSET(grille!$A$1,MOD(INT((B24-parametres!$D$74)/7),42)+1,WEEKDAY(guigui!B24,2)),"")</f>
        <v>T410</v>
      </c>
      <c r="D24" s="3">
        <f t="shared" si="1"/>
        <v>42058</v>
      </c>
      <c r="E24" s="6" t="str">
        <f ca="1">IFERROR(OFFSET(grille!$A$1,MOD(INT((D24-parametres!$D$74)/7),42)+1,WEEKDAY(guigui!D24,2)),"")</f>
        <v>__T661</v>
      </c>
      <c r="F24" s="3">
        <f t="shared" si="2"/>
        <v>42086</v>
      </c>
      <c r="G24" s="6" t="str">
        <f ca="1">IFERROR(OFFSET(grille!$A$1,MOD(INT((F24-parametres!$D$74)/7),42)+1,WEEKDAY(guigui!F24,2)),"")</f>
        <v>RP</v>
      </c>
      <c r="H24" s="3">
        <f t="shared" si="3"/>
        <v>42117</v>
      </c>
      <c r="I24" s="6" t="str">
        <f ca="1">IFERROR(OFFSET(grille!$A$1,MOD(INT((H24-parametres!$D$74)/7),42)+1,WEEKDAY(guigui!H24,2)),"")</f>
        <v>RP</v>
      </c>
      <c r="J24" s="3">
        <f t="shared" si="4"/>
        <v>42147</v>
      </c>
      <c r="K24" s="6" t="str">
        <f ca="1">IFERROR(OFFSET(grille!$A$1,MOD(INT((J24-parametres!$D$74)/7),42)+1,WEEKDAY(guigui!J24,2)),"")</f>
        <v>RP</v>
      </c>
      <c r="L24" s="3">
        <f t="shared" si="5"/>
        <v>42178</v>
      </c>
      <c r="M24" s="6" t="str">
        <f ca="1">IFERROR(OFFSET(grille!$A$1,MOD(INT((L24-parametres!$D$74)/7),42)+1,WEEKDAY(guigui!L24,2)),"")</f>
        <v>__T330</v>
      </c>
      <c r="N24" s="4">
        <f t="shared" si="6"/>
        <v>42208</v>
      </c>
      <c r="O24" s="6" t="str">
        <f ca="1">IFERROR(OFFSET(grille!$A$1,MOD(INT((N24-parametres!$D$74)/7),42)+1,WEEKDAY(guigui!N24,2)),"")</f>
        <v>T410</v>
      </c>
      <c r="P24" s="3">
        <f t="shared" si="7"/>
        <v>42239</v>
      </c>
      <c r="Q24" s="6" t="str">
        <f ca="1">IFERROR(OFFSET(grille!$A$1,MOD(INT((P24-parametres!$D$74)/7),42)+1,WEEKDAY(guigui!P24,2)),"")</f>
        <v>T347__</v>
      </c>
      <c r="R24" s="3">
        <f t="shared" si="8"/>
        <v>42270</v>
      </c>
      <c r="S24" s="6" t="str">
        <f ca="1">IFERROR(OFFSET(grille!$A$1,MOD(INT((R24-parametres!$D$74)/7),42)+1,WEEKDAY(guigui!R24,2)),"")</f>
        <v>RP</v>
      </c>
      <c r="T24" s="3">
        <f t="shared" si="9"/>
        <v>42300</v>
      </c>
      <c r="U24" s="6" t="str">
        <f ca="1">IFERROR(OFFSET(grille!$A$1,MOD(INT((T24-parametres!$D$74)/7),42)+1,WEEKDAY(guigui!T24,2)),"")</f>
        <v>__T640</v>
      </c>
      <c r="V24" s="4">
        <f t="shared" si="10"/>
        <v>42331</v>
      </c>
      <c r="W24" s="6" t="str">
        <f ca="1">IFERROR(OFFSET(grille!$A$1,MOD(INT((V24-parametres!$D$74)/7),42)+1,WEEKDAY(guigui!V24,2)),"")</f>
        <v>RP</v>
      </c>
      <c r="X24" s="3">
        <f t="shared" si="11"/>
        <v>42361</v>
      </c>
      <c r="Y24" s="6" t="str">
        <f ca="1">IFERROR(OFFSET(grille!$A$1,MOD(INT((X24-parametres!$D$74)/7),42)+1,WEEKDAY(guigui!X24,2)),"")</f>
        <v>__T640</v>
      </c>
    </row>
    <row r="25" spans="2:25">
      <c r="B25" s="3">
        <f t="shared" si="0"/>
        <v>42028</v>
      </c>
      <c r="C25" s="6" t="str">
        <f ca="1">IFERROR(OFFSET(grille!$A$1,MOD(INT((B25-parametres!$D$74)/7),42)+1,WEEKDAY(guigui!B25,2)),"")</f>
        <v>T146__</v>
      </c>
      <c r="D25" s="3">
        <f t="shared" si="1"/>
        <v>42059</v>
      </c>
      <c r="E25" s="6" t="str">
        <f ca="1">IFERROR(OFFSET(grille!$A$1,MOD(INT((D25-parametres!$D$74)/7),42)+1,WEEKDAY(guigui!D25,2)),"")</f>
        <v>T240__</v>
      </c>
      <c r="F25" s="3">
        <f t="shared" si="2"/>
        <v>42087</v>
      </c>
      <c r="G25" s="6" t="str">
        <f ca="1">IFERROR(OFFSET(grille!$A$1,MOD(INT((F25-parametres!$D$74)/7),42)+1,WEEKDAY(guigui!F25,2)),"")</f>
        <v>T840__</v>
      </c>
      <c r="H25" s="3">
        <f t="shared" si="3"/>
        <v>42118</v>
      </c>
      <c r="I25" s="6" t="str">
        <f ca="1">IFERROR(OFFSET(grille!$A$1,MOD(INT((H25-parametres!$D$74)/7),42)+1,WEEKDAY(guigui!H25,2)),"")</f>
        <v>RP</v>
      </c>
      <c r="J25" s="3">
        <f t="shared" si="4"/>
        <v>42148</v>
      </c>
      <c r="K25" s="6" t="str">
        <f ca="1">IFERROR(OFFSET(grille!$A$1,MOD(INT((J25-parametres!$D$74)/7),42)+1,WEEKDAY(guigui!J25,2)),"")</f>
        <v>RP</v>
      </c>
      <c r="L25" s="3">
        <f t="shared" si="5"/>
        <v>42179</v>
      </c>
      <c r="M25" s="6" t="str">
        <f ca="1">IFERROR(OFFSET(grille!$A$1,MOD(INT((L25-parametres!$D$74)/7),42)+1,WEEKDAY(guigui!L25,2)),"")</f>
        <v>T420</v>
      </c>
      <c r="N25" s="4">
        <f t="shared" si="6"/>
        <v>42209</v>
      </c>
      <c r="O25" s="6" t="str">
        <f ca="1">IFERROR(OFFSET(grille!$A$1,MOD(INT((N25-parametres!$D$74)/7),42)+1,WEEKDAY(guigui!N25,2)),"")</f>
        <v>T710</v>
      </c>
      <c r="P25" s="3">
        <f t="shared" si="7"/>
        <v>42240</v>
      </c>
      <c r="Q25" s="6" t="str">
        <f ca="1">IFERROR(OFFSET(grille!$A$1,MOD(INT((P25-parametres!$D$74)/7),42)+1,WEEKDAY(guigui!P25,2)),"")</f>
        <v>__T350</v>
      </c>
      <c r="R25" s="3">
        <f t="shared" si="8"/>
        <v>42271</v>
      </c>
      <c r="S25" s="6" t="str">
        <f ca="1">IFERROR(OFFSET(grille!$A$1,MOD(INT((R25-parametres!$D$74)/7),42)+1,WEEKDAY(guigui!R25,2)),"")</f>
        <v>RP</v>
      </c>
      <c r="T25" s="3">
        <f t="shared" si="9"/>
        <v>42301</v>
      </c>
      <c r="U25" s="6" t="str">
        <f ca="1">IFERROR(OFFSET(grille!$A$1,MOD(INT((T25-parametres!$D$74)/7),42)+1,WEEKDAY(guigui!T25,2)),"")</f>
        <v>RP</v>
      </c>
      <c r="V25" s="4">
        <f t="shared" si="10"/>
        <v>42332</v>
      </c>
      <c r="W25" s="6" t="str">
        <f ca="1">IFERROR(OFFSET(grille!$A$1,MOD(INT((V25-parametres!$D$74)/7),42)+1,WEEKDAY(guigui!V25,2)),"")</f>
        <v>T820__</v>
      </c>
      <c r="X25" s="3">
        <f t="shared" si="11"/>
        <v>42362</v>
      </c>
      <c r="Y25" s="6" t="str">
        <f ca="1">IFERROR(OFFSET(grille!$A$1,MOD(INT((X25-parametres!$D$74)/7),42)+1,WEEKDAY(guigui!X25,2)),"")</f>
        <v>D</v>
      </c>
    </row>
    <row r="26" spans="2:25">
      <c r="B26" s="3">
        <f t="shared" si="0"/>
        <v>42029</v>
      </c>
      <c r="C26" s="6" t="str">
        <f ca="1">IFERROR(OFFSET(grille!$A$1,MOD(INT((B26-parametres!$D$74)/7),42)+1,WEEKDAY(guigui!B26,2)),"")</f>
        <v>__T157</v>
      </c>
      <c r="D26" s="3">
        <f t="shared" si="1"/>
        <v>42060</v>
      </c>
      <c r="E26" s="6" t="str">
        <f ca="1">IFERROR(OFFSET(grille!$A$1,MOD(INT((D26-parametres!$D$74)/7),42)+1,WEEKDAY(guigui!D26,2)),"")</f>
        <v>__T250</v>
      </c>
      <c r="F26" s="3">
        <f t="shared" si="2"/>
        <v>42088</v>
      </c>
      <c r="G26" s="6" t="str">
        <f ca="1">IFERROR(OFFSET(grille!$A$1,MOD(INT((F26-parametres!$D$74)/7),42)+1,WEEKDAY(guigui!F26,2)),"")</f>
        <v>__T850</v>
      </c>
      <c r="H26" s="3">
        <f t="shared" si="3"/>
        <v>42119</v>
      </c>
      <c r="I26" s="6" t="str">
        <f ca="1">IFERROR(OFFSET(grille!$A$1,MOD(INT((H26-parametres!$D$74)/7),42)+1,WEEKDAY(guigui!H26,2)),"")</f>
        <v>T326__</v>
      </c>
      <c r="J26" s="3">
        <f t="shared" si="4"/>
        <v>42149</v>
      </c>
      <c r="K26" s="6" t="str">
        <f ca="1">IFERROR(OFFSET(grille!$A$1,MOD(INT((J26-parametres!$D$74)/7),42)+1,WEEKDAY(guigui!J26,2)),"")</f>
        <v>T820__</v>
      </c>
      <c r="L26" s="3">
        <f t="shared" si="5"/>
        <v>42180</v>
      </c>
      <c r="M26" s="6" t="str">
        <f ca="1">IFERROR(OFFSET(grille!$A$1,MOD(INT((L26-parametres!$D$74)/7),42)+1,WEEKDAY(guigui!L26,2)),"")</f>
        <v>T840__</v>
      </c>
      <c r="N26" s="4">
        <f t="shared" si="6"/>
        <v>42210</v>
      </c>
      <c r="O26" s="6" t="str">
        <f ca="1">IFERROR(OFFSET(grille!$A$1,MOD(INT((N26-parametres!$D$74)/7),42)+1,WEEKDAY(guigui!N26,2)),"")</f>
        <v>T246__</v>
      </c>
      <c r="P26" s="3">
        <f t="shared" si="7"/>
        <v>42241</v>
      </c>
      <c r="Q26" s="6" t="str">
        <f ca="1">IFERROR(OFFSET(grille!$A$1,MOD(INT((P26-parametres!$D$74)/7),42)+1,WEEKDAY(guigui!P26,2)),"")</f>
        <v>T340__</v>
      </c>
      <c r="R26" s="3">
        <f t="shared" si="8"/>
        <v>42272</v>
      </c>
      <c r="S26" s="6" t="str">
        <f ca="1">IFERROR(OFFSET(grille!$A$1,MOD(INT((R26-parametres!$D$74)/7),42)+1,WEEKDAY(guigui!R26,2)),"")</f>
        <v>T515</v>
      </c>
      <c r="T26" s="3">
        <f t="shared" si="9"/>
        <v>42302</v>
      </c>
      <c r="U26" s="6" t="str">
        <f ca="1">IFERROR(OFFSET(grille!$A$1,MOD(INT((T26-parametres!$D$74)/7),42)+1,WEEKDAY(guigui!T26,2)),"")</f>
        <v>RP</v>
      </c>
      <c r="V26" s="4">
        <f t="shared" si="10"/>
        <v>42333</v>
      </c>
      <c r="W26" s="6" t="str">
        <f ca="1">IFERROR(OFFSET(grille!$A$1,MOD(INT((V26-parametres!$D$74)/7),42)+1,WEEKDAY(guigui!V26,2)),"")</f>
        <v>__T830</v>
      </c>
      <c r="X26" s="3">
        <f t="shared" si="11"/>
        <v>42363</v>
      </c>
      <c r="Y26" s="6" t="str">
        <f ca="1">IFERROR(OFFSET(grille!$A$1,MOD(INT((X26-parametres!$D$74)/7),42)+1,WEEKDAY(guigui!X26,2)),"")</f>
        <v>RP</v>
      </c>
    </row>
    <row r="27" spans="2:25">
      <c r="B27" s="3">
        <f t="shared" si="0"/>
        <v>42030</v>
      </c>
      <c r="C27" s="6" t="str">
        <f ca="1">IFERROR(OFFSET(grille!$A$1,MOD(INT((B27-parametres!$D$74)/7),42)+1,WEEKDAY(guigui!B27,2)),"")</f>
        <v>T260</v>
      </c>
      <c r="D27" s="3">
        <f t="shared" si="1"/>
        <v>42061</v>
      </c>
      <c r="E27" s="6" t="str">
        <f ca="1">IFERROR(OFFSET(grille!$A$1,MOD(INT((D27-parametres!$D$74)/7),42)+1,WEEKDAY(guigui!D27,2)),"")</f>
        <v>RP</v>
      </c>
      <c r="F27" s="3">
        <f t="shared" si="2"/>
        <v>42089</v>
      </c>
      <c r="G27" s="6" t="str">
        <f ca="1">IFERROR(OFFSET(grille!$A$1,MOD(INT((F27-parametres!$D$74)/7),42)+1,WEEKDAY(guigui!F27,2)),"")</f>
        <v>T110</v>
      </c>
      <c r="H27" s="3">
        <f t="shared" si="3"/>
        <v>42120</v>
      </c>
      <c r="I27" s="6" t="str">
        <f ca="1">IFERROR(OFFSET(grille!$A$1,MOD(INT((H27-parametres!$D$74)/7),42)+1,WEEKDAY(guigui!H27,2)),"")</f>
        <v>__T337</v>
      </c>
      <c r="J27" s="3">
        <f t="shared" si="4"/>
        <v>42150</v>
      </c>
      <c r="K27" s="6" t="str">
        <f ca="1">IFERROR(OFFSET(grille!$A$1,MOD(INT((J27-parametres!$D$74)/7),42)+1,WEEKDAY(guigui!J27,2)),"")</f>
        <v>__T830</v>
      </c>
      <c r="L27" s="3">
        <f t="shared" si="5"/>
        <v>42181</v>
      </c>
      <c r="M27" s="6" t="str">
        <f ca="1">IFERROR(OFFSET(grille!$A$1,MOD(INT((L27-parametres!$D$74)/7),42)+1,WEEKDAY(guigui!L27,2)),"")</f>
        <v>__T850</v>
      </c>
      <c r="N27" s="4">
        <f t="shared" si="6"/>
        <v>42211</v>
      </c>
      <c r="O27" s="6" t="str">
        <f ca="1">IFERROR(OFFSET(grille!$A$1,MOD(INT((N27-parametres!$D$74)/7),42)+1,WEEKDAY(guigui!N27,2)),"")</f>
        <v>__T257</v>
      </c>
      <c r="P27" s="3">
        <f t="shared" si="7"/>
        <v>42242</v>
      </c>
      <c r="Q27" s="6" t="str">
        <f ca="1">IFERROR(OFFSET(grille!$A$1,MOD(INT((P27-parametres!$D$74)/7),42)+1,WEEKDAY(guigui!P27,2)),"")</f>
        <v>__T350</v>
      </c>
      <c r="R27" s="3">
        <f t="shared" si="8"/>
        <v>42273</v>
      </c>
      <c r="S27" s="6" t="str">
        <f ca="1">IFERROR(OFFSET(grille!$A$1,MOD(INT((R27-parametres!$D$74)/7),42)+1,WEEKDAY(guigui!R27,2)),"")</f>
        <v>T446__</v>
      </c>
      <c r="T27" s="3">
        <f t="shared" si="9"/>
        <v>42303</v>
      </c>
      <c r="U27" s="6" t="str">
        <f ca="1">IFERROR(OFFSET(grille!$A$1,MOD(INT((T27-parametres!$D$74)/7),42)+1,WEEKDAY(guigui!T27,2)),"")</f>
        <v>T840__</v>
      </c>
      <c r="V27" s="4">
        <f t="shared" si="10"/>
        <v>42334</v>
      </c>
      <c r="W27" s="6" t="str">
        <f ca="1">IFERROR(OFFSET(grille!$A$1,MOD(INT((V27-parametres!$D$74)/7),42)+1,WEEKDAY(guigui!V27,2)),"")</f>
        <v>T650__</v>
      </c>
      <c r="X27" s="3">
        <f t="shared" si="11"/>
        <v>42364</v>
      </c>
      <c r="Y27" s="6" t="str">
        <f ca="1">IFERROR(OFFSET(grille!$A$1,MOD(INT((X27-parametres!$D$74)/7),42)+1,WEEKDAY(guigui!X27,2)),"")</f>
        <v>RP</v>
      </c>
    </row>
    <row r="28" spans="2:25">
      <c r="B28" s="3">
        <f t="shared" si="0"/>
        <v>42031</v>
      </c>
      <c r="C28" s="6" t="str">
        <f ca="1">IFERROR(OFFSET(grille!$A$1,MOD(INT((B28-parametres!$D$74)/7),42)+1,WEEKDAY(guigui!B28,2)),"")</f>
        <v>RP</v>
      </c>
      <c r="D28" s="3">
        <f t="shared" si="1"/>
        <v>42062</v>
      </c>
      <c r="E28" s="6" t="str">
        <f ca="1">IFERROR(OFFSET(grille!$A$1,MOD(INT((D28-parametres!$D$74)/7),42)+1,WEEKDAY(guigui!D28,2)),"")</f>
        <v>RP</v>
      </c>
      <c r="F28" s="3">
        <f t="shared" si="2"/>
        <v>42090</v>
      </c>
      <c r="G28" s="6" t="str">
        <f ca="1">IFERROR(OFFSET(grille!$A$1,MOD(INT((F28-parametres!$D$74)/7),42)+1,WEEKDAY(guigui!F28,2)),"")</f>
        <v>T630__</v>
      </c>
      <c r="H28" s="3">
        <f t="shared" si="3"/>
        <v>42121</v>
      </c>
      <c r="I28" s="6" t="str">
        <f ca="1">IFERROR(OFFSET(grille!$A$1,MOD(INT((H28-parametres!$D$74)/7),42)+1,WEEKDAY(guigui!H28,2)),"")</f>
        <v>T510</v>
      </c>
      <c r="J28" s="3">
        <f t="shared" si="4"/>
        <v>42151</v>
      </c>
      <c r="K28" s="6" t="str">
        <f ca="1">IFERROR(OFFSET(grille!$A$1,MOD(INT((J28-parametres!$D$74)/7),42)+1,WEEKDAY(guigui!J28,2)),"")</f>
        <v>RP</v>
      </c>
      <c r="L28" s="3">
        <f t="shared" si="5"/>
        <v>42182</v>
      </c>
      <c r="M28" s="6" t="str">
        <f ca="1">IFERROR(OFFSET(grille!$A$1,MOD(INT((L28-parametres!$D$74)/7),42)+1,WEEKDAY(guigui!L28,2)),"")</f>
        <v>D</v>
      </c>
      <c r="N28" s="4">
        <f t="shared" si="6"/>
        <v>42212</v>
      </c>
      <c r="O28" s="6" t="str">
        <f ca="1">IFERROR(OFFSET(grille!$A$1,MOD(INT((N28-parametres!$D$74)/7),42)+1,WEEKDAY(guigui!N28,2)),"")</f>
        <v>RP</v>
      </c>
      <c r="P28" s="3">
        <f t="shared" si="7"/>
        <v>42243</v>
      </c>
      <c r="Q28" s="6" t="str">
        <f ca="1">IFERROR(OFFSET(grille!$A$1,MOD(INT((P28-parametres!$D$74)/7),42)+1,WEEKDAY(guigui!P28,2)),"")</f>
        <v>RP</v>
      </c>
      <c r="R28" s="3">
        <f t="shared" si="8"/>
        <v>42274</v>
      </c>
      <c r="S28" s="6" t="str">
        <f ca="1">IFERROR(OFFSET(grille!$A$1,MOD(INT((R28-parametres!$D$74)/7),42)+1,WEEKDAY(guigui!R28,2)),"")</f>
        <v>__T457</v>
      </c>
      <c r="T28" s="3">
        <f t="shared" si="9"/>
        <v>42304</v>
      </c>
      <c r="U28" s="6" t="str">
        <f ca="1">IFERROR(OFFSET(grille!$A$1,MOD(INT((T28-parametres!$D$74)/7),42)+1,WEEKDAY(guigui!T28,2)),"")</f>
        <v>__T850</v>
      </c>
      <c r="V28" s="4">
        <f t="shared" si="10"/>
        <v>42335</v>
      </c>
      <c r="W28" s="6" t="str">
        <f ca="1">IFERROR(OFFSET(grille!$A$1,MOD(INT((V28-parametres!$D$74)/7),42)+1,WEEKDAY(guigui!V28,2)),"")</f>
        <v>__T660</v>
      </c>
      <c r="X28" s="3">
        <f t="shared" si="11"/>
        <v>42365</v>
      </c>
      <c r="Y28" s="6" t="str">
        <f ca="1">IFERROR(OFFSET(grille!$A$1,MOD(INT((X28-parametres!$D$74)/7),42)+1,WEEKDAY(guigui!X28,2)),"")</f>
        <v>T637__</v>
      </c>
    </row>
    <row r="29" spans="2:25">
      <c r="B29" s="3">
        <f t="shared" si="0"/>
        <v>42032</v>
      </c>
      <c r="C29" s="6" t="str">
        <f ca="1">IFERROR(OFFSET(grille!$A$1,MOD(INT((B29-parametres!$D$74)/7),42)+1,WEEKDAY(guigui!B29,2)),"")</f>
        <v>RP</v>
      </c>
      <c r="D29" s="3">
        <f t="shared" si="1"/>
        <v>42063</v>
      </c>
      <c r="E29" s="6" t="str">
        <f ca="1">IFERROR(OFFSET(grille!$A$1,MOD(INT((D29-parametres!$D$74)/7),42)+1,WEEKDAY(guigui!D29,2)),"")</f>
        <v>T656__</v>
      </c>
      <c r="F29" s="3">
        <f t="shared" si="2"/>
        <v>42091</v>
      </c>
      <c r="G29" s="6" t="str">
        <f ca="1">IFERROR(OFFSET(grille!$A$1,MOD(INT((F29-parametres!$D$74)/7),42)+1,WEEKDAY(guigui!F29,2)),"")</f>
        <v>__T646</v>
      </c>
      <c r="H29" s="3">
        <f t="shared" si="3"/>
        <v>42122</v>
      </c>
      <c r="I29" s="6" t="str">
        <f ca="1">IFERROR(OFFSET(grille!$A$1,MOD(INT((H29-parametres!$D$74)/7),42)+1,WEEKDAY(guigui!H29,2)),"")</f>
        <v>T220__</v>
      </c>
      <c r="J29" s="3">
        <f t="shared" si="4"/>
        <v>42152</v>
      </c>
      <c r="K29" s="6" t="str">
        <f ca="1">IFERROR(OFFSET(grille!$A$1,MOD(INT((J29-parametres!$D$74)/7),42)+1,WEEKDAY(guigui!J29,2)),"")</f>
        <v>RP</v>
      </c>
      <c r="L29" s="3">
        <f t="shared" si="5"/>
        <v>42183</v>
      </c>
      <c r="M29" s="6" t="str">
        <f ca="1">IFERROR(OFFSET(grille!$A$1,MOD(INT((L29-parametres!$D$74)/7),42)+1,WEEKDAY(guigui!L29,2)),"")</f>
        <v>RP</v>
      </c>
      <c r="N29" s="4">
        <f t="shared" si="6"/>
        <v>42213</v>
      </c>
      <c r="O29" s="6" t="str">
        <f ca="1">IFERROR(OFFSET(grille!$A$1,MOD(INT((N29-parametres!$D$74)/7),42)+1,WEEKDAY(guigui!N29,2)),"")</f>
        <v>RP</v>
      </c>
      <c r="P29" s="3">
        <f t="shared" si="7"/>
        <v>42244</v>
      </c>
      <c r="Q29" s="6" t="str">
        <f ca="1">IFERROR(OFFSET(grille!$A$1,MOD(INT((P29-parametres!$D$74)/7),42)+1,WEEKDAY(guigui!P29,2)),"")</f>
        <v>RP</v>
      </c>
      <c r="R29" s="3">
        <f t="shared" si="8"/>
        <v>42275</v>
      </c>
      <c r="S29" s="6" t="str">
        <f ca="1">IFERROR(OFFSET(grille!$A$1,MOD(INT((R29-parametres!$D$74)/7),42)+1,WEEKDAY(guigui!R29,2)),"")</f>
        <v>T240__</v>
      </c>
      <c r="T29" s="3">
        <f t="shared" si="9"/>
        <v>42305</v>
      </c>
      <c r="U29" s="6" t="str">
        <f ca="1">IFERROR(OFFSET(grille!$A$1,MOD(INT((T29-parametres!$D$74)/7),42)+1,WEEKDAY(guigui!T29,2)),"")</f>
        <v>T410</v>
      </c>
      <c r="V29" s="4">
        <f t="shared" si="10"/>
        <v>42336</v>
      </c>
      <c r="W29" s="6" t="str">
        <f ca="1">IFERROR(OFFSET(grille!$A$1,MOD(INT((V29-parametres!$D$74)/7),42)+1,WEEKDAY(guigui!V29,2)),"")</f>
        <v>RP</v>
      </c>
      <c r="X29" s="3">
        <f t="shared" si="11"/>
        <v>42366</v>
      </c>
      <c r="Y29" s="6" t="str">
        <f ca="1">IFERROR(OFFSET(grille!$A$1,MOD(INT((X29-parametres!$D$74)/7),42)+1,WEEKDAY(guigui!X29,2)),"")</f>
        <v>__T640</v>
      </c>
    </row>
    <row r="30" spans="2:25">
      <c r="B30" s="3">
        <f t="shared" si="0"/>
        <v>42033</v>
      </c>
      <c r="C30" s="6" t="str">
        <f ca="1">IFERROR(OFFSET(grille!$A$1,MOD(INT((B30-parametres!$D$74)/7),42)+1,WEEKDAY(guigui!B30,2)),"")</f>
        <v>T210</v>
      </c>
      <c r="D30" s="3" t="b">
        <f>IF(MONTH(DATE($A$1,COLUMN()-1,ROW()-1))=2,DATE($A$1,COLUMN()-1,i))</f>
        <v>0</v>
      </c>
      <c r="E30" s="6" t="str">
        <f ca="1">IFERROR(OFFSET(grille!$A$1,MOD(INT((D30-parametres!$D$74)/7),42)+1,WEEKDAY(guigui!D30,2)),"")</f>
        <v>RP</v>
      </c>
      <c r="F30" s="3">
        <f t="shared" si="2"/>
        <v>42092</v>
      </c>
      <c r="G30" s="6" t="str">
        <f ca="1">IFERROR(OFFSET(grille!$A$1,MOD(INT((F30-parametres!$D$74)/7),42)+1,WEEKDAY(guigui!F30,2)),"")</f>
        <v>RP</v>
      </c>
      <c r="H30" s="3">
        <f t="shared" si="3"/>
        <v>42123</v>
      </c>
      <c r="I30" s="6" t="str">
        <f ca="1">IFERROR(OFFSET(grille!$A$1,MOD(INT((H30-parametres!$D$74)/7),42)+1,WEEKDAY(guigui!H30,2)),"")</f>
        <v>__T230</v>
      </c>
      <c r="J30" s="3">
        <f t="shared" si="4"/>
        <v>42153</v>
      </c>
      <c r="K30" s="6" t="str">
        <f ca="1">IFERROR(OFFSET(grille!$A$1,MOD(INT((J30-parametres!$D$74)/7),42)+1,WEEKDAY(guigui!J30,2)),"")</f>
        <v>T925__</v>
      </c>
      <c r="L30" s="3">
        <f t="shared" si="5"/>
        <v>42184</v>
      </c>
      <c r="M30" s="6" t="str">
        <f ca="1">IFERROR(OFFSET(grille!$A$1,MOD(INT((L30-parametres!$D$74)/7),42)+1,WEEKDAY(guigui!L30,2)),"")</f>
        <v>RP</v>
      </c>
      <c r="N30" s="3">
        <f t="shared" si="6"/>
        <v>42214</v>
      </c>
      <c r="O30" s="6" t="str">
        <f ca="1">IFERROR(OFFSET(grille!$A$1,MOD(INT((N30-parametres!$D$74)/7),42)+1,WEEKDAY(guigui!N30,2)),"")</f>
        <v>T320__</v>
      </c>
      <c r="P30" s="3">
        <f t="shared" si="7"/>
        <v>42245</v>
      </c>
      <c r="Q30" s="6" t="str">
        <f ca="1">IFERROR(OFFSET(grille!$A$1,MOD(INT((P30-parametres!$D$74)/7),42)+1,WEEKDAY(guigui!P30,2)),"")</f>
        <v>T736__</v>
      </c>
      <c r="R30" s="3">
        <f t="shared" si="8"/>
        <v>42276</v>
      </c>
      <c r="S30" s="6" t="str">
        <f ca="1">IFERROR(OFFSET(grille!$A$1,MOD(INT((R30-parametres!$D$74)/7),42)+1,WEEKDAY(guigui!R30,2)),"")</f>
        <v>__T250</v>
      </c>
      <c r="T30" s="3">
        <f t="shared" si="9"/>
        <v>42306</v>
      </c>
      <c r="U30" s="6" t="str">
        <f ca="1">IFERROR(OFFSET(grille!$A$1,MOD(INT((T30-parametres!$D$74)/7),42)+1,WEEKDAY(guigui!T30,2)),"")</f>
        <v>T220__</v>
      </c>
      <c r="V30" s="4">
        <f t="shared" si="10"/>
        <v>42337</v>
      </c>
      <c r="W30" s="6" t="str">
        <f ca="1">IFERROR(OFFSET(grille!$A$1,MOD(INT((V30-parametres!$D$74)/7),42)+1,WEEKDAY(guigui!V30,2)),"")</f>
        <v>RP</v>
      </c>
      <c r="X30" s="3">
        <f t="shared" si="11"/>
        <v>42367</v>
      </c>
      <c r="Y30" s="6" t="str">
        <f ca="1">IFERROR(OFFSET(grille!$A$1,MOD(INT((X30-parametres!$D$74)/7),42)+1,WEEKDAY(guigui!X30,2)),"")</f>
        <v>T430</v>
      </c>
    </row>
    <row r="31" spans="2:25">
      <c r="B31" s="3">
        <f t="shared" si="0"/>
        <v>42034</v>
      </c>
      <c r="C31" s="6" t="str">
        <f ca="1">IFERROR(OFFSET(grille!$A$1,MOD(INT((B31-parametres!$D$74)/7),42)+1,WEEKDAY(guigui!B31,2)),"")</f>
        <v>T140__</v>
      </c>
      <c r="D31" s="2"/>
      <c r="E31" s="2"/>
      <c r="F31" s="3">
        <f t="shared" si="2"/>
        <v>42093</v>
      </c>
      <c r="G31" s="6" t="str">
        <f ca="1">IFERROR(OFFSET(grille!$A$1,MOD(INT((F31-parametres!$D$74)/7),42)+1,WEEKDAY(guigui!F31,2)),"")</f>
        <v>RP</v>
      </c>
      <c r="H31" s="3">
        <f t="shared" si="3"/>
        <v>42124</v>
      </c>
      <c r="I31" s="6" t="str">
        <f ca="1">IFERROR(OFFSET(grille!$A$1,MOD(INT((H31-parametres!$D$74)/7),42)+1,WEEKDAY(guigui!H31,2)),"")</f>
        <v>D</v>
      </c>
      <c r="J31" s="3">
        <f t="shared" si="4"/>
        <v>42154</v>
      </c>
      <c r="K31" s="6" t="str">
        <f ca="1">IFERROR(OFFSET(grille!$A$1,MOD(INT((J31-parametres!$D$74)/7),42)+1,WEEKDAY(guigui!J31,2)),"")</f>
        <v>__T936</v>
      </c>
      <c r="L31" s="3">
        <f t="shared" si="5"/>
        <v>42185</v>
      </c>
      <c r="M31" s="6" t="str">
        <f ca="1">IFERROR(OFFSET(grille!$A$1,MOD(INT((L31-parametres!$D$74)/7),42)+1,WEEKDAY(guigui!L31,2)),"")</f>
        <v>RP</v>
      </c>
      <c r="N31" s="3">
        <f t="shared" si="6"/>
        <v>42215</v>
      </c>
      <c r="O31" s="6" t="str">
        <f ca="1">IFERROR(OFFSET(grille!$A$1,MOD(INT((N31-parametres!$D$74)/7),42)+1,WEEKDAY(guigui!N31,2)),"")</f>
        <v>__T330</v>
      </c>
      <c r="P31" s="3">
        <f t="shared" si="7"/>
        <v>42246</v>
      </c>
      <c r="Q31" s="6" t="str">
        <f ca="1">IFERROR(OFFSET(grille!$A$1,MOD(INT((P31-parametres!$D$74)/7),42)+1,WEEKDAY(guigui!P31,2)),"")</f>
        <v>__T747</v>
      </c>
      <c r="R31" s="3">
        <f t="shared" si="8"/>
        <v>42277</v>
      </c>
      <c r="S31" s="6" t="str">
        <f ca="1">IFERROR(OFFSET(grille!$A$1,MOD(INT((R31-parametres!$D$74)/7),42)+1,WEEKDAY(guigui!R31,2)),"")</f>
        <v>RP</v>
      </c>
      <c r="T31" s="3">
        <f t="shared" si="9"/>
        <v>42307</v>
      </c>
      <c r="U31" s="6" t="str">
        <f ca="1">IFERROR(OFFSET(grille!$A$1,MOD(INT((T31-parametres!$D$74)/7),42)+1,WEEKDAY(guigui!T31,2)),"")</f>
        <v>__T230</v>
      </c>
      <c r="V31" s="4">
        <f t="shared" si="10"/>
        <v>42338</v>
      </c>
      <c r="W31" s="6" t="str">
        <f ca="1">IFERROR(OFFSET(grille!$A$1,MOD(INT((V31-parametres!$D$74)/7),42)+1,WEEKDAY(guigui!V31,2)),"")</f>
        <v>T410</v>
      </c>
      <c r="X31" s="3">
        <f t="shared" si="11"/>
        <v>42368</v>
      </c>
      <c r="Y31" s="6" t="str">
        <f ca="1">IFERROR(OFFSET(grille!$A$1,MOD(INT((X31-parametres!$D$74)/7),42)+1,WEEKDAY(guigui!X31,2)),"")</f>
        <v>T820__</v>
      </c>
    </row>
    <row r="32" spans="2:25">
      <c r="B32" s="3">
        <f t="shared" si="0"/>
        <v>42035</v>
      </c>
      <c r="C32" s="6" t="str">
        <f ca="1">IFERROR(OFFSET(grille!$A$1,MOD(INT((B32-parametres!$D$74)/7),42)+1,WEEKDAY(guigui!B32,2)),"")</f>
        <v>__T156</v>
      </c>
      <c r="D32" s="2"/>
      <c r="E32" s="2"/>
      <c r="F32" s="3">
        <f t="shared" si="2"/>
        <v>42094</v>
      </c>
      <c r="G32" s="6" t="str">
        <f ca="1">IFERROR(OFFSET(grille!$A$1,MOD(INT((F32-parametres!$D$74)/7),42)+1,WEEKDAY(guigui!F32,2)),"")</f>
        <v>T440__</v>
      </c>
      <c r="H32" s="2"/>
      <c r="I32" s="6" t="str">
        <f ca="1">IFERROR(OFFSET(grille!$A$1,MOD(INT((H32-parametres!$D$74)/7),42)+1,WEEKDAY(guigui!H32,2)),"")</f>
        <v>RP</v>
      </c>
      <c r="J32" s="3">
        <f t="shared" si="4"/>
        <v>42155</v>
      </c>
      <c r="K32" s="6" t="str">
        <f ca="1">IFERROR(OFFSET(grille!$A$1,MOD(INT((J32-parametres!$D$74)/7),42)+1,WEEKDAY(guigui!J32,2)),"")</f>
        <v>T907__</v>
      </c>
      <c r="L32" s="2"/>
      <c r="M32" s="6" t="str">
        <f ca="1">IFERROR(OFFSET(grille!$A$1,MOD(INT((L32-parametres!$D$74)/7),42)+1,WEEKDAY(guigui!L32,2)),"")</f>
        <v>RP</v>
      </c>
      <c r="N32" s="3">
        <f t="shared" si="6"/>
        <v>42216</v>
      </c>
      <c r="O32" s="6" t="str">
        <f ca="1">IFERROR(OFFSET(grille!$A$1,MOD(INT((N32-parametres!$D$74)/7),42)+1,WEEKDAY(guigui!N32,2)),"")</f>
        <v>T905__</v>
      </c>
      <c r="P32" s="3">
        <f t="shared" si="7"/>
        <v>42247</v>
      </c>
      <c r="Q32" s="6" t="str">
        <f ca="1">IFERROR(OFFSET(grille!$A$1,MOD(INT((P32-parametres!$D$74)/7),42)+1,WEEKDAY(guigui!P32,2)),"")</f>
        <v>T130</v>
      </c>
      <c r="R32" s="2"/>
      <c r="S32" s="6" t="str">
        <f ca="1">IFERROR(OFFSET(grille!$A$1,MOD(INT((R32-parametres!$D$74)/7),42)+1,WEEKDAY(guigui!R32,2)),"")</f>
        <v>RP</v>
      </c>
      <c r="T32" s="3">
        <f t="shared" si="9"/>
        <v>42308</v>
      </c>
      <c r="U32" s="6" t="str">
        <f ca="1">IFERROR(OFFSET(grille!$A$1,MOD(INT((T32-parametres!$D$74)/7),42)+1,WEEKDAY(guigui!T32,2)),"")</f>
        <v>RP</v>
      </c>
      <c r="V32" s="2"/>
      <c r="W32" s="6" t="str">
        <f ca="1">IFERROR(OFFSET(grille!$A$1,MOD(INT((V32-parametres!$D$74)/7),42)+1,WEEKDAY(guigui!V32,2)),"")</f>
        <v>RP</v>
      </c>
      <c r="X32" s="3">
        <f t="shared" si="11"/>
        <v>42369</v>
      </c>
      <c r="Y32" s="6" t="str">
        <f ca="1">IFERROR(OFFSET(grille!$A$1,MOD(INT((X32-parametres!$D$74)/7),42)+1,WEEKDAY(guigui!X32,2)),"")</f>
        <v>__T830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71" priority="6" stopIfTrue="1">
      <formula>AND(WEEKDAY(B2,2)&gt;5,B2&lt;&gt;"")</formula>
    </cfRule>
  </conditionalFormatting>
  <conditionalFormatting sqref="E10">
    <cfRule type="expression" dxfId="69" priority="5" stopIfTrue="1">
      <formula>AND(WEEKDAY(E10,2)&gt;5,E10&lt;&gt;"")</formula>
    </cfRule>
  </conditionalFormatting>
  <conditionalFormatting sqref="E10">
    <cfRule type="expression" dxfId="67" priority="4" stopIfTrue="1">
      <formula>AND(WEEKDAY(E10,2)&gt;5,E10&lt;&gt;"")</formula>
    </cfRule>
  </conditionalFormatting>
  <conditionalFormatting sqref="E10">
    <cfRule type="expression" dxfId="65" priority="3" stopIfTrue="1">
      <formula>AND(WEEKDAY(E10,2)&gt;5,E10&lt;&gt;"")</formula>
    </cfRule>
  </conditionalFormatting>
  <conditionalFormatting sqref="E10">
    <cfRule type="expression" dxfId="63" priority="2" stopIfTrue="1">
      <formula>AND(WEEKDAY(E10,2)&gt;5,E10&lt;&gt;"")</formula>
    </cfRule>
  </conditionalFormatting>
  <conditionalFormatting sqref="E24">
    <cfRule type="expression" dxfId="61" priority="1" stopIfTrue="1">
      <formula>AND(WEEKDAY(E24,2)&gt;5,E24&lt;&gt;"")</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Y32"/>
  <sheetViews>
    <sheetView topLeftCell="P1"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IFERROR(OFFSET(grille!$A$1,MOD(INT((B2-parametres!$D$76)/7),42)+1,WEEKDAY(guigui!B2,2)),"")</f>
        <v>__T850</v>
      </c>
      <c r="D2" s="3">
        <f>DATE($A$1,COLUMN()-2,ROW()-1)</f>
        <v>42036</v>
      </c>
      <c r="E2" s="6" t="str">
        <f ca="1">IFERROR(OFFSET(grille!$A$1,MOD(INT((D2-parametres!$D$76)/7),42)+1,WEEKDAY(guigui!D2,2)),"")</f>
        <v>__T157</v>
      </c>
      <c r="F2" s="3">
        <f>DATE($A$1,COLUMN()-3,ROW()-1)</f>
        <v>42064</v>
      </c>
      <c r="G2" s="6" t="str">
        <f ca="1">IFERROR(OFFSET(grille!$A$1,MOD(INT((F2-parametres!$D$76)/7),42)+1,WEEKDAY(guigui!F2,2)),"")</f>
        <v>T657__</v>
      </c>
      <c r="H2" s="3">
        <f>DATE($A$1,COLUMN()-4,ROW()-1)</f>
        <v>42095</v>
      </c>
      <c r="I2" s="6" t="str">
        <f ca="1">IFERROR(OFFSET(grille!$A$1,MOD(INT((H2-parametres!$D$76)/7),42)+1,WEEKDAY(guigui!H2,2)),"")</f>
        <v>__T850</v>
      </c>
      <c r="J2" s="3">
        <f>DATE($A$1,COLUMN()-5,ROW()-1)</f>
        <v>42125</v>
      </c>
      <c r="K2" s="6" t="str">
        <f ca="1">IFERROR(OFFSET(grille!$A$1,MOD(INT((J2-parametres!$D$76)/7),42)+1,WEEKDAY(guigui!J2,2)),"")</f>
        <v>RP</v>
      </c>
      <c r="L2" s="3">
        <f>DATE($A$1,COLUMN()-6,ROW()-1)</f>
        <v>42156</v>
      </c>
      <c r="M2" s="6" t="str">
        <f ca="1">IFERROR(OFFSET(grille!$A$1,MOD(INT((L2-parametres!$D$76)/7),42)+1,WEEKDAY(guigui!L2,2)),"")</f>
        <v>T820__</v>
      </c>
      <c r="N2" s="4">
        <f>DATE($A$1,COLUMN()-7,ROW()-1)</f>
        <v>42186</v>
      </c>
      <c r="O2" s="6" t="str">
        <f ca="1">IFERROR(OFFSET(grille!$A$1,MOD(INT((N2-parametres!$D$76)/7),42)+1,WEEKDAY(guigui!N2,2)),"")</f>
        <v>T420</v>
      </c>
      <c r="P2" s="3">
        <f>DATE($A$1,COLUMN()-8,ROW()-1)</f>
        <v>42217</v>
      </c>
      <c r="Q2" s="6" t="str">
        <f ca="1">IFERROR(OFFSET(grille!$A$1,MOD(INT((P2-parametres!$D$76)/7),42)+1,WEEKDAY(guigui!P2,2)),"")</f>
        <v>T246__</v>
      </c>
      <c r="R2" s="3">
        <f>DATE($A$1,COLUMN()-9,ROW()-1)</f>
        <v>42248</v>
      </c>
      <c r="S2" s="6" t="str">
        <f ca="1">IFERROR(OFFSET(grille!$A$1,MOD(INT((R2-parametres!$D$76)/7),42)+1,WEEKDAY(guigui!R2,2)),"")</f>
        <v>T340__</v>
      </c>
      <c r="T2" s="3">
        <f>DATE($A$1,COLUMN()-10,ROW()-1)</f>
        <v>42278</v>
      </c>
      <c r="U2" s="6" t="str">
        <f ca="1">IFERROR(OFFSET(grille!$A$1,MOD(INT((T2-parametres!$D$76)/7),42)+1,WEEKDAY(guigui!T2,2)),"")</f>
        <v>RP</v>
      </c>
      <c r="V2" s="4">
        <f>DATE($A$1,COLUMN()-11,ROW()-1)</f>
        <v>42309</v>
      </c>
      <c r="W2" s="6" t="str">
        <f ca="1">IFERROR(OFFSET(grille!$A$1,MOD(INT((V2-parametres!$D$76)/7),42)+1,WEEKDAY(guigui!V2,2)),"")</f>
        <v>RP</v>
      </c>
      <c r="X2" s="3">
        <f>DATE($A$1,COLUMN()-12,ROW()-1)</f>
        <v>42339</v>
      </c>
      <c r="Y2" s="6" t="str">
        <f ca="1">IFERROR(OFFSET(grille!$A$1,MOD(INT((X2-parametres!$D$76)/7),42)+1,WEEKDAY(guigui!X2,2)),"")</f>
        <v>T820__</v>
      </c>
    </row>
    <row r="3" spans="1:25">
      <c r="B3" s="3">
        <f t="shared" ref="B3:B32" si="0">DATE($A$1,COLUMN()-1,ROW()-1)</f>
        <v>42006</v>
      </c>
      <c r="C3" s="6" t="str">
        <f ca="1">IFERROR(OFFSET(grille!$A$1,MOD(INT((B3-parametres!$D$76)/7),42)+1,WEEKDAY(guigui!B3,2)),"")</f>
        <v>Fac</v>
      </c>
      <c r="D3" s="3">
        <f t="shared" ref="D3:D29" si="1">DATE($A$1,COLUMN()-2,ROW()-1)</f>
        <v>42037</v>
      </c>
      <c r="E3" s="6" t="str">
        <f ca="1">IFERROR(OFFSET(grille!$A$1,MOD(INT((D3-parametres!$D$76)/7),42)+1,WEEKDAY(guigui!D3,2)),"")</f>
        <v>T260</v>
      </c>
      <c r="F3" s="3">
        <f t="shared" ref="F3:F32" si="2">DATE($A$1,COLUMN()-3,ROW()-1)</f>
        <v>42065</v>
      </c>
      <c r="G3" s="6" t="str">
        <f ca="1">IFERROR(OFFSET(grille!$A$1,MOD(INT((F3-parametres!$D$76)/7),42)+1,WEEKDAY(guigui!F3,2)),"")</f>
        <v>__T661</v>
      </c>
      <c r="H3" s="3">
        <f t="shared" ref="H3:H31" si="3">DATE($A$1,COLUMN()-4,ROW()-1)</f>
        <v>42096</v>
      </c>
      <c r="I3" s="6" t="str">
        <f ca="1">IFERROR(OFFSET(grille!$A$1,MOD(INT((H3-parametres!$D$76)/7),42)+1,WEEKDAY(guigui!H3,2)),"")</f>
        <v>T110</v>
      </c>
      <c r="J3" s="3">
        <f t="shared" ref="J3:J32" si="4">DATE($A$1,COLUMN()-5,ROW()-1)</f>
        <v>42126</v>
      </c>
      <c r="K3" s="6" t="str">
        <f ca="1">IFERROR(OFFSET(grille!$A$1,MOD(INT((J3-parametres!$D$76)/7),42)+1,WEEKDAY(guigui!J3,2)),"")</f>
        <v>T326__</v>
      </c>
      <c r="L3" s="3">
        <f t="shared" ref="L3:L31" si="5">DATE($A$1,COLUMN()-6,ROW()-1)</f>
        <v>42157</v>
      </c>
      <c r="M3" s="6" t="str">
        <f ca="1">IFERROR(OFFSET(grille!$A$1,MOD(INT((L3-parametres!$D$76)/7),42)+1,WEEKDAY(guigui!L3,2)),"")</f>
        <v>__T830</v>
      </c>
      <c r="N3" s="4">
        <f t="shared" ref="N3:N32" si="6">DATE($A$1,COLUMN()-7,ROW()-1)</f>
        <v>42187</v>
      </c>
      <c r="O3" s="6" t="str">
        <f ca="1">IFERROR(OFFSET(grille!$A$1,MOD(INT((N3-parametres!$D$76)/7),42)+1,WEEKDAY(guigui!N3,2)),"")</f>
        <v>T840__</v>
      </c>
      <c r="P3" s="3">
        <f t="shared" ref="P3:P32" si="7">DATE($A$1,COLUMN()-8,ROW()-1)</f>
        <v>42218</v>
      </c>
      <c r="Q3" s="6" t="str">
        <f ca="1">IFERROR(OFFSET(grille!$A$1,MOD(INT((P3-parametres!$D$76)/7),42)+1,WEEKDAY(guigui!P3,2)),"")</f>
        <v>__T257</v>
      </c>
      <c r="R3" s="3">
        <f t="shared" ref="R3:R31" si="8">DATE($A$1,COLUMN()-9,ROW()-1)</f>
        <v>42249</v>
      </c>
      <c r="S3" s="6" t="str">
        <f ca="1">IFERROR(OFFSET(grille!$A$1,MOD(INT((R3-parametres!$D$76)/7),42)+1,WEEKDAY(guigui!R3,2)),"")</f>
        <v>__T350</v>
      </c>
      <c r="T3" s="3">
        <f t="shared" ref="T3:T32" si="9">DATE($A$1,COLUMN()-10,ROW()-1)</f>
        <v>42279</v>
      </c>
      <c r="U3" s="6" t="str">
        <f ca="1">IFERROR(OFFSET(grille!$A$1,MOD(INT((T3-parametres!$D$76)/7),42)+1,WEEKDAY(guigui!T3,2)),"")</f>
        <v>T515</v>
      </c>
      <c r="V3" s="4">
        <f t="shared" ref="V3:V31" si="10">DATE($A$1,COLUMN()-11,ROW()-1)</f>
        <v>42310</v>
      </c>
      <c r="W3" s="6" t="str">
        <f ca="1">IFERROR(OFFSET(grille!$A$1,MOD(INT((V3-parametres!$D$76)/7),42)+1,WEEKDAY(guigui!V3,2)),"")</f>
        <v>T840__</v>
      </c>
      <c r="X3" s="3">
        <f t="shared" ref="X3:X32" si="11">DATE($A$1,COLUMN()-12,ROW()-1)</f>
        <v>42340</v>
      </c>
      <c r="Y3" s="6" t="str">
        <f ca="1">IFERROR(OFFSET(grille!$A$1,MOD(INT((X3-parametres!$D$76)/7),42)+1,WEEKDAY(guigui!X3,2)),"")</f>
        <v>__T830</v>
      </c>
    </row>
    <row r="4" spans="1:25">
      <c r="B4" s="4">
        <f t="shared" si="0"/>
        <v>42007</v>
      </c>
      <c r="C4" s="6" t="str">
        <f ca="1">IFERROR(OFFSET(grille!$A$1,MOD(INT((B4-parametres!$D$76)/7),42)+1,WEEKDAY(guigui!B4,2)),"")</f>
        <v>RP</v>
      </c>
      <c r="D4" s="3">
        <f t="shared" si="1"/>
        <v>42038</v>
      </c>
      <c r="E4" s="6" t="str">
        <f ca="1">IFERROR(OFFSET(grille!$A$1,MOD(INT((D4-parametres!$D$76)/7),42)+1,WEEKDAY(guigui!D4,2)),"")</f>
        <v>RP</v>
      </c>
      <c r="F4" s="3">
        <f t="shared" si="2"/>
        <v>42066</v>
      </c>
      <c r="G4" s="6" t="str">
        <f ca="1">IFERROR(OFFSET(grille!$A$1,MOD(INT((F4-parametres!$D$76)/7),42)+1,WEEKDAY(guigui!F4,2)),"")</f>
        <v>T240__</v>
      </c>
      <c r="H4" s="3">
        <f t="shared" si="3"/>
        <v>42097</v>
      </c>
      <c r="I4" s="6" t="str">
        <f ca="1">IFERROR(OFFSET(grille!$A$1,MOD(INT((H4-parametres!$D$76)/7),42)+1,WEEKDAY(guigui!H4,2)),"")</f>
        <v>T630__</v>
      </c>
      <c r="J4" s="3">
        <f t="shared" si="4"/>
        <v>42127</v>
      </c>
      <c r="K4" s="6" t="str">
        <f ca="1">IFERROR(OFFSET(grille!$A$1,MOD(INT((J4-parametres!$D$76)/7),42)+1,WEEKDAY(guigui!J4,2)),"")</f>
        <v>__T337</v>
      </c>
      <c r="L4" s="3">
        <f t="shared" si="5"/>
        <v>42158</v>
      </c>
      <c r="M4" s="6" t="str">
        <f ca="1">IFERROR(OFFSET(grille!$A$1,MOD(INT((L4-parametres!$D$76)/7),42)+1,WEEKDAY(guigui!L4,2)),"")</f>
        <v>RP</v>
      </c>
      <c r="N4" s="4">
        <f t="shared" si="6"/>
        <v>42188</v>
      </c>
      <c r="O4" s="6" t="str">
        <f ca="1">IFERROR(OFFSET(grille!$A$1,MOD(INT((N4-parametres!$D$76)/7),42)+1,WEEKDAY(guigui!N4,2)),"")</f>
        <v>__T850</v>
      </c>
      <c r="P4" s="3">
        <f t="shared" si="7"/>
        <v>42219</v>
      </c>
      <c r="Q4" s="6" t="str">
        <f ca="1">IFERROR(OFFSET(grille!$A$1,MOD(INT((P4-parametres!$D$76)/7),42)+1,WEEKDAY(guigui!P4,2)),"")</f>
        <v>RP</v>
      </c>
      <c r="R4" s="3">
        <f t="shared" si="8"/>
        <v>42250</v>
      </c>
      <c r="S4" s="6" t="str">
        <f ca="1">IFERROR(OFFSET(grille!$A$1,MOD(INT((R4-parametres!$D$76)/7),42)+1,WEEKDAY(guigui!R4,2)),"")</f>
        <v>RP</v>
      </c>
      <c r="T4" s="3">
        <f t="shared" si="9"/>
        <v>42280</v>
      </c>
      <c r="U4" s="6" t="str">
        <f ca="1">IFERROR(OFFSET(grille!$A$1,MOD(INT((T4-parametres!$D$76)/7),42)+1,WEEKDAY(guigui!T4,2)),"")</f>
        <v>T446__</v>
      </c>
      <c r="V4" s="4">
        <f t="shared" si="10"/>
        <v>42311</v>
      </c>
      <c r="W4" s="6" t="str">
        <f ca="1">IFERROR(OFFSET(grille!$A$1,MOD(INT((V4-parametres!$D$76)/7),42)+1,WEEKDAY(guigui!V4,2)),"")</f>
        <v>__T850</v>
      </c>
      <c r="X4" s="3">
        <f t="shared" si="11"/>
        <v>42341</v>
      </c>
      <c r="Y4" s="6" t="str">
        <f ca="1">IFERROR(OFFSET(grille!$A$1,MOD(INT((X4-parametres!$D$76)/7),42)+1,WEEKDAY(guigui!X4,2)),"")</f>
        <v>T650__</v>
      </c>
    </row>
    <row r="5" spans="1:25">
      <c r="B5" s="4">
        <f t="shared" si="0"/>
        <v>42008</v>
      </c>
      <c r="C5" s="6" t="str">
        <f ca="1">IFERROR(OFFSET(grille!$A$1,MOD(INT((B5-parametres!$D$76)/7),42)+1,WEEKDAY(guigui!B5,2)),"")</f>
        <v>RP</v>
      </c>
      <c r="D5" s="3">
        <f t="shared" si="1"/>
        <v>42039</v>
      </c>
      <c r="E5" s="6" t="str">
        <f ca="1">IFERROR(OFFSET(grille!$A$1,MOD(INT((D5-parametres!$D$76)/7),42)+1,WEEKDAY(guigui!D5,2)),"")</f>
        <v>RP</v>
      </c>
      <c r="F5" s="3">
        <f t="shared" si="2"/>
        <v>42067</v>
      </c>
      <c r="G5" s="6" t="str">
        <f ca="1">IFERROR(OFFSET(grille!$A$1,MOD(INT((F5-parametres!$D$76)/7),42)+1,WEEKDAY(guigui!F5,2)),"")</f>
        <v>__T250</v>
      </c>
      <c r="H5" s="3">
        <f t="shared" si="3"/>
        <v>42098</v>
      </c>
      <c r="I5" s="6" t="str">
        <f ca="1">IFERROR(OFFSET(grille!$A$1,MOD(INT((H5-parametres!$D$76)/7),42)+1,WEEKDAY(guigui!H5,2)),"")</f>
        <v>__T646</v>
      </c>
      <c r="J5" s="3">
        <f t="shared" si="4"/>
        <v>42128</v>
      </c>
      <c r="K5" s="6" t="str">
        <f ca="1">IFERROR(OFFSET(grille!$A$1,MOD(INT((J5-parametres!$D$76)/7),42)+1,WEEKDAY(guigui!J5,2)),"")</f>
        <v>T510</v>
      </c>
      <c r="L5" s="3">
        <f t="shared" si="5"/>
        <v>42159</v>
      </c>
      <c r="M5" s="6" t="str">
        <f ca="1">IFERROR(OFFSET(grille!$A$1,MOD(INT((L5-parametres!$D$76)/7),42)+1,WEEKDAY(guigui!L5,2)),"")</f>
        <v>RP</v>
      </c>
      <c r="N5" s="4">
        <f t="shared" si="6"/>
        <v>42189</v>
      </c>
      <c r="O5" s="6" t="str">
        <f ca="1">IFERROR(OFFSET(grille!$A$1,MOD(INT((N5-parametres!$D$76)/7),42)+1,WEEKDAY(guigui!N5,2)),"")</f>
        <v>D</v>
      </c>
      <c r="P5" s="3">
        <f t="shared" si="7"/>
        <v>42220</v>
      </c>
      <c r="Q5" s="6" t="str">
        <f ca="1">IFERROR(OFFSET(grille!$A$1,MOD(INT((P5-parametres!$D$76)/7),42)+1,WEEKDAY(guigui!P5,2)),"")</f>
        <v>RP</v>
      </c>
      <c r="R5" s="3">
        <f t="shared" si="8"/>
        <v>42251</v>
      </c>
      <c r="S5" s="6" t="str">
        <f ca="1">IFERROR(OFFSET(grille!$A$1,MOD(INT((R5-parametres!$D$76)/7),42)+1,WEEKDAY(guigui!R5,2)),"")</f>
        <v>RP</v>
      </c>
      <c r="T5" s="3">
        <f t="shared" si="9"/>
        <v>42281</v>
      </c>
      <c r="U5" s="6" t="str">
        <f ca="1">IFERROR(OFFSET(grille!$A$1,MOD(INT((T5-parametres!$D$76)/7),42)+1,WEEKDAY(guigui!T5,2)),"")</f>
        <v>__T457</v>
      </c>
      <c r="V5" s="4">
        <f t="shared" si="10"/>
        <v>42312</v>
      </c>
      <c r="W5" s="6" t="str">
        <f ca="1">IFERROR(OFFSET(grille!$A$1,MOD(INT((V5-parametres!$D$76)/7),42)+1,WEEKDAY(guigui!V5,2)),"")</f>
        <v>T410</v>
      </c>
      <c r="X5" s="3">
        <f t="shared" si="11"/>
        <v>42342</v>
      </c>
      <c r="Y5" s="6" t="str">
        <f ca="1">IFERROR(OFFSET(grille!$A$1,MOD(INT((X5-parametres!$D$76)/7),42)+1,WEEKDAY(guigui!X5,2)),"")</f>
        <v>__T660</v>
      </c>
    </row>
    <row r="6" spans="1:25">
      <c r="B6" s="3">
        <f t="shared" si="0"/>
        <v>42009</v>
      </c>
      <c r="C6" s="6" t="str">
        <f ca="1">IFERROR(OFFSET(grille!$A$1,MOD(INT((B6-parametres!$D$76)/7),42)+1,WEEKDAY(guigui!B6,2)),"")</f>
        <v>T120</v>
      </c>
      <c r="D6" s="3">
        <f t="shared" si="1"/>
        <v>42040</v>
      </c>
      <c r="E6" s="6" t="str">
        <f ca="1">IFERROR(OFFSET(grille!$A$1,MOD(INT((D6-parametres!$D$76)/7),42)+1,WEEKDAY(guigui!D6,2)),"")</f>
        <v>T210</v>
      </c>
      <c r="F6" s="3">
        <f t="shared" si="2"/>
        <v>42068</v>
      </c>
      <c r="G6" s="6" t="str">
        <f ca="1">IFERROR(OFFSET(grille!$A$1,MOD(INT((F6-parametres!$D$76)/7),42)+1,WEEKDAY(guigui!F6,2)),"")</f>
        <v>RP</v>
      </c>
      <c r="H6" s="3">
        <f t="shared" si="3"/>
        <v>42099</v>
      </c>
      <c r="I6" s="6" t="str">
        <f ca="1">IFERROR(OFFSET(grille!$A$1,MOD(INT((H6-parametres!$D$76)/7),42)+1,WEEKDAY(guigui!H6,2)),"")</f>
        <v>RP</v>
      </c>
      <c r="J6" s="3">
        <f t="shared" si="4"/>
        <v>42129</v>
      </c>
      <c r="K6" s="6" t="str">
        <f ca="1">IFERROR(OFFSET(grille!$A$1,MOD(INT((J6-parametres!$D$76)/7),42)+1,WEEKDAY(guigui!J6,2)),"")</f>
        <v>T220__</v>
      </c>
      <c r="L6" s="3">
        <f t="shared" si="5"/>
        <v>42160</v>
      </c>
      <c r="M6" s="6" t="str">
        <f ca="1">IFERROR(OFFSET(grille!$A$1,MOD(INT((L6-parametres!$D$76)/7),42)+1,WEEKDAY(guigui!L6,2)),"")</f>
        <v>T925__</v>
      </c>
      <c r="N6" s="4">
        <f t="shared" si="6"/>
        <v>42190</v>
      </c>
      <c r="O6" s="6" t="str">
        <f ca="1">IFERROR(OFFSET(grille!$A$1,MOD(INT((N6-parametres!$D$76)/7),42)+1,WEEKDAY(guigui!N6,2)),"")</f>
        <v>RP</v>
      </c>
      <c r="P6" s="3">
        <f t="shared" si="7"/>
        <v>42221</v>
      </c>
      <c r="Q6" s="6" t="str">
        <f ca="1">IFERROR(OFFSET(grille!$A$1,MOD(INT((P6-parametres!$D$76)/7),42)+1,WEEKDAY(guigui!P6,2)),"")</f>
        <v>T320__</v>
      </c>
      <c r="R6" s="3">
        <f t="shared" si="8"/>
        <v>42252</v>
      </c>
      <c r="S6" s="6" t="str">
        <f ca="1">IFERROR(OFFSET(grille!$A$1,MOD(INT((R6-parametres!$D$76)/7),42)+1,WEEKDAY(guigui!R6,2)),"")</f>
        <v>T736__</v>
      </c>
      <c r="T6" s="3">
        <f t="shared" si="9"/>
        <v>42282</v>
      </c>
      <c r="U6" s="6" t="str">
        <f ca="1">IFERROR(OFFSET(grille!$A$1,MOD(INT((T6-parametres!$D$76)/7),42)+1,WEEKDAY(guigui!T6,2)),"")</f>
        <v>T240__</v>
      </c>
      <c r="V6" s="4">
        <f t="shared" si="10"/>
        <v>42313</v>
      </c>
      <c r="W6" s="6" t="str">
        <f ca="1">IFERROR(OFFSET(grille!$A$1,MOD(INT((V6-parametres!$D$76)/7),42)+1,WEEKDAY(guigui!V6,2)),"")</f>
        <v>T220__</v>
      </c>
      <c r="X6" s="3">
        <f t="shared" si="11"/>
        <v>42343</v>
      </c>
      <c r="Y6" s="6" t="str">
        <f ca="1">IFERROR(OFFSET(grille!$A$1,MOD(INT((X6-parametres!$D$76)/7),42)+1,WEEKDAY(guigui!X6,2)),"")</f>
        <v>RP</v>
      </c>
    </row>
    <row r="7" spans="1:25">
      <c r="B7" s="3">
        <f t="shared" si="0"/>
        <v>42010</v>
      </c>
      <c r="C7" s="6" t="str">
        <f ca="1">IFERROR(OFFSET(grille!$A$1,MOD(INT((B7-parametres!$D$76)/7),42)+1,WEEKDAY(guigui!B7,2)),"")</f>
        <v>T110</v>
      </c>
      <c r="D7" s="3">
        <f t="shared" si="1"/>
        <v>42041</v>
      </c>
      <c r="E7" s="6" t="str">
        <f ca="1">IFERROR(OFFSET(grille!$A$1,MOD(INT((D7-parametres!$D$76)/7),42)+1,WEEKDAY(guigui!D7,2)),"")</f>
        <v>T140__</v>
      </c>
      <c r="F7" s="3">
        <f t="shared" si="2"/>
        <v>42069</v>
      </c>
      <c r="G7" s="6" t="str">
        <f ca="1">IFERROR(OFFSET(grille!$A$1,MOD(INT((F7-parametres!$D$76)/7),42)+1,WEEKDAY(guigui!F7,2)),"")</f>
        <v>RP</v>
      </c>
      <c r="H7" s="3">
        <f t="shared" si="3"/>
        <v>42100</v>
      </c>
      <c r="I7" s="6" t="str">
        <f ca="1">IFERROR(OFFSET(grille!$A$1,MOD(INT((H7-parametres!$D$76)/7),42)+1,WEEKDAY(guigui!H7,2)),"")</f>
        <v>RP</v>
      </c>
      <c r="J7" s="3">
        <f t="shared" si="4"/>
        <v>42130</v>
      </c>
      <c r="K7" s="6" t="str">
        <f ca="1">IFERROR(OFFSET(grille!$A$1,MOD(INT((J7-parametres!$D$76)/7),42)+1,WEEKDAY(guigui!J7,2)),"")</f>
        <v>__T230</v>
      </c>
      <c r="L7" s="3">
        <f t="shared" si="5"/>
        <v>42161</v>
      </c>
      <c r="M7" s="6" t="str">
        <f ca="1">IFERROR(OFFSET(grille!$A$1,MOD(INT((L7-parametres!$D$76)/7),42)+1,WEEKDAY(guigui!L7,2)),"")</f>
        <v>__T936</v>
      </c>
      <c r="N7" s="4">
        <f t="shared" si="6"/>
        <v>42191</v>
      </c>
      <c r="O7" s="6" t="str">
        <f ca="1">IFERROR(OFFSET(grille!$A$1,MOD(INT((N7-parametres!$D$76)/7),42)+1,WEEKDAY(guigui!N7,2)),"")</f>
        <v>RP</v>
      </c>
      <c r="P7" s="3">
        <f t="shared" si="7"/>
        <v>42222</v>
      </c>
      <c r="Q7" s="6" t="str">
        <f ca="1">IFERROR(OFFSET(grille!$A$1,MOD(INT((P7-parametres!$D$76)/7),42)+1,WEEKDAY(guigui!P7,2)),"")</f>
        <v>__T330</v>
      </c>
      <c r="R7" s="3">
        <f t="shared" si="8"/>
        <v>42253</v>
      </c>
      <c r="S7" s="6" t="str">
        <f ca="1">IFERROR(OFFSET(grille!$A$1,MOD(INT((R7-parametres!$D$76)/7),42)+1,WEEKDAY(guigui!R7,2)),"")</f>
        <v>__T747</v>
      </c>
      <c r="T7" s="3">
        <f t="shared" si="9"/>
        <v>42283</v>
      </c>
      <c r="U7" s="6" t="str">
        <f ca="1">IFERROR(OFFSET(grille!$A$1,MOD(INT((T7-parametres!$D$76)/7),42)+1,WEEKDAY(guigui!T7,2)),"")</f>
        <v>__T250</v>
      </c>
      <c r="V7" s="4">
        <f t="shared" si="10"/>
        <v>42314</v>
      </c>
      <c r="W7" s="6" t="str">
        <f ca="1">IFERROR(OFFSET(grille!$A$1,MOD(INT((V7-parametres!$D$76)/7),42)+1,WEEKDAY(guigui!V7,2)),"")</f>
        <v>__T230</v>
      </c>
      <c r="X7" s="3">
        <f t="shared" si="11"/>
        <v>42344</v>
      </c>
      <c r="Y7" s="6" t="str">
        <f ca="1">IFERROR(OFFSET(grille!$A$1,MOD(INT((X7-parametres!$D$76)/7),42)+1,WEEKDAY(guigui!X7,2)),"")</f>
        <v>RP</v>
      </c>
    </row>
    <row r="8" spans="1:25">
      <c r="B8" s="3">
        <f t="shared" si="0"/>
        <v>42011</v>
      </c>
      <c r="C8" s="6" t="str">
        <f ca="1">IFERROR(OFFSET(grille!$A$1,MOD(INT((B8-parametres!$D$76)/7),42)+1,WEEKDAY(guigui!B8,2)),"")</f>
        <v>T720</v>
      </c>
      <c r="D8" s="3">
        <f t="shared" si="1"/>
        <v>42042</v>
      </c>
      <c r="E8" s="6" t="str">
        <f ca="1">IFERROR(OFFSET(grille!$A$1,MOD(INT((D8-parametres!$D$76)/7),42)+1,WEEKDAY(guigui!D8,2)),"")</f>
        <v>__T156</v>
      </c>
      <c r="F8" s="3">
        <f t="shared" si="2"/>
        <v>42070</v>
      </c>
      <c r="G8" s="6" t="str">
        <f ca="1">IFERROR(OFFSET(grille!$A$1,MOD(INT((F8-parametres!$D$76)/7),42)+1,WEEKDAY(guigui!F8,2)),"")</f>
        <v>T656__</v>
      </c>
      <c r="H8" s="3">
        <f t="shared" si="3"/>
        <v>42101</v>
      </c>
      <c r="I8" s="6" t="str">
        <f ca="1">IFERROR(OFFSET(grille!$A$1,MOD(INT((H8-parametres!$D$76)/7),42)+1,WEEKDAY(guigui!H8,2)),"")</f>
        <v>T440__</v>
      </c>
      <c r="J8" s="3">
        <f t="shared" si="4"/>
        <v>42131</v>
      </c>
      <c r="K8" s="6" t="str">
        <f ca="1">IFERROR(OFFSET(grille!$A$1,MOD(INT((J8-parametres!$D$76)/7),42)+1,WEEKDAY(guigui!J8,2)),"")</f>
        <v>D</v>
      </c>
      <c r="L8" s="3">
        <f t="shared" si="5"/>
        <v>42162</v>
      </c>
      <c r="M8" s="6" t="str">
        <f ca="1">IFERROR(OFFSET(grille!$A$1,MOD(INT((L8-parametres!$D$76)/7),42)+1,WEEKDAY(guigui!L8,2)),"")</f>
        <v>T907__</v>
      </c>
      <c r="N8" s="4">
        <f t="shared" si="6"/>
        <v>42192</v>
      </c>
      <c r="O8" s="6" t="str">
        <f ca="1">IFERROR(OFFSET(grille!$A$1,MOD(INT((N8-parametres!$D$76)/7),42)+1,WEEKDAY(guigui!N8,2)),"")</f>
        <v>RP</v>
      </c>
      <c r="P8" s="3">
        <f t="shared" si="7"/>
        <v>42223</v>
      </c>
      <c r="Q8" s="6" t="str">
        <f ca="1">IFERROR(OFFSET(grille!$A$1,MOD(INT((P8-parametres!$D$76)/7),42)+1,WEEKDAY(guigui!P8,2)),"")</f>
        <v>T905__</v>
      </c>
      <c r="R8" s="3">
        <f t="shared" si="8"/>
        <v>42254</v>
      </c>
      <c r="S8" s="6" t="str">
        <f ca="1">IFERROR(OFFSET(grille!$A$1,MOD(INT((R8-parametres!$D$76)/7),42)+1,WEEKDAY(guigui!R8,2)),"")</f>
        <v>T130</v>
      </c>
      <c r="T8" s="3">
        <f t="shared" si="9"/>
        <v>42284</v>
      </c>
      <c r="U8" s="6" t="str">
        <f ca="1">IFERROR(OFFSET(grille!$A$1,MOD(INT((T8-parametres!$D$76)/7),42)+1,WEEKDAY(guigui!T8,2)),"")</f>
        <v>RP</v>
      </c>
      <c r="V8" s="4">
        <f t="shared" si="10"/>
        <v>42315</v>
      </c>
      <c r="W8" s="6" t="str">
        <f ca="1">IFERROR(OFFSET(grille!$A$1,MOD(INT((V8-parametres!$D$76)/7),42)+1,WEEKDAY(guigui!V8,2)),"")</f>
        <v>RP</v>
      </c>
      <c r="X8" s="3">
        <f t="shared" si="11"/>
        <v>42345</v>
      </c>
      <c r="Y8" s="6" t="str">
        <f ca="1">IFERROR(OFFSET(grille!$A$1,MOD(INT((X8-parametres!$D$76)/7),42)+1,WEEKDAY(guigui!X8,2)),"")</f>
        <v>T410</v>
      </c>
    </row>
    <row r="9" spans="1:25">
      <c r="B9" s="3">
        <f t="shared" si="0"/>
        <v>42012</v>
      </c>
      <c r="C9" s="6" t="str">
        <f ca="1">IFERROR(OFFSET(grille!$A$1,MOD(INT((B9-parametres!$D$76)/7),42)+1,WEEKDAY(guigui!B9,2)),"")</f>
        <v>T630__</v>
      </c>
      <c r="D9" s="3">
        <f t="shared" si="1"/>
        <v>42043</v>
      </c>
      <c r="E9" s="6" t="str">
        <f ca="1">IFERROR(OFFSET(grille!$A$1,MOD(INT((D9-parametres!$D$76)/7),42)+1,WEEKDAY(guigui!D9,2)),"")</f>
        <v>RP</v>
      </c>
      <c r="F9" s="3">
        <f t="shared" si="2"/>
        <v>42071</v>
      </c>
      <c r="G9" s="6" t="str">
        <f ca="1">IFERROR(OFFSET(grille!$A$1,MOD(INT((F9-parametres!$D$76)/7),42)+1,WEEKDAY(guigui!F9,2)),"")</f>
        <v>__T667</v>
      </c>
      <c r="H9" s="3">
        <f t="shared" si="3"/>
        <v>42102</v>
      </c>
      <c r="I9" s="6" t="str">
        <f ca="1">IFERROR(OFFSET(grille!$A$1,MOD(INT((H9-parametres!$D$76)/7),42)+1,WEEKDAY(guigui!H9,2)),"")</f>
        <v>__T450</v>
      </c>
      <c r="J9" s="3">
        <f t="shared" si="4"/>
        <v>42132</v>
      </c>
      <c r="K9" s="6" t="str">
        <f ca="1">IFERROR(OFFSET(grille!$A$1,MOD(INT((J9-parametres!$D$76)/7),42)+1,WEEKDAY(guigui!J9,2)),"")</f>
        <v>RP</v>
      </c>
      <c r="L9" s="3">
        <f t="shared" si="5"/>
        <v>42163</v>
      </c>
      <c r="M9" s="6" t="str">
        <f ca="1">IFERROR(OFFSET(grille!$A$1,MOD(INT((L9-parametres!$D$76)/7),42)+1,WEEKDAY(guigui!L9,2)),"")</f>
        <v>__T911</v>
      </c>
      <c r="N9" s="4">
        <f t="shared" si="6"/>
        <v>42193</v>
      </c>
      <c r="O9" s="6" t="str">
        <f ca="1">IFERROR(OFFSET(grille!$A$1,MOD(INT((N9-parametres!$D$76)/7),42)+1,WEEKDAY(guigui!N9,2)),"")</f>
        <v>T730__</v>
      </c>
      <c r="P9" s="3">
        <f t="shared" si="7"/>
        <v>42224</v>
      </c>
      <c r="Q9" s="6" t="str">
        <f ca="1">IFERROR(OFFSET(grille!$A$1,MOD(INT((P9-parametres!$D$76)/7),42)+1,WEEKDAY(guigui!P9,2)),"")</f>
        <v>__T916</v>
      </c>
      <c r="R9" s="3">
        <f t="shared" si="8"/>
        <v>42255</v>
      </c>
      <c r="S9" s="6" t="str">
        <f ca="1">IFERROR(OFFSET(grille!$A$1,MOD(INT((R9-parametres!$D$76)/7),42)+1,WEEKDAY(guigui!R9,2)),"")</f>
        <v>T140__</v>
      </c>
      <c r="T9" s="3">
        <f t="shared" si="9"/>
        <v>42285</v>
      </c>
      <c r="U9" s="6" t="str">
        <f ca="1">IFERROR(OFFSET(grille!$A$1,MOD(INT((T9-parametres!$D$76)/7),42)+1,WEEKDAY(guigui!T9,2)),"")</f>
        <v>RP</v>
      </c>
      <c r="V9" s="4">
        <f t="shared" si="10"/>
        <v>42316</v>
      </c>
      <c r="W9" s="6" t="str">
        <f ca="1">IFERROR(OFFSET(grille!$A$1,MOD(INT((V9-parametres!$D$76)/7),42)+1,WEEKDAY(guigui!V9,2)),"")</f>
        <v>RP</v>
      </c>
      <c r="X9" s="3">
        <f t="shared" si="11"/>
        <v>42346</v>
      </c>
      <c r="Y9" s="6" t="str">
        <f ca="1">IFERROR(OFFSET(grille!$A$1,MOD(INT((X9-parametres!$D$76)/7),42)+1,WEEKDAY(guigui!X9,2)),"")</f>
        <v>T720</v>
      </c>
    </row>
    <row r="10" spans="1:25">
      <c r="B10" s="3">
        <f t="shared" si="0"/>
        <v>42013</v>
      </c>
      <c r="C10" s="6" t="str">
        <f ca="1">IFERROR(OFFSET(grille!$A$1,MOD(INT((B10-parametres!$D$76)/7),42)+1,WEEKDAY(guigui!B10,2)),"")</f>
        <v>__T640</v>
      </c>
      <c r="D10" s="3">
        <f t="shared" si="1"/>
        <v>42044</v>
      </c>
      <c r="E10" s="6" t="str">
        <f ca="1">IFERROR(OFFSET(grille!$A$1,MOD(INT((D10-parametres!$D$76)/7),42)+1,WEEKDAY(guigui!D10,2)),"")</f>
        <v>RP</v>
      </c>
      <c r="F10" s="3">
        <f t="shared" si="2"/>
        <v>42072</v>
      </c>
      <c r="G10" s="6" t="str">
        <f ca="1">IFERROR(OFFSET(grille!$A$1,MOD(INT((F10-parametres!$D$76)/7),42)+1,WEEKDAY(guigui!F10,2)),"")</f>
        <v>T420</v>
      </c>
      <c r="H10" s="3">
        <f t="shared" si="3"/>
        <v>42103</v>
      </c>
      <c r="I10" s="6" t="str">
        <f ca="1">IFERROR(OFFSET(grille!$A$1,MOD(INT((H10-parametres!$D$76)/7),42)+1,WEEKDAY(guigui!H10,2)),"")</f>
        <v>T240__</v>
      </c>
      <c r="J10" s="3">
        <f t="shared" si="4"/>
        <v>42133</v>
      </c>
      <c r="K10" s="6" t="str">
        <f ca="1">IFERROR(OFFSET(grille!$A$1,MOD(INT((J10-parametres!$D$76)/7),42)+1,WEEKDAY(guigui!J10,2)),"")</f>
        <v>RP</v>
      </c>
      <c r="L10" s="3">
        <f t="shared" si="5"/>
        <v>42164</v>
      </c>
      <c r="M10" s="6" t="str">
        <f ca="1">IFERROR(OFFSET(grille!$A$1,MOD(INT((L10-parametres!$D$76)/7),42)+1,WEEKDAY(guigui!L10,2)),"")</f>
        <v>RP</v>
      </c>
      <c r="N10" s="4">
        <f t="shared" si="6"/>
        <v>42194</v>
      </c>
      <c r="O10" s="6" t="str">
        <f ca="1">IFERROR(OFFSET(grille!$A$1,MOD(INT((N10-parametres!$D$76)/7),42)+1,WEEKDAY(guigui!N10,2)),"")</f>
        <v>__T740</v>
      </c>
      <c r="P10" s="3">
        <f t="shared" si="7"/>
        <v>42225</v>
      </c>
      <c r="Q10" s="6" t="str">
        <f ca="1">IFERROR(OFFSET(grille!$A$1,MOD(INT((P10-parametres!$D$76)/7),42)+1,WEEKDAY(guigui!P10,2)),"")</f>
        <v>RP</v>
      </c>
      <c r="R10" s="3">
        <f t="shared" si="8"/>
        <v>42256</v>
      </c>
      <c r="S10" s="6" t="str">
        <f ca="1">IFERROR(OFFSET(grille!$A$1,MOD(INT((R10-parametres!$D$76)/7),42)+1,WEEKDAY(guigui!R10,2)),"")</f>
        <v>__T150</v>
      </c>
      <c r="T10" s="3">
        <f t="shared" si="9"/>
        <v>42286</v>
      </c>
      <c r="U10" s="6" t="str">
        <f ca="1">IFERROR(OFFSET(grille!$A$1,MOD(INT((T10-parametres!$D$76)/7),42)+1,WEEKDAY(guigui!T10,2)),"")</f>
        <v>T345__</v>
      </c>
      <c r="V10" s="4">
        <f t="shared" si="10"/>
        <v>42317</v>
      </c>
      <c r="W10" s="6" t="str">
        <f ca="1">IFERROR(OFFSET(grille!$A$1,MOD(INT((V10-parametres!$D$76)/7),42)+1,WEEKDAY(guigui!V10,2)),"")</f>
        <v>T220__</v>
      </c>
      <c r="X10" s="3">
        <f t="shared" si="11"/>
        <v>42347</v>
      </c>
      <c r="Y10" s="6" t="str">
        <f ca="1">IFERROR(OFFSET(grille!$A$1,MOD(INT((X10-parametres!$D$76)/7),42)+1,WEEKDAY(guigui!X10,2)),"")</f>
        <v>T510</v>
      </c>
    </row>
    <row r="11" spans="1:25">
      <c r="B11" s="3">
        <f t="shared" si="0"/>
        <v>42014</v>
      </c>
      <c r="C11" s="6" t="str">
        <f ca="1">IFERROR(OFFSET(grille!$A$1,MOD(INT((B11-parametres!$D$76)/7),42)+1,WEEKDAY(guigui!B11,2)),"")</f>
        <v>RP</v>
      </c>
      <c r="D11" s="3">
        <f t="shared" si="1"/>
        <v>42045</v>
      </c>
      <c r="E11" s="6" t="str">
        <f ca="1">IFERROR(OFFSET(grille!$A$1,MOD(INT((D11-parametres!$D$76)/7),42)+1,WEEKDAY(guigui!D11,2)),"")</f>
        <v>T820__</v>
      </c>
      <c r="F11" s="3">
        <f t="shared" si="2"/>
        <v>42073</v>
      </c>
      <c r="G11" s="6" t="str">
        <f ca="1">IFERROR(OFFSET(grille!$A$1,MOD(INT((F11-parametres!$D$76)/7),42)+1,WEEKDAY(guigui!F11,2)),"")</f>
        <v>T630__</v>
      </c>
      <c r="H11" s="3">
        <f t="shared" si="3"/>
        <v>42104</v>
      </c>
      <c r="I11" s="6" t="str">
        <f ca="1">IFERROR(OFFSET(grille!$A$1,MOD(INT((H11-parametres!$D$76)/7),42)+1,WEEKDAY(guigui!H11,2)),"")</f>
        <v>__T250</v>
      </c>
      <c r="J11" s="3">
        <f t="shared" si="4"/>
        <v>42134</v>
      </c>
      <c r="K11" s="6" t="str">
        <f ca="1">IFERROR(OFFSET(grille!$A$1,MOD(INT((J11-parametres!$D$76)/7),42)+1,WEEKDAY(guigui!J11,2)),"")</f>
        <v>T327__</v>
      </c>
      <c r="L11" s="3">
        <f t="shared" si="5"/>
        <v>42165</v>
      </c>
      <c r="M11" s="6" t="str">
        <f ca="1">IFERROR(OFFSET(grille!$A$1,MOD(INT((L11-parametres!$D$76)/7),42)+1,WEEKDAY(guigui!L11,2)),"")</f>
        <v>RP</v>
      </c>
      <c r="N11" s="4">
        <f t="shared" si="6"/>
        <v>42195</v>
      </c>
      <c r="O11" s="6" t="str">
        <f ca="1">IFERROR(OFFSET(grille!$A$1,MOD(INT((N11-parametres!$D$76)/7),42)+1,WEEKDAY(guigui!N11,2)),"")</f>
        <v>T240__</v>
      </c>
      <c r="P11" s="3">
        <f t="shared" si="7"/>
        <v>42226</v>
      </c>
      <c r="Q11" s="6" t="str">
        <f ca="1">IFERROR(OFFSET(grille!$A$1,MOD(INT((P11-parametres!$D$76)/7),42)+1,WEEKDAY(guigui!P11,2)),"")</f>
        <v>RP</v>
      </c>
      <c r="R11" s="3">
        <f t="shared" si="8"/>
        <v>42257</v>
      </c>
      <c r="S11" s="6" t="str">
        <f ca="1">IFERROR(OFFSET(grille!$A$1,MOD(INT((R11-parametres!$D$76)/7),42)+1,WEEKDAY(guigui!R11,2)),"")</f>
        <v>D</v>
      </c>
      <c r="T11" s="3">
        <f t="shared" si="9"/>
        <v>42287</v>
      </c>
      <c r="U11" s="6" t="str">
        <f ca="1">IFERROR(OFFSET(grille!$A$1,MOD(INT((T11-parametres!$D$76)/7),42)+1,WEEKDAY(guigui!T11,2)),"")</f>
        <v>__T356</v>
      </c>
      <c r="V11" s="4">
        <f t="shared" si="10"/>
        <v>42318</v>
      </c>
      <c r="W11" s="6" t="str">
        <f ca="1">IFERROR(OFFSET(grille!$A$1,MOD(INT((V11-parametres!$D$76)/7),42)+1,WEEKDAY(guigui!V11,2)),"")</f>
        <v>__T230</v>
      </c>
      <c r="X11" s="3">
        <f t="shared" si="11"/>
        <v>42348</v>
      </c>
      <c r="Y11" s="6" t="str">
        <f ca="1">IFERROR(OFFSET(grille!$A$1,MOD(INT((X11-parametres!$D$76)/7),42)+1,WEEKDAY(guigui!X11,2)),"")</f>
        <v>T140__</v>
      </c>
    </row>
    <row r="12" spans="1:25">
      <c r="B12" s="3">
        <f t="shared" si="0"/>
        <v>42015</v>
      </c>
      <c r="C12" s="6" t="str">
        <f ca="1">IFERROR(OFFSET(grille!$A$1,MOD(INT((B12-parametres!$D$76)/7),42)+1,WEEKDAY(guigui!B12,2)),"")</f>
        <v>RP</v>
      </c>
      <c r="D12" s="3">
        <f t="shared" si="1"/>
        <v>42046</v>
      </c>
      <c r="E12" s="6" t="str">
        <f ca="1">IFERROR(OFFSET(grille!$A$1,MOD(INT((D12-parametres!$D$76)/7),42)+1,WEEKDAY(guigui!D12,2)),"")</f>
        <v>__T830</v>
      </c>
      <c r="F12" s="3">
        <f t="shared" si="2"/>
        <v>42074</v>
      </c>
      <c r="G12" s="6" t="str">
        <f ca="1">IFERROR(OFFSET(grille!$A$1,MOD(INT((F12-parametres!$D$76)/7),42)+1,WEEKDAY(guigui!F12,2)),"")</f>
        <v>__T640</v>
      </c>
      <c r="H12" s="3">
        <f t="shared" si="3"/>
        <v>42105</v>
      </c>
      <c r="I12" s="6" t="str">
        <f ca="1">IFERROR(OFFSET(grille!$A$1,MOD(INT((H12-parametres!$D$76)/7),42)+1,WEEKDAY(guigui!H12,2)),"")</f>
        <v>RP</v>
      </c>
      <c r="J12" s="3">
        <f t="shared" si="4"/>
        <v>42135</v>
      </c>
      <c r="K12" s="6" t="str">
        <f ca="1">IFERROR(OFFSET(grille!$A$1,MOD(INT((J12-parametres!$D$76)/7),42)+1,WEEKDAY(guigui!J12,2)),"")</f>
        <v>__T330</v>
      </c>
      <c r="L12" s="3">
        <f t="shared" si="5"/>
        <v>42166</v>
      </c>
      <c r="M12" s="6" t="str">
        <f ca="1">IFERROR(OFFSET(grille!$A$1,MOD(INT((L12-parametres!$D$76)/7),42)+1,WEEKDAY(guigui!L12,2)),"")</f>
        <v>T720</v>
      </c>
      <c r="N12" s="4">
        <f t="shared" si="6"/>
        <v>42196</v>
      </c>
      <c r="O12" s="6" t="str">
        <f ca="1">IFERROR(OFFSET(grille!$A$1,MOD(INT((N12-parametres!$D$76)/7),42)+1,WEEKDAY(guigui!N12,2)),"")</f>
        <v>__T256</v>
      </c>
      <c r="P12" s="3">
        <f t="shared" si="7"/>
        <v>42227</v>
      </c>
      <c r="Q12" s="6" t="str">
        <f ca="1">IFERROR(OFFSET(grille!$A$1,MOD(INT((P12-parametres!$D$76)/7),42)+1,WEEKDAY(guigui!P12,2)),"")</f>
        <v>T320__</v>
      </c>
      <c r="R12" s="3">
        <f t="shared" si="8"/>
        <v>42258</v>
      </c>
      <c r="S12" s="6" t="str">
        <f ca="1">IFERROR(OFFSET(grille!$A$1,MOD(INT((R12-parametres!$D$76)/7),42)+1,WEEKDAY(guigui!R12,2)),"")</f>
        <v>RP</v>
      </c>
      <c r="T12" s="3">
        <f t="shared" si="9"/>
        <v>42288</v>
      </c>
      <c r="U12" s="6" t="str">
        <f ca="1">IFERROR(OFFSET(grille!$A$1,MOD(INT((T12-parametres!$D$76)/7),42)+1,WEEKDAY(guigui!T12,2)),"")</f>
        <v>T247__</v>
      </c>
      <c r="V12" s="4">
        <f t="shared" si="10"/>
        <v>42319</v>
      </c>
      <c r="W12" s="6" t="str">
        <f ca="1">IFERROR(OFFSET(grille!$A$1,MOD(INT((V12-parametres!$D$76)/7),42)+1,WEEKDAY(guigui!V12,2)),"")</f>
        <v>RP</v>
      </c>
      <c r="X12" s="3">
        <f t="shared" si="11"/>
        <v>42349</v>
      </c>
      <c r="Y12" s="6" t="str">
        <f ca="1">IFERROR(OFFSET(grille!$A$1,MOD(INT((X12-parametres!$D$76)/7),42)+1,WEEKDAY(guigui!X12,2)),"")</f>
        <v>__T150</v>
      </c>
    </row>
    <row r="13" spans="1:25">
      <c r="B13" s="3">
        <f t="shared" si="0"/>
        <v>42016</v>
      </c>
      <c r="C13" s="6" t="str">
        <f ca="1">IFERROR(OFFSET(grille!$A$1,MOD(INT((B13-parametres!$D$76)/7),42)+1,WEEKDAY(guigui!B13,2)),"")</f>
        <v>T840__</v>
      </c>
      <c r="D13" s="3">
        <f t="shared" si="1"/>
        <v>42047</v>
      </c>
      <c r="E13" s="6" t="str">
        <f ca="1">IFERROR(OFFSET(grille!$A$1,MOD(INT((D13-parametres!$D$76)/7),42)+1,WEEKDAY(guigui!D13,2)),"")</f>
        <v>T650__</v>
      </c>
      <c r="F13" s="3">
        <f t="shared" si="2"/>
        <v>42075</v>
      </c>
      <c r="G13" s="6" t="str">
        <f ca="1">IFERROR(OFFSET(grille!$A$1,MOD(INT((F13-parametres!$D$76)/7),42)+1,WEEKDAY(guigui!F13,2)),"")</f>
        <v>D</v>
      </c>
      <c r="H13" s="3">
        <f t="shared" si="3"/>
        <v>42106</v>
      </c>
      <c r="I13" s="6" t="str">
        <f ca="1">IFERROR(OFFSET(grille!$A$1,MOD(INT((H13-parametres!$D$76)/7),42)+1,WEEKDAY(guigui!H13,2)),"")</f>
        <v>RP</v>
      </c>
      <c r="J13" s="3">
        <f t="shared" si="4"/>
        <v>42136</v>
      </c>
      <c r="K13" s="6" t="str">
        <f ca="1">IFERROR(OFFSET(grille!$A$1,MOD(INT((J13-parametres!$D$76)/7),42)+1,WEEKDAY(guigui!J13,2)),"")</f>
        <v>T810</v>
      </c>
      <c r="L13" s="3">
        <f t="shared" si="5"/>
        <v>42167</v>
      </c>
      <c r="M13" s="6" t="str">
        <f ca="1">IFERROR(OFFSET(grille!$A$1,MOD(INT((L13-parametres!$D$76)/7),42)+1,WEEKDAY(guigui!L13,2)),"")</f>
        <v>T730__</v>
      </c>
      <c r="N13" s="4">
        <f t="shared" si="6"/>
        <v>42197</v>
      </c>
      <c r="O13" s="6" t="str">
        <f ca="1">IFERROR(OFFSET(grille!$A$1,MOD(INT((N13-parametres!$D$76)/7),42)+1,WEEKDAY(guigui!N13,2)),"")</f>
        <v>RP</v>
      </c>
      <c r="P13" s="3">
        <f t="shared" si="7"/>
        <v>42228</v>
      </c>
      <c r="Q13" s="6" t="str">
        <f ca="1">IFERROR(OFFSET(grille!$A$1,MOD(INT((P13-parametres!$D$76)/7),42)+1,WEEKDAY(guigui!P13,2)),"")</f>
        <v>__T330</v>
      </c>
      <c r="R13" s="3">
        <f t="shared" si="8"/>
        <v>42259</v>
      </c>
      <c r="S13" s="6" t="str">
        <f ca="1">IFERROR(OFFSET(grille!$A$1,MOD(INT((R13-parametres!$D$76)/7),42)+1,WEEKDAY(guigui!R13,2)),"")</f>
        <v>RP</v>
      </c>
      <c r="T13" s="3">
        <f t="shared" si="9"/>
        <v>42289</v>
      </c>
      <c r="U13" s="6" t="str">
        <f ca="1">IFERROR(OFFSET(grille!$A$1,MOD(INT((T13-parametres!$D$76)/7),42)+1,WEEKDAY(guigui!T13,2)),"")</f>
        <v>__T250</v>
      </c>
      <c r="V13" s="4">
        <f t="shared" si="10"/>
        <v>42320</v>
      </c>
      <c r="W13" s="6" t="str">
        <f ca="1">IFERROR(OFFSET(grille!$A$1,MOD(INT((V13-parametres!$D$76)/7),42)+1,WEEKDAY(guigui!V13,2)),"")</f>
        <v>RP</v>
      </c>
      <c r="X13" s="3">
        <f t="shared" si="11"/>
        <v>42350</v>
      </c>
      <c r="Y13" s="6" t="str">
        <f ca="1">IFERROR(OFFSET(grille!$A$1,MOD(INT((X13-parametres!$D$76)/7),42)+1,WEEKDAY(guigui!X13,2)),"")</f>
        <v>RP</v>
      </c>
    </row>
    <row r="14" spans="1:25">
      <c r="B14" s="3">
        <f t="shared" si="0"/>
        <v>42017</v>
      </c>
      <c r="C14" s="6" t="str">
        <f ca="1">IFERROR(OFFSET(grille!$A$1,MOD(INT((B14-parametres!$D$76)/7),42)+1,WEEKDAY(guigui!B14,2)),"")</f>
        <v>__T850</v>
      </c>
      <c r="D14" s="3">
        <f t="shared" si="1"/>
        <v>42048</v>
      </c>
      <c r="E14" s="6" t="str">
        <f ca="1">IFERROR(OFFSET(grille!$A$1,MOD(INT((D14-parametres!$D$76)/7),42)+1,WEEKDAY(guigui!D14,2)),"")</f>
        <v>__T660</v>
      </c>
      <c r="F14" s="3">
        <f t="shared" si="2"/>
        <v>42076</v>
      </c>
      <c r="G14" s="6" t="str">
        <f ca="1">IFERROR(OFFSET(grille!$A$1,MOD(INT((F14-parametres!$D$76)/7),42)+1,WEEKDAY(guigui!F14,2)),"")</f>
        <v>RP</v>
      </c>
      <c r="H14" s="3">
        <f t="shared" si="3"/>
        <v>42107</v>
      </c>
      <c r="I14" s="6" t="str">
        <f ca="1">IFERROR(OFFSET(grille!$A$1,MOD(INT((H14-parametres!$D$76)/7),42)+1,WEEKDAY(guigui!H14,2)),"")</f>
        <v>T710</v>
      </c>
      <c r="J14" s="3">
        <f t="shared" si="4"/>
        <v>42137</v>
      </c>
      <c r="K14" s="6" t="str">
        <f ca="1">IFERROR(OFFSET(grille!$A$1,MOD(INT((J14-parametres!$D$76)/7),42)+1,WEEKDAY(guigui!J14,2)),"")</f>
        <v>T140__</v>
      </c>
      <c r="L14" s="3">
        <f t="shared" si="5"/>
        <v>42168</v>
      </c>
      <c r="M14" s="6" t="str">
        <f ca="1">IFERROR(OFFSET(grille!$A$1,MOD(INT((L14-parametres!$D$76)/7),42)+1,WEEKDAY(guigui!L14,2)),"")</f>
        <v>__T746</v>
      </c>
      <c r="N14" s="4">
        <f t="shared" si="6"/>
        <v>42198</v>
      </c>
      <c r="O14" s="6" t="str">
        <f ca="1">IFERROR(OFFSET(grille!$A$1,MOD(INT((N14-parametres!$D$76)/7),42)+1,WEEKDAY(guigui!N14,2)),"")</f>
        <v>RP</v>
      </c>
      <c r="P14" s="3">
        <f t="shared" si="7"/>
        <v>42229</v>
      </c>
      <c r="Q14" s="6" t="str">
        <f ca="1">IFERROR(OFFSET(grille!$A$1,MOD(INT((P14-parametres!$D$76)/7),42)+1,WEEKDAY(guigui!P14,2)),"")</f>
        <v>T340__</v>
      </c>
      <c r="R14" s="3">
        <f t="shared" si="8"/>
        <v>42260</v>
      </c>
      <c r="S14" s="6" t="str">
        <f ca="1">IFERROR(OFFSET(grille!$A$1,MOD(INT((R14-parametres!$D$76)/7),42)+1,WEEKDAY(guigui!R14,2)),"")</f>
        <v>T737__</v>
      </c>
      <c r="T14" s="3">
        <f t="shared" si="9"/>
        <v>42290</v>
      </c>
      <c r="U14" s="6" t="str">
        <f ca="1">IFERROR(OFFSET(grille!$A$1,MOD(INT((T14-parametres!$D$76)/7),42)+1,WEEKDAY(guigui!T14,2)),"")</f>
        <v>RP</v>
      </c>
      <c r="V14" s="4">
        <f t="shared" si="10"/>
        <v>42321</v>
      </c>
      <c r="W14" s="6" t="str">
        <f ca="1">IFERROR(OFFSET(grille!$A$1,MOD(INT((V14-parametres!$D$76)/7),42)+1,WEEKDAY(guigui!V14,2)),"")</f>
        <v>T320__</v>
      </c>
      <c r="X14" s="3">
        <f t="shared" si="11"/>
        <v>42351</v>
      </c>
      <c r="Y14" s="6" t="str">
        <f ca="1">IFERROR(OFFSET(grille!$A$1,MOD(INT((X14-parametres!$D$76)/7),42)+1,WEEKDAY(guigui!X14,2)),"")</f>
        <v>RP</v>
      </c>
    </row>
    <row r="15" spans="1:25">
      <c r="B15" s="3">
        <f t="shared" si="0"/>
        <v>42018</v>
      </c>
      <c r="C15" s="6" t="str">
        <f ca="1">IFERROR(OFFSET(grille!$A$1,MOD(INT((B15-parametres!$D$76)/7),42)+1,WEEKDAY(guigui!B15,2)),"")</f>
        <v>T410</v>
      </c>
      <c r="D15" s="3">
        <f t="shared" si="1"/>
        <v>42049</v>
      </c>
      <c r="E15" s="6" t="str">
        <f ca="1">IFERROR(OFFSET(grille!$A$1,MOD(INT((D15-parametres!$D$76)/7),42)+1,WEEKDAY(guigui!D15,2)),"")</f>
        <v>RP</v>
      </c>
      <c r="F15" s="3">
        <f t="shared" si="2"/>
        <v>42077</v>
      </c>
      <c r="G15" s="6" t="str">
        <f ca="1">IFERROR(OFFSET(grille!$A$1,MOD(INT((F15-parametres!$D$76)/7),42)+1,WEEKDAY(guigui!F15,2)),"")</f>
        <v>RP</v>
      </c>
      <c r="H15" s="3">
        <f t="shared" si="3"/>
        <v>42108</v>
      </c>
      <c r="I15" s="6" t="str">
        <f ca="1">IFERROR(OFFSET(grille!$A$1,MOD(INT((H15-parametres!$D$76)/7),42)+1,WEEKDAY(guigui!H15,2)),"")</f>
        <v>T120</v>
      </c>
      <c r="J15" s="3">
        <f t="shared" si="4"/>
        <v>42138</v>
      </c>
      <c r="K15" s="6" t="str">
        <f ca="1">IFERROR(OFFSET(grille!$A$1,MOD(INT((J15-parametres!$D$76)/7),42)+1,WEEKDAY(guigui!J15,2)),"")</f>
        <v>__T150</v>
      </c>
      <c r="L15" s="3">
        <f t="shared" si="5"/>
        <v>42169</v>
      </c>
      <c r="M15" s="6" t="str">
        <f ca="1">IFERROR(OFFSET(grille!$A$1,MOD(INT((L15-parametres!$D$76)/7),42)+1,WEEKDAY(guigui!L15,2)),"")</f>
        <v>T147__</v>
      </c>
      <c r="N15" s="4">
        <f t="shared" si="6"/>
        <v>42199</v>
      </c>
      <c r="O15" s="6" t="str">
        <f ca="1">IFERROR(OFFSET(grille!$A$1,MOD(INT((N15-parametres!$D$76)/7),42)+1,WEEKDAY(guigui!N15,2)),"")</f>
        <v>T510</v>
      </c>
      <c r="P15" s="3">
        <f t="shared" si="7"/>
        <v>42230</v>
      </c>
      <c r="Q15" s="6" t="str">
        <f ca="1">IFERROR(OFFSET(grille!$A$1,MOD(INT((P15-parametres!$D$76)/7),42)+1,WEEKDAY(guigui!P15,2)),"")</f>
        <v>__T350</v>
      </c>
      <c r="R15" s="3">
        <f t="shared" si="8"/>
        <v>42261</v>
      </c>
      <c r="S15" s="6" t="str">
        <f ca="1">IFERROR(OFFSET(grille!$A$1,MOD(INT((R15-parametres!$D$76)/7),42)+1,WEEKDAY(guigui!R15,2)),"")</f>
        <v>__T740</v>
      </c>
      <c r="T15" s="3">
        <f t="shared" si="9"/>
        <v>42291</v>
      </c>
      <c r="U15" s="6" t="str">
        <f ca="1">IFERROR(OFFSET(grille!$A$1,MOD(INT((T15-parametres!$D$76)/7),42)+1,WEEKDAY(guigui!T15,2)),"")</f>
        <v>RP</v>
      </c>
      <c r="V15" s="4">
        <f t="shared" si="10"/>
        <v>42322</v>
      </c>
      <c r="W15" s="6" t="str">
        <f ca="1">IFERROR(OFFSET(grille!$A$1,MOD(INT((V15-parametres!$D$76)/7),42)+1,WEEKDAY(guigui!V15,2)),"")</f>
        <v>__T336</v>
      </c>
      <c r="X15" s="3">
        <f t="shared" si="11"/>
        <v>42352</v>
      </c>
      <c r="Y15" s="6" t="str">
        <f ca="1">IFERROR(OFFSET(grille!$A$1,MOD(INT((X15-parametres!$D$76)/7),42)+1,WEEKDAY(guigui!X15,2)),"")</f>
        <v>T440__</v>
      </c>
    </row>
    <row r="16" spans="1:25">
      <c r="B16" s="3">
        <f t="shared" si="0"/>
        <v>42019</v>
      </c>
      <c r="C16" s="6" t="str">
        <f ca="1">IFERROR(OFFSET(grille!$A$1,MOD(INT((B16-parametres!$D$76)/7),42)+1,WEEKDAY(guigui!B16,2)),"")</f>
        <v>T220__</v>
      </c>
      <c r="D16" s="3">
        <f t="shared" si="1"/>
        <v>42050</v>
      </c>
      <c r="E16" s="6" t="str">
        <f ca="1">IFERROR(OFFSET(grille!$A$1,MOD(INT((D16-parametres!$D$76)/7),42)+1,WEEKDAY(guigui!D16,2)),"")</f>
        <v>RP</v>
      </c>
      <c r="F16" s="3">
        <f t="shared" si="2"/>
        <v>42078</v>
      </c>
      <c r="G16" s="6" t="str">
        <f ca="1">IFERROR(OFFSET(grille!$A$1,MOD(INT((F16-parametres!$D$76)/7),42)+1,WEEKDAY(guigui!F16,2)),"")</f>
        <v>T637__</v>
      </c>
      <c r="H16" s="3">
        <f t="shared" si="3"/>
        <v>42109</v>
      </c>
      <c r="I16" s="6" t="str">
        <f ca="1">IFERROR(OFFSET(grille!$A$1,MOD(INT((H16-parametres!$D$76)/7),42)+1,WEEKDAY(guigui!H16,2)),"")</f>
        <v>T440__</v>
      </c>
      <c r="J16" s="3">
        <f t="shared" si="4"/>
        <v>42139</v>
      </c>
      <c r="K16" s="6" t="str">
        <f ca="1">IFERROR(OFFSET(grille!$A$1,MOD(INT((J16-parametres!$D$76)/7),42)+1,WEEKDAY(guigui!J16,2)),"")</f>
        <v>RP</v>
      </c>
      <c r="L16" s="3">
        <f t="shared" si="5"/>
        <v>42170</v>
      </c>
      <c r="M16" s="6" t="str">
        <f ca="1">IFERROR(OFFSET(grille!$A$1,MOD(INT((L16-parametres!$D$76)/7),42)+1,WEEKDAY(guigui!L16,2)),"")</f>
        <v>__T151</v>
      </c>
      <c r="N16" s="4">
        <f t="shared" si="6"/>
        <v>42200</v>
      </c>
      <c r="O16" s="6" t="str">
        <f ca="1">IFERROR(OFFSET(grille!$A$1,MOD(INT((N16-parametres!$D$76)/7),42)+1,WEEKDAY(guigui!N16,2)),"")</f>
        <v>T110</v>
      </c>
      <c r="P16" s="3">
        <f t="shared" si="7"/>
        <v>42231</v>
      </c>
      <c r="Q16" s="6" t="str">
        <f ca="1">IFERROR(OFFSET(grille!$A$1,MOD(INT((P16-parametres!$D$76)/7),42)+1,WEEKDAY(guigui!P16,2)),"")</f>
        <v>RP</v>
      </c>
      <c r="R16" s="3">
        <f t="shared" si="8"/>
        <v>42262</v>
      </c>
      <c r="S16" s="6" t="str">
        <f ca="1">IFERROR(OFFSET(grille!$A$1,MOD(INT((R16-parametres!$D$76)/7),42)+1,WEEKDAY(guigui!R16,2)),"")</f>
        <v>T650__</v>
      </c>
      <c r="T16" s="3">
        <f t="shared" si="9"/>
        <v>42292</v>
      </c>
      <c r="U16" s="6" t="str">
        <f ca="1">IFERROR(OFFSET(grille!$A$1,MOD(INT((T16-parametres!$D$76)/7),42)+1,WEEKDAY(guigui!T16,2)),"")</f>
        <v>T120</v>
      </c>
      <c r="V16" s="4">
        <f t="shared" si="10"/>
        <v>42323</v>
      </c>
      <c r="W16" s="6" t="str">
        <f ca="1">IFERROR(OFFSET(grille!$A$1,MOD(INT((V16-parametres!$D$76)/7),42)+1,WEEKDAY(guigui!V16,2)),"")</f>
        <v>T227__</v>
      </c>
      <c r="X16" s="3">
        <f t="shared" si="11"/>
        <v>42353</v>
      </c>
      <c r="Y16" s="6" t="str">
        <f ca="1">IFERROR(OFFSET(grille!$A$1,MOD(INT((X16-parametres!$D$76)/7),42)+1,WEEKDAY(guigui!X16,2)),"")</f>
        <v>__T450</v>
      </c>
    </row>
    <row r="17" spans="2:25">
      <c r="B17" s="3">
        <f t="shared" si="0"/>
        <v>42020</v>
      </c>
      <c r="C17" s="6" t="str">
        <f ca="1">IFERROR(OFFSET(grille!$A$1,MOD(INT((B17-parametres!$D$76)/7),42)+1,WEEKDAY(guigui!B17,2)),"")</f>
        <v>__T230</v>
      </c>
      <c r="D17" s="3">
        <f t="shared" si="1"/>
        <v>42051</v>
      </c>
      <c r="E17" s="6" t="str">
        <f ca="1">IFERROR(OFFSET(grille!$A$1,MOD(INT((D17-parametres!$D$76)/7),42)+1,WEEKDAY(guigui!D17,2)),"")</f>
        <v>T410</v>
      </c>
      <c r="F17" s="3">
        <f t="shared" si="2"/>
        <v>42079</v>
      </c>
      <c r="G17" s="6" t="str">
        <f ca="1">IFERROR(OFFSET(grille!$A$1,MOD(INT((F17-parametres!$D$76)/7),42)+1,WEEKDAY(guigui!F17,2)),"")</f>
        <v>__T640</v>
      </c>
      <c r="H17" s="3">
        <f t="shared" si="3"/>
        <v>42110</v>
      </c>
      <c r="I17" s="6" t="str">
        <f ca="1">IFERROR(OFFSET(grille!$A$1,MOD(INT((H17-parametres!$D$76)/7),42)+1,WEEKDAY(guigui!H17,2)),"")</f>
        <v>__T450</v>
      </c>
      <c r="J17" s="3">
        <f t="shared" si="4"/>
        <v>42140</v>
      </c>
      <c r="K17" s="6" t="str">
        <f ca="1">IFERROR(OFFSET(grille!$A$1,MOD(INT((J17-parametres!$D$76)/7),42)+1,WEEKDAY(guigui!J17,2)),"")</f>
        <v>RP</v>
      </c>
      <c r="L17" s="3">
        <f t="shared" si="5"/>
        <v>42171</v>
      </c>
      <c r="M17" s="6" t="str">
        <f ca="1">IFERROR(OFFSET(grille!$A$1,MOD(INT((L17-parametres!$D$76)/7),42)+1,WEEKDAY(guigui!L17,2)),"")</f>
        <v>RP</v>
      </c>
      <c r="N17" s="4">
        <f t="shared" si="6"/>
        <v>42201</v>
      </c>
      <c r="O17" s="6" t="str">
        <f ca="1">IFERROR(OFFSET(grille!$A$1,MOD(INT((N17-parametres!$D$76)/7),42)+1,WEEKDAY(guigui!N17,2)),"")</f>
        <v>T710</v>
      </c>
      <c r="P17" s="3">
        <f t="shared" si="7"/>
        <v>42232</v>
      </c>
      <c r="Q17" s="6" t="str">
        <f ca="1">IFERROR(OFFSET(grille!$A$1,MOD(INT((P17-parametres!$D$76)/7),42)+1,WEEKDAY(guigui!P17,2)),"")</f>
        <v>RP</v>
      </c>
      <c r="R17" s="3">
        <f t="shared" si="8"/>
        <v>42263</v>
      </c>
      <c r="S17" s="6" t="str">
        <f ca="1">IFERROR(OFFSET(grille!$A$1,MOD(INT((R17-parametres!$D$76)/7),42)+1,WEEKDAY(guigui!R17,2)),"")</f>
        <v>__T660</v>
      </c>
      <c r="T17" s="3">
        <f t="shared" si="9"/>
        <v>42293</v>
      </c>
      <c r="U17" s="6" t="str">
        <f ca="1">IFERROR(OFFSET(grille!$A$1,MOD(INT((T17-parametres!$D$76)/7),42)+1,WEEKDAY(guigui!T17,2)),"")</f>
        <v>T720</v>
      </c>
      <c r="V17" s="4">
        <f t="shared" si="10"/>
        <v>42324</v>
      </c>
      <c r="W17" s="6" t="str">
        <f ca="1">IFERROR(OFFSET(grille!$A$1,MOD(INT((V17-parametres!$D$76)/7),42)+1,WEEKDAY(guigui!V17,2)),"")</f>
        <v>__T230</v>
      </c>
      <c r="X17" s="3">
        <f t="shared" si="11"/>
        <v>42354</v>
      </c>
      <c r="Y17" s="6" t="str">
        <f ca="1">IFERROR(OFFSET(grille!$A$1,MOD(INT((X17-parametres!$D$76)/7),42)+1,WEEKDAY(guigui!X17,2)),"")</f>
        <v>T240__</v>
      </c>
    </row>
    <row r="18" spans="2:25">
      <c r="B18" s="3">
        <f t="shared" si="0"/>
        <v>42021</v>
      </c>
      <c r="C18" s="6" t="str">
        <f ca="1">IFERROR(OFFSET(grille!$A$1,MOD(INT((B18-parametres!$D$76)/7),42)+1,WEEKDAY(guigui!B18,2)),"")</f>
        <v>RP</v>
      </c>
      <c r="D18" s="3">
        <f t="shared" si="1"/>
        <v>42052</v>
      </c>
      <c r="E18" s="6" t="str">
        <f ca="1">IFERROR(OFFSET(grille!$A$1,MOD(INT((D18-parametres!$D$76)/7),42)+1,WEEKDAY(guigui!D18,2)),"")</f>
        <v>T720</v>
      </c>
      <c r="F18" s="3">
        <f t="shared" si="2"/>
        <v>42080</v>
      </c>
      <c r="G18" s="6" t="str">
        <f ca="1">IFERROR(OFFSET(grille!$A$1,MOD(INT((F18-parametres!$D$76)/7),42)+1,WEEKDAY(guigui!F18,2)),"")</f>
        <v>T430</v>
      </c>
      <c r="H18" s="3">
        <f t="shared" si="3"/>
        <v>42111</v>
      </c>
      <c r="I18" s="6" t="str">
        <f ca="1">IFERROR(OFFSET(grille!$A$1,MOD(INT((H18-parametres!$D$76)/7),42)+1,WEEKDAY(guigui!H18,2)),"")</f>
        <v>T945</v>
      </c>
      <c r="J18" s="3">
        <f t="shared" si="4"/>
        <v>42141</v>
      </c>
      <c r="K18" s="6" t="str">
        <f ca="1">IFERROR(OFFSET(grille!$A$1,MOD(INT((J18-parametres!$D$76)/7),42)+1,WEEKDAY(guigui!J18,2)),"")</f>
        <v>RP</v>
      </c>
      <c r="L18" s="3">
        <f t="shared" si="5"/>
        <v>42172</v>
      </c>
      <c r="M18" s="6" t="str">
        <f ca="1">IFERROR(OFFSET(grille!$A$1,MOD(INT((L18-parametres!$D$76)/7),42)+1,WEEKDAY(guigui!L18,2)),"")</f>
        <v>RP</v>
      </c>
      <c r="N18" s="4">
        <f t="shared" si="6"/>
        <v>42202</v>
      </c>
      <c r="O18" s="6" t="str">
        <f ca="1">IFERROR(OFFSET(grille!$A$1,MOD(INT((N18-parametres!$D$76)/7),42)+1,WEEKDAY(guigui!N18,2)),"")</f>
        <v>T655__</v>
      </c>
      <c r="P18" s="3">
        <f t="shared" si="7"/>
        <v>42233</v>
      </c>
      <c r="Q18" s="6" t="str">
        <f ca="1">IFERROR(OFFSET(grille!$A$1,MOD(INT((P18-parametres!$D$76)/7),42)+1,WEEKDAY(guigui!P18,2)),"")</f>
        <v>T630__</v>
      </c>
      <c r="R18" s="3">
        <f t="shared" si="8"/>
        <v>42264</v>
      </c>
      <c r="S18" s="6" t="str">
        <f ca="1">IFERROR(OFFSET(grille!$A$1,MOD(INT((R18-parametres!$D$76)/7),42)+1,WEEKDAY(guigui!R18,2)),"")</f>
        <v>T260</v>
      </c>
      <c r="T18" s="3">
        <f t="shared" si="9"/>
        <v>42294</v>
      </c>
      <c r="U18" s="6" t="str">
        <f ca="1">IFERROR(OFFSET(grille!$A$1,MOD(INT((T18-parametres!$D$76)/7),42)+1,WEEKDAY(guigui!T18,2)),"")</f>
        <v>T346__</v>
      </c>
      <c r="V18" s="4">
        <f t="shared" si="10"/>
        <v>42325</v>
      </c>
      <c r="W18" s="6" t="str">
        <f ca="1">IFERROR(OFFSET(grille!$A$1,MOD(INT((V18-parametres!$D$76)/7),42)+1,WEEKDAY(guigui!V18,2)),"")</f>
        <v>T260</v>
      </c>
      <c r="X18" s="3">
        <f t="shared" si="11"/>
        <v>42355</v>
      </c>
      <c r="Y18" s="6" t="str">
        <f ca="1">IFERROR(OFFSET(grille!$A$1,MOD(INT((X18-parametres!$D$76)/7),42)+1,WEEKDAY(guigui!X18,2)),"")</f>
        <v>__T250</v>
      </c>
    </row>
    <row r="19" spans="2:25">
      <c r="B19" s="3">
        <f t="shared" si="0"/>
        <v>42022</v>
      </c>
      <c r="C19" s="6" t="str">
        <f ca="1">IFERROR(OFFSET(grille!$A$1,MOD(INT((B19-parametres!$D$76)/7),42)+1,WEEKDAY(guigui!B19,2)),"")</f>
        <v>RP</v>
      </c>
      <c r="D19" s="3">
        <f t="shared" si="1"/>
        <v>42053</v>
      </c>
      <c r="E19" s="6" t="str">
        <f ca="1">IFERROR(OFFSET(grille!$A$1,MOD(INT((D19-parametres!$D$76)/7),42)+1,WEEKDAY(guigui!D19,2)),"")</f>
        <v>T510</v>
      </c>
      <c r="F19" s="3">
        <f t="shared" si="2"/>
        <v>42081</v>
      </c>
      <c r="G19" s="6" t="str">
        <f ca="1">IFERROR(OFFSET(grille!$A$1,MOD(INT((F19-parametres!$D$76)/7),42)+1,WEEKDAY(guigui!F19,2)),"")</f>
        <v>T820__</v>
      </c>
      <c r="H19" s="3">
        <f t="shared" si="3"/>
        <v>42112</v>
      </c>
      <c r="I19" s="6" t="str">
        <f ca="1">IFERROR(OFFSET(grille!$A$1,MOD(INT((H19-parametres!$D$76)/7),42)+1,WEEKDAY(guigui!H19,2)),"")</f>
        <v>RP</v>
      </c>
      <c r="J19" s="3">
        <f t="shared" si="4"/>
        <v>42142</v>
      </c>
      <c r="K19" s="6" t="str">
        <f ca="1">IFERROR(OFFSET(grille!$A$1,MOD(INT((J19-parametres!$D$76)/7),42)+1,WEEKDAY(guigui!J19,2)),"")</f>
        <v>T720</v>
      </c>
      <c r="L19" s="3">
        <f t="shared" si="5"/>
        <v>42173</v>
      </c>
      <c r="M19" s="6" t="str">
        <f ca="1">IFERROR(OFFSET(grille!$A$1,MOD(INT((L19-parametres!$D$76)/7),42)+1,WEEKDAY(guigui!L19,2)),"")</f>
        <v>T130</v>
      </c>
      <c r="N19" s="4">
        <f t="shared" si="6"/>
        <v>42203</v>
      </c>
      <c r="O19" s="6" t="str">
        <f ca="1">IFERROR(OFFSET(grille!$A$1,MOD(INT((N19-parametres!$D$76)/7),42)+1,WEEKDAY(guigui!N19,2)),"")</f>
        <v>__T666</v>
      </c>
      <c r="P19" s="3">
        <f t="shared" si="7"/>
        <v>42234</v>
      </c>
      <c r="Q19" s="6" t="str">
        <f ca="1">IFERROR(OFFSET(grille!$A$1,MOD(INT((P19-parametres!$D$76)/7),42)+1,WEEKDAY(guigui!P19,2)),"")</f>
        <v>__T640</v>
      </c>
      <c r="R19" s="3">
        <f t="shared" si="8"/>
        <v>42265</v>
      </c>
      <c r="S19" s="6" t="str">
        <f ca="1">IFERROR(OFFSET(grille!$A$1,MOD(INT((R19-parametres!$D$76)/7),42)+1,WEEKDAY(guigui!R19,2)),"")</f>
        <v>D</v>
      </c>
      <c r="T19" s="3">
        <f t="shared" si="9"/>
        <v>42295</v>
      </c>
      <c r="U19" s="6" t="str">
        <f ca="1">IFERROR(OFFSET(grille!$A$1,MOD(INT((T19-parametres!$D$76)/7),42)+1,WEEKDAY(guigui!T19,2)),"")</f>
        <v>__T357</v>
      </c>
      <c r="V19" s="4">
        <f t="shared" si="10"/>
        <v>42326</v>
      </c>
      <c r="W19" s="6" t="str">
        <f ca="1">IFERROR(OFFSET(grille!$A$1,MOD(INT((V19-parametres!$D$76)/7),42)+1,WEEKDAY(guigui!V19,2)),"")</f>
        <v>RP</v>
      </c>
      <c r="X19" s="3">
        <f t="shared" si="11"/>
        <v>42356</v>
      </c>
      <c r="Y19" s="6" t="str">
        <f ca="1">IFERROR(OFFSET(grille!$A$1,MOD(INT((X19-parametres!$D$76)/7),42)+1,WEEKDAY(guigui!X19,2)),"")</f>
        <v>RP</v>
      </c>
    </row>
    <row r="20" spans="2:25">
      <c r="B20" s="3">
        <f t="shared" si="0"/>
        <v>42023</v>
      </c>
      <c r="C20" s="6" t="str">
        <f ca="1">IFERROR(OFFSET(grille!$A$1,MOD(INT((B20-parametres!$D$76)/7),42)+1,WEEKDAY(guigui!B20,2)),"")</f>
        <v>T220__</v>
      </c>
      <c r="D20" s="3">
        <f t="shared" si="1"/>
        <v>42054</v>
      </c>
      <c r="E20" s="6" t="str">
        <f ca="1">IFERROR(OFFSET(grille!$A$1,MOD(INT((D20-parametres!$D$76)/7),42)+1,WEEKDAY(guigui!D20,2)),"")</f>
        <v>T140__</v>
      </c>
      <c r="F20" s="3">
        <f t="shared" si="2"/>
        <v>42082</v>
      </c>
      <c r="G20" s="6" t="str">
        <f ca="1">IFERROR(OFFSET(grille!$A$1,MOD(INT((F20-parametres!$D$76)/7),42)+1,WEEKDAY(guigui!F20,2)),"")</f>
        <v>__T830</v>
      </c>
      <c r="H20" s="3">
        <f t="shared" si="3"/>
        <v>42113</v>
      </c>
      <c r="I20" s="6" t="str">
        <f ca="1">IFERROR(OFFSET(grille!$A$1,MOD(INT((H20-parametres!$D$76)/7),42)+1,WEEKDAY(guigui!H20,2)),"")</f>
        <v>RP</v>
      </c>
      <c r="J20" s="3">
        <f t="shared" si="4"/>
        <v>42143</v>
      </c>
      <c r="K20" s="6" t="str">
        <f ca="1">IFERROR(OFFSET(grille!$A$1,MOD(INT((J20-parametres!$D$76)/7),42)+1,WEEKDAY(guigui!J20,2)),"")</f>
        <v>T710</v>
      </c>
      <c r="L20" s="3">
        <f t="shared" si="5"/>
        <v>42174</v>
      </c>
      <c r="M20" s="6" t="str">
        <f ca="1">IFERROR(OFFSET(grille!$A$1,MOD(INT((L20-parametres!$D$76)/7),42)+1,WEEKDAY(guigui!L20,2)),"")</f>
        <v>T420</v>
      </c>
      <c r="N20" s="4">
        <f t="shared" si="6"/>
        <v>42204</v>
      </c>
      <c r="O20" s="6" t="str">
        <f ca="1">IFERROR(OFFSET(grille!$A$1,MOD(INT((N20-parametres!$D$76)/7),42)+1,WEEKDAY(guigui!N20,2)),"")</f>
        <v>RP</v>
      </c>
      <c r="P20" s="3">
        <f t="shared" si="7"/>
        <v>42235</v>
      </c>
      <c r="Q20" s="6" t="str">
        <f ca="1">IFERROR(OFFSET(grille!$A$1,MOD(INT((P20-parametres!$D$76)/7),42)+1,WEEKDAY(guigui!P20,2)),"")</f>
        <v>T340__</v>
      </c>
      <c r="R20" s="3">
        <f t="shared" si="8"/>
        <v>42266</v>
      </c>
      <c r="S20" s="6" t="str">
        <f ca="1">IFERROR(OFFSET(grille!$A$1,MOD(INT((R20-parametres!$D$76)/7),42)+1,WEEKDAY(guigui!R20,2)),"")</f>
        <v>RP</v>
      </c>
      <c r="T20" s="3">
        <f t="shared" si="9"/>
        <v>42296</v>
      </c>
      <c r="U20" s="6" t="str">
        <f ca="1">IFERROR(OFFSET(grille!$A$1,MOD(INT((T20-parametres!$D$76)/7),42)+1,WEEKDAY(guigui!T20,2)),"")</f>
        <v>RP</v>
      </c>
      <c r="V20" s="4">
        <f t="shared" si="10"/>
        <v>42327</v>
      </c>
      <c r="W20" s="6" t="str">
        <f ca="1">IFERROR(OFFSET(grille!$A$1,MOD(INT((V20-parametres!$D$76)/7),42)+1,WEEKDAY(guigui!V20,2)),"")</f>
        <v>RP</v>
      </c>
      <c r="X20" s="3">
        <f t="shared" si="11"/>
        <v>42357</v>
      </c>
      <c r="Y20" s="6" t="str">
        <f ca="1">IFERROR(OFFSET(grille!$A$1,MOD(INT((X20-parametres!$D$76)/7),42)+1,WEEKDAY(guigui!X20,2)),"")</f>
        <v>RP</v>
      </c>
    </row>
    <row r="21" spans="2:25">
      <c r="B21" s="3">
        <f t="shared" si="0"/>
        <v>42024</v>
      </c>
      <c r="C21" s="6" t="str">
        <f ca="1">IFERROR(OFFSET(grille!$A$1,MOD(INT((B21-parametres!$D$76)/7),42)+1,WEEKDAY(guigui!B21,2)),"")</f>
        <v>__T230</v>
      </c>
      <c r="D21" s="3">
        <f t="shared" si="1"/>
        <v>42055</v>
      </c>
      <c r="E21" s="6" t="str">
        <f ca="1">IFERROR(OFFSET(grille!$A$1,MOD(INT((D21-parametres!$D$76)/7),42)+1,WEEKDAY(guigui!D21,2)),"")</f>
        <v>__T150</v>
      </c>
      <c r="F21" s="3">
        <f t="shared" si="2"/>
        <v>42083</v>
      </c>
      <c r="G21" s="6" t="str">
        <f ca="1">IFERROR(OFFSET(grille!$A$1,MOD(INT((F21-parametres!$D$76)/7),42)+1,WEEKDAY(guigui!F21,2)),"")</f>
        <v>D</v>
      </c>
      <c r="H21" s="3">
        <f t="shared" si="3"/>
        <v>42114</v>
      </c>
      <c r="I21" s="6" t="str">
        <f ca="1">IFERROR(OFFSET(grille!$A$1,MOD(INT((H21-parametres!$D$76)/7),42)+1,WEEKDAY(guigui!H21,2)),"")</f>
        <v>T730__</v>
      </c>
      <c r="J21" s="3">
        <f t="shared" si="4"/>
        <v>42144</v>
      </c>
      <c r="K21" s="6" t="str">
        <f ca="1">IFERROR(OFFSET(grille!$A$1,MOD(INT((J21-parametres!$D$76)/7),42)+1,WEEKDAY(guigui!J21,2)),"")</f>
        <v>T630__</v>
      </c>
      <c r="L21" s="3">
        <f t="shared" si="5"/>
        <v>42175</v>
      </c>
      <c r="M21" s="6" t="str">
        <f ca="1">IFERROR(OFFSET(grille!$A$1,MOD(INT((L21-parametres!$D$76)/7),42)+1,WEEKDAY(guigui!L21,2)),"")</f>
        <v>T226__</v>
      </c>
      <c r="N21" s="4">
        <f t="shared" si="6"/>
        <v>42205</v>
      </c>
      <c r="O21" s="6" t="str">
        <f ca="1">IFERROR(OFFSET(grille!$A$1,MOD(INT((N21-parametres!$D$76)/7),42)+1,WEEKDAY(guigui!N21,2)),"")</f>
        <v>RP</v>
      </c>
      <c r="P21" s="3">
        <f t="shared" si="7"/>
        <v>42236</v>
      </c>
      <c r="Q21" s="6" t="str">
        <f ca="1">IFERROR(OFFSET(grille!$A$1,MOD(INT((P21-parametres!$D$76)/7),42)+1,WEEKDAY(guigui!P21,2)),"")</f>
        <v>__T350</v>
      </c>
      <c r="R21" s="3">
        <f t="shared" si="8"/>
        <v>42267</v>
      </c>
      <c r="S21" s="6" t="str">
        <f ca="1">IFERROR(OFFSET(grille!$A$1,MOD(INT((R21-parametres!$D$76)/7),42)+1,WEEKDAY(guigui!R21,2)),"")</f>
        <v>RP</v>
      </c>
      <c r="T21" s="3">
        <f t="shared" si="9"/>
        <v>42297</v>
      </c>
      <c r="U21" s="6" t="str">
        <f ca="1">IFERROR(OFFSET(grille!$A$1,MOD(INT((T21-parametres!$D$76)/7),42)+1,WEEKDAY(guigui!T21,2)),"")</f>
        <v>RP</v>
      </c>
      <c r="V21" s="4">
        <f t="shared" si="10"/>
        <v>42328</v>
      </c>
      <c r="W21" s="6" t="str">
        <f ca="1">IFERROR(OFFSET(grille!$A$1,MOD(INT((V21-parametres!$D$76)/7),42)+1,WEEKDAY(guigui!V21,2)),"")</f>
        <v>T410</v>
      </c>
      <c r="X21" s="3">
        <f t="shared" si="11"/>
        <v>42358</v>
      </c>
      <c r="Y21" s="6" t="str">
        <f ca="1">IFERROR(OFFSET(grille!$A$1,MOD(INT((X21-parametres!$D$76)/7),42)+1,WEEKDAY(guigui!X21,2)),"")</f>
        <v>T657__</v>
      </c>
    </row>
    <row r="22" spans="2:25">
      <c r="B22" s="3">
        <f t="shared" si="0"/>
        <v>42025</v>
      </c>
      <c r="C22" s="6" t="str">
        <f ca="1">IFERROR(OFFSET(grille!$A$1,MOD(INT((B22-parametres!$D$76)/7),42)+1,WEEKDAY(guigui!B22,2)),"")</f>
        <v>RP</v>
      </c>
      <c r="D22" s="3">
        <f t="shared" si="1"/>
        <v>42056</v>
      </c>
      <c r="E22" s="6" t="str">
        <f ca="1">IFERROR(OFFSET(grille!$A$1,MOD(INT((D22-parametres!$D$76)/7),42)+1,WEEKDAY(guigui!D22,2)),"")</f>
        <v>RP</v>
      </c>
      <c r="F22" s="3">
        <f t="shared" si="2"/>
        <v>42084</v>
      </c>
      <c r="G22" s="6" t="str">
        <f ca="1">IFERROR(OFFSET(grille!$A$1,MOD(INT((F22-parametres!$D$76)/7),42)+1,WEEKDAY(guigui!F22,2)),"")</f>
        <v>RP</v>
      </c>
      <c r="H22" s="3">
        <f t="shared" si="3"/>
        <v>42115</v>
      </c>
      <c r="I22" s="6" t="str">
        <f ca="1">IFERROR(OFFSET(grille!$A$1,MOD(INT((H22-parametres!$D$76)/7),42)+1,WEEKDAY(guigui!H22,2)),"")</f>
        <v>__T740</v>
      </c>
      <c r="J22" s="3">
        <f t="shared" si="4"/>
        <v>42145</v>
      </c>
      <c r="K22" s="6" t="str">
        <f ca="1">IFERROR(OFFSET(grille!$A$1,MOD(INT((J22-parametres!$D$76)/7),42)+1,WEEKDAY(guigui!J22,2)),"")</f>
        <v>__T640</v>
      </c>
      <c r="L22" s="3">
        <f t="shared" si="5"/>
        <v>42176</v>
      </c>
      <c r="M22" s="6" t="str">
        <f ca="1">IFERROR(OFFSET(grille!$A$1,MOD(INT((L22-parametres!$D$76)/7),42)+1,WEEKDAY(guigui!L22,2)),"")</f>
        <v>__T237</v>
      </c>
      <c r="N22" s="4">
        <f t="shared" si="6"/>
        <v>42206</v>
      </c>
      <c r="O22" s="6" t="str">
        <f ca="1">IFERROR(OFFSET(grille!$A$1,MOD(INT((N22-parametres!$D$76)/7),42)+1,WEEKDAY(guigui!N22,2)),"")</f>
        <v>RP</v>
      </c>
      <c r="P22" s="3">
        <f t="shared" si="7"/>
        <v>42237</v>
      </c>
      <c r="Q22" s="6" t="str">
        <f ca="1">IFERROR(OFFSET(grille!$A$1,MOD(INT((P22-parametres!$D$76)/7),42)+1,WEEKDAY(guigui!P22,2)),"")</f>
        <v>D</v>
      </c>
      <c r="R22" s="3">
        <f t="shared" si="8"/>
        <v>42268</v>
      </c>
      <c r="S22" s="6" t="str">
        <f ca="1">IFERROR(OFFSET(grille!$A$1,MOD(INT((R22-parametres!$D$76)/7),42)+1,WEEKDAY(guigui!R22,2)),"")</f>
        <v>T210</v>
      </c>
      <c r="T22" s="3">
        <f t="shared" si="9"/>
        <v>42298</v>
      </c>
      <c r="U22" s="6" t="str">
        <f ca="1">IFERROR(OFFSET(grille!$A$1,MOD(INT((T22-parametres!$D$76)/7),42)+1,WEEKDAY(guigui!T22,2)),"")</f>
        <v>T840__</v>
      </c>
      <c r="V22" s="4">
        <f t="shared" si="10"/>
        <v>42329</v>
      </c>
      <c r="W22" s="6" t="str">
        <f ca="1">IFERROR(OFFSET(grille!$A$1,MOD(INT((V22-parametres!$D$76)/7),42)+1,WEEKDAY(guigui!V22,2)),"")</f>
        <v>T146__</v>
      </c>
      <c r="X22" s="3">
        <f t="shared" si="11"/>
        <v>42359</v>
      </c>
      <c r="Y22" s="6" t="str">
        <f ca="1">IFERROR(OFFSET(grille!$A$1,MOD(INT((X22-parametres!$D$76)/7),42)+1,WEEKDAY(guigui!X22,2)),"")</f>
        <v>__T661</v>
      </c>
    </row>
    <row r="23" spans="2:25">
      <c r="B23" s="3">
        <f t="shared" si="0"/>
        <v>42026</v>
      </c>
      <c r="C23" s="6" t="str">
        <f ca="1">IFERROR(OFFSET(grille!$A$1,MOD(INT((B23-parametres!$D$76)/7),42)+1,WEEKDAY(guigui!B23,2)),"")</f>
        <v>RP</v>
      </c>
      <c r="D23" s="3">
        <f t="shared" si="1"/>
        <v>42057</v>
      </c>
      <c r="E23" s="6" t="str">
        <f ca="1">IFERROR(OFFSET(grille!$A$1,MOD(INT((D23-parametres!$D$76)/7),42)+1,WEEKDAY(guigui!D23,2)),"")</f>
        <v>RP</v>
      </c>
      <c r="F23" s="3">
        <f t="shared" si="2"/>
        <v>42085</v>
      </c>
      <c r="G23" s="6" t="str">
        <f ca="1">IFERROR(OFFSET(grille!$A$1,MOD(INT((F23-parametres!$D$76)/7),42)+1,WEEKDAY(guigui!F23,2)),"")</f>
        <v>RP</v>
      </c>
      <c r="H23" s="3">
        <f t="shared" si="3"/>
        <v>42116</v>
      </c>
      <c r="I23" s="6" t="str">
        <f ca="1">IFERROR(OFFSET(grille!$A$1,MOD(INT((H23-parametres!$D$76)/7),42)+1,WEEKDAY(guigui!H23,2)),"")</f>
        <v>T650__</v>
      </c>
      <c r="J23" s="3">
        <f t="shared" si="4"/>
        <v>42146</v>
      </c>
      <c r="K23" s="6" t="str">
        <f ca="1">IFERROR(OFFSET(grille!$A$1,MOD(INT((J23-parametres!$D$76)/7),42)+1,WEEKDAY(guigui!J23,2)),"")</f>
        <v>D</v>
      </c>
      <c r="L23" s="3">
        <f t="shared" si="5"/>
        <v>42177</v>
      </c>
      <c r="M23" s="6" t="str">
        <f ca="1">IFERROR(OFFSET(grille!$A$1,MOD(INT((L23-parametres!$D$76)/7),42)+1,WEEKDAY(guigui!L23,2)),"")</f>
        <v>RP</v>
      </c>
      <c r="N23" s="4">
        <f t="shared" si="6"/>
        <v>42207</v>
      </c>
      <c r="O23" s="6" t="str">
        <f ca="1">IFERROR(OFFSET(grille!$A$1,MOD(INT((N23-parametres!$D$76)/7),42)+1,WEEKDAY(guigui!N23,2)),"")</f>
        <v>D</v>
      </c>
      <c r="P23" s="3">
        <f t="shared" si="7"/>
        <v>42238</v>
      </c>
      <c r="Q23" s="6" t="str">
        <f ca="1">IFERROR(OFFSET(grille!$A$1,MOD(INT((P23-parametres!$D$76)/7),42)+1,WEEKDAY(guigui!P23,2)),"")</f>
        <v>RP</v>
      </c>
      <c r="R23" s="3">
        <f t="shared" si="8"/>
        <v>42269</v>
      </c>
      <c r="S23" s="6" t="str">
        <f ca="1">IFERROR(OFFSET(grille!$A$1,MOD(INT((R23-parametres!$D$76)/7),42)+1,WEEKDAY(guigui!R23,2)),"")</f>
        <v>T410</v>
      </c>
      <c r="T23" s="3">
        <f t="shared" si="9"/>
        <v>42299</v>
      </c>
      <c r="U23" s="6" t="str">
        <f ca="1">IFERROR(OFFSET(grille!$A$1,MOD(INT((T23-parametres!$D$76)/7),42)+1,WEEKDAY(guigui!T23,2)),"")</f>
        <v>__T850</v>
      </c>
      <c r="V23" s="4">
        <f t="shared" si="10"/>
        <v>42330</v>
      </c>
      <c r="W23" s="6" t="str">
        <f ca="1">IFERROR(OFFSET(grille!$A$1,MOD(INT((V23-parametres!$D$76)/7),42)+1,WEEKDAY(guigui!V23,2)),"")</f>
        <v>__T157</v>
      </c>
      <c r="X23" s="3">
        <f t="shared" si="11"/>
        <v>42360</v>
      </c>
      <c r="Y23" s="6" t="str">
        <f ca="1">IFERROR(OFFSET(grille!$A$1,MOD(INT((X23-parametres!$D$76)/7),42)+1,WEEKDAY(guigui!X23,2)),"")</f>
        <v>T240__</v>
      </c>
    </row>
    <row r="24" spans="2:25">
      <c r="B24" s="3">
        <f t="shared" si="0"/>
        <v>42027</v>
      </c>
      <c r="C24" s="6" t="str">
        <f ca="1">IFERROR(OFFSET(grille!$A$1,MOD(INT((B24-parametres!$D$76)/7),42)+1,WEEKDAY(guigui!B24,2)),"")</f>
        <v>T320__</v>
      </c>
      <c r="D24" s="3">
        <f t="shared" si="1"/>
        <v>42058</v>
      </c>
      <c r="E24" s="6" t="str">
        <f ca="1">IFERROR(OFFSET(grille!$A$1,MOD(INT((D24-parametres!$D$76)/7),42)+1,WEEKDAY(guigui!D24,2)),"")</f>
        <v>T440__</v>
      </c>
      <c r="F24" s="3">
        <f t="shared" si="2"/>
        <v>42086</v>
      </c>
      <c r="G24" s="6" t="str">
        <f ca="1">IFERROR(OFFSET(grille!$A$1,MOD(INT((F24-parametres!$D$76)/7),42)+1,WEEKDAY(guigui!F24,2)),"")</f>
        <v>RP</v>
      </c>
      <c r="H24" s="3">
        <f t="shared" si="3"/>
        <v>42117</v>
      </c>
      <c r="I24" s="6" t="str">
        <f ca="1">IFERROR(OFFSET(grille!$A$1,MOD(INT((H24-parametres!$D$76)/7),42)+1,WEEKDAY(guigui!H24,2)),"")</f>
        <v>__T660</v>
      </c>
      <c r="J24" s="3">
        <f t="shared" si="4"/>
        <v>42147</v>
      </c>
      <c r="K24" s="6" t="str">
        <f ca="1">IFERROR(OFFSET(grille!$A$1,MOD(INT((J24-parametres!$D$76)/7),42)+1,WEEKDAY(guigui!J24,2)),"")</f>
        <v>RP</v>
      </c>
      <c r="L24" s="3">
        <f t="shared" si="5"/>
        <v>42178</v>
      </c>
      <c r="M24" s="6" t="str">
        <f ca="1">IFERROR(OFFSET(grille!$A$1,MOD(INT((L24-parametres!$D$76)/7),42)+1,WEEKDAY(guigui!L24,2)),"")</f>
        <v>RP</v>
      </c>
      <c r="N24" s="4">
        <f t="shared" si="6"/>
        <v>42208</v>
      </c>
      <c r="O24" s="6" t="str">
        <f ca="1">IFERROR(OFFSET(grille!$A$1,MOD(INT((N24-parametres!$D$76)/7),42)+1,WEEKDAY(guigui!N24,2)),"")</f>
        <v>T510</v>
      </c>
      <c r="P24" s="3">
        <f t="shared" si="7"/>
        <v>42239</v>
      </c>
      <c r="Q24" s="6" t="str">
        <f ca="1">IFERROR(OFFSET(grille!$A$1,MOD(INT((P24-parametres!$D$76)/7),42)+1,WEEKDAY(guigui!P24,2)),"")</f>
        <v>RP</v>
      </c>
      <c r="R24" s="3">
        <f t="shared" si="8"/>
        <v>42270</v>
      </c>
      <c r="S24" s="6" t="str">
        <f ca="1">IFERROR(OFFSET(grille!$A$1,MOD(INT((R24-parametres!$D$76)/7),42)+1,WEEKDAY(guigui!R24,2)),"")</f>
        <v>T810</v>
      </c>
      <c r="T24" s="3">
        <f t="shared" si="9"/>
        <v>42300</v>
      </c>
      <c r="U24" s="6" t="str">
        <f ca="1">IFERROR(OFFSET(grille!$A$1,MOD(INT((T24-parametres!$D$76)/7),42)+1,WEEKDAY(guigui!T24,2)),"")</f>
        <v>Fac</v>
      </c>
      <c r="V24" s="4">
        <f t="shared" si="10"/>
        <v>42331</v>
      </c>
      <c r="W24" s="6" t="str">
        <f ca="1">IFERROR(OFFSET(grille!$A$1,MOD(INT((V24-parametres!$D$76)/7),42)+1,WEEKDAY(guigui!V24,2)),"")</f>
        <v>T260</v>
      </c>
      <c r="X24" s="3">
        <f t="shared" si="11"/>
        <v>42361</v>
      </c>
      <c r="Y24" s="6" t="str">
        <f ca="1">IFERROR(OFFSET(grille!$A$1,MOD(INT((X24-parametres!$D$76)/7),42)+1,WEEKDAY(guigui!X24,2)),"")</f>
        <v>__T250</v>
      </c>
    </row>
    <row r="25" spans="2:25">
      <c r="B25" s="3">
        <f t="shared" si="0"/>
        <v>42028</v>
      </c>
      <c r="C25" s="6" t="str">
        <f ca="1">IFERROR(OFFSET(grille!$A$1,MOD(INT((B25-parametres!$D$76)/7),42)+1,WEEKDAY(guigui!B25,2)),"")</f>
        <v>__T336</v>
      </c>
      <c r="D25" s="3">
        <f t="shared" si="1"/>
        <v>42059</v>
      </c>
      <c r="E25" s="6" t="str">
        <f ca="1">IFERROR(OFFSET(grille!$A$1,MOD(INT((D25-parametres!$D$76)/7),42)+1,WEEKDAY(guigui!D25,2)),"")</f>
        <v>__T450</v>
      </c>
      <c r="F25" s="3">
        <f t="shared" si="2"/>
        <v>42087</v>
      </c>
      <c r="G25" s="6" t="str">
        <f ca="1">IFERROR(OFFSET(grille!$A$1,MOD(INT((F25-parametres!$D$76)/7),42)+1,WEEKDAY(guigui!F25,2)),"")</f>
        <v>T730__</v>
      </c>
      <c r="H25" s="3">
        <f t="shared" si="3"/>
        <v>42118</v>
      </c>
      <c r="I25" s="6" t="str">
        <f ca="1">IFERROR(OFFSET(grille!$A$1,MOD(INT((H25-parametres!$D$76)/7),42)+1,WEEKDAY(guigui!H25,2)),"")</f>
        <v>RP</v>
      </c>
      <c r="J25" s="3">
        <f t="shared" si="4"/>
        <v>42148</v>
      </c>
      <c r="K25" s="6" t="str">
        <f ca="1">IFERROR(OFFSET(grille!$A$1,MOD(INT((J25-parametres!$D$76)/7),42)+1,WEEKDAY(guigui!J25,2)),"")</f>
        <v>RP</v>
      </c>
      <c r="L25" s="3">
        <f t="shared" si="5"/>
        <v>42179</v>
      </c>
      <c r="M25" s="6" t="str">
        <f ca="1">IFERROR(OFFSET(grille!$A$1,MOD(INT((L25-parametres!$D$76)/7),42)+1,WEEKDAY(guigui!L25,2)),"")</f>
        <v>T710</v>
      </c>
      <c r="N25" s="4">
        <f t="shared" si="6"/>
        <v>42209</v>
      </c>
      <c r="O25" s="6" t="str">
        <f ca="1">IFERROR(OFFSET(grille!$A$1,MOD(INT((N25-parametres!$D$76)/7),42)+1,WEEKDAY(guigui!N25,2)),"")</f>
        <v>T445__</v>
      </c>
      <c r="P25" s="3">
        <f t="shared" si="7"/>
        <v>42240</v>
      </c>
      <c r="Q25" s="6" t="str">
        <f ca="1">IFERROR(OFFSET(grille!$A$1,MOD(INT((P25-parametres!$D$76)/7),42)+1,WEEKDAY(guigui!P25,2)),"")</f>
        <v>T110</v>
      </c>
      <c r="R25" s="3">
        <f t="shared" si="8"/>
        <v>42271</v>
      </c>
      <c r="S25" s="6" t="str">
        <f ca="1">IFERROR(OFFSET(grille!$A$1,MOD(INT((R25-parametres!$D$76)/7),42)+1,WEEKDAY(guigui!R25,2)),"")</f>
        <v>T320__</v>
      </c>
      <c r="T25" s="3">
        <f t="shared" si="9"/>
        <v>42301</v>
      </c>
      <c r="U25" s="6" t="str">
        <f ca="1">IFERROR(OFFSET(grille!$A$1,MOD(INT((T25-parametres!$D$76)/7),42)+1,WEEKDAY(guigui!T25,2)),"")</f>
        <v>RP</v>
      </c>
      <c r="V25" s="4">
        <f t="shared" si="10"/>
        <v>42332</v>
      </c>
      <c r="W25" s="6" t="str">
        <f ca="1">IFERROR(OFFSET(grille!$A$1,MOD(INT((V25-parametres!$D$76)/7),42)+1,WEEKDAY(guigui!V25,2)),"")</f>
        <v>RP</v>
      </c>
      <c r="X25" s="3">
        <f t="shared" si="11"/>
        <v>42362</v>
      </c>
      <c r="Y25" s="6" t="str">
        <f ca="1">IFERROR(OFFSET(grille!$A$1,MOD(INT((X25-parametres!$D$76)/7),42)+1,WEEKDAY(guigui!X25,2)),"")</f>
        <v>RP</v>
      </c>
    </row>
    <row r="26" spans="2:25">
      <c r="B26" s="3">
        <f t="shared" si="0"/>
        <v>42029</v>
      </c>
      <c r="C26" s="6" t="str">
        <f ca="1">IFERROR(OFFSET(grille!$A$1,MOD(INT((B26-parametres!$D$76)/7),42)+1,WEEKDAY(guigui!B26,2)),"")</f>
        <v>T227__</v>
      </c>
      <c r="D26" s="3">
        <f t="shared" si="1"/>
        <v>42060</v>
      </c>
      <c r="E26" s="6" t="str">
        <f ca="1">IFERROR(OFFSET(grille!$A$1,MOD(INT((D26-parametres!$D$76)/7),42)+1,WEEKDAY(guigui!D26,2)),"")</f>
        <v>T240__</v>
      </c>
      <c r="F26" s="3">
        <f t="shared" si="2"/>
        <v>42088</v>
      </c>
      <c r="G26" s="6" t="str">
        <f ca="1">IFERROR(OFFSET(grille!$A$1,MOD(INT((F26-parametres!$D$76)/7),42)+1,WEEKDAY(guigui!F26,2)),"")</f>
        <v>__T740</v>
      </c>
      <c r="H26" s="3">
        <f t="shared" si="3"/>
        <v>42119</v>
      </c>
      <c r="I26" s="6" t="str">
        <f ca="1">IFERROR(OFFSET(grille!$A$1,MOD(INT((H26-parametres!$D$76)/7),42)+1,WEEKDAY(guigui!H26,2)),"")</f>
        <v>RP</v>
      </c>
      <c r="J26" s="3">
        <f t="shared" si="4"/>
        <v>42149</v>
      </c>
      <c r="K26" s="6" t="str">
        <f ca="1">IFERROR(OFFSET(grille!$A$1,MOD(INT((J26-parametres!$D$76)/7),42)+1,WEEKDAY(guigui!J26,2)),"")</f>
        <v>T140__</v>
      </c>
      <c r="L26" s="3">
        <f t="shared" si="5"/>
        <v>42180</v>
      </c>
      <c r="M26" s="6" t="str">
        <f ca="1">IFERROR(OFFSET(grille!$A$1,MOD(INT((L26-parametres!$D$76)/7),42)+1,WEEKDAY(guigui!L26,2)),"")</f>
        <v>T730__</v>
      </c>
      <c r="N26" s="4">
        <f t="shared" si="6"/>
        <v>42210</v>
      </c>
      <c r="O26" s="6" t="str">
        <f ca="1">IFERROR(OFFSET(grille!$A$1,MOD(INT((N26-parametres!$D$76)/7),42)+1,WEEKDAY(guigui!N26,2)),"")</f>
        <v>__T456</v>
      </c>
      <c r="P26" s="3">
        <f t="shared" si="7"/>
        <v>42241</v>
      </c>
      <c r="Q26" s="6" t="str">
        <f ca="1">IFERROR(OFFSET(grille!$A$1,MOD(INT((P26-parametres!$D$76)/7),42)+1,WEEKDAY(guigui!P26,2)),"")</f>
        <v>T420</v>
      </c>
      <c r="R26" s="3">
        <f t="shared" si="8"/>
        <v>42272</v>
      </c>
      <c r="S26" s="6" t="str">
        <f ca="1">IFERROR(OFFSET(grille!$A$1,MOD(INT((R26-parametres!$D$76)/7),42)+1,WEEKDAY(guigui!R26,2)),"")</f>
        <v>__T335</v>
      </c>
      <c r="T26" s="3">
        <f t="shared" si="9"/>
        <v>42302</v>
      </c>
      <c r="U26" s="6" t="str">
        <f ca="1">IFERROR(OFFSET(grille!$A$1,MOD(INT((T26-parametres!$D$76)/7),42)+1,WEEKDAY(guigui!T26,2)),"")</f>
        <v>RP</v>
      </c>
      <c r="V26" s="4">
        <f t="shared" si="10"/>
        <v>42333</v>
      </c>
      <c r="W26" s="6" t="str">
        <f ca="1">IFERROR(OFFSET(grille!$A$1,MOD(INT((V26-parametres!$D$76)/7),42)+1,WEEKDAY(guigui!V26,2)),"")</f>
        <v>RP</v>
      </c>
      <c r="X26" s="3">
        <f t="shared" si="11"/>
        <v>42363</v>
      </c>
      <c r="Y26" s="6" t="str">
        <f ca="1">IFERROR(OFFSET(grille!$A$1,MOD(INT((X26-parametres!$D$76)/7),42)+1,WEEKDAY(guigui!X26,2)),"")</f>
        <v>RP</v>
      </c>
    </row>
    <row r="27" spans="2:25">
      <c r="B27" s="3">
        <f t="shared" si="0"/>
        <v>42030</v>
      </c>
      <c r="C27" s="6" t="str">
        <f ca="1">IFERROR(OFFSET(grille!$A$1,MOD(INT((B27-parametres!$D$76)/7),42)+1,WEEKDAY(guigui!B27,2)),"")</f>
        <v>__T230</v>
      </c>
      <c r="D27" s="3">
        <f t="shared" si="1"/>
        <v>42061</v>
      </c>
      <c r="E27" s="6" t="str">
        <f ca="1">IFERROR(OFFSET(grille!$A$1,MOD(INT((D27-parametres!$D$76)/7),42)+1,WEEKDAY(guigui!D27,2)),"")</f>
        <v>__T250</v>
      </c>
      <c r="F27" s="3">
        <f t="shared" si="2"/>
        <v>42089</v>
      </c>
      <c r="G27" s="6" t="str">
        <f ca="1">IFERROR(OFFSET(grille!$A$1,MOD(INT((F27-parametres!$D$76)/7),42)+1,WEEKDAY(guigui!F27,2)),"")</f>
        <v>T610</v>
      </c>
      <c r="H27" s="3">
        <f t="shared" si="3"/>
        <v>42120</v>
      </c>
      <c r="I27" s="6" t="str">
        <f ca="1">IFERROR(OFFSET(grille!$A$1,MOD(INT((H27-parametres!$D$76)/7),42)+1,WEEKDAY(guigui!H27,2)),"")</f>
        <v>T410</v>
      </c>
      <c r="J27" s="3">
        <f t="shared" si="4"/>
        <v>42150</v>
      </c>
      <c r="K27" s="6" t="str">
        <f ca="1">IFERROR(OFFSET(grille!$A$1,MOD(INT((J27-parametres!$D$76)/7),42)+1,WEEKDAY(guigui!J27,2)),"")</f>
        <v>__T150</v>
      </c>
      <c r="L27" s="3">
        <f t="shared" si="5"/>
        <v>42181</v>
      </c>
      <c r="M27" s="6" t="str">
        <f ca="1">IFERROR(OFFSET(grille!$A$1,MOD(INT((L27-parametres!$D$76)/7),42)+1,WEEKDAY(guigui!L27,2)),"")</f>
        <v>__T740</v>
      </c>
      <c r="N27" s="4">
        <f t="shared" si="6"/>
        <v>42211</v>
      </c>
      <c r="O27" s="6" t="str">
        <f ca="1">IFERROR(OFFSET(grille!$A$1,MOD(INT((N27-parametres!$D$76)/7),42)+1,WEEKDAY(guigui!N27,2)),"")</f>
        <v>T447__</v>
      </c>
      <c r="P27" s="3">
        <f t="shared" si="7"/>
        <v>42242</v>
      </c>
      <c r="Q27" s="6" t="str">
        <f ca="1">IFERROR(OFFSET(grille!$A$1,MOD(INT((P27-parametres!$D$76)/7),42)+1,WEEKDAY(guigui!P27,2)),"")</f>
        <v>T220__</v>
      </c>
      <c r="R27" s="3">
        <f t="shared" si="8"/>
        <v>42273</v>
      </c>
      <c r="S27" s="6" t="str">
        <f ca="1">IFERROR(OFFSET(grille!$A$1,MOD(INT((R27-parametres!$D$76)/7),42)+1,WEEKDAY(guigui!R27,2)),"")</f>
        <v>RP</v>
      </c>
      <c r="T27" s="3">
        <f t="shared" si="9"/>
        <v>42303</v>
      </c>
      <c r="U27" s="6" t="str">
        <f ca="1">IFERROR(OFFSET(grille!$A$1,MOD(INT((T27-parametres!$D$76)/7),42)+1,WEEKDAY(guigui!T27,2)),"")</f>
        <v>T120</v>
      </c>
      <c r="V27" s="4">
        <f t="shared" si="10"/>
        <v>42334</v>
      </c>
      <c r="W27" s="6" t="str">
        <f ca="1">IFERROR(OFFSET(grille!$A$1,MOD(INT((V27-parametres!$D$76)/7),42)+1,WEEKDAY(guigui!V27,2)),"")</f>
        <v>T210</v>
      </c>
      <c r="X27" s="3">
        <f t="shared" si="11"/>
        <v>42364</v>
      </c>
      <c r="Y27" s="6" t="str">
        <f ca="1">IFERROR(OFFSET(grille!$A$1,MOD(INT((X27-parametres!$D$76)/7),42)+1,WEEKDAY(guigui!X27,2)),"")</f>
        <v>T656__</v>
      </c>
    </row>
    <row r="28" spans="2:25">
      <c r="B28" s="3">
        <f t="shared" si="0"/>
        <v>42031</v>
      </c>
      <c r="C28" s="6" t="str">
        <f ca="1">IFERROR(OFFSET(grille!$A$1,MOD(INT((B28-parametres!$D$76)/7),42)+1,WEEKDAY(guigui!B28,2)),"")</f>
        <v>T260</v>
      </c>
      <c r="D28" s="3">
        <f t="shared" si="1"/>
        <v>42062</v>
      </c>
      <c r="E28" s="6" t="str">
        <f ca="1">IFERROR(OFFSET(grille!$A$1,MOD(INT((D28-parametres!$D$76)/7),42)+1,WEEKDAY(guigui!D28,2)),"")</f>
        <v>RP</v>
      </c>
      <c r="F28" s="3">
        <f t="shared" si="2"/>
        <v>42090</v>
      </c>
      <c r="G28" s="6" t="str">
        <f ca="1">IFERROR(OFFSET(grille!$A$1,MOD(INT((F28-parametres!$D$76)/7),42)+1,WEEKDAY(guigui!F28,2)),"")</f>
        <v>T220__</v>
      </c>
      <c r="H28" s="3">
        <f t="shared" si="3"/>
        <v>42121</v>
      </c>
      <c r="I28" s="6" t="str">
        <f ca="1">IFERROR(OFFSET(grille!$A$1,MOD(INT((H28-parametres!$D$76)/7),42)+1,WEEKDAY(guigui!H28,2)),"")</f>
        <v>T650__</v>
      </c>
      <c r="J28" s="3">
        <f t="shared" si="4"/>
        <v>42151</v>
      </c>
      <c r="K28" s="6" t="str">
        <f ca="1">IFERROR(OFFSET(grille!$A$1,MOD(INT((J28-parametres!$D$76)/7),42)+1,WEEKDAY(guigui!J28,2)),"")</f>
        <v>T210</v>
      </c>
      <c r="L28" s="3">
        <f t="shared" si="5"/>
        <v>42182</v>
      </c>
      <c r="M28" s="6" t="str">
        <f ca="1">IFERROR(OFFSET(grille!$A$1,MOD(INT((L28-parametres!$D$76)/7),42)+1,WEEKDAY(guigui!L28,2)),"")</f>
        <v>RP</v>
      </c>
      <c r="N28" s="4">
        <f t="shared" si="6"/>
        <v>42212</v>
      </c>
      <c r="O28" s="6" t="str">
        <f ca="1">IFERROR(OFFSET(grille!$A$1,MOD(INT((N28-parametres!$D$76)/7),42)+1,WEEKDAY(guigui!N28,2)),"")</f>
        <v>__T451</v>
      </c>
      <c r="P28" s="3">
        <f t="shared" si="7"/>
        <v>42243</v>
      </c>
      <c r="Q28" s="6" t="str">
        <f ca="1">IFERROR(OFFSET(grille!$A$1,MOD(INT((P28-parametres!$D$76)/7),42)+1,WEEKDAY(guigui!P28,2)),"")</f>
        <v>__T230</v>
      </c>
      <c r="R28" s="3">
        <f t="shared" si="8"/>
        <v>42274</v>
      </c>
      <c r="S28" s="6" t="str">
        <f ca="1">IFERROR(OFFSET(grille!$A$1,MOD(INT((R28-parametres!$D$76)/7),42)+1,WEEKDAY(guigui!R28,2)),"")</f>
        <v>RP</v>
      </c>
      <c r="T28" s="3">
        <f t="shared" si="9"/>
        <v>42304</v>
      </c>
      <c r="U28" s="6" t="str">
        <f ca="1">IFERROR(OFFSET(grille!$A$1,MOD(INT((T28-parametres!$D$76)/7),42)+1,WEEKDAY(guigui!T28,2)),"")</f>
        <v>T110</v>
      </c>
      <c r="V28" s="4">
        <f t="shared" si="10"/>
        <v>42335</v>
      </c>
      <c r="W28" s="6" t="str">
        <f ca="1">IFERROR(OFFSET(grille!$A$1,MOD(INT((V28-parametres!$D$76)/7),42)+1,WEEKDAY(guigui!V28,2)),"")</f>
        <v>T140__</v>
      </c>
      <c r="X28" s="3">
        <f t="shared" si="11"/>
        <v>42365</v>
      </c>
      <c r="Y28" s="6" t="str">
        <f ca="1">IFERROR(OFFSET(grille!$A$1,MOD(INT((X28-parametres!$D$76)/7),42)+1,WEEKDAY(guigui!X28,2)),"")</f>
        <v>__T667</v>
      </c>
    </row>
    <row r="29" spans="2:25">
      <c r="B29" s="3">
        <f t="shared" si="0"/>
        <v>42032</v>
      </c>
      <c r="C29" s="6" t="str">
        <f ca="1">IFERROR(OFFSET(grille!$A$1,MOD(INT((B29-parametres!$D$76)/7),42)+1,WEEKDAY(guigui!B29,2)),"")</f>
        <v>RP</v>
      </c>
      <c r="D29" s="3">
        <f t="shared" si="1"/>
        <v>42063</v>
      </c>
      <c r="E29" s="6" t="str">
        <f ca="1">IFERROR(OFFSET(grille!$A$1,MOD(INT((D29-parametres!$D$76)/7),42)+1,WEEKDAY(guigui!D29,2)),"")</f>
        <v>RP</v>
      </c>
      <c r="F29" s="3">
        <f t="shared" si="2"/>
        <v>42091</v>
      </c>
      <c r="G29" s="6" t="str">
        <f ca="1">IFERROR(OFFSET(grille!$A$1,MOD(INT((F29-parametres!$D$76)/7),42)+1,WEEKDAY(guigui!F29,2)),"")</f>
        <v>__T236</v>
      </c>
      <c r="H29" s="3">
        <f t="shared" si="3"/>
        <v>42122</v>
      </c>
      <c r="I29" s="6" t="str">
        <f ca="1">IFERROR(OFFSET(grille!$A$1,MOD(INT((H29-parametres!$D$76)/7),42)+1,WEEKDAY(guigui!H29,2)),"")</f>
        <v>__T660</v>
      </c>
      <c r="J29" s="3">
        <f t="shared" si="4"/>
        <v>42152</v>
      </c>
      <c r="K29" s="6" t="str">
        <f ca="1">IFERROR(OFFSET(grille!$A$1,MOD(INT((J29-parametres!$D$76)/7),42)+1,WEEKDAY(guigui!J29,2)),"")</f>
        <v>T440__</v>
      </c>
      <c r="L29" s="3">
        <f t="shared" si="5"/>
        <v>42183</v>
      </c>
      <c r="M29" s="6" t="str">
        <f ca="1">IFERROR(OFFSET(grille!$A$1,MOD(INT((L29-parametres!$D$76)/7),42)+1,WEEKDAY(guigui!L29,2)),"")</f>
        <v>RP</v>
      </c>
      <c r="N29" s="4">
        <f t="shared" si="6"/>
        <v>42213</v>
      </c>
      <c r="O29" s="6" t="str">
        <f ca="1">IFERROR(OFFSET(grille!$A$1,MOD(INT((N29-parametres!$D$76)/7),42)+1,WEEKDAY(guigui!N29,2)),"")</f>
        <v>RP</v>
      </c>
      <c r="P29" s="3">
        <f t="shared" si="7"/>
        <v>42244</v>
      </c>
      <c r="Q29" s="6" t="str">
        <f ca="1">IFERROR(OFFSET(grille!$A$1,MOD(INT((P29-parametres!$D$76)/7),42)+1,WEEKDAY(guigui!P29,2)),"")</f>
        <v>RP</v>
      </c>
      <c r="R29" s="3">
        <f t="shared" si="8"/>
        <v>42275</v>
      </c>
      <c r="S29" s="6" t="str">
        <f ca="1">IFERROR(OFFSET(grille!$A$1,MOD(INT((R29-parametres!$D$76)/7),42)+1,WEEKDAY(guigui!R29,2)),"")</f>
        <v>T340__</v>
      </c>
      <c r="T29" s="3">
        <f t="shared" si="9"/>
        <v>42305</v>
      </c>
      <c r="U29" s="6" t="str">
        <f ca="1">IFERROR(OFFSET(grille!$A$1,MOD(INT((T29-parametres!$D$76)/7),42)+1,WEEKDAY(guigui!T29,2)),"")</f>
        <v>T720</v>
      </c>
      <c r="V29" s="4">
        <f t="shared" si="10"/>
        <v>42336</v>
      </c>
      <c r="W29" s="6" t="str">
        <f ca="1">IFERROR(OFFSET(grille!$A$1,MOD(INT((V29-parametres!$D$76)/7),42)+1,WEEKDAY(guigui!V29,2)),"")</f>
        <v>__T156</v>
      </c>
      <c r="X29" s="3">
        <f t="shared" si="11"/>
        <v>42366</v>
      </c>
      <c r="Y29" s="6" t="str">
        <f ca="1">IFERROR(OFFSET(grille!$A$1,MOD(INT((X29-parametres!$D$76)/7),42)+1,WEEKDAY(guigui!X29,2)),"")</f>
        <v>T420</v>
      </c>
    </row>
    <row r="30" spans="2:25">
      <c r="B30" s="3">
        <f t="shared" si="0"/>
        <v>42033</v>
      </c>
      <c r="C30" s="6" t="str">
        <f ca="1">IFERROR(OFFSET(grille!$A$1,MOD(INT((B30-parametres!$D$76)/7),42)+1,WEEKDAY(guigui!B30,2)),"")</f>
        <v>RP</v>
      </c>
      <c r="D30" s="3" t="b">
        <f>IF(MONTH(DATE($A$1,COLUMN()-1,ROW()-1))=2,DATE($A$1,COLUMN()-1,i))</f>
        <v>0</v>
      </c>
      <c r="E30" s="6" t="str">
        <f ca="1">IFERROR(OFFSET(grille!$A$1,MOD(INT((D30-parametres!$D$76)/7),42)+1,WEEKDAY(guigui!D30,2)),"")</f>
        <v>__T156</v>
      </c>
      <c r="F30" s="3">
        <f t="shared" si="2"/>
        <v>42092</v>
      </c>
      <c r="G30" s="6" t="str">
        <f ca="1">IFERROR(OFFSET(grille!$A$1,MOD(INT((F30-parametres!$D$76)/7),42)+1,WEEKDAY(guigui!F30,2)),"")</f>
        <v>RP</v>
      </c>
      <c r="H30" s="3">
        <f t="shared" si="3"/>
        <v>42123</v>
      </c>
      <c r="I30" s="6" t="str">
        <f ca="1">IFERROR(OFFSET(grille!$A$1,MOD(INT((H30-parametres!$D$76)/7),42)+1,WEEKDAY(guigui!H30,2)),"")</f>
        <v>T260</v>
      </c>
      <c r="J30" s="3">
        <f t="shared" si="4"/>
        <v>42153</v>
      </c>
      <c r="K30" s="6" t="str">
        <f ca="1">IFERROR(OFFSET(grille!$A$1,MOD(INT((J30-parametres!$D$76)/7),42)+1,WEEKDAY(guigui!J30,2)),"")</f>
        <v>__T450</v>
      </c>
      <c r="L30" s="3">
        <f t="shared" si="5"/>
        <v>42184</v>
      </c>
      <c r="M30" s="6" t="str">
        <f ca="1">IFERROR(OFFSET(grille!$A$1,MOD(INT((L30-parametres!$D$76)/7),42)+1,WEEKDAY(guigui!L30,2)),"")</f>
        <v>T320__</v>
      </c>
      <c r="N30" s="3">
        <f t="shared" si="6"/>
        <v>42214</v>
      </c>
      <c r="O30" s="6" t="str">
        <f ca="1">IFERROR(OFFSET(grille!$A$1,MOD(INT((N30-parametres!$D$76)/7),42)+1,WEEKDAY(guigui!N30,2)),"")</f>
        <v>RP</v>
      </c>
      <c r="P30" s="3">
        <f t="shared" si="7"/>
        <v>42245</v>
      </c>
      <c r="Q30" s="6" t="str">
        <f ca="1">IFERROR(OFFSET(grille!$A$1,MOD(INT((P30-parametres!$D$76)/7),42)+1,WEEKDAY(guigui!P30,2)),"")</f>
        <v>RP</v>
      </c>
      <c r="R30" s="3">
        <f t="shared" si="8"/>
        <v>42276</v>
      </c>
      <c r="S30" s="6" t="str">
        <f ca="1">IFERROR(OFFSET(grille!$A$1,MOD(INT((R30-parametres!$D$76)/7),42)+1,WEEKDAY(guigui!R30,2)),"")</f>
        <v>__T350</v>
      </c>
      <c r="T30" s="3">
        <f t="shared" si="9"/>
        <v>42306</v>
      </c>
      <c r="U30" s="6" t="str">
        <f ca="1">IFERROR(OFFSET(grille!$A$1,MOD(INT((T30-parametres!$D$76)/7),42)+1,WEEKDAY(guigui!T30,2)),"")</f>
        <v>T630__</v>
      </c>
      <c r="V30" s="4">
        <f t="shared" si="10"/>
        <v>42337</v>
      </c>
      <c r="W30" s="6" t="str">
        <f ca="1">IFERROR(OFFSET(grille!$A$1,MOD(INT((V30-parametres!$D$76)/7),42)+1,WEEKDAY(guigui!V30,2)),"")</f>
        <v>RP</v>
      </c>
      <c r="X30" s="3">
        <f t="shared" si="11"/>
        <v>42367</v>
      </c>
      <c r="Y30" s="6" t="str">
        <f ca="1">IFERROR(OFFSET(grille!$A$1,MOD(INT((X30-parametres!$D$76)/7),42)+1,WEEKDAY(guigui!X30,2)),"")</f>
        <v>T630__</v>
      </c>
    </row>
    <row r="31" spans="2:25">
      <c r="B31" s="3">
        <f t="shared" si="0"/>
        <v>42034</v>
      </c>
      <c r="C31" s="6" t="str">
        <f ca="1">IFERROR(OFFSET(grille!$A$1,MOD(INT((B31-parametres!$D$76)/7),42)+1,WEEKDAY(guigui!B31,2)),"")</f>
        <v>T410</v>
      </c>
      <c r="D31" s="2"/>
      <c r="E31" s="2"/>
      <c r="F31" s="3">
        <f t="shared" si="2"/>
        <v>42093</v>
      </c>
      <c r="G31" s="6" t="str">
        <f ca="1">IFERROR(OFFSET(grille!$A$1,MOD(INT((F31-parametres!$D$76)/7),42)+1,WEEKDAY(guigui!F31,2)),"")</f>
        <v>RP</v>
      </c>
      <c r="H31" s="3">
        <f t="shared" si="3"/>
        <v>42124</v>
      </c>
      <c r="I31" s="6" t="str">
        <f ca="1">IFERROR(OFFSET(grille!$A$1,MOD(INT((H31-parametres!$D$76)/7),42)+1,WEEKDAY(guigui!H31,2)),"")</f>
        <v>RP</v>
      </c>
      <c r="J31" s="3">
        <f t="shared" si="4"/>
        <v>42154</v>
      </c>
      <c r="K31" s="6" t="str">
        <f ca="1">IFERROR(OFFSET(grille!$A$1,MOD(INT((J31-parametres!$D$76)/7),42)+1,WEEKDAY(guigui!J31,2)),"")</f>
        <v>RP</v>
      </c>
      <c r="L31" s="3">
        <f t="shared" si="5"/>
        <v>42185</v>
      </c>
      <c r="M31" s="6" t="str">
        <f ca="1">IFERROR(OFFSET(grille!$A$1,MOD(INT((L31-parametres!$D$76)/7),42)+1,WEEKDAY(guigui!L31,2)),"")</f>
        <v>__T330</v>
      </c>
      <c r="N31" s="3">
        <f t="shared" si="6"/>
        <v>42215</v>
      </c>
      <c r="O31" s="6" t="str">
        <f ca="1">IFERROR(OFFSET(grille!$A$1,MOD(INT((N31-parametres!$D$76)/7),42)+1,WEEKDAY(guigui!N31,2)),"")</f>
        <v>T410</v>
      </c>
      <c r="P31" s="3">
        <f t="shared" si="7"/>
        <v>42246</v>
      </c>
      <c r="Q31" s="6" t="str">
        <f ca="1">IFERROR(OFFSET(grille!$A$1,MOD(INT((P31-parametres!$D$76)/7),42)+1,WEEKDAY(guigui!P31,2)),"")</f>
        <v>T347__</v>
      </c>
      <c r="R31" s="3">
        <f t="shared" si="8"/>
        <v>42277</v>
      </c>
      <c r="S31" s="6" t="str">
        <f ca="1">IFERROR(OFFSET(grille!$A$1,MOD(INT((R31-parametres!$D$76)/7),42)+1,WEEKDAY(guigui!R31,2)),"")</f>
        <v>RP</v>
      </c>
      <c r="T31" s="3">
        <f t="shared" si="9"/>
        <v>42307</v>
      </c>
      <c r="U31" s="6" t="str">
        <f ca="1">IFERROR(OFFSET(grille!$A$1,MOD(INT((T31-parametres!$D$76)/7),42)+1,WEEKDAY(guigui!T31,2)),"")</f>
        <v>__T640</v>
      </c>
      <c r="V31" s="4">
        <f t="shared" si="10"/>
        <v>42338</v>
      </c>
      <c r="W31" s="6" t="str">
        <f ca="1">IFERROR(OFFSET(grille!$A$1,MOD(INT((V31-parametres!$D$76)/7),42)+1,WEEKDAY(guigui!V31,2)),"")</f>
        <v>RP</v>
      </c>
      <c r="X31" s="3">
        <f t="shared" si="11"/>
        <v>42368</v>
      </c>
      <c r="Y31" s="6" t="str">
        <f ca="1">IFERROR(OFFSET(grille!$A$1,MOD(INT((X31-parametres!$D$76)/7),42)+1,WEEKDAY(guigui!X31,2)),"")</f>
        <v>__T640</v>
      </c>
    </row>
    <row r="32" spans="2:25">
      <c r="B32" s="3">
        <f t="shared" si="0"/>
        <v>42035</v>
      </c>
      <c r="C32" s="6" t="str">
        <f ca="1">IFERROR(OFFSET(grille!$A$1,MOD(INT((B32-parametres!$D$76)/7),42)+1,WEEKDAY(guigui!B32,2)),"")</f>
        <v>T146__</v>
      </c>
      <c r="D32" s="2"/>
      <c r="E32" s="2"/>
      <c r="F32" s="3">
        <f t="shared" si="2"/>
        <v>42094</v>
      </c>
      <c r="G32" s="6" t="str">
        <f ca="1">IFERROR(OFFSET(grille!$A$1,MOD(INT((F32-parametres!$D$76)/7),42)+1,WEEKDAY(guigui!F32,2)),"")</f>
        <v>T840__</v>
      </c>
      <c r="H32" s="2"/>
      <c r="I32" s="6" t="str">
        <f ca="1">IFERROR(OFFSET(grille!$A$1,MOD(INT((H32-parametres!$D$76)/7),42)+1,WEEKDAY(guigui!H32,2)),"")</f>
        <v>__T156</v>
      </c>
      <c r="J32" s="3">
        <f t="shared" si="4"/>
        <v>42155</v>
      </c>
      <c r="K32" s="6" t="str">
        <f ca="1">IFERROR(OFFSET(grille!$A$1,MOD(INT((J32-parametres!$D$76)/7),42)+1,WEEKDAY(guigui!J32,2)),"")</f>
        <v>RP</v>
      </c>
      <c r="L32" s="2"/>
      <c r="M32" s="6" t="str">
        <f ca="1">IFERROR(OFFSET(grille!$A$1,MOD(INT((L32-parametres!$D$76)/7),42)+1,WEEKDAY(guigui!L32,2)),"")</f>
        <v>__T156</v>
      </c>
      <c r="N32" s="3">
        <f t="shared" si="6"/>
        <v>42216</v>
      </c>
      <c r="O32" s="6" t="str">
        <f ca="1">IFERROR(OFFSET(grille!$A$1,MOD(INT((N32-parametres!$D$76)/7),42)+1,WEEKDAY(guigui!N32,2)),"")</f>
        <v>T710</v>
      </c>
      <c r="P32" s="3">
        <f t="shared" si="7"/>
        <v>42247</v>
      </c>
      <c r="Q32" s="6" t="str">
        <f ca="1">IFERROR(OFFSET(grille!$A$1,MOD(INT((P32-parametres!$D$76)/7),42)+1,WEEKDAY(guigui!P32,2)),"")</f>
        <v>__T350</v>
      </c>
      <c r="R32" s="2"/>
      <c r="S32" s="6" t="str">
        <f ca="1">IFERROR(OFFSET(grille!$A$1,MOD(INT((R32-parametres!$D$76)/7),42)+1,WEEKDAY(guigui!R32,2)),"")</f>
        <v>__T156</v>
      </c>
      <c r="T32" s="3">
        <f t="shared" si="9"/>
        <v>42308</v>
      </c>
      <c r="U32" s="6" t="str">
        <f ca="1">IFERROR(OFFSET(grille!$A$1,MOD(INT((T32-parametres!$D$76)/7),42)+1,WEEKDAY(guigui!T32,2)),"")</f>
        <v>RP</v>
      </c>
      <c r="V32" s="2"/>
      <c r="W32" s="6" t="str">
        <f ca="1">IFERROR(OFFSET(grille!$A$1,MOD(INT((V32-parametres!$D$76)/7),42)+1,WEEKDAY(guigui!V32,2)),"")</f>
        <v>__T156</v>
      </c>
      <c r="X32" s="3">
        <f t="shared" si="11"/>
        <v>42369</v>
      </c>
      <c r="Y32" s="6" t="str">
        <f ca="1">IFERROR(OFFSET(grille!$A$1,MOD(INT((X32-parametres!$D$76)/7),42)+1,WEEKDAY(guigui!X32,2)),"")</f>
        <v>D</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59" priority="6" stopIfTrue="1">
      <formula>AND(WEEKDAY(B2,2)&gt;5,B2&lt;&gt;"")</formula>
    </cfRule>
  </conditionalFormatting>
  <conditionalFormatting sqref="E10">
    <cfRule type="expression" dxfId="57" priority="5" stopIfTrue="1">
      <formula>AND(WEEKDAY(E10,2)&gt;5,E10&lt;&gt;"")</formula>
    </cfRule>
  </conditionalFormatting>
  <conditionalFormatting sqref="E10">
    <cfRule type="expression" dxfId="55" priority="4" stopIfTrue="1">
      <formula>AND(WEEKDAY(E10,2)&gt;5,E10&lt;&gt;"")</formula>
    </cfRule>
  </conditionalFormatting>
  <conditionalFormatting sqref="E10">
    <cfRule type="expression" dxfId="53" priority="3" stopIfTrue="1">
      <formula>AND(WEEKDAY(E10,2)&gt;5,E10&lt;&gt;"")</formula>
    </cfRule>
  </conditionalFormatting>
  <conditionalFormatting sqref="E10">
    <cfRule type="expression" dxfId="51" priority="2" stopIfTrue="1">
      <formula>AND(WEEKDAY(E10,2)&gt;5,E10&lt;&gt;"")</formula>
    </cfRule>
  </conditionalFormatting>
  <conditionalFormatting sqref="E24">
    <cfRule type="expression" dxfId="49" priority="1" stopIfTrue="1">
      <formula>AND(WEEKDAY(E24,2)&gt;5,E24&lt;&gt;"")</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Y32"/>
  <sheetViews>
    <sheetView topLeftCell="P1"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IFERROR(OFFSET(grille!$A$1,MOD(INT((B2-parametres!$D$78)/7),42)+1,WEEKDAY(guigui!B2,2)),"")</f>
        <v>T120</v>
      </c>
      <c r="D2" s="3">
        <f>DATE($A$1,COLUMN()-2,ROW()-1)</f>
        <v>42036</v>
      </c>
      <c r="E2" s="6" t="str">
        <f ca="1">IFERROR(OFFSET(grille!$A$1,MOD(INT((D2-parametres!$D$78)/7),42)+1,WEEKDAY(guigui!D2,2)),"")</f>
        <v>T227__</v>
      </c>
      <c r="F2" s="3">
        <f>DATE($A$1,COLUMN()-3,ROW()-1)</f>
        <v>42064</v>
      </c>
      <c r="G2" s="6" t="str">
        <f ca="1">IFERROR(OFFSET(grille!$A$1,MOD(INT((F2-parametres!$D$78)/7),42)+1,WEEKDAY(guigui!F2,2)),"")</f>
        <v>RP</v>
      </c>
      <c r="H2" s="3">
        <f>DATE($A$1,COLUMN()-4,ROW()-1)</f>
        <v>42095</v>
      </c>
      <c r="I2" s="6" t="str">
        <f ca="1">IFERROR(OFFSET(grille!$A$1,MOD(INT((H2-parametres!$D$78)/7),42)+1,WEEKDAY(guigui!H2,2)),"")</f>
        <v>__T740</v>
      </c>
      <c r="J2" s="3">
        <f>DATE($A$1,COLUMN()-5,ROW()-1)</f>
        <v>42125</v>
      </c>
      <c r="K2" s="6" t="str">
        <f ca="1">IFERROR(OFFSET(grille!$A$1,MOD(INT((J2-parametres!$D$78)/7),42)+1,WEEKDAY(guigui!J2,2)),"")</f>
        <v>RP</v>
      </c>
      <c r="L2" s="3">
        <f>DATE($A$1,COLUMN()-6,ROW()-1)</f>
        <v>42156</v>
      </c>
      <c r="M2" s="6" t="str">
        <f ca="1">IFERROR(OFFSET(grille!$A$1,MOD(INT((L2-parametres!$D$78)/7),42)+1,WEEKDAY(guigui!L2,2)),"")</f>
        <v>T140__</v>
      </c>
      <c r="N2" s="4">
        <f>DATE($A$1,COLUMN()-7,ROW()-1)</f>
        <v>42186</v>
      </c>
      <c r="O2" s="6" t="str">
        <f ca="1">IFERROR(OFFSET(grille!$A$1,MOD(INT((N2-parametres!$D$78)/7),42)+1,WEEKDAY(guigui!N2,2)),"")</f>
        <v>T710</v>
      </c>
      <c r="P2" s="3">
        <f>DATE($A$1,COLUMN()-8,ROW()-1)</f>
        <v>42217</v>
      </c>
      <c r="Q2" s="6" t="str">
        <f ca="1">IFERROR(OFFSET(grille!$A$1,MOD(INT((P2-parametres!$D$78)/7),42)+1,WEEKDAY(guigui!P2,2)),"")</f>
        <v>__T456</v>
      </c>
      <c r="R2" s="3">
        <f>DATE($A$1,COLUMN()-9,ROW()-1)</f>
        <v>42248</v>
      </c>
      <c r="S2" s="6" t="str">
        <f ca="1">IFERROR(OFFSET(grille!$A$1,MOD(INT((R2-parametres!$D$78)/7),42)+1,WEEKDAY(guigui!R2,2)),"")</f>
        <v>T420</v>
      </c>
      <c r="T2" s="3">
        <f>DATE($A$1,COLUMN()-10,ROW()-1)</f>
        <v>42278</v>
      </c>
      <c r="U2" s="6" t="str">
        <f ca="1">IFERROR(OFFSET(grille!$A$1,MOD(INT((T2-parametres!$D$78)/7),42)+1,WEEKDAY(guigui!T2,2)),"")</f>
        <v>T320__</v>
      </c>
      <c r="V2" s="4">
        <f>DATE($A$1,COLUMN()-11,ROW()-1)</f>
        <v>42309</v>
      </c>
      <c r="W2" s="6" t="str">
        <f ca="1">IFERROR(OFFSET(grille!$A$1,MOD(INT((V2-parametres!$D$78)/7),42)+1,WEEKDAY(guigui!V2,2)),"")</f>
        <v>RP</v>
      </c>
      <c r="X2" s="3">
        <f>DATE($A$1,COLUMN()-12,ROW()-1)</f>
        <v>42339</v>
      </c>
      <c r="Y2" s="6" t="str">
        <f ca="1">IFERROR(OFFSET(grille!$A$1,MOD(INT((X2-parametres!$D$78)/7),42)+1,WEEKDAY(guigui!X2,2)),"")</f>
        <v>RP</v>
      </c>
    </row>
    <row r="3" spans="1:25">
      <c r="B3" s="3">
        <f t="shared" ref="B3:B32" si="0">DATE($A$1,COLUMN()-1,ROW()-1)</f>
        <v>42006</v>
      </c>
      <c r="C3" s="6" t="str">
        <f ca="1">IFERROR(OFFSET(grille!$A$1,MOD(INT((B3-parametres!$D$78)/7),42)+1,WEEKDAY(guigui!B3,2)),"")</f>
        <v>T720</v>
      </c>
      <c r="D3" s="3">
        <f t="shared" ref="D3:D29" si="1">DATE($A$1,COLUMN()-2,ROW()-1)</f>
        <v>42037</v>
      </c>
      <c r="E3" s="6" t="str">
        <f ca="1">IFERROR(OFFSET(grille!$A$1,MOD(INT((D3-parametres!$D$78)/7),42)+1,WEEKDAY(guigui!D3,2)),"")</f>
        <v>__T230</v>
      </c>
      <c r="F3" s="3">
        <f t="shared" ref="F3:F32" si="2">DATE($A$1,COLUMN()-3,ROW()-1)</f>
        <v>42065</v>
      </c>
      <c r="G3" s="6" t="str">
        <f ca="1">IFERROR(OFFSET(grille!$A$1,MOD(INT((F3-parametres!$D$78)/7),42)+1,WEEKDAY(guigui!F3,2)),"")</f>
        <v>T440__</v>
      </c>
      <c r="H3" s="3">
        <f t="shared" ref="H3:H31" si="3">DATE($A$1,COLUMN()-4,ROW()-1)</f>
        <v>42096</v>
      </c>
      <c r="I3" s="6" t="str">
        <f ca="1">IFERROR(OFFSET(grille!$A$1,MOD(INT((H3-parametres!$D$78)/7),42)+1,WEEKDAY(guigui!H3,2)),"")</f>
        <v>T610</v>
      </c>
      <c r="J3" s="3">
        <f t="shared" ref="J3:J32" si="4">DATE($A$1,COLUMN()-5,ROW()-1)</f>
        <v>42126</v>
      </c>
      <c r="K3" s="6" t="str">
        <f ca="1">IFERROR(OFFSET(grille!$A$1,MOD(INT((J3-parametres!$D$78)/7),42)+1,WEEKDAY(guigui!J3,2)),"")</f>
        <v>RP</v>
      </c>
      <c r="L3" s="3">
        <f t="shared" ref="L3:L31" si="5">DATE($A$1,COLUMN()-6,ROW()-1)</f>
        <v>42157</v>
      </c>
      <c r="M3" s="6" t="str">
        <f ca="1">IFERROR(OFFSET(grille!$A$1,MOD(INT((L3-parametres!$D$78)/7),42)+1,WEEKDAY(guigui!L3,2)),"")</f>
        <v>__T150</v>
      </c>
      <c r="N3" s="4">
        <f t="shared" ref="N3:N32" si="6">DATE($A$1,COLUMN()-7,ROW()-1)</f>
        <v>42187</v>
      </c>
      <c r="O3" s="6" t="str">
        <f ca="1">IFERROR(OFFSET(grille!$A$1,MOD(INT((N3-parametres!$D$78)/7),42)+1,WEEKDAY(guigui!N3,2)),"")</f>
        <v>T730__</v>
      </c>
      <c r="P3" s="3">
        <f t="shared" ref="P3:P32" si="7">DATE($A$1,COLUMN()-8,ROW()-1)</f>
        <v>42218</v>
      </c>
      <c r="Q3" s="6" t="str">
        <f ca="1">IFERROR(OFFSET(grille!$A$1,MOD(INT((P3-parametres!$D$78)/7),42)+1,WEEKDAY(guigui!P3,2)),"")</f>
        <v>T447__</v>
      </c>
      <c r="R3" s="3">
        <f t="shared" ref="R3:R31" si="8">DATE($A$1,COLUMN()-9,ROW()-1)</f>
        <v>42249</v>
      </c>
      <c r="S3" s="6" t="str">
        <f ca="1">IFERROR(OFFSET(grille!$A$1,MOD(INT((R3-parametres!$D$78)/7),42)+1,WEEKDAY(guigui!R3,2)),"")</f>
        <v>T220__</v>
      </c>
      <c r="T3" s="3">
        <f t="shared" ref="T3:T32" si="9">DATE($A$1,COLUMN()-10,ROW()-1)</f>
        <v>42279</v>
      </c>
      <c r="U3" s="6" t="str">
        <f ca="1">IFERROR(OFFSET(grille!$A$1,MOD(INT((T3-parametres!$D$78)/7),42)+1,WEEKDAY(guigui!T3,2)),"")</f>
        <v>__T335</v>
      </c>
      <c r="V3" s="4">
        <f t="shared" ref="V3:V31" si="10">DATE($A$1,COLUMN()-11,ROW()-1)</f>
        <v>42310</v>
      </c>
      <c r="W3" s="6" t="str">
        <f ca="1">IFERROR(OFFSET(grille!$A$1,MOD(INT((V3-parametres!$D$78)/7),42)+1,WEEKDAY(guigui!V3,2)),"")</f>
        <v>T120</v>
      </c>
      <c r="X3" s="3">
        <f t="shared" ref="X3:X32" si="11">DATE($A$1,COLUMN()-12,ROW()-1)</f>
        <v>42340</v>
      </c>
      <c r="Y3" s="6" t="str">
        <f ca="1">IFERROR(OFFSET(grille!$A$1,MOD(INT((X3-parametres!$D$78)/7),42)+1,WEEKDAY(guigui!X3,2)),"")</f>
        <v>RP</v>
      </c>
    </row>
    <row r="4" spans="1:25">
      <c r="B4" s="4">
        <f t="shared" si="0"/>
        <v>42007</v>
      </c>
      <c r="C4" s="6" t="str">
        <f ca="1">IFERROR(OFFSET(grille!$A$1,MOD(INT((B4-parametres!$D$78)/7),42)+1,WEEKDAY(guigui!B4,2)),"")</f>
        <v>T346__</v>
      </c>
      <c r="D4" s="3">
        <f t="shared" si="1"/>
        <v>42038</v>
      </c>
      <c r="E4" s="6" t="str">
        <f ca="1">IFERROR(OFFSET(grille!$A$1,MOD(INT((D4-parametres!$D$78)/7),42)+1,WEEKDAY(guigui!D4,2)),"")</f>
        <v>T260</v>
      </c>
      <c r="F4" s="3">
        <f t="shared" si="2"/>
        <v>42066</v>
      </c>
      <c r="G4" s="6" t="str">
        <f ca="1">IFERROR(OFFSET(grille!$A$1,MOD(INT((F4-parametres!$D$78)/7),42)+1,WEEKDAY(guigui!F4,2)),"")</f>
        <v>__T450</v>
      </c>
      <c r="H4" s="3">
        <f t="shared" si="3"/>
        <v>42097</v>
      </c>
      <c r="I4" s="6" t="str">
        <f ca="1">IFERROR(OFFSET(grille!$A$1,MOD(INT((H4-parametres!$D$78)/7),42)+1,WEEKDAY(guigui!H4,2)),"")</f>
        <v>T220__</v>
      </c>
      <c r="J4" s="3">
        <f t="shared" si="4"/>
        <v>42127</v>
      </c>
      <c r="K4" s="6" t="str">
        <f ca="1">IFERROR(OFFSET(grille!$A$1,MOD(INT((J4-parametres!$D$78)/7),42)+1,WEEKDAY(guigui!J4,2)),"")</f>
        <v>T410</v>
      </c>
      <c r="L4" s="3">
        <f t="shared" si="5"/>
        <v>42158</v>
      </c>
      <c r="M4" s="6" t="str">
        <f ca="1">IFERROR(OFFSET(grille!$A$1,MOD(INT((L4-parametres!$D$78)/7),42)+1,WEEKDAY(guigui!L4,2)),"")</f>
        <v>T210</v>
      </c>
      <c r="N4" s="4">
        <f t="shared" si="6"/>
        <v>42188</v>
      </c>
      <c r="O4" s="6" t="str">
        <f ca="1">IFERROR(OFFSET(grille!$A$1,MOD(INT((N4-parametres!$D$78)/7),42)+1,WEEKDAY(guigui!N4,2)),"")</f>
        <v>__T740</v>
      </c>
      <c r="P4" s="3">
        <f t="shared" si="7"/>
        <v>42219</v>
      </c>
      <c r="Q4" s="6" t="str">
        <f ca="1">IFERROR(OFFSET(grille!$A$1,MOD(INT((P4-parametres!$D$78)/7),42)+1,WEEKDAY(guigui!P4,2)),"")</f>
        <v>__T451</v>
      </c>
      <c r="R4" s="3">
        <f t="shared" si="8"/>
        <v>42250</v>
      </c>
      <c r="S4" s="6" t="str">
        <f ca="1">IFERROR(OFFSET(grille!$A$1,MOD(INT((R4-parametres!$D$78)/7),42)+1,WEEKDAY(guigui!R4,2)),"")</f>
        <v>__T230</v>
      </c>
      <c r="T4" s="3">
        <f t="shared" si="9"/>
        <v>42280</v>
      </c>
      <c r="U4" s="6" t="str">
        <f ca="1">IFERROR(OFFSET(grille!$A$1,MOD(INT((T4-parametres!$D$78)/7),42)+1,WEEKDAY(guigui!T4,2)),"")</f>
        <v>RP</v>
      </c>
      <c r="V4" s="4">
        <f t="shared" si="10"/>
        <v>42311</v>
      </c>
      <c r="W4" s="6" t="str">
        <f ca="1">IFERROR(OFFSET(grille!$A$1,MOD(INT((V4-parametres!$D$78)/7),42)+1,WEEKDAY(guigui!V4,2)),"")</f>
        <v>T110</v>
      </c>
      <c r="X4" s="3">
        <f t="shared" si="11"/>
        <v>42341</v>
      </c>
      <c r="Y4" s="6" t="str">
        <f ca="1">IFERROR(OFFSET(grille!$A$1,MOD(INT((X4-parametres!$D$78)/7),42)+1,WEEKDAY(guigui!X4,2)),"")</f>
        <v>T210</v>
      </c>
    </row>
    <row r="5" spans="1:25">
      <c r="B5" s="4">
        <f t="shared" si="0"/>
        <v>42008</v>
      </c>
      <c r="C5" s="6" t="str">
        <f ca="1">IFERROR(OFFSET(grille!$A$1,MOD(INT((B5-parametres!$D$78)/7),42)+1,WEEKDAY(guigui!B5,2)),"")</f>
        <v>__T357</v>
      </c>
      <c r="D5" s="3">
        <f t="shared" si="1"/>
        <v>42039</v>
      </c>
      <c r="E5" s="6" t="str">
        <f ca="1">IFERROR(OFFSET(grille!$A$1,MOD(INT((D5-parametres!$D$78)/7),42)+1,WEEKDAY(guigui!D5,2)),"")</f>
        <v>RP</v>
      </c>
      <c r="F5" s="3">
        <f t="shared" si="2"/>
        <v>42067</v>
      </c>
      <c r="G5" s="6" t="str">
        <f ca="1">IFERROR(OFFSET(grille!$A$1,MOD(INT((F5-parametres!$D$78)/7),42)+1,WEEKDAY(guigui!F5,2)),"")</f>
        <v>T240__</v>
      </c>
      <c r="H5" s="3">
        <f t="shared" si="3"/>
        <v>42098</v>
      </c>
      <c r="I5" s="6" t="str">
        <f ca="1">IFERROR(OFFSET(grille!$A$1,MOD(INT((H5-parametres!$D$78)/7),42)+1,WEEKDAY(guigui!H5,2)),"")</f>
        <v>__T236</v>
      </c>
      <c r="J5" s="3">
        <f t="shared" si="4"/>
        <v>42128</v>
      </c>
      <c r="K5" s="6" t="str">
        <f ca="1">IFERROR(OFFSET(grille!$A$1,MOD(INT((J5-parametres!$D$78)/7),42)+1,WEEKDAY(guigui!J5,2)),"")</f>
        <v>T650__</v>
      </c>
      <c r="L5" s="3">
        <f t="shared" si="5"/>
        <v>42159</v>
      </c>
      <c r="M5" s="6" t="str">
        <f ca="1">IFERROR(OFFSET(grille!$A$1,MOD(INT((L5-parametres!$D$78)/7),42)+1,WEEKDAY(guigui!L5,2)),"")</f>
        <v>T440__</v>
      </c>
      <c r="N5" s="4">
        <f t="shared" si="6"/>
        <v>42189</v>
      </c>
      <c r="O5" s="6" t="str">
        <f ca="1">IFERROR(OFFSET(grille!$A$1,MOD(INT((N5-parametres!$D$78)/7),42)+1,WEEKDAY(guigui!N5,2)),"")</f>
        <v>RP</v>
      </c>
      <c r="P5" s="3">
        <f t="shared" si="7"/>
        <v>42220</v>
      </c>
      <c r="Q5" s="6" t="str">
        <f ca="1">IFERROR(OFFSET(grille!$A$1,MOD(INT((P5-parametres!$D$78)/7),42)+1,WEEKDAY(guigui!P5,2)),"")</f>
        <v>RP</v>
      </c>
      <c r="R5" s="3">
        <f t="shared" si="8"/>
        <v>42251</v>
      </c>
      <c r="S5" s="6" t="str">
        <f ca="1">IFERROR(OFFSET(grille!$A$1,MOD(INT((R5-parametres!$D$78)/7),42)+1,WEEKDAY(guigui!R5,2)),"")</f>
        <v>RP</v>
      </c>
      <c r="T5" s="3">
        <f t="shared" si="9"/>
        <v>42281</v>
      </c>
      <c r="U5" s="6" t="str">
        <f ca="1">IFERROR(OFFSET(grille!$A$1,MOD(INT((T5-parametres!$D$78)/7),42)+1,WEEKDAY(guigui!T5,2)),"")</f>
        <v>RP</v>
      </c>
      <c r="V5" s="4">
        <f t="shared" si="10"/>
        <v>42312</v>
      </c>
      <c r="W5" s="6" t="str">
        <f ca="1">IFERROR(OFFSET(grille!$A$1,MOD(INT((V5-parametres!$D$78)/7),42)+1,WEEKDAY(guigui!V5,2)),"")</f>
        <v>T720</v>
      </c>
      <c r="X5" s="3">
        <f t="shared" si="11"/>
        <v>42342</v>
      </c>
      <c r="Y5" s="6" t="str">
        <f ca="1">IFERROR(OFFSET(grille!$A$1,MOD(INT((X5-parametres!$D$78)/7),42)+1,WEEKDAY(guigui!X5,2)),"")</f>
        <v>T140__</v>
      </c>
    </row>
    <row r="6" spans="1:25">
      <c r="B6" s="3">
        <f t="shared" si="0"/>
        <v>42009</v>
      </c>
      <c r="C6" s="6" t="str">
        <f ca="1">IFERROR(OFFSET(grille!$A$1,MOD(INT((B6-parametres!$D$78)/7),42)+1,WEEKDAY(guigui!B6,2)),"")</f>
        <v>RP</v>
      </c>
      <c r="D6" s="3">
        <f t="shared" si="1"/>
        <v>42040</v>
      </c>
      <c r="E6" s="6" t="str">
        <f ca="1">IFERROR(OFFSET(grille!$A$1,MOD(INT((D6-parametres!$D$78)/7),42)+1,WEEKDAY(guigui!D6,2)),"")</f>
        <v>RP</v>
      </c>
      <c r="F6" s="3">
        <f t="shared" si="2"/>
        <v>42068</v>
      </c>
      <c r="G6" s="6" t="str">
        <f ca="1">IFERROR(OFFSET(grille!$A$1,MOD(INT((F6-parametres!$D$78)/7),42)+1,WEEKDAY(guigui!F6,2)),"")</f>
        <v>__T250</v>
      </c>
      <c r="H6" s="3">
        <f t="shared" si="3"/>
        <v>42099</v>
      </c>
      <c r="I6" s="6" t="str">
        <f ca="1">IFERROR(OFFSET(grille!$A$1,MOD(INT((H6-parametres!$D$78)/7),42)+1,WEEKDAY(guigui!H6,2)),"")</f>
        <v>RP</v>
      </c>
      <c r="J6" s="3">
        <f t="shared" si="4"/>
        <v>42129</v>
      </c>
      <c r="K6" s="6" t="str">
        <f ca="1">IFERROR(OFFSET(grille!$A$1,MOD(INT((J6-parametres!$D$78)/7),42)+1,WEEKDAY(guigui!J6,2)),"")</f>
        <v>__T660</v>
      </c>
      <c r="L6" s="3">
        <f t="shared" si="5"/>
        <v>42160</v>
      </c>
      <c r="M6" s="6" t="str">
        <f ca="1">IFERROR(OFFSET(grille!$A$1,MOD(INT((L6-parametres!$D$78)/7),42)+1,WEEKDAY(guigui!L6,2)),"")</f>
        <v>__T450</v>
      </c>
      <c r="N6" s="4">
        <f t="shared" si="6"/>
        <v>42190</v>
      </c>
      <c r="O6" s="6" t="str">
        <f ca="1">IFERROR(OFFSET(grille!$A$1,MOD(INT((N6-parametres!$D$78)/7),42)+1,WEEKDAY(guigui!N6,2)),"")</f>
        <v>RP</v>
      </c>
      <c r="P6" s="3">
        <f t="shared" si="7"/>
        <v>42221</v>
      </c>
      <c r="Q6" s="6" t="str">
        <f ca="1">IFERROR(OFFSET(grille!$A$1,MOD(INT((P6-parametres!$D$78)/7),42)+1,WEEKDAY(guigui!P6,2)),"")</f>
        <v>RP</v>
      </c>
      <c r="R6" s="3">
        <f t="shared" si="8"/>
        <v>42252</v>
      </c>
      <c r="S6" s="6" t="str">
        <f ca="1">IFERROR(OFFSET(grille!$A$1,MOD(INT((R6-parametres!$D$78)/7),42)+1,WEEKDAY(guigui!R6,2)),"")</f>
        <v>RP</v>
      </c>
      <c r="T6" s="3">
        <f t="shared" si="9"/>
        <v>42282</v>
      </c>
      <c r="U6" s="6" t="str">
        <f ca="1">IFERROR(OFFSET(grille!$A$1,MOD(INT((T6-parametres!$D$78)/7),42)+1,WEEKDAY(guigui!T6,2)),"")</f>
        <v>T340__</v>
      </c>
      <c r="V6" s="4">
        <f t="shared" si="10"/>
        <v>42313</v>
      </c>
      <c r="W6" s="6" t="str">
        <f ca="1">IFERROR(OFFSET(grille!$A$1,MOD(INT((V6-parametres!$D$78)/7),42)+1,WEEKDAY(guigui!V6,2)),"")</f>
        <v>T630__</v>
      </c>
      <c r="X6" s="3">
        <f t="shared" si="11"/>
        <v>42343</v>
      </c>
      <c r="Y6" s="6" t="str">
        <f ca="1">IFERROR(OFFSET(grille!$A$1,MOD(INT((X6-parametres!$D$78)/7),42)+1,WEEKDAY(guigui!X6,2)),"")</f>
        <v>__T156</v>
      </c>
    </row>
    <row r="7" spans="1:25">
      <c r="B7" s="3">
        <f t="shared" si="0"/>
        <v>42010</v>
      </c>
      <c r="C7" s="6" t="str">
        <f ca="1">IFERROR(OFFSET(grille!$A$1,MOD(INT((B7-parametres!$D$78)/7),42)+1,WEEKDAY(guigui!B7,2)),"")</f>
        <v>RP</v>
      </c>
      <c r="D7" s="3">
        <f t="shared" si="1"/>
        <v>42041</v>
      </c>
      <c r="E7" s="6" t="str">
        <f ca="1">IFERROR(OFFSET(grille!$A$1,MOD(INT((D7-parametres!$D$78)/7),42)+1,WEEKDAY(guigui!D7,2)),"")</f>
        <v>T410</v>
      </c>
      <c r="F7" s="3">
        <f t="shared" si="2"/>
        <v>42069</v>
      </c>
      <c r="G7" s="6" t="str">
        <f ca="1">IFERROR(OFFSET(grille!$A$1,MOD(INT((F7-parametres!$D$78)/7),42)+1,WEEKDAY(guigui!F7,2)),"")</f>
        <v>RP</v>
      </c>
      <c r="H7" s="3">
        <f t="shared" si="3"/>
        <v>42100</v>
      </c>
      <c r="I7" s="6" t="str">
        <f ca="1">IFERROR(OFFSET(grille!$A$1,MOD(INT((H7-parametres!$D$78)/7),42)+1,WEEKDAY(guigui!H7,2)),"")</f>
        <v>RP</v>
      </c>
      <c r="J7" s="3">
        <f t="shared" si="4"/>
        <v>42130</v>
      </c>
      <c r="K7" s="6" t="str">
        <f ca="1">IFERROR(OFFSET(grille!$A$1,MOD(INT((J7-parametres!$D$78)/7),42)+1,WEEKDAY(guigui!J7,2)),"")</f>
        <v>T260</v>
      </c>
      <c r="L7" s="3">
        <f t="shared" si="5"/>
        <v>42161</v>
      </c>
      <c r="M7" s="6" t="str">
        <f ca="1">IFERROR(OFFSET(grille!$A$1,MOD(INT((L7-parametres!$D$78)/7),42)+1,WEEKDAY(guigui!L7,2)),"")</f>
        <v>RP</v>
      </c>
      <c r="N7" s="4">
        <f t="shared" si="6"/>
        <v>42191</v>
      </c>
      <c r="O7" s="6" t="str">
        <f ca="1">IFERROR(OFFSET(grille!$A$1,MOD(INT((N7-parametres!$D$78)/7),42)+1,WEEKDAY(guigui!N7,2)),"")</f>
        <v>T320__</v>
      </c>
      <c r="P7" s="3">
        <f t="shared" si="7"/>
        <v>42222</v>
      </c>
      <c r="Q7" s="6" t="str">
        <f ca="1">IFERROR(OFFSET(grille!$A$1,MOD(INT((P7-parametres!$D$78)/7),42)+1,WEEKDAY(guigui!P7,2)),"")</f>
        <v>T410</v>
      </c>
      <c r="R7" s="3">
        <f t="shared" si="8"/>
        <v>42253</v>
      </c>
      <c r="S7" s="6" t="str">
        <f ca="1">IFERROR(OFFSET(grille!$A$1,MOD(INT((R7-parametres!$D$78)/7),42)+1,WEEKDAY(guigui!R7,2)),"")</f>
        <v>T347__</v>
      </c>
      <c r="T7" s="3">
        <f t="shared" si="9"/>
        <v>42283</v>
      </c>
      <c r="U7" s="6" t="str">
        <f ca="1">IFERROR(OFFSET(grille!$A$1,MOD(INT((T7-parametres!$D$78)/7),42)+1,WEEKDAY(guigui!T7,2)),"")</f>
        <v>__T350</v>
      </c>
      <c r="V7" s="4">
        <f t="shared" si="10"/>
        <v>42314</v>
      </c>
      <c r="W7" s="6" t="str">
        <f ca="1">IFERROR(OFFSET(grille!$A$1,MOD(INT((V7-parametres!$D$78)/7),42)+1,WEEKDAY(guigui!V7,2)),"")</f>
        <v>__T640</v>
      </c>
      <c r="X7" s="3">
        <f t="shared" si="11"/>
        <v>42344</v>
      </c>
      <c r="Y7" s="6" t="str">
        <f ca="1">IFERROR(OFFSET(grille!$A$1,MOD(INT((X7-parametres!$D$78)/7),42)+1,WEEKDAY(guigui!X7,2)),"")</f>
        <v>RP</v>
      </c>
    </row>
    <row r="8" spans="1:25">
      <c r="B8" s="3">
        <f t="shared" si="0"/>
        <v>42011</v>
      </c>
      <c r="C8" s="6" t="str">
        <f ca="1">IFERROR(OFFSET(grille!$A$1,MOD(INT((B8-parametres!$D$78)/7),42)+1,WEEKDAY(guigui!B8,2)),"")</f>
        <v>T840__</v>
      </c>
      <c r="D8" s="3">
        <f t="shared" si="1"/>
        <v>42042</v>
      </c>
      <c r="E8" s="6" t="str">
        <f ca="1">IFERROR(OFFSET(grille!$A$1,MOD(INT((D8-parametres!$D$78)/7),42)+1,WEEKDAY(guigui!D8,2)),"")</f>
        <v>T146__</v>
      </c>
      <c r="F8" s="3">
        <f t="shared" si="2"/>
        <v>42070</v>
      </c>
      <c r="G8" s="6" t="str">
        <f ca="1">IFERROR(OFFSET(grille!$A$1,MOD(INT((F8-parametres!$D$78)/7),42)+1,WEEKDAY(guigui!F8,2)),"")</f>
        <v>RP</v>
      </c>
      <c r="H8" s="3">
        <f t="shared" si="3"/>
        <v>42101</v>
      </c>
      <c r="I8" s="6" t="str">
        <f ca="1">IFERROR(OFFSET(grille!$A$1,MOD(INT((H8-parametres!$D$78)/7),42)+1,WEEKDAY(guigui!H8,2)),"")</f>
        <v>T840__</v>
      </c>
      <c r="J8" s="3">
        <f t="shared" si="4"/>
        <v>42131</v>
      </c>
      <c r="K8" s="6" t="str">
        <f ca="1">IFERROR(OFFSET(grille!$A$1,MOD(INT((J8-parametres!$D$78)/7),42)+1,WEEKDAY(guigui!J8,2)),"")</f>
        <v>RP</v>
      </c>
      <c r="L8" s="3">
        <f t="shared" si="5"/>
        <v>42162</v>
      </c>
      <c r="M8" s="6" t="str">
        <f ca="1">IFERROR(OFFSET(grille!$A$1,MOD(INT((L8-parametres!$D$78)/7),42)+1,WEEKDAY(guigui!L8,2)),"")</f>
        <v>RP</v>
      </c>
      <c r="N8" s="4">
        <f t="shared" si="6"/>
        <v>42192</v>
      </c>
      <c r="O8" s="6" t="str">
        <f ca="1">IFERROR(OFFSET(grille!$A$1,MOD(INT((N8-parametres!$D$78)/7),42)+1,WEEKDAY(guigui!N8,2)),"")</f>
        <v>__T330</v>
      </c>
      <c r="P8" s="3">
        <f t="shared" si="7"/>
        <v>42223</v>
      </c>
      <c r="Q8" s="6" t="str">
        <f ca="1">IFERROR(OFFSET(grille!$A$1,MOD(INT((P8-parametres!$D$78)/7),42)+1,WEEKDAY(guigui!P8,2)),"")</f>
        <v>T710</v>
      </c>
      <c r="R8" s="3">
        <f t="shared" si="8"/>
        <v>42254</v>
      </c>
      <c r="S8" s="6" t="str">
        <f ca="1">IFERROR(OFFSET(grille!$A$1,MOD(INT((R8-parametres!$D$78)/7),42)+1,WEEKDAY(guigui!R8,2)),"")</f>
        <v>__T350</v>
      </c>
      <c r="T8" s="3">
        <f t="shared" si="9"/>
        <v>42284</v>
      </c>
      <c r="U8" s="6" t="str">
        <f ca="1">IFERROR(OFFSET(grille!$A$1,MOD(INT((T8-parametres!$D$78)/7),42)+1,WEEKDAY(guigui!T8,2)),"")</f>
        <v>RP</v>
      </c>
      <c r="V8" s="4">
        <f t="shared" si="10"/>
        <v>42315</v>
      </c>
      <c r="W8" s="6" t="str">
        <f ca="1">IFERROR(OFFSET(grille!$A$1,MOD(INT((V8-parametres!$D$78)/7),42)+1,WEEKDAY(guigui!V8,2)),"")</f>
        <v>RP</v>
      </c>
      <c r="X8" s="3">
        <f t="shared" si="11"/>
        <v>42345</v>
      </c>
      <c r="Y8" s="6" t="str">
        <f ca="1">IFERROR(OFFSET(grille!$A$1,MOD(INT((X8-parametres!$D$78)/7),42)+1,WEEKDAY(guigui!X8,2)),"")</f>
        <v>RP</v>
      </c>
    </row>
    <row r="9" spans="1:25">
      <c r="B9" s="3">
        <f t="shared" si="0"/>
        <v>42012</v>
      </c>
      <c r="C9" s="6" t="str">
        <f ca="1">IFERROR(OFFSET(grille!$A$1,MOD(INT((B9-parametres!$D$78)/7),42)+1,WEEKDAY(guigui!B9,2)),"")</f>
        <v>__T850</v>
      </c>
      <c r="D9" s="3">
        <f t="shared" si="1"/>
        <v>42043</v>
      </c>
      <c r="E9" s="6" t="str">
        <f ca="1">IFERROR(OFFSET(grille!$A$1,MOD(INT((D9-parametres!$D$78)/7),42)+1,WEEKDAY(guigui!D9,2)),"")</f>
        <v>__T157</v>
      </c>
      <c r="F9" s="3">
        <f t="shared" si="2"/>
        <v>42071</v>
      </c>
      <c r="G9" s="6" t="str">
        <f ca="1">IFERROR(OFFSET(grille!$A$1,MOD(INT((F9-parametres!$D$78)/7),42)+1,WEEKDAY(guigui!F9,2)),"")</f>
        <v>T657__</v>
      </c>
      <c r="H9" s="3">
        <f t="shared" si="3"/>
        <v>42102</v>
      </c>
      <c r="I9" s="6" t="str">
        <f ca="1">IFERROR(OFFSET(grille!$A$1,MOD(INT((H9-parametres!$D$78)/7),42)+1,WEEKDAY(guigui!H9,2)),"")</f>
        <v>__T850</v>
      </c>
      <c r="J9" s="3">
        <f t="shared" si="4"/>
        <v>42132</v>
      </c>
      <c r="K9" s="6" t="str">
        <f ca="1">IFERROR(OFFSET(grille!$A$1,MOD(INT((J9-parametres!$D$78)/7),42)+1,WEEKDAY(guigui!J9,2)),"")</f>
        <v>RP</v>
      </c>
      <c r="L9" s="3">
        <f t="shared" si="5"/>
        <v>42163</v>
      </c>
      <c r="M9" s="6" t="str">
        <f ca="1">IFERROR(OFFSET(grille!$A$1,MOD(INT((L9-parametres!$D$78)/7),42)+1,WEEKDAY(guigui!L9,2)),"")</f>
        <v>T820__</v>
      </c>
      <c r="N9" s="4">
        <f t="shared" si="6"/>
        <v>42193</v>
      </c>
      <c r="O9" s="6" t="str">
        <f ca="1">IFERROR(OFFSET(grille!$A$1,MOD(INT((N9-parametres!$D$78)/7),42)+1,WEEKDAY(guigui!N9,2)),"")</f>
        <v>T420</v>
      </c>
      <c r="P9" s="3">
        <f t="shared" si="7"/>
        <v>42224</v>
      </c>
      <c r="Q9" s="6" t="str">
        <f ca="1">IFERROR(OFFSET(grille!$A$1,MOD(INT((P9-parametres!$D$78)/7),42)+1,WEEKDAY(guigui!P9,2)),"")</f>
        <v>T246__</v>
      </c>
      <c r="R9" s="3">
        <f t="shared" si="8"/>
        <v>42255</v>
      </c>
      <c r="S9" s="6" t="str">
        <f ca="1">IFERROR(OFFSET(grille!$A$1,MOD(INT((R9-parametres!$D$78)/7),42)+1,WEEKDAY(guigui!R9,2)),"")</f>
        <v>T340__</v>
      </c>
      <c r="T9" s="3">
        <f t="shared" si="9"/>
        <v>42285</v>
      </c>
      <c r="U9" s="6" t="str">
        <f ca="1">IFERROR(OFFSET(grille!$A$1,MOD(INT((T9-parametres!$D$78)/7),42)+1,WEEKDAY(guigui!T9,2)),"")</f>
        <v>RP</v>
      </c>
      <c r="V9" s="4">
        <f t="shared" si="10"/>
        <v>42316</v>
      </c>
      <c r="W9" s="6" t="str">
        <f ca="1">IFERROR(OFFSET(grille!$A$1,MOD(INT((V9-parametres!$D$78)/7),42)+1,WEEKDAY(guigui!V9,2)),"")</f>
        <v>RP</v>
      </c>
      <c r="X9" s="3">
        <f t="shared" si="11"/>
        <v>42346</v>
      </c>
      <c r="Y9" s="6" t="str">
        <f ca="1">IFERROR(OFFSET(grille!$A$1,MOD(INT((X9-parametres!$D$78)/7),42)+1,WEEKDAY(guigui!X9,2)),"")</f>
        <v>T820__</v>
      </c>
    </row>
    <row r="10" spans="1:25">
      <c r="B10" s="3">
        <f t="shared" si="0"/>
        <v>42013</v>
      </c>
      <c r="C10" s="6" t="str">
        <f ca="1">IFERROR(OFFSET(grille!$A$1,MOD(INT((B10-parametres!$D$78)/7),42)+1,WEEKDAY(guigui!B10,2)),"")</f>
        <v>Fac</v>
      </c>
      <c r="D10" s="3">
        <f t="shared" si="1"/>
        <v>42044</v>
      </c>
      <c r="E10" s="6" t="str">
        <f ca="1">IFERROR(OFFSET(grille!$A$1,MOD(INT((D10-parametres!$D$78)/7),42)+1,WEEKDAY(guigui!D10,2)),"")</f>
        <v>T260</v>
      </c>
      <c r="F10" s="3">
        <f t="shared" si="2"/>
        <v>42072</v>
      </c>
      <c r="G10" s="6" t="str">
        <f ca="1">IFERROR(OFFSET(grille!$A$1,MOD(INT((F10-parametres!$D$78)/7),42)+1,WEEKDAY(guigui!F10,2)),"")</f>
        <v>__T661</v>
      </c>
      <c r="H10" s="3">
        <f t="shared" si="3"/>
        <v>42103</v>
      </c>
      <c r="I10" s="6" t="str">
        <f ca="1">IFERROR(OFFSET(grille!$A$1,MOD(INT((H10-parametres!$D$78)/7),42)+1,WEEKDAY(guigui!H10,2)),"")</f>
        <v>T110</v>
      </c>
      <c r="J10" s="3">
        <f t="shared" si="4"/>
        <v>42133</v>
      </c>
      <c r="K10" s="6" t="str">
        <f ca="1">IFERROR(OFFSET(grille!$A$1,MOD(INT((J10-parametres!$D$78)/7),42)+1,WEEKDAY(guigui!J10,2)),"")</f>
        <v>T326__</v>
      </c>
      <c r="L10" s="3">
        <f t="shared" si="5"/>
        <v>42164</v>
      </c>
      <c r="M10" s="6" t="str">
        <f ca="1">IFERROR(OFFSET(grille!$A$1,MOD(INT((L10-parametres!$D$78)/7),42)+1,WEEKDAY(guigui!L10,2)),"")</f>
        <v>__T830</v>
      </c>
      <c r="N10" s="4">
        <f t="shared" si="6"/>
        <v>42194</v>
      </c>
      <c r="O10" s="6" t="str">
        <f ca="1">IFERROR(OFFSET(grille!$A$1,MOD(INT((N10-parametres!$D$78)/7),42)+1,WEEKDAY(guigui!N10,2)),"")</f>
        <v>T840__</v>
      </c>
      <c r="P10" s="3">
        <f t="shared" si="7"/>
        <v>42225</v>
      </c>
      <c r="Q10" s="6" t="str">
        <f ca="1">IFERROR(OFFSET(grille!$A$1,MOD(INT((P10-parametres!$D$78)/7),42)+1,WEEKDAY(guigui!P10,2)),"")</f>
        <v>__T257</v>
      </c>
      <c r="R10" s="3">
        <f t="shared" si="8"/>
        <v>42256</v>
      </c>
      <c r="S10" s="6" t="str">
        <f ca="1">IFERROR(OFFSET(grille!$A$1,MOD(INT((R10-parametres!$D$78)/7),42)+1,WEEKDAY(guigui!R10,2)),"")</f>
        <v>__T350</v>
      </c>
      <c r="T10" s="3">
        <f t="shared" si="9"/>
        <v>42286</v>
      </c>
      <c r="U10" s="6" t="str">
        <f ca="1">IFERROR(OFFSET(grille!$A$1,MOD(INT((T10-parametres!$D$78)/7),42)+1,WEEKDAY(guigui!T10,2)),"")</f>
        <v>T515</v>
      </c>
      <c r="V10" s="4">
        <f t="shared" si="10"/>
        <v>42317</v>
      </c>
      <c r="W10" s="6" t="str">
        <f ca="1">IFERROR(OFFSET(grille!$A$1,MOD(INT((V10-parametres!$D$78)/7),42)+1,WEEKDAY(guigui!V10,2)),"")</f>
        <v>T840__</v>
      </c>
      <c r="X10" s="3">
        <f t="shared" si="11"/>
        <v>42347</v>
      </c>
      <c r="Y10" s="6" t="str">
        <f ca="1">IFERROR(OFFSET(grille!$A$1,MOD(INT((X10-parametres!$D$78)/7),42)+1,WEEKDAY(guigui!X10,2)),"")</f>
        <v>__T830</v>
      </c>
    </row>
    <row r="11" spans="1:25">
      <c r="B11" s="3">
        <f t="shared" si="0"/>
        <v>42014</v>
      </c>
      <c r="C11" s="6" t="str">
        <f ca="1">IFERROR(OFFSET(grille!$A$1,MOD(INT((B11-parametres!$D$78)/7),42)+1,WEEKDAY(guigui!B11,2)),"")</f>
        <v>RP</v>
      </c>
      <c r="D11" s="3">
        <f t="shared" si="1"/>
        <v>42045</v>
      </c>
      <c r="E11" s="6" t="str">
        <f ca="1">IFERROR(OFFSET(grille!$A$1,MOD(INT((D11-parametres!$D$78)/7),42)+1,WEEKDAY(guigui!D11,2)),"")</f>
        <v>RP</v>
      </c>
      <c r="F11" s="3">
        <f t="shared" si="2"/>
        <v>42073</v>
      </c>
      <c r="G11" s="6" t="str">
        <f ca="1">IFERROR(OFFSET(grille!$A$1,MOD(INT((F11-parametres!$D$78)/7),42)+1,WEEKDAY(guigui!F11,2)),"")</f>
        <v>T240__</v>
      </c>
      <c r="H11" s="3">
        <f t="shared" si="3"/>
        <v>42104</v>
      </c>
      <c r="I11" s="6" t="str">
        <f ca="1">IFERROR(OFFSET(grille!$A$1,MOD(INT((H11-parametres!$D$78)/7),42)+1,WEEKDAY(guigui!H11,2)),"")</f>
        <v>T630__</v>
      </c>
      <c r="J11" s="3">
        <f t="shared" si="4"/>
        <v>42134</v>
      </c>
      <c r="K11" s="6" t="str">
        <f ca="1">IFERROR(OFFSET(grille!$A$1,MOD(INT((J11-parametres!$D$78)/7),42)+1,WEEKDAY(guigui!J11,2)),"")</f>
        <v>__T337</v>
      </c>
      <c r="L11" s="3">
        <f t="shared" si="5"/>
        <v>42165</v>
      </c>
      <c r="M11" s="6" t="str">
        <f ca="1">IFERROR(OFFSET(grille!$A$1,MOD(INT((L11-parametres!$D$78)/7),42)+1,WEEKDAY(guigui!L11,2)),"")</f>
        <v>RP</v>
      </c>
      <c r="N11" s="4">
        <f t="shared" si="6"/>
        <v>42195</v>
      </c>
      <c r="O11" s="6" t="str">
        <f ca="1">IFERROR(OFFSET(grille!$A$1,MOD(INT((N11-parametres!$D$78)/7),42)+1,WEEKDAY(guigui!N11,2)),"")</f>
        <v>__T850</v>
      </c>
      <c r="P11" s="3">
        <f t="shared" si="7"/>
        <v>42226</v>
      </c>
      <c r="Q11" s="6" t="str">
        <f ca="1">IFERROR(OFFSET(grille!$A$1,MOD(INT((P11-parametres!$D$78)/7),42)+1,WEEKDAY(guigui!P11,2)),"")</f>
        <v>RP</v>
      </c>
      <c r="R11" s="3">
        <f t="shared" si="8"/>
        <v>42257</v>
      </c>
      <c r="S11" s="6" t="str">
        <f ca="1">IFERROR(OFFSET(grille!$A$1,MOD(INT((R11-parametres!$D$78)/7),42)+1,WEEKDAY(guigui!R11,2)),"")</f>
        <v>RP</v>
      </c>
      <c r="T11" s="3">
        <f t="shared" si="9"/>
        <v>42287</v>
      </c>
      <c r="U11" s="6" t="str">
        <f ca="1">IFERROR(OFFSET(grille!$A$1,MOD(INT((T11-parametres!$D$78)/7),42)+1,WEEKDAY(guigui!T11,2)),"")</f>
        <v>T446__</v>
      </c>
      <c r="V11" s="4">
        <f t="shared" si="10"/>
        <v>42318</v>
      </c>
      <c r="W11" s="6" t="str">
        <f ca="1">IFERROR(OFFSET(grille!$A$1,MOD(INT((V11-parametres!$D$78)/7),42)+1,WEEKDAY(guigui!V11,2)),"")</f>
        <v>__T850</v>
      </c>
      <c r="X11" s="3">
        <f t="shared" si="11"/>
        <v>42348</v>
      </c>
      <c r="Y11" s="6" t="str">
        <f ca="1">IFERROR(OFFSET(grille!$A$1,MOD(INT((X11-parametres!$D$78)/7),42)+1,WEEKDAY(guigui!X11,2)),"")</f>
        <v>T650__</v>
      </c>
    </row>
    <row r="12" spans="1:25">
      <c r="B12" s="3">
        <f t="shared" si="0"/>
        <v>42015</v>
      </c>
      <c r="C12" s="6" t="str">
        <f ca="1">IFERROR(OFFSET(grille!$A$1,MOD(INT((B12-parametres!$D$78)/7),42)+1,WEEKDAY(guigui!B12,2)),"")</f>
        <v>RP</v>
      </c>
      <c r="D12" s="3">
        <f t="shared" si="1"/>
        <v>42046</v>
      </c>
      <c r="E12" s="6" t="str">
        <f ca="1">IFERROR(OFFSET(grille!$A$1,MOD(INT((D12-parametres!$D$78)/7),42)+1,WEEKDAY(guigui!D12,2)),"")</f>
        <v>RP</v>
      </c>
      <c r="F12" s="3">
        <f t="shared" si="2"/>
        <v>42074</v>
      </c>
      <c r="G12" s="6" t="str">
        <f ca="1">IFERROR(OFFSET(grille!$A$1,MOD(INT((F12-parametres!$D$78)/7),42)+1,WEEKDAY(guigui!F12,2)),"")</f>
        <v>__T250</v>
      </c>
      <c r="H12" s="3">
        <f t="shared" si="3"/>
        <v>42105</v>
      </c>
      <c r="I12" s="6" t="str">
        <f ca="1">IFERROR(OFFSET(grille!$A$1,MOD(INT((H12-parametres!$D$78)/7),42)+1,WEEKDAY(guigui!H12,2)),"")</f>
        <v>__T646</v>
      </c>
      <c r="J12" s="3">
        <f t="shared" si="4"/>
        <v>42135</v>
      </c>
      <c r="K12" s="6" t="str">
        <f ca="1">IFERROR(OFFSET(grille!$A$1,MOD(INT((J12-parametres!$D$78)/7),42)+1,WEEKDAY(guigui!J12,2)),"")</f>
        <v>T510</v>
      </c>
      <c r="L12" s="3">
        <f t="shared" si="5"/>
        <v>42166</v>
      </c>
      <c r="M12" s="6" t="str">
        <f ca="1">IFERROR(OFFSET(grille!$A$1,MOD(INT((L12-parametres!$D$78)/7),42)+1,WEEKDAY(guigui!L12,2)),"")</f>
        <v>RP</v>
      </c>
      <c r="N12" s="4">
        <f t="shared" si="6"/>
        <v>42196</v>
      </c>
      <c r="O12" s="6" t="str">
        <f ca="1">IFERROR(OFFSET(grille!$A$1,MOD(INT((N12-parametres!$D$78)/7),42)+1,WEEKDAY(guigui!N12,2)),"")</f>
        <v>D</v>
      </c>
      <c r="P12" s="3">
        <f t="shared" si="7"/>
        <v>42227</v>
      </c>
      <c r="Q12" s="6" t="str">
        <f ca="1">IFERROR(OFFSET(grille!$A$1,MOD(INT((P12-parametres!$D$78)/7),42)+1,WEEKDAY(guigui!P12,2)),"")</f>
        <v>RP</v>
      </c>
      <c r="R12" s="3">
        <f t="shared" si="8"/>
        <v>42258</v>
      </c>
      <c r="S12" s="6" t="str">
        <f ca="1">IFERROR(OFFSET(grille!$A$1,MOD(INT((R12-parametres!$D$78)/7),42)+1,WEEKDAY(guigui!R12,2)),"")</f>
        <v>RP</v>
      </c>
      <c r="T12" s="3">
        <f t="shared" si="9"/>
        <v>42288</v>
      </c>
      <c r="U12" s="6" t="str">
        <f ca="1">IFERROR(OFFSET(grille!$A$1,MOD(INT((T12-parametres!$D$78)/7),42)+1,WEEKDAY(guigui!T12,2)),"")</f>
        <v>__T457</v>
      </c>
      <c r="V12" s="4">
        <f t="shared" si="10"/>
        <v>42319</v>
      </c>
      <c r="W12" s="6" t="str">
        <f ca="1">IFERROR(OFFSET(grille!$A$1,MOD(INT((V12-parametres!$D$78)/7),42)+1,WEEKDAY(guigui!V12,2)),"")</f>
        <v>T410</v>
      </c>
      <c r="X12" s="3">
        <f t="shared" si="11"/>
        <v>42349</v>
      </c>
      <c r="Y12" s="6" t="str">
        <f ca="1">IFERROR(OFFSET(grille!$A$1,MOD(INT((X12-parametres!$D$78)/7),42)+1,WEEKDAY(guigui!X12,2)),"")</f>
        <v>__T660</v>
      </c>
    </row>
    <row r="13" spans="1:25">
      <c r="B13" s="3">
        <f t="shared" si="0"/>
        <v>42016</v>
      </c>
      <c r="C13" s="6" t="str">
        <f ca="1">IFERROR(OFFSET(grille!$A$1,MOD(INT((B13-parametres!$D$78)/7),42)+1,WEEKDAY(guigui!B13,2)),"")</f>
        <v>T120</v>
      </c>
      <c r="D13" s="3">
        <f t="shared" si="1"/>
        <v>42047</v>
      </c>
      <c r="E13" s="6" t="str">
        <f ca="1">IFERROR(OFFSET(grille!$A$1,MOD(INT((D13-parametres!$D$78)/7),42)+1,WEEKDAY(guigui!D13,2)),"")</f>
        <v>T210</v>
      </c>
      <c r="F13" s="3">
        <f t="shared" si="2"/>
        <v>42075</v>
      </c>
      <c r="G13" s="6" t="str">
        <f ca="1">IFERROR(OFFSET(grille!$A$1,MOD(INT((F13-parametres!$D$78)/7),42)+1,WEEKDAY(guigui!F13,2)),"")</f>
        <v>RP</v>
      </c>
      <c r="H13" s="3">
        <f t="shared" si="3"/>
        <v>42106</v>
      </c>
      <c r="I13" s="6" t="str">
        <f ca="1">IFERROR(OFFSET(grille!$A$1,MOD(INT((H13-parametres!$D$78)/7),42)+1,WEEKDAY(guigui!H13,2)),"")</f>
        <v>RP</v>
      </c>
      <c r="J13" s="3">
        <f t="shared" si="4"/>
        <v>42136</v>
      </c>
      <c r="K13" s="6" t="str">
        <f ca="1">IFERROR(OFFSET(grille!$A$1,MOD(INT((J13-parametres!$D$78)/7),42)+1,WEEKDAY(guigui!J13,2)),"")</f>
        <v>T220__</v>
      </c>
      <c r="L13" s="3">
        <f t="shared" si="5"/>
        <v>42167</v>
      </c>
      <c r="M13" s="6" t="str">
        <f ca="1">IFERROR(OFFSET(grille!$A$1,MOD(INT((L13-parametres!$D$78)/7),42)+1,WEEKDAY(guigui!L13,2)),"")</f>
        <v>T925__</v>
      </c>
      <c r="N13" s="4">
        <f t="shared" si="6"/>
        <v>42197</v>
      </c>
      <c r="O13" s="6" t="str">
        <f ca="1">IFERROR(OFFSET(grille!$A$1,MOD(INT((N13-parametres!$D$78)/7),42)+1,WEEKDAY(guigui!N13,2)),"")</f>
        <v>RP</v>
      </c>
      <c r="P13" s="3">
        <f t="shared" si="7"/>
        <v>42228</v>
      </c>
      <c r="Q13" s="6" t="str">
        <f ca="1">IFERROR(OFFSET(grille!$A$1,MOD(INT((P13-parametres!$D$78)/7),42)+1,WEEKDAY(guigui!P13,2)),"")</f>
        <v>T320__</v>
      </c>
      <c r="R13" s="3">
        <f t="shared" si="8"/>
        <v>42259</v>
      </c>
      <c r="S13" s="6" t="str">
        <f ca="1">IFERROR(OFFSET(grille!$A$1,MOD(INT((R13-parametres!$D$78)/7),42)+1,WEEKDAY(guigui!R13,2)),"")</f>
        <v>T736__</v>
      </c>
      <c r="T13" s="3">
        <f t="shared" si="9"/>
        <v>42289</v>
      </c>
      <c r="U13" s="6" t="str">
        <f ca="1">IFERROR(OFFSET(grille!$A$1,MOD(INT((T13-parametres!$D$78)/7),42)+1,WEEKDAY(guigui!T13,2)),"")</f>
        <v>T240__</v>
      </c>
      <c r="V13" s="4">
        <f t="shared" si="10"/>
        <v>42320</v>
      </c>
      <c r="W13" s="6" t="str">
        <f ca="1">IFERROR(OFFSET(grille!$A$1,MOD(INT((V13-parametres!$D$78)/7),42)+1,WEEKDAY(guigui!V13,2)),"")</f>
        <v>T220__</v>
      </c>
      <c r="X13" s="3">
        <f t="shared" si="11"/>
        <v>42350</v>
      </c>
      <c r="Y13" s="6" t="str">
        <f ca="1">IFERROR(OFFSET(grille!$A$1,MOD(INT((X13-parametres!$D$78)/7),42)+1,WEEKDAY(guigui!X13,2)),"")</f>
        <v>RP</v>
      </c>
    </row>
    <row r="14" spans="1:25">
      <c r="B14" s="3">
        <f t="shared" si="0"/>
        <v>42017</v>
      </c>
      <c r="C14" s="6" t="str">
        <f ca="1">IFERROR(OFFSET(grille!$A$1,MOD(INT((B14-parametres!$D$78)/7),42)+1,WEEKDAY(guigui!B14,2)),"")</f>
        <v>T110</v>
      </c>
      <c r="D14" s="3">
        <f t="shared" si="1"/>
        <v>42048</v>
      </c>
      <c r="E14" s="6" t="str">
        <f ca="1">IFERROR(OFFSET(grille!$A$1,MOD(INT((D14-parametres!$D$78)/7),42)+1,WEEKDAY(guigui!D14,2)),"")</f>
        <v>T140__</v>
      </c>
      <c r="F14" s="3">
        <f t="shared" si="2"/>
        <v>42076</v>
      </c>
      <c r="G14" s="6" t="str">
        <f ca="1">IFERROR(OFFSET(grille!$A$1,MOD(INT((F14-parametres!$D$78)/7),42)+1,WEEKDAY(guigui!F14,2)),"")</f>
        <v>RP</v>
      </c>
      <c r="H14" s="3">
        <f t="shared" si="3"/>
        <v>42107</v>
      </c>
      <c r="I14" s="6" t="str">
        <f ca="1">IFERROR(OFFSET(grille!$A$1,MOD(INT((H14-parametres!$D$78)/7),42)+1,WEEKDAY(guigui!H14,2)),"")</f>
        <v>RP</v>
      </c>
      <c r="J14" s="3">
        <f t="shared" si="4"/>
        <v>42137</v>
      </c>
      <c r="K14" s="6" t="str">
        <f ca="1">IFERROR(OFFSET(grille!$A$1,MOD(INT((J14-parametres!$D$78)/7),42)+1,WEEKDAY(guigui!J14,2)),"")</f>
        <v>__T230</v>
      </c>
      <c r="L14" s="3">
        <f t="shared" si="5"/>
        <v>42168</v>
      </c>
      <c r="M14" s="6" t="str">
        <f ca="1">IFERROR(OFFSET(grille!$A$1,MOD(INT((L14-parametres!$D$78)/7),42)+1,WEEKDAY(guigui!L14,2)),"")</f>
        <v>__T936</v>
      </c>
      <c r="N14" s="4">
        <f t="shared" si="6"/>
        <v>42198</v>
      </c>
      <c r="O14" s="6" t="str">
        <f ca="1">IFERROR(OFFSET(grille!$A$1,MOD(INT((N14-parametres!$D$78)/7),42)+1,WEEKDAY(guigui!N14,2)),"")</f>
        <v>RP</v>
      </c>
      <c r="P14" s="3">
        <f t="shared" si="7"/>
        <v>42229</v>
      </c>
      <c r="Q14" s="6" t="str">
        <f ca="1">IFERROR(OFFSET(grille!$A$1,MOD(INT((P14-parametres!$D$78)/7),42)+1,WEEKDAY(guigui!P14,2)),"")</f>
        <v>__T330</v>
      </c>
      <c r="R14" s="3">
        <f t="shared" si="8"/>
        <v>42260</v>
      </c>
      <c r="S14" s="6" t="str">
        <f ca="1">IFERROR(OFFSET(grille!$A$1,MOD(INT((R14-parametres!$D$78)/7),42)+1,WEEKDAY(guigui!R14,2)),"")</f>
        <v>__T747</v>
      </c>
      <c r="T14" s="3">
        <f t="shared" si="9"/>
        <v>42290</v>
      </c>
      <c r="U14" s="6" t="str">
        <f ca="1">IFERROR(OFFSET(grille!$A$1,MOD(INT((T14-parametres!$D$78)/7),42)+1,WEEKDAY(guigui!T14,2)),"")</f>
        <v>__T250</v>
      </c>
      <c r="V14" s="4">
        <f t="shared" si="10"/>
        <v>42321</v>
      </c>
      <c r="W14" s="6" t="str">
        <f ca="1">IFERROR(OFFSET(grille!$A$1,MOD(INT((V14-parametres!$D$78)/7),42)+1,WEEKDAY(guigui!V14,2)),"")</f>
        <v>__T230</v>
      </c>
      <c r="X14" s="3">
        <f t="shared" si="11"/>
        <v>42351</v>
      </c>
      <c r="Y14" s="6" t="str">
        <f ca="1">IFERROR(OFFSET(grille!$A$1,MOD(INT((X14-parametres!$D$78)/7),42)+1,WEEKDAY(guigui!X14,2)),"")</f>
        <v>RP</v>
      </c>
    </row>
    <row r="15" spans="1:25">
      <c r="B15" s="3">
        <f t="shared" si="0"/>
        <v>42018</v>
      </c>
      <c r="C15" s="6" t="str">
        <f ca="1">IFERROR(OFFSET(grille!$A$1,MOD(INT((B15-parametres!$D$78)/7),42)+1,WEEKDAY(guigui!B15,2)),"")</f>
        <v>T720</v>
      </c>
      <c r="D15" s="3">
        <f t="shared" si="1"/>
        <v>42049</v>
      </c>
      <c r="E15" s="6" t="str">
        <f ca="1">IFERROR(OFFSET(grille!$A$1,MOD(INT((D15-parametres!$D$78)/7),42)+1,WEEKDAY(guigui!D15,2)),"")</f>
        <v>__T156</v>
      </c>
      <c r="F15" s="3">
        <f t="shared" si="2"/>
        <v>42077</v>
      </c>
      <c r="G15" s="6" t="str">
        <f ca="1">IFERROR(OFFSET(grille!$A$1,MOD(INT((F15-parametres!$D$78)/7),42)+1,WEEKDAY(guigui!F15,2)),"")</f>
        <v>T656__</v>
      </c>
      <c r="H15" s="3">
        <f t="shared" si="3"/>
        <v>42108</v>
      </c>
      <c r="I15" s="6" t="str">
        <f ca="1">IFERROR(OFFSET(grille!$A$1,MOD(INT((H15-parametres!$D$78)/7),42)+1,WEEKDAY(guigui!H15,2)),"")</f>
        <v>T440__</v>
      </c>
      <c r="J15" s="3">
        <f t="shared" si="4"/>
        <v>42138</v>
      </c>
      <c r="K15" s="6" t="str">
        <f ca="1">IFERROR(OFFSET(grille!$A$1,MOD(INT((J15-parametres!$D$78)/7),42)+1,WEEKDAY(guigui!J15,2)),"")</f>
        <v>D</v>
      </c>
      <c r="L15" s="3">
        <f t="shared" si="5"/>
        <v>42169</v>
      </c>
      <c r="M15" s="6" t="str">
        <f ca="1">IFERROR(OFFSET(grille!$A$1,MOD(INT((L15-parametres!$D$78)/7),42)+1,WEEKDAY(guigui!L15,2)),"")</f>
        <v>T907__</v>
      </c>
      <c r="N15" s="4">
        <f t="shared" si="6"/>
        <v>42199</v>
      </c>
      <c r="O15" s="6" t="str">
        <f ca="1">IFERROR(OFFSET(grille!$A$1,MOD(INT((N15-parametres!$D$78)/7),42)+1,WEEKDAY(guigui!N15,2)),"")</f>
        <v>RP</v>
      </c>
      <c r="P15" s="3">
        <f t="shared" si="7"/>
        <v>42230</v>
      </c>
      <c r="Q15" s="6" t="str">
        <f ca="1">IFERROR(OFFSET(grille!$A$1,MOD(INT((P15-parametres!$D$78)/7),42)+1,WEEKDAY(guigui!P15,2)),"")</f>
        <v>T905__</v>
      </c>
      <c r="R15" s="3">
        <f t="shared" si="8"/>
        <v>42261</v>
      </c>
      <c r="S15" s="6" t="str">
        <f ca="1">IFERROR(OFFSET(grille!$A$1,MOD(INT((R15-parametres!$D$78)/7),42)+1,WEEKDAY(guigui!R15,2)),"")</f>
        <v>T130</v>
      </c>
      <c r="T15" s="3">
        <f t="shared" si="9"/>
        <v>42291</v>
      </c>
      <c r="U15" s="6" t="str">
        <f ca="1">IFERROR(OFFSET(grille!$A$1,MOD(INT((T15-parametres!$D$78)/7),42)+1,WEEKDAY(guigui!T15,2)),"")</f>
        <v>RP</v>
      </c>
      <c r="V15" s="4">
        <f t="shared" si="10"/>
        <v>42322</v>
      </c>
      <c r="W15" s="6" t="str">
        <f ca="1">IFERROR(OFFSET(grille!$A$1,MOD(INT((V15-parametres!$D$78)/7),42)+1,WEEKDAY(guigui!V15,2)),"")</f>
        <v>RP</v>
      </c>
      <c r="X15" s="3">
        <f t="shared" si="11"/>
        <v>42352</v>
      </c>
      <c r="Y15" s="6" t="str">
        <f ca="1">IFERROR(OFFSET(grille!$A$1,MOD(INT((X15-parametres!$D$78)/7),42)+1,WEEKDAY(guigui!X15,2)),"")</f>
        <v>T410</v>
      </c>
    </row>
    <row r="16" spans="1:25">
      <c r="B16" s="3">
        <f t="shared" si="0"/>
        <v>42019</v>
      </c>
      <c r="C16" s="6" t="str">
        <f ca="1">IFERROR(OFFSET(grille!$A$1,MOD(INT((B16-parametres!$D$78)/7),42)+1,WEEKDAY(guigui!B16,2)),"")</f>
        <v>T630__</v>
      </c>
      <c r="D16" s="3">
        <f t="shared" si="1"/>
        <v>42050</v>
      </c>
      <c r="E16" s="6" t="str">
        <f ca="1">IFERROR(OFFSET(grille!$A$1,MOD(INT((D16-parametres!$D$78)/7),42)+1,WEEKDAY(guigui!D16,2)),"")</f>
        <v>RP</v>
      </c>
      <c r="F16" s="3">
        <f t="shared" si="2"/>
        <v>42078</v>
      </c>
      <c r="G16" s="6" t="str">
        <f ca="1">IFERROR(OFFSET(grille!$A$1,MOD(INT((F16-parametres!$D$78)/7),42)+1,WEEKDAY(guigui!F16,2)),"")</f>
        <v>__T667</v>
      </c>
      <c r="H16" s="3">
        <f t="shared" si="3"/>
        <v>42109</v>
      </c>
      <c r="I16" s="6" t="str">
        <f ca="1">IFERROR(OFFSET(grille!$A$1,MOD(INT((H16-parametres!$D$78)/7),42)+1,WEEKDAY(guigui!H16,2)),"")</f>
        <v>__T450</v>
      </c>
      <c r="J16" s="3">
        <f t="shared" si="4"/>
        <v>42139</v>
      </c>
      <c r="K16" s="6" t="str">
        <f ca="1">IFERROR(OFFSET(grille!$A$1,MOD(INT((J16-parametres!$D$78)/7),42)+1,WEEKDAY(guigui!J16,2)),"")</f>
        <v>RP</v>
      </c>
      <c r="L16" s="3">
        <f t="shared" si="5"/>
        <v>42170</v>
      </c>
      <c r="M16" s="6" t="str">
        <f ca="1">IFERROR(OFFSET(grille!$A$1,MOD(INT((L16-parametres!$D$78)/7),42)+1,WEEKDAY(guigui!L16,2)),"")</f>
        <v>__T911</v>
      </c>
      <c r="N16" s="4">
        <f t="shared" si="6"/>
        <v>42200</v>
      </c>
      <c r="O16" s="6" t="str">
        <f ca="1">IFERROR(OFFSET(grille!$A$1,MOD(INT((N16-parametres!$D$78)/7),42)+1,WEEKDAY(guigui!N16,2)),"")</f>
        <v>T730__</v>
      </c>
      <c r="P16" s="3">
        <f t="shared" si="7"/>
        <v>42231</v>
      </c>
      <c r="Q16" s="6" t="str">
        <f ca="1">IFERROR(OFFSET(grille!$A$1,MOD(INT((P16-parametres!$D$78)/7),42)+1,WEEKDAY(guigui!P16,2)),"")</f>
        <v>__T916</v>
      </c>
      <c r="R16" s="3">
        <f t="shared" si="8"/>
        <v>42262</v>
      </c>
      <c r="S16" s="6" t="str">
        <f ca="1">IFERROR(OFFSET(grille!$A$1,MOD(INT((R16-parametres!$D$78)/7),42)+1,WEEKDAY(guigui!R16,2)),"")</f>
        <v>T140__</v>
      </c>
      <c r="T16" s="3">
        <f t="shared" si="9"/>
        <v>42292</v>
      </c>
      <c r="U16" s="6" t="str">
        <f ca="1">IFERROR(OFFSET(grille!$A$1,MOD(INT((T16-parametres!$D$78)/7),42)+1,WEEKDAY(guigui!T16,2)),"")</f>
        <v>RP</v>
      </c>
      <c r="V16" s="4">
        <f t="shared" si="10"/>
        <v>42323</v>
      </c>
      <c r="W16" s="6" t="str">
        <f ca="1">IFERROR(OFFSET(grille!$A$1,MOD(INT((V16-parametres!$D$78)/7),42)+1,WEEKDAY(guigui!V16,2)),"")</f>
        <v>RP</v>
      </c>
      <c r="X16" s="3">
        <f t="shared" si="11"/>
        <v>42353</v>
      </c>
      <c r="Y16" s="6" t="str">
        <f ca="1">IFERROR(OFFSET(grille!$A$1,MOD(INT((X16-parametres!$D$78)/7),42)+1,WEEKDAY(guigui!X16,2)),"")</f>
        <v>T720</v>
      </c>
    </row>
    <row r="17" spans="2:25">
      <c r="B17" s="3">
        <f t="shared" si="0"/>
        <v>42020</v>
      </c>
      <c r="C17" s="6" t="str">
        <f ca="1">IFERROR(OFFSET(grille!$A$1,MOD(INT((B17-parametres!$D$78)/7),42)+1,WEEKDAY(guigui!B17,2)),"")</f>
        <v>__T640</v>
      </c>
      <c r="D17" s="3">
        <f t="shared" si="1"/>
        <v>42051</v>
      </c>
      <c r="E17" s="6" t="str">
        <f ca="1">IFERROR(OFFSET(grille!$A$1,MOD(INT((D17-parametres!$D$78)/7),42)+1,WEEKDAY(guigui!D17,2)),"")</f>
        <v>RP</v>
      </c>
      <c r="F17" s="3">
        <f t="shared" si="2"/>
        <v>42079</v>
      </c>
      <c r="G17" s="6" t="str">
        <f ca="1">IFERROR(OFFSET(grille!$A$1,MOD(INT((F17-parametres!$D$78)/7),42)+1,WEEKDAY(guigui!F17,2)),"")</f>
        <v>T420</v>
      </c>
      <c r="H17" s="3">
        <f t="shared" si="3"/>
        <v>42110</v>
      </c>
      <c r="I17" s="6" t="str">
        <f ca="1">IFERROR(OFFSET(grille!$A$1,MOD(INT((H17-parametres!$D$78)/7),42)+1,WEEKDAY(guigui!H17,2)),"")</f>
        <v>T240__</v>
      </c>
      <c r="J17" s="3">
        <f t="shared" si="4"/>
        <v>42140</v>
      </c>
      <c r="K17" s="6" t="str">
        <f ca="1">IFERROR(OFFSET(grille!$A$1,MOD(INT((J17-parametres!$D$78)/7),42)+1,WEEKDAY(guigui!J17,2)),"")</f>
        <v>RP</v>
      </c>
      <c r="L17" s="3">
        <f t="shared" si="5"/>
        <v>42171</v>
      </c>
      <c r="M17" s="6" t="str">
        <f ca="1">IFERROR(OFFSET(grille!$A$1,MOD(INT((L17-parametres!$D$78)/7),42)+1,WEEKDAY(guigui!L17,2)),"")</f>
        <v>RP</v>
      </c>
      <c r="N17" s="4">
        <f t="shared" si="6"/>
        <v>42201</v>
      </c>
      <c r="O17" s="6" t="str">
        <f ca="1">IFERROR(OFFSET(grille!$A$1,MOD(INT((N17-parametres!$D$78)/7),42)+1,WEEKDAY(guigui!N17,2)),"")</f>
        <v>__T740</v>
      </c>
      <c r="P17" s="3">
        <f t="shared" si="7"/>
        <v>42232</v>
      </c>
      <c r="Q17" s="6" t="str">
        <f ca="1">IFERROR(OFFSET(grille!$A$1,MOD(INT((P17-parametres!$D$78)/7),42)+1,WEEKDAY(guigui!P17,2)),"")</f>
        <v>RP</v>
      </c>
      <c r="R17" s="3">
        <f t="shared" si="8"/>
        <v>42263</v>
      </c>
      <c r="S17" s="6" t="str">
        <f ca="1">IFERROR(OFFSET(grille!$A$1,MOD(INT((R17-parametres!$D$78)/7),42)+1,WEEKDAY(guigui!R17,2)),"")</f>
        <v>__T150</v>
      </c>
      <c r="T17" s="3">
        <f t="shared" si="9"/>
        <v>42293</v>
      </c>
      <c r="U17" s="6" t="str">
        <f ca="1">IFERROR(OFFSET(grille!$A$1,MOD(INT((T17-parametres!$D$78)/7),42)+1,WEEKDAY(guigui!T17,2)),"")</f>
        <v>T345__</v>
      </c>
      <c r="V17" s="4">
        <f t="shared" si="10"/>
        <v>42324</v>
      </c>
      <c r="W17" s="6" t="str">
        <f ca="1">IFERROR(OFFSET(grille!$A$1,MOD(INT((V17-parametres!$D$78)/7),42)+1,WEEKDAY(guigui!V17,2)),"")</f>
        <v>T220__</v>
      </c>
      <c r="X17" s="3">
        <f t="shared" si="11"/>
        <v>42354</v>
      </c>
      <c r="Y17" s="6" t="str">
        <f ca="1">IFERROR(OFFSET(grille!$A$1,MOD(INT((X17-parametres!$D$78)/7),42)+1,WEEKDAY(guigui!X17,2)),"")</f>
        <v>T510</v>
      </c>
    </row>
    <row r="18" spans="2:25">
      <c r="B18" s="3">
        <f t="shared" si="0"/>
        <v>42021</v>
      </c>
      <c r="C18" s="6" t="str">
        <f ca="1">IFERROR(OFFSET(grille!$A$1,MOD(INT((B18-parametres!$D$78)/7),42)+1,WEEKDAY(guigui!B18,2)),"")</f>
        <v>RP</v>
      </c>
      <c r="D18" s="3">
        <f t="shared" si="1"/>
        <v>42052</v>
      </c>
      <c r="E18" s="6" t="str">
        <f ca="1">IFERROR(OFFSET(grille!$A$1,MOD(INT((D18-parametres!$D$78)/7),42)+1,WEEKDAY(guigui!D18,2)),"")</f>
        <v>T820__</v>
      </c>
      <c r="F18" s="3">
        <f t="shared" si="2"/>
        <v>42080</v>
      </c>
      <c r="G18" s="6" t="str">
        <f ca="1">IFERROR(OFFSET(grille!$A$1,MOD(INT((F18-parametres!$D$78)/7),42)+1,WEEKDAY(guigui!F18,2)),"")</f>
        <v>T630__</v>
      </c>
      <c r="H18" s="3">
        <f t="shared" si="3"/>
        <v>42111</v>
      </c>
      <c r="I18" s="6" t="str">
        <f ca="1">IFERROR(OFFSET(grille!$A$1,MOD(INT((H18-parametres!$D$78)/7),42)+1,WEEKDAY(guigui!H18,2)),"")</f>
        <v>__T250</v>
      </c>
      <c r="J18" s="3">
        <f t="shared" si="4"/>
        <v>42141</v>
      </c>
      <c r="K18" s="6" t="str">
        <f ca="1">IFERROR(OFFSET(grille!$A$1,MOD(INT((J18-parametres!$D$78)/7),42)+1,WEEKDAY(guigui!J18,2)),"")</f>
        <v>T327__</v>
      </c>
      <c r="L18" s="3">
        <f t="shared" si="5"/>
        <v>42172</v>
      </c>
      <c r="M18" s="6" t="str">
        <f ca="1">IFERROR(OFFSET(grille!$A$1,MOD(INT((L18-parametres!$D$78)/7),42)+1,WEEKDAY(guigui!L18,2)),"")</f>
        <v>RP</v>
      </c>
      <c r="N18" s="4">
        <f t="shared" si="6"/>
        <v>42202</v>
      </c>
      <c r="O18" s="6" t="str">
        <f ca="1">IFERROR(OFFSET(grille!$A$1,MOD(INT((N18-parametres!$D$78)/7),42)+1,WEEKDAY(guigui!N18,2)),"")</f>
        <v>T240__</v>
      </c>
      <c r="P18" s="3">
        <f t="shared" si="7"/>
        <v>42233</v>
      </c>
      <c r="Q18" s="6" t="str">
        <f ca="1">IFERROR(OFFSET(grille!$A$1,MOD(INT((P18-parametres!$D$78)/7),42)+1,WEEKDAY(guigui!P18,2)),"")</f>
        <v>RP</v>
      </c>
      <c r="R18" s="3">
        <f t="shared" si="8"/>
        <v>42264</v>
      </c>
      <c r="S18" s="6" t="str">
        <f ca="1">IFERROR(OFFSET(grille!$A$1,MOD(INT((R18-parametres!$D$78)/7),42)+1,WEEKDAY(guigui!R18,2)),"")</f>
        <v>D</v>
      </c>
      <c r="T18" s="3">
        <f t="shared" si="9"/>
        <v>42294</v>
      </c>
      <c r="U18" s="6" t="str">
        <f ca="1">IFERROR(OFFSET(grille!$A$1,MOD(INT((T18-parametres!$D$78)/7),42)+1,WEEKDAY(guigui!T18,2)),"")</f>
        <v>__T356</v>
      </c>
      <c r="V18" s="4">
        <f t="shared" si="10"/>
        <v>42325</v>
      </c>
      <c r="W18" s="6" t="str">
        <f ca="1">IFERROR(OFFSET(grille!$A$1,MOD(INT((V18-parametres!$D$78)/7),42)+1,WEEKDAY(guigui!V18,2)),"")</f>
        <v>__T230</v>
      </c>
      <c r="X18" s="3">
        <f t="shared" si="11"/>
        <v>42355</v>
      </c>
      <c r="Y18" s="6" t="str">
        <f ca="1">IFERROR(OFFSET(grille!$A$1,MOD(INT((X18-parametres!$D$78)/7),42)+1,WEEKDAY(guigui!X18,2)),"")</f>
        <v>T140__</v>
      </c>
    </row>
    <row r="19" spans="2:25">
      <c r="B19" s="3">
        <f t="shared" si="0"/>
        <v>42022</v>
      </c>
      <c r="C19" s="6" t="str">
        <f ca="1">IFERROR(OFFSET(grille!$A$1,MOD(INT((B19-parametres!$D$78)/7),42)+1,WEEKDAY(guigui!B19,2)),"")</f>
        <v>RP</v>
      </c>
      <c r="D19" s="3">
        <f t="shared" si="1"/>
        <v>42053</v>
      </c>
      <c r="E19" s="6" t="str">
        <f ca="1">IFERROR(OFFSET(grille!$A$1,MOD(INT((D19-parametres!$D$78)/7),42)+1,WEEKDAY(guigui!D19,2)),"")</f>
        <v>__T830</v>
      </c>
      <c r="F19" s="3">
        <f t="shared" si="2"/>
        <v>42081</v>
      </c>
      <c r="G19" s="6" t="str">
        <f ca="1">IFERROR(OFFSET(grille!$A$1,MOD(INT((F19-parametres!$D$78)/7),42)+1,WEEKDAY(guigui!F19,2)),"")</f>
        <v>__T640</v>
      </c>
      <c r="H19" s="3">
        <f t="shared" si="3"/>
        <v>42112</v>
      </c>
      <c r="I19" s="6" t="str">
        <f ca="1">IFERROR(OFFSET(grille!$A$1,MOD(INT((H19-parametres!$D$78)/7),42)+1,WEEKDAY(guigui!H19,2)),"")</f>
        <v>RP</v>
      </c>
      <c r="J19" s="3">
        <f t="shared" si="4"/>
        <v>42142</v>
      </c>
      <c r="K19" s="6" t="str">
        <f ca="1">IFERROR(OFFSET(grille!$A$1,MOD(INT((J19-parametres!$D$78)/7),42)+1,WEEKDAY(guigui!J19,2)),"")</f>
        <v>__T330</v>
      </c>
      <c r="L19" s="3">
        <f t="shared" si="5"/>
        <v>42173</v>
      </c>
      <c r="M19" s="6" t="str">
        <f ca="1">IFERROR(OFFSET(grille!$A$1,MOD(INT((L19-parametres!$D$78)/7),42)+1,WEEKDAY(guigui!L19,2)),"")</f>
        <v>T720</v>
      </c>
      <c r="N19" s="4">
        <f t="shared" si="6"/>
        <v>42203</v>
      </c>
      <c r="O19" s="6" t="str">
        <f ca="1">IFERROR(OFFSET(grille!$A$1,MOD(INT((N19-parametres!$D$78)/7),42)+1,WEEKDAY(guigui!N19,2)),"")</f>
        <v>__T256</v>
      </c>
      <c r="P19" s="3">
        <f t="shared" si="7"/>
        <v>42234</v>
      </c>
      <c r="Q19" s="6" t="str">
        <f ca="1">IFERROR(OFFSET(grille!$A$1,MOD(INT((P19-parametres!$D$78)/7),42)+1,WEEKDAY(guigui!P19,2)),"")</f>
        <v>T320__</v>
      </c>
      <c r="R19" s="3">
        <f t="shared" si="8"/>
        <v>42265</v>
      </c>
      <c r="S19" s="6" t="str">
        <f ca="1">IFERROR(OFFSET(grille!$A$1,MOD(INT((R19-parametres!$D$78)/7),42)+1,WEEKDAY(guigui!R19,2)),"")</f>
        <v>RP</v>
      </c>
      <c r="T19" s="3">
        <f t="shared" si="9"/>
        <v>42295</v>
      </c>
      <c r="U19" s="6" t="str">
        <f ca="1">IFERROR(OFFSET(grille!$A$1,MOD(INT((T19-parametres!$D$78)/7),42)+1,WEEKDAY(guigui!T19,2)),"")</f>
        <v>T247__</v>
      </c>
      <c r="V19" s="4">
        <f t="shared" si="10"/>
        <v>42326</v>
      </c>
      <c r="W19" s="6" t="str">
        <f ca="1">IFERROR(OFFSET(grille!$A$1,MOD(INT((V19-parametres!$D$78)/7),42)+1,WEEKDAY(guigui!V19,2)),"")</f>
        <v>RP</v>
      </c>
      <c r="X19" s="3">
        <f t="shared" si="11"/>
        <v>42356</v>
      </c>
      <c r="Y19" s="6" t="str">
        <f ca="1">IFERROR(OFFSET(grille!$A$1,MOD(INT((X19-parametres!$D$78)/7),42)+1,WEEKDAY(guigui!X19,2)),"")</f>
        <v>__T150</v>
      </c>
    </row>
    <row r="20" spans="2:25">
      <c r="B20" s="3">
        <f t="shared" si="0"/>
        <v>42023</v>
      </c>
      <c r="C20" s="6" t="str">
        <f ca="1">IFERROR(OFFSET(grille!$A$1,MOD(INT((B20-parametres!$D$78)/7),42)+1,WEEKDAY(guigui!B20,2)),"")</f>
        <v>T840__</v>
      </c>
      <c r="D20" s="3">
        <f t="shared" si="1"/>
        <v>42054</v>
      </c>
      <c r="E20" s="6" t="str">
        <f ca="1">IFERROR(OFFSET(grille!$A$1,MOD(INT((D20-parametres!$D$78)/7),42)+1,WEEKDAY(guigui!D20,2)),"")</f>
        <v>T650__</v>
      </c>
      <c r="F20" s="3">
        <f t="shared" si="2"/>
        <v>42082</v>
      </c>
      <c r="G20" s="6" t="str">
        <f ca="1">IFERROR(OFFSET(grille!$A$1,MOD(INT((F20-parametres!$D$78)/7),42)+1,WEEKDAY(guigui!F20,2)),"")</f>
        <v>D</v>
      </c>
      <c r="H20" s="3">
        <f t="shared" si="3"/>
        <v>42113</v>
      </c>
      <c r="I20" s="6" t="str">
        <f ca="1">IFERROR(OFFSET(grille!$A$1,MOD(INT((H20-parametres!$D$78)/7),42)+1,WEEKDAY(guigui!H20,2)),"")</f>
        <v>RP</v>
      </c>
      <c r="J20" s="3">
        <f t="shared" si="4"/>
        <v>42143</v>
      </c>
      <c r="K20" s="6" t="str">
        <f ca="1">IFERROR(OFFSET(grille!$A$1,MOD(INT((J20-parametres!$D$78)/7),42)+1,WEEKDAY(guigui!J20,2)),"")</f>
        <v>T810</v>
      </c>
      <c r="L20" s="3">
        <f t="shared" si="5"/>
        <v>42174</v>
      </c>
      <c r="M20" s="6" t="str">
        <f ca="1">IFERROR(OFFSET(grille!$A$1,MOD(INT((L20-parametres!$D$78)/7),42)+1,WEEKDAY(guigui!L20,2)),"")</f>
        <v>T730__</v>
      </c>
      <c r="N20" s="4">
        <f t="shared" si="6"/>
        <v>42204</v>
      </c>
      <c r="O20" s="6" t="str">
        <f ca="1">IFERROR(OFFSET(grille!$A$1,MOD(INT((N20-parametres!$D$78)/7),42)+1,WEEKDAY(guigui!N20,2)),"")</f>
        <v>RP</v>
      </c>
      <c r="P20" s="3">
        <f t="shared" si="7"/>
        <v>42235</v>
      </c>
      <c r="Q20" s="6" t="str">
        <f ca="1">IFERROR(OFFSET(grille!$A$1,MOD(INT((P20-parametres!$D$78)/7),42)+1,WEEKDAY(guigui!P20,2)),"")</f>
        <v>__T330</v>
      </c>
      <c r="R20" s="3">
        <f t="shared" si="8"/>
        <v>42266</v>
      </c>
      <c r="S20" s="6" t="str">
        <f ca="1">IFERROR(OFFSET(grille!$A$1,MOD(INT((R20-parametres!$D$78)/7),42)+1,WEEKDAY(guigui!R20,2)),"")</f>
        <v>RP</v>
      </c>
      <c r="T20" s="3">
        <f t="shared" si="9"/>
        <v>42296</v>
      </c>
      <c r="U20" s="6" t="str">
        <f ca="1">IFERROR(OFFSET(grille!$A$1,MOD(INT((T20-parametres!$D$78)/7),42)+1,WEEKDAY(guigui!T20,2)),"")</f>
        <v>__T250</v>
      </c>
      <c r="V20" s="4">
        <f t="shared" si="10"/>
        <v>42327</v>
      </c>
      <c r="W20" s="6" t="str">
        <f ca="1">IFERROR(OFFSET(grille!$A$1,MOD(INT((V20-parametres!$D$78)/7),42)+1,WEEKDAY(guigui!V20,2)),"")</f>
        <v>RP</v>
      </c>
      <c r="X20" s="3">
        <f t="shared" si="11"/>
        <v>42357</v>
      </c>
      <c r="Y20" s="6" t="str">
        <f ca="1">IFERROR(OFFSET(grille!$A$1,MOD(INT((X20-parametres!$D$78)/7),42)+1,WEEKDAY(guigui!X20,2)),"")</f>
        <v>RP</v>
      </c>
    </row>
    <row r="21" spans="2:25">
      <c r="B21" s="3">
        <f t="shared" si="0"/>
        <v>42024</v>
      </c>
      <c r="C21" s="6" t="str">
        <f ca="1">IFERROR(OFFSET(grille!$A$1,MOD(INT((B21-parametres!$D$78)/7),42)+1,WEEKDAY(guigui!B21,2)),"")</f>
        <v>__T850</v>
      </c>
      <c r="D21" s="3">
        <f t="shared" si="1"/>
        <v>42055</v>
      </c>
      <c r="E21" s="6" t="str">
        <f ca="1">IFERROR(OFFSET(grille!$A$1,MOD(INT((D21-parametres!$D$78)/7),42)+1,WEEKDAY(guigui!D21,2)),"")</f>
        <v>__T660</v>
      </c>
      <c r="F21" s="3">
        <f t="shared" si="2"/>
        <v>42083</v>
      </c>
      <c r="G21" s="6" t="str">
        <f ca="1">IFERROR(OFFSET(grille!$A$1,MOD(INT((F21-parametres!$D$78)/7),42)+1,WEEKDAY(guigui!F21,2)),"")</f>
        <v>RP</v>
      </c>
      <c r="H21" s="3">
        <f t="shared" si="3"/>
        <v>42114</v>
      </c>
      <c r="I21" s="6" t="str">
        <f ca="1">IFERROR(OFFSET(grille!$A$1,MOD(INT((H21-parametres!$D$78)/7),42)+1,WEEKDAY(guigui!H21,2)),"")</f>
        <v>T710</v>
      </c>
      <c r="J21" s="3">
        <f t="shared" si="4"/>
        <v>42144</v>
      </c>
      <c r="K21" s="6" t="str">
        <f ca="1">IFERROR(OFFSET(grille!$A$1,MOD(INT((J21-parametres!$D$78)/7),42)+1,WEEKDAY(guigui!J21,2)),"")</f>
        <v>T140__</v>
      </c>
      <c r="L21" s="3">
        <f t="shared" si="5"/>
        <v>42175</v>
      </c>
      <c r="M21" s="6" t="str">
        <f ca="1">IFERROR(OFFSET(grille!$A$1,MOD(INT((L21-parametres!$D$78)/7),42)+1,WEEKDAY(guigui!L21,2)),"")</f>
        <v>__T746</v>
      </c>
      <c r="N21" s="4">
        <f t="shared" si="6"/>
        <v>42205</v>
      </c>
      <c r="O21" s="6" t="str">
        <f ca="1">IFERROR(OFFSET(grille!$A$1,MOD(INT((N21-parametres!$D$78)/7),42)+1,WEEKDAY(guigui!N21,2)),"")</f>
        <v>RP</v>
      </c>
      <c r="P21" s="3">
        <f t="shared" si="7"/>
        <v>42236</v>
      </c>
      <c r="Q21" s="6" t="str">
        <f ca="1">IFERROR(OFFSET(grille!$A$1,MOD(INT((P21-parametres!$D$78)/7),42)+1,WEEKDAY(guigui!P21,2)),"")</f>
        <v>T340__</v>
      </c>
      <c r="R21" s="3">
        <f t="shared" si="8"/>
        <v>42267</v>
      </c>
      <c r="S21" s="6" t="str">
        <f ca="1">IFERROR(OFFSET(grille!$A$1,MOD(INT((R21-parametres!$D$78)/7),42)+1,WEEKDAY(guigui!R21,2)),"")</f>
        <v>T737__</v>
      </c>
      <c r="T21" s="3">
        <f t="shared" si="9"/>
        <v>42297</v>
      </c>
      <c r="U21" s="6" t="str">
        <f ca="1">IFERROR(OFFSET(grille!$A$1,MOD(INT((T21-parametres!$D$78)/7),42)+1,WEEKDAY(guigui!T21,2)),"")</f>
        <v>RP</v>
      </c>
      <c r="V21" s="4">
        <f t="shared" si="10"/>
        <v>42328</v>
      </c>
      <c r="W21" s="6" t="str">
        <f ca="1">IFERROR(OFFSET(grille!$A$1,MOD(INT((V21-parametres!$D$78)/7),42)+1,WEEKDAY(guigui!V21,2)),"")</f>
        <v>T320__</v>
      </c>
      <c r="X21" s="3">
        <f t="shared" si="11"/>
        <v>42358</v>
      </c>
      <c r="Y21" s="6" t="str">
        <f ca="1">IFERROR(OFFSET(grille!$A$1,MOD(INT((X21-parametres!$D$78)/7),42)+1,WEEKDAY(guigui!X21,2)),"")</f>
        <v>RP</v>
      </c>
    </row>
    <row r="22" spans="2:25">
      <c r="B22" s="3">
        <f t="shared" si="0"/>
        <v>42025</v>
      </c>
      <c r="C22" s="6" t="str">
        <f ca="1">IFERROR(OFFSET(grille!$A$1,MOD(INT((B22-parametres!$D$78)/7),42)+1,WEEKDAY(guigui!B22,2)),"")</f>
        <v>T410</v>
      </c>
      <c r="D22" s="3">
        <f t="shared" si="1"/>
        <v>42056</v>
      </c>
      <c r="E22" s="6" t="str">
        <f ca="1">IFERROR(OFFSET(grille!$A$1,MOD(INT((D22-parametres!$D$78)/7),42)+1,WEEKDAY(guigui!D22,2)),"")</f>
        <v>RP</v>
      </c>
      <c r="F22" s="3">
        <f t="shared" si="2"/>
        <v>42084</v>
      </c>
      <c r="G22" s="6" t="str">
        <f ca="1">IFERROR(OFFSET(grille!$A$1,MOD(INT((F22-parametres!$D$78)/7),42)+1,WEEKDAY(guigui!F22,2)),"")</f>
        <v>RP</v>
      </c>
      <c r="H22" s="3">
        <f t="shared" si="3"/>
        <v>42115</v>
      </c>
      <c r="I22" s="6" t="str">
        <f ca="1">IFERROR(OFFSET(grille!$A$1,MOD(INT((H22-parametres!$D$78)/7),42)+1,WEEKDAY(guigui!H22,2)),"")</f>
        <v>T120</v>
      </c>
      <c r="J22" s="3">
        <f t="shared" si="4"/>
        <v>42145</v>
      </c>
      <c r="K22" s="6" t="str">
        <f ca="1">IFERROR(OFFSET(grille!$A$1,MOD(INT((J22-parametres!$D$78)/7),42)+1,WEEKDAY(guigui!J22,2)),"")</f>
        <v>__T150</v>
      </c>
      <c r="L22" s="3">
        <f t="shared" si="5"/>
        <v>42176</v>
      </c>
      <c r="M22" s="6" t="str">
        <f ca="1">IFERROR(OFFSET(grille!$A$1,MOD(INT((L22-parametres!$D$78)/7),42)+1,WEEKDAY(guigui!L22,2)),"")</f>
        <v>T147__</v>
      </c>
      <c r="N22" s="4">
        <f t="shared" si="6"/>
        <v>42206</v>
      </c>
      <c r="O22" s="6" t="str">
        <f ca="1">IFERROR(OFFSET(grille!$A$1,MOD(INT((N22-parametres!$D$78)/7),42)+1,WEEKDAY(guigui!N22,2)),"")</f>
        <v>T510</v>
      </c>
      <c r="P22" s="3">
        <f t="shared" si="7"/>
        <v>42237</v>
      </c>
      <c r="Q22" s="6" t="str">
        <f ca="1">IFERROR(OFFSET(grille!$A$1,MOD(INT((P22-parametres!$D$78)/7),42)+1,WEEKDAY(guigui!P22,2)),"")</f>
        <v>__T350</v>
      </c>
      <c r="R22" s="3">
        <f t="shared" si="8"/>
        <v>42268</v>
      </c>
      <c r="S22" s="6" t="str">
        <f ca="1">IFERROR(OFFSET(grille!$A$1,MOD(INT((R22-parametres!$D$78)/7),42)+1,WEEKDAY(guigui!R22,2)),"")</f>
        <v>__T740</v>
      </c>
      <c r="T22" s="3">
        <f t="shared" si="9"/>
        <v>42298</v>
      </c>
      <c r="U22" s="6" t="str">
        <f ca="1">IFERROR(OFFSET(grille!$A$1,MOD(INT((T22-parametres!$D$78)/7),42)+1,WEEKDAY(guigui!T22,2)),"")</f>
        <v>RP</v>
      </c>
      <c r="V22" s="4">
        <f t="shared" si="10"/>
        <v>42329</v>
      </c>
      <c r="W22" s="6" t="str">
        <f ca="1">IFERROR(OFFSET(grille!$A$1,MOD(INT((V22-parametres!$D$78)/7),42)+1,WEEKDAY(guigui!V22,2)),"")</f>
        <v>__T336</v>
      </c>
      <c r="X22" s="3">
        <f t="shared" si="11"/>
        <v>42359</v>
      </c>
      <c r="Y22" s="6" t="str">
        <f ca="1">IFERROR(OFFSET(grille!$A$1,MOD(INT((X22-parametres!$D$78)/7),42)+1,WEEKDAY(guigui!X22,2)),"")</f>
        <v>T440__</v>
      </c>
    </row>
    <row r="23" spans="2:25">
      <c r="B23" s="3">
        <f t="shared" si="0"/>
        <v>42026</v>
      </c>
      <c r="C23" s="6" t="str">
        <f ca="1">IFERROR(OFFSET(grille!$A$1,MOD(INT((B23-parametres!$D$78)/7),42)+1,WEEKDAY(guigui!B23,2)),"")</f>
        <v>T220__</v>
      </c>
      <c r="D23" s="3">
        <f t="shared" si="1"/>
        <v>42057</v>
      </c>
      <c r="E23" s="6" t="str">
        <f ca="1">IFERROR(OFFSET(grille!$A$1,MOD(INT((D23-parametres!$D$78)/7),42)+1,WEEKDAY(guigui!D23,2)),"")</f>
        <v>RP</v>
      </c>
      <c r="F23" s="3">
        <f t="shared" si="2"/>
        <v>42085</v>
      </c>
      <c r="G23" s="6" t="str">
        <f ca="1">IFERROR(OFFSET(grille!$A$1,MOD(INT((F23-parametres!$D$78)/7),42)+1,WEEKDAY(guigui!F23,2)),"")</f>
        <v>T637__</v>
      </c>
      <c r="H23" s="3">
        <f t="shared" si="3"/>
        <v>42116</v>
      </c>
      <c r="I23" s="6" t="str">
        <f ca="1">IFERROR(OFFSET(grille!$A$1,MOD(INT((H23-parametres!$D$78)/7),42)+1,WEEKDAY(guigui!H23,2)),"")</f>
        <v>T440__</v>
      </c>
      <c r="J23" s="3">
        <f t="shared" si="4"/>
        <v>42146</v>
      </c>
      <c r="K23" s="6" t="str">
        <f ca="1">IFERROR(OFFSET(grille!$A$1,MOD(INT((J23-parametres!$D$78)/7),42)+1,WEEKDAY(guigui!J23,2)),"")</f>
        <v>RP</v>
      </c>
      <c r="L23" s="3">
        <f t="shared" si="5"/>
        <v>42177</v>
      </c>
      <c r="M23" s="6" t="str">
        <f ca="1">IFERROR(OFFSET(grille!$A$1,MOD(INT((L23-parametres!$D$78)/7),42)+1,WEEKDAY(guigui!L23,2)),"")</f>
        <v>__T151</v>
      </c>
      <c r="N23" s="4">
        <f t="shared" si="6"/>
        <v>42207</v>
      </c>
      <c r="O23" s="6" t="str">
        <f ca="1">IFERROR(OFFSET(grille!$A$1,MOD(INT((N23-parametres!$D$78)/7),42)+1,WEEKDAY(guigui!N23,2)),"")</f>
        <v>T110</v>
      </c>
      <c r="P23" s="3">
        <f t="shared" si="7"/>
        <v>42238</v>
      </c>
      <c r="Q23" s="6" t="str">
        <f ca="1">IFERROR(OFFSET(grille!$A$1,MOD(INT((P23-parametres!$D$78)/7),42)+1,WEEKDAY(guigui!P23,2)),"")</f>
        <v>RP</v>
      </c>
      <c r="R23" s="3">
        <f t="shared" si="8"/>
        <v>42269</v>
      </c>
      <c r="S23" s="6" t="str">
        <f ca="1">IFERROR(OFFSET(grille!$A$1,MOD(INT((R23-parametres!$D$78)/7),42)+1,WEEKDAY(guigui!R23,2)),"")</f>
        <v>T650__</v>
      </c>
      <c r="T23" s="3">
        <f t="shared" si="9"/>
        <v>42299</v>
      </c>
      <c r="U23" s="6" t="str">
        <f ca="1">IFERROR(OFFSET(grille!$A$1,MOD(INT((T23-parametres!$D$78)/7),42)+1,WEEKDAY(guigui!T23,2)),"")</f>
        <v>T120</v>
      </c>
      <c r="V23" s="4">
        <f t="shared" si="10"/>
        <v>42330</v>
      </c>
      <c r="W23" s="6" t="str">
        <f ca="1">IFERROR(OFFSET(grille!$A$1,MOD(INT((V23-parametres!$D$78)/7),42)+1,WEEKDAY(guigui!V23,2)),"")</f>
        <v>T227__</v>
      </c>
      <c r="X23" s="3">
        <f t="shared" si="11"/>
        <v>42360</v>
      </c>
      <c r="Y23" s="6" t="str">
        <f ca="1">IFERROR(OFFSET(grille!$A$1,MOD(INT((X23-parametres!$D$78)/7),42)+1,WEEKDAY(guigui!X23,2)),"")</f>
        <v>__T450</v>
      </c>
    </row>
    <row r="24" spans="2:25">
      <c r="B24" s="3">
        <f t="shared" si="0"/>
        <v>42027</v>
      </c>
      <c r="C24" s="6" t="str">
        <f ca="1">IFERROR(OFFSET(grille!$A$1,MOD(INT((B24-parametres!$D$78)/7),42)+1,WEEKDAY(guigui!B24,2)),"")</f>
        <v>__T230</v>
      </c>
      <c r="D24" s="3">
        <f t="shared" si="1"/>
        <v>42058</v>
      </c>
      <c r="E24" s="6" t="str">
        <f ca="1">IFERROR(OFFSET(grille!$A$1,MOD(INT((D24-parametres!$D$78)/7),42)+1,WEEKDAY(guigui!D24,2)),"")</f>
        <v>T410</v>
      </c>
      <c r="F24" s="3">
        <f t="shared" si="2"/>
        <v>42086</v>
      </c>
      <c r="G24" s="6" t="str">
        <f ca="1">IFERROR(OFFSET(grille!$A$1,MOD(INT((F24-parametres!$D$78)/7),42)+1,WEEKDAY(guigui!F24,2)),"")</f>
        <v>__T640</v>
      </c>
      <c r="H24" s="3">
        <f t="shared" si="3"/>
        <v>42117</v>
      </c>
      <c r="I24" s="6" t="str">
        <f ca="1">IFERROR(OFFSET(grille!$A$1,MOD(INT((H24-parametres!$D$78)/7),42)+1,WEEKDAY(guigui!H24,2)),"")</f>
        <v>__T450</v>
      </c>
      <c r="J24" s="3">
        <f t="shared" si="4"/>
        <v>42147</v>
      </c>
      <c r="K24" s="6" t="str">
        <f ca="1">IFERROR(OFFSET(grille!$A$1,MOD(INT((J24-parametres!$D$78)/7),42)+1,WEEKDAY(guigui!J24,2)),"")</f>
        <v>RP</v>
      </c>
      <c r="L24" s="3">
        <f t="shared" si="5"/>
        <v>42178</v>
      </c>
      <c r="M24" s="6" t="str">
        <f ca="1">IFERROR(OFFSET(grille!$A$1,MOD(INT((L24-parametres!$D$78)/7),42)+1,WEEKDAY(guigui!L24,2)),"")</f>
        <v>RP</v>
      </c>
      <c r="N24" s="4">
        <f t="shared" si="6"/>
        <v>42208</v>
      </c>
      <c r="O24" s="6" t="str">
        <f ca="1">IFERROR(OFFSET(grille!$A$1,MOD(INT((N24-parametres!$D$78)/7),42)+1,WEEKDAY(guigui!N24,2)),"")</f>
        <v>T710</v>
      </c>
      <c r="P24" s="3">
        <f t="shared" si="7"/>
        <v>42239</v>
      </c>
      <c r="Q24" s="6" t="str">
        <f ca="1">IFERROR(OFFSET(grille!$A$1,MOD(INT((P24-parametres!$D$78)/7),42)+1,WEEKDAY(guigui!P24,2)),"")</f>
        <v>RP</v>
      </c>
      <c r="R24" s="3">
        <f t="shared" si="8"/>
        <v>42270</v>
      </c>
      <c r="S24" s="6" t="str">
        <f ca="1">IFERROR(OFFSET(grille!$A$1,MOD(INT((R24-parametres!$D$78)/7),42)+1,WEEKDAY(guigui!R24,2)),"")</f>
        <v>__T660</v>
      </c>
      <c r="T24" s="3">
        <f t="shared" si="9"/>
        <v>42300</v>
      </c>
      <c r="U24" s="6" t="str">
        <f ca="1">IFERROR(OFFSET(grille!$A$1,MOD(INT((T24-parametres!$D$78)/7),42)+1,WEEKDAY(guigui!T24,2)),"")</f>
        <v>T720</v>
      </c>
      <c r="V24" s="4">
        <f t="shared" si="10"/>
        <v>42331</v>
      </c>
      <c r="W24" s="6" t="str">
        <f ca="1">IFERROR(OFFSET(grille!$A$1,MOD(INT((V24-parametres!$D$78)/7),42)+1,WEEKDAY(guigui!V24,2)),"")</f>
        <v>__T230</v>
      </c>
      <c r="X24" s="3">
        <f t="shared" si="11"/>
        <v>42361</v>
      </c>
      <c r="Y24" s="6" t="str">
        <f ca="1">IFERROR(OFFSET(grille!$A$1,MOD(INT((X24-parametres!$D$78)/7),42)+1,WEEKDAY(guigui!X24,2)),"")</f>
        <v>T240__</v>
      </c>
    </row>
    <row r="25" spans="2:25">
      <c r="B25" s="3">
        <f t="shared" si="0"/>
        <v>42028</v>
      </c>
      <c r="C25" s="6" t="str">
        <f ca="1">IFERROR(OFFSET(grille!$A$1,MOD(INT((B25-parametres!$D$78)/7),42)+1,WEEKDAY(guigui!B25,2)),"")</f>
        <v>RP</v>
      </c>
      <c r="D25" s="3">
        <f t="shared" si="1"/>
        <v>42059</v>
      </c>
      <c r="E25" s="6" t="str">
        <f ca="1">IFERROR(OFFSET(grille!$A$1,MOD(INT((D25-parametres!$D$78)/7),42)+1,WEEKDAY(guigui!D25,2)),"")</f>
        <v>T720</v>
      </c>
      <c r="F25" s="3">
        <f t="shared" si="2"/>
        <v>42087</v>
      </c>
      <c r="G25" s="6" t="str">
        <f ca="1">IFERROR(OFFSET(grille!$A$1,MOD(INT((F25-parametres!$D$78)/7),42)+1,WEEKDAY(guigui!F25,2)),"")</f>
        <v>T430</v>
      </c>
      <c r="H25" s="3">
        <f t="shared" si="3"/>
        <v>42118</v>
      </c>
      <c r="I25" s="6" t="str">
        <f ca="1">IFERROR(OFFSET(grille!$A$1,MOD(INT((H25-parametres!$D$78)/7),42)+1,WEEKDAY(guigui!H25,2)),"")</f>
        <v>T945</v>
      </c>
      <c r="J25" s="3">
        <f t="shared" si="4"/>
        <v>42148</v>
      </c>
      <c r="K25" s="6" t="str">
        <f ca="1">IFERROR(OFFSET(grille!$A$1,MOD(INT((J25-parametres!$D$78)/7),42)+1,WEEKDAY(guigui!J25,2)),"")</f>
        <v>RP</v>
      </c>
      <c r="L25" s="3">
        <f t="shared" si="5"/>
        <v>42179</v>
      </c>
      <c r="M25" s="6" t="str">
        <f ca="1">IFERROR(OFFSET(grille!$A$1,MOD(INT((L25-parametres!$D$78)/7),42)+1,WEEKDAY(guigui!L25,2)),"")</f>
        <v>RP</v>
      </c>
      <c r="N25" s="4">
        <f t="shared" si="6"/>
        <v>42209</v>
      </c>
      <c r="O25" s="6" t="str">
        <f ca="1">IFERROR(OFFSET(grille!$A$1,MOD(INT((N25-parametres!$D$78)/7),42)+1,WEEKDAY(guigui!N25,2)),"")</f>
        <v>T655__</v>
      </c>
      <c r="P25" s="3">
        <f t="shared" si="7"/>
        <v>42240</v>
      </c>
      <c r="Q25" s="6" t="str">
        <f ca="1">IFERROR(OFFSET(grille!$A$1,MOD(INT((P25-parametres!$D$78)/7),42)+1,WEEKDAY(guigui!P25,2)),"")</f>
        <v>T630__</v>
      </c>
      <c r="R25" s="3">
        <f t="shared" si="8"/>
        <v>42271</v>
      </c>
      <c r="S25" s="6" t="str">
        <f ca="1">IFERROR(OFFSET(grille!$A$1,MOD(INT((R25-parametres!$D$78)/7),42)+1,WEEKDAY(guigui!R25,2)),"")</f>
        <v>T260</v>
      </c>
      <c r="T25" s="3">
        <f t="shared" si="9"/>
        <v>42301</v>
      </c>
      <c r="U25" s="6" t="str">
        <f ca="1">IFERROR(OFFSET(grille!$A$1,MOD(INT((T25-parametres!$D$78)/7),42)+1,WEEKDAY(guigui!T25,2)),"")</f>
        <v>T346__</v>
      </c>
      <c r="V25" s="4">
        <f t="shared" si="10"/>
        <v>42332</v>
      </c>
      <c r="W25" s="6" t="str">
        <f ca="1">IFERROR(OFFSET(grille!$A$1,MOD(INT((V25-parametres!$D$78)/7),42)+1,WEEKDAY(guigui!V25,2)),"")</f>
        <v>T260</v>
      </c>
      <c r="X25" s="3">
        <f t="shared" si="11"/>
        <v>42362</v>
      </c>
      <c r="Y25" s="6" t="str">
        <f ca="1">IFERROR(OFFSET(grille!$A$1,MOD(INT((X25-parametres!$D$78)/7),42)+1,WEEKDAY(guigui!X25,2)),"")</f>
        <v>__T250</v>
      </c>
    </row>
    <row r="26" spans="2:25">
      <c r="B26" s="3">
        <f t="shared" si="0"/>
        <v>42029</v>
      </c>
      <c r="C26" s="6" t="str">
        <f ca="1">IFERROR(OFFSET(grille!$A$1,MOD(INT((B26-parametres!$D$78)/7),42)+1,WEEKDAY(guigui!B26,2)),"")</f>
        <v>RP</v>
      </c>
      <c r="D26" s="3">
        <f t="shared" si="1"/>
        <v>42060</v>
      </c>
      <c r="E26" s="6" t="str">
        <f ca="1">IFERROR(OFFSET(grille!$A$1,MOD(INT((D26-parametres!$D$78)/7),42)+1,WEEKDAY(guigui!D26,2)),"")</f>
        <v>T510</v>
      </c>
      <c r="F26" s="3">
        <f t="shared" si="2"/>
        <v>42088</v>
      </c>
      <c r="G26" s="6" t="str">
        <f ca="1">IFERROR(OFFSET(grille!$A$1,MOD(INT((F26-parametres!$D$78)/7),42)+1,WEEKDAY(guigui!F26,2)),"")</f>
        <v>T820__</v>
      </c>
      <c r="H26" s="3">
        <f t="shared" si="3"/>
        <v>42119</v>
      </c>
      <c r="I26" s="6" t="str">
        <f ca="1">IFERROR(OFFSET(grille!$A$1,MOD(INT((H26-parametres!$D$78)/7),42)+1,WEEKDAY(guigui!H26,2)),"")</f>
        <v>RP</v>
      </c>
      <c r="J26" s="3">
        <f t="shared" si="4"/>
        <v>42149</v>
      </c>
      <c r="K26" s="6" t="str">
        <f ca="1">IFERROR(OFFSET(grille!$A$1,MOD(INT((J26-parametres!$D$78)/7),42)+1,WEEKDAY(guigui!J26,2)),"")</f>
        <v>T720</v>
      </c>
      <c r="L26" s="3">
        <f t="shared" si="5"/>
        <v>42180</v>
      </c>
      <c r="M26" s="6" t="str">
        <f ca="1">IFERROR(OFFSET(grille!$A$1,MOD(INT((L26-parametres!$D$78)/7),42)+1,WEEKDAY(guigui!L26,2)),"")</f>
        <v>T130</v>
      </c>
      <c r="N26" s="4">
        <f t="shared" si="6"/>
        <v>42210</v>
      </c>
      <c r="O26" s="6" t="str">
        <f ca="1">IFERROR(OFFSET(grille!$A$1,MOD(INT((N26-parametres!$D$78)/7),42)+1,WEEKDAY(guigui!N26,2)),"")</f>
        <v>__T666</v>
      </c>
      <c r="P26" s="3">
        <f t="shared" si="7"/>
        <v>42241</v>
      </c>
      <c r="Q26" s="6" t="str">
        <f ca="1">IFERROR(OFFSET(grille!$A$1,MOD(INT((P26-parametres!$D$78)/7),42)+1,WEEKDAY(guigui!P26,2)),"")</f>
        <v>__T640</v>
      </c>
      <c r="R26" s="3">
        <f t="shared" si="8"/>
        <v>42272</v>
      </c>
      <c r="S26" s="6" t="str">
        <f ca="1">IFERROR(OFFSET(grille!$A$1,MOD(INT((R26-parametres!$D$78)/7),42)+1,WEEKDAY(guigui!R26,2)),"")</f>
        <v>D</v>
      </c>
      <c r="T26" s="3">
        <f t="shared" si="9"/>
        <v>42302</v>
      </c>
      <c r="U26" s="6" t="str">
        <f ca="1">IFERROR(OFFSET(grille!$A$1,MOD(INT((T26-parametres!$D$78)/7),42)+1,WEEKDAY(guigui!T26,2)),"")</f>
        <v>__T357</v>
      </c>
      <c r="V26" s="4">
        <f t="shared" si="10"/>
        <v>42333</v>
      </c>
      <c r="W26" s="6" t="str">
        <f ca="1">IFERROR(OFFSET(grille!$A$1,MOD(INT((V26-parametres!$D$78)/7),42)+1,WEEKDAY(guigui!V26,2)),"")</f>
        <v>RP</v>
      </c>
      <c r="X26" s="3">
        <f t="shared" si="11"/>
        <v>42363</v>
      </c>
      <c r="Y26" s="6" t="str">
        <f ca="1">IFERROR(OFFSET(grille!$A$1,MOD(INT((X26-parametres!$D$78)/7),42)+1,WEEKDAY(guigui!X26,2)),"")</f>
        <v>RP</v>
      </c>
    </row>
    <row r="27" spans="2:25">
      <c r="B27" s="3">
        <f t="shared" si="0"/>
        <v>42030</v>
      </c>
      <c r="C27" s="6" t="str">
        <f ca="1">IFERROR(OFFSET(grille!$A$1,MOD(INT((B27-parametres!$D$78)/7),42)+1,WEEKDAY(guigui!B27,2)),"")</f>
        <v>T220__</v>
      </c>
      <c r="D27" s="3">
        <f t="shared" si="1"/>
        <v>42061</v>
      </c>
      <c r="E27" s="6" t="str">
        <f ca="1">IFERROR(OFFSET(grille!$A$1,MOD(INT((D27-parametres!$D$78)/7),42)+1,WEEKDAY(guigui!D27,2)),"")</f>
        <v>T140__</v>
      </c>
      <c r="F27" s="3">
        <f t="shared" si="2"/>
        <v>42089</v>
      </c>
      <c r="G27" s="6" t="str">
        <f ca="1">IFERROR(OFFSET(grille!$A$1,MOD(INT((F27-parametres!$D$78)/7),42)+1,WEEKDAY(guigui!F27,2)),"")</f>
        <v>__T830</v>
      </c>
      <c r="H27" s="3">
        <f t="shared" si="3"/>
        <v>42120</v>
      </c>
      <c r="I27" s="6" t="str">
        <f ca="1">IFERROR(OFFSET(grille!$A$1,MOD(INT((H27-parametres!$D$78)/7),42)+1,WEEKDAY(guigui!H27,2)),"")</f>
        <v>RP</v>
      </c>
      <c r="J27" s="3">
        <f t="shared" si="4"/>
        <v>42150</v>
      </c>
      <c r="K27" s="6" t="str">
        <f ca="1">IFERROR(OFFSET(grille!$A$1,MOD(INT((J27-parametres!$D$78)/7),42)+1,WEEKDAY(guigui!J27,2)),"")</f>
        <v>T710</v>
      </c>
      <c r="L27" s="3">
        <f t="shared" si="5"/>
        <v>42181</v>
      </c>
      <c r="M27" s="6" t="str">
        <f ca="1">IFERROR(OFFSET(grille!$A$1,MOD(INT((L27-parametres!$D$78)/7),42)+1,WEEKDAY(guigui!L27,2)),"")</f>
        <v>T420</v>
      </c>
      <c r="N27" s="4">
        <f t="shared" si="6"/>
        <v>42211</v>
      </c>
      <c r="O27" s="6" t="str">
        <f ca="1">IFERROR(OFFSET(grille!$A$1,MOD(INT((N27-parametres!$D$78)/7),42)+1,WEEKDAY(guigui!N27,2)),"")</f>
        <v>RP</v>
      </c>
      <c r="P27" s="3">
        <f t="shared" si="7"/>
        <v>42242</v>
      </c>
      <c r="Q27" s="6" t="str">
        <f ca="1">IFERROR(OFFSET(grille!$A$1,MOD(INT((P27-parametres!$D$78)/7),42)+1,WEEKDAY(guigui!P27,2)),"")</f>
        <v>T340__</v>
      </c>
      <c r="R27" s="3">
        <f t="shared" si="8"/>
        <v>42273</v>
      </c>
      <c r="S27" s="6" t="str">
        <f ca="1">IFERROR(OFFSET(grille!$A$1,MOD(INT((R27-parametres!$D$78)/7),42)+1,WEEKDAY(guigui!R27,2)),"")</f>
        <v>RP</v>
      </c>
      <c r="T27" s="3">
        <f t="shared" si="9"/>
        <v>42303</v>
      </c>
      <c r="U27" s="6" t="str">
        <f ca="1">IFERROR(OFFSET(grille!$A$1,MOD(INT((T27-parametres!$D$78)/7),42)+1,WEEKDAY(guigui!T27,2)),"")</f>
        <v>RP</v>
      </c>
      <c r="V27" s="4">
        <f t="shared" si="10"/>
        <v>42334</v>
      </c>
      <c r="W27" s="6" t="str">
        <f ca="1">IFERROR(OFFSET(grille!$A$1,MOD(INT((V27-parametres!$D$78)/7),42)+1,WEEKDAY(guigui!V27,2)),"")</f>
        <v>RP</v>
      </c>
      <c r="X27" s="3">
        <f t="shared" si="11"/>
        <v>42364</v>
      </c>
      <c r="Y27" s="6" t="str">
        <f ca="1">IFERROR(OFFSET(grille!$A$1,MOD(INT((X27-parametres!$D$78)/7),42)+1,WEEKDAY(guigui!X27,2)),"")</f>
        <v>RP</v>
      </c>
    </row>
    <row r="28" spans="2:25">
      <c r="B28" s="3">
        <f t="shared" si="0"/>
        <v>42031</v>
      </c>
      <c r="C28" s="6" t="str">
        <f ca="1">IFERROR(OFFSET(grille!$A$1,MOD(INT((B28-parametres!$D$78)/7),42)+1,WEEKDAY(guigui!B28,2)),"")</f>
        <v>__T230</v>
      </c>
      <c r="D28" s="3">
        <f t="shared" si="1"/>
        <v>42062</v>
      </c>
      <c r="E28" s="6" t="str">
        <f ca="1">IFERROR(OFFSET(grille!$A$1,MOD(INT((D28-parametres!$D$78)/7),42)+1,WEEKDAY(guigui!D28,2)),"")</f>
        <v>__T150</v>
      </c>
      <c r="F28" s="3">
        <f t="shared" si="2"/>
        <v>42090</v>
      </c>
      <c r="G28" s="6" t="str">
        <f ca="1">IFERROR(OFFSET(grille!$A$1,MOD(INT((F28-parametres!$D$78)/7),42)+1,WEEKDAY(guigui!F28,2)),"")</f>
        <v>D</v>
      </c>
      <c r="H28" s="3">
        <f t="shared" si="3"/>
        <v>42121</v>
      </c>
      <c r="I28" s="6" t="str">
        <f ca="1">IFERROR(OFFSET(grille!$A$1,MOD(INT((H28-parametres!$D$78)/7),42)+1,WEEKDAY(guigui!H28,2)),"")</f>
        <v>T730__</v>
      </c>
      <c r="J28" s="3">
        <f t="shared" si="4"/>
        <v>42151</v>
      </c>
      <c r="K28" s="6" t="str">
        <f ca="1">IFERROR(OFFSET(grille!$A$1,MOD(INT((J28-parametres!$D$78)/7),42)+1,WEEKDAY(guigui!J28,2)),"")</f>
        <v>T630__</v>
      </c>
      <c r="L28" s="3">
        <f t="shared" si="5"/>
        <v>42182</v>
      </c>
      <c r="M28" s="6" t="str">
        <f ca="1">IFERROR(OFFSET(grille!$A$1,MOD(INT((L28-parametres!$D$78)/7),42)+1,WEEKDAY(guigui!L28,2)),"")</f>
        <v>T226__</v>
      </c>
      <c r="N28" s="4">
        <f t="shared" si="6"/>
        <v>42212</v>
      </c>
      <c r="O28" s="6" t="str">
        <f ca="1">IFERROR(OFFSET(grille!$A$1,MOD(INT((N28-parametres!$D$78)/7),42)+1,WEEKDAY(guigui!N28,2)),"")</f>
        <v>RP</v>
      </c>
      <c r="P28" s="3">
        <f t="shared" si="7"/>
        <v>42243</v>
      </c>
      <c r="Q28" s="6" t="str">
        <f ca="1">IFERROR(OFFSET(grille!$A$1,MOD(INT((P28-parametres!$D$78)/7),42)+1,WEEKDAY(guigui!P28,2)),"")</f>
        <v>__T350</v>
      </c>
      <c r="R28" s="3">
        <f t="shared" si="8"/>
        <v>42274</v>
      </c>
      <c r="S28" s="6" t="str">
        <f ca="1">IFERROR(OFFSET(grille!$A$1,MOD(INT((R28-parametres!$D$78)/7),42)+1,WEEKDAY(guigui!R28,2)),"")</f>
        <v>RP</v>
      </c>
      <c r="T28" s="3">
        <f t="shared" si="9"/>
        <v>42304</v>
      </c>
      <c r="U28" s="6" t="str">
        <f ca="1">IFERROR(OFFSET(grille!$A$1,MOD(INT((T28-parametres!$D$78)/7),42)+1,WEEKDAY(guigui!T28,2)),"")</f>
        <v>RP</v>
      </c>
      <c r="V28" s="4">
        <f t="shared" si="10"/>
        <v>42335</v>
      </c>
      <c r="W28" s="6" t="str">
        <f ca="1">IFERROR(OFFSET(grille!$A$1,MOD(INT((V28-parametres!$D$78)/7),42)+1,WEEKDAY(guigui!V28,2)),"")</f>
        <v>T410</v>
      </c>
      <c r="X28" s="3">
        <f t="shared" si="11"/>
        <v>42365</v>
      </c>
      <c r="Y28" s="6" t="str">
        <f ca="1">IFERROR(OFFSET(grille!$A$1,MOD(INT((X28-parametres!$D$78)/7),42)+1,WEEKDAY(guigui!X28,2)),"")</f>
        <v>T657__</v>
      </c>
    </row>
    <row r="29" spans="2:25">
      <c r="B29" s="3">
        <f t="shared" si="0"/>
        <v>42032</v>
      </c>
      <c r="C29" s="6" t="str">
        <f ca="1">IFERROR(OFFSET(grille!$A$1,MOD(INT((B29-parametres!$D$78)/7),42)+1,WEEKDAY(guigui!B29,2)),"")</f>
        <v>RP</v>
      </c>
      <c r="D29" s="3">
        <f t="shared" si="1"/>
        <v>42063</v>
      </c>
      <c r="E29" s="6" t="str">
        <f ca="1">IFERROR(OFFSET(grille!$A$1,MOD(INT((D29-parametres!$D$78)/7),42)+1,WEEKDAY(guigui!D29,2)),"")</f>
        <v>RP</v>
      </c>
      <c r="F29" s="3">
        <f t="shared" si="2"/>
        <v>42091</v>
      </c>
      <c r="G29" s="6" t="str">
        <f ca="1">IFERROR(OFFSET(grille!$A$1,MOD(INT((F29-parametres!$D$78)/7),42)+1,WEEKDAY(guigui!F29,2)),"")</f>
        <v>RP</v>
      </c>
      <c r="H29" s="3">
        <f t="shared" si="3"/>
        <v>42122</v>
      </c>
      <c r="I29" s="6" t="str">
        <f ca="1">IFERROR(OFFSET(grille!$A$1,MOD(INT((H29-parametres!$D$78)/7),42)+1,WEEKDAY(guigui!H29,2)),"")</f>
        <v>__T740</v>
      </c>
      <c r="J29" s="3">
        <f t="shared" si="4"/>
        <v>42152</v>
      </c>
      <c r="K29" s="6" t="str">
        <f ca="1">IFERROR(OFFSET(grille!$A$1,MOD(INT((J29-parametres!$D$78)/7),42)+1,WEEKDAY(guigui!J29,2)),"")</f>
        <v>__T640</v>
      </c>
      <c r="L29" s="3">
        <f t="shared" si="5"/>
        <v>42183</v>
      </c>
      <c r="M29" s="6" t="str">
        <f ca="1">IFERROR(OFFSET(grille!$A$1,MOD(INT((L29-parametres!$D$78)/7),42)+1,WEEKDAY(guigui!L29,2)),"")</f>
        <v>__T237</v>
      </c>
      <c r="N29" s="4">
        <f t="shared" si="6"/>
        <v>42213</v>
      </c>
      <c r="O29" s="6" t="str">
        <f ca="1">IFERROR(OFFSET(grille!$A$1,MOD(INT((N29-parametres!$D$78)/7),42)+1,WEEKDAY(guigui!N29,2)),"")</f>
        <v>RP</v>
      </c>
      <c r="P29" s="3">
        <f t="shared" si="7"/>
        <v>42244</v>
      </c>
      <c r="Q29" s="6" t="str">
        <f ca="1">IFERROR(OFFSET(grille!$A$1,MOD(INT((P29-parametres!$D$78)/7),42)+1,WEEKDAY(guigui!P29,2)),"")</f>
        <v>D</v>
      </c>
      <c r="R29" s="3">
        <f t="shared" si="8"/>
        <v>42275</v>
      </c>
      <c r="S29" s="6" t="str">
        <f ca="1">IFERROR(OFFSET(grille!$A$1,MOD(INT((R29-parametres!$D$78)/7),42)+1,WEEKDAY(guigui!R29,2)),"")</f>
        <v>T210</v>
      </c>
      <c r="T29" s="3">
        <f t="shared" si="9"/>
        <v>42305</v>
      </c>
      <c r="U29" s="6" t="str">
        <f ca="1">IFERROR(OFFSET(grille!$A$1,MOD(INT((T29-parametres!$D$78)/7),42)+1,WEEKDAY(guigui!T29,2)),"")</f>
        <v>T840__</v>
      </c>
      <c r="V29" s="4">
        <f t="shared" si="10"/>
        <v>42336</v>
      </c>
      <c r="W29" s="6" t="str">
        <f ca="1">IFERROR(OFFSET(grille!$A$1,MOD(INT((V29-parametres!$D$78)/7),42)+1,WEEKDAY(guigui!V29,2)),"")</f>
        <v>T146__</v>
      </c>
      <c r="X29" s="3">
        <f t="shared" si="11"/>
        <v>42366</v>
      </c>
      <c r="Y29" s="6" t="str">
        <f ca="1">IFERROR(OFFSET(grille!$A$1,MOD(INT((X29-parametres!$D$78)/7),42)+1,WEEKDAY(guigui!X29,2)),"")</f>
        <v>__T661</v>
      </c>
    </row>
    <row r="30" spans="2:25">
      <c r="B30" s="3">
        <f t="shared" si="0"/>
        <v>42033</v>
      </c>
      <c r="C30" s="6" t="str">
        <f ca="1">IFERROR(OFFSET(grille!$A$1,MOD(INT((B30-parametres!$D$78)/7),42)+1,WEEKDAY(guigui!B30,2)),"")</f>
        <v>RP</v>
      </c>
      <c r="D30" s="3" t="b">
        <f>IF(MONTH(DATE($A$1,COLUMN()-1,ROW()-1))=2,DATE($A$1,COLUMN()-1,i))</f>
        <v>0</v>
      </c>
      <c r="E30" s="6" t="str">
        <f ca="1">IFERROR(OFFSET(grille!$A$1,MOD(INT((D30-parametres!$D$78)/7),42)+1,WEEKDAY(guigui!D30,2)),"")</f>
        <v>T146__</v>
      </c>
      <c r="F30" s="3">
        <f t="shared" si="2"/>
        <v>42092</v>
      </c>
      <c r="G30" s="6" t="str">
        <f ca="1">IFERROR(OFFSET(grille!$A$1,MOD(INT((F30-parametres!$D$78)/7),42)+1,WEEKDAY(guigui!F30,2)),"")</f>
        <v>RP</v>
      </c>
      <c r="H30" s="3">
        <f t="shared" si="3"/>
        <v>42123</v>
      </c>
      <c r="I30" s="6" t="str">
        <f ca="1">IFERROR(OFFSET(grille!$A$1,MOD(INT((H30-parametres!$D$78)/7),42)+1,WEEKDAY(guigui!H30,2)),"")</f>
        <v>T650__</v>
      </c>
      <c r="J30" s="3">
        <f t="shared" si="4"/>
        <v>42153</v>
      </c>
      <c r="K30" s="6" t="str">
        <f ca="1">IFERROR(OFFSET(grille!$A$1,MOD(INT((J30-parametres!$D$78)/7),42)+1,WEEKDAY(guigui!J30,2)),"")</f>
        <v>D</v>
      </c>
      <c r="L30" s="3">
        <f t="shared" si="5"/>
        <v>42184</v>
      </c>
      <c r="M30" s="6" t="str">
        <f ca="1">IFERROR(OFFSET(grille!$A$1,MOD(INT((L30-parametres!$D$78)/7),42)+1,WEEKDAY(guigui!L30,2)),"")</f>
        <v>RP</v>
      </c>
      <c r="N30" s="3">
        <f t="shared" si="6"/>
        <v>42214</v>
      </c>
      <c r="O30" s="6" t="str">
        <f ca="1">IFERROR(OFFSET(grille!$A$1,MOD(INT((N30-parametres!$D$78)/7),42)+1,WEEKDAY(guigui!N30,2)),"")</f>
        <v>D</v>
      </c>
      <c r="P30" s="3">
        <f t="shared" si="7"/>
        <v>42245</v>
      </c>
      <c r="Q30" s="6" t="str">
        <f ca="1">IFERROR(OFFSET(grille!$A$1,MOD(INT((P30-parametres!$D$78)/7),42)+1,WEEKDAY(guigui!P30,2)),"")</f>
        <v>RP</v>
      </c>
      <c r="R30" s="3">
        <f t="shared" si="8"/>
        <v>42276</v>
      </c>
      <c r="S30" s="6" t="str">
        <f ca="1">IFERROR(OFFSET(grille!$A$1,MOD(INT((R30-parametres!$D$78)/7),42)+1,WEEKDAY(guigui!R30,2)),"")</f>
        <v>T410</v>
      </c>
      <c r="T30" s="3">
        <f t="shared" si="9"/>
        <v>42306</v>
      </c>
      <c r="U30" s="6" t="str">
        <f ca="1">IFERROR(OFFSET(grille!$A$1,MOD(INT((T30-parametres!$D$78)/7),42)+1,WEEKDAY(guigui!T30,2)),"")</f>
        <v>__T850</v>
      </c>
      <c r="V30" s="4">
        <f t="shared" si="10"/>
        <v>42337</v>
      </c>
      <c r="W30" s="6" t="str">
        <f ca="1">IFERROR(OFFSET(grille!$A$1,MOD(INT((V30-parametres!$D$78)/7),42)+1,WEEKDAY(guigui!V30,2)),"")</f>
        <v>__T157</v>
      </c>
      <c r="X30" s="3">
        <f t="shared" si="11"/>
        <v>42367</v>
      </c>
      <c r="Y30" s="6" t="str">
        <f ca="1">IFERROR(OFFSET(grille!$A$1,MOD(INT((X30-parametres!$D$78)/7),42)+1,WEEKDAY(guigui!X30,2)),"")</f>
        <v>T240__</v>
      </c>
    </row>
    <row r="31" spans="2:25">
      <c r="B31" s="3">
        <f t="shared" si="0"/>
        <v>42034</v>
      </c>
      <c r="C31" s="6" t="str">
        <f ca="1">IFERROR(OFFSET(grille!$A$1,MOD(INT((B31-parametres!$D$78)/7),42)+1,WEEKDAY(guigui!B31,2)),"")</f>
        <v>T320__</v>
      </c>
      <c r="D31" s="2"/>
      <c r="E31" s="2"/>
      <c r="F31" s="3">
        <f t="shared" si="2"/>
        <v>42093</v>
      </c>
      <c r="G31" s="6" t="str">
        <f ca="1">IFERROR(OFFSET(grille!$A$1,MOD(INT((F31-parametres!$D$78)/7),42)+1,WEEKDAY(guigui!F31,2)),"")</f>
        <v>RP</v>
      </c>
      <c r="H31" s="3">
        <f t="shared" si="3"/>
        <v>42124</v>
      </c>
      <c r="I31" s="6" t="str">
        <f ca="1">IFERROR(OFFSET(grille!$A$1,MOD(INT((H31-parametres!$D$78)/7),42)+1,WEEKDAY(guigui!H31,2)),"")</f>
        <v>__T660</v>
      </c>
      <c r="J31" s="3">
        <f t="shared" si="4"/>
        <v>42154</v>
      </c>
      <c r="K31" s="6" t="str">
        <f ca="1">IFERROR(OFFSET(grille!$A$1,MOD(INT((J31-parametres!$D$78)/7),42)+1,WEEKDAY(guigui!J31,2)),"")</f>
        <v>RP</v>
      </c>
      <c r="L31" s="3">
        <f t="shared" si="5"/>
        <v>42185</v>
      </c>
      <c r="M31" s="6" t="str">
        <f ca="1">IFERROR(OFFSET(grille!$A$1,MOD(INT((L31-parametres!$D$78)/7),42)+1,WEEKDAY(guigui!L31,2)),"")</f>
        <v>RP</v>
      </c>
      <c r="N31" s="3">
        <f t="shared" si="6"/>
        <v>42215</v>
      </c>
      <c r="O31" s="6" t="str">
        <f ca="1">IFERROR(OFFSET(grille!$A$1,MOD(INT((N31-parametres!$D$78)/7),42)+1,WEEKDAY(guigui!N31,2)),"")</f>
        <v>T510</v>
      </c>
      <c r="P31" s="3">
        <f t="shared" si="7"/>
        <v>42246</v>
      </c>
      <c r="Q31" s="6" t="str">
        <f ca="1">IFERROR(OFFSET(grille!$A$1,MOD(INT((P31-parametres!$D$78)/7),42)+1,WEEKDAY(guigui!P31,2)),"")</f>
        <v>RP</v>
      </c>
      <c r="R31" s="3">
        <f t="shared" si="8"/>
        <v>42277</v>
      </c>
      <c r="S31" s="6" t="str">
        <f ca="1">IFERROR(OFFSET(grille!$A$1,MOD(INT((R31-parametres!$D$78)/7),42)+1,WEEKDAY(guigui!R31,2)),"")</f>
        <v>T810</v>
      </c>
      <c r="T31" s="3">
        <f t="shared" si="9"/>
        <v>42307</v>
      </c>
      <c r="U31" s="6" t="str">
        <f ca="1">IFERROR(OFFSET(grille!$A$1,MOD(INT((T31-parametres!$D$78)/7),42)+1,WEEKDAY(guigui!T31,2)),"")</f>
        <v>Fac</v>
      </c>
      <c r="V31" s="4">
        <f t="shared" si="10"/>
        <v>42338</v>
      </c>
      <c r="W31" s="6" t="str">
        <f ca="1">IFERROR(OFFSET(grille!$A$1,MOD(INT((V31-parametres!$D$78)/7),42)+1,WEEKDAY(guigui!V31,2)),"")</f>
        <v>T260</v>
      </c>
      <c r="X31" s="3">
        <f t="shared" si="11"/>
        <v>42368</v>
      </c>
      <c r="Y31" s="6" t="str">
        <f ca="1">IFERROR(OFFSET(grille!$A$1,MOD(INT((X31-parametres!$D$78)/7),42)+1,WEEKDAY(guigui!X31,2)),"")</f>
        <v>__T250</v>
      </c>
    </row>
    <row r="32" spans="2:25">
      <c r="B32" s="3">
        <f t="shared" si="0"/>
        <v>42035</v>
      </c>
      <c r="C32" s="6" t="str">
        <f ca="1">IFERROR(OFFSET(grille!$A$1,MOD(INT((B32-parametres!$D$78)/7),42)+1,WEEKDAY(guigui!B32,2)),"")</f>
        <v>__T336</v>
      </c>
      <c r="D32" s="2"/>
      <c r="E32" s="2"/>
      <c r="F32" s="3">
        <f t="shared" si="2"/>
        <v>42094</v>
      </c>
      <c r="G32" s="6" t="str">
        <f ca="1">IFERROR(OFFSET(grille!$A$1,MOD(INT((F32-parametres!$D$78)/7),42)+1,WEEKDAY(guigui!F32,2)),"")</f>
        <v>T730__</v>
      </c>
      <c r="H32" s="2"/>
      <c r="I32" s="6" t="str">
        <f ca="1">IFERROR(OFFSET(grille!$A$1,MOD(INT((H32-parametres!$D$78)/7),42)+1,WEEKDAY(guigui!H32,2)),"")</f>
        <v>T146__</v>
      </c>
      <c r="J32" s="3">
        <f t="shared" si="4"/>
        <v>42155</v>
      </c>
      <c r="K32" s="6" t="str">
        <f ca="1">IFERROR(OFFSET(grille!$A$1,MOD(INT((J32-parametres!$D$78)/7),42)+1,WEEKDAY(guigui!J32,2)),"")</f>
        <v>RP</v>
      </c>
      <c r="L32" s="2"/>
      <c r="M32" s="6" t="str">
        <f ca="1">IFERROR(OFFSET(grille!$A$1,MOD(INT((L32-parametres!$D$78)/7),42)+1,WEEKDAY(guigui!L32,2)),"")</f>
        <v>T146__</v>
      </c>
      <c r="N32" s="3">
        <f t="shared" si="6"/>
        <v>42216</v>
      </c>
      <c r="O32" s="6" t="str">
        <f ca="1">IFERROR(OFFSET(grille!$A$1,MOD(INT((N32-parametres!$D$78)/7),42)+1,WEEKDAY(guigui!N32,2)),"")</f>
        <v>T445__</v>
      </c>
      <c r="P32" s="3">
        <f t="shared" si="7"/>
        <v>42247</v>
      </c>
      <c r="Q32" s="6" t="str">
        <f ca="1">IFERROR(OFFSET(grille!$A$1,MOD(INT((P32-parametres!$D$78)/7),42)+1,WEEKDAY(guigui!P32,2)),"")</f>
        <v>T110</v>
      </c>
      <c r="R32" s="2"/>
      <c r="S32" s="6" t="str">
        <f ca="1">IFERROR(OFFSET(grille!$A$1,MOD(INT((R32-parametres!$D$78)/7),42)+1,WEEKDAY(guigui!R32,2)),"")</f>
        <v>T146__</v>
      </c>
      <c r="T32" s="3">
        <f t="shared" si="9"/>
        <v>42308</v>
      </c>
      <c r="U32" s="6" t="str">
        <f ca="1">IFERROR(OFFSET(grille!$A$1,MOD(INT((T32-parametres!$D$78)/7),42)+1,WEEKDAY(guigui!T32,2)),"")</f>
        <v>RP</v>
      </c>
      <c r="V32" s="2"/>
      <c r="W32" s="6" t="str">
        <f ca="1">IFERROR(OFFSET(grille!$A$1,MOD(INT((V32-parametres!$D$78)/7),42)+1,WEEKDAY(guigui!V32,2)),"")</f>
        <v>T146__</v>
      </c>
      <c r="X32" s="3">
        <f t="shared" si="11"/>
        <v>42369</v>
      </c>
      <c r="Y32" s="6" t="str">
        <f ca="1">IFERROR(OFFSET(grille!$A$1,MOD(INT((X32-parametres!$D$78)/7),42)+1,WEEKDAY(guigui!X32,2)),"")</f>
        <v>RP</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47" priority="6" stopIfTrue="1">
      <formula>AND(WEEKDAY(B2,2)&gt;5,B2&lt;&gt;"")</formula>
    </cfRule>
  </conditionalFormatting>
  <conditionalFormatting sqref="E10">
    <cfRule type="expression" dxfId="45" priority="5" stopIfTrue="1">
      <formula>AND(WEEKDAY(E10,2)&gt;5,E10&lt;&gt;"")</formula>
    </cfRule>
  </conditionalFormatting>
  <conditionalFormatting sqref="E10">
    <cfRule type="expression" dxfId="43" priority="4" stopIfTrue="1">
      <formula>AND(WEEKDAY(E10,2)&gt;5,E10&lt;&gt;"")</formula>
    </cfRule>
  </conditionalFormatting>
  <conditionalFormatting sqref="E10">
    <cfRule type="expression" dxfId="41" priority="3" stopIfTrue="1">
      <formula>AND(WEEKDAY(E10,2)&gt;5,E10&lt;&gt;"")</formula>
    </cfRule>
  </conditionalFormatting>
  <conditionalFormatting sqref="E10">
    <cfRule type="expression" dxfId="39" priority="2" stopIfTrue="1">
      <formula>AND(WEEKDAY(E10,2)&gt;5,E10&lt;&gt;"")</formula>
    </cfRule>
  </conditionalFormatting>
  <conditionalFormatting sqref="E24">
    <cfRule type="expression" dxfId="37" priority="1" stopIfTrue="1">
      <formula>AND(WEEKDAY(E24,2)&gt;5,E24&lt;&gt;"")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Y32"/>
  <sheetViews>
    <sheetView workbookViewId="0">
      <selection activeCell="C3" sqref="C3"/>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IFERROR(OFFSET(grille!$A$1,MOD(INT((B2-parametres!$D$6)/7),42)+1,WEEKDAY(guigui!B2,2)),"")</f>
        <v>RP</v>
      </c>
      <c r="D2" s="3">
        <f>DATE($A$1,COLUMN()-2,ROW()-1)</f>
        <v>42036</v>
      </c>
      <c r="E2" s="6" t="str">
        <f ca="1">IFERROR(OFFSET(grille!$A$1,MOD(INT((D2-parametres!$D$6)/7),42)+1,WEEKDAY(guigui!D2,2)),"")</f>
        <v>__T457</v>
      </c>
      <c r="F2" s="3">
        <f>DATE($A$1,COLUMN()-3,ROW()-1)</f>
        <v>42064</v>
      </c>
      <c r="G2" s="6" t="str">
        <f ca="1">IFERROR(OFFSET(grille!$A$1,MOD(INT((F2-parametres!$D$6)/7),42)+1,WEEKDAY(guigui!F2,2)),"")</f>
        <v>RP</v>
      </c>
      <c r="H2" s="3">
        <f>DATE($A$1,COLUMN()-4,ROW()-1)</f>
        <v>42095</v>
      </c>
      <c r="I2" s="6" t="str">
        <f ca="1">IFERROR(OFFSET(grille!$A$1,MOD(INT((H2-parametres!$D$6)/7),42)+1,WEEKDAY(guigui!H2,2)),"")</f>
        <v>__T830</v>
      </c>
      <c r="J2" s="3">
        <f>DATE($A$1,COLUMN()-5,ROW()-1)</f>
        <v>42125</v>
      </c>
      <c r="K2" s="6" t="str">
        <f ca="1">IFERROR(OFFSET(grille!$A$1,MOD(INT((J2-parametres!$D$6)/7),42)+1,WEEKDAY(guigui!J2,2)),"")</f>
        <v>RP</v>
      </c>
      <c r="L2" s="3">
        <f>DATE($A$1,COLUMN()-6,ROW()-1)</f>
        <v>42156</v>
      </c>
      <c r="M2" s="6" t="str">
        <f ca="1">IFERROR(OFFSET(grille!$A$1,MOD(INT((L2-parametres!$D$6)/7),42)+1,WEEKDAY(guigui!L2,2)),"")</f>
        <v>T710</v>
      </c>
      <c r="N2" s="4">
        <f>DATE($A$1,COLUMN()-7,ROW()-1)</f>
        <v>42186</v>
      </c>
      <c r="O2" s="6" t="str">
        <f ca="1">IFERROR(OFFSET(grille!$A$1,MOD(INT((N2-parametres!$D$6)/7),42)+1,WEEKDAY(guigui!N2,2)),"")</f>
        <v>T140__</v>
      </c>
      <c r="P2" s="3">
        <f>DATE($A$1,COLUMN()-8,ROW()-1)</f>
        <v>42217</v>
      </c>
      <c r="Q2" s="6" t="str">
        <f ca="1">IFERROR(OFFSET(grille!$A$1,MOD(INT((P2-parametres!$D$6)/7),42)+1,WEEKDAY(guigui!P2,2)),"")</f>
        <v>__T746</v>
      </c>
      <c r="R2" s="3">
        <f>DATE($A$1,COLUMN()-9,ROW()-1)</f>
        <v>42248</v>
      </c>
      <c r="S2" s="6" t="str">
        <f ca="1">IFERROR(OFFSET(grille!$A$1,MOD(INT((R2-parametres!$D$6)/7),42)+1,WEEKDAY(guigui!R2,2)),"")</f>
        <v>T510</v>
      </c>
      <c r="T2" s="3">
        <f>DATE($A$1,COLUMN()-10,ROW()-1)</f>
        <v>42278</v>
      </c>
      <c r="U2" s="6" t="str">
        <f ca="1">IFERROR(OFFSET(grille!$A$1,MOD(INT((T2-parametres!$D$6)/7),42)+1,WEEKDAY(guigui!T2,2)),"")</f>
        <v>T340__</v>
      </c>
      <c r="V2" s="4">
        <f>DATE($A$1,COLUMN()-11,ROW()-1)</f>
        <v>42309</v>
      </c>
      <c r="W2" s="6" t="str">
        <f ca="1">IFERROR(OFFSET(grille!$A$1,MOD(INT((V2-parametres!$D$6)/7),42)+1,WEEKDAY(guigui!V2,2)),"")</f>
        <v>T737__</v>
      </c>
      <c r="X2" s="3">
        <f>DATE($A$1,COLUMN()-12,ROW()-1)</f>
        <v>42339</v>
      </c>
      <c r="Y2" s="6" t="str">
        <f ca="1">IFERROR(OFFSET(grille!$A$1,MOD(INT((X2-parametres!$D$6)/7),42)+1,WEEKDAY(guigui!X2,2)),"")</f>
        <v>RP</v>
      </c>
    </row>
    <row r="3" spans="1:25">
      <c r="B3" s="3">
        <f t="shared" ref="B3:B32" si="0">DATE($A$1,COLUMN()-1,ROW()-1)</f>
        <v>42006</v>
      </c>
      <c r="C3" s="6" t="str">
        <f ca="1">IFERROR(OFFSET(grille!$A$1,MOD(INT((B3-parametres!$D$6)/7),42)+1,WEEKDAY(guigui!B3,2)),"")</f>
        <v>RP</v>
      </c>
      <c r="D3" s="3">
        <f t="shared" ref="D3:D29" si="1">DATE($A$1,COLUMN()-2,ROW()-1)</f>
        <v>42037</v>
      </c>
      <c r="E3" s="6" t="str">
        <f ca="1">IFERROR(OFFSET(grille!$A$1,MOD(INT((D3-parametres!$D$6)/7),42)+1,WEEKDAY(guigui!D3,2)),"")</f>
        <v>T240__</v>
      </c>
      <c r="F3" s="3">
        <f t="shared" ref="F3:F32" si="2">DATE($A$1,COLUMN()-3,ROW()-1)</f>
        <v>42065</v>
      </c>
      <c r="G3" s="6" t="str">
        <f ca="1">IFERROR(OFFSET(grille!$A$1,MOD(INT((F3-parametres!$D$6)/7),42)+1,WEEKDAY(guigui!F3,2)),"")</f>
        <v>T840__</v>
      </c>
      <c r="H3" s="3">
        <f t="shared" ref="H3:H31" si="3">DATE($A$1,COLUMN()-4,ROW()-1)</f>
        <v>42096</v>
      </c>
      <c r="I3" s="6" t="str">
        <f ca="1">IFERROR(OFFSET(grille!$A$1,MOD(INT((H3-parametres!$D$6)/7),42)+1,WEEKDAY(guigui!H3,2)),"")</f>
        <v>T650__</v>
      </c>
      <c r="J3" s="3">
        <f t="shared" ref="J3:J32" si="4">DATE($A$1,COLUMN()-5,ROW()-1)</f>
        <v>42126</v>
      </c>
      <c r="K3" s="6" t="str">
        <f ca="1">IFERROR(OFFSET(grille!$A$1,MOD(INT((J3-parametres!$D$6)/7),42)+1,WEEKDAY(guigui!J3,2)),"")</f>
        <v>RP</v>
      </c>
      <c r="L3" s="3">
        <f t="shared" ref="L3:L31" si="5">DATE($A$1,COLUMN()-6,ROW()-1)</f>
        <v>42157</v>
      </c>
      <c r="M3" s="6" t="str">
        <f ca="1">IFERROR(OFFSET(grille!$A$1,MOD(INT((L3-parametres!$D$6)/7),42)+1,WEEKDAY(guigui!L3,2)),"")</f>
        <v>T120</v>
      </c>
      <c r="N3" s="4">
        <f t="shared" ref="N3:N32" si="6">DATE($A$1,COLUMN()-7,ROW()-1)</f>
        <v>42187</v>
      </c>
      <c r="O3" s="6" t="str">
        <f ca="1">IFERROR(OFFSET(grille!$A$1,MOD(INT((N3-parametres!$D$6)/7),42)+1,WEEKDAY(guigui!N3,2)),"")</f>
        <v>__T150</v>
      </c>
      <c r="P3" s="3">
        <f t="shared" ref="P3:P32" si="7">DATE($A$1,COLUMN()-8,ROW()-1)</f>
        <v>42218</v>
      </c>
      <c r="Q3" s="6" t="str">
        <f ca="1">IFERROR(OFFSET(grille!$A$1,MOD(INT((P3-parametres!$D$6)/7),42)+1,WEEKDAY(guigui!P3,2)),"")</f>
        <v>T147__</v>
      </c>
      <c r="R3" s="3">
        <f t="shared" ref="R3:R31" si="8">DATE($A$1,COLUMN()-9,ROW()-1)</f>
        <v>42249</v>
      </c>
      <c r="S3" s="6" t="str">
        <f ca="1">IFERROR(OFFSET(grille!$A$1,MOD(INT((R3-parametres!$D$6)/7),42)+1,WEEKDAY(guigui!R3,2)),"")</f>
        <v>T110</v>
      </c>
      <c r="T3" s="3">
        <f t="shared" ref="T3:T32" si="9">DATE($A$1,COLUMN()-10,ROW()-1)</f>
        <v>42279</v>
      </c>
      <c r="U3" s="6" t="str">
        <f ca="1">IFERROR(OFFSET(grille!$A$1,MOD(INT((T3-parametres!$D$6)/7),42)+1,WEEKDAY(guigui!T3,2)),"")</f>
        <v>__T350</v>
      </c>
      <c r="V3" s="4">
        <f t="shared" ref="V3:V31" si="10">DATE($A$1,COLUMN()-11,ROW()-1)</f>
        <v>42310</v>
      </c>
      <c r="W3" s="6" t="str">
        <f ca="1">IFERROR(OFFSET(grille!$A$1,MOD(INT((V3-parametres!$D$6)/7),42)+1,WEEKDAY(guigui!V3,2)),"")</f>
        <v>__T740</v>
      </c>
      <c r="X3" s="3">
        <f t="shared" ref="X3:X32" si="11">DATE($A$1,COLUMN()-12,ROW()-1)</f>
        <v>42340</v>
      </c>
      <c r="Y3" s="6" t="str">
        <f ca="1">IFERROR(OFFSET(grille!$A$1,MOD(INT((X3-parametres!$D$6)/7),42)+1,WEEKDAY(guigui!X3,2)),"")</f>
        <v>RP</v>
      </c>
    </row>
    <row r="4" spans="1:25">
      <c r="B4" s="4">
        <f t="shared" si="0"/>
        <v>42007</v>
      </c>
      <c r="C4" s="6" t="str">
        <f ca="1">IFERROR(OFFSET(grille!$A$1,MOD(INT((B4-parametres!$D$6)/7),42)+1,WEEKDAY(guigui!B4,2)),"")</f>
        <v>T736__</v>
      </c>
      <c r="D4" s="3">
        <f t="shared" si="1"/>
        <v>42038</v>
      </c>
      <c r="E4" s="6" t="str">
        <f ca="1">IFERROR(OFFSET(grille!$A$1,MOD(INT((D4-parametres!$D$6)/7),42)+1,WEEKDAY(guigui!D4,2)),"")</f>
        <v>__T250</v>
      </c>
      <c r="F4" s="3">
        <f t="shared" si="2"/>
        <v>42066</v>
      </c>
      <c r="G4" s="6" t="str">
        <f ca="1">IFERROR(OFFSET(grille!$A$1,MOD(INT((F4-parametres!$D$6)/7),42)+1,WEEKDAY(guigui!F4,2)),"")</f>
        <v>__T850</v>
      </c>
      <c r="H4" s="3">
        <f t="shared" si="3"/>
        <v>42097</v>
      </c>
      <c r="I4" s="6" t="str">
        <f ca="1">IFERROR(OFFSET(grille!$A$1,MOD(INT((H4-parametres!$D$6)/7),42)+1,WEEKDAY(guigui!H4,2)),"")</f>
        <v>__T660</v>
      </c>
      <c r="J4" s="3">
        <f t="shared" si="4"/>
        <v>42127</v>
      </c>
      <c r="K4" s="6" t="str">
        <f ca="1">IFERROR(OFFSET(grille!$A$1,MOD(INT((J4-parametres!$D$6)/7),42)+1,WEEKDAY(guigui!J4,2)),"")</f>
        <v>T637__</v>
      </c>
      <c r="L4" s="3">
        <f t="shared" si="5"/>
        <v>42158</v>
      </c>
      <c r="M4" s="6" t="str">
        <f ca="1">IFERROR(OFFSET(grille!$A$1,MOD(INT((L4-parametres!$D$6)/7),42)+1,WEEKDAY(guigui!L4,2)),"")</f>
        <v>T440__</v>
      </c>
      <c r="N4" s="4">
        <f t="shared" si="6"/>
        <v>42188</v>
      </c>
      <c r="O4" s="6" t="str">
        <f ca="1">IFERROR(OFFSET(grille!$A$1,MOD(INT((N4-parametres!$D$6)/7),42)+1,WEEKDAY(guigui!N4,2)),"")</f>
        <v>RP</v>
      </c>
      <c r="P4" s="3">
        <f t="shared" si="7"/>
        <v>42219</v>
      </c>
      <c r="Q4" s="6" t="str">
        <f ca="1">IFERROR(OFFSET(grille!$A$1,MOD(INT((P4-parametres!$D$6)/7),42)+1,WEEKDAY(guigui!P4,2)),"")</f>
        <v>__T151</v>
      </c>
      <c r="R4" s="3">
        <f t="shared" si="8"/>
        <v>42250</v>
      </c>
      <c r="S4" s="6" t="str">
        <f ca="1">IFERROR(OFFSET(grille!$A$1,MOD(INT((R4-parametres!$D$6)/7),42)+1,WEEKDAY(guigui!R4,2)),"")</f>
        <v>T710</v>
      </c>
      <c r="T4" s="3">
        <f t="shared" si="9"/>
        <v>42280</v>
      </c>
      <c r="U4" s="6" t="str">
        <f ca="1">IFERROR(OFFSET(grille!$A$1,MOD(INT((T4-parametres!$D$6)/7),42)+1,WEEKDAY(guigui!T4,2)),"")</f>
        <v>RP</v>
      </c>
      <c r="V4" s="4">
        <f t="shared" si="10"/>
        <v>42311</v>
      </c>
      <c r="W4" s="6" t="str">
        <f ca="1">IFERROR(OFFSET(grille!$A$1,MOD(INT((V4-parametres!$D$6)/7),42)+1,WEEKDAY(guigui!V4,2)),"")</f>
        <v>T650__</v>
      </c>
      <c r="X4" s="3">
        <f t="shared" si="11"/>
        <v>42341</v>
      </c>
      <c r="Y4" s="6" t="str">
        <f ca="1">IFERROR(OFFSET(grille!$A$1,MOD(INT((X4-parametres!$D$6)/7),42)+1,WEEKDAY(guigui!X4,2)),"")</f>
        <v>T120</v>
      </c>
    </row>
    <row r="5" spans="1:25">
      <c r="B5" s="4">
        <f t="shared" si="0"/>
        <v>42008</v>
      </c>
      <c r="C5" s="6" t="str">
        <f ca="1">IFERROR(OFFSET(grille!$A$1,MOD(INT((B5-parametres!$D$6)/7),42)+1,WEEKDAY(guigui!B5,2)),"")</f>
        <v>__T747</v>
      </c>
      <c r="D5" s="3">
        <f t="shared" si="1"/>
        <v>42039</v>
      </c>
      <c r="E5" s="6" t="str">
        <f ca="1">IFERROR(OFFSET(grille!$A$1,MOD(INT((D5-parametres!$D$6)/7),42)+1,WEEKDAY(guigui!D5,2)),"")</f>
        <v>RP</v>
      </c>
      <c r="F5" s="3">
        <f t="shared" si="2"/>
        <v>42067</v>
      </c>
      <c r="G5" s="6" t="str">
        <f ca="1">IFERROR(OFFSET(grille!$A$1,MOD(INT((F5-parametres!$D$6)/7),42)+1,WEEKDAY(guigui!F5,2)),"")</f>
        <v>T410</v>
      </c>
      <c r="H5" s="3">
        <f t="shared" si="3"/>
        <v>42098</v>
      </c>
      <c r="I5" s="6" t="str">
        <f ca="1">IFERROR(OFFSET(grille!$A$1,MOD(INT((H5-parametres!$D$6)/7),42)+1,WEEKDAY(guigui!H5,2)),"")</f>
        <v>RP</v>
      </c>
      <c r="J5" s="3">
        <f t="shared" si="4"/>
        <v>42128</v>
      </c>
      <c r="K5" s="6" t="str">
        <f ca="1">IFERROR(OFFSET(grille!$A$1,MOD(INT((J5-parametres!$D$6)/7),42)+1,WEEKDAY(guigui!J5,2)),"")</f>
        <v>__T640</v>
      </c>
      <c r="L5" s="3">
        <f t="shared" si="5"/>
        <v>42159</v>
      </c>
      <c r="M5" s="6" t="str">
        <f ca="1">IFERROR(OFFSET(grille!$A$1,MOD(INT((L5-parametres!$D$6)/7),42)+1,WEEKDAY(guigui!L5,2)),"")</f>
        <v>__T450</v>
      </c>
      <c r="N5" s="4">
        <f t="shared" si="6"/>
        <v>42189</v>
      </c>
      <c r="O5" s="6" t="str">
        <f ca="1">IFERROR(OFFSET(grille!$A$1,MOD(INT((N5-parametres!$D$6)/7),42)+1,WEEKDAY(guigui!N5,2)),"")</f>
        <v>RP</v>
      </c>
      <c r="P5" s="3">
        <f t="shared" si="7"/>
        <v>42220</v>
      </c>
      <c r="Q5" s="6" t="str">
        <f ca="1">IFERROR(OFFSET(grille!$A$1,MOD(INT((P5-parametres!$D$6)/7),42)+1,WEEKDAY(guigui!P5,2)),"")</f>
        <v>RP</v>
      </c>
      <c r="R5" s="3">
        <f t="shared" si="8"/>
        <v>42251</v>
      </c>
      <c r="S5" s="6" t="str">
        <f ca="1">IFERROR(OFFSET(grille!$A$1,MOD(INT((R5-parametres!$D$6)/7),42)+1,WEEKDAY(guigui!R5,2)),"")</f>
        <v>T655__</v>
      </c>
      <c r="T5" s="3">
        <f t="shared" si="9"/>
        <v>42281</v>
      </c>
      <c r="U5" s="6" t="str">
        <f ca="1">IFERROR(OFFSET(grille!$A$1,MOD(INT((T5-parametres!$D$6)/7),42)+1,WEEKDAY(guigui!T5,2)),"")</f>
        <v>RP</v>
      </c>
      <c r="V5" s="4">
        <f t="shared" si="10"/>
        <v>42312</v>
      </c>
      <c r="W5" s="6" t="str">
        <f ca="1">IFERROR(OFFSET(grille!$A$1,MOD(INT((V5-parametres!$D$6)/7),42)+1,WEEKDAY(guigui!V5,2)),"")</f>
        <v>__T660</v>
      </c>
      <c r="X5" s="3">
        <f t="shared" si="11"/>
        <v>42342</v>
      </c>
      <c r="Y5" s="6" t="str">
        <f ca="1">IFERROR(OFFSET(grille!$A$1,MOD(INT((X5-parametres!$D$6)/7),42)+1,WEEKDAY(guigui!X5,2)),"")</f>
        <v>T720</v>
      </c>
    </row>
    <row r="6" spans="1:25">
      <c r="B6" s="3">
        <f t="shared" si="0"/>
        <v>42009</v>
      </c>
      <c r="C6" s="6" t="str">
        <f ca="1">IFERROR(OFFSET(grille!$A$1,MOD(INT((B6-parametres!$D$6)/7),42)+1,WEEKDAY(guigui!B6,2)),"")</f>
        <v>T130</v>
      </c>
      <c r="D6" s="3">
        <f t="shared" si="1"/>
        <v>42040</v>
      </c>
      <c r="E6" s="6" t="str">
        <f ca="1">IFERROR(OFFSET(grille!$A$1,MOD(INT((D6-parametres!$D$6)/7),42)+1,WEEKDAY(guigui!D6,2)),"")</f>
        <v>RP</v>
      </c>
      <c r="F6" s="3">
        <f t="shared" si="2"/>
        <v>42068</v>
      </c>
      <c r="G6" s="6" t="str">
        <f ca="1">IFERROR(OFFSET(grille!$A$1,MOD(INT((F6-parametres!$D$6)/7),42)+1,WEEKDAY(guigui!F6,2)),"")</f>
        <v>T220__</v>
      </c>
      <c r="H6" s="3">
        <f t="shared" si="3"/>
        <v>42099</v>
      </c>
      <c r="I6" s="6" t="str">
        <f ca="1">IFERROR(OFFSET(grille!$A$1,MOD(INT((H6-parametres!$D$6)/7),42)+1,WEEKDAY(guigui!H6,2)),"")</f>
        <v>RP</v>
      </c>
      <c r="J6" s="3">
        <f t="shared" si="4"/>
        <v>42129</v>
      </c>
      <c r="K6" s="6" t="str">
        <f ca="1">IFERROR(OFFSET(grille!$A$1,MOD(INT((J6-parametres!$D$6)/7),42)+1,WEEKDAY(guigui!J6,2)),"")</f>
        <v>T430</v>
      </c>
      <c r="L6" s="3">
        <f t="shared" si="5"/>
        <v>42160</v>
      </c>
      <c r="M6" s="6" t="str">
        <f ca="1">IFERROR(OFFSET(grille!$A$1,MOD(INT((L6-parametres!$D$6)/7),42)+1,WEEKDAY(guigui!L6,2)),"")</f>
        <v>T945</v>
      </c>
      <c r="N6" s="4">
        <f t="shared" si="6"/>
        <v>42190</v>
      </c>
      <c r="O6" s="6" t="str">
        <f ca="1">IFERROR(OFFSET(grille!$A$1,MOD(INT((N6-parametres!$D$6)/7),42)+1,WEEKDAY(guigui!N6,2)),"")</f>
        <v>RP</v>
      </c>
      <c r="P6" s="3">
        <f t="shared" si="7"/>
        <v>42221</v>
      </c>
      <c r="Q6" s="6" t="str">
        <f ca="1">IFERROR(OFFSET(grille!$A$1,MOD(INT((P6-parametres!$D$6)/7),42)+1,WEEKDAY(guigui!P6,2)),"")</f>
        <v>RP</v>
      </c>
      <c r="R6" s="3">
        <f t="shared" si="8"/>
        <v>42252</v>
      </c>
      <c r="S6" s="6" t="str">
        <f ca="1">IFERROR(OFFSET(grille!$A$1,MOD(INT((R6-parametres!$D$6)/7),42)+1,WEEKDAY(guigui!R6,2)),"")</f>
        <v>__T666</v>
      </c>
      <c r="T6" s="3">
        <f t="shared" si="9"/>
        <v>42282</v>
      </c>
      <c r="U6" s="6" t="str">
        <f ca="1">IFERROR(OFFSET(grille!$A$1,MOD(INT((T6-parametres!$D$6)/7),42)+1,WEEKDAY(guigui!T6,2)),"")</f>
        <v>T630__</v>
      </c>
      <c r="V6" s="4">
        <f t="shared" si="10"/>
        <v>42313</v>
      </c>
      <c r="W6" s="6" t="str">
        <f ca="1">IFERROR(OFFSET(grille!$A$1,MOD(INT((V6-parametres!$D$6)/7),42)+1,WEEKDAY(guigui!V6,2)),"")</f>
        <v>T260</v>
      </c>
      <c r="X6" s="3">
        <f t="shared" si="11"/>
        <v>42343</v>
      </c>
      <c r="Y6" s="6" t="str">
        <f ca="1">IFERROR(OFFSET(grille!$A$1,MOD(INT((X6-parametres!$D$6)/7),42)+1,WEEKDAY(guigui!X6,2)),"")</f>
        <v>T346__</v>
      </c>
    </row>
    <row r="7" spans="1:25">
      <c r="B7" s="3">
        <f t="shared" si="0"/>
        <v>42010</v>
      </c>
      <c r="C7" s="6" t="str">
        <f ca="1">IFERROR(OFFSET(grille!$A$1,MOD(INT((B7-parametres!$D$6)/7),42)+1,WEEKDAY(guigui!B7,2)),"")</f>
        <v>T140__</v>
      </c>
      <c r="D7" s="3">
        <f t="shared" si="1"/>
        <v>42041</v>
      </c>
      <c r="E7" s="6" t="str">
        <f ca="1">IFERROR(OFFSET(grille!$A$1,MOD(INT((D7-parametres!$D$6)/7),42)+1,WEEKDAY(guigui!D7,2)),"")</f>
        <v>T345__</v>
      </c>
      <c r="F7" s="3">
        <f t="shared" si="2"/>
        <v>42069</v>
      </c>
      <c r="G7" s="6" t="str">
        <f ca="1">IFERROR(OFFSET(grille!$A$1,MOD(INT((F7-parametres!$D$6)/7),42)+1,WEEKDAY(guigui!F7,2)),"")</f>
        <v>__T230</v>
      </c>
      <c r="H7" s="3">
        <f t="shared" si="3"/>
        <v>42100</v>
      </c>
      <c r="I7" s="6" t="str">
        <f ca="1">IFERROR(OFFSET(grille!$A$1,MOD(INT((H7-parametres!$D$6)/7),42)+1,WEEKDAY(guigui!H7,2)),"")</f>
        <v>T410</v>
      </c>
      <c r="J7" s="3">
        <f t="shared" si="4"/>
        <v>42130</v>
      </c>
      <c r="K7" s="6" t="str">
        <f ca="1">IFERROR(OFFSET(grille!$A$1,MOD(INT((J7-parametres!$D$6)/7),42)+1,WEEKDAY(guigui!J7,2)),"")</f>
        <v>T820__</v>
      </c>
      <c r="L7" s="3">
        <f t="shared" si="5"/>
        <v>42161</v>
      </c>
      <c r="M7" s="6" t="str">
        <f ca="1">IFERROR(OFFSET(grille!$A$1,MOD(INT((L7-parametres!$D$6)/7),42)+1,WEEKDAY(guigui!L7,2)),"")</f>
        <v>RP</v>
      </c>
      <c r="N7" s="4">
        <f t="shared" si="6"/>
        <v>42191</v>
      </c>
      <c r="O7" s="6" t="str">
        <f ca="1">IFERROR(OFFSET(grille!$A$1,MOD(INT((N7-parametres!$D$6)/7),42)+1,WEEKDAY(guigui!N7,2)),"")</f>
        <v>T720</v>
      </c>
      <c r="P7" s="3">
        <f t="shared" si="7"/>
        <v>42222</v>
      </c>
      <c r="Q7" s="6" t="str">
        <f ca="1">IFERROR(OFFSET(grille!$A$1,MOD(INT((P7-parametres!$D$6)/7),42)+1,WEEKDAY(guigui!P7,2)),"")</f>
        <v>T130</v>
      </c>
      <c r="R7" s="3">
        <f t="shared" si="8"/>
        <v>42253</v>
      </c>
      <c r="S7" s="6" t="str">
        <f ca="1">IFERROR(OFFSET(grille!$A$1,MOD(INT((R7-parametres!$D$6)/7),42)+1,WEEKDAY(guigui!R7,2)),"")</f>
        <v>RP</v>
      </c>
      <c r="T7" s="3">
        <f t="shared" si="9"/>
        <v>42283</v>
      </c>
      <c r="U7" s="6" t="str">
        <f ca="1">IFERROR(OFFSET(grille!$A$1,MOD(INT((T7-parametres!$D$6)/7),42)+1,WEEKDAY(guigui!T7,2)),"")</f>
        <v>__T640</v>
      </c>
      <c r="V7" s="4">
        <f t="shared" si="10"/>
        <v>42314</v>
      </c>
      <c r="W7" s="6" t="str">
        <f ca="1">IFERROR(OFFSET(grille!$A$1,MOD(INT((V7-parametres!$D$6)/7),42)+1,WEEKDAY(guigui!V7,2)),"")</f>
        <v>D</v>
      </c>
      <c r="X7" s="3">
        <f t="shared" si="11"/>
        <v>42344</v>
      </c>
      <c r="Y7" s="6" t="str">
        <f ca="1">IFERROR(OFFSET(grille!$A$1,MOD(INT((X7-parametres!$D$6)/7),42)+1,WEEKDAY(guigui!X7,2)),"")</f>
        <v>__T357</v>
      </c>
    </row>
    <row r="8" spans="1:25">
      <c r="B8" s="3">
        <f t="shared" si="0"/>
        <v>42011</v>
      </c>
      <c r="C8" s="6" t="str">
        <f ca="1">IFERROR(OFFSET(grille!$A$1,MOD(INT((B8-parametres!$D$6)/7),42)+1,WEEKDAY(guigui!B8,2)),"")</f>
        <v>__T150</v>
      </c>
      <c r="D8" s="3">
        <f t="shared" si="1"/>
        <v>42042</v>
      </c>
      <c r="E8" s="6" t="str">
        <f ca="1">IFERROR(OFFSET(grille!$A$1,MOD(INT((D8-parametres!$D$6)/7),42)+1,WEEKDAY(guigui!D8,2)),"")</f>
        <v>__T356</v>
      </c>
      <c r="F8" s="3">
        <f t="shared" si="2"/>
        <v>42070</v>
      </c>
      <c r="G8" s="6" t="str">
        <f ca="1">IFERROR(OFFSET(grille!$A$1,MOD(INT((F8-parametres!$D$6)/7),42)+1,WEEKDAY(guigui!F8,2)),"")</f>
        <v>RP</v>
      </c>
      <c r="H8" s="3">
        <f t="shared" si="3"/>
        <v>42101</v>
      </c>
      <c r="I8" s="6" t="str">
        <f ca="1">IFERROR(OFFSET(grille!$A$1,MOD(INT((H8-parametres!$D$6)/7),42)+1,WEEKDAY(guigui!H8,2)),"")</f>
        <v>T720</v>
      </c>
      <c r="J8" s="3">
        <f t="shared" si="4"/>
        <v>42131</v>
      </c>
      <c r="K8" s="6" t="str">
        <f ca="1">IFERROR(OFFSET(grille!$A$1,MOD(INT((J8-parametres!$D$6)/7),42)+1,WEEKDAY(guigui!J8,2)),"")</f>
        <v>__T830</v>
      </c>
      <c r="L8" s="3">
        <f t="shared" si="5"/>
        <v>42162</v>
      </c>
      <c r="M8" s="6" t="str">
        <f ca="1">IFERROR(OFFSET(grille!$A$1,MOD(INT((L8-parametres!$D$6)/7),42)+1,WEEKDAY(guigui!L8,2)),"")</f>
        <v>RP</v>
      </c>
      <c r="N8" s="4">
        <f t="shared" si="6"/>
        <v>42192</v>
      </c>
      <c r="O8" s="6" t="str">
        <f ca="1">IFERROR(OFFSET(grille!$A$1,MOD(INT((N8-parametres!$D$6)/7),42)+1,WEEKDAY(guigui!N8,2)),"")</f>
        <v>T710</v>
      </c>
      <c r="P8" s="3">
        <f t="shared" si="7"/>
        <v>42223</v>
      </c>
      <c r="Q8" s="6" t="str">
        <f ca="1">IFERROR(OFFSET(grille!$A$1,MOD(INT((P8-parametres!$D$6)/7),42)+1,WEEKDAY(guigui!P8,2)),"")</f>
        <v>T420</v>
      </c>
      <c r="R8" s="3">
        <f t="shared" si="8"/>
        <v>42254</v>
      </c>
      <c r="S8" s="6" t="str">
        <f ca="1">IFERROR(OFFSET(grille!$A$1,MOD(INT((R8-parametres!$D$6)/7),42)+1,WEEKDAY(guigui!R8,2)),"")</f>
        <v>RP</v>
      </c>
      <c r="T8" s="3">
        <f t="shared" si="9"/>
        <v>42284</v>
      </c>
      <c r="U8" s="6" t="str">
        <f ca="1">IFERROR(OFFSET(grille!$A$1,MOD(INT((T8-parametres!$D$6)/7),42)+1,WEEKDAY(guigui!T8,2)),"")</f>
        <v>T340__</v>
      </c>
      <c r="V8" s="4">
        <f t="shared" si="10"/>
        <v>42315</v>
      </c>
      <c r="W8" s="6" t="str">
        <f ca="1">IFERROR(OFFSET(grille!$A$1,MOD(INT((V8-parametres!$D$6)/7),42)+1,WEEKDAY(guigui!V8,2)),"")</f>
        <v>RP</v>
      </c>
      <c r="X8" s="3">
        <f t="shared" si="11"/>
        <v>42345</v>
      </c>
      <c r="Y8" s="6" t="str">
        <f ca="1">IFERROR(OFFSET(grille!$A$1,MOD(INT((X8-parametres!$D$6)/7),42)+1,WEEKDAY(guigui!X8,2)),"")</f>
        <v>RP</v>
      </c>
    </row>
    <row r="9" spans="1:25">
      <c r="B9" s="3">
        <f t="shared" si="0"/>
        <v>42012</v>
      </c>
      <c r="C9" s="6" t="str">
        <f ca="1">IFERROR(OFFSET(grille!$A$1,MOD(INT((B9-parametres!$D$6)/7),42)+1,WEEKDAY(guigui!B9,2)),"")</f>
        <v>D</v>
      </c>
      <c r="D9" s="3">
        <f t="shared" si="1"/>
        <v>42043</v>
      </c>
      <c r="E9" s="6" t="str">
        <f ca="1">IFERROR(OFFSET(grille!$A$1,MOD(INT((D9-parametres!$D$6)/7),42)+1,WEEKDAY(guigui!D9,2)),"")</f>
        <v>T247__</v>
      </c>
      <c r="F9" s="3">
        <f t="shared" si="2"/>
        <v>42071</v>
      </c>
      <c r="G9" s="6" t="str">
        <f ca="1">IFERROR(OFFSET(grille!$A$1,MOD(INT((F9-parametres!$D$6)/7),42)+1,WEEKDAY(guigui!F9,2)),"")</f>
        <v>RP</v>
      </c>
      <c r="H9" s="3">
        <f t="shared" si="3"/>
        <v>42102</v>
      </c>
      <c r="I9" s="6" t="str">
        <f ca="1">IFERROR(OFFSET(grille!$A$1,MOD(INT((H9-parametres!$D$6)/7),42)+1,WEEKDAY(guigui!H9,2)),"")</f>
        <v>T510</v>
      </c>
      <c r="J9" s="3">
        <f t="shared" si="4"/>
        <v>42132</v>
      </c>
      <c r="K9" s="6" t="str">
        <f ca="1">IFERROR(OFFSET(grille!$A$1,MOD(INT((J9-parametres!$D$6)/7),42)+1,WEEKDAY(guigui!J9,2)),"")</f>
        <v>D</v>
      </c>
      <c r="L9" s="3">
        <f t="shared" si="5"/>
        <v>42163</v>
      </c>
      <c r="M9" s="6" t="str">
        <f ca="1">IFERROR(OFFSET(grille!$A$1,MOD(INT((L9-parametres!$D$6)/7),42)+1,WEEKDAY(guigui!L9,2)),"")</f>
        <v>T730__</v>
      </c>
      <c r="N9" s="4">
        <f t="shared" si="6"/>
        <v>42193</v>
      </c>
      <c r="O9" s="6" t="str">
        <f ca="1">IFERROR(OFFSET(grille!$A$1,MOD(INT((N9-parametres!$D$6)/7),42)+1,WEEKDAY(guigui!N9,2)),"")</f>
        <v>T630__</v>
      </c>
      <c r="P9" s="3">
        <f t="shared" si="7"/>
        <v>42224</v>
      </c>
      <c r="Q9" s="6" t="str">
        <f ca="1">IFERROR(OFFSET(grille!$A$1,MOD(INT((P9-parametres!$D$6)/7),42)+1,WEEKDAY(guigui!P9,2)),"")</f>
        <v>T226__</v>
      </c>
      <c r="R9" s="3">
        <f t="shared" si="8"/>
        <v>42255</v>
      </c>
      <c r="S9" s="6" t="str">
        <f ca="1">IFERROR(OFFSET(grille!$A$1,MOD(INT((R9-parametres!$D$6)/7),42)+1,WEEKDAY(guigui!R9,2)),"")</f>
        <v>RP</v>
      </c>
      <c r="T9" s="3">
        <f t="shared" si="9"/>
        <v>42285</v>
      </c>
      <c r="U9" s="6" t="str">
        <f ca="1">IFERROR(OFFSET(grille!$A$1,MOD(INT((T9-parametres!$D$6)/7),42)+1,WEEKDAY(guigui!T9,2)),"")</f>
        <v>__T350</v>
      </c>
      <c r="V9" s="4">
        <f t="shared" si="10"/>
        <v>42316</v>
      </c>
      <c r="W9" s="6" t="str">
        <f ca="1">IFERROR(OFFSET(grille!$A$1,MOD(INT((V9-parametres!$D$6)/7),42)+1,WEEKDAY(guigui!V9,2)),"")</f>
        <v>RP</v>
      </c>
      <c r="X9" s="3">
        <f t="shared" si="11"/>
        <v>42346</v>
      </c>
      <c r="Y9" s="6" t="str">
        <f ca="1">IFERROR(OFFSET(grille!$A$1,MOD(INT((X9-parametres!$D$6)/7),42)+1,WEEKDAY(guigui!X9,2)),"")</f>
        <v>RP</v>
      </c>
    </row>
    <row r="10" spans="1:25">
      <c r="B10" s="3">
        <f t="shared" si="0"/>
        <v>42013</v>
      </c>
      <c r="C10" s="6" t="str">
        <f ca="1">IFERROR(OFFSET(grille!$A$1,MOD(INT((B10-parametres!$D$6)/7),42)+1,WEEKDAY(guigui!B10,2)),"")</f>
        <v>RP</v>
      </c>
      <c r="D10" s="3">
        <f t="shared" si="1"/>
        <v>42044</v>
      </c>
      <c r="E10" s="6" t="str">
        <f ca="1">IFERROR(OFFSET(grille!$A$1,MOD(INT((D10-parametres!$D$6)/7),42)+1,WEEKDAY(guigui!D10,2)),"")</f>
        <v>__T250</v>
      </c>
      <c r="F10" s="3">
        <f t="shared" si="2"/>
        <v>42072</v>
      </c>
      <c r="G10" s="6" t="str">
        <f ca="1">IFERROR(OFFSET(grille!$A$1,MOD(INT((F10-parametres!$D$6)/7),42)+1,WEEKDAY(guigui!F10,2)),"")</f>
        <v>T220__</v>
      </c>
      <c r="H10" s="3">
        <f t="shared" si="3"/>
        <v>42103</v>
      </c>
      <c r="I10" s="6" t="str">
        <f ca="1">IFERROR(OFFSET(grille!$A$1,MOD(INT((H10-parametres!$D$6)/7),42)+1,WEEKDAY(guigui!H10,2)),"")</f>
        <v>T140__</v>
      </c>
      <c r="J10" s="3">
        <f t="shared" si="4"/>
        <v>42133</v>
      </c>
      <c r="K10" s="6" t="str">
        <f ca="1">IFERROR(OFFSET(grille!$A$1,MOD(INT((J10-parametres!$D$6)/7),42)+1,WEEKDAY(guigui!J10,2)),"")</f>
        <v>RP</v>
      </c>
      <c r="L10" s="3">
        <f t="shared" si="5"/>
        <v>42164</v>
      </c>
      <c r="M10" s="6" t="str">
        <f ca="1">IFERROR(OFFSET(grille!$A$1,MOD(INT((L10-parametres!$D$6)/7),42)+1,WEEKDAY(guigui!L10,2)),"")</f>
        <v>__T740</v>
      </c>
      <c r="N10" s="4">
        <f t="shared" si="6"/>
        <v>42194</v>
      </c>
      <c r="O10" s="6" t="str">
        <f ca="1">IFERROR(OFFSET(grille!$A$1,MOD(INT((N10-parametres!$D$6)/7),42)+1,WEEKDAY(guigui!N10,2)),"")</f>
        <v>__T640</v>
      </c>
      <c r="P10" s="3">
        <f t="shared" si="7"/>
        <v>42225</v>
      </c>
      <c r="Q10" s="6" t="str">
        <f ca="1">IFERROR(OFFSET(grille!$A$1,MOD(INT((P10-parametres!$D$6)/7),42)+1,WEEKDAY(guigui!P10,2)),"")</f>
        <v>__T237</v>
      </c>
      <c r="R10" s="3">
        <f t="shared" si="8"/>
        <v>42256</v>
      </c>
      <c r="S10" s="6" t="str">
        <f ca="1">IFERROR(OFFSET(grille!$A$1,MOD(INT((R10-parametres!$D$6)/7),42)+1,WEEKDAY(guigui!R10,2)),"")</f>
        <v>D</v>
      </c>
      <c r="T10" s="3">
        <f t="shared" si="9"/>
        <v>42286</v>
      </c>
      <c r="U10" s="6" t="str">
        <f ca="1">IFERROR(OFFSET(grille!$A$1,MOD(INT((T10-parametres!$D$6)/7),42)+1,WEEKDAY(guigui!T10,2)),"")</f>
        <v>D</v>
      </c>
      <c r="V10" s="4">
        <f t="shared" si="10"/>
        <v>42317</v>
      </c>
      <c r="W10" s="6" t="str">
        <f ca="1">IFERROR(OFFSET(grille!$A$1,MOD(INT((V10-parametres!$D$6)/7),42)+1,WEEKDAY(guigui!V10,2)),"")</f>
        <v>T210</v>
      </c>
      <c r="X10" s="3">
        <f t="shared" si="11"/>
        <v>42347</v>
      </c>
      <c r="Y10" s="6" t="str">
        <f ca="1">IFERROR(OFFSET(grille!$A$1,MOD(INT((X10-parametres!$D$6)/7),42)+1,WEEKDAY(guigui!X10,2)),"")</f>
        <v>T840__</v>
      </c>
    </row>
    <row r="11" spans="1:25">
      <c r="B11" s="3">
        <f t="shared" si="0"/>
        <v>42014</v>
      </c>
      <c r="C11" s="6" t="str">
        <f ca="1">IFERROR(OFFSET(grille!$A$1,MOD(INT((B11-parametres!$D$6)/7),42)+1,WEEKDAY(guigui!B11,2)),"")</f>
        <v>RP</v>
      </c>
      <c r="D11" s="3">
        <f t="shared" si="1"/>
        <v>42045</v>
      </c>
      <c r="E11" s="6" t="str">
        <f ca="1">IFERROR(OFFSET(grille!$A$1,MOD(INT((D11-parametres!$D$6)/7),42)+1,WEEKDAY(guigui!D11,2)),"")</f>
        <v>RP</v>
      </c>
      <c r="F11" s="3">
        <f t="shared" si="2"/>
        <v>42073</v>
      </c>
      <c r="G11" s="6" t="str">
        <f ca="1">IFERROR(OFFSET(grille!$A$1,MOD(INT((F11-parametres!$D$6)/7),42)+1,WEEKDAY(guigui!F11,2)),"")</f>
        <v>__T230</v>
      </c>
      <c r="H11" s="3">
        <f t="shared" si="3"/>
        <v>42104</v>
      </c>
      <c r="I11" s="6" t="str">
        <f ca="1">IFERROR(OFFSET(grille!$A$1,MOD(INT((H11-parametres!$D$6)/7),42)+1,WEEKDAY(guigui!H11,2)),"")</f>
        <v>__T150</v>
      </c>
      <c r="J11" s="3">
        <f t="shared" si="4"/>
        <v>42134</v>
      </c>
      <c r="K11" s="6" t="str">
        <f ca="1">IFERROR(OFFSET(grille!$A$1,MOD(INT((J11-parametres!$D$6)/7),42)+1,WEEKDAY(guigui!J11,2)),"")</f>
        <v>RP</v>
      </c>
      <c r="L11" s="3">
        <f t="shared" si="5"/>
        <v>42165</v>
      </c>
      <c r="M11" s="6" t="str">
        <f ca="1">IFERROR(OFFSET(grille!$A$1,MOD(INT((L11-parametres!$D$6)/7),42)+1,WEEKDAY(guigui!L11,2)),"")</f>
        <v>T650__</v>
      </c>
      <c r="N11" s="4">
        <f t="shared" si="6"/>
        <v>42195</v>
      </c>
      <c r="O11" s="6" t="str">
        <f ca="1">IFERROR(OFFSET(grille!$A$1,MOD(INT((N11-parametres!$D$6)/7),42)+1,WEEKDAY(guigui!N11,2)),"")</f>
        <v>D</v>
      </c>
      <c r="P11" s="3">
        <f t="shared" si="7"/>
        <v>42226</v>
      </c>
      <c r="Q11" s="6" t="str">
        <f ca="1">IFERROR(OFFSET(grille!$A$1,MOD(INT((P11-parametres!$D$6)/7),42)+1,WEEKDAY(guigui!P11,2)),"")</f>
        <v>RP</v>
      </c>
      <c r="R11" s="3">
        <f t="shared" si="8"/>
        <v>42257</v>
      </c>
      <c r="S11" s="6" t="str">
        <f ca="1">IFERROR(OFFSET(grille!$A$1,MOD(INT((R11-parametres!$D$6)/7),42)+1,WEEKDAY(guigui!R11,2)),"")</f>
        <v>T510</v>
      </c>
      <c r="T11" s="3">
        <f t="shared" si="9"/>
        <v>42287</v>
      </c>
      <c r="U11" s="6" t="str">
        <f ca="1">IFERROR(OFFSET(grille!$A$1,MOD(INT((T11-parametres!$D$6)/7),42)+1,WEEKDAY(guigui!T11,2)),"")</f>
        <v>RP</v>
      </c>
      <c r="V11" s="4">
        <f t="shared" si="10"/>
        <v>42318</v>
      </c>
      <c r="W11" s="6" t="str">
        <f ca="1">IFERROR(OFFSET(grille!$A$1,MOD(INT((V11-parametres!$D$6)/7),42)+1,WEEKDAY(guigui!V11,2)),"")</f>
        <v>T410</v>
      </c>
      <c r="X11" s="3">
        <f t="shared" si="11"/>
        <v>42348</v>
      </c>
      <c r="Y11" s="6" t="str">
        <f ca="1">IFERROR(OFFSET(grille!$A$1,MOD(INT((X11-parametres!$D$6)/7),42)+1,WEEKDAY(guigui!X11,2)),"")</f>
        <v>__T850</v>
      </c>
    </row>
    <row r="12" spans="1:25">
      <c r="B12" s="3">
        <f t="shared" si="0"/>
        <v>42015</v>
      </c>
      <c r="C12" s="6" t="str">
        <f ca="1">IFERROR(OFFSET(grille!$A$1,MOD(INT((B12-parametres!$D$6)/7),42)+1,WEEKDAY(guigui!B12,2)),"")</f>
        <v>T737__</v>
      </c>
      <c r="D12" s="3">
        <f t="shared" si="1"/>
        <v>42046</v>
      </c>
      <c r="E12" s="6" t="str">
        <f ca="1">IFERROR(OFFSET(grille!$A$1,MOD(INT((D12-parametres!$D$6)/7),42)+1,WEEKDAY(guigui!D12,2)),"")</f>
        <v>RP</v>
      </c>
      <c r="F12" s="3">
        <f t="shared" si="2"/>
        <v>42074</v>
      </c>
      <c r="G12" s="6" t="str">
        <f ca="1">IFERROR(OFFSET(grille!$A$1,MOD(INT((F12-parametres!$D$6)/7),42)+1,WEEKDAY(guigui!F12,2)),"")</f>
        <v>RP</v>
      </c>
      <c r="H12" s="3">
        <f t="shared" si="3"/>
        <v>42105</v>
      </c>
      <c r="I12" s="6" t="str">
        <f ca="1">IFERROR(OFFSET(grille!$A$1,MOD(INT((H12-parametres!$D$6)/7),42)+1,WEEKDAY(guigui!H12,2)),"")</f>
        <v>RP</v>
      </c>
      <c r="J12" s="3">
        <f t="shared" si="4"/>
        <v>42135</v>
      </c>
      <c r="K12" s="6" t="str">
        <f ca="1">IFERROR(OFFSET(grille!$A$1,MOD(INT((J12-parametres!$D$6)/7),42)+1,WEEKDAY(guigui!J12,2)),"")</f>
        <v>RP</v>
      </c>
      <c r="L12" s="3">
        <f t="shared" si="5"/>
        <v>42166</v>
      </c>
      <c r="M12" s="6" t="str">
        <f ca="1">IFERROR(OFFSET(grille!$A$1,MOD(INT((L12-parametres!$D$6)/7),42)+1,WEEKDAY(guigui!L12,2)),"")</f>
        <v>__T660</v>
      </c>
      <c r="N12" s="4">
        <f t="shared" si="6"/>
        <v>42196</v>
      </c>
      <c r="O12" s="6" t="str">
        <f ca="1">IFERROR(OFFSET(grille!$A$1,MOD(INT((N12-parametres!$D$6)/7),42)+1,WEEKDAY(guigui!N12,2)),"")</f>
        <v>RP</v>
      </c>
      <c r="P12" s="3">
        <f t="shared" si="7"/>
        <v>42227</v>
      </c>
      <c r="Q12" s="6" t="str">
        <f ca="1">IFERROR(OFFSET(grille!$A$1,MOD(INT((P12-parametres!$D$6)/7),42)+1,WEEKDAY(guigui!P12,2)),"")</f>
        <v>RP</v>
      </c>
      <c r="R12" s="3">
        <f t="shared" si="8"/>
        <v>42258</v>
      </c>
      <c r="S12" s="6" t="str">
        <f ca="1">IFERROR(OFFSET(grille!$A$1,MOD(INT((R12-parametres!$D$6)/7),42)+1,WEEKDAY(guigui!R12,2)),"")</f>
        <v>T445__</v>
      </c>
      <c r="T12" s="3">
        <f t="shared" si="9"/>
        <v>42288</v>
      </c>
      <c r="U12" s="6" t="str">
        <f ca="1">IFERROR(OFFSET(grille!$A$1,MOD(INT((T12-parametres!$D$6)/7),42)+1,WEEKDAY(guigui!T12,2)),"")</f>
        <v>RP</v>
      </c>
      <c r="V12" s="4">
        <f t="shared" si="10"/>
        <v>42319</v>
      </c>
      <c r="W12" s="6" t="str">
        <f ca="1">IFERROR(OFFSET(grille!$A$1,MOD(INT((V12-parametres!$D$6)/7),42)+1,WEEKDAY(guigui!V12,2)),"")</f>
        <v>T810</v>
      </c>
      <c r="X12" s="3">
        <f t="shared" si="11"/>
        <v>42349</v>
      </c>
      <c r="Y12" s="6" t="str">
        <f ca="1">IFERROR(OFFSET(grille!$A$1,MOD(INT((X12-parametres!$D$6)/7),42)+1,WEEKDAY(guigui!X12,2)),"")</f>
        <v>Fac</v>
      </c>
    </row>
    <row r="13" spans="1:25">
      <c r="B13" s="3">
        <f t="shared" si="0"/>
        <v>42016</v>
      </c>
      <c r="C13" s="6" t="str">
        <f ca="1">IFERROR(OFFSET(grille!$A$1,MOD(INT((B13-parametres!$D$6)/7),42)+1,WEEKDAY(guigui!B13,2)),"")</f>
        <v>__T740</v>
      </c>
      <c r="D13" s="3">
        <f t="shared" si="1"/>
        <v>42047</v>
      </c>
      <c r="E13" s="6" t="str">
        <f ca="1">IFERROR(OFFSET(grille!$A$1,MOD(INT((D13-parametres!$D$6)/7),42)+1,WEEKDAY(guigui!D13,2)),"")</f>
        <v>T120</v>
      </c>
      <c r="F13" s="3">
        <f t="shared" si="2"/>
        <v>42075</v>
      </c>
      <c r="G13" s="6" t="str">
        <f ca="1">IFERROR(OFFSET(grille!$A$1,MOD(INT((F13-parametres!$D$6)/7),42)+1,WEEKDAY(guigui!F13,2)),"")</f>
        <v>RP</v>
      </c>
      <c r="H13" s="3">
        <f t="shared" si="3"/>
        <v>42106</v>
      </c>
      <c r="I13" s="6" t="str">
        <f ca="1">IFERROR(OFFSET(grille!$A$1,MOD(INT((H13-parametres!$D$6)/7),42)+1,WEEKDAY(guigui!H13,2)),"")</f>
        <v>RP</v>
      </c>
      <c r="J13" s="3">
        <f t="shared" si="4"/>
        <v>42136</v>
      </c>
      <c r="K13" s="6" t="str">
        <f ca="1">IFERROR(OFFSET(grille!$A$1,MOD(INT((J13-parametres!$D$6)/7),42)+1,WEEKDAY(guigui!J13,2)),"")</f>
        <v>T730__</v>
      </c>
      <c r="L13" s="3">
        <f t="shared" si="5"/>
        <v>42167</v>
      </c>
      <c r="M13" s="6" t="str">
        <f ca="1">IFERROR(OFFSET(grille!$A$1,MOD(INT((L13-parametres!$D$6)/7),42)+1,WEEKDAY(guigui!L13,2)),"")</f>
        <v>RP</v>
      </c>
      <c r="N13" s="4">
        <f t="shared" si="6"/>
        <v>42197</v>
      </c>
      <c r="O13" s="6" t="str">
        <f ca="1">IFERROR(OFFSET(grille!$A$1,MOD(INT((N13-parametres!$D$6)/7),42)+1,WEEKDAY(guigui!N13,2)),"")</f>
        <v>RP</v>
      </c>
      <c r="P13" s="3">
        <f t="shared" si="7"/>
        <v>42228</v>
      </c>
      <c r="Q13" s="6" t="str">
        <f ca="1">IFERROR(OFFSET(grille!$A$1,MOD(INT((P13-parametres!$D$6)/7),42)+1,WEEKDAY(guigui!P13,2)),"")</f>
        <v>T710</v>
      </c>
      <c r="R13" s="3">
        <f t="shared" si="8"/>
        <v>42259</v>
      </c>
      <c r="S13" s="6" t="str">
        <f ca="1">IFERROR(OFFSET(grille!$A$1,MOD(INT((R13-parametres!$D$6)/7),42)+1,WEEKDAY(guigui!R13,2)),"")</f>
        <v>__T456</v>
      </c>
      <c r="T13" s="3">
        <f t="shared" si="9"/>
        <v>42289</v>
      </c>
      <c r="U13" s="6" t="str">
        <f ca="1">IFERROR(OFFSET(grille!$A$1,MOD(INT((T13-parametres!$D$6)/7),42)+1,WEEKDAY(guigui!T13,2)),"")</f>
        <v>T110</v>
      </c>
      <c r="V13" s="4">
        <f t="shared" si="10"/>
        <v>42320</v>
      </c>
      <c r="W13" s="6" t="str">
        <f ca="1">IFERROR(OFFSET(grille!$A$1,MOD(INT((V13-parametres!$D$6)/7),42)+1,WEEKDAY(guigui!V13,2)),"")</f>
        <v>T320__</v>
      </c>
      <c r="X13" s="3">
        <f t="shared" si="11"/>
        <v>42350</v>
      </c>
      <c r="Y13" s="6" t="str">
        <f ca="1">IFERROR(OFFSET(grille!$A$1,MOD(INT((X13-parametres!$D$6)/7),42)+1,WEEKDAY(guigui!X13,2)),"")</f>
        <v>RP</v>
      </c>
    </row>
    <row r="14" spans="1:25">
      <c r="B14" s="3">
        <f t="shared" si="0"/>
        <v>42017</v>
      </c>
      <c r="C14" s="6" t="str">
        <f ca="1">IFERROR(OFFSET(grille!$A$1,MOD(INT((B14-parametres!$D$6)/7),42)+1,WEEKDAY(guigui!B14,2)),"")</f>
        <v>T650__</v>
      </c>
      <c r="D14" s="3">
        <f t="shared" si="1"/>
        <v>42048</v>
      </c>
      <c r="E14" s="6" t="str">
        <f ca="1">IFERROR(OFFSET(grille!$A$1,MOD(INT((D14-parametres!$D$6)/7),42)+1,WEEKDAY(guigui!D14,2)),"")</f>
        <v>T720</v>
      </c>
      <c r="F14" s="3">
        <f t="shared" si="2"/>
        <v>42076</v>
      </c>
      <c r="G14" s="6" t="str">
        <f ca="1">IFERROR(OFFSET(grille!$A$1,MOD(INT((F14-parametres!$D$6)/7),42)+1,WEEKDAY(guigui!F14,2)),"")</f>
        <v>T320__</v>
      </c>
      <c r="H14" s="3">
        <f t="shared" si="3"/>
        <v>42107</v>
      </c>
      <c r="I14" s="6" t="str">
        <f ca="1">IFERROR(OFFSET(grille!$A$1,MOD(INT((H14-parametres!$D$6)/7),42)+1,WEEKDAY(guigui!H14,2)),"")</f>
        <v>T440__</v>
      </c>
      <c r="J14" s="3">
        <f t="shared" si="4"/>
        <v>42137</v>
      </c>
      <c r="K14" s="6" t="str">
        <f ca="1">IFERROR(OFFSET(grille!$A$1,MOD(INT((J14-parametres!$D$6)/7),42)+1,WEEKDAY(guigui!J14,2)),"")</f>
        <v>__T740</v>
      </c>
      <c r="L14" s="3">
        <f t="shared" si="5"/>
        <v>42168</v>
      </c>
      <c r="M14" s="6" t="str">
        <f ca="1">IFERROR(OFFSET(grille!$A$1,MOD(INT((L14-parametres!$D$6)/7),42)+1,WEEKDAY(guigui!L14,2)),"")</f>
        <v>RP</v>
      </c>
      <c r="N14" s="4">
        <f t="shared" si="6"/>
        <v>42198</v>
      </c>
      <c r="O14" s="6" t="str">
        <f ca="1">IFERROR(OFFSET(grille!$A$1,MOD(INT((N14-parametres!$D$6)/7),42)+1,WEEKDAY(guigui!N14,2)),"")</f>
        <v>T140__</v>
      </c>
      <c r="P14" s="3">
        <f t="shared" si="7"/>
        <v>42229</v>
      </c>
      <c r="Q14" s="6" t="str">
        <f ca="1">IFERROR(OFFSET(grille!$A$1,MOD(INT((P14-parametres!$D$6)/7),42)+1,WEEKDAY(guigui!P14,2)),"")</f>
        <v>T730__</v>
      </c>
      <c r="R14" s="3">
        <f t="shared" si="8"/>
        <v>42260</v>
      </c>
      <c r="S14" s="6" t="str">
        <f ca="1">IFERROR(OFFSET(grille!$A$1,MOD(INT((R14-parametres!$D$6)/7),42)+1,WEEKDAY(guigui!R14,2)),"")</f>
        <v>T447__</v>
      </c>
      <c r="T14" s="3">
        <f t="shared" si="9"/>
        <v>42290</v>
      </c>
      <c r="U14" s="6" t="str">
        <f ca="1">IFERROR(OFFSET(grille!$A$1,MOD(INT((T14-parametres!$D$6)/7),42)+1,WEEKDAY(guigui!T14,2)),"")</f>
        <v>T420</v>
      </c>
      <c r="V14" s="4">
        <f t="shared" si="10"/>
        <v>42321</v>
      </c>
      <c r="W14" s="6" t="str">
        <f ca="1">IFERROR(OFFSET(grille!$A$1,MOD(INT((V14-parametres!$D$6)/7),42)+1,WEEKDAY(guigui!V14,2)),"")</f>
        <v>__T335</v>
      </c>
      <c r="X14" s="3">
        <f t="shared" si="11"/>
        <v>42351</v>
      </c>
      <c r="Y14" s="6" t="str">
        <f ca="1">IFERROR(OFFSET(grille!$A$1,MOD(INT((X14-parametres!$D$6)/7),42)+1,WEEKDAY(guigui!X14,2)),"")</f>
        <v>RP</v>
      </c>
    </row>
    <row r="15" spans="1:25">
      <c r="B15" s="3">
        <f t="shared" si="0"/>
        <v>42018</v>
      </c>
      <c r="C15" s="6" t="str">
        <f ca="1">IFERROR(OFFSET(grille!$A$1,MOD(INT((B15-parametres!$D$6)/7),42)+1,WEEKDAY(guigui!B15,2)),"")</f>
        <v>__T660</v>
      </c>
      <c r="D15" s="3">
        <f t="shared" si="1"/>
        <v>42049</v>
      </c>
      <c r="E15" s="6" t="str">
        <f ca="1">IFERROR(OFFSET(grille!$A$1,MOD(INT((D15-parametres!$D$6)/7),42)+1,WEEKDAY(guigui!D15,2)),"")</f>
        <v>T346__</v>
      </c>
      <c r="F15" s="3">
        <f t="shared" si="2"/>
        <v>42077</v>
      </c>
      <c r="G15" s="6" t="str">
        <f ca="1">IFERROR(OFFSET(grille!$A$1,MOD(INT((F15-parametres!$D$6)/7),42)+1,WEEKDAY(guigui!F15,2)),"")</f>
        <v>__T336</v>
      </c>
      <c r="H15" s="3">
        <f t="shared" si="3"/>
        <v>42108</v>
      </c>
      <c r="I15" s="6" t="str">
        <f ca="1">IFERROR(OFFSET(grille!$A$1,MOD(INT((H15-parametres!$D$6)/7),42)+1,WEEKDAY(guigui!H15,2)),"")</f>
        <v>__T450</v>
      </c>
      <c r="J15" s="3">
        <f t="shared" si="4"/>
        <v>42138</v>
      </c>
      <c r="K15" s="6" t="str">
        <f ca="1">IFERROR(OFFSET(grille!$A$1,MOD(INT((J15-parametres!$D$6)/7),42)+1,WEEKDAY(guigui!J15,2)),"")</f>
        <v>T610</v>
      </c>
      <c r="L15" s="3">
        <f t="shared" si="5"/>
        <v>42169</v>
      </c>
      <c r="M15" s="6" t="str">
        <f ca="1">IFERROR(OFFSET(grille!$A$1,MOD(INT((L15-parametres!$D$6)/7),42)+1,WEEKDAY(guigui!L15,2)),"")</f>
        <v>T410</v>
      </c>
      <c r="N15" s="4">
        <f t="shared" si="6"/>
        <v>42199</v>
      </c>
      <c r="O15" s="6" t="str">
        <f ca="1">IFERROR(OFFSET(grille!$A$1,MOD(INT((N15-parametres!$D$6)/7),42)+1,WEEKDAY(guigui!N15,2)),"")</f>
        <v>__T150</v>
      </c>
      <c r="P15" s="3">
        <f t="shared" si="7"/>
        <v>42230</v>
      </c>
      <c r="Q15" s="6" t="str">
        <f ca="1">IFERROR(OFFSET(grille!$A$1,MOD(INT((P15-parametres!$D$6)/7),42)+1,WEEKDAY(guigui!P15,2)),"")</f>
        <v>__T740</v>
      </c>
      <c r="R15" s="3">
        <f t="shared" si="8"/>
        <v>42261</v>
      </c>
      <c r="S15" s="6" t="str">
        <f ca="1">IFERROR(OFFSET(grille!$A$1,MOD(INT((R15-parametres!$D$6)/7),42)+1,WEEKDAY(guigui!R15,2)),"")</f>
        <v>__T451</v>
      </c>
      <c r="T15" s="3">
        <f t="shared" si="9"/>
        <v>42291</v>
      </c>
      <c r="U15" s="6" t="str">
        <f ca="1">IFERROR(OFFSET(grille!$A$1,MOD(INT((T15-parametres!$D$6)/7),42)+1,WEEKDAY(guigui!T15,2)),"")</f>
        <v>T220__</v>
      </c>
      <c r="V15" s="4">
        <f t="shared" si="10"/>
        <v>42322</v>
      </c>
      <c r="W15" s="6" t="str">
        <f ca="1">IFERROR(OFFSET(grille!$A$1,MOD(INT((V15-parametres!$D$6)/7),42)+1,WEEKDAY(guigui!V15,2)),"")</f>
        <v>RP</v>
      </c>
      <c r="X15" s="3">
        <f t="shared" si="11"/>
        <v>42352</v>
      </c>
      <c r="Y15" s="6" t="str">
        <f ca="1">IFERROR(OFFSET(grille!$A$1,MOD(INT((X15-parametres!$D$6)/7),42)+1,WEEKDAY(guigui!X15,2)),"")</f>
        <v>T120</v>
      </c>
    </row>
    <row r="16" spans="1:25">
      <c r="B16" s="3">
        <f t="shared" si="0"/>
        <v>42019</v>
      </c>
      <c r="C16" s="6" t="str">
        <f ca="1">IFERROR(OFFSET(grille!$A$1,MOD(INT((B16-parametres!$D$6)/7),42)+1,WEEKDAY(guigui!B16,2)),"")</f>
        <v>T260</v>
      </c>
      <c r="D16" s="3">
        <f t="shared" si="1"/>
        <v>42050</v>
      </c>
      <c r="E16" s="6" t="str">
        <f ca="1">IFERROR(OFFSET(grille!$A$1,MOD(INT((D16-parametres!$D$6)/7),42)+1,WEEKDAY(guigui!D16,2)),"")</f>
        <v>__T357</v>
      </c>
      <c r="F16" s="3">
        <f t="shared" si="2"/>
        <v>42078</v>
      </c>
      <c r="G16" s="6" t="str">
        <f ca="1">IFERROR(OFFSET(grille!$A$1,MOD(INT((F16-parametres!$D$6)/7),42)+1,WEEKDAY(guigui!F16,2)),"")</f>
        <v>T227__</v>
      </c>
      <c r="H16" s="3">
        <f t="shared" si="3"/>
        <v>42109</v>
      </c>
      <c r="I16" s="6" t="str">
        <f ca="1">IFERROR(OFFSET(grille!$A$1,MOD(INT((H16-parametres!$D$6)/7),42)+1,WEEKDAY(guigui!H16,2)),"")</f>
        <v>T240__</v>
      </c>
      <c r="J16" s="3">
        <f t="shared" si="4"/>
        <v>42139</v>
      </c>
      <c r="K16" s="6" t="str">
        <f ca="1">IFERROR(OFFSET(grille!$A$1,MOD(INT((J16-parametres!$D$6)/7),42)+1,WEEKDAY(guigui!J16,2)),"")</f>
        <v>T220__</v>
      </c>
      <c r="L16" s="3">
        <f t="shared" si="5"/>
        <v>42170</v>
      </c>
      <c r="M16" s="6" t="str">
        <f ca="1">IFERROR(OFFSET(grille!$A$1,MOD(INT((L16-parametres!$D$6)/7),42)+1,WEEKDAY(guigui!L16,2)),"")</f>
        <v>T650__</v>
      </c>
      <c r="N16" s="4">
        <f t="shared" si="6"/>
        <v>42200</v>
      </c>
      <c r="O16" s="6" t="str">
        <f ca="1">IFERROR(OFFSET(grille!$A$1,MOD(INT((N16-parametres!$D$6)/7),42)+1,WEEKDAY(guigui!N16,2)),"")</f>
        <v>T210</v>
      </c>
      <c r="P16" s="3">
        <f t="shared" si="7"/>
        <v>42231</v>
      </c>
      <c r="Q16" s="6" t="str">
        <f ca="1">IFERROR(OFFSET(grille!$A$1,MOD(INT((P16-parametres!$D$6)/7),42)+1,WEEKDAY(guigui!P16,2)),"")</f>
        <v>RP</v>
      </c>
      <c r="R16" s="3">
        <f t="shared" si="8"/>
        <v>42262</v>
      </c>
      <c r="S16" s="6" t="str">
        <f ca="1">IFERROR(OFFSET(grille!$A$1,MOD(INT((R16-parametres!$D$6)/7),42)+1,WEEKDAY(guigui!R16,2)),"")</f>
        <v>RP</v>
      </c>
      <c r="T16" s="3">
        <f t="shared" si="9"/>
        <v>42292</v>
      </c>
      <c r="U16" s="6" t="str">
        <f ca="1">IFERROR(OFFSET(grille!$A$1,MOD(INT((T16-parametres!$D$6)/7),42)+1,WEEKDAY(guigui!T16,2)),"")</f>
        <v>__T230</v>
      </c>
      <c r="V16" s="4">
        <f t="shared" si="10"/>
        <v>42323</v>
      </c>
      <c r="W16" s="6" t="str">
        <f ca="1">IFERROR(OFFSET(grille!$A$1,MOD(INT((V16-parametres!$D$6)/7),42)+1,WEEKDAY(guigui!V16,2)),"")</f>
        <v>RP</v>
      </c>
      <c r="X16" s="3">
        <f t="shared" si="11"/>
        <v>42353</v>
      </c>
      <c r="Y16" s="6" t="str">
        <f ca="1">IFERROR(OFFSET(grille!$A$1,MOD(INT((X16-parametres!$D$6)/7),42)+1,WEEKDAY(guigui!X16,2)),"")</f>
        <v>T110</v>
      </c>
    </row>
    <row r="17" spans="2:25">
      <c r="B17" s="3">
        <f t="shared" si="0"/>
        <v>42020</v>
      </c>
      <c r="C17" s="6" t="str">
        <f ca="1">IFERROR(OFFSET(grille!$A$1,MOD(INT((B17-parametres!$D$6)/7),42)+1,WEEKDAY(guigui!B17,2)),"")</f>
        <v>D</v>
      </c>
      <c r="D17" s="3">
        <f t="shared" si="1"/>
        <v>42051</v>
      </c>
      <c r="E17" s="6" t="str">
        <f ca="1">IFERROR(OFFSET(grille!$A$1,MOD(INT((D17-parametres!$D$6)/7),42)+1,WEEKDAY(guigui!D17,2)),"")</f>
        <v>RP</v>
      </c>
      <c r="F17" s="3">
        <f t="shared" si="2"/>
        <v>42079</v>
      </c>
      <c r="G17" s="6" t="str">
        <f ca="1">IFERROR(OFFSET(grille!$A$1,MOD(INT((F17-parametres!$D$6)/7),42)+1,WEEKDAY(guigui!F17,2)),"")</f>
        <v>__T230</v>
      </c>
      <c r="H17" s="3">
        <f t="shared" si="3"/>
        <v>42110</v>
      </c>
      <c r="I17" s="6" t="str">
        <f ca="1">IFERROR(OFFSET(grille!$A$1,MOD(INT((H17-parametres!$D$6)/7),42)+1,WEEKDAY(guigui!H17,2)),"")</f>
        <v>__T250</v>
      </c>
      <c r="J17" s="3">
        <f t="shared" si="4"/>
        <v>42140</v>
      </c>
      <c r="K17" s="6" t="str">
        <f ca="1">IFERROR(OFFSET(grille!$A$1,MOD(INT((J17-parametres!$D$6)/7),42)+1,WEEKDAY(guigui!J17,2)),"")</f>
        <v>__T236</v>
      </c>
      <c r="L17" s="3">
        <f t="shared" si="5"/>
        <v>42171</v>
      </c>
      <c r="M17" s="6" t="str">
        <f ca="1">IFERROR(OFFSET(grille!$A$1,MOD(INT((L17-parametres!$D$6)/7),42)+1,WEEKDAY(guigui!L17,2)),"")</f>
        <v>__T660</v>
      </c>
      <c r="N17" s="4">
        <f t="shared" si="6"/>
        <v>42201</v>
      </c>
      <c r="O17" s="6" t="str">
        <f ca="1">IFERROR(OFFSET(grille!$A$1,MOD(INT((N17-parametres!$D$6)/7),42)+1,WEEKDAY(guigui!N17,2)),"")</f>
        <v>T440__</v>
      </c>
      <c r="P17" s="3">
        <f t="shared" si="7"/>
        <v>42232</v>
      </c>
      <c r="Q17" s="6" t="str">
        <f ca="1">IFERROR(OFFSET(grille!$A$1,MOD(INT((P17-parametres!$D$6)/7),42)+1,WEEKDAY(guigui!P17,2)),"")</f>
        <v>RP</v>
      </c>
      <c r="R17" s="3">
        <f t="shared" si="8"/>
        <v>42263</v>
      </c>
      <c r="S17" s="6" t="str">
        <f ca="1">IFERROR(OFFSET(grille!$A$1,MOD(INT((R17-parametres!$D$6)/7),42)+1,WEEKDAY(guigui!R17,2)),"")</f>
        <v>RP</v>
      </c>
      <c r="T17" s="3">
        <f t="shared" si="9"/>
        <v>42293</v>
      </c>
      <c r="U17" s="6" t="str">
        <f ca="1">IFERROR(OFFSET(grille!$A$1,MOD(INT((T17-parametres!$D$6)/7),42)+1,WEEKDAY(guigui!T17,2)),"")</f>
        <v>RP</v>
      </c>
      <c r="V17" s="4">
        <f t="shared" si="10"/>
        <v>42324</v>
      </c>
      <c r="W17" s="6" t="str">
        <f ca="1">IFERROR(OFFSET(grille!$A$1,MOD(INT((V17-parametres!$D$6)/7),42)+1,WEEKDAY(guigui!V17,2)),"")</f>
        <v>T340__</v>
      </c>
      <c r="X17" s="3">
        <f t="shared" si="11"/>
        <v>42354</v>
      </c>
      <c r="Y17" s="6" t="str">
        <f ca="1">IFERROR(OFFSET(grille!$A$1,MOD(INT((X17-parametres!$D$6)/7),42)+1,WEEKDAY(guigui!X17,2)),"")</f>
        <v>T720</v>
      </c>
    </row>
    <row r="18" spans="2:25">
      <c r="B18" s="3">
        <f t="shared" si="0"/>
        <v>42021</v>
      </c>
      <c r="C18" s="6" t="str">
        <f ca="1">IFERROR(OFFSET(grille!$A$1,MOD(INT((B18-parametres!$D$6)/7),42)+1,WEEKDAY(guigui!B18,2)),"")</f>
        <v>RP</v>
      </c>
      <c r="D18" s="3">
        <f t="shared" si="1"/>
        <v>42052</v>
      </c>
      <c r="E18" s="6" t="str">
        <f ca="1">IFERROR(OFFSET(grille!$A$1,MOD(INT((D18-parametres!$D$6)/7),42)+1,WEEKDAY(guigui!D18,2)),"")</f>
        <v>RP</v>
      </c>
      <c r="F18" s="3">
        <f t="shared" si="2"/>
        <v>42080</v>
      </c>
      <c r="G18" s="6" t="str">
        <f ca="1">IFERROR(OFFSET(grille!$A$1,MOD(INT((F18-parametres!$D$6)/7),42)+1,WEEKDAY(guigui!F18,2)),"")</f>
        <v>T260</v>
      </c>
      <c r="H18" s="3">
        <f t="shared" si="3"/>
        <v>42111</v>
      </c>
      <c r="I18" s="6" t="str">
        <f ca="1">IFERROR(OFFSET(grille!$A$1,MOD(INT((H18-parametres!$D$6)/7),42)+1,WEEKDAY(guigui!H18,2)),"")</f>
        <v>RP</v>
      </c>
      <c r="J18" s="3">
        <f t="shared" si="4"/>
        <v>42141</v>
      </c>
      <c r="K18" s="6" t="str">
        <f ca="1">IFERROR(OFFSET(grille!$A$1,MOD(INT((J18-parametres!$D$6)/7),42)+1,WEEKDAY(guigui!J18,2)),"")</f>
        <v>RP</v>
      </c>
      <c r="L18" s="3">
        <f t="shared" si="5"/>
        <v>42172</v>
      </c>
      <c r="M18" s="6" t="str">
        <f ca="1">IFERROR(OFFSET(grille!$A$1,MOD(INT((L18-parametres!$D$6)/7),42)+1,WEEKDAY(guigui!L18,2)),"")</f>
        <v>T260</v>
      </c>
      <c r="N18" s="4">
        <f t="shared" si="6"/>
        <v>42202</v>
      </c>
      <c r="O18" s="6" t="str">
        <f ca="1">IFERROR(OFFSET(grille!$A$1,MOD(INT((N18-parametres!$D$6)/7),42)+1,WEEKDAY(guigui!N18,2)),"")</f>
        <v>__T450</v>
      </c>
      <c r="P18" s="3">
        <f t="shared" si="7"/>
        <v>42233</v>
      </c>
      <c r="Q18" s="6" t="str">
        <f ca="1">IFERROR(OFFSET(grille!$A$1,MOD(INT((P18-parametres!$D$6)/7),42)+1,WEEKDAY(guigui!P18,2)),"")</f>
        <v>T320__</v>
      </c>
      <c r="R18" s="3">
        <f t="shared" si="8"/>
        <v>42264</v>
      </c>
      <c r="S18" s="6" t="str">
        <f ca="1">IFERROR(OFFSET(grille!$A$1,MOD(INT((R18-parametres!$D$6)/7),42)+1,WEEKDAY(guigui!R18,2)),"")</f>
        <v>T410</v>
      </c>
      <c r="T18" s="3">
        <f t="shared" si="9"/>
        <v>42294</v>
      </c>
      <c r="U18" s="6" t="str">
        <f ca="1">IFERROR(OFFSET(grille!$A$1,MOD(INT((T18-parametres!$D$6)/7),42)+1,WEEKDAY(guigui!T18,2)),"")</f>
        <v>RP</v>
      </c>
      <c r="V18" s="4">
        <f t="shared" si="10"/>
        <v>42325</v>
      </c>
      <c r="W18" s="6" t="str">
        <f ca="1">IFERROR(OFFSET(grille!$A$1,MOD(INT((V18-parametres!$D$6)/7),42)+1,WEEKDAY(guigui!V18,2)),"")</f>
        <v>__T350</v>
      </c>
      <c r="X18" s="3">
        <f t="shared" si="11"/>
        <v>42355</v>
      </c>
      <c r="Y18" s="6" t="str">
        <f ca="1">IFERROR(OFFSET(grille!$A$1,MOD(INT((X18-parametres!$D$6)/7),42)+1,WEEKDAY(guigui!X18,2)),"")</f>
        <v>T630__</v>
      </c>
    </row>
    <row r="19" spans="2:25">
      <c r="B19" s="3">
        <f t="shared" si="0"/>
        <v>42022</v>
      </c>
      <c r="C19" s="6" t="str">
        <f ca="1">IFERROR(OFFSET(grille!$A$1,MOD(INT((B19-parametres!$D$6)/7),42)+1,WEEKDAY(guigui!B19,2)),"")</f>
        <v>RP</v>
      </c>
      <c r="D19" s="3">
        <f t="shared" si="1"/>
        <v>42053</v>
      </c>
      <c r="E19" s="6" t="str">
        <f ca="1">IFERROR(OFFSET(grille!$A$1,MOD(INT((D19-parametres!$D$6)/7),42)+1,WEEKDAY(guigui!D19,2)),"")</f>
        <v>T840__</v>
      </c>
      <c r="F19" s="3">
        <f t="shared" si="2"/>
        <v>42081</v>
      </c>
      <c r="G19" s="6" t="str">
        <f ca="1">IFERROR(OFFSET(grille!$A$1,MOD(INT((F19-parametres!$D$6)/7),42)+1,WEEKDAY(guigui!F19,2)),"")</f>
        <v>RP</v>
      </c>
      <c r="H19" s="3">
        <f t="shared" si="3"/>
        <v>42112</v>
      </c>
      <c r="I19" s="6" t="str">
        <f ca="1">IFERROR(OFFSET(grille!$A$1,MOD(INT((H19-parametres!$D$6)/7),42)+1,WEEKDAY(guigui!H19,2)),"")</f>
        <v>RP</v>
      </c>
      <c r="J19" s="3">
        <f t="shared" si="4"/>
        <v>42142</v>
      </c>
      <c r="K19" s="6" t="str">
        <f ca="1">IFERROR(OFFSET(grille!$A$1,MOD(INT((J19-parametres!$D$6)/7),42)+1,WEEKDAY(guigui!J19,2)),"")</f>
        <v>RP</v>
      </c>
      <c r="L19" s="3">
        <f t="shared" si="5"/>
        <v>42173</v>
      </c>
      <c r="M19" s="6" t="str">
        <f ca="1">IFERROR(OFFSET(grille!$A$1,MOD(INT((L19-parametres!$D$6)/7),42)+1,WEEKDAY(guigui!L19,2)),"")</f>
        <v>RP</v>
      </c>
      <c r="N19" s="4">
        <f t="shared" si="6"/>
        <v>42203</v>
      </c>
      <c r="O19" s="6" t="str">
        <f ca="1">IFERROR(OFFSET(grille!$A$1,MOD(INT((N19-parametres!$D$6)/7),42)+1,WEEKDAY(guigui!N19,2)),"")</f>
        <v>RP</v>
      </c>
      <c r="P19" s="3">
        <f t="shared" si="7"/>
        <v>42234</v>
      </c>
      <c r="Q19" s="6" t="str">
        <f ca="1">IFERROR(OFFSET(grille!$A$1,MOD(INT((P19-parametres!$D$6)/7),42)+1,WEEKDAY(guigui!P19,2)),"")</f>
        <v>__T330</v>
      </c>
      <c r="R19" s="3">
        <f t="shared" si="8"/>
        <v>42265</v>
      </c>
      <c r="S19" s="6" t="str">
        <f ca="1">IFERROR(OFFSET(grille!$A$1,MOD(INT((R19-parametres!$D$6)/7),42)+1,WEEKDAY(guigui!R19,2)),"")</f>
        <v>T710</v>
      </c>
      <c r="T19" s="3">
        <f t="shared" si="9"/>
        <v>42295</v>
      </c>
      <c r="U19" s="6" t="str">
        <f ca="1">IFERROR(OFFSET(grille!$A$1,MOD(INT((T19-parametres!$D$6)/7),42)+1,WEEKDAY(guigui!T19,2)),"")</f>
        <v>T347__</v>
      </c>
      <c r="V19" s="4">
        <f t="shared" si="10"/>
        <v>42326</v>
      </c>
      <c r="W19" s="6" t="str">
        <f ca="1">IFERROR(OFFSET(grille!$A$1,MOD(INT((V19-parametres!$D$6)/7),42)+1,WEEKDAY(guigui!V19,2)),"")</f>
        <v>RP</v>
      </c>
      <c r="X19" s="3">
        <f t="shared" si="11"/>
        <v>42356</v>
      </c>
      <c r="Y19" s="6" t="str">
        <f ca="1">IFERROR(OFFSET(grille!$A$1,MOD(INT((X19-parametres!$D$6)/7),42)+1,WEEKDAY(guigui!X19,2)),"")</f>
        <v>__T640</v>
      </c>
    </row>
    <row r="20" spans="2:25">
      <c r="B20" s="3">
        <f t="shared" si="0"/>
        <v>42023</v>
      </c>
      <c r="C20" s="6" t="str">
        <f ca="1">IFERROR(OFFSET(grille!$A$1,MOD(INT((B20-parametres!$D$6)/7),42)+1,WEEKDAY(guigui!B20,2)),"")</f>
        <v>T210</v>
      </c>
      <c r="D20" s="3">
        <f t="shared" si="1"/>
        <v>42054</v>
      </c>
      <c r="E20" s="6" t="str">
        <f ca="1">IFERROR(OFFSET(grille!$A$1,MOD(INT((D20-parametres!$D$6)/7),42)+1,WEEKDAY(guigui!D20,2)),"")</f>
        <v>__T850</v>
      </c>
      <c r="F20" s="3">
        <f t="shared" si="2"/>
        <v>42082</v>
      </c>
      <c r="G20" s="6" t="str">
        <f ca="1">IFERROR(OFFSET(grille!$A$1,MOD(INT((F20-parametres!$D$6)/7),42)+1,WEEKDAY(guigui!F20,2)),"")</f>
        <v>RP</v>
      </c>
      <c r="H20" s="3">
        <f t="shared" si="3"/>
        <v>42113</v>
      </c>
      <c r="I20" s="6" t="str">
        <f ca="1">IFERROR(OFFSET(grille!$A$1,MOD(INT((H20-parametres!$D$6)/7),42)+1,WEEKDAY(guigui!H20,2)),"")</f>
        <v>T657__</v>
      </c>
      <c r="J20" s="3">
        <f t="shared" si="4"/>
        <v>42143</v>
      </c>
      <c r="K20" s="6" t="str">
        <f ca="1">IFERROR(OFFSET(grille!$A$1,MOD(INT((J20-parametres!$D$6)/7),42)+1,WEEKDAY(guigui!J20,2)),"")</f>
        <v>T840__</v>
      </c>
      <c r="L20" s="3">
        <f t="shared" si="5"/>
        <v>42174</v>
      </c>
      <c r="M20" s="6" t="str">
        <f ca="1">IFERROR(OFFSET(grille!$A$1,MOD(INT((L20-parametres!$D$6)/7),42)+1,WEEKDAY(guigui!L20,2)),"")</f>
        <v>RP</v>
      </c>
      <c r="N20" s="4">
        <f t="shared" si="6"/>
        <v>42204</v>
      </c>
      <c r="O20" s="6" t="str">
        <f ca="1">IFERROR(OFFSET(grille!$A$1,MOD(INT((N20-parametres!$D$6)/7),42)+1,WEEKDAY(guigui!N20,2)),"")</f>
        <v>RP</v>
      </c>
      <c r="P20" s="3">
        <f t="shared" si="7"/>
        <v>42235</v>
      </c>
      <c r="Q20" s="6" t="str">
        <f ca="1">IFERROR(OFFSET(grille!$A$1,MOD(INT((P20-parametres!$D$6)/7),42)+1,WEEKDAY(guigui!P20,2)),"")</f>
        <v>T420</v>
      </c>
      <c r="R20" s="3">
        <f t="shared" si="8"/>
        <v>42266</v>
      </c>
      <c r="S20" s="6" t="str">
        <f ca="1">IFERROR(OFFSET(grille!$A$1,MOD(INT((R20-parametres!$D$6)/7),42)+1,WEEKDAY(guigui!R20,2)),"")</f>
        <v>T246__</v>
      </c>
      <c r="T20" s="3">
        <f t="shared" si="9"/>
        <v>42296</v>
      </c>
      <c r="U20" s="6" t="str">
        <f ca="1">IFERROR(OFFSET(grille!$A$1,MOD(INT((T20-parametres!$D$6)/7),42)+1,WEEKDAY(guigui!T20,2)),"")</f>
        <v>__T350</v>
      </c>
      <c r="V20" s="4">
        <f t="shared" si="10"/>
        <v>42327</v>
      </c>
      <c r="W20" s="6" t="str">
        <f ca="1">IFERROR(OFFSET(grille!$A$1,MOD(INT((V20-parametres!$D$6)/7),42)+1,WEEKDAY(guigui!V20,2)),"")</f>
        <v>RP</v>
      </c>
      <c r="X20" s="3">
        <f t="shared" si="11"/>
        <v>42357</v>
      </c>
      <c r="Y20" s="6" t="str">
        <f ca="1">IFERROR(OFFSET(grille!$A$1,MOD(INT((X20-parametres!$D$6)/7),42)+1,WEEKDAY(guigui!X20,2)),"")</f>
        <v>RP</v>
      </c>
    </row>
    <row r="21" spans="2:25">
      <c r="B21" s="3">
        <f t="shared" si="0"/>
        <v>42024</v>
      </c>
      <c r="C21" s="6" t="str">
        <f ca="1">IFERROR(OFFSET(grille!$A$1,MOD(INT((B21-parametres!$D$6)/7),42)+1,WEEKDAY(guigui!B21,2)),"")</f>
        <v>T410</v>
      </c>
      <c r="D21" s="3">
        <f t="shared" si="1"/>
        <v>42055</v>
      </c>
      <c r="E21" s="6" t="str">
        <f ca="1">IFERROR(OFFSET(grille!$A$1,MOD(INT((D21-parametres!$D$6)/7),42)+1,WEEKDAY(guigui!D21,2)),"")</f>
        <v>Fac</v>
      </c>
      <c r="F21" s="3">
        <f t="shared" si="2"/>
        <v>42083</v>
      </c>
      <c r="G21" s="6" t="str">
        <f ca="1">IFERROR(OFFSET(grille!$A$1,MOD(INT((F21-parametres!$D$6)/7),42)+1,WEEKDAY(guigui!F21,2)),"")</f>
        <v>T410</v>
      </c>
      <c r="H21" s="3">
        <f t="shared" si="3"/>
        <v>42114</v>
      </c>
      <c r="I21" s="6" t="str">
        <f ca="1">IFERROR(OFFSET(grille!$A$1,MOD(INT((H21-parametres!$D$6)/7),42)+1,WEEKDAY(guigui!H21,2)),"")</f>
        <v>__T661</v>
      </c>
      <c r="J21" s="3">
        <f t="shared" si="4"/>
        <v>42144</v>
      </c>
      <c r="K21" s="6" t="str">
        <f ca="1">IFERROR(OFFSET(grille!$A$1,MOD(INT((J21-parametres!$D$6)/7),42)+1,WEEKDAY(guigui!J21,2)),"")</f>
        <v>__T850</v>
      </c>
      <c r="L21" s="3">
        <f t="shared" si="5"/>
        <v>42175</v>
      </c>
      <c r="M21" s="6" t="str">
        <f ca="1">IFERROR(OFFSET(grille!$A$1,MOD(INT((L21-parametres!$D$6)/7),42)+1,WEEKDAY(guigui!L21,2)),"")</f>
        <v>T326__</v>
      </c>
      <c r="N21" s="4">
        <f t="shared" si="6"/>
        <v>42205</v>
      </c>
      <c r="O21" s="6" t="str">
        <f ca="1">IFERROR(OFFSET(grille!$A$1,MOD(INT((N21-parametres!$D$6)/7),42)+1,WEEKDAY(guigui!N21,2)),"")</f>
        <v>T820__</v>
      </c>
      <c r="P21" s="3">
        <f t="shared" si="7"/>
        <v>42236</v>
      </c>
      <c r="Q21" s="6" t="str">
        <f ca="1">IFERROR(OFFSET(grille!$A$1,MOD(INT((P21-parametres!$D$6)/7),42)+1,WEEKDAY(guigui!P21,2)),"")</f>
        <v>T840__</v>
      </c>
      <c r="R21" s="3">
        <f t="shared" si="8"/>
        <v>42267</v>
      </c>
      <c r="S21" s="6" t="str">
        <f ca="1">IFERROR(OFFSET(grille!$A$1,MOD(INT((R21-parametres!$D$6)/7),42)+1,WEEKDAY(guigui!R21,2)),"")</f>
        <v>__T257</v>
      </c>
      <c r="T21" s="3">
        <f t="shared" si="9"/>
        <v>42297</v>
      </c>
      <c r="U21" s="6" t="str">
        <f ca="1">IFERROR(OFFSET(grille!$A$1,MOD(INT((T21-parametres!$D$6)/7),42)+1,WEEKDAY(guigui!T21,2)),"")</f>
        <v>T340__</v>
      </c>
      <c r="V21" s="4">
        <f t="shared" si="10"/>
        <v>42328</v>
      </c>
      <c r="W21" s="6" t="str">
        <f ca="1">IFERROR(OFFSET(grille!$A$1,MOD(INT((V21-parametres!$D$6)/7),42)+1,WEEKDAY(guigui!V21,2)),"")</f>
        <v>T515</v>
      </c>
      <c r="X21" s="3">
        <f t="shared" si="11"/>
        <v>42358</v>
      </c>
      <c r="Y21" s="6" t="str">
        <f ca="1">IFERROR(OFFSET(grille!$A$1,MOD(INT((X21-parametres!$D$6)/7),42)+1,WEEKDAY(guigui!X21,2)),"")</f>
        <v>RP</v>
      </c>
    </row>
    <row r="22" spans="2:25">
      <c r="B22" s="3">
        <f t="shared" si="0"/>
        <v>42025</v>
      </c>
      <c r="C22" s="6" t="str">
        <f ca="1">IFERROR(OFFSET(grille!$A$1,MOD(INT((B22-parametres!$D$6)/7),42)+1,WEEKDAY(guigui!B22,2)),"")</f>
        <v>T810</v>
      </c>
      <c r="D22" s="3">
        <f t="shared" si="1"/>
        <v>42056</v>
      </c>
      <c r="E22" s="6" t="str">
        <f ca="1">IFERROR(OFFSET(grille!$A$1,MOD(INT((D22-parametres!$D$6)/7),42)+1,WEEKDAY(guigui!D22,2)),"")</f>
        <v>RP</v>
      </c>
      <c r="F22" s="3">
        <f t="shared" si="2"/>
        <v>42084</v>
      </c>
      <c r="G22" s="6" t="str">
        <f ca="1">IFERROR(OFFSET(grille!$A$1,MOD(INT((F22-parametres!$D$6)/7),42)+1,WEEKDAY(guigui!F22,2)),"")</f>
        <v>T146__</v>
      </c>
      <c r="H22" s="3">
        <f t="shared" si="3"/>
        <v>42115</v>
      </c>
      <c r="I22" s="6" t="str">
        <f ca="1">IFERROR(OFFSET(grille!$A$1,MOD(INT((H22-parametres!$D$6)/7),42)+1,WEEKDAY(guigui!H22,2)),"")</f>
        <v>T240__</v>
      </c>
      <c r="J22" s="3">
        <f t="shared" si="4"/>
        <v>42145</v>
      </c>
      <c r="K22" s="6" t="str">
        <f ca="1">IFERROR(OFFSET(grille!$A$1,MOD(INT((J22-parametres!$D$6)/7),42)+1,WEEKDAY(guigui!J22,2)),"")</f>
        <v>T110</v>
      </c>
      <c r="L22" s="3">
        <f t="shared" si="5"/>
        <v>42176</v>
      </c>
      <c r="M22" s="6" t="str">
        <f ca="1">IFERROR(OFFSET(grille!$A$1,MOD(INT((L22-parametres!$D$6)/7),42)+1,WEEKDAY(guigui!L22,2)),"")</f>
        <v>__T337</v>
      </c>
      <c r="N22" s="4">
        <f t="shared" si="6"/>
        <v>42206</v>
      </c>
      <c r="O22" s="6" t="str">
        <f ca="1">IFERROR(OFFSET(grille!$A$1,MOD(INT((N22-parametres!$D$6)/7),42)+1,WEEKDAY(guigui!N22,2)),"")</f>
        <v>__T830</v>
      </c>
      <c r="P22" s="3">
        <f t="shared" si="7"/>
        <v>42237</v>
      </c>
      <c r="Q22" s="6" t="str">
        <f ca="1">IFERROR(OFFSET(grille!$A$1,MOD(INT((P22-parametres!$D$6)/7),42)+1,WEEKDAY(guigui!P22,2)),"")</f>
        <v>__T850</v>
      </c>
      <c r="R22" s="3">
        <f t="shared" si="8"/>
        <v>42268</v>
      </c>
      <c r="S22" s="6" t="str">
        <f ca="1">IFERROR(OFFSET(grille!$A$1,MOD(INT((R22-parametres!$D$6)/7),42)+1,WEEKDAY(guigui!R22,2)),"")</f>
        <v>RP</v>
      </c>
      <c r="T22" s="3">
        <f t="shared" si="9"/>
        <v>42298</v>
      </c>
      <c r="U22" s="6" t="str">
        <f ca="1">IFERROR(OFFSET(grille!$A$1,MOD(INT((T22-parametres!$D$6)/7),42)+1,WEEKDAY(guigui!T22,2)),"")</f>
        <v>__T350</v>
      </c>
      <c r="V22" s="4">
        <f t="shared" si="10"/>
        <v>42329</v>
      </c>
      <c r="W22" s="6" t="str">
        <f ca="1">IFERROR(OFFSET(grille!$A$1,MOD(INT((V22-parametres!$D$6)/7),42)+1,WEEKDAY(guigui!V22,2)),"")</f>
        <v>T446__</v>
      </c>
      <c r="X22" s="3">
        <f t="shared" si="11"/>
        <v>42359</v>
      </c>
      <c r="Y22" s="6" t="str">
        <f ca="1">IFERROR(OFFSET(grille!$A$1,MOD(INT((X22-parametres!$D$6)/7),42)+1,WEEKDAY(guigui!X22,2)),"")</f>
        <v>T840__</v>
      </c>
    </row>
    <row r="23" spans="2:25">
      <c r="B23" s="3">
        <f t="shared" si="0"/>
        <v>42026</v>
      </c>
      <c r="C23" s="6" t="str">
        <f ca="1">IFERROR(OFFSET(grille!$A$1,MOD(INT((B23-parametres!$D$6)/7),42)+1,WEEKDAY(guigui!B23,2)),"")</f>
        <v>T320__</v>
      </c>
      <c r="D23" s="3">
        <f t="shared" si="1"/>
        <v>42057</v>
      </c>
      <c r="E23" s="6" t="str">
        <f ca="1">IFERROR(OFFSET(grille!$A$1,MOD(INT((D23-parametres!$D$6)/7),42)+1,WEEKDAY(guigui!D23,2)),"")</f>
        <v>RP</v>
      </c>
      <c r="F23" s="3">
        <f t="shared" si="2"/>
        <v>42085</v>
      </c>
      <c r="G23" s="6" t="str">
        <f ca="1">IFERROR(OFFSET(grille!$A$1,MOD(INT((F23-parametres!$D$6)/7),42)+1,WEEKDAY(guigui!F23,2)),"")</f>
        <v>__T157</v>
      </c>
      <c r="H23" s="3">
        <f t="shared" si="3"/>
        <v>42116</v>
      </c>
      <c r="I23" s="6" t="str">
        <f ca="1">IFERROR(OFFSET(grille!$A$1,MOD(INT((H23-parametres!$D$6)/7),42)+1,WEEKDAY(guigui!H23,2)),"")</f>
        <v>__T250</v>
      </c>
      <c r="J23" s="3">
        <f t="shared" si="4"/>
        <v>42146</v>
      </c>
      <c r="K23" s="6" t="str">
        <f ca="1">IFERROR(OFFSET(grille!$A$1,MOD(INT((J23-parametres!$D$6)/7),42)+1,WEEKDAY(guigui!J23,2)),"")</f>
        <v>T630__</v>
      </c>
      <c r="L23" s="3">
        <f t="shared" si="5"/>
        <v>42177</v>
      </c>
      <c r="M23" s="6" t="str">
        <f ca="1">IFERROR(OFFSET(grille!$A$1,MOD(INT((L23-parametres!$D$6)/7),42)+1,WEEKDAY(guigui!L23,2)),"")</f>
        <v>T510</v>
      </c>
      <c r="N23" s="4">
        <f t="shared" si="6"/>
        <v>42207</v>
      </c>
      <c r="O23" s="6" t="str">
        <f ca="1">IFERROR(OFFSET(grille!$A$1,MOD(INT((N23-parametres!$D$6)/7),42)+1,WEEKDAY(guigui!N23,2)),"")</f>
        <v>RP</v>
      </c>
      <c r="P23" s="3">
        <f t="shared" si="7"/>
        <v>42238</v>
      </c>
      <c r="Q23" s="6" t="str">
        <f ca="1">IFERROR(OFFSET(grille!$A$1,MOD(INT((P23-parametres!$D$6)/7),42)+1,WEEKDAY(guigui!P23,2)),"")</f>
        <v>D</v>
      </c>
      <c r="R23" s="3">
        <f t="shared" si="8"/>
        <v>42269</v>
      </c>
      <c r="S23" s="6" t="str">
        <f ca="1">IFERROR(OFFSET(grille!$A$1,MOD(INT((R23-parametres!$D$6)/7),42)+1,WEEKDAY(guigui!R23,2)),"")</f>
        <v>RP</v>
      </c>
      <c r="T23" s="3">
        <f t="shared" si="9"/>
        <v>42299</v>
      </c>
      <c r="U23" s="6" t="str">
        <f ca="1">IFERROR(OFFSET(grille!$A$1,MOD(INT((T23-parametres!$D$6)/7),42)+1,WEEKDAY(guigui!T23,2)),"")</f>
        <v>RP</v>
      </c>
      <c r="V23" s="4">
        <f t="shared" si="10"/>
        <v>42330</v>
      </c>
      <c r="W23" s="6" t="str">
        <f ca="1">IFERROR(OFFSET(grille!$A$1,MOD(INT((V23-parametres!$D$6)/7),42)+1,WEEKDAY(guigui!V23,2)),"")</f>
        <v>__T457</v>
      </c>
      <c r="X23" s="3">
        <f t="shared" si="11"/>
        <v>42360</v>
      </c>
      <c r="Y23" s="6" t="str">
        <f ca="1">IFERROR(OFFSET(grille!$A$1,MOD(INT((X23-parametres!$D$6)/7),42)+1,WEEKDAY(guigui!X23,2)),"")</f>
        <v>__T850</v>
      </c>
    </row>
    <row r="24" spans="2:25">
      <c r="B24" s="3">
        <f t="shared" si="0"/>
        <v>42027</v>
      </c>
      <c r="C24" s="6" t="str">
        <f ca="1">IFERROR(OFFSET(grille!$A$1,MOD(INT((B24-parametres!$D$6)/7),42)+1,WEEKDAY(guigui!B24,2)),"")</f>
        <v>__T335</v>
      </c>
      <c r="D24" s="3">
        <f t="shared" si="1"/>
        <v>42058</v>
      </c>
      <c r="E24" s="6" t="str">
        <f ca="1">IFERROR(OFFSET(grille!$A$1,MOD(INT((D24-parametres!$D$6)/7),42)+1,WEEKDAY(guigui!D24,2)),"")</f>
        <v>T120</v>
      </c>
      <c r="F24" s="3">
        <f t="shared" si="2"/>
        <v>42086</v>
      </c>
      <c r="G24" s="6" t="str">
        <f ca="1">IFERROR(OFFSET(grille!$A$1,MOD(INT((F24-parametres!$D$6)/7),42)+1,WEEKDAY(guigui!F24,2)),"")</f>
        <v>T260</v>
      </c>
      <c r="H24" s="3">
        <f t="shared" si="3"/>
        <v>42117</v>
      </c>
      <c r="I24" s="6" t="str">
        <f ca="1">IFERROR(OFFSET(grille!$A$1,MOD(INT((H24-parametres!$D$6)/7),42)+1,WEEKDAY(guigui!H24,2)),"")</f>
        <v>RP</v>
      </c>
      <c r="J24" s="3">
        <f t="shared" si="4"/>
        <v>42147</v>
      </c>
      <c r="K24" s="6" t="str">
        <f ca="1">IFERROR(OFFSET(grille!$A$1,MOD(INT((J24-parametres!$D$6)/7),42)+1,WEEKDAY(guigui!J24,2)),"")</f>
        <v>__T646</v>
      </c>
      <c r="L24" s="3">
        <f t="shared" si="5"/>
        <v>42178</v>
      </c>
      <c r="M24" s="6" t="str">
        <f ca="1">IFERROR(OFFSET(grille!$A$1,MOD(INT((L24-parametres!$D$6)/7),42)+1,WEEKDAY(guigui!L24,2)),"")</f>
        <v>T220__</v>
      </c>
      <c r="N24" s="4">
        <f t="shared" si="6"/>
        <v>42208</v>
      </c>
      <c r="O24" s="6" t="str">
        <f ca="1">IFERROR(OFFSET(grille!$A$1,MOD(INT((N24-parametres!$D$6)/7),42)+1,WEEKDAY(guigui!N24,2)),"")</f>
        <v>RP</v>
      </c>
      <c r="P24" s="3">
        <f t="shared" si="7"/>
        <v>42239</v>
      </c>
      <c r="Q24" s="6" t="str">
        <f ca="1">IFERROR(OFFSET(grille!$A$1,MOD(INT((P24-parametres!$D$6)/7),42)+1,WEEKDAY(guigui!P24,2)),"")</f>
        <v>RP</v>
      </c>
      <c r="R24" s="3">
        <f t="shared" si="8"/>
        <v>42270</v>
      </c>
      <c r="S24" s="6" t="str">
        <f ca="1">IFERROR(OFFSET(grille!$A$1,MOD(INT((R24-parametres!$D$6)/7),42)+1,WEEKDAY(guigui!R24,2)),"")</f>
        <v>T320__</v>
      </c>
      <c r="T24" s="3">
        <f t="shared" si="9"/>
        <v>42300</v>
      </c>
      <c r="U24" s="6" t="str">
        <f ca="1">IFERROR(OFFSET(grille!$A$1,MOD(INT((T24-parametres!$D$6)/7),42)+1,WEEKDAY(guigui!T24,2)),"")</f>
        <v>RP</v>
      </c>
      <c r="V24" s="4">
        <f t="shared" si="10"/>
        <v>42331</v>
      </c>
      <c r="W24" s="6" t="str">
        <f ca="1">IFERROR(OFFSET(grille!$A$1,MOD(INT((V24-parametres!$D$6)/7),42)+1,WEEKDAY(guigui!V24,2)),"")</f>
        <v>T240__</v>
      </c>
      <c r="X24" s="3">
        <f t="shared" si="11"/>
        <v>42361</v>
      </c>
      <c r="Y24" s="6" t="str">
        <f ca="1">IFERROR(OFFSET(grille!$A$1,MOD(INT((X24-parametres!$D$6)/7),42)+1,WEEKDAY(guigui!X24,2)),"")</f>
        <v>T410</v>
      </c>
    </row>
    <row r="25" spans="2:25">
      <c r="B25" s="3">
        <f t="shared" si="0"/>
        <v>42028</v>
      </c>
      <c r="C25" s="6" t="str">
        <f ca="1">IFERROR(OFFSET(grille!$A$1,MOD(INT((B25-parametres!$D$6)/7),42)+1,WEEKDAY(guigui!B25,2)),"")</f>
        <v>RP</v>
      </c>
      <c r="D25" s="3">
        <f t="shared" si="1"/>
        <v>42059</v>
      </c>
      <c r="E25" s="6" t="str">
        <f ca="1">IFERROR(OFFSET(grille!$A$1,MOD(INT((D25-parametres!$D$6)/7),42)+1,WEEKDAY(guigui!D25,2)),"")</f>
        <v>T110</v>
      </c>
      <c r="F25" s="3">
        <f t="shared" si="2"/>
        <v>42087</v>
      </c>
      <c r="G25" s="6" t="str">
        <f ca="1">IFERROR(OFFSET(grille!$A$1,MOD(INT((F25-parametres!$D$6)/7),42)+1,WEEKDAY(guigui!F25,2)),"")</f>
        <v>RP</v>
      </c>
      <c r="H25" s="3">
        <f t="shared" si="3"/>
        <v>42118</v>
      </c>
      <c r="I25" s="6" t="str">
        <f ca="1">IFERROR(OFFSET(grille!$A$1,MOD(INT((H25-parametres!$D$6)/7),42)+1,WEEKDAY(guigui!H25,2)),"")</f>
        <v>RP</v>
      </c>
      <c r="J25" s="3">
        <f t="shared" si="4"/>
        <v>42148</v>
      </c>
      <c r="K25" s="6" t="str">
        <f ca="1">IFERROR(OFFSET(grille!$A$1,MOD(INT((J25-parametres!$D$6)/7),42)+1,WEEKDAY(guigui!J25,2)),"")</f>
        <v>RP</v>
      </c>
      <c r="L25" s="3">
        <f t="shared" si="5"/>
        <v>42179</v>
      </c>
      <c r="M25" s="6" t="str">
        <f ca="1">IFERROR(OFFSET(grille!$A$1,MOD(INT((L25-parametres!$D$6)/7),42)+1,WEEKDAY(guigui!L25,2)),"")</f>
        <v>__T230</v>
      </c>
      <c r="N25" s="4">
        <f t="shared" si="6"/>
        <v>42209</v>
      </c>
      <c r="O25" s="6" t="str">
        <f ca="1">IFERROR(OFFSET(grille!$A$1,MOD(INT((N25-parametres!$D$6)/7),42)+1,WEEKDAY(guigui!N25,2)),"")</f>
        <v>T925__</v>
      </c>
      <c r="P25" s="3">
        <f t="shared" si="7"/>
        <v>42240</v>
      </c>
      <c r="Q25" s="6" t="str">
        <f ca="1">IFERROR(OFFSET(grille!$A$1,MOD(INT((P25-parametres!$D$6)/7),42)+1,WEEKDAY(guigui!P25,2)),"")</f>
        <v>RP</v>
      </c>
      <c r="R25" s="3">
        <f t="shared" si="8"/>
        <v>42271</v>
      </c>
      <c r="S25" s="6" t="str">
        <f ca="1">IFERROR(OFFSET(grille!$A$1,MOD(INT((R25-parametres!$D$6)/7),42)+1,WEEKDAY(guigui!R25,2)),"")</f>
        <v>__T330</v>
      </c>
      <c r="T25" s="3">
        <f t="shared" si="9"/>
        <v>42301</v>
      </c>
      <c r="U25" s="6" t="str">
        <f ca="1">IFERROR(OFFSET(grille!$A$1,MOD(INT((T25-parametres!$D$6)/7),42)+1,WEEKDAY(guigui!T25,2)),"")</f>
        <v>T736__</v>
      </c>
      <c r="V25" s="4">
        <f t="shared" si="10"/>
        <v>42332</v>
      </c>
      <c r="W25" s="6" t="str">
        <f ca="1">IFERROR(OFFSET(grille!$A$1,MOD(INT((V25-parametres!$D$6)/7),42)+1,WEEKDAY(guigui!V25,2)),"")</f>
        <v>__T250</v>
      </c>
      <c r="X25" s="3">
        <f t="shared" si="11"/>
        <v>42362</v>
      </c>
      <c r="Y25" s="6" t="str">
        <f ca="1">IFERROR(OFFSET(grille!$A$1,MOD(INT((X25-parametres!$D$6)/7),42)+1,WEEKDAY(guigui!X25,2)),"")</f>
        <v>T220__</v>
      </c>
    </row>
    <row r="26" spans="2:25">
      <c r="B26" s="3">
        <f t="shared" si="0"/>
        <v>42029</v>
      </c>
      <c r="C26" s="6" t="str">
        <f ca="1">IFERROR(OFFSET(grille!$A$1,MOD(INT((B26-parametres!$D$6)/7),42)+1,WEEKDAY(guigui!B26,2)),"")</f>
        <v>RP</v>
      </c>
      <c r="D26" s="3">
        <f t="shared" si="1"/>
        <v>42060</v>
      </c>
      <c r="E26" s="6" t="str">
        <f ca="1">IFERROR(OFFSET(grille!$A$1,MOD(INT((D26-parametres!$D$6)/7),42)+1,WEEKDAY(guigui!D26,2)),"")</f>
        <v>T720</v>
      </c>
      <c r="F26" s="3">
        <f t="shared" si="2"/>
        <v>42088</v>
      </c>
      <c r="G26" s="6" t="str">
        <f ca="1">IFERROR(OFFSET(grille!$A$1,MOD(INT((F26-parametres!$D$6)/7),42)+1,WEEKDAY(guigui!F26,2)),"")</f>
        <v>RP</v>
      </c>
      <c r="H26" s="3">
        <f t="shared" si="3"/>
        <v>42119</v>
      </c>
      <c r="I26" s="6" t="str">
        <f ca="1">IFERROR(OFFSET(grille!$A$1,MOD(INT((H26-parametres!$D$6)/7),42)+1,WEEKDAY(guigui!H26,2)),"")</f>
        <v>T656__</v>
      </c>
      <c r="J26" s="3">
        <f t="shared" si="4"/>
        <v>42149</v>
      </c>
      <c r="K26" s="6" t="str">
        <f ca="1">IFERROR(OFFSET(grille!$A$1,MOD(INT((J26-parametres!$D$6)/7),42)+1,WEEKDAY(guigui!J26,2)),"")</f>
        <v>RP</v>
      </c>
      <c r="L26" s="3">
        <f t="shared" si="5"/>
        <v>42180</v>
      </c>
      <c r="M26" s="6" t="str">
        <f ca="1">IFERROR(OFFSET(grille!$A$1,MOD(INT((L26-parametres!$D$6)/7),42)+1,WEEKDAY(guigui!L26,2)),"")</f>
        <v>D</v>
      </c>
      <c r="N26" s="4">
        <f t="shared" si="6"/>
        <v>42210</v>
      </c>
      <c r="O26" s="6" t="str">
        <f ca="1">IFERROR(OFFSET(grille!$A$1,MOD(INT((N26-parametres!$D$6)/7),42)+1,WEEKDAY(guigui!N26,2)),"")</f>
        <v>__T936</v>
      </c>
      <c r="P26" s="3">
        <f t="shared" si="7"/>
        <v>42241</v>
      </c>
      <c r="Q26" s="6" t="str">
        <f ca="1">IFERROR(OFFSET(grille!$A$1,MOD(INT((P26-parametres!$D$6)/7),42)+1,WEEKDAY(guigui!P26,2)),"")</f>
        <v>RP</v>
      </c>
      <c r="R26" s="3">
        <f t="shared" si="8"/>
        <v>42272</v>
      </c>
      <c r="S26" s="6" t="str">
        <f ca="1">IFERROR(OFFSET(grille!$A$1,MOD(INT((R26-parametres!$D$6)/7),42)+1,WEEKDAY(guigui!R26,2)),"")</f>
        <v>T905__</v>
      </c>
      <c r="T26" s="3">
        <f t="shared" si="9"/>
        <v>42302</v>
      </c>
      <c r="U26" s="6" t="str">
        <f ca="1">IFERROR(OFFSET(grille!$A$1,MOD(INT((T26-parametres!$D$6)/7),42)+1,WEEKDAY(guigui!T26,2)),"")</f>
        <v>__T747</v>
      </c>
      <c r="V26" s="4">
        <f t="shared" si="10"/>
        <v>42333</v>
      </c>
      <c r="W26" s="6" t="str">
        <f ca="1">IFERROR(OFFSET(grille!$A$1,MOD(INT((V26-parametres!$D$6)/7),42)+1,WEEKDAY(guigui!V26,2)),"")</f>
        <v>RP</v>
      </c>
      <c r="X26" s="3">
        <f t="shared" si="11"/>
        <v>42363</v>
      </c>
      <c r="Y26" s="6" t="str">
        <f ca="1">IFERROR(OFFSET(grille!$A$1,MOD(INT((X26-parametres!$D$6)/7),42)+1,WEEKDAY(guigui!X26,2)),"")</f>
        <v>__T230</v>
      </c>
    </row>
    <row r="27" spans="2:25">
      <c r="B27" s="3">
        <f t="shared" si="0"/>
        <v>42030</v>
      </c>
      <c r="C27" s="6" t="str">
        <f ca="1">IFERROR(OFFSET(grille!$A$1,MOD(INT((B27-parametres!$D$6)/7),42)+1,WEEKDAY(guigui!B27,2)),"")</f>
        <v>T340__</v>
      </c>
      <c r="D27" s="3">
        <f t="shared" si="1"/>
        <v>42061</v>
      </c>
      <c r="E27" s="6" t="str">
        <f ca="1">IFERROR(OFFSET(grille!$A$1,MOD(INT((D27-parametres!$D$6)/7),42)+1,WEEKDAY(guigui!D27,2)),"")</f>
        <v>T630__</v>
      </c>
      <c r="F27" s="3">
        <f t="shared" si="2"/>
        <v>42089</v>
      </c>
      <c r="G27" s="6" t="str">
        <f ca="1">IFERROR(OFFSET(grille!$A$1,MOD(INT((F27-parametres!$D$6)/7),42)+1,WEEKDAY(guigui!F27,2)),"")</f>
        <v>T210</v>
      </c>
      <c r="H27" s="3">
        <f t="shared" si="3"/>
        <v>42120</v>
      </c>
      <c r="I27" s="6" t="str">
        <f ca="1">IFERROR(OFFSET(grille!$A$1,MOD(INT((H27-parametres!$D$6)/7),42)+1,WEEKDAY(guigui!H27,2)),"")</f>
        <v>__T667</v>
      </c>
      <c r="J27" s="3">
        <f t="shared" si="4"/>
        <v>42150</v>
      </c>
      <c r="K27" s="6" t="str">
        <f ca="1">IFERROR(OFFSET(grille!$A$1,MOD(INT((J27-parametres!$D$6)/7),42)+1,WEEKDAY(guigui!J27,2)),"")</f>
        <v>T440__</v>
      </c>
      <c r="L27" s="3">
        <f t="shared" si="5"/>
        <v>42181</v>
      </c>
      <c r="M27" s="6" t="str">
        <f ca="1">IFERROR(OFFSET(grille!$A$1,MOD(INT((L27-parametres!$D$6)/7),42)+1,WEEKDAY(guigui!L27,2)),"")</f>
        <v>RP</v>
      </c>
      <c r="N27" s="4">
        <f t="shared" si="6"/>
        <v>42211</v>
      </c>
      <c r="O27" s="6" t="str">
        <f ca="1">IFERROR(OFFSET(grille!$A$1,MOD(INT((N27-parametres!$D$6)/7),42)+1,WEEKDAY(guigui!N27,2)),"")</f>
        <v>T907__</v>
      </c>
      <c r="P27" s="3">
        <f t="shared" si="7"/>
        <v>42242</v>
      </c>
      <c r="Q27" s="6" t="str">
        <f ca="1">IFERROR(OFFSET(grille!$A$1,MOD(INT((P27-parametres!$D$6)/7),42)+1,WEEKDAY(guigui!P27,2)),"")</f>
        <v>T730__</v>
      </c>
      <c r="R27" s="3">
        <f t="shared" si="8"/>
        <v>42273</v>
      </c>
      <c r="S27" s="6" t="str">
        <f ca="1">IFERROR(OFFSET(grille!$A$1,MOD(INT((R27-parametres!$D$6)/7),42)+1,WEEKDAY(guigui!R27,2)),"")</f>
        <v>__T916</v>
      </c>
      <c r="T27" s="3">
        <f t="shared" si="9"/>
        <v>42303</v>
      </c>
      <c r="U27" s="6" t="str">
        <f ca="1">IFERROR(OFFSET(grille!$A$1,MOD(INT((T27-parametres!$D$6)/7),42)+1,WEEKDAY(guigui!T27,2)),"")</f>
        <v>T130</v>
      </c>
      <c r="V27" s="4">
        <f t="shared" si="10"/>
        <v>42334</v>
      </c>
      <c r="W27" s="6" t="str">
        <f ca="1">IFERROR(OFFSET(grille!$A$1,MOD(INT((V27-parametres!$D$6)/7),42)+1,WEEKDAY(guigui!V27,2)),"")</f>
        <v>RP</v>
      </c>
      <c r="X27" s="3">
        <f t="shared" si="11"/>
        <v>42364</v>
      </c>
      <c r="Y27" s="6" t="str">
        <f ca="1">IFERROR(OFFSET(grille!$A$1,MOD(INT((X27-parametres!$D$6)/7),42)+1,WEEKDAY(guigui!X27,2)),"")</f>
        <v>RP</v>
      </c>
    </row>
    <row r="28" spans="2:25">
      <c r="B28" s="3">
        <f t="shared" si="0"/>
        <v>42031</v>
      </c>
      <c r="C28" s="6" t="str">
        <f ca="1">IFERROR(OFFSET(grille!$A$1,MOD(INT((B28-parametres!$D$6)/7),42)+1,WEEKDAY(guigui!B28,2)),"")</f>
        <v>__T350</v>
      </c>
      <c r="D28" s="3">
        <f t="shared" si="1"/>
        <v>42062</v>
      </c>
      <c r="E28" s="6" t="str">
        <f ca="1">IFERROR(OFFSET(grille!$A$1,MOD(INT((D28-parametres!$D$6)/7),42)+1,WEEKDAY(guigui!D28,2)),"")</f>
        <v>__T640</v>
      </c>
      <c r="F28" s="3">
        <f t="shared" si="2"/>
        <v>42090</v>
      </c>
      <c r="G28" s="6" t="str">
        <f ca="1">IFERROR(OFFSET(grille!$A$1,MOD(INT((F28-parametres!$D$6)/7),42)+1,WEEKDAY(guigui!F28,2)),"")</f>
        <v>T140__</v>
      </c>
      <c r="H28" s="3">
        <f t="shared" si="3"/>
        <v>42121</v>
      </c>
      <c r="I28" s="6" t="str">
        <f ca="1">IFERROR(OFFSET(grille!$A$1,MOD(INT((H28-parametres!$D$6)/7),42)+1,WEEKDAY(guigui!H28,2)),"")</f>
        <v>T420</v>
      </c>
      <c r="J28" s="3">
        <f t="shared" si="4"/>
        <v>42151</v>
      </c>
      <c r="K28" s="6" t="str">
        <f ca="1">IFERROR(OFFSET(grille!$A$1,MOD(INT((J28-parametres!$D$6)/7),42)+1,WEEKDAY(guigui!J28,2)),"")</f>
        <v>__T450</v>
      </c>
      <c r="L28" s="3">
        <f t="shared" si="5"/>
        <v>42182</v>
      </c>
      <c r="M28" s="6" t="str">
        <f ca="1">IFERROR(OFFSET(grille!$A$1,MOD(INT((L28-parametres!$D$6)/7),42)+1,WEEKDAY(guigui!L28,2)),"")</f>
        <v>RP</v>
      </c>
      <c r="N28" s="4">
        <f t="shared" si="6"/>
        <v>42212</v>
      </c>
      <c r="O28" s="6" t="str">
        <f ca="1">IFERROR(OFFSET(grille!$A$1,MOD(INT((N28-parametres!$D$6)/7),42)+1,WEEKDAY(guigui!N28,2)),"")</f>
        <v>__T911</v>
      </c>
      <c r="P28" s="3">
        <f t="shared" si="7"/>
        <v>42243</v>
      </c>
      <c r="Q28" s="6" t="str">
        <f ca="1">IFERROR(OFFSET(grille!$A$1,MOD(INT((P28-parametres!$D$6)/7),42)+1,WEEKDAY(guigui!P28,2)),"")</f>
        <v>__T740</v>
      </c>
      <c r="R28" s="3">
        <f t="shared" si="8"/>
        <v>42274</v>
      </c>
      <c r="S28" s="6" t="str">
        <f ca="1">IFERROR(OFFSET(grille!$A$1,MOD(INT((R28-parametres!$D$6)/7),42)+1,WEEKDAY(guigui!R28,2)),"")</f>
        <v>RP</v>
      </c>
      <c r="T28" s="3">
        <f t="shared" si="9"/>
        <v>42304</v>
      </c>
      <c r="U28" s="6" t="str">
        <f ca="1">IFERROR(OFFSET(grille!$A$1,MOD(INT((T28-parametres!$D$6)/7),42)+1,WEEKDAY(guigui!T28,2)),"")</f>
        <v>T140__</v>
      </c>
      <c r="V28" s="4">
        <f t="shared" si="10"/>
        <v>42335</v>
      </c>
      <c r="W28" s="6" t="str">
        <f ca="1">IFERROR(OFFSET(grille!$A$1,MOD(INT((V28-parametres!$D$6)/7),42)+1,WEEKDAY(guigui!V28,2)),"")</f>
        <v>T345__</v>
      </c>
      <c r="X28" s="3">
        <f t="shared" si="11"/>
        <v>42365</v>
      </c>
      <c r="Y28" s="6" t="str">
        <f ca="1">IFERROR(OFFSET(grille!$A$1,MOD(INT((X28-parametres!$D$6)/7),42)+1,WEEKDAY(guigui!X28,2)),"")</f>
        <v>RP</v>
      </c>
    </row>
    <row r="29" spans="2:25">
      <c r="B29" s="3">
        <f t="shared" si="0"/>
        <v>42032</v>
      </c>
      <c r="C29" s="6" t="str">
        <f ca="1">IFERROR(OFFSET(grille!$A$1,MOD(INT((B29-parametres!$D$6)/7),42)+1,WEEKDAY(guigui!B29,2)),"")</f>
        <v>RP</v>
      </c>
      <c r="D29" s="3">
        <f t="shared" si="1"/>
        <v>42063</v>
      </c>
      <c r="E29" s="6" t="str">
        <f ca="1">IFERROR(OFFSET(grille!$A$1,MOD(INT((D29-parametres!$D$6)/7),42)+1,WEEKDAY(guigui!D29,2)),"")</f>
        <v>RP</v>
      </c>
      <c r="F29" s="3">
        <f t="shared" si="2"/>
        <v>42091</v>
      </c>
      <c r="G29" s="6" t="str">
        <f ca="1">IFERROR(OFFSET(grille!$A$1,MOD(INT((F29-parametres!$D$6)/7),42)+1,WEEKDAY(guigui!F29,2)),"")</f>
        <v>__T156</v>
      </c>
      <c r="H29" s="3">
        <f t="shared" si="3"/>
        <v>42122</v>
      </c>
      <c r="I29" s="6" t="str">
        <f ca="1">IFERROR(OFFSET(grille!$A$1,MOD(INT((H29-parametres!$D$6)/7),42)+1,WEEKDAY(guigui!H29,2)),"")</f>
        <v>T630__</v>
      </c>
      <c r="J29" s="3">
        <f t="shared" si="4"/>
        <v>42152</v>
      </c>
      <c r="K29" s="6" t="str">
        <f ca="1">IFERROR(OFFSET(grille!$A$1,MOD(INT((J29-parametres!$D$6)/7),42)+1,WEEKDAY(guigui!J29,2)),"")</f>
        <v>T240__</v>
      </c>
      <c r="L29" s="3">
        <f t="shared" si="5"/>
        <v>42183</v>
      </c>
      <c r="M29" s="6" t="str">
        <f ca="1">IFERROR(OFFSET(grille!$A$1,MOD(INT((L29-parametres!$D$6)/7),42)+1,WEEKDAY(guigui!L29,2)),"")</f>
        <v>T327__</v>
      </c>
      <c r="N29" s="4">
        <f t="shared" si="6"/>
        <v>42213</v>
      </c>
      <c r="O29" s="6" t="str">
        <f ca="1">IFERROR(OFFSET(grille!$A$1,MOD(INT((N29-parametres!$D$6)/7),42)+1,WEEKDAY(guigui!N29,2)),"")</f>
        <v>RP</v>
      </c>
      <c r="P29" s="3">
        <f t="shared" si="7"/>
        <v>42244</v>
      </c>
      <c r="Q29" s="6" t="str">
        <f ca="1">IFERROR(OFFSET(grille!$A$1,MOD(INT((P29-parametres!$D$6)/7),42)+1,WEEKDAY(guigui!P29,2)),"")</f>
        <v>T240__</v>
      </c>
      <c r="R29" s="3">
        <f t="shared" si="8"/>
        <v>42275</v>
      </c>
      <c r="S29" s="6" t="str">
        <f ca="1">IFERROR(OFFSET(grille!$A$1,MOD(INT((R29-parametres!$D$6)/7),42)+1,WEEKDAY(guigui!R29,2)),"")</f>
        <v>RP</v>
      </c>
      <c r="T29" s="3">
        <f t="shared" si="9"/>
        <v>42305</v>
      </c>
      <c r="U29" s="6" t="str">
        <f ca="1">IFERROR(OFFSET(grille!$A$1,MOD(INT((T29-parametres!$D$6)/7),42)+1,WEEKDAY(guigui!T29,2)),"")</f>
        <v>__T150</v>
      </c>
      <c r="V29" s="4">
        <f t="shared" si="10"/>
        <v>42336</v>
      </c>
      <c r="W29" s="6" t="str">
        <f ca="1">IFERROR(OFFSET(grille!$A$1,MOD(INT((V29-parametres!$D$6)/7),42)+1,WEEKDAY(guigui!V29,2)),"")</f>
        <v>__T356</v>
      </c>
      <c r="X29" s="3">
        <f t="shared" si="11"/>
        <v>42366</v>
      </c>
      <c r="Y29" s="6" t="str">
        <f ca="1">IFERROR(OFFSET(grille!$A$1,MOD(INT((X29-parametres!$D$6)/7),42)+1,WEEKDAY(guigui!X29,2)),"")</f>
        <v>T220__</v>
      </c>
    </row>
    <row r="30" spans="2:25">
      <c r="B30" s="3">
        <f t="shared" si="0"/>
        <v>42033</v>
      </c>
      <c r="C30" s="6" t="str">
        <f ca="1">IFERROR(OFFSET(grille!$A$1,MOD(INT((B30-parametres!$D$6)/7),42)+1,WEEKDAY(guigui!B30,2)),"")</f>
        <v>RP</v>
      </c>
      <c r="D30" s="3" t="b">
        <f>IF(MONTH(DATE($A$1,COLUMN()-1,ROW()-1))=2,DATE($A$1,COLUMN()-1,i))</f>
        <v>0</v>
      </c>
      <c r="E30" s="6" t="str">
        <f ca="1">IFERROR(OFFSET(grille!$A$1,MOD(INT((D30-parametres!$D$6)/7),42)+1,WEEKDAY(guigui!D30,2)),"")</f>
        <v>__T356</v>
      </c>
      <c r="F30" s="3">
        <f t="shared" si="2"/>
        <v>42092</v>
      </c>
      <c r="G30" s="6" t="str">
        <f ca="1">IFERROR(OFFSET(grille!$A$1,MOD(INT((F30-parametres!$D$6)/7),42)+1,WEEKDAY(guigui!F30,2)),"")</f>
        <v>RP</v>
      </c>
      <c r="H30" s="3">
        <f t="shared" si="3"/>
        <v>42123</v>
      </c>
      <c r="I30" s="6" t="str">
        <f ca="1">IFERROR(OFFSET(grille!$A$1,MOD(INT((H30-parametres!$D$6)/7),42)+1,WEEKDAY(guigui!H30,2)),"")</f>
        <v>__T640</v>
      </c>
      <c r="J30" s="3">
        <f t="shared" si="4"/>
        <v>42153</v>
      </c>
      <c r="K30" s="6" t="str">
        <f ca="1">IFERROR(OFFSET(grille!$A$1,MOD(INT((J30-parametres!$D$6)/7),42)+1,WEEKDAY(guigui!J30,2)),"")</f>
        <v>__T250</v>
      </c>
      <c r="L30" s="3">
        <f t="shared" si="5"/>
        <v>42184</v>
      </c>
      <c r="M30" s="6" t="str">
        <f ca="1">IFERROR(OFFSET(grille!$A$1,MOD(INT((L30-parametres!$D$6)/7),42)+1,WEEKDAY(guigui!L30,2)),"")</f>
        <v>__T330</v>
      </c>
      <c r="N30" s="3">
        <f t="shared" si="6"/>
        <v>42214</v>
      </c>
      <c r="O30" s="6" t="str">
        <f ca="1">IFERROR(OFFSET(grille!$A$1,MOD(INT((N30-parametres!$D$6)/7),42)+1,WEEKDAY(guigui!N30,2)),"")</f>
        <v>RP</v>
      </c>
      <c r="P30" s="3">
        <f t="shared" si="7"/>
        <v>42245</v>
      </c>
      <c r="Q30" s="6" t="str">
        <f ca="1">IFERROR(OFFSET(grille!$A$1,MOD(INT((P30-parametres!$D$6)/7),42)+1,WEEKDAY(guigui!P30,2)),"")</f>
        <v>__T256</v>
      </c>
      <c r="R30" s="3">
        <f t="shared" si="8"/>
        <v>42276</v>
      </c>
      <c r="S30" s="6" t="str">
        <f ca="1">IFERROR(OFFSET(grille!$A$1,MOD(INT((R30-parametres!$D$6)/7),42)+1,WEEKDAY(guigui!R30,2)),"")</f>
        <v>T320__</v>
      </c>
      <c r="T30" s="3">
        <f t="shared" si="9"/>
        <v>42306</v>
      </c>
      <c r="U30" s="6" t="str">
        <f ca="1">IFERROR(OFFSET(grille!$A$1,MOD(INT((T30-parametres!$D$6)/7),42)+1,WEEKDAY(guigui!T30,2)),"")</f>
        <v>D</v>
      </c>
      <c r="V30" s="4">
        <f t="shared" si="10"/>
        <v>42337</v>
      </c>
      <c r="W30" s="6" t="str">
        <f ca="1">IFERROR(OFFSET(grille!$A$1,MOD(INT((V30-parametres!$D$6)/7),42)+1,WEEKDAY(guigui!V30,2)),"")</f>
        <v>T247__</v>
      </c>
      <c r="X30" s="3">
        <f t="shared" si="11"/>
        <v>42367</v>
      </c>
      <c r="Y30" s="6" t="str">
        <f ca="1">IFERROR(OFFSET(grille!$A$1,MOD(INT((X30-parametres!$D$6)/7),42)+1,WEEKDAY(guigui!X30,2)),"")</f>
        <v>__T230</v>
      </c>
    </row>
    <row r="31" spans="2:25">
      <c r="B31" s="3">
        <f t="shared" si="0"/>
        <v>42034</v>
      </c>
      <c r="C31" s="6" t="str">
        <f ca="1">IFERROR(OFFSET(grille!$A$1,MOD(INT((B31-parametres!$D$6)/7),42)+1,WEEKDAY(guigui!B31,2)),"")</f>
        <v>T515</v>
      </c>
      <c r="D31" s="2"/>
      <c r="E31" s="2"/>
      <c r="F31" s="3">
        <f t="shared" si="2"/>
        <v>42093</v>
      </c>
      <c r="G31" s="6" t="str">
        <f ca="1">IFERROR(OFFSET(grille!$A$1,MOD(INT((F31-parametres!$D$6)/7),42)+1,WEEKDAY(guigui!F31,2)),"")</f>
        <v>RP</v>
      </c>
      <c r="H31" s="3">
        <f t="shared" si="3"/>
        <v>42124</v>
      </c>
      <c r="I31" s="6" t="str">
        <f ca="1">IFERROR(OFFSET(grille!$A$1,MOD(INT((H31-parametres!$D$6)/7),42)+1,WEEKDAY(guigui!H31,2)),"")</f>
        <v>D</v>
      </c>
      <c r="J31" s="3">
        <f t="shared" si="4"/>
        <v>42154</v>
      </c>
      <c r="K31" s="6" t="str">
        <f ca="1">IFERROR(OFFSET(grille!$A$1,MOD(INT((J31-parametres!$D$6)/7),42)+1,WEEKDAY(guigui!J31,2)),"")</f>
        <v>RP</v>
      </c>
      <c r="L31" s="3">
        <f t="shared" si="5"/>
        <v>42185</v>
      </c>
      <c r="M31" s="6" t="str">
        <f ca="1">IFERROR(OFFSET(grille!$A$1,MOD(INT((L31-parametres!$D$6)/7),42)+1,WEEKDAY(guigui!L31,2)),"")</f>
        <v>T810</v>
      </c>
      <c r="N31" s="3">
        <f t="shared" si="6"/>
        <v>42215</v>
      </c>
      <c r="O31" s="6" t="str">
        <f ca="1">IFERROR(OFFSET(grille!$A$1,MOD(INT((N31-parametres!$D$6)/7),42)+1,WEEKDAY(guigui!N31,2)),"")</f>
        <v>T720</v>
      </c>
      <c r="P31" s="3">
        <f t="shared" si="7"/>
        <v>42246</v>
      </c>
      <c r="Q31" s="6" t="str">
        <f ca="1">IFERROR(OFFSET(grille!$A$1,MOD(INT((P31-parametres!$D$6)/7),42)+1,WEEKDAY(guigui!P31,2)),"")</f>
        <v>RP</v>
      </c>
      <c r="R31" s="3">
        <f t="shared" si="8"/>
        <v>42277</v>
      </c>
      <c r="S31" s="6" t="str">
        <f ca="1">IFERROR(OFFSET(grille!$A$1,MOD(INT((R31-parametres!$D$6)/7),42)+1,WEEKDAY(guigui!R31,2)),"")</f>
        <v>__T330</v>
      </c>
      <c r="T31" s="3">
        <f t="shared" si="9"/>
        <v>42307</v>
      </c>
      <c r="U31" s="6" t="str">
        <f ca="1">IFERROR(OFFSET(grille!$A$1,MOD(INT((T31-parametres!$D$6)/7),42)+1,WEEKDAY(guigui!T31,2)),"")</f>
        <v>RP</v>
      </c>
      <c r="V31" s="4">
        <f t="shared" si="10"/>
        <v>42338</v>
      </c>
      <c r="W31" s="6" t="str">
        <f ca="1">IFERROR(OFFSET(grille!$A$1,MOD(INT((V31-parametres!$D$6)/7),42)+1,WEEKDAY(guigui!V31,2)),"")</f>
        <v>__T250</v>
      </c>
      <c r="X31" s="3">
        <f t="shared" si="11"/>
        <v>42368</v>
      </c>
      <c r="Y31" s="6" t="str">
        <f ca="1">IFERROR(OFFSET(grille!$A$1,MOD(INT((X31-parametres!$D$6)/7),42)+1,WEEKDAY(guigui!X31,2)),"")</f>
        <v>RP</v>
      </c>
    </row>
    <row r="32" spans="2:25">
      <c r="B32" s="3">
        <f t="shared" si="0"/>
        <v>42035</v>
      </c>
      <c r="C32" s="6" t="str">
        <f ca="1">IFERROR(OFFSET(grille!$A$1,MOD(INT((B32-parametres!$D$6)/7),42)+1,WEEKDAY(guigui!B32,2)),"")</f>
        <v>T446__</v>
      </c>
      <c r="D32" s="2"/>
      <c r="E32" s="2"/>
      <c r="F32" s="3">
        <f t="shared" si="2"/>
        <v>42094</v>
      </c>
      <c r="G32" s="6" t="str">
        <f ca="1">IFERROR(OFFSET(grille!$A$1,MOD(INT((F32-parametres!$D$6)/7),42)+1,WEEKDAY(guigui!F32,2)),"")</f>
        <v>T820__</v>
      </c>
      <c r="H32" s="2"/>
      <c r="I32" s="6" t="str">
        <f ca="1">IFERROR(OFFSET(grille!$A$1,MOD(INT((H32-parametres!$D$6)/7),42)+1,WEEKDAY(guigui!H32,2)),"")</f>
        <v>__T356</v>
      </c>
      <c r="J32" s="3">
        <f t="shared" si="4"/>
        <v>42155</v>
      </c>
      <c r="K32" s="6" t="str">
        <f ca="1">IFERROR(OFFSET(grille!$A$1,MOD(INT((J32-parametres!$D$6)/7),42)+1,WEEKDAY(guigui!J32,2)),"")</f>
        <v>RP</v>
      </c>
      <c r="L32" s="2"/>
      <c r="M32" s="6" t="str">
        <f ca="1">IFERROR(OFFSET(grille!$A$1,MOD(INT((L32-parametres!$D$6)/7),42)+1,WEEKDAY(guigui!L32,2)),"")</f>
        <v>__T356</v>
      </c>
      <c r="N32" s="3">
        <f t="shared" si="6"/>
        <v>42216</v>
      </c>
      <c r="O32" s="6" t="str">
        <f ca="1">IFERROR(OFFSET(grille!$A$1,MOD(INT((N32-parametres!$D$6)/7),42)+1,WEEKDAY(guigui!N32,2)),"")</f>
        <v>T730__</v>
      </c>
      <c r="P32" s="3">
        <f t="shared" si="7"/>
        <v>42247</v>
      </c>
      <c r="Q32" s="6" t="str">
        <f ca="1">IFERROR(OFFSET(grille!$A$1,MOD(INT((P32-parametres!$D$6)/7),42)+1,WEEKDAY(guigui!P32,2)),"")</f>
        <v>RP</v>
      </c>
      <c r="R32" s="2"/>
      <c r="S32" s="6" t="str">
        <f ca="1">IFERROR(OFFSET(grille!$A$1,MOD(INT((R32-parametres!$D$6)/7),42)+1,WEEKDAY(guigui!R32,2)),"")</f>
        <v>__T356</v>
      </c>
      <c r="T32" s="3">
        <f t="shared" si="9"/>
        <v>42308</v>
      </c>
      <c r="U32" s="6" t="str">
        <f ca="1">IFERROR(OFFSET(grille!$A$1,MOD(INT((T32-parametres!$D$6)/7),42)+1,WEEKDAY(guigui!T32,2)),"")</f>
        <v>RP</v>
      </c>
      <c r="V32" s="2"/>
      <c r="W32" s="6" t="str">
        <f ca="1">IFERROR(OFFSET(grille!$A$1,MOD(INT((V32-parametres!$D$6)/7),42)+1,WEEKDAY(guigui!V32,2)),"")</f>
        <v>__T356</v>
      </c>
      <c r="X32" s="3">
        <f t="shared" si="11"/>
        <v>42369</v>
      </c>
      <c r="Y32" s="6" t="str">
        <f ca="1">IFERROR(OFFSET(grille!$A$1,MOD(INT((X32-parametres!$D$6)/7),42)+1,WEEKDAY(guigui!X32,2)),"")</f>
        <v>RP</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389" priority="6" stopIfTrue="1">
      <formula>AND(WEEKDAY(B2,2)&gt;5,B2&lt;&gt;"")</formula>
    </cfRule>
  </conditionalFormatting>
  <conditionalFormatting sqref="E10">
    <cfRule type="expression" dxfId="388" priority="5" stopIfTrue="1">
      <formula>AND(WEEKDAY(E10,2)&gt;5,E10&lt;&gt;"")</formula>
    </cfRule>
  </conditionalFormatting>
  <conditionalFormatting sqref="E10">
    <cfRule type="expression" dxfId="387" priority="4" stopIfTrue="1">
      <formula>AND(WEEKDAY(E10,2)&gt;5,E10&lt;&gt;"")</formula>
    </cfRule>
  </conditionalFormatting>
  <conditionalFormatting sqref="E10">
    <cfRule type="expression" dxfId="386" priority="3" stopIfTrue="1">
      <formula>AND(WEEKDAY(E10,2)&gt;5,E10&lt;&gt;"")</formula>
    </cfRule>
  </conditionalFormatting>
  <conditionalFormatting sqref="E10">
    <cfRule type="expression" dxfId="385" priority="2" stopIfTrue="1">
      <formula>AND(WEEKDAY(E10,2)&gt;5,E10&lt;&gt;"")</formula>
    </cfRule>
  </conditionalFormatting>
  <conditionalFormatting sqref="E24">
    <cfRule type="expression" dxfId="384" priority="1" stopIfTrue="1">
      <formula>AND(WEEKDAY(E24,2)&gt;5,E24&lt;&gt;"")</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dimension ref="A1:Y32"/>
  <sheetViews>
    <sheetView topLeftCell="P1"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IFERROR(OFFSET(grille!$A$1,MOD(INT((B2-parametres!$D$80)/7),42)+1,WEEKDAY(guigui!B2,2)),"")</f>
        <v>RP</v>
      </c>
      <c r="D2" s="3">
        <f>DATE($A$1,COLUMN()-2,ROW()-1)</f>
        <v>42036</v>
      </c>
      <c r="E2" s="6" t="str">
        <f ca="1">IFERROR(OFFSET(grille!$A$1,MOD(INT((D2-parametres!$D$80)/7),42)+1,WEEKDAY(guigui!D2,2)),"")</f>
        <v>RP</v>
      </c>
      <c r="F2" s="3">
        <f>DATE($A$1,COLUMN()-3,ROW()-1)</f>
        <v>42064</v>
      </c>
      <c r="G2" s="6" t="str">
        <f ca="1">IFERROR(OFFSET(grille!$A$1,MOD(INT((F2-parametres!$D$80)/7),42)+1,WEEKDAY(guigui!F2,2)),"")</f>
        <v>RP</v>
      </c>
      <c r="H2" s="3">
        <f>DATE($A$1,COLUMN()-4,ROW()-1)</f>
        <v>42095</v>
      </c>
      <c r="I2" s="6" t="str">
        <f ca="1">IFERROR(OFFSET(grille!$A$1,MOD(INT((H2-parametres!$D$80)/7),42)+1,WEEKDAY(guigui!H2,2)),"")</f>
        <v>T820__</v>
      </c>
      <c r="J2" s="3">
        <f>DATE($A$1,COLUMN()-5,ROW()-1)</f>
        <v>42125</v>
      </c>
      <c r="K2" s="6" t="str">
        <f ca="1">IFERROR(OFFSET(grille!$A$1,MOD(INT((J2-parametres!$D$80)/7),42)+1,WEEKDAY(guigui!J2,2)),"")</f>
        <v>T945</v>
      </c>
      <c r="L2" s="3">
        <f>DATE($A$1,COLUMN()-6,ROW()-1)</f>
        <v>42156</v>
      </c>
      <c r="M2" s="6" t="str">
        <f ca="1">IFERROR(OFFSET(grille!$A$1,MOD(INT((L2-parametres!$D$80)/7),42)+1,WEEKDAY(guigui!L2,2)),"")</f>
        <v>T720</v>
      </c>
      <c r="N2" s="4">
        <f>DATE($A$1,COLUMN()-7,ROW()-1)</f>
        <v>42186</v>
      </c>
      <c r="O2" s="6" t="str">
        <f ca="1">IFERROR(OFFSET(grille!$A$1,MOD(INT((N2-parametres!$D$80)/7),42)+1,WEEKDAY(guigui!N2,2)),"")</f>
        <v>RP</v>
      </c>
      <c r="P2" s="3">
        <f>DATE($A$1,COLUMN()-8,ROW()-1)</f>
        <v>42217</v>
      </c>
      <c r="Q2" s="6" t="str">
        <f ca="1">IFERROR(OFFSET(grille!$A$1,MOD(INT((P2-parametres!$D$80)/7),42)+1,WEEKDAY(guigui!P2,2)),"")</f>
        <v>__T666</v>
      </c>
      <c r="R2" s="3">
        <f>DATE($A$1,COLUMN()-9,ROW()-1)</f>
        <v>42248</v>
      </c>
      <c r="S2" s="6" t="str">
        <f ca="1">IFERROR(OFFSET(grille!$A$1,MOD(INT((R2-parametres!$D$80)/7),42)+1,WEEKDAY(guigui!R2,2)),"")</f>
        <v>__T640</v>
      </c>
      <c r="T2" s="3">
        <f>DATE($A$1,COLUMN()-10,ROW()-1)</f>
        <v>42278</v>
      </c>
      <c r="U2" s="6" t="str">
        <f ca="1">IFERROR(OFFSET(grille!$A$1,MOD(INT((T2-parametres!$D$80)/7),42)+1,WEEKDAY(guigui!T2,2)),"")</f>
        <v>T260</v>
      </c>
      <c r="V2" s="4">
        <f>DATE($A$1,COLUMN()-11,ROW()-1)</f>
        <v>42309</v>
      </c>
      <c r="W2" s="6" t="str">
        <f ca="1">IFERROR(OFFSET(grille!$A$1,MOD(INT((V2-parametres!$D$80)/7),42)+1,WEEKDAY(guigui!V2,2)),"")</f>
        <v>__T357</v>
      </c>
      <c r="X2" s="3">
        <f>DATE($A$1,COLUMN()-12,ROW()-1)</f>
        <v>42339</v>
      </c>
      <c r="Y2" s="6" t="str">
        <f ca="1">IFERROR(OFFSET(grille!$A$1,MOD(INT((X2-parametres!$D$80)/7),42)+1,WEEKDAY(guigui!X2,2)),"")</f>
        <v>T260</v>
      </c>
    </row>
    <row r="3" spans="1:25">
      <c r="B3" s="3">
        <f t="shared" ref="B3:B32" si="0">DATE($A$1,COLUMN()-1,ROW()-1)</f>
        <v>42006</v>
      </c>
      <c r="C3" s="6" t="str">
        <f ca="1">IFERROR(OFFSET(grille!$A$1,MOD(INT((B3-parametres!$D$80)/7),42)+1,WEEKDAY(guigui!B3,2)),"")</f>
        <v>T345__</v>
      </c>
      <c r="D3" s="3">
        <f t="shared" ref="D3:D29" si="1">DATE($A$1,COLUMN()-2,ROW()-1)</f>
        <v>42037</v>
      </c>
      <c r="E3" s="6" t="str">
        <f ca="1">IFERROR(OFFSET(grille!$A$1,MOD(INT((D3-parametres!$D$80)/7),42)+1,WEEKDAY(guigui!D3,2)),"")</f>
        <v>T220__</v>
      </c>
      <c r="F3" s="3">
        <f t="shared" ref="F3:F32" si="2">DATE($A$1,COLUMN()-3,ROW()-1)</f>
        <v>42065</v>
      </c>
      <c r="G3" s="6" t="str">
        <f ca="1">IFERROR(OFFSET(grille!$A$1,MOD(INT((F3-parametres!$D$80)/7),42)+1,WEEKDAY(guigui!F3,2)),"")</f>
        <v>T410</v>
      </c>
      <c r="H3" s="3">
        <f t="shared" ref="H3:H31" si="3">DATE($A$1,COLUMN()-4,ROW()-1)</f>
        <v>42096</v>
      </c>
      <c r="I3" s="6" t="str">
        <f ca="1">IFERROR(OFFSET(grille!$A$1,MOD(INT((H3-parametres!$D$80)/7),42)+1,WEEKDAY(guigui!H3,2)),"")</f>
        <v>__T830</v>
      </c>
      <c r="J3" s="3">
        <f t="shared" ref="J3:J32" si="4">DATE($A$1,COLUMN()-5,ROW()-1)</f>
        <v>42126</v>
      </c>
      <c r="K3" s="6" t="str">
        <f ca="1">IFERROR(OFFSET(grille!$A$1,MOD(INT((J3-parametres!$D$80)/7),42)+1,WEEKDAY(guigui!J3,2)),"")</f>
        <v>RP</v>
      </c>
      <c r="L3" s="3">
        <f t="shared" ref="L3:L31" si="5">DATE($A$1,COLUMN()-6,ROW()-1)</f>
        <v>42157</v>
      </c>
      <c r="M3" s="6" t="str">
        <f ca="1">IFERROR(OFFSET(grille!$A$1,MOD(INT((L3-parametres!$D$80)/7),42)+1,WEEKDAY(guigui!L3,2)),"")</f>
        <v>T710</v>
      </c>
      <c r="N3" s="4">
        <f t="shared" ref="N3:N32" si="6">DATE($A$1,COLUMN()-7,ROW()-1)</f>
        <v>42187</v>
      </c>
      <c r="O3" s="6" t="str">
        <f ca="1">IFERROR(OFFSET(grille!$A$1,MOD(INT((N3-parametres!$D$80)/7),42)+1,WEEKDAY(guigui!N3,2)),"")</f>
        <v>T130</v>
      </c>
      <c r="P3" s="3">
        <f t="shared" ref="P3:P32" si="7">DATE($A$1,COLUMN()-8,ROW()-1)</f>
        <v>42218</v>
      </c>
      <c r="Q3" s="6" t="str">
        <f ca="1">IFERROR(OFFSET(grille!$A$1,MOD(INT((P3-parametres!$D$80)/7),42)+1,WEEKDAY(guigui!P3,2)),"")</f>
        <v>RP</v>
      </c>
      <c r="R3" s="3">
        <f t="shared" ref="R3:R31" si="8">DATE($A$1,COLUMN()-9,ROW()-1)</f>
        <v>42249</v>
      </c>
      <c r="S3" s="6" t="str">
        <f ca="1">IFERROR(OFFSET(grille!$A$1,MOD(INT((R3-parametres!$D$80)/7),42)+1,WEEKDAY(guigui!R3,2)),"")</f>
        <v>T340__</v>
      </c>
      <c r="T3" s="3">
        <f t="shared" ref="T3:T32" si="9">DATE($A$1,COLUMN()-10,ROW()-1)</f>
        <v>42279</v>
      </c>
      <c r="U3" s="6" t="str">
        <f ca="1">IFERROR(OFFSET(grille!$A$1,MOD(INT((T3-parametres!$D$80)/7),42)+1,WEEKDAY(guigui!T3,2)),"")</f>
        <v>D</v>
      </c>
      <c r="V3" s="4">
        <f t="shared" ref="V3:V31" si="10">DATE($A$1,COLUMN()-11,ROW()-1)</f>
        <v>42310</v>
      </c>
      <c r="W3" s="6" t="str">
        <f ca="1">IFERROR(OFFSET(grille!$A$1,MOD(INT((V3-parametres!$D$80)/7),42)+1,WEEKDAY(guigui!V3,2)),"")</f>
        <v>RP</v>
      </c>
      <c r="X3" s="3">
        <f t="shared" ref="X3:X32" si="11">DATE($A$1,COLUMN()-12,ROW()-1)</f>
        <v>42340</v>
      </c>
      <c r="Y3" s="6" t="str">
        <f ca="1">IFERROR(OFFSET(grille!$A$1,MOD(INT((X3-parametres!$D$80)/7),42)+1,WEEKDAY(guigui!X3,2)),"")</f>
        <v>RP</v>
      </c>
    </row>
    <row r="4" spans="1:25">
      <c r="B4" s="4">
        <f t="shared" si="0"/>
        <v>42007</v>
      </c>
      <c r="C4" s="6" t="str">
        <f ca="1">IFERROR(OFFSET(grille!$A$1,MOD(INT((B4-parametres!$D$80)/7),42)+1,WEEKDAY(guigui!B4,2)),"")</f>
        <v>__T356</v>
      </c>
      <c r="D4" s="3">
        <f t="shared" si="1"/>
        <v>42038</v>
      </c>
      <c r="E4" s="6" t="str">
        <f ca="1">IFERROR(OFFSET(grille!$A$1,MOD(INT((D4-parametres!$D$80)/7),42)+1,WEEKDAY(guigui!D4,2)),"")</f>
        <v>__T230</v>
      </c>
      <c r="F4" s="3">
        <f t="shared" si="2"/>
        <v>42066</v>
      </c>
      <c r="G4" s="6" t="str">
        <f ca="1">IFERROR(OFFSET(grille!$A$1,MOD(INT((F4-parametres!$D$80)/7),42)+1,WEEKDAY(guigui!F4,2)),"")</f>
        <v>T720</v>
      </c>
      <c r="H4" s="3">
        <f t="shared" si="3"/>
        <v>42097</v>
      </c>
      <c r="I4" s="6" t="str">
        <f ca="1">IFERROR(OFFSET(grille!$A$1,MOD(INT((H4-parametres!$D$80)/7),42)+1,WEEKDAY(guigui!H4,2)),"")</f>
        <v>D</v>
      </c>
      <c r="J4" s="3">
        <f t="shared" si="4"/>
        <v>42127</v>
      </c>
      <c r="K4" s="6" t="str">
        <f ca="1">IFERROR(OFFSET(grille!$A$1,MOD(INT((J4-parametres!$D$80)/7),42)+1,WEEKDAY(guigui!J4,2)),"")</f>
        <v>RP</v>
      </c>
      <c r="L4" s="3">
        <f t="shared" si="5"/>
        <v>42158</v>
      </c>
      <c r="M4" s="6" t="str">
        <f ca="1">IFERROR(OFFSET(grille!$A$1,MOD(INT((L4-parametres!$D$80)/7),42)+1,WEEKDAY(guigui!L4,2)),"")</f>
        <v>T630__</v>
      </c>
      <c r="N4" s="4">
        <f t="shared" si="6"/>
        <v>42188</v>
      </c>
      <c r="O4" s="6" t="str">
        <f ca="1">IFERROR(OFFSET(grille!$A$1,MOD(INT((N4-parametres!$D$80)/7),42)+1,WEEKDAY(guigui!N4,2)),"")</f>
        <v>T420</v>
      </c>
      <c r="P4" s="3">
        <f t="shared" si="7"/>
        <v>42219</v>
      </c>
      <c r="Q4" s="6" t="str">
        <f ca="1">IFERROR(OFFSET(grille!$A$1,MOD(INT((P4-parametres!$D$80)/7),42)+1,WEEKDAY(guigui!P4,2)),"")</f>
        <v>RP</v>
      </c>
      <c r="R4" s="3">
        <f t="shared" si="8"/>
        <v>42250</v>
      </c>
      <c r="S4" s="6" t="str">
        <f ca="1">IFERROR(OFFSET(grille!$A$1,MOD(INT((R4-parametres!$D$80)/7),42)+1,WEEKDAY(guigui!R4,2)),"")</f>
        <v>__T350</v>
      </c>
      <c r="T4" s="3">
        <f t="shared" si="9"/>
        <v>42280</v>
      </c>
      <c r="U4" s="6" t="str">
        <f ca="1">IFERROR(OFFSET(grille!$A$1,MOD(INT((T4-parametres!$D$80)/7),42)+1,WEEKDAY(guigui!T4,2)),"")</f>
        <v>RP</v>
      </c>
      <c r="V4" s="4">
        <f t="shared" si="10"/>
        <v>42311</v>
      </c>
      <c r="W4" s="6" t="str">
        <f ca="1">IFERROR(OFFSET(grille!$A$1,MOD(INT((V4-parametres!$D$80)/7),42)+1,WEEKDAY(guigui!V4,2)),"")</f>
        <v>RP</v>
      </c>
      <c r="X4" s="3">
        <f t="shared" si="11"/>
        <v>42341</v>
      </c>
      <c r="Y4" s="6" t="str">
        <f ca="1">IFERROR(OFFSET(grille!$A$1,MOD(INT((X4-parametres!$D$80)/7),42)+1,WEEKDAY(guigui!X4,2)),"")</f>
        <v>RP</v>
      </c>
    </row>
    <row r="5" spans="1:25">
      <c r="B5" s="4">
        <f t="shared" si="0"/>
        <v>42008</v>
      </c>
      <c r="C5" s="6" t="str">
        <f ca="1">IFERROR(OFFSET(grille!$A$1,MOD(INT((B5-parametres!$D$80)/7),42)+1,WEEKDAY(guigui!B5,2)),"")</f>
        <v>T247__</v>
      </c>
      <c r="D5" s="3">
        <f t="shared" si="1"/>
        <v>42039</v>
      </c>
      <c r="E5" s="6" t="str">
        <f ca="1">IFERROR(OFFSET(grille!$A$1,MOD(INT((D5-parametres!$D$80)/7),42)+1,WEEKDAY(guigui!D5,2)),"")</f>
        <v>RP</v>
      </c>
      <c r="F5" s="3">
        <f t="shared" si="2"/>
        <v>42067</v>
      </c>
      <c r="G5" s="6" t="str">
        <f ca="1">IFERROR(OFFSET(grille!$A$1,MOD(INT((F5-parametres!$D$80)/7),42)+1,WEEKDAY(guigui!F5,2)),"")</f>
        <v>T510</v>
      </c>
      <c r="H5" s="3">
        <f t="shared" si="3"/>
        <v>42098</v>
      </c>
      <c r="I5" s="6" t="str">
        <f ca="1">IFERROR(OFFSET(grille!$A$1,MOD(INT((H5-parametres!$D$80)/7),42)+1,WEEKDAY(guigui!H5,2)),"")</f>
        <v>RP</v>
      </c>
      <c r="J5" s="3">
        <f t="shared" si="4"/>
        <v>42128</v>
      </c>
      <c r="K5" s="6" t="str">
        <f ca="1">IFERROR(OFFSET(grille!$A$1,MOD(INT((J5-parametres!$D$80)/7),42)+1,WEEKDAY(guigui!J5,2)),"")</f>
        <v>T730__</v>
      </c>
      <c r="L5" s="3">
        <f t="shared" si="5"/>
        <v>42159</v>
      </c>
      <c r="M5" s="6" t="str">
        <f ca="1">IFERROR(OFFSET(grille!$A$1,MOD(INT((L5-parametres!$D$80)/7),42)+1,WEEKDAY(guigui!L5,2)),"")</f>
        <v>__T640</v>
      </c>
      <c r="N5" s="4">
        <f t="shared" si="6"/>
        <v>42189</v>
      </c>
      <c r="O5" s="6" t="str">
        <f ca="1">IFERROR(OFFSET(grille!$A$1,MOD(INT((N5-parametres!$D$80)/7),42)+1,WEEKDAY(guigui!N5,2)),"")</f>
        <v>T226__</v>
      </c>
      <c r="P5" s="3">
        <f t="shared" si="7"/>
        <v>42220</v>
      </c>
      <c r="Q5" s="6" t="str">
        <f ca="1">IFERROR(OFFSET(grille!$A$1,MOD(INT((P5-parametres!$D$80)/7),42)+1,WEEKDAY(guigui!P5,2)),"")</f>
        <v>RP</v>
      </c>
      <c r="R5" s="3">
        <f t="shared" si="8"/>
        <v>42251</v>
      </c>
      <c r="S5" s="6" t="str">
        <f ca="1">IFERROR(OFFSET(grille!$A$1,MOD(INT((R5-parametres!$D$80)/7),42)+1,WEEKDAY(guigui!R5,2)),"")</f>
        <v>D</v>
      </c>
      <c r="T5" s="3">
        <f t="shared" si="9"/>
        <v>42281</v>
      </c>
      <c r="U5" s="6" t="str">
        <f ca="1">IFERROR(OFFSET(grille!$A$1,MOD(INT((T5-parametres!$D$80)/7),42)+1,WEEKDAY(guigui!T5,2)),"")</f>
        <v>RP</v>
      </c>
      <c r="V5" s="4">
        <f t="shared" si="10"/>
        <v>42312</v>
      </c>
      <c r="W5" s="6" t="str">
        <f ca="1">IFERROR(OFFSET(grille!$A$1,MOD(INT((V5-parametres!$D$80)/7),42)+1,WEEKDAY(guigui!V5,2)),"")</f>
        <v>T840__</v>
      </c>
      <c r="X5" s="3">
        <f t="shared" si="11"/>
        <v>42342</v>
      </c>
      <c r="Y5" s="6" t="str">
        <f ca="1">IFERROR(OFFSET(grille!$A$1,MOD(INT((X5-parametres!$D$80)/7),42)+1,WEEKDAY(guigui!X5,2)),"")</f>
        <v>T410</v>
      </c>
    </row>
    <row r="6" spans="1:25">
      <c r="B6" s="3">
        <f t="shared" si="0"/>
        <v>42009</v>
      </c>
      <c r="C6" s="6" t="str">
        <f ca="1">IFERROR(OFFSET(grille!$A$1,MOD(INT((B6-parametres!$D$80)/7),42)+1,WEEKDAY(guigui!B6,2)),"")</f>
        <v>__T250</v>
      </c>
      <c r="D6" s="3">
        <f t="shared" si="1"/>
        <v>42040</v>
      </c>
      <c r="E6" s="6" t="str">
        <f ca="1">IFERROR(OFFSET(grille!$A$1,MOD(INT((D6-parametres!$D$80)/7),42)+1,WEEKDAY(guigui!D6,2)),"")</f>
        <v>RP</v>
      </c>
      <c r="F6" s="3">
        <f t="shared" si="2"/>
        <v>42068</v>
      </c>
      <c r="G6" s="6" t="str">
        <f ca="1">IFERROR(OFFSET(grille!$A$1,MOD(INT((F6-parametres!$D$80)/7),42)+1,WEEKDAY(guigui!F6,2)),"")</f>
        <v>T140__</v>
      </c>
      <c r="H6" s="3">
        <f t="shared" si="3"/>
        <v>42099</v>
      </c>
      <c r="I6" s="6" t="str">
        <f ca="1">IFERROR(OFFSET(grille!$A$1,MOD(INT((H6-parametres!$D$80)/7),42)+1,WEEKDAY(guigui!H6,2)),"")</f>
        <v>RP</v>
      </c>
      <c r="J6" s="3">
        <f t="shared" si="4"/>
        <v>42129</v>
      </c>
      <c r="K6" s="6" t="str">
        <f ca="1">IFERROR(OFFSET(grille!$A$1,MOD(INT((J6-parametres!$D$80)/7),42)+1,WEEKDAY(guigui!J6,2)),"")</f>
        <v>__T740</v>
      </c>
      <c r="L6" s="3">
        <f t="shared" si="5"/>
        <v>42160</v>
      </c>
      <c r="M6" s="6" t="str">
        <f ca="1">IFERROR(OFFSET(grille!$A$1,MOD(INT((L6-parametres!$D$80)/7),42)+1,WEEKDAY(guigui!L6,2)),"")</f>
        <v>D</v>
      </c>
      <c r="N6" s="4">
        <f t="shared" si="6"/>
        <v>42190</v>
      </c>
      <c r="O6" s="6" t="str">
        <f ca="1">IFERROR(OFFSET(grille!$A$1,MOD(INT((N6-parametres!$D$80)/7),42)+1,WEEKDAY(guigui!N6,2)),"")</f>
        <v>__T237</v>
      </c>
      <c r="P6" s="3">
        <f t="shared" si="7"/>
        <v>42221</v>
      </c>
      <c r="Q6" s="6" t="str">
        <f ca="1">IFERROR(OFFSET(grille!$A$1,MOD(INT((P6-parametres!$D$80)/7),42)+1,WEEKDAY(guigui!P6,2)),"")</f>
        <v>D</v>
      </c>
      <c r="R6" s="3">
        <f t="shared" si="8"/>
        <v>42252</v>
      </c>
      <c r="S6" s="6" t="str">
        <f ca="1">IFERROR(OFFSET(grille!$A$1,MOD(INT((R6-parametres!$D$80)/7),42)+1,WEEKDAY(guigui!R6,2)),"")</f>
        <v>RP</v>
      </c>
      <c r="T6" s="3">
        <f t="shared" si="9"/>
        <v>42282</v>
      </c>
      <c r="U6" s="6" t="str">
        <f ca="1">IFERROR(OFFSET(grille!$A$1,MOD(INT((T6-parametres!$D$80)/7),42)+1,WEEKDAY(guigui!T6,2)),"")</f>
        <v>T210</v>
      </c>
      <c r="V6" s="4">
        <f t="shared" si="10"/>
        <v>42313</v>
      </c>
      <c r="W6" s="6" t="str">
        <f ca="1">IFERROR(OFFSET(grille!$A$1,MOD(INT((V6-parametres!$D$80)/7),42)+1,WEEKDAY(guigui!V6,2)),"")</f>
        <v>__T850</v>
      </c>
      <c r="X6" s="3">
        <f t="shared" si="11"/>
        <v>42343</v>
      </c>
      <c r="Y6" s="6" t="str">
        <f ca="1">IFERROR(OFFSET(grille!$A$1,MOD(INT((X6-parametres!$D$80)/7),42)+1,WEEKDAY(guigui!X6,2)),"")</f>
        <v>T146__</v>
      </c>
    </row>
    <row r="7" spans="1:25">
      <c r="B7" s="3">
        <f t="shared" si="0"/>
        <v>42010</v>
      </c>
      <c r="C7" s="6" t="str">
        <f ca="1">IFERROR(OFFSET(grille!$A$1,MOD(INT((B7-parametres!$D$80)/7),42)+1,WEEKDAY(guigui!B7,2)),"")</f>
        <v>RP</v>
      </c>
      <c r="D7" s="3">
        <f t="shared" si="1"/>
        <v>42041</v>
      </c>
      <c r="E7" s="6" t="str">
        <f ca="1">IFERROR(OFFSET(grille!$A$1,MOD(INT((D7-parametres!$D$80)/7),42)+1,WEEKDAY(guigui!D7,2)),"")</f>
        <v>T320__</v>
      </c>
      <c r="F7" s="3">
        <f t="shared" si="2"/>
        <v>42069</v>
      </c>
      <c r="G7" s="6" t="str">
        <f ca="1">IFERROR(OFFSET(grille!$A$1,MOD(INT((F7-parametres!$D$80)/7),42)+1,WEEKDAY(guigui!F7,2)),"")</f>
        <v>__T150</v>
      </c>
      <c r="H7" s="3">
        <f t="shared" si="3"/>
        <v>42100</v>
      </c>
      <c r="I7" s="6" t="str">
        <f ca="1">IFERROR(OFFSET(grille!$A$1,MOD(INT((H7-parametres!$D$80)/7),42)+1,WEEKDAY(guigui!H7,2)),"")</f>
        <v>RP</v>
      </c>
      <c r="J7" s="3">
        <f t="shared" si="4"/>
        <v>42130</v>
      </c>
      <c r="K7" s="6" t="str">
        <f ca="1">IFERROR(OFFSET(grille!$A$1,MOD(INT((J7-parametres!$D$80)/7),42)+1,WEEKDAY(guigui!J7,2)),"")</f>
        <v>T650__</v>
      </c>
      <c r="L7" s="3">
        <f t="shared" si="5"/>
        <v>42161</v>
      </c>
      <c r="M7" s="6" t="str">
        <f ca="1">IFERROR(OFFSET(grille!$A$1,MOD(INT((L7-parametres!$D$80)/7),42)+1,WEEKDAY(guigui!L7,2)),"")</f>
        <v>RP</v>
      </c>
      <c r="N7" s="4">
        <f t="shared" si="6"/>
        <v>42191</v>
      </c>
      <c r="O7" s="6" t="str">
        <f ca="1">IFERROR(OFFSET(grille!$A$1,MOD(INT((N7-parametres!$D$80)/7),42)+1,WEEKDAY(guigui!N7,2)),"")</f>
        <v>RP</v>
      </c>
      <c r="P7" s="3">
        <f t="shared" si="7"/>
        <v>42222</v>
      </c>
      <c r="Q7" s="6" t="str">
        <f ca="1">IFERROR(OFFSET(grille!$A$1,MOD(INT((P7-parametres!$D$80)/7),42)+1,WEEKDAY(guigui!P7,2)),"")</f>
        <v>T510</v>
      </c>
      <c r="R7" s="3">
        <f t="shared" si="8"/>
        <v>42253</v>
      </c>
      <c r="S7" s="6" t="str">
        <f ca="1">IFERROR(OFFSET(grille!$A$1,MOD(INT((R7-parametres!$D$80)/7),42)+1,WEEKDAY(guigui!R7,2)),"")</f>
        <v>RP</v>
      </c>
      <c r="T7" s="3">
        <f t="shared" si="9"/>
        <v>42283</v>
      </c>
      <c r="U7" s="6" t="str">
        <f ca="1">IFERROR(OFFSET(grille!$A$1,MOD(INT((T7-parametres!$D$80)/7),42)+1,WEEKDAY(guigui!T7,2)),"")</f>
        <v>T410</v>
      </c>
      <c r="V7" s="4">
        <f t="shared" si="10"/>
        <v>42314</v>
      </c>
      <c r="W7" s="6" t="str">
        <f ca="1">IFERROR(OFFSET(grille!$A$1,MOD(INT((V7-parametres!$D$80)/7),42)+1,WEEKDAY(guigui!V7,2)),"")</f>
        <v>Fac</v>
      </c>
      <c r="X7" s="3">
        <f t="shared" si="11"/>
        <v>42344</v>
      </c>
      <c r="Y7" s="6" t="str">
        <f ca="1">IFERROR(OFFSET(grille!$A$1,MOD(INT((X7-parametres!$D$80)/7),42)+1,WEEKDAY(guigui!X7,2)),"")</f>
        <v>__T157</v>
      </c>
    </row>
    <row r="8" spans="1:25">
      <c r="B8" s="3">
        <f t="shared" si="0"/>
        <v>42011</v>
      </c>
      <c r="C8" s="6" t="str">
        <f ca="1">IFERROR(OFFSET(grille!$A$1,MOD(INT((B8-parametres!$D$80)/7),42)+1,WEEKDAY(guigui!B8,2)),"")</f>
        <v>RP</v>
      </c>
      <c r="D8" s="3">
        <f t="shared" si="1"/>
        <v>42042</v>
      </c>
      <c r="E8" s="6" t="str">
        <f ca="1">IFERROR(OFFSET(grille!$A$1,MOD(INT((D8-parametres!$D$80)/7),42)+1,WEEKDAY(guigui!D8,2)),"")</f>
        <v>__T336</v>
      </c>
      <c r="F8" s="3">
        <f t="shared" si="2"/>
        <v>42070</v>
      </c>
      <c r="G8" s="6" t="str">
        <f ca="1">IFERROR(OFFSET(grille!$A$1,MOD(INT((F8-parametres!$D$80)/7),42)+1,WEEKDAY(guigui!F8,2)),"")</f>
        <v>RP</v>
      </c>
      <c r="H8" s="3">
        <f t="shared" si="3"/>
        <v>42101</v>
      </c>
      <c r="I8" s="6" t="str">
        <f ca="1">IFERROR(OFFSET(grille!$A$1,MOD(INT((H8-parametres!$D$80)/7),42)+1,WEEKDAY(guigui!H8,2)),"")</f>
        <v>T730__</v>
      </c>
      <c r="J8" s="3">
        <f t="shared" si="4"/>
        <v>42131</v>
      </c>
      <c r="K8" s="6" t="str">
        <f ca="1">IFERROR(OFFSET(grille!$A$1,MOD(INT((J8-parametres!$D$80)/7),42)+1,WEEKDAY(guigui!J8,2)),"")</f>
        <v>__T660</v>
      </c>
      <c r="L8" s="3">
        <f t="shared" si="5"/>
        <v>42162</v>
      </c>
      <c r="M8" s="6" t="str">
        <f ca="1">IFERROR(OFFSET(grille!$A$1,MOD(INT((L8-parametres!$D$80)/7),42)+1,WEEKDAY(guigui!L8,2)),"")</f>
        <v>RP</v>
      </c>
      <c r="N8" s="4">
        <f t="shared" si="6"/>
        <v>42192</v>
      </c>
      <c r="O8" s="6" t="str">
        <f ca="1">IFERROR(OFFSET(grille!$A$1,MOD(INT((N8-parametres!$D$80)/7),42)+1,WEEKDAY(guigui!N8,2)),"")</f>
        <v>RP</v>
      </c>
      <c r="P8" s="3">
        <f t="shared" si="7"/>
        <v>42223</v>
      </c>
      <c r="Q8" s="6" t="str">
        <f ca="1">IFERROR(OFFSET(grille!$A$1,MOD(INT((P8-parametres!$D$80)/7),42)+1,WEEKDAY(guigui!P8,2)),"")</f>
        <v>T445__</v>
      </c>
      <c r="R8" s="3">
        <f t="shared" si="8"/>
        <v>42254</v>
      </c>
      <c r="S8" s="6" t="str">
        <f ca="1">IFERROR(OFFSET(grille!$A$1,MOD(INT((R8-parametres!$D$80)/7),42)+1,WEEKDAY(guigui!R8,2)),"")</f>
        <v>T110</v>
      </c>
      <c r="T8" s="3">
        <f t="shared" si="9"/>
        <v>42284</v>
      </c>
      <c r="U8" s="6" t="str">
        <f ca="1">IFERROR(OFFSET(grille!$A$1,MOD(INT((T8-parametres!$D$80)/7),42)+1,WEEKDAY(guigui!T8,2)),"")</f>
        <v>T810</v>
      </c>
      <c r="V8" s="4">
        <f t="shared" si="10"/>
        <v>42315</v>
      </c>
      <c r="W8" s="6" t="str">
        <f ca="1">IFERROR(OFFSET(grille!$A$1,MOD(INT((V8-parametres!$D$80)/7),42)+1,WEEKDAY(guigui!V8,2)),"")</f>
        <v>RP</v>
      </c>
      <c r="X8" s="3">
        <f t="shared" si="11"/>
        <v>42345</v>
      </c>
      <c r="Y8" s="6" t="str">
        <f ca="1">IFERROR(OFFSET(grille!$A$1,MOD(INT((X8-parametres!$D$80)/7),42)+1,WEEKDAY(guigui!X8,2)),"")</f>
        <v>T260</v>
      </c>
    </row>
    <row r="9" spans="1:25">
      <c r="B9" s="3">
        <f t="shared" si="0"/>
        <v>42012</v>
      </c>
      <c r="C9" s="6" t="str">
        <f ca="1">IFERROR(OFFSET(grille!$A$1,MOD(INT((B9-parametres!$D$80)/7),42)+1,WEEKDAY(guigui!B9,2)),"")</f>
        <v>T120</v>
      </c>
      <c r="D9" s="3">
        <f t="shared" si="1"/>
        <v>42043</v>
      </c>
      <c r="E9" s="6" t="str">
        <f ca="1">IFERROR(OFFSET(grille!$A$1,MOD(INT((D9-parametres!$D$80)/7),42)+1,WEEKDAY(guigui!D9,2)),"")</f>
        <v>T227__</v>
      </c>
      <c r="F9" s="3">
        <f t="shared" si="2"/>
        <v>42071</v>
      </c>
      <c r="G9" s="6" t="str">
        <f ca="1">IFERROR(OFFSET(grille!$A$1,MOD(INT((F9-parametres!$D$80)/7),42)+1,WEEKDAY(guigui!F9,2)),"")</f>
        <v>RP</v>
      </c>
      <c r="H9" s="3">
        <f t="shared" si="3"/>
        <v>42102</v>
      </c>
      <c r="I9" s="6" t="str">
        <f ca="1">IFERROR(OFFSET(grille!$A$1,MOD(INT((H9-parametres!$D$80)/7),42)+1,WEEKDAY(guigui!H9,2)),"")</f>
        <v>__T740</v>
      </c>
      <c r="J9" s="3">
        <f t="shared" si="4"/>
        <v>42132</v>
      </c>
      <c r="K9" s="6" t="str">
        <f ca="1">IFERROR(OFFSET(grille!$A$1,MOD(INT((J9-parametres!$D$80)/7),42)+1,WEEKDAY(guigui!J9,2)),"")</f>
        <v>RP</v>
      </c>
      <c r="L9" s="3">
        <f t="shared" si="5"/>
        <v>42163</v>
      </c>
      <c r="M9" s="6" t="str">
        <f ca="1">IFERROR(OFFSET(grille!$A$1,MOD(INT((L9-parametres!$D$80)/7),42)+1,WEEKDAY(guigui!L9,2)),"")</f>
        <v>T140__</v>
      </c>
      <c r="N9" s="4">
        <f t="shared" si="6"/>
        <v>42193</v>
      </c>
      <c r="O9" s="6" t="str">
        <f ca="1">IFERROR(OFFSET(grille!$A$1,MOD(INT((N9-parametres!$D$80)/7),42)+1,WEEKDAY(guigui!N9,2)),"")</f>
        <v>T710</v>
      </c>
      <c r="P9" s="3">
        <f t="shared" si="7"/>
        <v>42224</v>
      </c>
      <c r="Q9" s="6" t="str">
        <f ca="1">IFERROR(OFFSET(grille!$A$1,MOD(INT((P9-parametres!$D$80)/7),42)+1,WEEKDAY(guigui!P9,2)),"")</f>
        <v>__T456</v>
      </c>
      <c r="R9" s="3">
        <f t="shared" si="8"/>
        <v>42255</v>
      </c>
      <c r="S9" s="6" t="str">
        <f ca="1">IFERROR(OFFSET(grille!$A$1,MOD(INT((R9-parametres!$D$80)/7),42)+1,WEEKDAY(guigui!R9,2)),"")</f>
        <v>T420</v>
      </c>
      <c r="T9" s="3">
        <f t="shared" si="9"/>
        <v>42285</v>
      </c>
      <c r="U9" s="6" t="str">
        <f ca="1">IFERROR(OFFSET(grille!$A$1,MOD(INT((T9-parametres!$D$80)/7),42)+1,WEEKDAY(guigui!T9,2)),"")</f>
        <v>T320__</v>
      </c>
      <c r="V9" s="4">
        <f t="shared" si="10"/>
        <v>42316</v>
      </c>
      <c r="W9" s="6" t="str">
        <f ca="1">IFERROR(OFFSET(grille!$A$1,MOD(INT((V9-parametres!$D$80)/7),42)+1,WEEKDAY(guigui!V9,2)),"")</f>
        <v>RP</v>
      </c>
      <c r="X9" s="3">
        <f t="shared" si="11"/>
        <v>42346</v>
      </c>
      <c r="Y9" s="6" t="str">
        <f ca="1">IFERROR(OFFSET(grille!$A$1,MOD(INT((X9-parametres!$D$80)/7),42)+1,WEEKDAY(guigui!X9,2)),"")</f>
        <v>RP</v>
      </c>
    </row>
    <row r="10" spans="1:25">
      <c r="B10" s="3">
        <f t="shared" si="0"/>
        <v>42013</v>
      </c>
      <c r="C10" s="6" t="str">
        <f ca="1">IFERROR(OFFSET(grille!$A$1,MOD(INT((B10-parametres!$D$80)/7),42)+1,WEEKDAY(guigui!B10,2)),"")</f>
        <v>T720</v>
      </c>
      <c r="D10" s="3">
        <f t="shared" si="1"/>
        <v>42044</v>
      </c>
      <c r="E10" s="6" t="str">
        <f ca="1">IFERROR(OFFSET(grille!$A$1,MOD(INT((D10-parametres!$D$80)/7),42)+1,WEEKDAY(guigui!D10,2)),"")</f>
        <v>__T230</v>
      </c>
      <c r="F10" s="3">
        <f t="shared" si="2"/>
        <v>42072</v>
      </c>
      <c r="G10" s="6" t="str">
        <f ca="1">IFERROR(OFFSET(grille!$A$1,MOD(INT((F10-parametres!$D$80)/7),42)+1,WEEKDAY(guigui!F10,2)),"")</f>
        <v>T440__</v>
      </c>
      <c r="H10" s="3">
        <f t="shared" si="3"/>
        <v>42103</v>
      </c>
      <c r="I10" s="6" t="str">
        <f ca="1">IFERROR(OFFSET(grille!$A$1,MOD(INT((H10-parametres!$D$80)/7),42)+1,WEEKDAY(guigui!H10,2)),"")</f>
        <v>T610</v>
      </c>
      <c r="J10" s="3">
        <f t="shared" si="4"/>
        <v>42133</v>
      </c>
      <c r="K10" s="6" t="str">
        <f ca="1">IFERROR(OFFSET(grille!$A$1,MOD(INT((J10-parametres!$D$80)/7),42)+1,WEEKDAY(guigui!J10,2)),"")</f>
        <v>RP</v>
      </c>
      <c r="L10" s="3">
        <f t="shared" si="5"/>
        <v>42164</v>
      </c>
      <c r="M10" s="6" t="str">
        <f ca="1">IFERROR(OFFSET(grille!$A$1,MOD(INT((L10-parametres!$D$80)/7),42)+1,WEEKDAY(guigui!L10,2)),"")</f>
        <v>__T150</v>
      </c>
      <c r="N10" s="4">
        <f t="shared" si="6"/>
        <v>42194</v>
      </c>
      <c r="O10" s="6" t="str">
        <f ca="1">IFERROR(OFFSET(grille!$A$1,MOD(INT((N10-parametres!$D$80)/7),42)+1,WEEKDAY(guigui!N10,2)),"")</f>
        <v>T730__</v>
      </c>
      <c r="P10" s="3">
        <f t="shared" si="7"/>
        <v>42225</v>
      </c>
      <c r="Q10" s="6" t="str">
        <f ca="1">IFERROR(OFFSET(grille!$A$1,MOD(INT((P10-parametres!$D$80)/7),42)+1,WEEKDAY(guigui!P10,2)),"")</f>
        <v>T447__</v>
      </c>
      <c r="R10" s="3">
        <f t="shared" si="8"/>
        <v>42256</v>
      </c>
      <c r="S10" s="6" t="str">
        <f ca="1">IFERROR(OFFSET(grille!$A$1,MOD(INT((R10-parametres!$D$80)/7),42)+1,WEEKDAY(guigui!R10,2)),"")</f>
        <v>T220__</v>
      </c>
      <c r="T10" s="3">
        <f t="shared" si="9"/>
        <v>42286</v>
      </c>
      <c r="U10" s="6" t="str">
        <f ca="1">IFERROR(OFFSET(grille!$A$1,MOD(INT((T10-parametres!$D$80)/7),42)+1,WEEKDAY(guigui!T10,2)),"")</f>
        <v>__T335</v>
      </c>
      <c r="V10" s="4">
        <f t="shared" si="10"/>
        <v>42317</v>
      </c>
      <c r="W10" s="6" t="str">
        <f ca="1">IFERROR(OFFSET(grille!$A$1,MOD(INT((V10-parametres!$D$80)/7),42)+1,WEEKDAY(guigui!V10,2)),"")</f>
        <v>T120</v>
      </c>
      <c r="X10" s="3">
        <f t="shared" si="11"/>
        <v>42347</v>
      </c>
      <c r="Y10" s="6" t="str">
        <f ca="1">IFERROR(OFFSET(grille!$A$1,MOD(INT((X10-parametres!$D$80)/7),42)+1,WEEKDAY(guigui!X10,2)),"")</f>
        <v>RP</v>
      </c>
    </row>
    <row r="11" spans="1:25">
      <c r="B11" s="3">
        <f t="shared" si="0"/>
        <v>42014</v>
      </c>
      <c r="C11" s="6" t="str">
        <f ca="1">IFERROR(OFFSET(grille!$A$1,MOD(INT((B11-parametres!$D$80)/7),42)+1,WEEKDAY(guigui!B11,2)),"")</f>
        <v>T346__</v>
      </c>
      <c r="D11" s="3">
        <f t="shared" si="1"/>
        <v>42045</v>
      </c>
      <c r="E11" s="6" t="str">
        <f ca="1">IFERROR(OFFSET(grille!$A$1,MOD(INT((D11-parametres!$D$80)/7),42)+1,WEEKDAY(guigui!D11,2)),"")</f>
        <v>T260</v>
      </c>
      <c r="F11" s="3">
        <f t="shared" si="2"/>
        <v>42073</v>
      </c>
      <c r="G11" s="6" t="str">
        <f ca="1">IFERROR(OFFSET(grille!$A$1,MOD(INT((F11-parametres!$D$80)/7),42)+1,WEEKDAY(guigui!F11,2)),"")</f>
        <v>__T450</v>
      </c>
      <c r="H11" s="3">
        <f t="shared" si="3"/>
        <v>42104</v>
      </c>
      <c r="I11" s="6" t="str">
        <f ca="1">IFERROR(OFFSET(grille!$A$1,MOD(INT((H11-parametres!$D$80)/7),42)+1,WEEKDAY(guigui!H11,2)),"")</f>
        <v>T220__</v>
      </c>
      <c r="J11" s="3">
        <f t="shared" si="4"/>
        <v>42134</v>
      </c>
      <c r="K11" s="6" t="str">
        <f ca="1">IFERROR(OFFSET(grille!$A$1,MOD(INT((J11-parametres!$D$80)/7),42)+1,WEEKDAY(guigui!J11,2)),"")</f>
        <v>T410</v>
      </c>
      <c r="L11" s="3">
        <f t="shared" si="5"/>
        <v>42165</v>
      </c>
      <c r="M11" s="6" t="str">
        <f ca="1">IFERROR(OFFSET(grille!$A$1,MOD(INT((L11-parametres!$D$80)/7),42)+1,WEEKDAY(guigui!L11,2)),"")</f>
        <v>T210</v>
      </c>
      <c r="N11" s="4">
        <f t="shared" si="6"/>
        <v>42195</v>
      </c>
      <c r="O11" s="6" t="str">
        <f ca="1">IFERROR(OFFSET(grille!$A$1,MOD(INT((N11-parametres!$D$80)/7),42)+1,WEEKDAY(guigui!N11,2)),"")</f>
        <v>__T740</v>
      </c>
      <c r="P11" s="3">
        <f t="shared" si="7"/>
        <v>42226</v>
      </c>
      <c r="Q11" s="6" t="str">
        <f ca="1">IFERROR(OFFSET(grille!$A$1,MOD(INT((P11-parametres!$D$80)/7),42)+1,WEEKDAY(guigui!P11,2)),"")</f>
        <v>__T451</v>
      </c>
      <c r="R11" s="3">
        <f t="shared" si="8"/>
        <v>42257</v>
      </c>
      <c r="S11" s="6" t="str">
        <f ca="1">IFERROR(OFFSET(grille!$A$1,MOD(INT((R11-parametres!$D$80)/7),42)+1,WEEKDAY(guigui!R11,2)),"")</f>
        <v>__T230</v>
      </c>
      <c r="T11" s="3">
        <f t="shared" si="9"/>
        <v>42287</v>
      </c>
      <c r="U11" s="6" t="str">
        <f ca="1">IFERROR(OFFSET(grille!$A$1,MOD(INT((T11-parametres!$D$80)/7),42)+1,WEEKDAY(guigui!T11,2)),"")</f>
        <v>RP</v>
      </c>
      <c r="V11" s="4">
        <f t="shared" si="10"/>
        <v>42318</v>
      </c>
      <c r="W11" s="6" t="str">
        <f ca="1">IFERROR(OFFSET(grille!$A$1,MOD(INT((V11-parametres!$D$80)/7),42)+1,WEEKDAY(guigui!V11,2)),"")</f>
        <v>T110</v>
      </c>
      <c r="X11" s="3">
        <f t="shared" si="11"/>
        <v>42348</v>
      </c>
      <c r="Y11" s="6" t="str">
        <f ca="1">IFERROR(OFFSET(grille!$A$1,MOD(INT((X11-parametres!$D$80)/7),42)+1,WEEKDAY(guigui!X11,2)),"")</f>
        <v>T210</v>
      </c>
    </row>
    <row r="12" spans="1:25">
      <c r="B12" s="3">
        <f t="shared" si="0"/>
        <v>42015</v>
      </c>
      <c r="C12" s="6" t="str">
        <f ca="1">IFERROR(OFFSET(grille!$A$1,MOD(INT((B12-parametres!$D$80)/7),42)+1,WEEKDAY(guigui!B12,2)),"")</f>
        <v>__T357</v>
      </c>
      <c r="D12" s="3">
        <f t="shared" si="1"/>
        <v>42046</v>
      </c>
      <c r="E12" s="6" t="str">
        <f ca="1">IFERROR(OFFSET(grille!$A$1,MOD(INT((D12-parametres!$D$80)/7),42)+1,WEEKDAY(guigui!D12,2)),"")</f>
        <v>RP</v>
      </c>
      <c r="F12" s="3">
        <f t="shared" si="2"/>
        <v>42074</v>
      </c>
      <c r="G12" s="6" t="str">
        <f ca="1">IFERROR(OFFSET(grille!$A$1,MOD(INT((F12-parametres!$D$80)/7),42)+1,WEEKDAY(guigui!F12,2)),"")</f>
        <v>T240__</v>
      </c>
      <c r="H12" s="3">
        <f t="shared" si="3"/>
        <v>42105</v>
      </c>
      <c r="I12" s="6" t="str">
        <f ca="1">IFERROR(OFFSET(grille!$A$1,MOD(INT((H12-parametres!$D$80)/7),42)+1,WEEKDAY(guigui!H12,2)),"")</f>
        <v>__T236</v>
      </c>
      <c r="J12" s="3">
        <f t="shared" si="4"/>
        <v>42135</v>
      </c>
      <c r="K12" s="6" t="str">
        <f ca="1">IFERROR(OFFSET(grille!$A$1,MOD(INT((J12-parametres!$D$80)/7),42)+1,WEEKDAY(guigui!J12,2)),"")</f>
        <v>T650__</v>
      </c>
      <c r="L12" s="3">
        <f t="shared" si="5"/>
        <v>42166</v>
      </c>
      <c r="M12" s="6" t="str">
        <f ca="1">IFERROR(OFFSET(grille!$A$1,MOD(INT((L12-parametres!$D$80)/7),42)+1,WEEKDAY(guigui!L12,2)),"")</f>
        <v>T440__</v>
      </c>
      <c r="N12" s="4">
        <f t="shared" si="6"/>
        <v>42196</v>
      </c>
      <c r="O12" s="6" t="str">
        <f ca="1">IFERROR(OFFSET(grille!$A$1,MOD(INT((N12-parametres!$D$80)/7),42)+1,WEEKDAY(guigui!N12,2)),"")</f>
        <v>RP</v>
      </c>
      <c r="P12" s="3">
        <f t="shared" si="7"/>
        <v>42227</v>
      </c>
      <c r="Q12" s="6" t="str">
        <f ca="1">IFERROR(OFFSET(grille!$A$1,MOD(INT((P12-parametres!$D$80)/7),42)+1,WEEKDAY(guigui!P12,2)),"")</f>
        <v>RP</v>
      </c>
      <c r="R12" s="3">
        <f t="shared" si="8"/>
        <v>42258</v>
      </c>
      <c r="S12" s="6" t="str">
        <f ca="1">IFERROR(OFFSET(grille!$A$1,MOD(INT((R12-parametres!$D$80)/7),42)+1,WEEKDAY(guigui!R12,2)),"")</f>
        <v>RP</v>
      </c>
      <c r="T12" s="3">
        <f t="shared" si="9"/>
        <v>42288</v>
      </c>
      <c r="U12" s="6" t="str">
        <f ca="1">IFERROR(OFFSET(grille!$A$1,MOD(INT((T12-parametres!$D$80)/7),42)+1,WEEKDAY(guigui!T12,2)),"")</f>
        <v>RP</v>
      </c>
      <c r="V12" s="4">
        <f t="shared" si="10"/>
        <v>42319</v>
      </c>
      <c r="W12" s="6" t="str">
        <f ca="1">IFERROR(OFFSET(grille!$A$1,MOD(INT((V12-parametres!$D$80)/7),42)+1,WEEKDAY(guigui!V12,2)),"")</f>
        <v>T720</v>
      </c>
      <c r="X12" s="3">
        <f t="shared" si="11"/>
        <v>42349</v>
      </c>
      <c r="Y12" s="6" t="str">
        <f ca="1">IFERROR(OFFSET(grille!$A$1,MOD(INT((X12-parametres!$D$80)/7),42)+1,WEEKDAY(guigui!X12,2)),"")</f>
        <v>T140__</v>
      </c>
    </row>
    <row r="13" spans="1:25">
      <c r="B13" s="3">
        <f t="shared" si="0"/>
        <v>42016</v>
      </c>
      <c r="C13" s="6" t="str">
        <f ca="1">IFERROR(OFFSET(grille!$A$1,MOD(INT((B13-parametres!$D$80)/7),42)+1,WEEKDAY(guigui!B13,2)),"")</f>
        <v>RP</v>
      </c>
      <c r="D13" s="3">
        <f t="shared" si="1"/>
        <v>42047</v>
      </c>
      <c r="E13" s="6" t="str">
        <f ca="1">IFERROR(OFFSET(grille!$A$1,MOD(INT((D13-parametres!$D$80)/7),42)+1,WEEKDAY(guigui!D13,2)),"")</f>
        <v>RP</v>
      </c>
      <c r="F13" s="3">
        <f t="shared" si="2"/>
        <v>42075</v>
      </c>
      <c r="G13" s="6" t="str">
        <f ca="1">IFERROR(OFFSET(grille!$A$1,MOD(INT((F13-parametres!$D$80)/7),42)+1,WEEKDAY(guigui!F13,2)),"")</f>
        <v>__T250</v>
      </c>
      <c r="H13" s="3">
        <f t="shared" si="3"/>
        <v>42106</v>
      </c>
      <c r="I13" s="6" t="str">
        <f ca="1">IFERROR(OFFSET(grille!$A$1,MOD(INT((H13-parametres!$D$80)/7),42)+1,WEEKDAY(guigui!H13,2)),"")</f>
        <v>RP</v>
      </c>
      <c r="J13" s="3">
        <f t="shared" si="4"/>
        <v>42136</v>
      </c>
      <c r="K13" s="6" t="str">
        <f ca="1">IFERROR(OFFSET(grille!$A$1,MOD(INT((J13-parametres!$D$80)/7),42)+1,WEEKDAY(guigui!J13,2)),"")</f>
        <v>__T660</v>
      </c>
      <c r="L13" s="3">
        <f t="shared" si="5"/>
        <v>42167</v>
      </c>
      <c r="M13" s="6" t="str">
        <f ca="1">IFERROR(OFFSET(grille!$A$1,MOD(INT((L13-parametres!$D$80)/7),42)+1,WEEKDAY(guigui!L13,2)),"")</f>
        <v>__T450</v>
      </c>
      <c r="N13" s="4">
        <f t="shared" si="6"/>
        <v>42197</v>
      </c>
      <c r="O13" s="6" t="str">
        <f ca="1">IFERROR(OFFSET(grille!$A$1,MOD(INT((N13-parametres!$D$80)/7),42)+1,WEEKDAY(guigui!N13,2)),"")</f>
        <v>RP</v>
      </c>
      <c r="P13" s="3">
        <f t="shared" si="7"/>
        <v>42228</v>
      </c>
      <c r="Q13" s="6" t="str">
        <f ca="1">IFERROR(OFFSET(grille!$A$1,MOD(INT((P13-parametres!$D$80)/7),42)+1,WEEKDAY(guigui!P13,2)),"")</f>
        <v>RP</v>
      </c>
      <c r="R13" s="3">
        <f t="shared" si="8"/>
        <v>42259</v>
      </c>
      <c r="S13" s="6" t="str">
        <f ca="1">IFERROR(OFFSET(grille!$A$1,MOD(INT((R13-parametres!$D$80)/7),42)+1,WEEKDAY(guigui!R13,2)),"")</f>
        <v>RP</v>
      </c>
      <c r="T13" s="3">
        <f t="shared" si="9"/>
        <v>42289</v>
      </c>
      <c r="U13" s="6" t="str">
        <f ca="1">IFERROR(OFFSET(grille!$A$1,MOD(INT((T13-parametres!$D$80)/7),42)+1,WEEKDAY(guigui!T13,2)),"")</f>
        <v>T340__</v>
      </c>
      <c r="V13" s="4">
        <f t="shared" si="10"/>
        <v>42320</v>
      </c>
      <c r="W13" s="6" t="str">
        <f ca="1">IFERROR(OFFSET(grille!$A$1,MOD(INT((V13-parametres!$D$80)/7),42)+1,WEEKDAY(guigui!V13,2)),"")</f>
        <v>T630__</v>
      </c>
      <c r="X13" s="3">
        <f t="shared" si="11"/>
        <v>42350</v>
      </c>
      <c r="Y13" s="6" t="str">
        <f ca="1">IFERROR(OFFSET(grille!$A$1,MOD(INT((X13-parametres!$D$80)/7),42)+1,WEEKDAY(guigui!X13,2)),"")</f>
        <v>__T156</v>
      </c>
    </row>
    <row r="14" spans="1:25">
      <c r="B14" s="3">
        <f t="shared" si="0"/>
        <v>42017</v>
      </c>
      <c r="C14" s="6" t="str">
        <f ca="1">IFERROR(OFFSET(grille!$A$1,MOD(INT((B14-parametres!$D$80)/7),42)+1,WEEKDAY(guigui!B14,2)),"")</f>
        <v>RP</v>
      </c>
      <c r="D14" s="3">
        <f t="shared" si="1"/>
        <v>42048</v>
      </c>
      <c r="E14" s="6" t="str">
        <f ca="1">IFERROR(OFFSET(grille!$A$1,MOD(INT((D14-parametres!$D$80)/7),42)+1,WEEKDAY(guigui!D14,2)),"")</f>
        <v>T410</v>
      </c>
      <c r="F14" s="3">
        <f t="shared" si="2"/>
        <v>42076</v>
      </c>
      <c r="G14" s="6" t="str">
        <f ca="1">IFERROR(OFFSET(grille!$A$1,MOD(INT((F14-parametres!$D$80)/7),42)+1,WEEKDAY(guigui!F14,2)),"")</f>
        <v>RP</v>
      </c>
      <c r="H14" s="3">
        <f t="shared" si="3"/>
        <v>42107</v>
      </c>
      <c r="I14" s="6" t="str">
        <f ca="1">IFERROR(OFFSET(grille!$A$1,MOD(INT((H14-parametres!$D$80)/7),42)+1,WEEKDAY(guigui!H14,2)),"")</f>
        <v>RP</v>
      </c>
      <c r="J14" s="3">
        <f t="shared" si="4"/>
        <v>42137</v>
      </c>
      <c r="K14" s="6" t="str">
        <f ca="1">IFERROR(OFFSET(grille!$A$1,MOD(INT((J14-parametres!$D$80)/7),42)+1,WEEKDAY(guigui!J14,2)),"")</f>
        <v>T260</v>
      </c>
      <c r="L14" s="3">
        <f t="shared" si="5"/>
        <v>42168</v>
      </c>
      <c r="M14" s="6" t="str">
        <f ca="1">IFERROR(OFFSET(grille!$A$1,MOD(INT((L14-parametres!$D$80)/7),42)+1,WEEKDAY(guigui!L14,2)),"")</f>
        <v>RP</v>
      </c>
      <c r="N14" s="4">
        <f t="shared" si="6"/>
        <v>42198</v>
      </c>
      <c r="O14" s="6" t="str">
        <f ca="1">IFERROR(OFFSET(grille!$A$1,MOD(INT((N14-parametres!$D$80)/7),42)+1,WEEKDAY(guigui!N14,2)),"")</f>
        <v>T320__</v>
      </c>
      <c r="P14" s="3">
        <f t="shared" si="7"/>
        <v>42229</v>
      </c>
      <c r="Q14" s="6" t="str">
        <f ca="1">IFERROR(OFFSET(grille!$A$1,MOD(INT((P14-parametres!$D$80)/7),42)+1,WEEKDAY(guigui!P14,2)),"")</f>
        <v>T410</v>
      </c>
      <c r="R14" s="3">
        <f t="shared" si="8"/>
        <v>42260</v>
      </c>
      <c r="S14" s="6" t="str">
        <f ca="1">IFERROR(OFFSET(grille!$A$1,MOD(INT((R14-parametres!$D$80)/7),42)+1,WEEKDAY(guigui!R14,2)),"")</f>
        <v>T347__</v>
      </c>
      <c r="T14" s="3">
        <f t="shared" si="9"/>
        <v>42290</v>
      </c>
      <c r="U14" s="6" t="str">
        <f ca="1">IFERROR(OFFSET(grille!$A$1,MOD(INT((T14-parametres!$D$80)/7),42)+1,WEEKDAY(guigui!T14,2)),"")</f>
        <v>__T350</v>
      </c>
      <c r="V14" s="4">
        <f t="shared" si="10"/>
        <v>42321</v>
      </c>
      <c r="W14" s="6" t="str">
        <f ca="1">IFERROR(OFFSET(grille!$A$1,MOD(INT((V14-parametres!$D$80)/7),42)+1,WEEKDAY(guigui!V14,2)),"")</f>
        <v>__T640</v>
      </c>
      <c r="X14" s="3">
        <f t="shared" si="11"/>
        <v>42351</v>
      </c>
      <c r="Y14" s="6" t="str">
        <f ca="1">IFERROR(OFFSET(grille!$A$1,MOD(INT((X14-parametres!$D$80)/7),42)+1,WEEKDAY(guigui!X14,2)),"")</f>
        <v>RP</v>
      </c>
    </row>
    <row r="15" spans="1:25">
      <c r="B15" s="3">
        <f t="shared" si="0"/>
        <v>42018</v>
      </c>
      <c r="C15" s="6" t="str">
        <f ca="1">IFERROR(OFFSET(grille!$A$1,MOD(INT((B15-parametres!$D$80)/7),42)+1,WEEKDAY(guigui!B15,2)),"")</f>
        <v>T840__</v>
      </c>
      <c r="D15" s="3">
        <f t="shared" si="1"/>
        <v>42049</v>
      </c>
      <c r="E15" s="6" t="str">
        <f ca="1">IFERROR(OFFSET(grille!$A$1,MOD(INT((D15-parametres!$D$80)/7),42)+1,WEEKDAY(guigui!D15,2)),"")</f>
        <v>T146__</v>
      </c>
      <c r="F15" s="3">
        <f t="shared" si="2"/>
        <v>42077</v>
      </c>
      <c r="G15" s="6" t="str">
        <f ca="1">IFERROR(OFFSET(grille!$A$1,MOD(INT((F15-parametres!$D$80)/7),42)+1,WEEKDAY(guigui!F15,2)),"")</f>
        <v>RP</v>
      </c>
      <c r="H15" s="3">
        <f t="shared" si="3"/>
        <v>42108</v>
      </c>
      <c r="I15" s="6" t="str">
        <f ca="1">IFERROR(OFFSET(grille!$A$1,MOD(INT((H15-parametres!$D$80)/7),42)+1,WEEKDAY(guigui!H15,2)),"")</f>
        <v>T840__</v>
      </c>
      <c r="J15" s="3">
        <f t="shared" si="4"/>
        <v>42138</v>
      </c>
      <c r="K15" s="6" t="str">
        <f ca="1">IFERROR(OFFSET(grille!$A$1,MOD(INT((J15-parametres!$D$80)/7),42)+1,WEEKDAY(guigui!J15,2)),"")</f>
        <v>RP</v>
      </c>
      <c r="L15" s="3">
        <f t="shared" si="5"/>
        <v>42169</v>
      </c>
      <c r="M15" s="6" t="str">
        <f ca="1">IFERROR(OFFSET(grille!$A$1,MOD(INT((L15-parametres!$D$80)/7),42)+1,WEEKDAY(guigui!L15,2)),"")</f>
        <v>RP</v>
      </c>
      <c r="N15" s="4">
        <f t="shared" si="6"/>
        <v>42199</v>
      </c>
      <c r="O15" s="6" t="str">
        <f ca="1">IFERROR(OFFSET(grille!$A$1,MOD(INT((N15-parametres!$D$80)/7),42)+1,WEEKDAY(guigui!N15,2)),"")</f>
        <v>__T330</v>
      </c>
      <c r="P15" s="3">
        <f t="shared" si="7"/>
        <v>42230</v>
      </c>
      <c r="Q15" s="6" t="str">
        <f ca="1">IFERROR(OFFSET(grille!$A$1,MOD(INT((P15-parametres!$D$80)/7),42)+1,WEEKDAY(guigui!P15,2)),"")</f>
        <v>T710</v>
      </c>
      <c r="R15" s="3">
        <f t="shared" si="8"/>
        <v>42261</v>
      </c>
      <c r="S15" s="6" t="str">
        <f ca="1">IFERROR(OFFSET(grille!$A$1,MOD(INT((R15-parametres!$D$80)/7),42)+1,WEEKDAY(guigui!R15,2)),"")</f>
        <v>__T350</v>
      </c>
      <c r="T15" s="3">
        <f t="shared" si="9"/>
        <v>42291</v>
      </c>
      <c r="U15" s="6" t="str">
        <f ca="1">IFERROR(OFFSET(grille!$A$1,MOD(INT((T15-parametres!$D$80)/7),42)+1,WEEKDAY(guigui!T15,2)),"")</f>
        <v>RP</v>
      </c>
      <c r="V15" s="4">
        <f t="shared" si="10"/>
        <v>42322</v>
      </c>
      <c r="W15" s="6" t="str">
        <f ca="1">IFERROR(OFFSET(grille!$A$1,MOD(INT((V15-parametres!$D$80)/7),42)+1,WEEKDAY(guigui!V15,2)),"")</f>
        <v>RP</v>
      </c>
      <c r="X15" s="3">
        <f t="shared" si="11"/>
        <v>42352</v>
      </c>
      <c r="Y15" s="6" t="str">
        <f ca="1">IFERROR(OFFSET(grille!$A$1,MOD(INT((X15-parametres!$D$80)/7),42)+1,WEEKDAY(guigui!X15,2)),"")</f>
        <v>RP</v>
      </c>
    </row>
    <row r="16" spans="1:25">
      <c r="B16" s="3">
        <f t="shared" si="0"/>
        <v>42019</v>
      </c>
      <c r="C16" s="6" t="str">
        <f ca="1">IFERROR(OFFSET(grille!$A$1,MOD(INT((B16-parametres!$D$80)/7),42)+1,WEEKDAY(guigui!B16,2)),"")</f>
        <v>__T850</v>
      </c>
      <c r="D16" s="3">
        <f t="shared" si="1"/>
        <v>42050</v>
      </c>
      <c r="E16" s="6" t="str">
        <f ca="1">IFERROR(OFFSET(grille!$A$1,MOD(INT((D16-parametres!$D$80)/7),42)+1,WEEKDAY(guigui!D16,2)),"")</f>
        <v>__T157</v>
      </c>
      <c r="F16" s="3">
        <f t="shared" si="2"/>
        <v>42078</v>
      </c>
      <c r="G16" s="6" t="str">
        <f ca="1">IFERROR(OFFSET(grille!$A$1,MOD(INT((F16-parametres!$D$80)/7),42)+1,WEEKDAY(guigui!F16,2)),"")</f>
        <v>T657__</v>
      </c>
      <c r="H16" s="3">
        <f t="shared" si="3"/>
        <v>42109</v>
      </c>
      <c r="I16" s="6" t="str">
        <f ca="1">IFERROR(OFFSET(grille!$A$1,MOD(INT((H16-parametres!$D$80)/7),42)+1,WEEKDAY(guigui!H16,2)),"")</f>
        <v>__T850</v>
      </c>
      <c r="J16" s="3">
        <f t="shared" si="4"/>
        <v>42139</v>
      </c>
      <c r="K16" s="6" t="str">
        <f ca="1">IFERROR(OFFSET(grille!$A$1,MOD(INT((J16-parametres!$D$80)/7),42)+1,WEEKDAY(guigui!J16,2)),"")</f>
        <v>RP</v>
      </c>
      <c r="L16" s="3">
        <f t="shared" si="5"/>
        <v>42170</v>
      </c>
      <c r="M16" s="6" t="str">
        <f ca="1">IFERROR(OFFSET(grille!$A$1,MOD(INT((L16-parametres!$D$80)/7),42)+1,WEEKDAY(guigui!L16,2)),"")</f>
        <v>T820__</v>
      </c>
      <c r="N16" s="4">
        <f t="shared" si="6"/>
        <v>42200</v>
      </c>
      <c r="O16" s="6" t="str">
        <f ca="1">IFERROR(OFFSET(grille!$A$1,MOD(INT((N16-parametres!$D$80)/7),42)+1,WEEKDAY(guigui!N16,2)),"")</f>
        <v>T420</v>
      </c>
      <c r="P16" s="3">
        <f t="shared" si="7"/>
        <v>42231</v>
      </c>
      <c r="Q16" s="6" t="str">
        <f ca="1">IFERROR(OFFSET(grille!$A$1,MOD(INT((P16-parametres!$D$80)/7),42)+1,WEEKDAY(guigui!P16,2)),"")</f>
        <v>T246__</v>
      </c>
      <c r="R16" s="3">
        <f t="shared" si="8"/>
        <v>42262</v>
      </c>
      <c r="S16" s="6" t="str">
        <f ca="1">IFERROR(OFFSET(grille!$A$1,MOD(INT((R16-parametres!$D$80)/7),42)+1,WEEKDAY(guigui!R16,2)),"")</f>
        <v>T340__</v>
      </c>
      <c r="T16" s="3">
        <f t="shared" si="9"/>
        <v>42292</v>
      </c>
      <c r="U16" s="6" t="str">
        <f ca="1">IFERROR(OFFSET(grille!$A$1,MOD(INT((T16-parametres!$D$80)/7),42)+1,WEEKDAY(guigui!T16,2)),"")</f>
        <v>RP</v>
      </c>
      <c r="V16" s="4">
        <f t="shared" si="10"/>
        <v>42323</v>
      </c>
      <c r="W16" s="6" t="str">
        <f ca="1">IFERROR(OFFSET(grille!$A$1,MOD(INT((V16-parametres!$D$80)/7),42)+1,WEEKDAY(guigui!V16,2)),"")</f>
        <v>RP</v>
      </c>
      <c r="X16" s="3">
        <f t="shared" si="11"/>
        <v>42353</v>
      </c>
      <c r="Y16" s="6" t="str">
        <f ca="1">IFERROR(OFFSET(grille!$A$1,MOD(INT((X16-parametres!$D$80)/7),42)+1,WEEKDAY(guigui!X16,2)),"")</f>
        <v>T820__</v>
      </c>
    </row>
    <row r="17" spans="2:25">
      <c r="B17" s="3">
        <f t="shared" si="0"/>
        <v>42020</v>
      </c>
      <c r="C17" s="6" t="str">
        <f ca="1">IFERROR(OFFSET(grille!$A$1,MOD(INT((B17-parametres!$D$80)/7),42)+1,WEEKDAY(guigui!B17,2)),"")</f>
        <v>Fac</v>
      </c>
      <c r="D17" s="3">
        <f t="shared" si="1"/>
        <v>42051</v>
      </c>
      <c r="E17" s="6" t="str">
        <f ca="1">IFERROR(OFFSET(grille!$A$1,MOD(INT((D17-parametres!$D$80)/7),42)+1,WEEKDAY(guigui!D17,2)),"")</f>
        <v>T260</v>
      </c>
      <c r="F17" s="3">
        <f t="shared" si="2"/>
        <v>42079</v>
      </c>
      <c r="G17" s="6" t="str">
        <f ca="1">IFERROR(OFFSET(grille!$A$1,MOD(INT((F17-parametres!$D$80)/7),42)+1,WEEKDAY(guigui!F17,2)),"")</f>
        <v>__T661</v>
      </c>
      <c r="H17" s="3">
        <f t="shared" si="3"/>
        <v>42110</v>
      </c>
      <c r="I17" s="6" t="str">
        <f ca="1">IFERROR(OFFSET(grille!$A$1,MOD(INT((H17-parametres!$D$80)/7),42)+1,WEEKDAY(guigui!H17,2)),"")</f>
        <v>T110</v>
      </c>
      <c r="J17" s="3">
        <f t="shared" si="4"/>
        <v>42140</v>
      </c>
      <c r="K17" s="6" t="str">
        <f ca="1">IFERROR(OFFSET(grille!$A$1,MOD(INT((J17-parametres!$D$80)/7),42)+1,WEEKDAY(guigui!J17,2)),"")</f>
        <v>T326__</v>
      </c>
      <c r="L17" s="3">
        <f t="shared" si="5"/>
        <v>42171</v>
      </c>
      <c r="M17" s="6" t="str">
        <f ca="1">IFERROR(OFFSET(grille!$A$1,MOD(INT((L17-parametres!$D$80)/7),42)+1,WEEKDAY(guigui!L17,2)),"")</f>
        <v>__T830</v>
      </c>
      <c r="N17" s="4">
        <f t="shared" si="6"/>
        <v>42201</v>
      </c>
      <c r="O17" s="6" t="str">
        <f ca="1">IFERROR(OFFSET(grille!$A$1,MOD(INT((N17-parametres!$D$80)/7),42)+1,WEEKDAY(guigui!N17,2)),"")</f>
        <v>T840__</v>
      </c>
      <c r="P17" s="3">
        <f t="shared" si="7"/>
        <v>42232</v>
      </c>
      <c r="Q17" s="6" t="str">
        <f ca="1">IFERROR(OFFSET(grille!$A$1,MOD(INT((P17-parametres!$D$80)/7),42)+1,WEEKDAY(guigui!P17,2)),"")</f>
        <v>__T257</v>
      </c>
      <c r="R17" s="3">
        <f t="shared" si="8"/>
        <v>42263</v>
      </c>
      <c r="S17" s="6" t="str">
        <f ca="1">IFERROR(OFFSET(grille!$A$1,MOD(INT((R17-parametres!$D$80)/7),42)+1,WEEKDAY(guigui!R17,2)),"")</f>
        <v>__T350</v>
      </c>
      <c r="T17" s="3">
        <f t="shared" si="9"/>
        <v>42293</v>
      </c>
      <c r="U17" s="6" t="str">
        <f ca="1">IFERROR(OFFSET(grille!$A$1,MOD(INT((T17-parametres!$D$80)/7),42)+1,WEEKDAY(guigui!T17,2)),"")</f>
        <v>T515</v>
      </c>
      <c r="V17" s="4">
        <f t="shared" si="10"/>
        <v>42324</v>
      </c>
      <c r="W17" s="6" t="str">
        <f ca="1">IFERROR(OFFSET(grille!$A$1,MOD(INT((V17-parametres!$D$80)/7),42)+1,WEEKDAY(guigui!V17,2)),"")</f>
        <v>T840__</v>
      </c>
      <c r="X17" s="3">
        <f t="shared" si="11"/>
        <v>42354</v>
      </c>
      <c r="Y17" s="6" t="str">
        <f ca="1">IFERROR(OFFSET(grille!$A$1,MOD(INT((X17-parametres!$D$80)/7),42)+1,WEEKDAY(guigui!X17,2)),"")</f>
        <v>__T830</v>
      </c>
    </row>
    <row r="18" spans="2:25">
      <c r="B18" s="3">
        <f t="shared" si="0"/>
        <v>42021</v>
      </c>
      <c r="C18" s="6" t="str">
        <f ca="1">IFERROR(OFFSET(grille!$A$1,MOD(INT((B18-parametres!$D$80)/7),42)+1,WEEKDAY(guigui!B18,2)),"")</f>
        <v>RP</v>
      </c>
      <c r="D18" s="3">
        <f t="shared" si="1"/>
        <v>42052</v>
      </c>
      <c r="E18" s="6" t="str">
        <f ca="1">IFERROR(OFFSET(grille!$A$1,MOD(INT((D18-parametres!$D$80)/7),42)+1,WEEKDAY(guigui!D18,2)),"")</f>
        <v>RP</v>
      </c>
      <c r="F18" s="3">
        <f t="shared" si="2"/>
        <v>42080</v>
      </c>
      <c r="G18" s="6" t="str">
        <f ca="1">IFERROR(OFFSET(grille!$A$1,MOD(INT((F18-parametres!$D$80)/7),42)+1,WEEKDAY(guigui!F18,2)),"")</f>
        <v>T240__</v>
      </c>
      <c r="H18" s="3">
        <f t="shared" si="3"/>
        <v>42111</v>
      </c>
      <c r="I18" s="6" t="str">
        <f ca="1">IFERROR(OFFSET(grille!$A$1,MOD(INT((H18-parametres!$D$80)/7),42)+1,WEEKDAY(guigui!H18,2)),"")</f>
        <v>T630__</v>
      </c>
      <c r="J18" s="3">
        <f t="shared" si="4"/>
        <v>42141</v>
      </c>
      <c r="K18" s="6" t="str">
        <f ca="1">IFERROR(OFFSET(grille!$A$1,MOD(INT((J18-parametres!$D$80)/7),42)+1,WEEKDAY(guigui!J18,2)),"")</f>
        <v>__T337</v>
      </c>
      <c r="L18" s="3">
        <f t="shared" si="5"/>
        <v>42172</v>
      </c>
      <c r="M18" s="6" t="str">
        <f ca="1">IFERROR(OFFSET(grille!$A$1,MOD(INT((L18-parametres!$D$80)/7),42)+1,WEEKDAY(guigui!L18,2)),"")</f>
        <v>RP</v>
      </c>
      <c r="N18" s="4">
        <f t="shared" si="6"/>
        <v>42202</v>
      </c>
      <c r="O18" s="6" t="str">
        <f ca="1">IFERROR(OFFSET(grille!$A$1,MOD(INT((N18-parametres!$D$80)/7),42)+1,WEEKDAY(guigui!N18,2)),"")</f>
        <v>__T850</v>
      </c>
      <c r="P18" s="3">
        <f t="shared" si="7"/>
        <v>42233</v>
      </c>
      <c r="Q18" s="6" t="str">
        <f ca="1">IFERROR(OFFSET(grille!$A$1,MOD(INT((P18-parametres!$D$80)/7),42)+1,WEEKDAY(guigui!P18,2)),"")</f>
        <v>RP</v>
      </c>
      <c r="R18" s="3">
        <f t="shared" si="8"/>
        <v>42264</v>
      </c>
      <c r="S18" s="6" t="str">
        <f ca="1">IFERROR(OFFSET(grille!$A$1,MOD(INT((R18-parametres!$D$80)/7),42)+1,WEEKDAY(guigui!R18,2)),"")</f>
        <v>RP</v>
      </c>
      <c r="T18" s="3">
        <f t="shared" si="9"/>
        <v>42294</v>
      </c>
      <c r="U18" s="6" t="str">
        <f ca="1">IFERROR(OFFSET(grille!$A$1,MOD(INT((T18-parametres!$D$80)/7),42)+1,WEEKDAY(guigui!T18,2)),"")</f>
        <v>T446__</v>
      </c>
      <c r="V18" s="4">
        <f t="shared" si="10"/>
        <v>42325</v>
      </c>
      <c r="W18" s="6" t="str">
        <f ca="1">IFERROR(OFFSET(grille!$A$1,MOD(INT((V18-parametres!$D$80)/7),42)+1,WEEKDAY(guigui!V18,2)),"")</f>
        <v>__T850</v>
      </c>
      <c r="X18" s="3">
        <f t="shared" si="11"/>
        <v>42355</v>
      </c>
      <c r="Y18" s="6" t="str">
        <f ca="1">IFERROR(OFFSET(grille!$A$1,MOD(INT((X18-parametres!$D$80)/7),42)+1,WEEKDAY(guigui!X18,2)),"")</f>
        <v>T650__</v>
      </c>
    </row>
    <row r="19" spans="2:25">
      <c r="B19" s="3">
        <f t="shared" si="0"/>
        <v>42022</v>
      </c>
      <c r="C19" s="6" t="str">
        <f ca="1">IFERROR(OFFSET(grille!$A$1,MOD(INT((B19-parametres!$D$80)/7),42)+1,WEEKDAY(guigui!B19,2)),"")</f>
        <v>RP</v>
      </c>
      <c r="D19" s="3">
        <f t="shared" si="1"/>
        <v>42053</v>
      </c>
      <c r="E19" s="6" t="str">
        <f ca="1">IFERROR(OFFSET(grille!$A$1,MOD(INT((D19-parametres!$D$80)/7),42)+1,WEEKDAY(guigui!D19,2)),"")</f>
        <v>RP</v>
      </c>
      <c r="F19" s="3">
        <f t="shared" si="2"/>
        <v>42081</v>
      </c>
      <c r="G19" s="6" t="str">
        <f ca="1">IFERROR(OFFSET(grille!$A$1,MOD(INT((F19-parametres!$D$80)/7),42)+1,WEEKDAY(guigui!F19,2)),"")</f>
        <v>__T250</v>
      </c>
      <c r="H19" s="3">
        <f t="shared" si="3"/>
        <v>42112</v>
      </c>
      <c r="I19" s="6" t="str">
        <f ca="1">IFERROR(OFFSET(grille!$A$1,MOD(INT((H19-parametres!$D$80)/7),42)+1,WEEKDAY(guigui!H19,2)),"")</f>
        <v>__T646</v>
      </c>
      <c r="J19" s="3">
        <f t="shared" si="4"/>
        <v>42142</v>
      </c>
      <c r="K19" s="6" t="str">
        <f ca="1">IFERROR(OFFSET(grille!$A$1,MOD(INT((J19-parametres!$D$80)/7),42)+1,WEEKDAY(guigui!J19,2)),"")</f>
        <v>T510</v>
      </c>
      <c r="L19" s="3">
        <f t="shared" si="5"/>
        <v>42173</v>
      </c>
      <c r="M19" s="6" t="str">
        <f ca="1">IFERROR(OFFSET(grille!$A$1,MOD(INT((L19-parametres!$D$80)/7),42)+1,WEEKDAY(guigui!L19,2)),"")</f>
        <v>RP</v>
      </c>
      <c r="N19" s="4">
        <f t="shared" si="6"/>
        <v>42203</v>
      </c>
      <c r="O19" s="6" t="str">
        <f ca="1">IFERROR(OFFSET(grille!$A$1,MOD(INT((N19-parametres!$D$80)/7),42)+1,WEEKDAY(guigui!N19,2)),"")</f>
        <v>D</v>
      </c>
      <c r="P19" s="3">
        <f t="shared" si="7"/>
        <v>42234</v>
      </c>
      <c r="Q19" s="6" t="str">
        <f ca="1">IFERROR(OFFSET(grille!$A$1,MOD(INT((P19-parametres!$D$80)/7),42)+1,WEEKDAY(guigui!P19,2)),"")</f>
        <v>RP</v>
      </c>
      <c r="R19" s="3">
        <f t="shared" si="8"/>
        <v>42265</v>
      </c>
      <c r="S19" s="6" t="str">
        <f ca="1">IFERROR(OFFSET(grille!$A$1,MOD(INT((R19-parametres!$D$80)/7),42)+1,WEEKDAY(guigui!R19,2)),"")</f>
        <v>RP</v>
      </c>
      <c r="T19" s="3">
        <f t="shared" si="9"/>
        <v>42295</v>
      </c>
      <c r="U19" s="6" t="str">
        <f ca="1">IFERROR(OFFSET(grille!$A$1,MOD(INT((T19-parametres!$D$80)/7),42)+1,WEEKDAY(guigui!T19,2)),"")</f>
        <v>__T457</v>
      </c>
      <c r="V19" s="4">
        <f t="shared" si="10"/>
        <v>42326</v>
      </c>
      <c r="W19" s="6" t="str">
        <f ca="1">IFERROR(OFFSET(grille!$A$1,MOD(INT((V19-parametres!$D$80)/7),42)+1,WEEKDAY(guigui!V19,2)),"")</f>
        <v>T410</v>
      </c>
      <c r="X19" s="3">
        <f t="shared" si="11"/>
        <v>42356</v>
      </c>
      <c r="Y19" s="6" t="str">
        <f ca="1">IFERROR(OFFSET(grille!$A$1,MOD(INT((X19-parametres!$D$80)/7),42)+1,WEEKDAY(guigui!X19,2)),"")</f>
        <v>__T660</v>
      </c>
    </row>
    <row r="20" spans="2:25">
      <c r="B20" s="3">
        <f t="shared" si="0"/>
        <v>42023</v>
      </c>
      <c r="C20" s="6" t="str">
        <f ca="1">IFERROR(OFFSET(grille!$A$1,MOD(INT((B20-parametres!$D$80)/7),42)+1,WEEKDAY(guigui!B20,2)),"")</f>
        <v>T120</v>
      </c>
      <c r="D20" s="3">
        <f t="shared" si="1"/>
        <v>42054</v>
      </c>
      <c r="E20" s="6" t="str">
        <f ca="1">IFERROR(OFFSET(grille!$A$1,MOD(INT((D20-parametres!$D$80)/7),42)+1,WEEKDAY(guigui!D20,2)),"")</f>
        <v>T210</v>
      </c>
      <c r="F20" s="3">
        <f t="shared" si="2"/>
        <v>42082</v>
      </c>
      <c r="G20" s="6" t="str">
        <f ca="1">IFERROR(OFFSET(grille!$A$1,MOD(INT((F20-parametres!$D$80)/7),42)+1,WEEKDAY(guigui!F20,2)),"")</f>
        <v>RP</v>
      </c>
      <c r="H20" s="3">
        <f t="shared" si="3"/>
        <v>42113</v>
      </c>
      <c r="I20" s="6" t="str">
        <f ca="1">IFERROR(OFFSET(grille!$A$1,MOD(INT((H20-parametres!$D$80)/7),42)+1,WEEKDAY(guigui!H20,2)),"")</f>
        <v>RP</v>
      </c>
      <c r="J20" s="3">
        <f t="shared" si="4"/>
        <v>42143</v>
      </c>
      <c r="K20" s="6" t="str">
        <f ca="1">IFERROR(OFFSET(grille!$A$1,MOD(INT((J20-parametres!$D$80)/7),42)+1,WEEKDAY(guigui!J20,2)),"")</f>
        <v>T220__</v>
      </c>
      <c r="L20" s="3">
        <f t="shared" si="5"/>
        <v>42174</v>
      </c>
      <c r="M20" s="6" t="str">
        <f ca="1">IFERROR(OFFSET(grille!$A$1,MOD(INT((L20-parametres!$D$80)/7),42)+1,WEEKDAY(guigui!L20,2)),"")</f>
        <v>T925__</v>
      </c>
      <c r="N20" s="4">
        <f t="shared" si="6"/>
        <v>42204</v>
      </c>
      <c r="O20" s="6" t="str">
        <f ca="1">IFERROR(OFFSET(grille!$A$1,MOD(INT((N20-parametres!$D$80)/7),42)+1,WEEKDAY(guigui!N20,2)),"")</f>
        <v>RP</v>
      </c>
      <c r="P20" s="3">
        <f t="shared" si="7"/>
        <v>42235</v>
      </c>
      <c r="Q20" s="6" t="str">
        <f ca="1">IFERROR(OFFSET(grille!$A$1,MOD(INT((P20-parametres!$D$80)/7),42)+1,WEEKDAY(guigui!P20,2)),"")</f>
        <v>T320__</v>
      </c>
      <c r="R20" s="3">
        <f t="shared" si="8"/>
        <v>42266</v>
      </c>
      <c r="S20" s="6" t="str">
        <f ca="1">IFERROR(OFFSET(grille!$A$1,MOD(INT((R20-parametres!$D$80)/7),42)+1,WEEKDAY(guigui!R20,2)),"")</f>
        <v>T736__</v>
      </c>
      <c r="T20" s="3">
        <f t="shared" si="9"/>
        <v>42296</v>
      </c>
      <c r="U20" s="6" t="str">
        <f ca="1">IFERROR(OFFSET(grille!$A$1,MOD(INT((T20-parametres!$D$80)/7),42)+1,WEEKDAY(guigui!T20,2)),"")</f>
        <v>T240__</v>
      </c>
      <c r="V20" s="4">
        <f t="shared" si="10"/>
        <v>42327</v>
      </c>
      <c r="W20" s="6" t="str">
        <f ca="1">IFERROR(OFFSET(grille!$A$1,MOD(INT((V20-parametres!$D$80)/7),42)+1,WEEKDAY(guigui!V20,2)),"")</f>
        <v>T220__</v>
      </c>
      <c r="X20" s="3">
        <f t="shared" si="11"/>
        <v>42357</v>
      </c>
      <c r="Y20" s="6" t="str">
        <f ca="1">IFERROR(OFFSET(grille!$A$1,MOD(INT((X20-parametres!$D$80)/7),42)+1,WEEKDAY(guigui!X20,2)),"")</f>
        <v>RP</v>
      </c>
    </row>
    <row r="21" spans="2:25">
      <c r="B21" s="3">
        <f t="shared" si="0"/>
        <v>42024</v>
      </c>
      <c r="C21" s="6" t="str">
        <f ca="1">IFERROR(OFFSET(grille!$A$1,MOD(INT((B21-parametres!$D$80)/7),42)+1,WEEKDAY(guigui!B21,2)),"")</f>
        <v>T110</v>
      </c>
      <c r="D21" s="3">
        <f t="shared" si="1"/>
        <v>42055</v>
      </c>
      <c r="E21" s="6" t="str">
        <f ca="1">IFERROR(OFFSET(grille!$A$1,MOD(INT((D21-parametres!$D$80)/7),42)+1,WEEKDAY(guigui!D21,2)),"")</f>
        <v>T140__</v>
      </c>
      <c r="F21" s="3">
        <f t="shared" si="2"/>
        <v>42083</v>
      </c>
      <c r="G21" s="6" t="str">
        <f ca="1">IFERROR(OFFSET(grille!$A$1,MOD(INT((F21-parametres!$D$80)/7),42)+1,WEEKDAY(guigui!F21,2)),"")</f>
        <v>RP</v>
      </c>
      <c r="H21" s="3">
        <f t="shared" si="3"/>
        <v>42114</v>
      </c>
      <c r="I21" s="6" t="str">
        <f ca="1">IFERROR(OFFSET(grille!$A$1,MOD(INT((H21-parametres!$D$80)/7),42)+1,WEEKDAY(guigui!H21,2)),"")</f>
        <v>RP</v>
      </c>
      <c r="J21" s="3">
        <f t="shared" si="4"/>
        <v>42144</v>
      </c>
      <c r="K21" s="6" t="str">
        <f ca="1">IFERROR(OFFSET(grille!$A$1,MOD(INT((J21-parametres!$D$80)/7),42)+1,WEEKDAY(guigui!J21,2)),"")</f>
        <v>__T230</v>
      </c>
      <c r="L21" s="3">
        <f t="shared" si="5"/>
        <v>42175</v>
      </c>
      <c r="M21" s="6" t="str">
        <f ca="1">IFERROR(OFFSET(grille!$A$1,MOD(INT((L21-parametres!$D$80)/7),42)+1,WEEKDAY(guigui!L21,2)),"")</f>
        <v>__T936</v>
      </c>
      <c r="N21" s="4">
        <f t="shared" si="6"/>
        <v>42205</v>
      </c>
      <c r="O21" s="6" t="str">
        <f ca="1">IFERROR(OFFSET(grille!$A$1,MOD(INT((N21-parametres!$D$80)/7),42)+1,WEEKDAY(guigui!N21,2)),"")</f>
        <v>RP</v>
      </c>
      <c r="P21" s="3">
        <f t="shared" si="7"/>
        <v>42236</v>
      </c>
      <c r="Q21" s="6" t="str">
        <f ca="1">IFERROR(OFFSET(grille!$A$1,MOD(INT((P21-parametres!$D$80)/7),42)+1,WEEKDAY(guigui!P21,2)),"")</f>
        <v>__T330</v>
      </c>
      <c r="R21" s="3">
        <f t="shared" si="8"/>
        <v>42267</v>
      </c>
      <c r="S21" s="6" t="str">
        <f ca="1">IFERROR(OFFSET(grille!$A$1,MOD(INT((R21-parametres!$D$80)/7),42)+1,WEEKDAY(guigui!R21,2)),"")</f>
        <v>__T747</v>
      </c>
      <c r="T21" s="3">
        <f t="shared" si="9"/>
        <v>42297</v>
      </c>
      <c r="U21" s="6" t="str">
        <f ca="1">IFERROR(OFFSET(grille!$A$1,MOD(INT((T21-parametres!$D$80)/7),42)+1,WEEKDAY(guigui!T21,2)),"")</f>
        <v>__T250</v>
      </c>
      <c r="V21" s="4">
        <f t="shared" si="10"/>
        <v>42328</v>
      </c>
      <c r="W21" s="6" t="str">
        <f ca="1">IFERROR(OFFSET(grille!$A$1,MOD(INT((V21-parametres!$D$80)/7),42)+1,WEEKDAY(guigui!V21,2)),"")</f>
        <v>__T230</v>
      </c>
      <c r="X21" s="3">
        <f t="shared" si="11"/>
        <v>42358</v>
      </c>
      <c r="Y21" s="6" t="str">
        <f ca="1">IFERROR(OFFSET(grille!$A$1,MOD(INT((X21-parametres!$D$80)/7),42)+1,WEEKDAY(guigui!X21,2)),"")</f>
        <v>RP</v>
      </c>
    </row>
    <row r="22" spans="2:25">
      <c r="B22" s="3">
        <f t="shared" si="0"/>
        <v>42025</v>
      </c>
      <c r="C22" s="6" t="str">
        <f ca="1">IFERROR(OFFSET(grille!$A$1,MOD(INT((B22-parametres!$D$80)/7),42)+1,WEEKDAY(guigui!B22,2)),"")</f>
        <v>T720</v>
      </c>
      <c r="D22" s="3">
        <f t="shared" si="1"/>
        <v>42056</v>
      </c>
      <c r="E22" s="6" t="str">
        <f ca="1">IFERROR(OFFSET(grille!$A$1,MOD(INT((D22-parametres!$D$80)/7),42)+1,WEEKDAY(guigui!D22,2)),"")</f>
        <v>__T156</v>
      </c>
      <c r="F22" s="3">
        <f t="shared" si="2"/>
        <v>42084</v>
      </c>
      <c r="G22" s="6" t="str">
        <f ca="1">IFERROR(OFFSET(grille!$A$1,MOD(INT((F22-parametres!$D$80)/7),42)+1,WEEKDAY(guigui!F22,2)),"")</f>
        <v>T656__</v>
      </c>
      <c r="H22" s="3">
        <f t="shared" si="3"/>
        <v>42115</v>
      </c>
      <c r="I22" s="6" t="str">
        <f ca="1">IFERROR(OFFSET(grille!$A$1,MOD(INT((H22-parametres!$D$80)/7),42)+1,WEEKDAY(guigui!H22,2)),"")</f>
        <v>T440__</v>
      </c>
      <c r="J22" s="3">
        <f t="shared" si="4"/>
        <v>42145</v>
      </c>
      <c r="K22" s="6" t="str">
        <f ca="1">IFERROR(OFFSET(grille!$A$1,MOD(INT((J22-parametres!$D$80)/7),42)+1,WEEKDAY(guigui!J22,2)),"")</f>
        <v>D</v>
      </c>
      <c r="L22" s="3">
        <f t="shared" si="5"/>
        <v>42176</v>
      </c>
      <c r="M22" s="6" t="str">
        <f ca="1">IFERROR(OFFSET(grille!$A$1,MOD(INT((L22-parametres!$D$80)/7),42)+1,WEEKDAY(guigui!L22,2)),"")</f>
        <v>T907__</v>
      </c>
      <c r="N22" s="4">
        <f t="shared" si="6"/>
        <v>42206</v>
      </c>
      <c r="O22" s="6" t="str">
        <f ca="1">IFERROR(OFFSET(grille!$A$1,MOD(INT((N22-parametres!$D$80)/7),42)+1,WEEKDAY(guigui!N22,2)),"")</f>
        <v>RP</v>
      </c>
      <c r="P22" s="3">
        <f t="shared" si="7"/>
        <v>42237</v>
      </c>
      <c r="Q22" s="6" t="str">
        <f ca="1">IFERROR(OFFSET(grille!$A$1,MOD(INT((P22-parametres!$D$80)/7),42)+1,WEEKDAY(guigui!P22,2)),"")</f>
        <v>T905__</v>
      </c>
      <c r="R22" s="3">
        <f t="shared" si="8"/>
        <v>42268</v>
      </c>
      <c r="S22" s="6" t="str">
        <f ca="1">IFERROR(OFFSET(grille!$A$1,MOD(INT((R22-parametres!$D$80)/7),42)+1,WEEKDAY(guigui!R22,2)),"")</f>
        <v>T130</v>
      </c>
      <c r="T22" s="3">
        <f t="shared" si="9"/>
        <v>42298</v>
      </c>
      <c r="U22" s="6" t="str">
        <f ca="1">IFERROR(OFFSET(grille!$A$1,MOD(INT((T22-parametres!$D$80)/7),42)+1,WEEKDAY(guigui!T22,2)),"")</f>
        <v>RP</v>
      </c>
      <c r="V22" s="4">
        <f t="shared" si="10"/>
        <v>42329</v>
      </c>
      <c r="W22" s="6" t="str">
        <f ca="1">IFERROR(OFFSET(grille!$A$1,MOD(INT((V22-parametres!$D$80)/7),42)+1,WEEKDAY(guigui!V22,2)),"")</f>
        <v>RP</v>
      </c>
      <c r="X22" s="3">
        <f t="shared" si="11"/>
        <v>42359</v>
      </c>
      <c r="Y22" s="6" t="str">
        <f ca="1">IFERROR(OFFSET(grille!$A$1,MOD(INT((X22-parametres!$D$80)/7),42)+1,WEEKDAY(guigui!X22,2)),"")</f>
        <v>T410</v>
      </c>
    </row>
    <row r="23" spans="2:25">
      <c r="B23" s="3">
        <f t="shared" si="0"/>
        <v>42026</v>
      </c>
      <c r="C23" s="6" t="str">
        <f ca="1">IFERROR(OFFSET(grille!$A$1,MOD(INT((B23-parametres!$D$80)/7),42)+1,WEEKDAY(guigui!B23,2)),"")</f>
        <v>T630__</v>
      </c>
      <c r="D23" s="3">
        <f t="shared" si="1"/>
        <v>42057</v>
      </c>
      <c r="E23" s="6" t="str">
        <f ca="1">IFERROR(OFFSET(grille!$A$1,MOD(INT((D23-parametres!$D$80)/7),42)+1,WEEKDAY(guigui!D23,2)),"")</f>
        <v>RP</v>
      </c>
      <c r="F23" s="3">
        <f t="shared" si="2"/>
        <v>42085</v>
      </c>
      <c r="G23" s="6" t="str">
        <f ca="1">IFERROR(OFFSET(grille!$A$1,MOD(INT((F23-parametres!$D$80)/7),42)+1,WEEKDAY(guigui!F23,2)),"")</f>
        <v>__T667</v>
      </c>
      <c r="H23" s="3">
        <f t="shared" si="3"/>
        <v>42116</v>
      </c>
      <c r="I23" s="6" t="str">
        <f ca="1">IFERROR(OFFSET(grille!$A$1,MOD(INT((H23-parametres!$D$80)/7),42)+1,WEEKDAY(guigui!H23,2)),"")</f>
        <v>__T450</v>
      </c>
      <c r="J23" s="3">
        <f t="shared" si="4"/>
        <v>42146</v>
      </c>
      <c r="K23" s="6" t="str">
        <f ca="1">IFERROR(OFFSET(grille!$A$1,MOD(INT((J23-parametres!$D$80)/7),42)+1,WEEKDAY(guigui!J23,2)),"")</f>
        <v>RP</v>
      </c>
      <c r="L23" s="3">
        <f t="shared" si="5"/>
        <v>42177</v>
      </c>
      <c r="M23" s="6" t="str">
        <f ca="1">IFERROR(OFFSET(grille!$A$1,MOD(INT((L23-parametres!$D$80)/7),42)+1,WEEKDAY(guigui!L23,2)),"")</f>
        <v>__T911</v>
      </c>
      <c r="N23" s="4">
        <f t="shared" si="6"/>
        <v>42207</v>
      </c>
      <c r="O23" s="6" t="str">
        <f ca="1">IFERROR(OFFSET(grille!$A$1,MOD(INT((N23-parametres!$D$80)/7),42)+1,WEEKDAY(guigui!N23,2)),"")</f>
        <v>T730__</v>
      </c>
      <c r="P23" s="3">
        <f t="shared" si="7"/>
        <v>42238</v>
      </c>
      <c r="Q23" s="6" t="str">
        <f ca="1">IFERROR(OFFSET(grille!$A$1,MOD(INT((P23-parametres!$D$80)/7),42)+1,WEEKDAY(guigui!P23,2)),"")</f>
        <v>__T916</v>
      </c>
      <c r="R23" s="3">
        <f t="shared" si="8"/>
        <v>42269</v>
      </c>
      <c r="S23" s="6" t="str">
        <f ca="1">IFERROR(OFFSET(grille!$A$1,MOD(INT((R23-parametres!$D$80)/7),42)+1,WEEKDAY(guigui!R23,2)),"")</f>
        <v>T140__</v>
      </c>
      <c r="T23" s="3">
        <f t="shared" si="9"/>
        <v>42299</v>
      </c>
      <c r="U23" s="6" t="str">
        <f ca="1">IFERROR(OFFSET(grille!$A$1,MOD(INT((T23-parametres!$D$80)/7),42)+1,WEEKDAY(guigui!T23,2)),"")</f>
        <v>RP</v>
      </c>
      <c r="V23" s="4">
        <f t="shared" si="10"/>
        <v>42330</v>
      </c>
      <c r="W23" s="6" t="str">
        <f ca="1">IFERROR(OFFSET(grille!$A$1,MOD(INT((V23-parametres!$D$80)/7),42)+1,WEEKDAY(guigui!V23,2)),"")</f>
        <v>RP</v>
      </c>
      <c r="X23" s="3">
        <f t="shared" si="11"/>
        <v>42360</v>
      </c>
      <c r="Y23" s="6" t="str">
        <f ca="1">IFERROR(OFFSET(grille!$A$1,MOD(INT((X23-parametres!$D$80)/7),42)+1,WEEKDAY(guigui!X23,2)),"")</f>
        <v>T720</v>
      </c>
    </row>
    <row r="24" spans="2:25">
      <c r="B24" s="3">
        <f t="shared" si="0"/>
        <v>42027</v>
      </c>
      <c r="C24" s="6" t="str">
        <f ca="1">IFERROR(OFFSET(grille!$A$1,MOD(INT((B24-parametres!$D$80)/7),42)+1,WEEKDAY(guigui!B24,2)),"")</f>
        <v>__T640</v>
      </c>
      <c r="D24" s="3">
        <f t="shared" si="1"/>
        <v>42058</v>
      </c>
      <c r="E24" s="6" t="str">
        <f ca="1">IFERROR(OFFSET(grille!$A$1,MOD(INT((D24-parametres!$D$80)/7),42)+1,WEEKDAY(guigui!D24,2)),"")</f>
        <v>RP</v>
      </c>
      <c r="F24" s="3">
        <f t="shared" si="2"/>
        <v>42086</v>
      </c>
      <c r="G24" s="6" t="str">
        <f ca="1">IFERROR(OFFSET(grille!$A$1,MOD(INT((F24-parametres!$D$80)/7),42)+1,WEEKDAY(guigui!F24,2)),"")</f>
        <v>T420</v>
      </c>
      <c r="H24" s="3">
        <f t="shared" si="3"/>
        <v>42117</v>
      </c>
      <c r="I24" s="6" t="str">
        <f ca="1">IFERROR(OFFSET(grille!$A$1,MOD(INT((H24-parametres!$D$80)/7),42)+1,WEEKDAY(guigui!H24,2)),"")</f>
        <v>T240__</v>
      </c>
      <c r="J24" s="3">
        <f t="shared" si="4"/>
        <v>42147</v>
      </c>
      <c r="K24" s="6" t="str">
        <f ca="1">IFERROR(OFFSET(grille!$A$1,MOD(INT((J24-parametres!$D$80)/7),42)+1,WEEKDAY(guigui!J24,2)),"")</f>
        <v>RP</v>
      </c>
      <c r="L24" s="3">
        <f t="shared" si="5"/>
        <v>42178</v>
      </c>
      <c r="M24" s="6" t="str">
        <f ca="1">IFERROR(OFFSET(grille!$A$1,MOD(INT((L24-parametres!$D$80)/7),42)+1,WEEKDAY(guigui!L24,2)),"")</f>
        <v>RP</v>
      </c>
      <c r="N24" s="4">
        <f t="shared" si="6"/>
        <v>42208</v>
      </c>
      <c r="O24" s="6" t="str">
        <f ca="1">IFERROR(OFFSET(grille!$A$1,MOD(INT((N24-parametres!$D$80)/7),42)+1,WEEKDAY(guigui!N24,2)),"")</f>
        <v>__T740</v>
      </c>
      <c r="P24" s="3">
        <f t="shared" si="7"/>
        <v>42239</v>
      </c>
      <c r="Q24" s="6" t="str">
        <f ca="1">IFERROR(OFFSET(grille!$A$1,MOD(INT((P24-parametres!$D$80)/7),42)+1,WEEKDAY(guigui!P24,2)),"")</f>
        <v>RP</v>
      </c>
      <c r="R24" s="3">
        <f t="shared" si="8"/>
        <v>42270</v>
      </c>
      <c r="S24" s="6" t="str">
        <f ca="1">IFERROR(OFFSET(grille!$A$1,MOD(INT((R24-parametres!$D$80)/7),42)+1,WEEKDAY(guigui!R24,2)),"")</f>
        <v>__T150</v>
      </c>
      <c r="T24" s="3">
        <f t="shared" si="9"/>
        <v>42300</v>
      </c>
      <c r="U24" s="6" t="str">
        <f ca="1">IFERROR(OFFSET(grille!$A$1,MOD(INT((T24-parametres!$D$80)/7),42)+1,WEEKDAY(guigui!T24,2)),"")</f>
        <v>T345__</v>
      </c>
      <c r="V24" s="4">
        <f t="shared" si="10"/>
        <v>42331</v>
      </c>
      <c r="W24" s="6" t="str">
        <f ca="1">IFERROR(OFFSET(grille!$A$1,MOD(INT((V24-parametres!$D$80)/7),42)+1,WEEKDAY(guigui!V24,2)),"")</f>
        <v>T220__</v>
      </c>
      <c r="X24" s="3">
        <f t="shared" si="11"/>
        <v>42361</v>
      </c>
      <c r="Y24" s="6" t="str">
        <f ca="1">IFERROR(OFFSET(grille!$A$1,MOD(INT((X24-parametres!$D$80)/7),42)+1,WEEKDAY(guigui!X24,2)),"")</f>
        <v>T510</v>
      </c>
    </row>
    <row r="25" spans="2:25">
      <c r="B25" s="3">
        <f t="shared" si="0"/>
        <v>42028</v>
      </c>
      <c r="C25" s="6" t="str">
        <f ca="1">IFERROR(OFFSET(grille!$A$1,MOD(INT((B25-parametres!$D$80)/7),42)+1,WEEKDAY(guigui!B25,2)),"")</f>
        <v>RP</v>
      </c>
      <c r="D25" s="3">
        <f t="shared" si="1"/>
        <v>42059</v>
      </c>
      <c r="E25" s="6" t="str">
        <f ca="1">IFERROR(OFFSET(grille!$A$1,MOD(INT((D25-parametres!$D$80)/7),42)+1,WEEKDAY(guigui!D25,2)),"")</f>
        <v>T820__</v>
      </c>
      <c r="F25" s="3">
        <f t="shared" si="2"/>
        <v>42087</v>
      </c>
      <c r="G25" s="6" t="str">
        <f ca="1">IFERROR(OFFSET(grille!$A$1,MOD(INT((F25-parametres!$D$80)/7),42)+1,WEEKDAY(guigui!F25,2)),"")</f>
        <v>T630__</v>
      </c>
      <c r="H25" s="3">
        <f t="shared" si="3"/>
        <v>42118</v>
      </c>
      <c r="I25" s="6" t="str">
        <f ca="1">IFERROR(OFFSET(grille!$A$1,MOD(INT((H25-parametres!$D$80)/7),42)+1,WEEKDAY(guigui!H25,2)),"")</f>
        <v>__T250</v>
      </c>
      <c r="J25" s="3">
        <f t="shared" si="4"/>
        <v>42148</v>
      </c>
      <c r="K25" s="6" t="str">
        <f ca="1">IFERROR(OFFSET(grille!$A$1,MOD(INT((J25-parametres!$D$80)/7),42)+1,WEEKDAY(guigui!J25,2)),"")</f>
        <v>T327__</v>
      </c>
      <c r="L25" s="3">
        <f t="shared" si="5"/>
        <v>42179</v>
      </c>
      <c r="M25" s="6" t="str">
        <f ca="1">IFERROR(OFFSET(grille!$A$1,MOD(INT((L25-parametres!$D$80)/7),42)+1,WEEKDAY(guigui!L25,2)),"")</f>
        <v>RP</v>
      </c>
      <c r="N25" s="4">
        <f t="shared" si="6"/>
        <v>42209</v>
      </c>
      <c r="O25" s="6" t="str">
        <f ca="1">IFERROR(OFFSET(grille!$A$1,MOD(INT((N25-parametres!$D$80)/7),42)+1,WEEKDAY(guigui!N25,2)),"")</f>
        <v>T240__</v>
      </c>
      <c r="P25" s="3">
        <f t="shared" si="7"/>
        <v>42240</v>
      </c>
      <c r="Q25" s="6" t="str">
        <f ca="1">IFERROR(OFFSET(grille!$A$1,MOD(INT((P25-parametres!$D$80)/7),42)+1,WEEKDAY(guigui!P25,2)),"")</f>
        <v>RP</v>
      </c>
      <c r="R25" s="3">
        <f t="shared" si="8"/>
        <v>42271</v>
      </c>
      <c r="S25" s="6" t="str">
        <f ca="1">IFERROR(OFFSET(grille!$A$1,MOD(INT((R25-parametres!$D$80)/7),42)+1,WEEKDAY(guigui!R25,2)),"")</f>
        <v>D</v>
      </c>
      <c r="T25" s="3">
        <f t="shared" si="9"/>
        <v>42301</v>
      </c>
      <c r="U25" s="6" t="str">
        <f ca="1">IFERROR(OFFSET(grille!$A$1,MOD(INT((T25-parametres!$D$80)/7),42)+1,WEEKDAY(guigui!T25,2)),"")</f>
        <v>__T356</v>
      </c>
      <c r="V25" s="4">
        <f t="shared" si="10"/>
        <v>42332</v>
      </c>
      <c r="W25" s="6" t="str">
        <f ca="1">IFERROR(OFFSET(grille!$A$1,MOD(INT((V25-parametres!$D$80)/7),42)+1,WEEKDAY(guigui!V25,2)),"")</f>
        <v>__T230</v>
      </c>
      <c r="X25" s="3">
        <f t="shared" si="11"/>
        <v>42362</v>
      </c>
      <c r="Y25" s="6" t="str">
        <f ca="1">IFERROR(OFFSET(grille!$A$1,MOD(INT((X25-parametres!$D$80)/7),42)+1,WEEKDAY(guigui!X25,2)),"")</f>
        <v>T140__</v>
      </c>
    </row>
    <row r="26" spans="2:25">
      <c r="B26" s="3">
        <f t="shared" si="0"/>
        <v>42029</v>
      </c>
      <c r="C26" s="6" t="str">
        <f ca="1">IFERROR(OFFSET(grille!$A$1,MOD(INT((B26-parametres!$D$80)/7),42)+1,WEEKDAY(guigui!B26,2)),"")</f>
        <v>RP</v>
      </c>
      <c r="D26" s="3">
        <f t="shared" si="1"/>
        <v>42060</v>
      </c>
      <c r="E26" s="6" t="str">
        <f ca="1">IFERROR(OFFSET(grille!$A$1,MOD(INT((D26-parametres!$D$80)/7),42)+1,WEEKDAY(guigui!D26,2)),"")</f>
        <v>__T830</v>
      </c>
      <c r="F26" s="3">
        <f t="shared" si="2"/>
        <v>42088</v>
      </c>
      <c r="G26" s="6" t="str">
        <f ca="1">IFERROR(OFFSET(grille!$A$1,MOD(INT((F26-parametres!$D$80)/7),42)+1,WEEKDAY(guigui!F26,2)),"")</f>
        <v>__T640</v>
      </c>
      <c r="H26" s="3">
        <f t="shared" si="3"/>
        <v>42119</v>
      </c>
      <c r="I26" s="6" t="str">
        <f ca="1">IFERROR(OFFSET(grille!$A$1,MOD(INT((H26-parametres!$D$80)/7),42)+1,WEEKDAY(guigui!H26,2)),"")</f>
        <v>RP</v>
      </c>
      <c r="J26" s="3">
        <f t="shared" si="4"/>
        <v>42149</v>
      </c>
      <c r="K26" s="6" t="str">
        <f ca="1">IFERROR(OFFSET(grille!$A$1,MOD(INT((J26-parametres!$D$80)/7),42)+1,WEEKDAY(guigui!J26,2)),"")</f>
        <v>__T330</v>
      </c>
      <c r="L26" s="3">
        <f t="shared" si="5"/>
        <v>42180</v>
      </c>
      <c r="M26" s="6" t="str">
        <f ca="1">IFERROR(OFFSET(grille!$A$1,MOD(INT((L26-parametres!$D$80)/7),42)+1,WEEKDAY(guigui!L26,2)),"")</f>
        <v>T720</v>
      </c>
      <c r="N26" s="4">
        <f t="shared" si="6"/>
        <v>42210</v>
      </c>
      <c r="O26" s="6" t="str">
        <f ca="1">IFERROR(OFFSET(grille!$A$1,MOD(INT((N26-parametres!$D$80)/7),42)+1,WEEKDAY(guigui!N26,2)),"")</f>
        <v>__T256</v>
      </c>
      <c r="P26" s="3">
        <f t="shared" si="7"/>
        <v>42241</v>
      </c>
      <c r="Q26" s="6" t="str">
        <f ca="1">IFERROR(OFFSET(grille!$A$1,MOD(INT((P26-parametres!$D$80)/7),42)+1,WEEKDAY(guigui!P26,2)),"")</f>
        <v>T320__</v>
      </c>
      <c r="R26" s="3">
        <f t="shared" si="8"/>
        <v>42272</v>
      </c>
      <c r="S26" s="6" t="str">
        <f ca="1">IFERROR(OFFSET(grille!$A$1,MOD(INT((R26-parametres!$D$80)/7),42)+1,WEEKDAY(guigui!R26,2)),"")</f>
        <v>RP</v>
      </c>
      <c r="T26" s="3">
        <f t="shared" si="9"/>
        <v>42302</v>
      </c>
      <c r="U26" s="6" t="str">
        <f ca="1">IFERROR(OFFSET(grille!$A$1,MOD(INT((T26-parametres!$D$80)/7),42)+1,WEEKDAY(guigui!T26,2)),"")</f>
        <v>T247__</v>
      </c>
      <c r="V26" s="4">
        <f t="shared" si="10"/>
        <v>42333</v>
      </c>
      <c r="W26" s="6" t="str">
        <f ca="1">IFERROR(OFFSET(grille!$A$1,MOD(INT((V26-parametres!$D$80)/7),42)+1,WEEKDAY(guigui!V26,2)),"")</f>
        <v>RP</v>
      </c>
      <c r="X26" s="3">
        <f t="shared" si="11"/>
        <v>42363</v>
      </c>
      <c r="Y26" s="6" t="str">
        <f ca="1">IFERROR(OFFSET(grille!$A$1,MOD(INT((X26-parametres!$D$80)/7),42)+1,WEEKDAY(guigui!X26,2)),"")</f>
        <v>__T150</v>
      </c>
    </row>
    <row r="27" spans="2:25">
      <c r="B27" s="3">
        <f t="shared" si="0"/>
        <v>42030</v>
      </c>
      <c r="C27" s="6" t="str">
        <f ca="1">IFERROR(OFFSET(grille!$A$1,MOD(INT((B27-parametres!$D$80)/7),42)+1,WEEKDAY(guigui!B27,2)),"")</f>
        <v>T840__</v>
      </c>
      <c r="D27" s="3">
        <f t="shared" si="1"/>
        <v>42061</v>
      </c>
      <c r="E27" s="6" t="str">
        <f ca="1">IFERROR(OFFSET(grille!$A$1,MOD(INT((D27-parametres!$D$80)/7),42)+1,WEEKDAY(guigui!D27,2)),"")</f>
        <v>T650__</v>
      </c>
      <c r="F27" s="3">
        <f t="shared" si="2"/>
        <v>42089</v>
      </c>
      <c r="G27" s="6" t="str">
        <f ca="1">IFERROR(OFFSET(grille!$A$1,MOD(INT((F27-parametres!$D$80)/7),42)+1,WEEKDAY(guigui!F27,2)),"")</f>
        <v>D</v>
      </c>
      <c r="H27" s="3">
        <f t="shared" si="3"/>
        <v>42120</v>
      </c>
      <c r="I27" s="6" t="str">
        <f ca="1">IFERROR(OFFSET(grille!$A$1,MOD(INT((H27-parametres!$D$80)/7),42)+1,WEEKDAY(guigui!H27,2)),"")</f>
        <v>RP</v>
      </c>
      <c r="J27" s="3">
        <f t="shared" si="4"/>
        <v>42150</v>
      </c>
      <c r="K27" s="6" t="str">
        <f ca="1">IFERROR(OFFSET(grille!$A$1,MOD(INT((J27-parametres!$D$80)/7),42)+1,WEEKDAY(guigui!J27,2)),"")</f>
        <v>T810</v>
      </c>
      <c r="L27" s="3">
        <f t="shared" si="5"/>
        <v>42181</v>
      </c>
      <c r="M27" s="6" t="str">
        <f ca="1">IFERROR(OFFSET(grille!$A$1,MOD(INT((L27-parametres!$D$80)/7),42)+1,WEEKDAY(guigui!L27,2)),"")</f>
        <v>T730__</v>
      </c>
      <c r="N27" s="4">
        <f t="shared" si="6"/>
        <v>42211</v>
      </c>
      <c r="O27" s="6" t="str">
        <f ca="1">IFERROR(OFFSET(grille!$A$1,MOD(INT((N27-parametres!$D$80)/7),42)+1,WEEKDAY(guigui!N27,2)),"")</f>
        <v>RP</v>
      </c>
      <c r="P27" s="3">
        <f t="shared" si="7"/>
        <v>42242</v>
      </c>
      <c r="Q27" s="6" t="str">
        <f ca="1">IFERROR(OFFSET(grille!$A$1,MOD(INT((P27-parametres!$D$80)/7),42)+1,WEEKDAY(guigui!P27,2)),"")</f>
        <v>__T330</v>
      </c>
      <c r="R27" s="3">
        <f t="shared" si="8"/>
        <v>42273</v>
      </c>
      <c r="S27" s="6" t="str">
        <f ca="1">IFERROR(OFFSET(grille!$A$1,MOD(INT((R27-parametres!$D$80)/7),42)+1,WEEKDAY(guigui!R27,2)),"")</f>
        <v>RP</v>
      </c>
      <c r="T27" s="3">
        <f t="shared" si="9"/>
        <v>42303</v>
      </c>
      <c r="U27" s="6" t="str">
        <f ca="1">IFERROR(OFFSET(grille!$A$1,MOD(INT((T27-parametres!$D$80)/7),42)+1,WEEKDAY(guigui!T27,2)),"")</f>
        <v>__T250</v>
      </c>
      <c r="V27" s="4">
        <f t="shared" si="10"/>
        <v>42334</v>
      </c>
      <c r="W27" s="6" t="str">
        <f ca="1">IFERROR(OFFSET(grille!$A$1,MOD(INT((V27-parametres!$D$80)/7),42)+1,WEEKDAY(guigui!V27,2)),"")</f>
        <v>RP</v>
      </c>
      <c r="X27" s="3">
        <f t="shared" si="11"/>
        <v>42364</v>
      </c>
      <c r="Y27" s="6" t="str">
        <f ca="1">IFERROR(OFFSET(grille!$A$1,MOD(INT((X27-parametres!$D$80)/7),42)+1,WEEKDAY(guigui!X27,2)),"")</f>
        <v>RP</v>
      </c>
    </row>
    <row r="28" spans="2:25">
      <c r="B28" s="3">
        <f t="shared" si="0"/>
        <v>42031</v>
      </c>
      <c r="C28" s="6" t="str">
        <f ca="1">IFERROR(OFFSET(grille!$A$1,MOD(INT((B28-parametres!$D$80)/7),42)+1,WEEKDAY(guigui!B28,2)),"")</f>
        <v>__T850</v>
      </c>
      <c r="D28" s="3">
        <f t="shared" si="1"/>
        <v>42062</v>
      </c>
      <c r="E28" s="6" t="str">
        <f ca="1">IFERROR(OFFSET(grille!$A$1,MOD(INT((D28-parametres!$D$80)/7),42)+1,WEEKDAY(guigui!D28,2)),"")</f>
        <v>__T660</v>
      </c>
      <c r="F28" s="3">
        <f t="shared" si="2"/>
        <v>42090</v>
      </c>
      <c r="G28" s="6" t="str">
        <f ca="1">IFERROR(OFFSET(grille!$A$1,MOD(INT((F28-parametres!$D$80)/7),42)+1,WEEKDAY(guigui!F28,2)),"")</f>
        <v>RP</v>
      </c>
      <c r="H28" s="3">
        <f t="shared" si="3"/>
        <v>42121</v>
      </c>
      <c r="I28" s="6" t="str">
        <f ca="1">IFERROR(OFFSET(grille!$A$1,MOD(INT((H28-parametres!$D$80)/7),42)+1,WEEKDAY(guigui!H28,2)),"")</f>
        <v>T710</v>
      </c>
      <c r="J28" s="3">
        <f t="shared" si="4"/>
        <v>42151</v>
      </c>
      <c r="K28" s="6" t="str">
        <f ca="1">IFERROR(OFFSET(grille!$A$1,MOD(INT((J28-parametres!$D$80)/7),42)+1,WEEKDAY(guigui!J28,2)),"")</f>
        <v>T140__</v>
      </c>
      <c r="L28" s="3">
        <f t="shared" si="5"/>
        <v>42182</v>
      </c>
      <c r="M28" s="6" t="str">
        <f ca="1">IFERROR(OFFSET(grille!$A$1,MOD(INT((L28-parametres!$D$80)/7),42)+1,WEEKDAY(guigui!L28,2)),"")</f>
        <v>__T746</v>
      </c>
      <c r="N28" s="4">
        <f t="shared" si="6"/>
        <v>42212</v>
      </c>
      <c r="O28" s="6" t="str">
        <f ca="1">IFERROR(OFFSET(grille!$A$1,MOD(INT((N28-parametres!$D$80)/7),42)+1,WEEKDAY(guigui!N28,2)),"")</f>
        <v>RP</v>
      </c>
      <c r="P28" s="3">
        <f t="shared" si="7"/>
        <v>42243</v>
      </c>
      <c r="Q28" s="6" t="str">
        <f ca="1">IFERROR(OFFSET(grille!$A$1,MOD(INT((P28-parametres!$D$80)/7),42)+1,WEEKDAY(guigui!P28,2)),"")</f>
        <v>T340__</v>
      </c>
      <c r="R28" s="3">
        <f t="shared" si="8"/>
        <v>42274</v>
      </c>
      <c r="S28" s="6" t="str">
        <f ca="1">IFERROR(OFFSET(grille!$A$1,MOD(INT((R28-parametres!$D$80)/7),42)+1,WEEKDAY(guigui!R28,2)),"")</f>
        <v>T737__</v>
      </c>
      <c r="T28" s="3">
        <f t="shared" si="9"/>
        <v>42304</v>
      </c>
      <c r="U28" s="6" t="str">
        <f ca="1">IFERROR(OFFSET(grille!$A$1,MOD(INT((T28-parametres!$D$80)/7),42)+1,WEEKDAY(guigui!T28,2)),"")</f>
        <v>RP</v>
      </c>
      <c r="V28" s="4">
        <f t="shared" si="10"/>
        <v>42335</v>
      </c>
      <c r="W28" s="6" t="str">
        <f ca="1">IFERROR(OFFSET(grille!$A$1,MOD(INT((V28-parametres!$D$80)/7),42)+1,WEEKDAY(guigui!V28,2)),"")</f>
        <v>T320__</v>
      </c>
      <c r="X28" s="3">
        <f t="shared" si="11"/>
        <v>42365</v>
      </c>
      <c r="Y28" s="6" t="str">
        <f ca="1">IFERROR(OFFSET(grille!$A$1,MOD(INT((X28-parametres!$D$80)/7),42)+1,WEEKDAY(guigui!X28,2)),"")</f>
        <v>RP</v>
      </c>
    </row>
    <row r="29" spans="2:25">
      <c r="B29" s="3">
        <f t="shared" si="0"/>
        <v>42032</v>
      </c>
      <c r="C29" s="6" t="str">
        <f ca="1">IFERROR(OFFSET(grille!$A$1,MOD(INT((B29-parametres!$D$80)/7),42)+1,WEEKDAY(guigui!B29,2)),"")</f>
        <v>T410</v>
      </c>
      <c r="D29" s="3">
        <f t="shared" si="1"/>
        <v>42063</v>
      </c>
      <c r="E29" s="6" t="str">
        <f ca="1">IFERROR(OFFSET(grille!$A$1,MOD(INT((D29-parametres!$D$80)/7),42)+1,WEEKDAY(guigui!D29,2)),"")</f>
        <v>RP</v>
      </c>
      <c r="F29" s="3">
        <f t="shared" si="2"/>
        <v>42091</v>
      </c>
      <c r="G29" s="6" t="str">
        <f ca="1">IFERROR(OFFSET(grille!$A$1,MOD(INT((F29-parametres!$D$80)/7),42)+1,WEEKDAY(guigui!F29,2)),"")</f>
        <v>RP</v>
      </c>
      <c r="H29" s="3">
        <f t="shared" si="3"/>
        <v>42122</v>
      </c>
      <c r="I29" s="6" t="str">
        <f ca="1">IFERROR(OFFSET(grille!$A$1,MOD(INT((H29-parametres!$D$80)/7),42)+1,WEEKDAY(guigui!H29,2)),"")</f>
        <v>T120</v>
      </c>
      <c r="J29" s="3">
        <f t="shared" si="4"/>
        <v>42152</v>
      </c>
      <c r="K29" s="6" t="str">
        <f ca="1">IFERROR(OFFSET(grille!$A$1,MOD(INT((J29-parametres!$D$80)/7),42)+1,WEEKDAY(guigui!J29,2)),"")</f>
        <v>__T150</v>
      </c>
      <c r="L29" s="3">
        <f t="shared" si="5"/>
        <v>42183</v>
      </c>
      <c r="M29" s="6" t="str">
        <f ca="1">IFERROR(OFFSET(grille!$A$1,MOD(INT((L29-parametres!$D$80)/7),42)+1,WEEKDAY(guigui!L29,2)),"")</f>
        <v>T147__</v>
      </c>
      <c r="N29" s="4">
        <f t="shared" si="6"/>
        <v>42213</v>
      </c>
      <c r="O29" s="6" t="str">
        <f ca="1">IFERROR(OFFSET(grille!$A$1,MOD(INT((N29-parametres!$D$80)/7),42)+1,WEEKDAY(guigui!N29,2)),"")</f>
        <v>T510</v>
      </c>
      <c r="P29" s="3">
        <f t="shared" si="7"/>
        <v>42244</v>
      </c>
      <c r="Q29" s="6" t="str">
        <f ca="1">IFERROR(OFFSET(grille!$A$1,MOD(INT((P29-parametres!$D$80)/7),42)+1,WEEKDAY(guigui!P29,2)),"")</f>
        <v>__T350</v>
      </c>
      <c r="R29" s="3">
        <f t="shared" si="8"/>
        <v>42275</v>
      </c>
      <c r="S29" s="6" t="str">
        <f ca="1">IFERROR(OFFSET(grille!$A$1,MOD(INT((R29-parametres!$D$80)/7),42)+1,WEEKDAY(guigui!R29,2)),"")</f>
        <v>__T740</v>
      </c>
      <c r="T29" s="3">
        <f t="shared" si="9"/>
        <v>42305</v>
      </c>
      <c r="U29" s="6" t="str">
        <f ca="1">IFERROR(OFFSET(grille!$A$1,MOD(INT((T29-parametres!$D$80)/7),42)+1,WEEKDAY(guigui!T29,2)),"")</f>
        <v>RP</v>
      </c>
      <c r="V29" s="4">
        <f t="shared" si="10"/>
        <v>42336</v>
      </c>
      <c r="W29" s="6" t="str">
        <f ca="1">IFERROR(OFFSET(grille!$A$1,MOD(INT((V29-parametres!$D$80)/7),42)+1,WEEKDAY(guigui!V29,2)),"")</f>
        <v>__T336</v>
      </c>
      <c r="X29" s="3">
        <f t="shared" si="11"/>
        <v>42366</v>
      </c>
      <c r="Y29" s="6" t="str">
        <f ca="1">IFERROR(OFFSET(grille!$A$1,MOD(INT((X29-parametres!$D$80)/7),42)+1,WEEKDAY(guigui!X29,2)),"")</f>
        <v>T440__</v>
      </c>
    </row>
    <row r="30" spans="2:25">
      <c r="B30" s="3">
        <f t="shared" si="0"/>
        <v>42033</v>
      </c>
      <c r="C30" s="6" t="str">
        <f ca="1">IFERROR(OFFSET(grille!$A$1,MOD(INT((B30-parametres!$D$80)/7),42)+1,WEEKDAY(guigui!B30,2)),"")</f>
        <v>T220__</v>
      </c>
      <c r="D30" s="3" t="b">
        <f>IF(MONTH(DATE($A$1,COLUMN()-1,ROW()-1))=2,DATE($A$1,COLUMN()-1,i))</f>
        <v>0</v>
      </c>
      <c r="E30" s="6" t="str">
        <f ca="1">IFERROR(OFFSET(grille!$A$1,MOD(INT((D30-parametres!$D$80)/7),42)+1,WEEKDAY(guigui!D30,2)),"")</f>
        <v>__T336</v>
      </c>
      <c r="F30" s="3">
        <f t="shared" si="2"/>
        <v>42092</v>
      </c>
      <c r="G30" s="6" t="str">
        <f ca="1">IFERROR(OFFSET(grille!$A$1,MOD(INT((F30-parametres!$D$80)/7),42)+1,WEEKDAY(guigui!F30,2)),"")</f>
        <v>T637__</v>
      </c>
      <c r="H30" s="3">
        <f t="shared" si="3"/>
        <v>42123</v>
      </c>
      <c r="I30" s="6" t="str">
        <f ca="1">IFERROR(OFFSET(grille!$A$1,MOD(INT((H30-parametres!$D$80)/7),42)+1,WEEKDAY(guigui!H30,2)),"")</f>
        <v>T440__</v>
      </c>
      <c r="J30" s="3">
        <f t="shared" si="4"/>
        <v>42153</v>
      </c>
      <c r="K30" s="6" t="str">
        <f ca="1">IFERROR(OFFSET(grille!$A$1,MOD(INT((J30-parametres!$D$80)/7),42)+1,WEEKDAY(guigui!J30,2)),"")</f>
        <v>RP</v>
      </c>
      <c r="L30" s="3">
        <f t="shared" si="5"/>
        <v>42184</v>
      </c>
      <c r="M30" s="6" t="str">
        <f ca="1">IFERROR(OFFSET(grille!$A$1,MOD(INT((L30-parametres!$D$80)/7),42)+1,WEEKDAY(guigui!L30,2)),"")</f>
        <v>__T151</v>
      </c>
      <c r="N30" s="3">
        <f t="shared" si="6"/>
        <v>42214</v>
      </c>
      <c r="O30" s="6" t="str">
        <f ca="1">IFERROR(OFFSET(grille!$A$1,MOD(INT((N30-parametres!$D$80)/7),42)+1,WEEKDAY(guigui!N30,2)),"")</f>
        <v>T110</v>
      </c>
      <c r="P30" s="3">
        <f t="shared" si="7"/>
        <v>42245</v>
      </c>
      <c r="Q30" s="6" t="str">
        <f ca="1">IFERROR(OFFSET(grille!$A$1,MOD(INT((P30-parametres!$D$80)/7),42)+1,WEEKDAY(guigui!P30,2)),"")</f>
        <v>RP</v>
      </c>
      <c r="R30" s="3">
        <f t="shared" si="8"/>
        <v>42276</v>
      </c>
      <c r="S30" s="6" t="str">
        <f ca="1">IFERROR(OFFSET(grille!$A$1,MOD(INT((R30-parametres!$D$80)/7),42)+1,WEEKDAY(guigui!R30,2)),"")</f>
        <v>T650__</v>
      </c>
      <c r="T30" s="3">
        <f t="shared" si="9"/>
        <v>42306</v>
      </c>
      <c r="U30" s="6" t="str">
        <f ca="1">IFERROR(OFFSET(grille!$A$1,MOD(INT((T30-parametres!$D$80)/7),42)+1,WEEKDAY(guigui!T30,2)),"")</f>
        <v>T120</v>
      </c>
      <c r="V30" s="4">
        <f t="shared" si="10"/>
        <v>42337</v>
      </c>
      <c r="W30" s="6" t="str">
        <f ca="1">IFERROR(OFFSET(grille!$A$1,MOD(INT((V30-parametres!$D$80)/7),42)+1,WEEKDAY(guigui!V30,2)),"")</f>
        <v>T227__</v>
      </c>
      <c r="X30" s="3">
        <f t="shared" si="11"/>
        <v>42367</v>
      </c>
      <c r="Y30" s="6" t="str">
        <f ca="1">IFERROR(OFFSET(grille!$A$1,MOD(INT((X30-parametres!$D$80)/7),42)+1,WEEKDAY(guigui!X30,2)),"")</f>
        <v>__T450</v>
      </c>
    </row>
    <row r="31" spans="2:25">
      <c r="B31" s="3">
        <f t="shared" si="0"/>
        <v>42034</v>
      </c>
      <c r="C31" s="6" t="str">
        <f ca="1">IFERROR(OFFSET(grille!$A$1,MOD(INT((B31-parametres!$D$80)/7),42)+1,WEEKDAY(guigui!B31,2)),"")</f>
        <v>__T230</v>
      </c>
      <c r="D31" s="2"/>
      <c r="E31" s="2"/>
      <c r="F31" s="3">
        <f t="shared" si="2"/>
        <v>42093</v>
      </c>
      <c r="G31" s="6" t="str">
        <f ca="1">IFERROR(OFFSET(grille!$A$1,MOD(INT((F31-parametres!$D$80)/7),42)+1,WEEKDAY(guigui!F31,2)),"")</f>
        <v>__T640</v>
      </c>
      <c r="H31" s="3">
        <f t="shared" si="3"/>
        <v>42124</v>
      </c>
      <c r="I31" s="6" t="str">
        <f ca="1">IFERROR(OFFSET(grille!$A$1,MOD(INT((H31-parametres!$D$80)/7),42)+1,WEEKDAY(guigui!H31,2)),"")</f>
        <v>__T450</v>
      </c>
      <c r="J31" s="3">
        <f t="shared" si="4"/>
        <v>42154</v>
      </c>
      <c r="K31" s="6" t="str">
        <f ca="1">IFERROR(OFFSET(grille!$A$1,MOD(INT((J31-parametres!$D$80)/7),42)+1,WEEKDAY(guigui!J31,2)),"")</f>
        <v>RP</v>
      </c>
      <c r="L31" s="3">
        <f t="shared" si="5"/>
        <v>42185</v>
      </c>
      <c r="M31" s="6" t="str">
        <f ca="1">IFERROR(OFFSET(grille!$A$1,MOD(INT((L31-parametres!$D$80)/7),42)+1,WEEKDAY(guigui!L31,2)),"")</f>
        <v>RP</v>
      </c>
      <c r="N31" s="3">
        <f t="shared" si="6"/>
        <v>42215</v>
      </c>
      <c r="O31" s="6" t="str">
        <f ca="1">IFERROR(OFFSET(grille!$A$1,MOD(INT((N31-parametres!$D$80)/7),42)+1,WEEKDAY(guigui!N31,2)),"")</f>
        <v>T710</v>
      </c>
      <c r="P31" s="3">
        <f t="shared" si="7"/>
        <v>42246</v>
      </c>
      <c r="Q31" s="6" t="str">
        <f ca="1">IFERROR(OFFSET(grille!$A$1,MOD(INT((P31-parametres!$D$80)/7),42)+1,WEEKDAY(guigui!P31,2)),"")</f>
        <v>RP</v>
      </c>
      <c r="R31" s="3">
        <f t="shared" si="8"/>
        <v>42277</v>
      </c>
      <c r="S31" s="6" t="str">
        <f ca="1">IFERROR(OFFSET(grille!$A$1,MOD(INT((R31-parametres!$D$80)/7),42)+1,WEEKDAY(guigui!R31,2)),"")</f>
        <v>__T660</v>
      </c>
      <c r="T31" s="3">
        <f t="shared" si="9"/>
        <v>42307</v>
      </c>
      <c r="U31" s="6" t="str">
        <f ca="1">IFERROR(OFFSET(grille!$A$1,MOD(INT((T31-parametres!$D$80)/7),42)+1,WEEKDAY(guigui!T31,2)),"")</f>
        <v>T720</v>
      </c>
      <c r="V31" s="4">
        <f t="shared" si="10"/>
        <v>42338</v>
      </c>
      <c r="W31" s="6" t="str">
        <f ca="1">IFERROR(OFFSET(grille!$A$1,MOD(INT((V31-parametres!$D$80)/7),42)+1,WEEKDAY(guigui!V31,2)),"")</f>
        <v>__T230</v>
      </c>
      <c r="X31" s="3">
        <f t="shared" si="11"/>
        <v>42368</v>
      </c>
      <c r="Y31" s="6" t="str">
        <f ca="1">IFERROR(OFFSET(grille!$A$1,MOD(INT((X31-parametres!$D$80)/7),42)+1,WEEKDAY(guigui!X31,2)),"")</f>
        <v>T240__</v>
      </c>
    </row>
    <row r="32" spans="2:25">
      <c r="B32" s="3">
        <f t="shared" si="0"/>
        <v>42035</v>
      </c>
      <c r="C32" s="6" t="str">
        <f ca="1">IFERROR(OFFSET(grille!$A$1,MOD(INT((B32-parametres!$D$80)/7),42)+1,WEEKDAY(guigui!B32,2)),"")</f>
        <v>RP</v>
      </c>
      <c r="D32" s="2"/>
      <c r="E32" s="2"/>
      <c r="F32" s="3">
        <f t="shared" si="2"/>
        <v>42094</v>
      </c>
      <c r="G32" s="6" t="str">
        <f ca="1">IFERROR(OFFSET(grille!$A$1,MOD(INT((F32-parametres!$D$80)/7),42)+1,WEEKDAY(guigui!F32,2)),"")</f>
        <v>T430</v>
      </c>
      <c r="H32" s="2"/>
      <c r="I32" s="6" t="str">
        <f ca="1">IFERROR(OFFSET(grille!$A$1,MOD(INT((H32-parametres!$D$80)/7),42)+1,WEEKDAY(guigui!H32,2)),"")</f>
        <v>__T336</v>
      </c>
      <c r="J32" s="3">
        <f t="shared" si="4"/>
        <v>42155</v>
      </c>
      <c r="K32" s="6" t="str">
        <f ca="1">IFERROR(OFFSET(grille!$A$1,MOD(INT((J32-parametres!$D$80)/7),42)+1,WEEKDAY(guigui!J32,2)),"")</f>
        <v>RP</v>
      </c>
      <c r="L32" s="2"/>
      <c r="M32" s="6" t="str">
        <f ca="1">IFERROR(OFFSET(grille!$A$1,MOD(INT((L32-parametres!$D$80)/7),42)+1,WEEKDAY(guigui!L32,2)),"")</f>
        <v>__T336</v>
      </c>
      <c r="N32" s="3">
        <f t="shared" si="6"/>
        <v>42216</v>
      </c>
      <c r="O32" s="6" t="str">
        <f ca="1">IFERROR(OFFSET(grille!$A$1,MOD(INT((N32-parametres!$D$80)/7),42)+1,WEEKDAY(guigui!N32,2)),"")</f>
        <v>T655__</v>
      </c>
      <c r="P32" s="3">
        <f t="shared" si="7"/>
        <v>42247</v>
      </c>
      <c r="Q32" s="6" t="str">
        <f ca="1">IFERROR(OFFSET(grille!$A$1,MOD(INT((P32-parametres!$D$80)/7),42)+1,WEEKDAY(guigui!P32,2)),"")</f>
        <v>T630__</v>
      </c>
      <c r="R32" s="2"/>
      <c r="S32" s="6" t="str">
        <f ca="1">IFERROR(OFFSET(grille!$A$1,MOD(INT((R32-parametres!$D$80)/7),42)+1,WEEKDAY(guigui!R32,2)),"")</f>
        <v>__T336</v>
      </c>
      <c r="T32" s="3">
        <f t="shared" si="9"/>
        <v>42308</v>
      </c>
      <c r="U32" s="6" t="str">
        <f ca="1">IFERROR(OFFSET(grille!$A$1,MOD(INT((T32-parametres!$D$80)/7),42)+1,WEEKDAY(guigui!T32,2)),"")</f>
        <v>T346__</v>
      </c>
      <c r="V32" s="2"/>
      <c r="W32" s="6" t="str">
        <f ca="1">IFERROR(OFFSET(grille!$A$1,MOD(INT((V32-parametres!$D$80)/7),42)+1,WEEKDAY(guigui!V32,2)),"")</f>
        <v>__T336</v>
      </c>
      <c r="X32" s="3">
        <f t="shared" si="11"/>
        <v>42369</v>
      </c>
      <c r="Y32" s="6" t="str">
        <f ca="1">IFERROR(OFFSET(grille!$A$1,MOD(INT((X32-parametres!$D$80)/7),42)+1,WEEKDAY(guigui!X32,2)),"")</f>
        <v>__T250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35" priority="6" stopIfTrue="1">
      <formula>AND(WEEKDAY(B2,2)&gt;5,B2&lt;&gt;"")</formula>
    </cfRule>
  </conditionalFormatting>
  <conditionalFormatting sqref="E10">
    <cfRule type="expression" dxfId="33" priority="5" stopIfTrue="1">
      <formula>AND(WEEKDAY(E10,2)&gt;5,E10&lt;&gt;"")</formula>
    </cfRule>
  </conditionalFormatting>
  <conditionalFormatting sqref="E10">
    <cfRule type="expression" dxfId="31" priority="4" stopIfTrue="1">
      <formula>AND(WEEKDAY(E10,2)&gt;5,E10&lt;&gt;"")</formula>
    </cfRule>
  </conditionalFormatting>
  <conditionalFormatting sqref="E10">
    <cfRule type="expression" dxfId="29" priority="3" stopIfTrue="1">
      <formula>AND(WEEKDAY(E10,2)&gt;5,E10&lt;&gt;"")</formula>
    </cfRule>
  </conditionalFormatting>
  <conditionalFormatting sqref="E10">
    <cfRule type="expression" dxfId="27" priority="2" stopIfTrue="1">
      <formula>AND(WEEKDAY(E10,2)&gt;5,E10&lt;&gt;"")</formula>
    </cfRule>
  </conditionalFormatting>
  <conditionalFormatting sqref="E24">
    <cfRule type="expression" dxfId="25" priority="1" stopIfTrue="1">
      <formula>AND(WEEKDAY(E24,2)&gt;5,E24&lt;&gt;"")</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dimension ref="A1:Y32"/>
  <sheetViews>
    <sheetView topLeftCell="P1"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IFERROR(OFFSET(grille!$A$1,MOD(INT((B2-parametres!$D$82)/7),42)+1,WEEKDAY(guigui!B2,2)),"")</f>
        <v>RP</v>
      </c>
      <c r="D2" s="3">
        <f>DATE($A$1,COLUMN()-2,ROW()-1)</f>
        <v>42036</v>
      </c>
      <c r="E2" s="6" t="str">
        <f ca="1">IFERROR(OFFSET(grille!$A$1,MOD(INT((D2-parametres!$D$82)/7),42)+1,WEEKDAY(guigui!D2,2)),"")</f>
        <v>RP</v>
      </c>
      <c r="F2" s="3">
        <f>DATE($A$1,COLUMN()-3,ROW()-1)</f>
        <v>42064</v>
      </c>
      <c r="G2" s="6" t="str">
        <f ca="1">IFERROR(OFFSET(grille!$A$1,MOD(INT((F2-parametres!$D$82)/7),42)+1,WEEKDAY(guigui!F2,2)),"")</f>
        <v>RP</v>
      </c>
      <c r="H2" s="3">
        <f>DATE($A$1,COLUMN()-4,ROW()-1)</f>
        <v>42095</v>
      </c>
      <c r="I2" s="6" t="str">
        <f ca="1">IFERROR(OFFSET(grille!$A$1,MOD(INT((H2-parametres!$D$82)/7),42)+1,WEEKDAY(guigui!H2,2)),"")</f>
        <v>__T640</v>
      </c>
      <c r="J2" s="3">
        <f>DATE($A$1,COLUMN()-5,ROW()-1)</f>
        <v>42125</v>
      </c>
      <c r="K2" s="6" t="str">
        <f ca="1">IFERROR(OFFSET(grille!$A$1,MOD(INT((J2-parametres!$D$82)/7),42)+1,WEEKDAY(guigui!J2,2)),"")</f>
        <v>__T250</v>
      </c>
      <c r="L2" s="3">
        <f>DATE($A$1,COLUMN()-6,ROW()-1)</f>
        <v>42156</v>
      </c>
      <c r="M2" s="6" t="str">
        <f ca="1">IFERROR(OFFSET(grille!$A$1,MOD(INT((L2-parametres!$D$82)/7),42)+1,WEEKDAY(guigui!L2,2)),"")</f>
        <v>__T330</v>
      </c>
      <c r="N2" s="4">
        <f>DATE($A$1,COLUMN()-7,ROW()-1)</f>
        <v>42186</v>
      </c>
      <c r="O2" s="6" t="str">
        <f ca="1">IFERROR(OFFSET(grille!$A$1,MOD(INT((N2-parametres!$D$82)/7),42)+1,WEEKDAY(guigui!N2,2)),"")</f>
        <v>RP</v>
      </c>
      <c r="P2" s="3">
        <f>DATE($A$1,COLUMN()-8,ROW()-1)</f>
        <v>42217</v>
      </c>
      <c r="Q2" s="6" t="str">
        <f ca="1">IFERROR(OFFSET(grille!$A$1,MOD(INT((P2-parametres!$D$82)/7),42)+1,WEEKDAY(guigui!P2,2)),"")</f>
        <v>__T256</v>
      </c>
      <c r="R2" s="3">
        <f>DATE($A$1,COLUMN()-9,ROW()-1)</f>
        <v>42248</v>
      </c>
      <c r="S2" s="6" t="str">
        <f ca="1">IFERROR(OFFSET(grille!$A$1,MOD(INT((R2-parametres!$D$82)/7),42)+1,WEEKDAY(guigui!R2,2)),"")</f>
        <v>T320__</v>
      </c>
      <c r="T2" s="3">
        <f>DATE($A$1,COLUMN()-10,ROW()-1)</f>
        <v>42278</v>
      </c>
      <c r="U2" s="6" t="str">
        <f ca="1">IFERROR(OFFSET(grille!$A$1,MOD(INT((T2-parametres!$D$82)/7),42)+1,WEEKDAY(guigui!T2,2)),"")</f>
        <v>D</v>
      </c>
      <c r="V2" s="4">
        <f>DATE($A$1,COLUMN()-11,ROW()-1)</f>
        <v>42309</v>
      </c>
      <c r="W2" s="6" t="str">
        <f ca="1">IFERROR(OFFSET(grille!$A$1,MOD(INT((V2-parametres!$D$82)/7),42)+1,WEEKDAY(guigui!V2,2)),"")</f>
        <v>T247__</v>
      </c>
      <c r="X2" s="3">
        <f>DATE($A$1,COLUMN()-12,ROW()-1)</f>
        <v>42339</v>
      </c>
      <c r="Y2" s="6" t="str">
        <f ca="1">IFERROR(OFFSET(grille!$A$1,MOD(INT((X2-parametres!$D$82)/7),42)+1,WEEKDAY(guigui!X2,2)),"")</f>
        <v>__T230</v>
      </c>
    </row>
    <row r="3" spans="1:25">
      <c r="B3" s="3">
        <f t="shared" ref="B3:B32" si="0">DATE($A$1,COLUMN()-1,ROW()-1)</f>
        <v>42006</v>
      </c>
      <c r="C3" s="6" t="str">
        <f ca="1">IFERROR(OFFSET(grille!$A$1,MOD(INT((B3-parametres!$D$82)/7),42)+1,WEEKDAY(guigui!B3,2)),"")</f>
        <v>T515</v>
      </c>
      <c r="D3" s="3">
        <f t="shared" ref="D3:D29" si="1">DATE($A$1,COLUMN()-2,ROW()-1)</f>
        <v>42037</v>
      </c>
      <c r="E3" s="6" t="str">
        <f ca="1">IFERROR(OFFSET(grille!$A$1,MOD(INT((D3-parametres!$D$82)/7),42)+1,WEEKDAY(guigui!D3,2)),"")</f>
        <v>T840__</v>
      </c>
      <c r="F3" s="3">
        <f t="shared" ref="F3:F32" si="2">DATE($A$1,COLUMN()-3,ROW()-1)</f>
        <v>42065</v>
      </c>
      <c r="G3" s="6" t="str">
        <f ca="1">IFERROR(OFFSET(grille!$A$1,MOD(INT((F3-parametres!$D$82)/7),42)+1,WEEKDAY(guigui!F3,2)),"")</f>
        <v>RP</v>
      </c>
      <c r="H3" s="3">
        <f t="shared" ref="H3:H31" si="3">DATE($A$1,COLUMN()-4,ROW()-1)</f>
        <v>42096</v>
      </c>
      <c r="I3" s="6" t="str">
        <f ca="1">IFERROR(OFFSET(grille!$A$1,MOD(INT((H3-parametres!$D$82)/7),42)+1,WEEKDAY(guigui!H3,2)),"")</f>
        <v>D</v>
      </c>
      <c r="J3" s="3">
        <f t="shared" ref="J3:J32" si="4">DATE($A$1,COLUMN()-5,ROW()-1)</f>
        <v>42126</v>
      </c>
      <c r="K3" s="6" t="str">
        <f ca="1">IFERROR(OFFSET(grille!$A$1,MOD(INT((J3-parametres!$D$82)/7),42)+1,WEEKDAY(guigui!J3,2)),"")</f>
        <v>RP</v>
      </c>
      <c r="L3" s="3">
        <f t="shared" ref="L3:L31" si="5">DATE($A$1,COLUMN()-6,ROW()-1)</f>
        <v>42157</v>
      </c>
      <c r="M3" s="6" t="str">
        <f ca="1">IFERROR(OFFSET(grille!$A$1,MOD(INT((L3-parametres!$D$82)/7),42)+1,WEEKDAY(guigui!L3,2)),"")</f>
        <v>T810</v>
      </c>
      <c r="N3" s="4">
        <f t="shared" ref="N3:N32" si="6">DATE($A$1,COLUMN()-7,ROW()-1)</f>
        <v>42187</v>
      </c>
      <c r="O3" s="6" t="str">
        <f ca="1">IFERROR(OFFSET(grille!$A$1,MOD(INT((N3-parametres!$D$82)/7),42)+1,WEEKDAY(guigui!N3,2)),"")</f>
        <v>T720</v>
      </c>
      <c r="P3" s="3">
        <f t="shared" ref="P3:P32" si="7">DATE($A$1,COLUMN()-8,ROW()-1)</f>
        <v>42218</v>
      </c>
      <c r="Q3" s="6" t="str">
        <f ca="1">IFERROR(OFFSET(grille!$A$1,MOD(INT((P3-parametres!$D$82)/7),42)+1,WEEKDAY(guigui!P3,2)),"")</f>
        <v>RP</v>
      </c>
      <c r="R3" s="3">
        <f t="shared" ref="R3:R31" si="8">DATE($A$1,COLUMN()-9,ROW()-1)</f>
        <v>42249</v>
      </c>
      <c r="S3" s="6" t="str">
        <f ca="1">IFERROR(OFFSET(grille!$A$1,MOD(INT((R3-parametres!$D$82)/7),42)+1,WEEKDAY(guigui!R3,2)),"")</f>
        <v>__T330</v>
      </c>
      <c r="T3" s="3">
        <f t="shared" ref="T3:T32" si="9">DATE($A$1,COLUMN()-10,ROW()-1)</f>
        <v>42279</v>
      </c>
      <c r="U3" s="6" t="str">
        <f ca="1">IFERROR(OFFSET(grille!$A$1,MOD(INT((T3-parametres!$D$82)/7),42)+1,WEEKDAY(guigui!T3,2)),"")</f>
        <v>RP</v>
      </c>
      <c r="V3" s="4">
        <f t="shared" ref="V3:V31" si="10">DATE($A$1,COLUMN()-11,ROW()-1)</f>
        <v>42310</v>
      </c>
      <c r="W3" s="6" t="str">
        <f ca="1">IFERROR(OFFSET(grille!$A$1,MOD(INT((V3-parametres!$D$82)/7),42)+1,WEEKDAY(guigui!V3,2)),"")</f>
        <v>__T250</v>
      </c>
      <c r="X3" s="3">
        <f t="shared" ref="X3:X32" si="11">DATE($A$1,COLUMN()-12,ROW()-1)</f>
        <v>42340</v>
      </c>
      <c r="Y3" s="6" t="str">
        <f ca="1">IFERROR(OFFSET(grille!$A$1,MOD(INT((X3-parametres!$D$82)/7),42)+1,WEEKDAY(guigui!X3,2)),"")</f>
        <v>RP</v>
      </c>
    </row>
    <row r="4" spans="1:25">
      <c r="B4" s="4">
        <f t="shared" si="0"/>
        <v>42007</v>
      </c>
      <c r="C4" s="6" t="str">
        <f ca="1">IFERROR(OFFSET(grille!$A$1,MOD(INT((B4-parametres!$D$82)/7),42)+1,WEEKDAY(guigui!B4,2)),"")</f>
        <v>T446__</v>
      </c>
      <c r="D4" s="3">
        <f t="shared" si="1"/>
        <v>42038</v>
      </c>
      <c r="E4" s="6" t="str">
        <f ca="1">IFERROR(OFFSET(grille!$A$1,MOD(INT((D4-parametres!$D$82)/7),42)+1,WEEKDAY(guigui!D4,2)),"")</f>
        <v>__T850</v>
      </c>
      <c r="F4" s="3">
        <f t="shared" si="2"/>
        <v>42066</v>
      </c>
      <c r="G4" s="6" t="str">
        <f ca="1">IFERROR(OFFSET(grille!$A$1,MOD(INT((F4-parametres!$D$82)/7),42)+1,WEEKDAY(guigui!F4,2)),"")</f>
        <v>T820__</v>
      </c>
      <c r="H4" s="3">
        <f t="shared" si="3"/>
        <v>42097</v>
      </c>
      <c r="I4" s="6" t="str">
        <f ca="1">IFERROR(OFFSET(grille!$A$1,MOD(INT((H4-parametres!$D$82)/7),42)+1,WEEKDAY(guigui!H4,2)),"")</f>
        <v>RP</v>
      </c>
      <c r="J4" s="3">
        <f t="shared" si="4"/>
        <v>42127</v>
      </c>
      <c r="K4" s="6" t="str">
        <f ca="1">IFERROR(OFFSET(grille!$A$1,MOD(INT((J4-parametres!$D$82)/7),42)+1,WEEKDAY(guigui!J4,2)),"")</f>
        <v>RP</v>
      </c>
      <c r="L4" s="3">
        <f t="shared" si="5"/>
        <v>42158</v>
      </c>
      <c r="M4" s="6" t="str">
        <f ca="1">IFERROR(OFFSET(grille!$A$1,MOD(INT((L4-parametres!$D$82)/7),42)+1,WEEKDAY(guigui!L4,2)),"")</f>
        <v>T140__</v>
      </c>
      <c r="N4" s="4">
        <f t="shared" si="6"/>
        <v>42188</v>
      </c>
      <c r="O4" s="6" t="str">
        <f ca="1">IFERROR(OFFSET(grille!$A$1,MOD(INT((N4-parametres!$D$82)/7),42)+1,WEEKDAY(guigui!N4,2)),"")</f>
        <v>T730__</v>
      </c>
      <c r="P4" s="3">
        <f t="shared" si="7"/>
        <v>42219</v>
      </c>
      <c r="Q4" s="6" t="str">
        <f ca="1">IFERROR(OFFSET(grille!$A$1,MOD(INT((P4-parametres!$D$82)/7),42)+1,WEEKDAY(guigui!P4,2)),"")</f>
        <v>RP</v>
      </c>
      <c r="R4" s="3">
        <f t="shared" si="8"/>
        <v>42250</v>
      </c>
      <c r="S4" s="6" t="str">
        <f ca="1">IFERROR(OFFSET(grille!$A$1,MOD(INT((R4-parametres!$D$82)/7),42)+1,WEEKDAY(guigui!R4,2)),"")</f>
        <v>T340__</v>
      </c>
      <c r="T4" s="3">
        <f t="shared" si="9"/>
        <v>42280</v>
      </c>
      <c r="U4" s="6" t="str">
        <f ca="1">IFERROR(OFFSET(grille!$A$1,MOD(INT((T4-parametres!$D$82)/7),42)+1,WEEKDAY(guigui!T4,2)),"")</f>
        <v>RP</v>
      </c>
      <c r="V4" s="4">
        <f t="shared" si="10"/>
        <v>42311</v>
      </c>
      <c r="W4" s="6" t="str">
        <f ca="1">IFERROR(OFFSET(grille!$A$1,MOD(INT((V4-parametres!$D$82)/7),42)+1,WEEKDAY(guigui!V4,2)),"")</f>
        <v>RP</v>
      </c>
      <c r="X4" s="3">
        <f t="shared" si="11"/>
        <v>42341</v>
      </c>
      <c r="Y4" s="6" t="str">
        <f ca="1">IFERROR(OFFSET(grille!$A$1,MOD(INT((X4-parametres!$D$82)/7),42)+1,WEEKDAY(guigui!X4,2)),"")</f>
        <v>RP</v>
      </c>
    </row>
    <row r="5" spans="1:25">
      <c r="B5" s="4">
        <f t="shared" si="0"/>
        <v>42008</v>
      </c>
      <c r="C5" s="6" t="str">
        <f ca="1">IFERROR(OFFSET(grille!$A$1,MOD(INT((B5-parametres!$D$82)/7),42)+1,WEEKDAY(guigui!B5,2)),"")</f>
        <v>__T457</v>
      </c>
      <c r="D5" s="3">
        <f t="shared" si="1"/>
        <v>42039</v>
      </c>
      <c r="E5" s="6" t="str">
        <f ca="1">IFERROR(OFFSET(grille!$A$1,MOD(INT((D5-parametres!$D$82)/7),42)+1,WEEKDAY(guigui!D5,2)),"")</f>
        <v>T410</v>
      </c>
      <c r="F5" s="3">
        <f t="shared" si="2"/>
        <v>42067</v>
      </c>
      <c r="G5" s="6" t="str">
        <f ca="1">IFERROR(OFFSET(grille!$A$1,MOD(INT((F5-parametres!$D$82)/7),42)+1,WEEKDAY(guigui!F5,2)),"")</f>
        <v>__T830</v>
      </c>
      <c r="H5" s="3">
        <f t="shared" si="3"/>
        <v>42098</v>
      </c>
      <c r="I5" s="6" t="str">
        <f ca="1">IFERROR(OFFSET(grille!$A$1,MOD(INT((H5-parametres!$D$82)/7),42)+1,WEEKDAY(guigui!H5,2)),"")</f>
        <v>RP</v>
      </c>
      <c r="J5" s="3">
        <f t="shared" si="4"/>
        <v>42128</v>
      </c>
      <c r="K5" s="6" t="str">
        <f ca="1">IFERROR(OFFSET(grille!$A$1,MOD(INT((J5-parametres!$D$82)/7),42)+1,WEEKDAY(guigui!J5,2)),"")</f>
        <v>T710</v>
      </c>
      <c r="L5" s="3">
        <f t="shared" si="5"/>
        <v>42159</v>
      </c>
      <c r="M5" s="6" t="str">
        <f ca="1">IFERROR(OFFSET(grille!$A$1,MOD(INT((L5-parametres!$D$82)/7),42)+1,WEEKDAY(guigui!L5,2)),"")</f>
        <v>__T150</v>
      </c>
      <c r="N5" s="4">
        <f t="shared" si="6"/>
        <v>42189</v>
      </c>
      <c r="O5" s="6" t="str">
        <f ca="1">IFERROR(OFFSET(grille!$A$1,MOD(INT((N5-parametres!$D$82)/7),42)+1,WEEKDAY(guigui!N5,2)),"")</f>
        <v>__T746</v>
      </c>
      <c r="P5" s="3">
        <f t="shared" si="7"/>
        <v>42220</v>
      </c>
      <c r="Q5" s="6" t="str">
        <f ca="1">IFERROR(OFFSET(grille!$A$1,MOD(INT((P5-parametres!$D$82)/7),42)+1,WEEKDAY(guigui!P5,2)),"")</f>
        <v>T510</v>
      </c>
      <c r="R5" s="3">
        <f t="shared" si="8"/>
        <v>42251</v>
      </c>
      <c r="S5" s="6" t="str">
        <f ca="1">IFERROR(OFFSET(grille!$A$1,MOD(INT((R5-parametres!$D$82)/7),42)+1,WEEKDAY(guigui!R5,2)),"")</f>
        <v>__T350</v>
      </c>
      <c r="T5" s="3">
        <f t="shared" si="9"/>
        <v>42281</v>
      </c>
      <c r="U5" s="6" t="str">
        <f ca="1">IFERROR(OFFSET(grille!$A$1,MOD(INT((T5-parametres!$D$82)/7),42)+1,WEEKDAY(guigui!T5,2)),"")</f>
        <v>T737__</v>
      </c>
      <c r="V5" s="4">
        <f t="shared" si="10"/>
        <v>42312</v>
      </c>
      <c r="W5" s="6" t="str">
        <f ca="1">IFERROR(OFFSET(grille!$A$1,MOD(INT((V5-parametres!$D$82)/7),42)+1,WEEKDAY(guigui!V5,2)),"")</f>
        <v>RP</v>
      </c>
      <c r="X5" s="3">
        <f t="shared" si="11"/>
        <v>42342</v>
      </c>
      <c r="Y5" s="6" t="str">
        <f ca="1">IFERROR(OFFSET(grille!$A$1,MOD(INT((X5-parametres!$D$82)/7),42)+1,WEEKDAY(guigui!X5,2)),"")</f>
        <v>T320__</v>
      </c>
    </row>
    <row r="6" spans="1:25">
      <c r="B6" s="3">
        <f t="shared" si="0"/>
        <v>42009</v>
      </c>
      <c r="C6" s="6" t="str">
        <f ca="1">IFERROR(OFFSET(grille!$A$1,MOD(INT((B6-parametres!$D$82)/7),42)+1,WEEKDAY(guigui!B6,2)),"")</f>
        <v>T240__</v>
      </c>
      <c r="D6" s="3">
        <f t="shared" si="1"/>
        <v>42040</v>
      </c>
      <c r="E6" s="6" t="str">
        <f ca="1">IFERROR(OFFSET(grille!$A$1,MOD(INT((D6-parametres!$D$82)/7),42)+1,WEEKDAY(guigui!D6,2)),"")</f>
        <v>T220__</v>
      </c>
      <c r="F6" s="3">
        <f t="shared" si="2"/>
        <v>42068</v>
      </c>
      <c r="G6" s="6" t="str">
        <f ca="1">IFERROR(OFFSET(grille!$A$1,MOD(INT((F6-parametres!$D$82)/7),42)+1,WEEKDAY(guigui!F6,2)),"")</f>
        <v>T650__</v>
      </c>
      <c r="H6" s="3">
        <f t="shared" si="3"/>
        <v>42099</v>
      </c>
      <c r="I6" s="6" t="str">
        <f ca="1">IFERROR(OFFSET(grille!$A$1,MOD(INT((H6-parametres!$D$82)/7),42)+1,WEEKDAY(guigui!H6,2)),"")</f>
        <v>T637__</v>
      </c>
      <c r="J6" s="3">
        <f t="shared" si="4"/>
        <v>42129</v>
      </c>
      <c r="K6" s="6" t="str">
        <f ca="1">IFERROR(OFFSET(grille!$A$1,MOD(INT((J6-parametres!$D$82)/7),42)+1,WEEKDAY(guigui!J6,2)),"")</f>
        <v>T120</v>
      </c>
      <c r="L6" s="3">
        <f t="shared" si="5"/>
        <v>42160</v>
      </c>
      <c r="M6" s="6" t="str">
        <f ca="1">IFERROR(OFFSET(grille!$A$1,MOD(INT((L6-parametres!$D$82)/7),42)+1,WEEKDAY(guigui!L6,2)),"")</f>
        <v>RP</v>
      </c>
      <c r="N6" s="4">
        <f t="shared" si="6"/>
        <v>42190</v>
      </c>
      <c r="O6" s="6" t="str">
        <f ca="1">IFERROR(OFFSET(grille!$A$1,MOD(INT((N6-parametres!$D$82)/7),42)+1,WEEKDAY(guigui!N6,2)),"")</f>
        <v>T147__</v>
      </c>
      <c r="P6" s="3">
        <f t="shared" si="7"/>
        <v>42221</v>
      </c>
      <c r="Q6" s="6" t="str">
        <f ca="1">IFERROR(OFFSET(grille!$A$1,MOD(INT((P6-parametres!$D$82)/7),42)+1,WEEKDAY(guigui!P6,2)),"")</f>
        <v>T110</v>
      </c>
      <c r="R6" s="3">
        <f t="shared" si="8"/>
        <v>42252</v>
      </c>
      <c r="S6" s="6" t="str">
        <f ca="1">IFERROR(OFFSET(grille!$A$1,MOD(INT((R6-parametres!$D$82)/7),42)+1,WEEKDAY(guigui!R6,2)),"")</f>
        <v>RP</v>
      </c>
      <c r="T6" s="3">
        <f t="shared" si="9"/>
        <v>42282</v>
      </c>
      <c r="U6" s="6" t="str">
        <f ca="1">IFERROR(OFFSET(grille!$A$1,MOD(INT((T6-parametres!$D$82)/7),42)+1,WEEKDAY(guigui!T6,2)),"")</f>
        <v>__T740</v>
      </c>
      <c r="V6" s="4">
        <f t="shared" si="10"/>
        <v>42313</v>
      </c>
      <c r="W6" s="6" t="str">
        <f ca="1">IFERROR(OFFSET(grille!$A$1,MOD(INT((V6-parametres!$D$82)/7),42)+1,WEEKDAY(guigui!V6,2)),"")</f>
        <v>T120</v>
      </c>
      <c r="X6" s="3">
        <f t="shared" si="11"/>
        <v>42343</v>
      </c>
      <c r="Y6" s="6" t="str">
        <f ca="1">IFERROR(OFFSET(grille!$A$1,MOD(INT((X6-parametres!$D$82)/7),42)+1,WEEKDAY(guigui!X6,2)),"")</f>
        <v>__T336</v>
      </c>
    </row>
    <row r="7" spans="1:25">
      <c r="B7" s="3">
        <f t="shared" si="0"/>
        <v>42010</v>
      </c>
      <c r="C7" s="6" t="str">
        <f ca="1">IFERROR(OFFSET(grille!$A$1,MOD(INT((B7-parametres!$D$82)/7),42)+1,WEEKDAY(guigui!B7,2)),"")</f>
        <v>__T250</v>
      </c>
      <c r="D7" s="3">
        <f t="shared" si="1"/>
        <v>42041</v>
      </c>
      <c r="E7" s="6" t="str">
        <f ca="1">IFERROR(OFFSET(grille!$A$1,MOD(INT((D7-parametres!$D$82)/7),42)+1,WEEKDAY(guigui!D7,2)),"")</f>
        <v>__T230</v>
      </c>
      <c r="F7" s="3">
        <f t="shared" si="2"/>
        <v>42069</v>
      </c>
      <c r="G7" s="6" t="str">
        <f ca="1">IFERROR(OFFSET(grille!$A$1,MOD(INT((F7-parametres!$D$82)/7),42)+1,WEEKDAY(guigui!F7,2)),"")</f>
        <v>__T660</v>
      </c>
      <c r="H7" s="3">
        <f t="shared" si="3"/>
        <v>42100</v>
      </c>
      <c r="I7" s="6" t="str">
        <f ca="1">IFERROR(OFFSET(grille!$A$1,MOD(INT((H7-parametres!$D$82)/7),42)+1,WEEKDAY(guigui!H7,2)),"")</f>
        <v>__T640</v>
      </c>
      <c r="J7" s="3">
        <f t="shared" si="4"/>
        <v>42130</v>
      </c>
      <c r="K7" s="6" t="str">
        <f ca="1">IFERROR(OFFSET(grille!$A$1,MOD(INT((J7-parametres!$D$82)/7),42)+1,WEEKDAY(guigui!J7,2)),"")</f>
        <v>T440__</v>
      </c>
      <c r="L7" s="3">
        <f t="shared" si="5"/>
        <v>42161</v>
      </c>
      <c r="M7" s="6" t="str">
        <f ca="1">IFERROR(OFFSET(grille!$A$1,MOD(INT((L7-parametres!$D$82)/7),42)+1,WEEKDAY(guigui!L7,2)),"")</f>
        <v>RP</v>
      </c>
      <c r="N7" s="4">
        <f t="shared" si="6"/>
        <v>42191</v>
      </c>
      <c r="O7" s="6" t="str">
        <f ca="1">IFERROR(OFFSET(grille!$A$1,MOD(INT((N7-parametres!$D$82)/7),42)+1,WEEKDAY(guigui!N7,2)),"")</f>
        <v>__T151</v>
      </c>
      <c r="P7" s="3">
        <f t="shared" si="7"/>
        <v>42222</v>
      </c>
      <c r="Q7" s="6" t="str">
        <f ca="1">IFERROR(OFFSET(grille!$A$1,MOD(INT((P7-parametres!$D$82)/7),42)+1,WEEKDAY(guigui!P7,2)),"")</f>
        <v>T710</v>
      </c>
      <c r="R7" s="3">
        <f t="shared" si="8"/>
        <v>42253</v>
      </c>
      <c r="S7" s="6" t="str">
        <f ca="1">IFERROR(OFFSET(grille!$A$1,MOD(INT((R7-parametres!$D$82)/7),42)+1,WEEKDAY(guigui!R7,2)),"")</f>
        <v>RP</v>
      </c>
      <c r="T7" s="3">
        <f t="shared" si="9"/>
        <v>42283</v>
      </c>
      <c r="U7" s="6" t="str">
        <f ca="1">IFERROR(OFFSET(grille!$A$1,MOD(INT((T7-parametres!$D$82)/7),42)+1,WEEKDAY(guigui!T7,2)),"")</f>
        <v>T650__</v>
      </c>
      <c r="V7" s="4">
        <f t="shared" si="10"/>
        <v>42314</v>
      </c>
      <c r="W7" s="6" t="str">
        <f ca="1">IFERROR(OFFSET(grille!$A$1,MOD(INT((V7-parametres!$D$82)/7),42)+1,WEEKDAY(guigui!V7,2)),"")</f>
        <v>T720</v>
      </c>
      <c r="X7" s="3">
        <f t="shared" si="11"/>
        <v>42344</v>
      </c>
      <c r="Y7" s="6" t="str">
        <f ca="1">IFERROR(OFFSET(grille!$A$1,MOD(INT((X7-parametres!$D$82)/7),42)+1,WEEKDAY(guigui!X7,2)),"")</f>
        <v>T227__</v>
      </c>
    </row>
    <row r="8" spans="1:25">
      <c r="B8" s="3">
        <f t="shared" si="0"/>
        <v>42011</v>
      </c>
      <c r="C8" s="6" t="str">
        <f ca="1">IFERROR(OFFSET(grille!$A$1,MOD(INT((B8-parametres!$D$82)/7),42)+1,WEEKDAY(guigui!B8,2)),"")</f>
        <v>RP</v>
      </c>
      <c r="D8" s="3">
        <f t="shared" si="1"/>
        <v>42042</v>
      </c>
      <c r="E8" s="6" t="str">
        <f ca="1">IFERROR(OFFSET(grille!$A$1,MOD(INT((D8-parametres!$D$82)/7),42)+1,WEEKDAY(guigui!D8,2)),"")</f>
        <v>RP</v>
      </c>
      <c r="F8" s="3">
        <f t="shared" si="2"/>
        <v>42070</v>
      </c>
      <c r="G8" s="6" t="str">
        <f ca="1">IFERROR(OFFSET(grille!$A$1,MOD(INT((F8-parametres!$D$82)/7),42)+1,WEEKDAY(guigui!F8,2)),"")</f>
        <v>RP</v>
      </c>
      <c r="H8" s="3">
        <f t="shared" si="3"/>
        <v>42101</v>
      </c>
      <c r="I8" s="6" t="str">
        <f ca="1">IFERROR(OFFSET(grille!$A$1,MOD(INT((H8-parametres!$D$82)/7),42)+1,WEEKDAY(guigui!H8,2)),"")</f>
        <v>T430</v>
      </c>
      <c r="J8" s="3">
        <f t="shared" si="4"/>
        <v>42131</v>
      </c>
      <c r="K8" s="6" t="str">
        <f ca="1">IFERROR(OFFSET(grille!$A$1,MOD(INT((J8-parametres!$D$82)/7),42)+1,WEEKDAY(guigui!J8,2)),"")</f>
        <v>__T450</v>
      </c>
      <c r="L8" s="3">
        <f t="shared" si="5"/>
        <v>42162</v>
      </c>
      <c r="M8" s="6" t="str">
        <f ca="1">IFERROR(OFFSET(grille!$A$1,MOD(INT((L8-parametres!$D$82)/7),42)+1,WEEKDAY(guigui!L8,2)),"")</f>
        <v>RP</v>
      </c>
      <c r="N8" s="4">
        <f t="shared" si="6"/>
        <v>42192</v>
      </c>
      <c r="O8" s="6" t="str">
        <f ca="1">IFERROR(OFFSET(grille!$A$1,MOD(INT((N8-parametres!$D$82)/7),42)+1,WEEKDAY(guigui!N8,2)),"")</f>
        <v>RP</v>
      </c>
      <c r="P8" s="3">
        <f t="shared" si="7"/>
        <v>42223</v>
      </c>
      <c r="Q8" s="6" t="str">
        <f ca="1">IFERROR(OFFSET(grille!$A$1,MOD(INT((P8-parametres!$D$82)/7),42)+1,WEEKDAY(guigui!P8,2)),"")</f>
        <v>T655__</v>
      </c>
      <c r="R8" s="3">
        <f t="shared" si="8"/>
        <v>42254</v>
      </c>
      <c r="S8" s="6" t="str">
        <f ca="1">IFERROR(OFFSET(grille!$A$1,MOD(INT((R8-parametres!$D$82)/7),42)+1,WEEKDAY(guigui!R8,2)),"")</f>
        <v>T630__</v>
      </c>
      <c r="T8" s="3">
        <f t="shared" si="9"/>
        <v>42284</v>
      </c>
      <c r="U8" s="6" t="str">
        <f ca="1">IFERROR(OFFSET(grille!$A$1,MOD(INT((T8-parametres!$D$82)/7),42)+1,WEEKDAY(guigui!T8,2)),"")</f>
        <v>__T660</v>
      </c>
      <c r="V8" s="4">
        <f t="shared" si="10"/>
        <v>42315</v>
      </c>
      <c r="W8" s="6" t="str">
        <f ca="1">IFERROR(OFFSET(grille!$A$1,MOD(INT((V8-parametres!$D$82)/7),42)+1,WEEKDAY(guigui!V8,2)),"")</f>
        <v>T346__</v>
      </c>
      <c r="X8" s="3">
        <f t="shared" si="11"/>
        <v>42345</v>
      </c>
      <c r="Y8" s="6" t="str">
        <f ca="1">IFERROR(OFFSET(grille!$A$1,MOD(INT((X8-parametres!$D$82)/7),42)+1,WEEKDAY(guigui!X8,2)),"")</f>
        <v>__T230</v>
      </c>
    </row>
    <row r="9" spans="1:25">
      <c r="B9" s="3">
        <f t="shared" si="0"/>
        <v>42012</v>
      </c>
      <c r="C9" s="6" t="str">
        <f ca="1">IFERROR(OFFSET(grille!$A$1,MOD(INT((B9-parametres!$D$82)/7),42)+1,WEEKDAY(guigui!B9,2)),"")</f>
        <v>RP</v>
      </c>
      <c r="D9" s="3">
        <f t="shared" si="1"/>
        <v>42043</v>
      </c>
      <c r="E9" s="6" t="str">
        <f ca="1">IFERROR(OFFSET(grille!$A$1,MOD(INT((D9-parametres!$D$82)/7),42)+1,WEEKDAY(guigui!D9,2)),"")</f>
        <v>RP</v>
      </c>
      <c r="F9" s="3">
        <f t="shared" si="2"/>
        <v>42071</v>
      </c>
      <c r="G9" s="6" t="str">
        <f ca="1">IFERROR(OFFSET(grille!$A$1,MOD(INT((F9-parametres!$D$82)/7),42)+1,WEEKDAY(guigui!F9,2)),"")</f>
        <v>RP</v>
      </c>
      <c r="H9" s="3">
        <f t="shared" si="3"/>
        <v>42102</v>
      </c>
      <c r="I9" s="6" t="str">
        <f ca="1">IFERROR(OFFSET(grille!$A$1,MOD(INT((H9-parametres!$D$82)/7),42)+1,WEEKDAY(guigui!H9,2)),"")</f>
        <v>T820__</v>
      </c>
      <c r="J9" s="3">
        <f t="shared" si="4"/>
        <v>42132</v>
      </c>
      <c r="K9" s="6" t="str">
        <f ca="1">IFERROR(OFFSET(grille!$A$1,MOD(INT((J9-parametres!$D$82)/7),42)+1,WEEKDAY(guigui!J9,2)),"")</f>
        <v>T945</v>
      </c>
      <c r="L9" s="3">
        <f t="shared" si="5"/>
        <v>42163</v>
      </c>
      <c r="M9" s="6" t="str">
        <f ca="1">IFERROR(OFFSET(grille!$A$1,MOD(INT((L9-parametres!$D$82)/7),42)+1,WEEKDAY(guigui!L9,2)),"")</f>
        <v>T720</v>
      </c>
      <c r="N9" s="4">
        <f t="shared" si="6"/>
        <v>42193</v>
      </c>
      <c r="O9" s="6" t="str">
        <f ca="1">IFERROR(OFFSET(grille!$A$1,MOD(INT((N9-parametres!$D$82)/7),42)+1,WEEKDAY(guigui!N9,2)),"")</f>
        <v>RP</v>
      </c>
      <c r="P9" s="3">
        <f t="shared" si="7"/>
        <v>42224</v>
      </c>
      <c r="Q9" s="6" t="str">
        <f ca="1">IFERROR(OFFSET(grille!$A$1,MOD(INT((P9-parametres!$D$82)/7),42)+1,WEEKDAY(guigui!P9,2)),"")</f>
        <v>__T666</v>
      </c>
      <c r="R9" s="3">
        <f t="shared" si="8"/>
        <v>42255</v>
      </c>
      <c r="S9" s="6" t="str">
        <f ca="1">IFERROR(OFFSET(grille!$A$1,MOD(INT((R9-parametres!$D$82)/7),42)+1,WEEKDAY(guigui!R9,2)),"")</f>
        <v>__T640</v>
      </c>
      <c r="T9" s="3">
        <f t="shared" si="9"/>
        <v>42285</v>
      </c>
      <c r="U9" s="6" t="str">
        <f ca="1">IFERROR(OFFSET(grille!$A$1,MOD(INT((T9-parametres!$D$82)/7),42)+1,WEEKDAY(guigui!T9,2)),"")</f>
        <v>T260</v>
      </c>
      <c r="V9" s="4">
        <f t="shared" si="10"/>
        <v>42316</v>
      </c>
      <c r="W9" s="6" t="str">
        <f ca="1">IFERROR(OFFSET(grille!$A$1,MOD(INT((V9-parametres!$D$82)/7),42)+1,WEEKDAY(guigui!V9,2)),"")</f>
        <v>__T357</v>
      </c>
      <c r="X9" s="3">
        <f t="shared" si="11"/>
        <v>42346</v>
      </c>
      <c r="Y9" s="6" t="str">
        <f ca="1">IFERROR(OFFSET(grille!$A$1,MOD(INT((X9-parametres!$D$82)/7),42)+1,WEEKDAY(guigui!X9,2)),"")</f>
        <v>T260</v>
      </c>
    </row>
    <row r="10" spans="1:25">
      <c r="B10" s="3">
        <f t="shared" si="0"/>
        <v>42013</v>
      </c>
      <c r="C10" s="6" t="str">
        <f ca="1">IFERROR(OFFSET(grille!$A$1,MOD(INT((B10-parametres!$D$82)/7),42)+1,WEEKDAY(guigui!B10,2)),"")</f>
        <v>T345__</v>
      </c>
      <c r="D10" s="3">
        <f t="shared" si="1"/>
        <v>42044</v>
      </c>
      <c r="E10" s="6" t="str">
        <f ca="1">IFERROR(OFFSET(grille!$A$1,MOD(INT((D10-parametres!$D$82)/7),42)+1,WEEKDAY(guigui!D10,2)),"")</f>
        <v>T220__</v>
      </c>
      <c r="F10" s="3">
        <f t="shared" si="2"/>
        <v>42072</v>
      </c>
      <c r="G10" s="6" t="str">
        <f ca="1">IFERROR(OFFSET(grille!$A$1,MOD(INT((F10-parametres!$D$82)/7),42)+1,WEEKDAY(guigui!F10,2)),"")</f>
        <v>T410</v>
      </c>
      <c r="H10" s="3">
        <f t="shared" si="3"/>
        <v>42103</v>
      </c>
      <c r="I10" s="6" t="str">
        <f ca="1">IFERROR(OFFSET(grille!$A$1,MOD(INT((H10-parametres!$D$82)/7),42)+1,WEEKDAY(guigui!H10,2)),"")</f>
        <v>__T830</v>
      </c>
      <c r="J10" s="3">
        <f t="shared" si="4"/>
        <v>42133</v>
      </c>
      <c r="K10" s="6" t="str">
        <f ca="1">IFERROR(OFFSET(grille!$A$1,MOD(INT((J10-parametres!$D$82)/7),42)+1,WEEKDAY(guigui!J10,2)),"")</f>
        <v>RP</v>
      </c>
      <c r="L10" s="3">
        <f t="shared" si="5"/>
        <v>42164</v>
      </c>
      <c r="M10" s="6" t="str">
        <f ca="1">IFERROR(OFFSET(grille!$A$1,MOD(INT((L10-parametres!$D$82)/7),42)+1,WEEKDAY(guigui!L10,2)),"")</f>
        <v>T710</v>
      </c>
      <c r="N10" s="4">
        <f t="shared" si="6"/>
        <v>42194</v>
      </c>
      <c r="O10" s="6" t="str">
        <f ca="1">IFERROR(OFFSET(grille!$A$1,MOD(INT((N10-parametres!$D$82)/7),42)+1,WEEKDAY(guigui!N10,2)),"")</f>
        <v>T130</v>
      </c>
      <c r="P10" s="3">
        <f t="shared" si="7"/>
        <v>42225</v>
      </c>
      <c r="Q10" s="6" t="str">
        <f ca="1">IFERROR(OFFSET(grille!$A$1,MOD(INT((P10-parametres!$D$82)/7),42)+1,WEEKDAY(guigui!P10,2)),"")</f>
        <v>RP</v>
      </c>
      <c r="R10" s="3">
        <f t="shared" si="8"/>
        <v>42256</v>
      </c>
      <c r="S10" s="6" t="str">
        <f ca="1">IFERROR(OFFSET(grille!$A$1,MOD(INT((R10-parametres!$D$82)/7),42)+1,WEEKDAY(guigui!R10,2)),"")</f>
        <v>T340__</v>
      </c>
      <c r="T10" s="3">
        <f t="shared" si="9"/>
        <v>42286</v>
      </c>
      <c r="U10" s="6" t="str">
        <f ca="1">IFERROR(OFFSET(grille!$A$1,MOD(INT((T10-parametres!$D$82)/7),42)+1,WEEKDAY(guigui!T10,2)),"")</f>
        <v>D</v>
      </c>
      <c r="V10" s="4">
        <f t="shared" si="10"/>
        <v>42317</v>
      </c>
      <c r="W10" s="6" t="str">
        <f ca="1">IFERROR(OFFSET(grille!$A$1,MOD(INT((V10-parametres!$D$82)/7),42)+1,WEEKDAY(guigui!V10,2)),"")</f>
        <v>RP</v>
      </c>
      <c r="X10" s="3">
        <f t="shared" si="11"/>
        <v>42347</v>
      </c>
      <c r="Y10" s="6" t="str">
        <f ca="1">IFERROR(OFFSET(grille!$A$1,MOD(INT((X10-parametres!$D$82)/7),42)+1,WEEKDAY(guigui!X10,2)),"")</f>
        <v>RP</v>
      </c>
    </row>
    <row r="11" spans="1:25">
      <c r="B11" s="3">
        <f t="shared" si="0"/>
        <v>42014</v>
      </c>
      <c r="C11" s="6" t="str">
        <f ca="1">IFERROR(OFFSET(grille!$A$1,MOD(INT((B11-parametres!$D$82)/7),42)+1,WEEKDAY(guigui!B11,2)),"")</f>
        <v>__T356</v>
      </c>
      <c r="D11" s="3">
        <f t="shared" si="1"/>
        <v>42045</v>
      </c>
      <c r="E11" s="6" t="str">
        <f ca="1">IFERROR(OFFSET(grille!$A$1,MOD(INT((D11-parametres!$D$82)/7),42)+1,WEEKDAY(guigui!D11,2)),"")</f>
        <v>__T230</v>
      </c>
      <c r="F11" s="3">
        <f t="shared" si="2"/>
        <v>42073</v>
      </c>
      <c r="G11" s="6" t="str">
        <f ca="1">IFERROR(OFFSET(grille!$A$1,MOD(INT((F11-parametres!$D$82)/7),42)+1,WEEKDAY(guigui!F11,2)),"")</f>
        <v>T720</v>
      </c>
      <c r="H11" s="3">
        <f t="shared" si="3"/>
        <v>42104</v>
      </c>
      <c r="I11" s="6" t="str">
        <f ca="1">IFERROR(OFFSET(grille!$A$1,MOD(INT((H11-parametres!$D$82)/7),42)+1,WEEKDAY(guigui!H11,2)),"")</f>
        <v>D</v>
      </c>
      <c r="J11" s="3">
        <f t="shared" si="4"/>
        <v>42134</v>
      </c>
      <c r="K11" s="6" t="str">
        <f ca="1">IFERROR(OFFSET(grille!$A$1,MOD(INT((J11-parametres!$D$82)/7),42)+1,WEEKDAY(guigui!J11,2)),"")</f>
        <v>RP</v>
      </c>
      <c r="L11" s="3">
        <f t="shared" si="5"/>
        <v>42165</v>
      </c>
      <c r="M11" s="6" t="str">
        <f ca="1">IFERROR(OFFSET(grille!$A$1,MOD(INT((L11-parametres!$D$82)/7),42)+1,WEEKDAY(guigui!L11,2)),"")</f>
        <v>T630__</v>
      </c>
      <c r="N11" s="4">
        <f t="shared" si="6"/>
        <v>42195</v>
      </c>
      <c r="O11" s="6" t="str">
        <f ca="1">IFERROR(OFFSET(grille!$A$1,MOD(INT((N11-parametres!$D$82)/7),42)+1,WEEKDAY(guigui!N11,2)),"")</f>
        <v>T420</v>
      </c>
      <c r="P11" s="3">
        <f t="shared" si="7"/>
        <v>42226</v>
      </c>
      <c r="Q11" s="6" t="str">
        <f ca="1">IFERROR(OFFSET(grille!$A$1,MOD(INT((P11-parametres!$D$82)/7),42)+1,WEEKDAY(guigui!P11,2)),"")</f>
        <v>RP</v>
      </c>
      <c r="R11" s="3">
        <f t="shared" si="8"/>
        <v>42257</v>
      </c>
      <c r="S11" s="6" t="str">
        <f ca="1">IFERROR(OFFSET(grille!$A$1,MOD(INT((R11-parametres!$D$82)/7),42)+1,WEEKDAY(guigui!R11,2)),"")</f>
        <v>__T350</v>
      </c>
      <c r="T11" s="3">
        <f t="shared" si="9"/>
        <v>42287</v>
      </c>
      <c r="U11" s="6" t="str">
        <f ca="1">IFERROR(OFFSET(grille!$A$1,MOD(INT((T11-parametres!$D$82)/7),42)+1,WEEKDAY(guigui!T11,2)),"")</f>
        <v>RP</v>
      </c>
      <c r="V11" s="4">
        <f t="shared" si="10"/>
        <v>42318</v>
      </c>
      <c r="W11" s="6" t="str">
        <f ca="1">IFERROR(OFFSET(grille!$A$1,MOD(INT((V11-parametres!$D$82)/7),42)+1,WEEKDAY(guigui!V11,2)),"")</f>
        <v>RP</v>
      </c>
      <c r="X11" s="3">
        <f t="shared" si="11"/>
        <v>42348</v>
      </c>
      <c r="Y11" s="6" t="str">
        <f ca="1">IFERROR(OFFSET(grille!$A$1,MOD(INT((X11-parametres!$D$82)/7),42)+1,WEEKDAY(guigui!X11,2)),"")</f>
        <v>RP</v>
      </c>
    </row>
    <row r="12" spans="1:25">
      <c r="B12" s="3">
        <f t="shared" si="0"/>
        <v>42015</v>
      </c>
      <c r="C12" s="6" t="str">
        <f ca="1">IFERROR(OFFSET(grille!$A$1,MOD(INT((B12-parametres!$D$82)/7),42)+1,WEEKDAY(guigui!B12,2)),"")</f>
        <v>T247__</v>
      </c>
      <c r="D12" s="3">
        <f t="shared" si="1"/>
        <v>42046</v>
      </c>
      <c r="E12" s="6" t="str">
        <f ca="1">IFERROR(OFFSET(grille!$A$1,MOD(INT((D12-parametres!$D$82)/7),42)+1,WEEKDAY(guigui!D12,2)),"")</f>
        <v>RP</v>
      </c>
      <c r="F12" s="3">
        <f t="shared" si="2"/>
        <v>42074</v>
      </c>
      <c r="G12" s="6" t="str">
        <f ca="1">IFERROR(OFFSET(grille!$A$1,MOD(INT((F12-parametres!$D$82)/7),42)+1,WEEKDAY(guigui!F12,2)),"")</f>
        <v>T510</v>
      </c>
      <c r="H12" s="3">
        <f t="shared" si="3"/>
        <v>42105</v>
      </c>
      <c r="I12" s="6" t="str">
        <f ca="1">IFERROR(OFFSET(grille!$A$1,MOD(INT((H12-parametres!$D$82)/7),42)+1,WEEKDAY(guigui!H12,2)),"")</f>
        <v>RP</v>
      </c>
      <c r="J12" s="3">
        <f t="shared" si="4"/>
        <v>42135</v>
      </c>
      <c r="K12" s="6" t="str">
        <f ca="1">IFERROR(OFFSET(grille!$A$1,MOD(INT((J12-parametres!$D$82)/7),42)+1,WEEKDAY(guigui!J12,2)),"")</f>
        <v>T730__</v>
      </c>
      <c r="L12" s="3">
        <f t="shared" si="5"/>
        <v>42166</v>
      </c>
      <c r="M12" s="6" t="str">
        <f ca="1">IFERROR(OFFSET(grille!$A$1,MOD(INT((L12-parametres!$D$82)/7),42)+1,WEEKDAY(guigui!L12,2)),"")</f>
        <v>__T640</v>
      </c>
      <c r="N12" s="4">
        <f t="shared" si="6"/>
        <v>42196</v>
      </c>
      <c r="O12" s="6" t="str">
        <f ca="1">IFERROR(OFFSET(grille!$A$1,MOD(INT((N12-parametres!$D$82)/7),42)+1,WEEKDAY(guigui!N12,2)),"")</f>
        <v>T226__</v>
      </c>
      <c r="P12" s="3">
        <f t="shared" si="7"/>
        <v>42227</v>
      </c>
      <c r="Q12" s="6" t="str">
        <f ca="1">IFERROR(OFFSET(grille!$A$1,MOD(INT((P12-parametres!$D$82)/7),42)+1,WEEKDAY(guigui!P12,2)),"")</f>
        <v>RP</v>
      </c>
      <c r="R12" s="3">
        <f t="shared" si="8"/>
        <v>42258</v>
      </c>
      <c r="S12" s="6" t="str">
        <f ca="1">IFERROR(OFFSET(grille!$A$1,MOD(INT((R12-parametres!$D$82)/7),42)+1,WEEKDAY(guigui!R12,2)),"")</f>
        <v>D</v>
      </c>
      <c r="T12" s="3">
        <f t="shared" si="9"/>
        <v>42288</v>
      </c>
      <c r="U12" s="6" t="str">
        <f ca="1">IFERROR(OFFSET(grille!$A$1,MOD(INT((T12-parametres!$D$82)/7),42)+1,WEEKDAY(guigui!T12,2)),"")</f>
        <v>RP</v>
      </c>
      <c r="V12" s="4">
        <f t="shared" si="10"/>
        <v>42319</v>
      </c>
      <c r="W12" s="6" t="str">
        <f ca="1">IFERROR(OFFSET(grille!$A$1,MOD(INT((V12-parametres!$D$82)/7),42)+1,WEEKDAY(guigui!V12,2)),"")</f>
        <v>T840__</v>
      </c>
      <c r="X12" s="3">
        <f t="shared" si="11"/>
        <v>42349</v>
      </c>
      <c r="Y12" s="6" t="str">
        <f ca="1">IFERROR(OFFSET(grille!$A$1,MOD(INT((X12-parametres!$D$82)/7),42)+1,WEEKDAY(guigui!X12,2)),"")</f>
        <v>T410</v>
      </c>
    </row>
    <row r="13" spans="1:25">
      <c r="B13" s="3">
        <f t="shared" si="0"/>
        <v>42016</v>
      </c>
      <c r="C13" s="6" t="str">
        <f ca="1">IFERROR(OFFSET(grille!$A$1,MOD(INT((B13-parametres!$D$82)/7),42)+1,WEEKDAY(guigui!B13,2)),"")</f>
        <v>__T250</v>
      </c>
      <c r="D13" s="3">
        <f t="shared" si="1"/>
        <v>42047</v>
      </c>
      <c r="E13" s="6" t="str">
        <f ca="1">IFERROR(OFFSET(grille!$A$1,MOD(INT((D13-parametres!$D$82)/7),42)+1,WEEKDAY(guigui!D13,2)),"")</f>
        <v>RP</v>
      </c>
      <c r="F13" s="3">
        <f t="shared" si="2"/>
        <v>42075</v>
      </c>
      <c r="G13" s="6" t="str">
        <f ca="1">IFERROR(OFFSET(grille!$A$1,MOD(INT((F13-parametres!$D$82)/7),42)+1,WEEKDAY(guigui!F13,2)),"")</f>
        <v>T140__</v>
      </c>
      <c r="H13" s="3">
        <f t="shared" si="3"/>
        <v>42106</v>
      </c>
      <c r="I13" s="6" t="str">
        <f ca="1">IFERROR(OFFSET(grille!$A$1,MOD(INT((H13-parametres!$D$82)/7),42)+1,WEEKDAY(guigui!H13,2)),"")</f>
        <v>RP</v>
      </c>
      <c r="J13" s="3">
        <f t="shared" si="4"/>
        <v>42136</v>
      </c>
      <c r="K13" s="6" t="str">
        <f ca="1">IFERROR(OFFSET(grille!$A$1,MOD(INT((J13-parametres!$D$82)/7),42)+1,WEEKDAY(guigui!J13,2)),"")</f>
        <v>__T740</v>
      </c>
      <c r="L13" s="3">
        <f t="shared" si="5"/>
        <v>42167</v>
      </c>
      <c r="M13" s="6" t="str">
        <f ca="1">IFERROR(OFFSET(grille!$A$1,MOD(INT((L13-parametres!$D$82)/7),42)+1,WEEKDAY(guigui!L13,2)),"")</f>
        <v>D</v>
      </c>
      <c r="N13" s="4">
        <f t="shared" si="6"/>
        <v>42197</v>
      </c>
      <c r="O13" s="6" t="str">
        <f ca="1">IFERROR(OFFSET(grille!$A$1,MOD(INT((N13-parametres!$D$82)/7),42)+1,WEEKDAY(guigui!N13,2)),"")</f>
        <v>__T237</v>
      </c>
      <c r="P13" s="3">
        <f t="shared" si="7"/>
        <v>42228</v>
      </c>
      <c r="Q13" s="6" t="str">
        <f ca="1">IFERROR(OFFSET(grille!$A$1,MOD(INT((P13-parametres!$D$82)/7),42)+1,WEEKDAY(guigui!P13,2)),"")</f>
        <v>D</v>
      </c>
      <c r="R13" s="3">
        <f t="shared" si="8"/>
        <v>42259</v>
      </c>
      <c r="S13" s="6" t="str">
        <f ca="1">IFERROR(OFFSET(grille!$A$1,MOD(INT((R13-parametres!$D$82)/7),42)+1,WEEKDAY(guigui!R13,2)),"")</f>
        <v>RP</v>
      </c>
      <c r="T13" s="3">
        <f t="shared" si="9"/>
        <v>42289</v>
      </c>
      <c r="U13" s="6" t="str">
        <f ca="1">IFERROR(OFFSET(grille!$A$1,MOD(INT((T13-parametres!$D$82)/7),42)+1,WEEKDAY(guigui!T13,2)),"")</f>
        <v>T210</v>
      </c>
      <c r="V13" s="4">
        <f t="shared" si="10"/>
        <v>42320</v>
      </c>
      <c r="W13" s="6" t="str">
        <f ca="1">IFERROR(OFFSET(grille!$A$1,MOD(INT((V13-parametres!$D$82)/7),42)+1,WEEKDAY(guigui!V13,2)),"")</f>
        <v>__T850</v>
      </c>
      <c r="X13" s="3">
        <f t="shared" si="11"/>
        <v>42350</v>
      </c>
      <c r="Y13" s="6" t="str">
        <f ca="1">IFERROR(OFFSET(grille!$A$1,MOD(INT((X13-parametres!$D$82)/7),42)+1,WEEKDAY(guigui!X13,2)),"")</f>
        <v>T146__</v>
      </c>
    </row>
    <row r="14" spans="1:25">
      <c r="B14" s="3">
        <f t="shared" si="0"/>
        <v>42017</v>
      </c>
      <c r="C14" s="6" t="str">
        <f ca="1">IFERROR(OFFSET(grille!$A$1,MOD(INT((B14-parametres!$D$82)/7),42)+1,WEEKDAY(guigui!B14,2)),"")</f>
        <v>RP</v>
      </c>
      <c r="D14" s="3">
        <f t="shared" si="1"/>
        <v>42048</v>
      </c>
      <c r="E14" s="6" t="str">
        <f ca="1">IFERROR(OFFSET(grille!$A$1,MOD(INT((D14-parametres!$D$82)/7),42)+1,WEEKDAY(guigui!D14,2)),"")</f>
        <v>T320__</v>
      </c>
      <c r="F14" s="3">
        <f t="shared" si="2"/>
        <v>42076</v>
      </c>
      <c r="G14" s="6" t="str">
        <f ca="1">IFERROR(OFFSET(grille!$A$1,MOD(INT((F14-parametres!$D$82)/7),42)+1,WEEKDAY(guigui!F14,2)),"")</f>
        <v>__T150</v>
      </c>
      <c r="H14" s="3">
        <f t="shared" si="3"/>
        <v>42107</v>
      </c>
      <c r="I14" s="6" t="str">
        <f ca="1">IFERROR(OFFSET(grille!$A$1,MOD(INT((H14-parametres!$D$82)/7),42)+1,WEEKDAY(guigui!H14,2)),"")</f>
        <v>RP</v>
      </c>
      <c r="J14" s="3">
        <f t="shared" si="4"/>
        <v>42137</v>
      </c>
      <c r="K14" s="6" t="str">
        <f ca="1">IFERROR(OFFSET(grille!$A$1,MOD(INT((J14-parametres!$D$82)/7),42)+1,WEEKDAY(guigui!J14,2)),"")</f>
        <v>T650__</v>
      </c>
      <c r="L14" s="3">
        <f t="shared" si="5"/>
        <v>42168</v>
      </c>
      <c r="M14" s="6" t="str">
        <f ca="1">IFERROR(OFFSET(grille!$A$1,MOD(INT((L14-parametres!$D$82)/7),42)+1,WEEKDAY(guigui!L14,2)),"")</f>
        <v>RP</v>
      </c>
      <c r="N14" s="4">
        <f t="shared" si="6"/>
        <v>42198</v>
      </c>
      <c r="O14" s="6" t="str">
        <f ca="1">IFERROR(OFFSET(grille!$A$1,MOD(INT((N14-parametres!$D$82)/7),42)+1,WEEKDAY(guigui!N14,2)),"")</f>
        <v>RP</v>
      </c>
      <c r="P14" s="3">
        <f t="shared" si="7"/>
        <v>42229</v>
      </c>
      <c r="Q14" s="6" t="str">
        <f ca="1">IFERROR(OFFSET(grille!$A$1,MOD(INT((P14-parametres!$D$82)/7),42)+1,WEEKDAY(guigui!P14,2)),"")</f>
        <v>T510</v>
      </c>
      <c r="R14" s="3">
        <f t="shared" si="8"/>
        <v>42260</v>
      </c>
      <c r="S14" s="6" t="str">
        <f ca="1">IFERROR(OFFSET(grille!$A$1,MOD(INT((R14-parametres!$D$82)/7),42)+1,WEEKDAY(guigui!R14,2)),"")</f>
        <v>RP</v>
      </c>
      <c r="T14" s="3">
        <f t="shared" si="9"/>
        <v>42290</v>
      </c>
      <c r="U14" s="6" t="str">
        <f ca="1">IFERROR(OFFSET(grille!$A$1,MOD(INT((T14-parametres!$D$82)/7),42)+1,WEEKDAY(guigui!T14,2)),"")</f>
        <v>T410</v>
      </c>
      <c r="V14" s="4">
        <f t="shared" si="10"/>
        <v>42321</v>
      </c>
      <c r="W14" s="6" t="str">
        <f ca="1">IFERROR(OFFSET(grille!$A$1,MOD(INT((V14-parametres!$D$82)/7),42)+1,WEEKDAY(guigui!V14,2)),"")</f>
        <v>Fac</v>
      </c>
      <c r="X14" s="3">
        <f t="shared" si="11"/>
        <v>42351</v>
      </c>
      <c r="Y14" s="6" t="str">
        <f ca="1">IFERROR(OFFSET(grille!$A$1,MOD(INT((X14-parametres!$D$82)/7),42)+1,WEEKDAY(guigui!X14,2)),"")</f>
        <v>__T157</v>
      </c>
    </row>
    <row r="15" spans="1:25">
      <c r="B15" s="3">
        <f t="shared" si="0"/>
        <v>42018</v>
      </c>
      <c r="C15" s="6" t="str">
        <f ca="1">IFERROR(OFFSET(grille!$A$1,MOD(INT((B15-parametres!$D$82)/7),42)+1,WEEKDAY(guigui!B15,2)),"")</f>
        <v>RP</v>
      </c>
      <c r="D15" s="3">
        <f t="shared" si="1"/>
        <v>42049</v>
      </c>
      <c r="E15" s="6" t="str">
        <f ca="1">IFERROR(OFFSET(grille!$A$1,MOD(INT((D15-parametres!$D$82)/7),42)+1,WEEKDAY(guigui!D15,2)),"")</f>
        <v>__T336</v>
      </c>
      <c r="F15" s="3">
        <f t="shared" si="2"/>
        <v>42077</v>
      </c>
      <c r="G15" s="6" t="str">
        <f ca="1">IFERROR(OFFSET(grille!$A$1,MOD(INT((F15-parametres!$D$82)/7),42)+1,WEEKDAY(guigui!F15,2)),"")</f>
        <v>RP</v>
      </c>
      <c r="H15" s="3">
        <f t="shared" si="3"/>
        <v>42108</v>
      </c>
      <c r="I15" s="6" t="str">
        <f ca="1">IFERROR(OFFSET(grille!$A$1,MOD(INT((H15-parametres!$D$82)/7),42)+1,WEEKDAY(guigui!H15,2)),"")</f>
        <v>T730__</v>
      </c>
      <c r="J15" s="3">
        <f t="shared" si="4"/>
        <v>42138</v>
      </c>
      <c r="K15" s="6" t="str">
        <f ca="1">IFERROR(OFFSET(grille!$A$1,MOD(INT((J15-parametres!$D$82)/7),42)+1,WEEKDAY(guigui!J15,2)),"")</f>
        <v>__T660</v>
      </c>
      <c r="L15" s="3">
        <f t="shared" si="5"/>
        <v>42169</v>
      </c>
      <c r="M15" s="6" t="str">
        <f ca="1">IFERROR(OFFSET(grille!$A$1,MOD(INT((L15-parametres!$D$82)/7),42)+1,WEEKDAY(guigui!L15,2)),"")</f>
        <v>RP</v>
      </c>
      <c r="N15" s="4">
        <f t="shared" si="6"/>
        <v>42199</v>
      </c>
      <c r="O15" s="6" t="str">
        <f ca="1">IFERROR(OFFSET(grille!$A$1,MOD(INT((N15-parametres!$D$82)/7),42)+1,WEEKDAY(guigui!N15,2)),"")</f>
        <v>RP</v>
      </c>
      <c r="P15" s="3">
        <f t="shared" si="7"/>
        <v>42230</v>
      </c>
      <c r="Q15" s="6" t="str">
        <f ca="1">IFERROR(OFFSET(grille!$A$1,MOD(INT((P15-parametres!$D$82)/7),42)+1,WEEKDAY(guigui!P15,2)),"")</f>
        <v>T445__</v>
      </c>
      <c r="R15" s="3">
        <f t="shared" si="8"/>
        <v>42261</v>
      </c>
      <c r="S15" s="6" t="str">
        <f ca="1">IFERROR(OFFSET(grille!$A$1,MOD(INT((R15-parametres!$D$82)/7),42)+1,WEEKDAY(guigui!R15,2)),"")</f>
        <v>T110</v>
      </c>
      <c r="T15" s="3">
        <f t="shared" si="9"/>
        <v>42291</v>
      </c>
      <c r="U15" s="6" t="str">
        <f ca="1">IFERROR(OFFSET(grille!$A$1,MOD(INT((T15-parametres!$D$82)/7),42)+1,WEEKDAY(guigui!T15,2)),"")</f>
        <v>T810</v>
      </c>
      <c r="V15" s="4">
        <f t="shared" si="10"/>
        <v>42322</v>
      </c>
      <c r="W15" s="6" t="str">
        <f ca="1">IFERROR(OFFSET(grille!$A$1,MOD(INT((V15-parametres!$D$82)/7),42)+1,WEEKDAY(guigui!V15,2)),"")</f>
        <v>RP</v>
      </c>
      <c r="X15" s="3">
        <f t="shared" si="11"/>
        <v>42352</v>
      </c>
      <c r="Y15" s="6" t="str">
        <f ca="1">IFERROR(OFFSET(grille!$A$1,MOD(INT((X15-parametres!$D$82)/7),42)+1,WEEKDAY(guigui!X15,2)),"")</f>
        <v>T260</v>
      </c>
    </row>
    <row r="16" spans="1:25">
      <c r="B16" s="3">
        <f t="shared" si="0"/>
        <v>42019</v>
      </c>
      <c r="C16" s="6" t="str">
        <f ca="1">IFERROR(OFFSET(grille!$A$1,MOD(INT((B16-parametres!$D$82)/7),42)+1,WEEKDAY(guigui!B16,2)),"")</f>
        <v>T120</v>
      </c>
      <c r="D16" s="3">
        <f t="shared" si="1"/>
        <v>42050</v>
      </c>
      <c r="E16" s="6" t="str">
        <f ca="1">IFERROR(OFFSET(grille!$A$1,MOD(INT((D16-parametres!$D$82)/7),42)+1,WEEKDAY(guigui!D16,2)),"")</f>
        <v>T227__</v>
      </c>
      <c r="F16" s="3">
        <f t="shared" si="2"/>
        <v>42078</v>
      </c>
      <c r="G16" s="6" t="str">
        <f ca="1">IFERROR(OFFSET(grille!$A$1,MOD(INT((F16-parametres!$D$82)/7),42)+1,WEEKDAY(guigui!F16,2)),"")</f>
        <v>RP</v>
      </c>
      <c r="H16" s="3">
        <f t="shared" si="3"/>
        <v>42109</v>
      </c>
      <c r="I16" s="6" t="str">
        <f ca="1">IFERROR(OFFSET(grille!$A$1,MOD(INT((H16-parametres!$D$82)/7),42)+1,WEEKDAY(guigui!H16,2)),"")</f>
        <v>__T740</v>
      </c>
      <c r="J16" s="3">
        <f t="shared" si="4"/>
        <v>42139</v>
      </c>
      <c r="K16" s="6" t="str">
        <f ca="1">IFERROR(OFFSET(grille!$A$1,MOD(INT((J16-parametres!$D$82)/7),42)+1,WEEKDAY(guigui!J16,2)),"")</f>
        <v>RP</v>
      </c>
      <c r="L16" s="3">
        <f t="shared" si="5"/>
        <v>42170</v>
      </c>
      <c r="M16" s="6" t="str">
        <f ca="1">IFERROR(OFFSET(grille!$A$1,MOD(INT((L16-parametres!$D$82)/7),42)+1,WEEKDAY(guigui!L16,2)),"")</f>
        <v>T140__</v>
      </c>
      <c r="N16" s="4">
        <f t="shared" si="6"/>
        <v>42200</v>
      </c>
      <c r="O16" s="6" t="str">
        <f ca="1">IFERROR(OFFSET(grille!$A$1,MOD(INT((N16-parametres!$D$82)/7),42)+1,WEEKDAY(guigui!N16,2)),"")</f>
        <v>T710</v>
      </c>
      <c r="P16" s="3">
        <f t="shared" si="7"/>
        <v>42231</v>
      </c>
      <c r="Q16" s="6" t="str">
        <f ca="1">IFERROR(OFFSET(grille!$A$1,MOD(INT((P16-parametres!$D$82)/7),42)+1,WEEKDAY(guigui!P16,2)),"")</f>
        <v>__T456</v>
      </c>
      <c r="R16" s="3">
        <f t="shared" si="8"/>
        <v>42262</v>
      </c>
      <c r="S16" s="6" t="str">
        <f ca="1">IFERROR(OFFSET(grille!$A$1,MOD(INT((R16-parametres!$D$82)/7),42)+1,WEEKDAY(guigui!R16,2)),"")</f>
        <v>T420</v>
      </c>
      <c r="T16" s="3">
        <f t="shared" si="9"/>
        <v>42292</v>
      </c>
      <c r="U16" s="6" t="str">
        <f ca="1">IFERROR(OFFSET(grille!$A$1,MOD(INT((T16-parametres!$D$82)/7),42)+1,WEEKDAY(guigui!T16,2)),"")</f>
        <v>T320__</v>
      </c>
      <c r="V16" s="4">
        <f t="shared" si="10"/>
        <v>42323</v>
      </c>
      <c r="W16" s="6" t="str">
        <f ca="1">IFERROR(OFFSET(grille!$A$1,MOD(INT((V16-parametres!$D$82)/7),42)+1,WEEKDAY(guigui!V16,2)),"")</f>
        <v>RP</v>
      </c>
      <c r="X16" s="3">
        <f t="shared" si="11"/>
        <v>42353</v>
      </c>
      <c r="Y16" s="6" t="str">
        <f ca="1">IFERROR(OFFSET(grille!$A$1,MOD(INT((X16-parametres!$D$82)/7),42)+1,WEEKDAY(guigui!X16,2)),"")</f>
        <v>RP</v>
      </c>
    </row>
    <row r="17" spans="2:25">
      <c r="B17" s="3">
        <f t="shared" si="0"/>
        <v>42020</v>
      </c>
      <c r="C17" s="6" t="str">
        <f ca="1">IFERROR(OFFSET(grille!$A$1,MOD(INT((B17-parametres!$D$82)/7),42)+1,WEEKDAY(guigui!B17,2)),"")</f>
        <v>T720</v>
      </c>
      <c r="D17" s="3">
        <f t="shared" si="1"/>
        <v>42051</v>
      </c>
      <c r="E17" s="6" t="str">
        <f ca="1">IFERROR(OFFSET(grille!$A$1,MOD(INT((D17-parametres!$D$82)/7),42)+1,WEEKDAY(guigui!D17,2)),"")</f>
        <v>__T230</v>
      </c>
      <c r="F17" s="3">
        <f t="shared" si="2"/>
        <v>42079</v>
      </c>
      <c r="G17" s="6" t="str">
        <f ca="1">IFERROR(OFFSET(grille!$A$1,MOD(INT((F17-parametres!$D$82)/7),42)+1,WEEKDAY(guigui!F17,2)),"")</f>
        <v>T440__</v>
      </c>
      <c r="H17" s="3">
        <f t="shared" si="3"/>
        <v>42110</v>
      </c>
      <c r="I17" s="6" t="str">
        <f ca="1">IFERROR(OFFSET(grille!$A$1,MOD(INT((H17-parametres!$D$82)/7),42)+1,WEEKDAY(guigui!H17,2)),"")</f>
        <v>T610</v>
      </c>
      <c r="J17" s="3">
        <f t="shared" si="4"/>
        <v>42140</v>
      </c>
      <c r="K17" s="6" t="str">
        <f ca="1">IFERROR(OFFSET(grille!$A$1,MOD(INT((J17-parametres!$D$82)/7),42)+1,WEEKDAY(guigui!J17,2)),"")</f>
        <v>RP</v>
      </c>
      <c r="L17" s="3">
        <f t="shared" si="5"/>
        <v>42171</v>
      </c>
      <c r="M17" s="6" t="str">
        <f ca="1">IFERROR(OFFSET(grille!$A$1,MOD(INT((L17-parametres!$D$82)/7),42)+1,WEEKDAY(guigui!L17,2)),"")</f>
        <v>__T150</v>
      </c>
      <c r="N17" s="4">
        <f t="shared" si="6"/>
        <v>42201</v>
      </c>
      <c r="O17" s="6" t="str">
        <f ca="1">IFERROR(OFFSET(grille!$A$1,MOD(INT((N17-parametres!$D$82)/7),42)+1,WEEKDAY(guigui!N17,2)),"")</f>
        <v>T730__</v>
      </c>
      <c r="P17" s="3">
        <f t="shared" si="7"/>
        <v>42232</v>
      </c>
      <c r="Q17" s="6" t="str">
        <f ca="1">IFERROR(OFFSET(grille!$A$1,MOD(INT((P17-parametres!$D$82)/7),42)+1,WEEKDAY(guigui!P17,2)),"")</f>
        <v>T447__</v>
      </c>
      <c r="R17" s="3">
        <f t="shared" si="8"/>
        <v>42263</v>
      </c>
      <c r="S17" s="6" t="str">
        <f ca="1">IFERROR(OFFSET(grille!$A$1,MOD(INT((R17-parametres!$D$82)/7),42)+1,WEEKDAY(guigui!R17,2)),"")</f>
        <v>T220__</v>
      </c>
      <c r="T17" s="3">
        <f t="shared" si="9"/>
        <v>42293</v>
      </c>
      <c r="U17" s="6" t="str">
        <f ca="1">IFERROR(OFFSET(grille!$A$1,MOD(INT((T17-parametres!$D$82)/7),42)+1,WEEKDAY(guigui!T17,2)),"")</f>
        <v>__T335</v>
      </c>
      <c r="V17" s="4">
        <f t="shared" si="10"/>
        <v>42324</v>
      </c>
      <c r="W17" s="6" t="str">
        <f ca="1">IFERROR(OFFSET(grille!$A$1,MOD(INT((V17-parametres!$D$82)/7),42)+1,WEEKDAY(guigui!V17,2)),"")</f>
        <v>T120</v>
      </c>
      <c r="X17" s="3">
        <f t="shared" si="11"/>
        <v>42354</v>
      </c>
      <c r="Y17" s="6" t="str">
        <f ca="1">IFERROR(OFFSET(grille!$A$1,MOD(INT((X17-parametres!$D$82)/7),42)+1,WEEKDAY(guigui!X17,2)),"")</f>
        <v>RP</v>
      </c>
    </row>
    <row r="18" spans="2:25">
      <c r="B18" s="3">
        <f t="shared" si="0"/>
        <v>42021</v>
      </c>
      <c r="C18" s="6" t="str">
        <f ca="1">IFERROR(OFFSET(grille!$A$1,MOD(INT((B18-parametres!$D$82)/7),42)+1,WEEKDAY(guigui!B18,2)),"")</f>
        <v>T346__</v>
      </c>
      <c r="D18" s="3">
        <f t="shared" si="1"/>
        <v>42052</v>
      </c>
      <c r="E18" s="6" t="str">
        <f ca="1">IFERROR(OFFSET(grille!$A$1,MOD(INT((D18-parametres!$D$82)/7),42)+1,WEEKDAY(guigui!D18,2)),"")</f>
        <v>T260</v>
      </c>
      <c r="F18" s="3">
        <f t="shared" si="2"/>
        <v>42080</v>
      </c>
      <c r="G18" s="6" t="str">
        <f ca="1">IFERROR(OFFSET(grille!$A$1,MOD(INT((F18-parametres!$D$82)/7),42)+1,WEEKDAY(guigui!F18,2)),"")</f>
        <v>__T450</v>
      </c>
      <c r="H18" s="3">
        <f t="shared" si="3"/>
        <v>42111</v>
      </c>
      <c r="I18" s="6" t="str">
        <f ca="1">IFERROR(OFFSET(grille!$A$1,MOD(INT((H18-parametres!$D$82)/7),42)+1,WEEKDAY(guigui!H18,2)),"")</f>
        <v>T220__</v>
      </c>
      <c r="J18" s="3">
        <f t="shared" si="4"/>
        <v>42141</v>
      </c>
      <c r="K18" s="6" t="str">
        <f ca="1">IFERROR(OFFSET(grille!$A$1,MOD(INT((J18-parametres!$D$82)/7),42)+1,WEEKDAY(guigui!J18,2)),"")</f>
        <v>T410</v>
      </c>
      <c r="L18" s="3">
        <f t="shared" si="5"/>
        <v>42172</v>
      </c>
      <c r="M18" s="6" t="str">
        <f ca="1">IFERROR(OFFSET(grille!$A$1,MOD(INT((L18-parametres!$D$82)/7),42)+1,WEEKDAY(guigui!L18,2)),"")</f>
        <v>T210</v>
      </c>
      <c r="N18" s="4">
        <f t="shared" si="6"/>
        <v>42202</v>
      </c>
      <c r="O18" s="6" t="str">
        <f ca="1">IFERROR(OFFSET(grille!$A$1,MOD(INT((N18-parametres!$D$82)/7),42)+1,WEEKDAY(guigui!N18,2)),"")</f>
        <v>__T740</v>
      </c>
      <c r="P18" s="3">
        <f t="shared" si="7"/>
        <v>42233</v>
      </c>
      <c r="Q18" s="6" t="str">
        <f ca="1">IFERROR(OFFSET(grille!$A$1,MOD(INT((P18-parametres!$D$82)/7),42)+1,WEEKDAY(guigui!P18,2)),"")</f>
        <v>__T451</v>
      </c>
      <c r="R18" s="3">
        <f t="shared" si="8"/>
        <v>42264</v>
      </c>
      <c r="S18" s="6" t="str">
        <f ca="1">IFERROR(OFFSET(grille!$A$1,MOD(INT((R18-parametres!$D$82)/7),42)+1,WEEKDAY(guigui!R18,2)),"")</f>
        <v>__T230</v>
      </c>
      <c r="T18" s="3">
        <f t="shared" si="9"/>
        <v>42294</v>
      </c>
      <c r="U18" s="6" t="str">
        <f ca="1">IFERROR(OFFSET(grille!$A$1,MOD(INT((T18-parametres!$D$82)/7),42)+1,WEEKDAY(guigui!T18,2)),"")</f>
        <v>RP</v>
      </c>
      <c r="V18" s="4">
        <f t="shared" si="10"/>
        <v>42325</v>
      </c>
      <c r="W18" s="6" t="str">
        <f ca="1">IFERROR(OFFSET(grille!$A$1,MOD(INT((V18-parametres!$D$82)/7),42)+1,WEEKDAY(guigui!V18,2)),"")</f>
        <v>T110</v>
      </c>
      <c r="X18" s="3">
        <f t="shared" si="11"/>
        <v>42355</v>
      </c>
      <c r="Y18" s="6" t="str">
        <f ca="1">IFERROR(OFFSET(grille!$A$1,MOD(INT((X18-parametres!$D$82)/7),42)+1,WEEKDAY(guigui!X18,2)),"")</f>
        <v>T210</v>
      </c>
    </row>
    <row r="19" spans="2:25">
      <c r="B19" s="3">
        <f t="shared" si="0"/>
        <v>42022</v>
      </c>
      <c r="C19" s="6" t="str">
        <f ca="1">IFERROR(OFFSET(grille!$A$1,MOD(INT((B19-parametres!$D$82)/7),42)+1,WEEKDAY(guigui!B19,2)),"")</f>
        <v>__T357</v>
      </c>
      <c r="D19" s="3">
        <f t="shared" si="1"/>
        <v>42053</v>
      </c>
      <c r="E19" s="6" t="str">
        <f ca="1">IFERROR(OFFSET(grille!$A$1,MOD(INT((D19-parametres!$D$82)/7),42)+1,WEEKDAY(guigui!D19,2)),"")</f>
        <v>RP</v>
      </c>
      <c r="F19" s="3">
        <f t="shared" si="2"/>
        <v>42081</v>
      </c>
      <c r="G19" s="6" t="str">
        <f ca="1">IFERROR(OFFSET(grille!$A$1,MOD(INT((F19-parametres!$D$82)/7),42)+1,WEEKDAY(guigui!F19,2)),"")</f>
        <v>T240__</v>
      </c>
      <c r="H19" s="3">
        <f t="shared" si="3"/>
        <v>42112</v>
      </c>
      <c r="I19" s="6" t="str">
        <f ca="1">IFERROR(OFFSET(grille!$A$1,MOD(INT((H19-parametres!$D$82)/7),42)+1,WEEKDAY(guigui!H19,2)),"")</f>
        <v>__T236</v>
      </c>
      <c r="J19" s="3">
        <f t="shared" si="4"/>
        <v>42142</v>
      </c>
      <c r="K19" s="6" t="str">
        <f ca="1">IFERROR(OFFSET(grille!$A$1,MOD(INT((J19-parametres!$D$82)/7),42)+1,WEEKDAY(guigui!J19,2)),"")</f>
        <v>T650__</v>
      </c>
      <c r="L19" s="3">
        <f t="shared" si="5"/>
        <v>42173</v>
      </c>
      <c r="M19" s="6" t="str">
        <f ca="1">IFERROR(OFFSET(grille!$A$1,MOD(INT((L19-parametres!$D$82)/7),42)+1,WEEKDAY(guigui!L19,2)),"")</f>
        <v>T440__</v>
      </c>
      <c r="N19" s="4">
        <f t="shared" si="6"/>
        <v>42203</v>
      </c>
      <c r="O19" s="6" t="str">
        <f ca="1">IFERROR(OFFSET(grille!$A$1,MOD(INT((N19-parametres!$D$82)/7),42)+1,WEEKDAY(guigui!N19,2)),"")</f>
        <v>RP</v>
      </c>
      <c r="P19" s="3">
        <f t="shared" si="7"/>
        <v>42234</v>
      </c>
      <c r="Q19" s="6" t="str">
        <f ca="1">IFERROR(OFFSET(grille!$A$1,MOD(INT((P19-parametres!$D$82)/7),42)+1,WEEKDAY(guigui!P19,2)),"")</f>
        <v>RP</v>
      </c>
      <c r="R19" s="3">
        <f t="shared" si="8"/>
        <v>42265</v>
      </c>
      <c r="S19" s="6" t="str">
        <f ca="1">IFERROR(OFFSET(grille!$A$1,MOD(INT((R19-parametres!$D$82)/7),42)+1,WEEKDAY(guigui!R19,2)),"")</f>
        <v>RP</v>
      </c>
      <c r="T19" s="3">
        <f t="shared" si="9"/>
        <v>42295</v>
      </c>
      <c r="U19" s="6" t="str">
        <f ca="1">IFERROR(OFFSET(grille!$A$1,MOD(INT((T19-parametres!$D$82)/7),42)+1,WEEKDAY(guigui!T19,2)),"")</f>
        <v>RP</v>
      </c>
      <c r="V19" s="4">
        <f t="shared" si="10"/>
        <v>42326</v>
      </c>
      <c r="W19" s="6" t="str">
        <f ca="1">IFERROR(OFFSET(grille!$A$1,MOD(INT((V19-parametres!$D$82)/7),42)+1,WEEKDAY(guigui!V19,2)),"")</f>
        <v>T720</v>
      </c>
      <c r="X19" s="3">
        <f t="shared" si="11"/>
        <v>42356</v>
      </c>
      <c r="Y19" s="6" t="str">
        <f ca="1">IFERROR(OFFSET(grille!$A$1,MOD(INT((X19-parametres!$D$82)/7),42)+1,WEEKDAY(guigui!X19,2)),"")</f>
        <v>T140__</v>
      </c>
    </row>
    <row r="20" spans="2:25">
      <c r="B20" s="3">
        <f t="shared" si="0"/>
        <v>42023</v>
      </c>
      <c r="C20" s="6" t="str">
        <f ca="1">IFERROR(OFFSET(grille!$A$1,MOD(INT((B20-parametres!$D$82)/7),42)+1,WEEKDAY(guigui!B20,2)),"")</f>
        <v>RP</v>
      </c>
      <c r="D20" s="3">
        <f t="shared" si="1"/>
        <v>42054</v>
      </c>
      <c r="E20" s="6" t="str">
        <f ca="1">IFERROR(OFFSET(grille!$A$1,MOD(INT((D20-parametres!$D$82)/7),42)+1,WEEKDAY(guigui!D20,2)),"")</f>
        <v>RP</v>
      </c>
      <c r="F20" s="3">
        <f t="shared" si="2"/>
        <v>42082</v>
      </c>
      <c r="G20" s="6" t="str">
        <f ca="1">IFERROR(OFFSET(grille!$A$1,MOD(INT((F20-parametres!$D$82)/7),42)+1,WEEKDAY(guigui!F20,2)),"")</f>
        <v>__T250</v>
      </c>
      <c r="H20" s="3">
        <f t="shared" si="3"/>
        <v>42113</v>
      </c>
      <c r="I20" s="6" t="str">
        <f ca="1">IFERROR(OFFSET(grille!$A$1,MOD(INT((H20-parametres!$D$82)/7),42)+1,WEEKDAY(guigui!H20,2)),"")</f>
        <v>RP</v>
      </c>
      <c r="J20" s="3">
        <f t="shared" si="4"/>
        <v>42143</v>
      </c>
      <c r="K20" s="6" t="str">
        <f ca="1">IFERROR(OFFSET(grille!$A$1,MOD(INT((J20-parametres!$D$82)/7),42)+1,WEEKDAY(guigui!J20,2)),"")</f>
        <v>__T660</v>
      </c>
      <c r="L20" s="3">
        <f t="shared" si="5"/>
        <v>42174</v>
      </c>
      <c r="M20" s="6" t="str">
        <f ca="1">IFERROR(OFFSET(grille!$A$1,MOD(INT((L20-parametres!$D$82)/7),42)+1,WEEKDAY(guigui!L20,2)),"")</f>
        <v>__T450</v>
      </c>
      <c r="N20" s="4">
        <f t="shared" si="6"/>
        <v>42204</v>
      </c>
      <c r="O20" s="6" t="str">
        <f ca="1">IFERROR(OFFSET(grille!$A$1,MOD(INT((N20-parametres!$D$82)/7),42)+1,WEEKDAY(guigui!N20,2)),"")</f>
        <v>RP</v>
      </c>
      <c r="P20" s="3">
        <f t="shared" si="7"/>
        <v>42235</v>
      </c>
      <c r="Q20" s="6" t="str">
        <f ca="1">IFERROR(OFFSET(grille!$A$1,MOD(INT((P20-parametres!$D$82)/7),42)+1,WEEKDAY(guigui!P20,2)),"")</f>
        <v>RP</v>
      </c>
      <c r="R20" s="3">
        <f t="shared" si="8"/>
        <v>42266</v>
      </c>
      <c r="S20" s="6" t="str">
        <f ca="1">IFERROR(OFFSET(grille!$A$1,MOD(INT((R20-parametres!$D$82)/7),42)+1,WEEKDAY(guigui!R20,2)),"")</f>
        <v>RP</v>
      </c>
      <c r="T20" s="3">
        <f t="shared" si="9"/>
        <v>42296</v>
      </c>
      <c r="U20" s="6" t="str">
        <f ca="1">IFERROR(OFFSET(grille!$A$1,MOD(INT((T20-parametres!$D$82)/7),42)+1,WEEKDAY(guigui!T20,2)),"")</f>
        <v>T340__</v>
      </c>
      <c r="V20" s="4">
        <f t="shared" si="10"/>
        <v>42327</v>
      </c>
      <c r="W20" s="6" t="str">
        <f ca="1">IFERROR(OFFSET(grille!$A$1,MOD(INT((V20-parametres!$D$82)/7),42)+1,WEEKDAY(guigui!V20,2)),"")</f>
        <v>T630__</v>
      </c>
      <c r="X20" s="3">
        <f t="shared" si="11"/>
        <v>42357</v>
      </c>
      <c r="Y20" s="6" t="str">
        <f ca="1">IFERROR(OFFSET(grille!$A$1,MOD(INT((X20-parametres!$D$82)/7),42)+1,WEEKDAY(guigui!X20,2)),"")</f>
        <v>__T156</v>
      </c>
    </row>
    <row r="21" spans="2:25">
      <c r="B21" s="3">
        <f t="shared" si="0"/>
        <v>42024</v>
      </c>
      <c r="C21" s="6" t="str">
        <f ca="1">IFERROR(OFFSET(grille!$A$1,MOD(INT((B21-parametres!$D$82)/7),42)+1,WEEKDAY(guigui!B21,2)),"")</f>
        <v>RP</v>
      </c>
      <c r="D21" s="3">
        <f t="shared" si="1"/>
        <v>42055</v>
      </c>
      <c r="E21" s="6" t="str">
        <f ca="1">IFERROR(OFFSET(grille!$A$1,MOD(INT((D21-parametres!$D$82)/7),42)+1,WEEKDAY(guigui!D21,2)),"")</f>
        <v>T410</v>
      </c>
      <c r="F21" s="3">
        <f t="shared" si="2"/>
        <v>42083</v>
      </c>
      <c r="G21" s="6" t="str">
        <f ca="1">IFERROR(OFFSET(grille!$A$1,MOD(INT((F21-parametres!$D$82)/7),42)+1,WEEKDAY(guigui!F21,2)),"")</f>
        <v>RP</v>
      </c>
      <c r="H21" s="3">
        <f t="shared" si="3"/>
        <v>42114</v>
      </c>
      <c r="I21" s="6" t="str">
        <f ca="1">IFERROR(OFFSET(grille!$A$1,MOD(INT((H21-parametres!$D$82)/7),42)+1,WEEKDAY(guigui!H21,2)),"")</f>
        <v>RP</v>
      </c>
      <c r="J21" s="3">
        <f t="shared" si="4"/>
        <v>42144</v>
      </c>
      <c r="K21" s="6" t="str">
        <f ca="1">IFERROR(OFFSET(grille!$A$1,MOD(INT((J21-parametres!$D$82)/7),42)+1,WEEKDAY(guigui!J21,2)),"")</f>
        <v>T260</v>
      </c>
      <c r="L21" s="3">
        <f t="shared" si="5"/>
        <v>42175</v>
      </c>
      <c r="M21" s="6" t="str">
        <f ca="1">IFERROR(OFFSET(grille!$A$1,MOD(INT((L21-parametres!$D$82)/7),42)+1,WEEKDAY(guigui!L21,2)),"")</f>
        <v>RP</v>
      </c>
      <c r="N21" s="4">
        <f t="shared" si="6"/>
        <v>42205</v>
      </c>
      <c r="O21" s="6" t="str">
        <f ca="1">IFERROR(OFFSET(grille!$A$1,MOD(INT((N21-parametres!$D$82)/7),42)+1,WEEKDAY(guigui!N21,2)),"")</f>
        <v>T320__</v>
      </c>
      <c r="P21" s="3">
        <f t="shared" si="7"/>
        <v>42236</v>
      </c>
      <c r="Q21" s="6" t="str">
        <f ca="1">IFERROR(OFFSET(grille!$A$1,MOD(INT((P21-parametres!$D$82)/7),42)+1,WEEKDAY(guigui!P21,2)),"")</f>
        <v>T410</v>
      </c>
      <c r="R21" s="3">
        <f t="shared" si="8"/>
        <v>42267</v>
      </c>
      <c r="S21" s="6" t="str">
        <f ca="1">IFERROR(OFFSET(grille!$A$1,MOD(INT((R21-parametres!$D$82)/7),42)+1,WEEKDAY(guigui!R21,2)),"")</f>
        <v>T347__</v>
      </c>
      <c r="T21" s="3">
        <f t="shared" si="9"/>
        <v>42297</v>
      </c>
      <c r="U21" s="6" t="str">
        <f ca="1">IFERROR(OFFSET(grille!$A$1,MOD(INT((T21-parametres!$D$82)/7),42)+1,WEEKDAY(guigui!T21,2)),"")</f>
        <v>__T350</v>
      </c>
      <c r="V21" s="4">
        <f t="shared" si="10"/>
        <v>42328</v>
      </c>
      <c r="W21" s="6" t="str">
        <f ca="1">IFERROR(OFFSET(grille!$A$1,MOD(INT((V21-parametres!$D$82)/7),42)+1,WEEKDAY(guigui!V21,2)),"")</f>
        <v>__T640</v>
      </c>
      <c r="X21" s="3">
        <f t="shared" si="11"/>
        <v>42358</v>
      </c>
      <c r="Y21" s="6" t="str">
        <f ca="1">IFERROR(OFFSET(grille!$A$1,MOD(INT((X21-parametres!$D$82)/7),42)+1,WEEKDAY(guigui!X21,2)),"")</f>
        <v>RP</v>
      </c>
    </row>
    <row r="22" spans="2:25">
      <c r="B22" s="3">
        <f t="shared" si="0"/>
        <v>42025</v>
      </c>
      <c r="C22" s="6" t="str">
        <f ca="1">IFERROR(OFFSET(grille!$A$1,MOD(INT((B22-parametres!$D$82)/7),42)+1,WEEKDAY(guigui!B22,2)),"")</f>
        <v>T840__</v>
      </c>
      <c r="D22" s="3">
        <f t="shared" si="1"/>
        <v>42056</v>
      </c>
      <c r="E22" s="6" t="str">
        <f ca="1">IFERROR(OFFSET(grille!$A$1,MOD(INT((D22-parametres!$D$82)/7),42)+1,WEEKDAY(guigui!D22,2)),"")</f>
        <v>T146__</v>
      </c>
      <c r="F22" s="3">
        <f t="shared" si="2"/>
        <v>42084</v>
      </c>
      <c r="G22" s="6" t="str">
        <f ca="1">IFERROR(OFFSET(grille!$A$1,MOD(INT((F22-parametres!$D$82)/7),42)+1,WEEKDAY(guigui!F22,2)),"")</f>
        <v>RP</v>
      </c>
      <c r="H22" s="3">
        <f t="shared" si="3"/>
        <v>42115</v>
      </c>
      <c r="I22" s="6" t="str">
        <f ca="1">IFERROR(OFFSET(grille!$A$1,MOD(INT((H22-parametres!$D$82)/7),42)+1,WEEKDAY(guigui!H22,2)),"")</f>
        <v>T840__</v>
      </c>
      <c r="J22" s="3">
        <f t="shared" si="4"/>
        <v>42145</v>
      </c>
      <c r="K22" s="6" t="str">
        <f ca="1">IFERROR(OFFSET(grille!$A$1,MOD(INT((J22-parametres!$D$82)/7),42)+1,WEEKDAY(guigui!J22,2)),"")</f>
        <v>RP</v>
      </c>
      <c r="L22" s="3">
        <f t="shared" si="5"/>
        <v>42176</v>
      </c>
      <c r="M22" s="6" t="str">
        <f ca="1">IFERROR(OFFSET(grille!$A$1,MOD(INT((L22-parametres!$D$82)/7),42)+1,WEEKDAY(guigui!L22,2)),"")</f>
        <v>RP</v>
      </c>
      <c r="N22" s="4">
        <f t="shared" si="6"/>
        <v>42206</v>
      </c>
      <c r="O22" s="6" t="str">
        <f ca="1">IFERROR(OFFSET(grille!$A$1,MOD(INT((N22-parametres!$D$82)/7),42)+1,WEEKDAY(guigui!N22,2)),"")</f>
        <v>__T330</v>
      </c>
      <c r="P22" s="3">
        <f t="shared" si="7"/>
        <v>42237</v>
      </c>
      <c r="Q22" s="6" t="str">
        <f ca="1">IFERROR(OFFSET(grille!$A$1,MOD(INT((P22-parametres!$D$82)/7),42)+1,WEEKDAY(guigui!P22,2)),"")</f>
        <v>T710</v>
      </c>
      <c r="R22" s="3">
        <f t="shared" si="8"/>
        <v>42268</v>
      </c>
      <c r="S22" s="6" t="str">
        <f ca="1">IFERROR(OFFSET(grille!$A$1,MOD(INT((R22-parametres!$D$82)/7),42)+1,WEEKDAY(guigui!R22,2)),"")</f>
        <v>__T350</v>
      </c>
      <c r="T22" s="3">
        <f t="shared" si="9"/>
        <v>42298</v>
      </c>
      <c r="U22" s="6" t="str">
        <f ca="1">IFERROR(OFFSET(grille!$A$1,MOD(INT((T22-parametres!$D$82)/7),42)+1,WEEKDAY(guigui!T22,2)),"")</f>
        <v>RP</v>
      </c>
      <c r="V22" s="4">
        <f t="shared" si="10"/>
        <v>42329</v>
      </c>
      <c r="W22" s="6" t="str">
        <f ca="1">IFERROR(OFFSET(grille!$A$1,MOD(INT((V22-parametres!$D$82)/7),42)+1,WEEKDAY(guigui!V22,2)),"")</f>
        <v>RP</v>
      </c>
      <c r="X22" s="3">
        <f t="shared" si="11"/>
        <v>42359</v>
      </c>
      <c r="Y22" s="6" t="str">
        <f ca="1">IFERROR(OFFSET(grille!$A$1,MOD(INT((X22-parametres!$D$82)/7),42)+1,WEEKDAY(guigui!X22,2)),"")</f>
        <v>RP</v>
      </c>
    </row>
    <row r="23" spans="2:25">
      <c r="B23" s="3">
        <f t="shared" si="0"/>
        <v>42026</v>
      </c>
      <c r="C23" s="6" t="str">
        <f ca="1">IFERROR(OFFSET(grille!$A$1,MOD(INT((B23-parametres!$D$82)/7),42)+1,WEEKDAY(guigui!B23,2)),"")</f>
        <v>__T850</v>
      </c>
      <c r="D23" s="3">
        <f t="shared" si="1"/>
        <v>42057</v>
      </c>
      <c r="E23" s="6" t="str">
        <f ca="1">IFERROR(OFFSET(grille!$A$1,MOD(INT((D23-parametres!$D$82)/7),42)+1,WEEKDAY(guigui!D23,2)),"")</f>
        <v>__T157</v>
      </c>
      <c r="F23" s="3">
        <f t="shared" si="2"/>
        <v>42085</v>
      </c>
      <c r="G23" s="6" t="str">
        <f ca="1">IFERROR(OFFSET(grille!$A$1,MOD(INT((F23-parametres!$D$82)/7),42)+1,WEEKDAY(guigui!F23,2)),"")</f>
        <v>T657__</v>
      </c>
      <c r="H23" s="3">
        <f t="shared" si="3"/>
        <v>42116</v>
      </c>
      <c r="I23" s="6" t="str">
        <f ca="1">IFERROR(OFFSET(grille!$A$1,MOD(INT((H23-parametres!$D$82)/7),42)+1,WEEKDAY(guigui!H23,2)),"")</f>
        <v>__T850</v>
      </c>
      <c r="J23" s="3">
        <f t="shared" si="4"/>
        <v>42146</v>
      </c>
      <c r="K23" s="6" t="str">
        <f ca="1">IFERROR(OFFSET(grille!$A$1,MOD(INT((J23-parametres!$D$82)/7),42)+1,WEEKDAY(guigui!J23,2)),"")</f>
        <v>RP</v>
      </c>
      <c r="L23" s="3">
        <f t="shared" si="5"/>
        <v>42177</v>
      </c>
      <c r="M23" s="6" t="str">
        <f ca="1">IFERROR(OFFSET(grille!$A$1,MOD(INT((L23-parametres!$D$82)/7),42)+1,WEEKDAY(guigui!L23,2)),"")</f>
        <v>T820__</v>
      </c>
      <c r="N23" s="4">
        <f t="shared" si="6"/>
        <v>42207</v>
      </c>
      <c r="O23" s="6" t="str">
        <f ca="1">IFERROR(OFFSET(grille!$A$1,MOD(INT((N23-parametres!$D$82)/7),42)+1,WEEKDAY(guigui!N23,2)),"")</f>
        <v>T420</v>
      </c>
      <c r="P23" s="3">
        <f t="shared" si="7"/>
        <v>42238</v>
      </c>
      <c r="Q23" s="6" t="str">
        <f ca="1">IFERROR(OFFSET(grille!$A$1,MOD(INT((P23-parametres!$D$82)/7),42)+1,WEEKDAY(guigui!P23,2)),"")</f>
        <v>T246__</v>
      </c>
      <c r="R23" s="3">
        <f t="shared" si="8"/>
        <v>42269</v>
      </c>
      <c r="S23" s="6" t="str">
        <f ca="1">IFERROR(OFFSET(grille!$A$1,MOD(INT((R23-parametres!$D$82)/7),42)+1,WEEKDAY(guigui!R23,2)),"")</f>
        <v>T340__</v>
      </c>
      <c r="T23" s="3">
        <f t="shared" si="9"/>
        <v>42299</v>
      </c>
      <c r="U23" s="6" t="str">
        <f ca="1">IFERROR(OFFSET(grille!$A$1,MOD(INT((T23-parametres!$D$82)/7),42)+1,WEEKDAY(guigui!T23,2)),"")</f>
        <v>RP</v>
      </c>
      <c r="V23" s="4">
        <f t="shared" si="10"/>
        <v>42330</v>
      </c>
      <c r="W23" s="6" t="str">
        <f ca="1">IFERROR(OFFSET(grille!$A$1,MOD(INT((V23-parametres!$D$82)/7),42)+1,WEEKDAY(guigui!V23,2)),"")</f>
        <v>RP</v>
      </c>
      <c r="X23" s="3">
        <f t="shared" si="11"/>
        <v>42360</v>
      </c>
      <c r="Y23" s="6" t="str">
        <f ca="1">IFERROR(OFFSET(grille!$A$1,MOD(INT((X23-parametres!$D$82)/7),42)+1,WEEKDAY(guigui!X23,2)),"")</f>
        <v>T820__</v>
      </c>
    </row>
    <row r="24" spans="2:25">
      <c r="B24" s="3">
        <f t="shared" si="0"/>
        <v>42027</v>
      </c>
      <c r="C24" s="6" t="str">
        <f ca="1">IFERROR(OFFSET(grille!$A$1,MOD(INT((B24-parametres!$D$82)/7),42)+1,WEEKDAY(guigui!B24,2)),"")</f>
        <v>Fac</v>
      </c>
      <c r="D24" s="3">
        <f t="shared" si="1"/>
        <v>42058</v>
      </c>
      <c r="E24" s="6" t="str">
        <f ca="1">IFERROR(OFFSET(grille!$A$1,MOD(INT((D24-parametres!$D$82)/7),42)+1,WEEKDAY(guigui!D24,2)),"")</f>
        <v>T260</v>
      </c>
      <c r="F24" s="3">
        <f t="shared" si="2"/>
        <v>42086</v>
      </c>
      <c r="G24" s="6" t="str">
        <f ca="1">IFERROR(OFFSET(grille!$A$1,MOD(INT((F24-parametres!$D$82)/7),42)+1,WEEKDAY(guigui!F24,2)),"")</f>
        <v>__T661</v>
      </c>
      <c r="H24" s="3">
        <f t="shared" si="3"/>
        <v>42117</v>
      </c>
      <c r="I24" s="6" t="str">
        <f ca="1">IFERROR(OFFSET(grille!$A$1,MOD(INT((H24-parametres!$D$82)/7),42)+1,WEEKDAY(guigui!H24,2)),"")</f>
        <v>T110</v>
      </c>
      <c r="J24" s="3">
        <f t="shared" si="4"/>
        <v>42147</v>
      </c>
      <c r="K24" s="6" t="str">
        <f ca="1">IFERROR(OFFSET(grille!$A$1,MOD(INT((J24-parametres!$D$82)/7),42)+1,WEEKDAY(guigui!J24,2)),"")</f>
        <v>T326__</v>
      </c>
      <c r="L24" s="3">
        <f t="shared" si="5"/>
        <v>42178</v>
      </c>
      <c r="M24" s="6" t="str">
        <f ca="1">IFERROR(OFFSET(grille!$A$1,MOD(INT((L24-parametres!$D$82)/7),42)+1,WEEKDAY(guigui!L24,2)),"")</f>
        <v>__T830</v>
      </c>
      <c r="N24" s="4">
        <f t="shared" si="6"/>
        <v>42208</v>
      </c>
      <c r="O24" s="6" t="str">
        <f ca="1">IFERROR(OFFSET(grille!$A$1,MOD(INT((N24-parametres!$D$82)/7),42)+1,WEEKDAY(guigui!N24,2)),"")</f>
        <v>T840__</v>
      </c>
      <c r="P24" s="3">
        <f t="shared" si="7"/>
        <v>42239</v>
      </c>
      <c r="Q24" s="6" t="str">
        <f ca="1">IFERROR(OFFSET(grille!$A$1,MOD(INT((P24-parametres!$D$82)/7),42)+1,WEEKDAY(guigui!P24,2)),"")</f>
        <v>__T257</v>
      </c>
      <c r="R24" s="3">
        <f t="shared" si="8"/>
        <v>42270</v>
      </c>
      <c r="S24" s="6" t="str">
        <f ca="1">IFERROR(OFFSET(grille!$A$1,MOD(INT((R24-parametres!$D$82)/7),42)+1,WEEKDAY(guigui!R24,2)),"")</f>
        <v>__T350</v>
      </c>
      <c r="T24" s="3">
        <f t="shared" si="9"/>
        <v>42300</v>
      </c>
      <c r="U24" s="6" t="str">
        <f ca="1">IFERROR(OFFSET(grille!$A$1,MOD(INT((T24-parametres!$D$82)/7),42)+1,WEEKDAY(guigui!T24,2)),"")</f>
        <v>T515</v>
      </c>
      <c r="V24" s="4">
        <f t="shared" si="10"/>
        <v>42331</v>
      </c>
      <c r="W24" s="6" t="str">
        <f ca="1">IFERROR(OFFSET(grille!$A$1,MOD(INT((V24-parametres!$D$82)/7),42)+1,WEEKDAY(guigui!V24,2)),"")</f>
        <v>T840__</v>
      </c>
      <c r="X24" s="3">
        <f t="shared" si="11"/>
        <v>42361</v>
      </c>
      <c r="Y24" s="6" t="str">
        <f ca="1">IFERROR(OFFSET(grille!$A$1,MOD(INT((X24-parametres!$D$82)/7),42)+1,WEEKDAY(guigui!X24,2)),"")</f>
        <v>__T830</v>
      </c>
    </row>
    <row r="25" spans="2:25">
      <c r="B25" s="3">
        <f t="shared" si="0"/>
        <v>42028</v>
      </c>
      <c r="C25" s="6" t="str">
        <f ca="1">IFERROR(OFFSET(grille!$A$1,MOD(INT((B25-parametres!$D$82)/7),42)+1,WEEKDAY(guigui!B25,2)),"")</f>
        <v>RP</v>
      </c>
      <c r="D25" s="3">
        <f t="shared" si="1"/>
        <v>42059</v>
      </c>
      <c r="E25" s="6" t="str">
        <f ca="1">IFERROR(OFFSET(grille!$A$1,MOD(INT((D25-parametres!$D$82)/7),42)+1,WEEKDAY(guigui!D25,2)),"")</f>
        <v>RP</v>
      </c>
      <c r="F25" s="3">
        <f t="shared" si="2"/>
        <v>42087</v>
      </c>
      <c r="G25" s="6" t="str">
        <f ca="1">IFERROR(OFFSET(grille!$A$1,MOD(INT((F25-parametres!$D$82)/7),42)+1,WEEKDAY(guigui!F25,2)),"")</f>
        <v>T240__</v>
      </c>
      <c r="H25" s="3">
        <f t="shared" si="3"/>
        <v>42118</v>
      </c>
      <c r="I25" s="6" t="str">
        <f ca="1">IFERROR(OFFSET(grille!$A$1,MOD(INT((H25-parametres!$D$82)/7),42)+1,WEEKDAY(guigui!H25,2)),"")</f>
        <v>T630__</v>
      </c>
      <c r="J25" s="3">
        <f t="shared" si="4"/>
        <v>42148</v>
      </c>
      <c r="K25" s="6" t="str">
        <f ca="1">IFERROR(OFFSET(grille!$A$1,MOD(INT((J25-parametres!$D$82)/7),42)+1,WEEKDAY(guigui!J25,2)),"")</f>
        <v>__T337</v>
      </c>
      <c r="L25" s="3">
        <f t="shared" si="5"/>
        <v>42179</v>
      </c>
      <c r="M25" s="6" t="str">
        <f ca="1">IFERROR(OFFSET(grille!$A$1,MOD(INT((L25-parametres!$D$82)/7),42)+1,WEEKDAY(guigui!L25,2)),"")</f>
        <v>RP</v>
      </c>
      <c r="N25" s="4">
        <f t="shared" si="6"/>
        <v>42209</v>
      </c>
      <c r="O25" s="6" t="str">
        <f ca="1">IFERROR(OFFSET(grille!$A$1,MOD(INT((N25-parametres!$D$82)/7),42)+1,WEEKDAY(guigui!N25,2)),"")</f>
        <v>__T850</v>
      </c>
      <c r="P25" s="3">
        <f t="shared" si="7"/>
        <v>42240</v>
      </c>
      <c r="Q25" s="6" t="str">
        <f ca="1">IFERROR(OFFSET(grille!$A$1,MOD(INT((P25-parametres!$D$82)/7),42)+1,WEEKDAY(guigui!P25,2)),"")</f>
        <v>RP</v>
      </c>
      <c r="R25" s="3">
        <f t="shared" si="8"/>
        <v>42271</v>
      </c>
      <c r="S25" s="6" t="str">
        <f ca="1">IFERROR(OFFSET(grille!$A$1,MOD(INT((R25-parametres!$D$82)/7),42)+1,WEEKDAY(guigui!R25,2)),"")</f>
        <v>RP</v>
      </c>
      <c r="T25" s="3">
        <f t="shared" si="9"/>
        <v>42301</v>
      </c>
      <c r="U25" s="6" t="str">
        <f ca="1">IFERROR(OFFSET(grille!$A$1,MOD(INT((T25-parametres!$D$82)/7),42)+1,WEEKDAY(guigui!T25,2)),"")</f>
        <v>T446__</v>
      </c>
      <c r="V25" s="4">
        <f t="shared" si="10"/>
        <v>42332</v>
      </c>
      <c r="W25" s="6" t="str">
        <f ca="1">IFERROR(OFFSET(grille!$A$1,MOD(INT((V25-parametres!$D$82)/7),42)+1,WEEKDAY(guigui!V25,2)),"")</f>
        <v>__T850</v>
      </c>
      <c r="X25" s="3">
        <f t="shared" si="11"/>
        <v>42362</v>
      </c>
      <c r="Y25" s="6" t="str">
        <f ca="1">IFERROR(OFFSET(grille!$A$1,MOD(INT((X25-parametres!$D$82)/7),42)+1,WEEKDAY(guigui!X25,2)),"")</f>
        <v>T650__</v>
      </c>
    </row>
    <row r="26" spans="2:25">
      <c r="B26" s="3">
        <f t="shared" si="0"/>
        <v>42029</v>
      </c>
      <c r="C26" s="6" t="str">
        <f ca="1">IFERROR(OFFSET(grille!$A$1,MOD(INT((B26-parametres!$D$82)/7),42)+1,WEEKDAY(guigui!B26,2)),"")</f>
        <v>RP</v>
      </c>
      <c r="D26" s="3">
        <f t="shared" si="1"/>
        <v>42060</v>
      </c>
      <c r="E26" s="6" t="str">
        <f ca="1">IFERROR(OFFSET(grille!$A$1,MOD(INT((D26-parametres!$D$82)/7),42)+1,WEEKDAY(guigui!D26,2)),"")</f>
        <v>RP</v>
      </c>
      <c r="F26" s="3">
        <f t="shared" si="2"/>
        <v>42088</v>
      </c>
      <c r="G26" s="6" t="str">
        <f ca="1">IFERROR(OFFSET(grille!$A$1,MOD(INT((F26-parametres!$D$82)/7),42)+1,WEEKDAY(guigui!F26,2)),"")</f>
        <v>__T250</v>
      </c>
      <c r="H26" s="3">
        <f t="shared" si="3"/>
        <v>42119</v>
      </c>
      <c r="I26" s="6" t="str">
        <f ca="1">IFERROR(OFFSET(grille!$A$1,MOD(INT((H26-parametres!$D$82)/7),42)+1,WEEKDAY(guigui!H26,2)),"")</f>
        <v>__T646</v>
      </c>
      <c r="J26" s="3">
        <f t="shared" si="4"/>
        <v>42149</v>
      </c>
      <c r="K26" s="6" t="str">
        <f ca="1">IFERROR(OFFSET(grille!$A$1,MOD(INT((J26-parametres!$D$82)/7),42)+1,WEEKDAY(guigui!J26,2)),"")</f>
        <v>T510</v>
      </c>
      <c r="L26" s="3">
        <f t="shared" si="5"/>
        <v>42180</v>
      </c>
      <c r="M26" s="6" t="str">
        <f ca="1">IFERROR(OFFSET(grille!$A$1,MOD(INT((L26-parametres!$D$82)/7),42)+1,WEEKDAY(guigui!L26,2)),"")</f>
        <v>RP</v>
      </c>
      <c r="N26" s="4">
        <f t="shared" si="6"/>
        <v>42210</v>
      </c>
      <c r="O26" s="6" t="str">
        <f ca="1">IFERROR(OFFSET(grille!$A$1,MOD(INT((N26-parametres!$D$82)/7),42)+1,WEEKDAY(guigui!N26,2)),"")</f>
        <v>D</v>
      </c>
      <c r="P26" s="3">
        <f t="shared" si="7"/>
        <v>42241</v>
      </c>
      <c r="Q26" s="6" t="str">
        <f ca="1">IFERROR(OFFSET(grille!$A$1,MOD(INT((P26-parametres!$D$82)/7),42)+1,WEEKDAY(guigui!P26,2)),"")</f>
        <v>RP</v>
      </c>
      <c r="R26" s="3">
        <f t="shared" si="8"/>
        <v>42272</v>
      </c>
      <c r="S26" s="6" t="str">
        <f ca="1">IFERROR(OFFSET(grille!$A$1,MOD(INT((R26-parametres!$D$82)/7),42)+1,WEEKDAY(guigui!R26,2)),"")</f>
        <v>RP</v>
      </c>
      <c r="T26" s="3">
        <f t="shared" si="9"/>
        <v>42302</v>
      </c>
      <c r="U26" s="6" t="str">
        <f ca="1">IFERROR(OFFSET(grille!$A$1,MOD(INT((T26-parametres!$D$82)/7),42)+1,WEEKDAY(guigui!T26,2)),"")</f>
        <v>__T457</v>
      </c>
      <c r="V26" s="4">
        <f t="shared" si="10"/>
        <v>42333</v>
      </c>
      <c r="W26" s="6" t="str">
        <f ca="1">IFERROR(OFFSET(grille!$A$1,MOD(INT((V26-parametres!$D$82)/7),42)+1,WEEKDAY(guigui!V26,2)),"")</f>
        <v>T410</v>
      </c>
      <c r="X26" s="3">
        <f t="shared" si="11"/>
        <v>42363</v>
      </c>
      <c r="Y26" s="6" t="str">
        <f ca="1">IFERROR(OFFSET(grille!$A$1,MOD(INT((X26-parametres!$D$82)/7),42)+1,WEEKDAY(guigui!X26,2)),"")</f>
        <v>__T660</v>
      </c>
    </row>
    <row r="27" spans="2:25">
      <c r="B27" s="3">
        <f t="shared" si="0"/>
        <v>42030</v>
      </c>
      <c r="C27" s="6" t="str">
        <f ca="1">IFERROR(OFFSET(grille!$A$1,MOD(INT((B27-parametres!$D$82)/7),42)+1,WEEKDAY(guigui!B27,2)),"")</f>
        <v>T120</v>
      </c>
      <c r="D27" s="3">
        <f t="shared" si="1"/>
        <v>42061</v>
      </c>
      <c r="E27" s="6" t="str">
        <f ca="1">IFERROR(OFFSET(grille!$A$1,MOD(INT((D27-parametres!$D$82)/7),42)+1,WEEKDAY(guigui!D27,2)),"")</f>
        <v>T210</v>
      </c>
      <c r="F27" s="3">
        <f t="shared" si="2"/>
        <v>42089</v>
      </c>
      <c r="G27" s="6" t="str">
        <f ca="1">IFERROR(OFFSET(grille!$A$1,MOD(INT((F27-parametres!$D$82)/7),42)+1,WEEKDAY(guigui!F27,2)),"")</f>
        <v>RP</v>
      </c>
      <c r="H27" s="3">
        <f t="shared" si="3"/>
        <v>42120</v>
      </c>
      <c r="I27" s="6" t="str">
        <f ca="1">IFERROR(OFFSET(grille!$A$1,MOD(INT((H27-parametres!$D$82)/7),42)+1,WEEKDAY(guigui!H27,2)),"")</f>
        <v>RP</v>
      </c>
      <c r="J27" s="3">
        <f t="shared" si="4"/>
        <v>42150</v>
      </c>
      <c r="K27" s="6" t="str">
        <f ca="1">IFERROR(OFFSET(grille!$A$1,MOD(INT((J27-parametres!$D$82)/7),42)+1,WEEKDAY(guigui!J27,2)),"")</f>
        <v>T220__</v>
      </c>
      <c r="L27" s="3">
        <f t="shared" si="5"/>
        <v>42181</v>
      </c>
      <c r="M27" s="6" t="str">
        <f ca="1">IFERROR(OFFSET(grille!$A$1,MOD(INT((L27-parametres!$D$82)/7),42)+1,WEEKDAY(guigui!L27,2)),"")</f>
        <v>T925__</v>
      </c>
      <c r="N27" s="4">
        <f t="shared" si="6"/>
        <v>42211</v>
      </c>
      <c r="O27" s="6" t="str">
        <f ca="1">IFERROR(OFFSET(grille!$A$1,MOD(INT((N27-parametres!$D$82)/7),42)+1,WEEKDAY(guigui!N27,2)),"")</f>
        <v>RP</v>
      </c>
      <c r="P27" s="3">
        <f t="shared" si="7"/>
        <v>42242</v>
      </c>
      <c r="Q27" s="6" t="str">
        <f ca="1">IFERROR(OFFSET(grille!$A$1,MOD(INT((P27-parametres!$D$82)/7),42)+1,WEEKDAY(guigui!P27,2)),"")</f>
        <v>T320__</v>
      </c>
      <c r="R27" s="3">
        <f t="shared" si="8"/>
        <v>42273</v>
      </c>
      <c r="S27" s="6" t="str">
        <f ca="1">IFERROR(OFFSET(grille!$A$1,MOD(INT((R27-parametres!$D$82)/7),42)+1,WEEKDAY(guigui!R27,2)),"")</f>
        <v>T736__</v>
      </c>
      <c r="T27" s="3">
        <f t="shared" si="9"/>
        <v>42303</v>
      </c>
      <c r="U27" s="6" t="str">
        <f ca="1">IFERROR(OFFSET(grille!$A$1,MOD(INT((T27-parametres!$D$82)/7),42)+1,WEEKDAY(guigui!T27,2)),"")</f>
        <v>T240__</v>
      </c>
      <c r="V27" s="4">
        <f t="shared" si="10"/>
        <v>42334</v>
      </c>
      <c r="W27" s="6" t="str">
        <f ca="1">IFERROR(OFFSET(grille!$A$1,MOD(INT((V27-parametres!$D$82)/7),42)+1,WEEKDAY(guigui!V27,2)),"")</f>
        <v>T220__</v>
      </c>
      <c r="X27" s="3">
        <f t="shared" si="11"/>
        <v>42364</v>
      </c>
      <c r="Y27" s="6" t="str">
        <f ca="1">IFERROR(OFFSET(grille!$A$1,MOD(INT((X27-parametres!$D$82)/7),42)+1,WEEKDAY(guigui!X27,2)),"")</f>
        <v>RP</v>
      </c>
    </row>
    <row r="28" spans="2:25">
      <c r="B28" s="3">
        <f t="shared" si="0"/>
        <v>42031</v>
      </c>
      <c r="C28" s="6" t="str">
        <f ca="1">IFERROR(OFFSET(grille!$A$1,MOD(INT((B28-parametres!$D$82)/7),42)+1,WEEKDAY(guigui!B28,2)),"")</f>
        <v>T110</v>
      </c>
      <c r="D28" s="3">
        <f t="shared" si="1"/>
        <v>42062</v>
      </c>
      <c r="E28" s="6" t="str">
        <f ca="1">IFERROR(OFFSET(grille!$A$1,MOD(INT((D28-parametres!$D$82)/7),42)+1,WEEKDAY(guigui!D28,2)),"")</f>
        <v>T140__</v>
      </c>
      <c r="F28" s="3">
        <f t="shared" si="2"/>
        <v>42090</v>
      </c>
      <c r="G28" s="6" t="str">
        <f ca="1">IFERROR(OFFSET(grille!$A$1,MOD(INT((F28-parametres!$D$82)/7),42)+1,WEEKDAY(guigui!F28,2)),"")</f>
        <v>RP</v>
      </c>
      <c r="H28" s="3">
        <f t="shared" si="3"/>
        <v>42121</v>
      </c>
      <c r="I28" s="6" t="str">
        <f ca="1">IFERROR(OFFSET(grille!$A$1,MOD(INT((H28-parametres!$D$82)/7),42)+1,WEEKDAY(guigui!H28,2)),"")</f>
        <v>RP</v>
      </c>
      <c r="J28" s="3">
        <f t="shared" si="4"/>
        <v>42151</v>
      </c>
      <c r="K28" s="6" t="str">
        <f ca="1">IFERROR(OFFSET(grille!$A$1,MOD(INT((J28-parametres!$D$82)/7),42)+1,WEEKDAY(guigui!J28,2)),"")</f>
        <v>__T230</v>
      </c>
      <c r="L28" s="3">
        <f t="shared" si="5"/>
        <v>42182</v>
      </c>
      <c r="M28" s="6" t="str">
        <f ca="1">IFERROR(OFFSET(grille!$A$1,MOD(INT((L28-parametres!$D$82)/7),42)+1,WEEKDAY(guigui!L28,2)),"")</f>
        <v>__T936</v>
      </c>
      <c r="N28" s="4">
        <f t="shared" si="6"/>
        <v>42212</v>
      </c>
      <c r="O28" s="6" t="str">
        <f ca="1">IFERROR(OFFSET(grille!$A$1,MOD(INT((N28-parametres!$D$82)/7),42)+1,WEEKDAY(guigui!N28,2)),"")</f>
        <v>RP</v>
      </c>
      <c r="P28" s="3">
        <f t="shared" si="7"/>
        <v>42243</v>
      </c>
      <c r="Q28" s="6" t="str">
        <f ca="1">IFERROR(OFFSET(grille!$A$1,MOD(INT((P28-parametres!$D$82)/7),42)+1,WEEKDAY(guigui!P28,2)),"")</f>
        <v>__T330</v>
      </c>
      <c r="R28" s="3">
        <f t="shared" si="8"/>
        <v>42274</v>
      </c>
      <c r="S28" s="6" t="str">
        <f ca="1">IFERROR(OFFSET(grille!$A$1,MOD(INT((R28-parametres!$D$82)/7),42)+1,WEEKDAY(guigui!R28,2)),"")</f>
        <v>__T747</v>
      </c>
      <c r="T28" s="3">
        <f t="shared" si="9"/>
        <v>42304</v>
      </c>
      <c r="U28" s="6" t="str">
        <f ca="1">IFERROR(OFFSET(grille!$A$1,MOD(INT((T28-parametres!$D$82)/7),42)+1,WEEKDAY(guigui!T28,2)),"")</f>
        <v>__T250</v>
      </c>
      <c r="V28" s="4">
        <f t="shared" si="10"/>
        <v>42335</v>
      </c>
      <c r="W28" s="6" t="str">
        <f ca="1">IFERROR(OFFSET(grille!$A$1,MOD(INT((V28-parametres!$D$82)/7),42)+1,WEEKDAY(guigui!V28,2)),"")</f>
        <v>__T230</v>
      </c>
      <c r="X28" s="3">
        <f t="shared" si="11"/>
        <v>42365</v>
      </c>
      <c r="Y28" s="6" t="str">
        <f ca="1">IFERROR(OFFSET(grille!$A$1,MOD(INT((X28-parametres!$D$82)/7),42)+1,WEEKDAY(guigui!X28,2)),"")</f>
        <v>RP</v>
      </c>
    </row>
    <row r="29" spans="2:25">
      <c r="B29" s="3">
        <f t="shared" si="0"/>
        <v>42032</v>
      </c>
      <c r="C29" s="6" t="str">
        <f ca="1">IFERROR(OFFSET(grille!$A$1,MOD(INT((B29-parametres!$D$82)/7),42)+1,WEEKDAY(guigui!B29,2)),"")</f>
        <v>T720</v>
      </c>
      <c r="D29" s="3">
        <f t="shared" si="1"/>
        <v>42063</v>
      </c>
      <c r="E29" s="6" t="str">
        <f ca="1">IFERROR(OFFSET(grille!$A$1,MOD(INT((D29-parametres!$D$82)/7),42)+1,WEEKDAY(guigui!D29,2)),"")</f>
        <v>__T156</v>
      </c>
      <c r="F29" s="3">
        <f t="shared" si="2"/>
        <v>42091</v>
      </c>
      <c r="G29" s="6" t="str">
        <f ca="1">IFERROR(OFFSET(grille!$A$1,MOD(INT((F29-parametres!$D$82)/7),42)+1,WEEKDAY(guigui!F29,2)),"")</f>
        <v>T656__</v>
      </c>
      <c r="H29" s="3">
        <f t="shared" si="3"/>
        <v>42122</v>
      </c>
      <c r="I29" s="6" t="str">
        <f ca="1">IFERROR(OFFSET(grille!$A$1,MOD(INT((H29-parametres!$D$82)/7),42)+1,WEEKDAY(guigui!H29,2)),"")</f>
        <v>T440__</v>
      </c>
      <c r="J29" s="3">
        <f t="shared" si="4"/>
        <v>42152</v>
      </c>
      <c r="K29" s="6" t="str">
        <f ca="1">IFERROR(OFFSET(grille!$A$1,MOD(INT((J29-parametres!$D$82)/7),42)+1,WEEKDAY(guigui!J29,2)),"")</f>
        <v>D</v>
      </c>
      <c r="L29" s="3">
        <f t="shared" si="5"/>
        <v>42183</v>
      </c>
      <c r="M29" s="6" t="str">
        <f ca="1">IFERROR(OFFSET(grille!$A$1,MOD(INT((L29-parametres!$D$82)/7),42)+1,WEEKDAY(guigui!L29,2)),"")</f>
        <v>T907__</v>
      </c>
      <c r="N29" s="4">
        <f t="shared" si="6"/>
        <v>42213</v>
      </c>
      <c r="O29" s="6" t="str">
        <f ca="1">IFERROR(OFFSET(grille!$A$1,MOD(INT((N29-parametres!$D$82)/7),42)+1,WEEKDAY(guigui!N29,2)),"")</f>
        <v>RP</v>
      </c>
      <c r="P29" s="3">
        <f t="shared" si="7"/>
        <v>42244</v>
      </c>
      <c r="Q29" s="6" t="str">
        <f ca="1">IFERROR(OFFSET(grille!$A$1,MOD(INT((P29-parametres!$D$82)/7),42)+1,WEEKDAY(guigui!P29,2)),"")</f>
        <v>T905__</v>
      </c>
      <c r="R29" s="3">
        <f t="shared" si="8"/>
        <v>42275</v>
      </c>
      <c r="S29" s="6" t="str">
        <f ca="1">IFERROR(OFFSET(grille!$A$1,MOD(INT((R29-parametres!$D$82)/7),42)+1,WEEKDAY(guigui!R29,2)),"")</f>
        <v>T130</v>
      </c>
      <c r="T29" s="3">
        <f t="shared" si="9"/>
        <v>42305</v>
      </c>
      <c r="U29" s="6" t="str">
        <f ca="1">IFERROR(OFFSET(grille!$A$1,MOD(INT((T29-parametres!$D$82)/7),42)+1,WEEKDAY(guigui!T29,2)),"")</f>
        <v>RP</v>
      </c>
      <c r="V29" s="4">
        <f t="shared" si="10"/>
        <v>42336</v>
      </c>
      <c r="W29" s="6" t="str">
        <f ca="1">IFERROR(OFFSET(grille!$A$1,MOD(INT((V29-parametres!$D$82)/7),42)+1,WEEKDAY(guigui!V29,2)),"")</f>
        <v>RP</v>
      </c>
      <c r="X29" s="3">
        <f t="shared" si="11"/>
        <v>42366</v>
      </c>
      <c r="Y29" s="6" t="str">
        <f ca="1">IFERROR(OFFSET(grille!$A$1,MOD(INT((X29-parametres!$D$82)/7),42)+1,WEEKDAY(guigui!X29,2)),"")</f>
        <v>T410</v>
      </c>
    </row>
    <row r="30" spans="2:25">
      <c r="B30" s="3">
        <f t="shared" si="0"/>
        <v>42033</v>
      </c>
      <c r="C30" s="6" t="str">
        <f ca="1">IFERROR(OFFSET(grille!$A$1,MOD(INT((B30-parametres!$D$82)/7),42)+1,WEEKDAY(guigui!B30,2)),"")</f>
        <v>T630__</v>
      </c>
      <c r="D30" s="3" t="b">
        <f>IF(MONTH(DATE($A$1,COLUMN()-1,ROW()-1))=2,DATE($A$1,COLUMN()-1,i))</f>
        <v>0</v>
      </c>
      <c r="E30" s="6" t="str">
        <f ca="1">IFERROR(OFFSET(grille!$A$1,MOD(INT((D30-parametres!$D$82)/7),42)+1,WEEKDAY(guigui!D30,2)),"")</f>
        <v>RP</v>
      </c>
      <c r="F30" s="3">
        <f t="shared" si="2"/>
        <v>42092</v>
      </c>
      <c r="G30" s="6" t="str">
        <f ca="1">IFERROR(OFFSET(grille!$A$1,MOD(INT((F30-parametres!$D$82)/7),42)+1,WEEKDAY(guigui!F30,2)),"")</f>
        <v>__T667</v>
      </c>
      <c r="H30" s="3">
        <f t="shared" si="3"/>
        <v>42123</v>
      </c>
      <c r="I30" s="6" t="str">
        <f ca="1">IFERROR(OFFSET(grille!$A$1,MOD(INT((H30-parametres!$D$82)/7),42)+1,WEEKDAY(guigui!H30,2)),"")</f>
        <v>__T450</v>
      </c>
      <c r="J30" s="3">
        <f t="shared" si="4"/>
        <v>42153</v>
      </c>
      <c r="K30" s="6" t="str">
        <f ca="1">IFERROR(OFFSET(grille!$A$1,MOD(INT((J30-parametres!$D$82)/7),42)+1,WEEKDAY(guigui!J30,2)),"")</f>
        <v>RP</v>
      </c>
      <c r="L30" s="3">
        <f t="shared" si="5"/>
        <v>42184</v>
      </c>
      <c r="M30" s="6" t="str">
        <f ca="1">IFERROR(OFFSET(grille!$A$1,MOD(INT((L30-parametres!$D$82)/7),42)+1,WEEKDAY(guigui!L30,2)),"")</f>
        <v>__T911</v>
      </c>
      <c r="N30" s="3">
        <f t="shared" si="6"/>
        <v>42214</v>
      </c>
      <c r="O30" s="6" t="str">
        <f ca="1">IFERROR(OFFSET(grille!$A$1,MOD(INT((N30-parametres!$D$82)/7),42)+1,WEEKDAY(guigui!N30,2)),"")</f>
        <v>T730__</v>
      </c>
      <c r="P30" s="3">
        <f t="shared" si="7"/>
        <v>42245</v>
      </c>
      <c r="Q30" s="6" t="str">
        <f ca="1">IFERROR(OFFSET(grille!$A$1,MOD(INT((P30-parametres!$D$82)/7),42)+1,WEEKDAY(guigui!P30,2)),"")</f>
        <v>__T916</v>
      </c>
      <c r="R30" s="3">
        <f t="shared" si="8"/>
        <v>42276</v>
      </c>
      <c r="S30" s="6" t="str">
        <f ca="1">IFERROR(OFFSET(grille!$A$1,MOD(INT((R30-parametres!$D$82)/7),42)+1,WEEKDAY(guigui!R30,2)),"")</f>
        <v>T140__</v>
      </c>
      <c r="T30" s="3">
        <f t="shared" si="9"/>
        <v>42306</v>
      </c>
      <c r="U30" s="6" t="str">
        <f ca="1">IFERROR(OFFSET(grille!$A$1,MOD(INT((T30-parametres!$D$82)/7),42)+1,WEEKDAY(guigui!T30,2)),"")</f>
        <v>RP</v>
      </c>
      <c r="V30" s="4">
        <f t="shared" si="10"/>
        <v>42337</v>
      </c>
      <c r="W30" s="6" t="str">
        <f ca="1">IFERROR(OFFSET(grille!$A$1,MOD(INT((V30-parametres!$D$82)/7),42)+1,WEEKDAY(guigui!V30,2)),"")</f>
        <v>RP</v>
      </c>
      <c r="X30" s="3">
        <f t="shared" si="11"/>
        <v>42367</v>
      </c>
      <c r="Y30" s="6" t="str">
        <f ca="1">IFERROR(OFFSET(grille!$A$1,MOD(INT((X30-parametres!$D$82)/7),42)+1,WEEKDAY(guigui!X30,2)),"")</f>
        <v>T720</v>
      </c>
    </row>
    <row r="31" spans="2:25">
      <c r="B31" s="3">
        <f t="shared" si="0"/>
        <v>42034</v>
      </c>
      <c r="C31" s="6" t="str">
        <f ca="1">IFERROR(OFFSET(grille!$A$1,MOD(INT((B31-parametres!$D$82)/7),42)+1,WEEKDAY(guigui!B31,2)),"")</f>
        <v>__T640</v>
      </c>
      <c r="D31" s="2"/>
      <c r="E31" s="2"/>
      <c r="F31" s="3">
        <f t="shared" si="2"/>
        <v>42093</v>
      </c>
      <c r="G31" s="6" t="str">
        <f ca="1">IFERROR(OFFSET(grille!$A$1,MOD(INT((F31-parametres!$D$82)/7),42)+1,WEEKDAY(guigui!F31,2)),"")</f>
        <v>T420</v>
      </c>
      <c r="H31" s="3">
        <f t="shared" si="3"/>
        <v>42124</v>
      </c>
      <c r="I31" s="6" t="str">
        <f ca="1">IFERROR(OFFSET(grille!$A$1,MOD(INT((H31-parametres!$D$82)/7),42)+1,WEEKDAY(guigui!H31,2)),"")</f>
        <v>T240__</v>
      </c>
      <c r="J31" s="3">
        <f t="shared" si="4"/>
        <v>42154</v>
      </c>
      <c r="K31" s="6" t="str">
        <f ca="1">IFERROR(OFFSET(grille!$A$1,MOD(INT((J31-parametres!$D$82)/7),42)+1,WEEKDAY(guigui!J31,2)),"")</f>
        <v>RP</v>
      </c>
      <c r="L31" s="3">
        <f t="shared" si="5"/>
        <v>42185</v>
      </c>
      <c r="M31" s="6" t="str">
        <f ca="1">IFERROR(OFFSET(grille!$A$1,MOD(INT((L31-parametres!$D$82)/7),42)+1,WEEKDAY(guigui!L31,2)),"")</f>
        <v>RP</v>
      </c>
      <c r="N31" s="3">
        <f t="shared" si="6"/>
        <v>42215</v>
      </c>
      <c r="O31" s="6" t="str">
        <f ca="1">IFERROR(OFFSET(grille!$A$1,MOD(INT((N31-parametres!$D$82)/7),42)+1,WEEKDAY(guigui!N31,2)),"")</f>
        <v>__T740</v>
      </c>
      <c r="P31" s="3">
        <f t="shared" si="7"/>
        <v>42246</v>
      </c>
      <c r="Q31" s="6" t="str">
        <f ca="1">IFERROR(OFFSET(grille!$A$1,MOD(INT((P31-parametres!$D$82)/7),42)+1,WEEKDAY(guigui!P31,2)),"")</f>
        <v>RP</v>
      </c>
      <c r="R31" s="3">
        <f t="shared" si="8"/>
        <v>42277</v>
      </c>
      <c r="S31" s="6" t="str">
        <f ca="1">IFERROR(OFFSET(grille!$A$1,MOD(INT((R31-parametres!$D$82)/7),42)+1,WEEKDAY(guigui!R31,2)),"")</f>
        <v>__T150</v>
      </c>
      <c r="T31" s="3">
        <f t="shared" si="9"/>
        <v>42307</v>
      </c>
      <c r="U31" s="6" t="str">
        <f ca="1">IFERROR(OFFSET(grille!$A$1,MOD(INT((T31-parametres!$D$82)/7),42)+1,WEEKDAY(guigui!T31,2)),"")</f>
        <v>T345__</v>
      </c>
      <c r="V31" s="4">
        <f t="shared" si="10"/>
        <v>42338</v>
      </c>
      <c r="W31" s="6" t="str">
        <f ca="1">IFERROR(OFFSET(grille!$A$1,MOD(INT((V31-parametres!$D$82)/7),42)+1,WEEKDAY(guigui!V31,2)),"")</f>
        <v>T220__</v>
      </c>
      <c r="X31" s="3">
        <f t="shared" si="11"/>
        <v>42368</v>
      </c>
      <c r="Y31" s="6" t="str">
        <f ca="1">IFERROR(OFFSET(grille!$A$1,MOD(INT((X31-parametres!$D$82)/7),42)+1,WEEKDAY(guigui!X31,2)),"")</f>
        <v>T510</v>
      </c>
    </row>
    <row r="32" spans="2:25">
      <c r="B32" s="3">
        <f t="shared" si="0"/>
        <v>42035</v>
      </c>
      <c r="C32" s="6" t="str">
        <f ca="1">IFERROR(OFFSET(grille!$A$1,MOD(INT((B32-parametres!$D$82)/7),42)+1,WEEKDAY(guigui!B32,2)),"")</f>
        <v>RP</v>
      </c>
      <c r="D32" s="2"/>
      <c r="E32" s="2"/>
      <c r="F32" s="3">
        <f t="shared" si="2"/>
        <v>42094</v>
      </c>
      <c r="G32" s="6" t="str">
        <f ca="1">IFERROR(OFFSET(grille!$A$1,MOD(INT((F32-parametres!$D$82)/7),42)+1,WEEKDAY(guigui!F32,2)),"")</f>
        <v>T630__</v>
      </c>
      <c r="H32" s="2"/>
      <c r="I32" s="6" t="str">
        <f ca="1">IFERROR(OFFSET(grille!$A$1,MOD(INT((H32-parametres!$D$82)/7),42)+1,WEEKDAY(guigui!H32,2)),"")</f>
        <v>RP</v>
      </c>
      <c r="J32" s="3">
        <f t="shared" si="4"/>
        <v>42155</v>
      </c>
      <c r="K32" s="6" t="str">
        <f ca="1">IFERROR(OFFSET(grille!$A$1,MOD(INT((J32-parametres!$D$82)/7),42)+1,WEEKDAY(guigui!J32,2)),"")</f>
        <v>T327__</v>
      </c>
      <c r="L32" s="2"/>
      <c r="M32" s="6" t="str">
        <f ca="1">IFERROR(OFFSET(grille!$A$1,MOD(INT((L32-parametres!$D$82)/7),42)+1,WEEKDAY(guigui!L32,2)),"")</f>
        <v>RP</v>
      </c>
      <c r="N32" s="3">
        <f t="shared" si="6"/>
        <v>42216</v>
      </c>
      <c r="O32" s="6" t="str">
        <f ca="1">IFERROR(OFFSET(grille!$A$1,MOD(INT((N32-parametres!$D$82)/7),42)+1,WEEKDAY(guigui!N32,2)),"")</f>
        <v>T240__</v>
      </c>
      <c r="P32" s="3">
        <f t="shared" si="7"/>
        <v>42247</v>
      </c>
      <c r="Q32" s="6" t="str">
        <f ca="1">IFERROR(OFFSET(grille!$A$1,MOD(INT((P32-parametres!$D$82)/7),42)+1,WEEKDAY(guigui!P32,2)),"")</f>
        <v>RP</v>
      </c>
      <c r="R32" s="2"/>
      <c r="S32" s="6" t="str">
        <f ca="1">IFERROR(OFFSET(grille!$A$1,MOD(INT((R32-parametres!$D$82)/7),42)+1,WEEKDAY(guigui!R32,2)),"")</f>
        <v>RP</v>
      </c>
      <c r="T32" s="3">
        <f t="shared" si="9"/>
        <v>42308</v>
      </c>
      <c r="U32" s="6" t="str">
        <f ca="1">IFERROR(OFFSET(grille!$A$1,MOD(INT((T32-parametres!$D$82)/7),42)+1,WEEKDAY(guigui!T32,2)),"")</f>
        <v>__T356</v>
      </c>
      <c r="V32" s="2"/>
      <c r="W32" s="6" t="str">
        <f ca="1">IFERROR(OFFSET(grille!$A$1,MOD(INT((V32-parametres!$D$82)/7),42)+1,WEEKDAY(guigui!V32,2)),"")</f>
        <v>RP</v>
      </c>
      <c r="X32" s="3">
        <f t="shared" si="11"/>
        <v>42369</v>
      </c>
      <c r="Y32" s="6" t="str">
        <f ca="1">IFERROR(OFFSET(grille!$A$1,MOD(INT((X32-parametres!$D$82)/7),42)+1,WEEKDAY(guigui!X32,2)),"")</f>
        <v>T140__</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23" priority="6" stopIfTrue="1">
      <formula>AND(WEEKDAY(B2,2)&gt;5,B2&lt;&gt;"")</formula>
    </cfRule>
  </conditionalFormatting>
  <conditionalFormatting sqref="E10">
    <cfRule type="expression" dxfId="21" priority="5" stopIfTrue="1">
      <formula>AND(WEEKDAY(E10,2)&gt;5,E10&lt;&gt;"")</formula>
    </cfRule>
  </conditionalFormatting>
  <conditionalFormatting sqref="E10">
    <cfRule type="expression" dxfId="19" priority="4" stopIfTrue="1">
      <formula>AND(WEEKDAY(E10,2)&gt;5,E10&lt;&gt;"")</formula>
    </cfRule>
  </conditionalFormatting>
  <conditionalFormatting sqref="E10">
    <cfRule type="expression" dxfId="17" priority="3" stopIfTrue="1">
      <formula>AND(WEEKDAY(E10,2)&gt;5,E10&lt;&gt;"")</formula>
    </cfRule>
  </conditionalFormatting>
  <conditionalFormatting sqref="E10">
    <cfRule type="expression" dxfId="15" priority="2" stopIfTrue="1">
      <formula>AND(WEEKDAY(E10,2)&gt;5,E10&lt;&gt;"")</formula>
    </cfRule>
  </conditionalFormatting>
  <conditionalFormatting sqref="E24">
    <cfRule type="expression" dxfId="13" priority="1" stopIfTrue="1">
      <formula>AND(WEEKDAY(E24,2)&gt;5,E24&lt;&gt;"")</formula>
    </cfRule>
  </conditionalFormatting>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IFERROR(OFFSET(grille!$A$1,MOD(INT((B2-parametres!$D$84)/7),42)+1,WEEKDAY(guigui!B2,2)),"")</f>
        <v>T320__</v>
      </c>
      <c r="D2" s="3">
        <f>DATE($A$1,COLUMN()-2,ROW()-1)</f>
        <v>42036</v>
      </c>
      <c r="E2" s="6" t="str">
        <f ca="1">IFERROR(OFFSET(grille!$A$1,MOD(INT((D2-parametres!$D$84)/7),42)+1,WEEKDAY(guigui!D2,2)),"")</f>
        <v>RP</v>
      </c>
      <c r="F2" s="3">
        <f>DATE($A$1,COLUMN()-3,ROW()-1)</f>
        <v>42064</v>
      </c>
      <c r="G2" s="6" t="str">
        <f ca="1">IFERROR(OFFSET(grille!$A$1,MOD(INT((F2-parametres!$D$84)/7),42)+1,WEEKDAY(guigui!F2,2)),"")</f>
        <v>__T157</v>
      </c>
      <c r="H2" s="3">
        <f>DATE($A$1,COLUMN()-4,ROW()-1)</f>
        <v>42095</v>
      </c>
      <c r="I2" s="6" t="str">
        <f ca="1">IFERROR(OFFSET(grille!$A$1,MOD(INT((H2-parametres!$D$84)/7),42)+1,WEEKDAY(guigui!H2,2)),"")</f>
        <v>__T250</v>
      </c>
      <c r="J2" s="3">
        <f>DATE($A$1,COLUMN()-5,ROW()-1)</f>
        <v>42125</v>
      </c>
      <c r="K2" s="6" t="str">
        <f ca="1">IFERROR(OFFSET(grille!$A$1,MOD(INT((J2-parametres!$D$84)/7),42)+1,WEEKDAY(guigui!J2,2)),"")</f>
        <v>T630__</v>
      </c>
      <c r="L2" s="3">
        <f>DATE($A$1,COLUMN()-6,ROW()-1)</f>
        <v>42156</v>
      </c>
      <c r="M2" s="6" t="str">
        <f ca="1">IFERROR(OFFSET(grille!$A$1,MOD(INT((L2-parametres!$D$84)/7),42)+1,WEEKDAY(guigui!L2,2)),"")</f>
        <v>T510</v>
      </c>
      <c r="N2" s="4">
        <f>DATE($A$1,COLUMN()-7,ROW()-1)</f>
        <v>42186</v>
      </c>
      <c r="O2" s="6" t="str">
        <f ca="1">IFERROR(OFFSET(grille!$A$1,MOD(INT((N2-parametres!$D$84)/7),42)+1,WEEKDAY(guigui!N2,2)),"")</f>
        <v>RP</v>
      </c>
      <c r="P2" s="3">
        <f>DATE($A$1,COLUMN()-8,ROW()-1)</f>
        <v>42217</v>
      </c>
      <c r="Q2" s="6" t="str">
        <f ca="1">IFERROR(OFFSET(grille!$A$1,MOD(INT((P2-parametres!$D$84)/7),42)+1,WEEKDAY(guigui!P2,2)),"")</f>
        <v>D</v>
      </c>
      <c r="R2" s="3">
        <f>DATE($A$1,COLUMN()-9,ROW()-1)</f>
        <v>42248</v>
      </c>
      <c r="S2" s="6" t="str">
        <f ca="1">IFERROR(OFFSET(grille!$A$1,MOD(INT((R2-parametres!$D$84)/7),42)+1,WEEKDAY(guigui!R2,2)),"")</f>
        <v>RP</v>
      </c>
      <c r="T2" s="3">
        <f>DATE($A$1,COLUMN()-10,ROW()-1)</f>
        <v>42278</v>
      </c>
      <c r="U2" s="6" t="str">
        <f ca="1">IFERROR(OFFSET(grille!$A$1,MOD(INT((T2-parametres!$D$84)/7),42)+1,WEEKDAY(guigui!T2,2)),"")</f>
        <v>RP</v>
      </c>
      <c r="V2" s="4">
        <f>DATE($A$1,COLUMN()-11,ROW()-1)</f>
        <v>42309</v>
      </c>
      <c r="W2" s="6" t="str">
        <f ca="1">IFERROR(OFFSET(grille!$A$1,MOD(INT((V2-parametres!$D$84)/7),42)+1,WEEKDAY(guigui!V2,2)),"")</f>
        <v>__T457</v>
      </c>
      <c r="X2" s="3">
        <f>DATE($A$1,COLUMN()-12,ROW()-1)</f>
        <v>42339</v>
      </c>
      <c r="Y2" s="6" t="str">
        <f ca="1">IFERROR(OFFSET(grille!$A$1,MOD(INT((X2-parametres!$D$84)/7),42)+1,WEEKDAY(guigui!X2,2)),"")</f>
        <v>__T850</v>
      </c>
    </row>
    <row r="3" spans="1:25">
      <c r="B3" s="3">
        <f t="shared" ref="B3:B32" si="0">DATE($A$1,COLUMN()-1,ROW()-1)</f>
        <v>42006</v>
      </c>
      <c r="C3" s="6" t="str">
        <f ca="1">IFERROR(OFFSET(grille!$A$1,MOD(INT((B3-parametres!$D$84)/7),42)+1,WEEKDAY(guigui!B3,2)),"")</f>
        <v>__T335</v>
      </c>
      <c r="D3" s="3">
        <f t="shared" ref="D3:D29" si="1">DATE($A$1,COLUMN()-2,ROW()-1)</f>
        <v>42037</v>
      </c>
      <c r="E3" s="6" t="str">
        <f ca="1">IFERROR(OFFSET(grille!$A$1,MOD(INT((D3-parametres!$D$84)/7),42)+1,WEEKDAY(guigui!D3,2)),"")</f>
        <v>T120</v>
      </c>
      <c r="F3" s="3">
        <f t="shared" ref="F3:F32" si="2">DATE($A$1,COLUMN()-3,ROW()-1)</f>
        <v>42065</v>
      </c>
      <c r="G3" s="6" t="str">
        <f ca="1">IFERROR(OFFSET(grille!$A$1,MOD(INT((F3-parametres!$D$84)/7),42)+1,WEEKDAY(guigui!F3,2)),"")</f>
        <v>T260</v>
      </c>
      <c r="H3" s="3">
        <f t="shared" ref="H3:H31" si="3">DATE($A$1,COLUMN()-4,ROW()-1)</f>
        <v>42096</v>
      </c>
      <c r="I3" s="6" t="str">
        <f ca="1">IFERROR(OFFSET(grille!$A$1,MOD(INT((H3-parametres!$D$84)/7),42)+1,WEEKDAY(guigui!H3,2)),"")</f>
        <v>RP</v>
      </c>
      <c r="J3" s="3">
        <f t="shared" ref="J3:J32" si="4">DATE($A$1,COLUMN()-5,ROW()-1)</f>
        <v>42126</v>
      </c>
      <c r="K3" s="6" t="str">
        <f ca="1">IFERROR(OFFSET(grille!$A$1,MOD(INT((J3-parametres!$D$84)/7),42)+1,WEEKDAY(guigui!J3,2)),"")</f>
        <v>__T646</v>
      </c>
      <c r="L3" s="3">
        <f t="shared" ref="L3:L31" si="5">DATE($A$1,COLUMN()-6,ROW()-1)</f>
        <v>42157</v>
      </c>
      <c r="M3" s="6" t="str">
        <f ca="1">IFERROR(OFFSET(grille!$A$1,MOD(INT((L3-parametres!$D$84)/7),42)+1,WEEKDAY(guigui!L3,2)),"")</f>
        <v>T220__</v>
      </c>
      <c r="N3" s="4">
        <f t="shared" ref="N3:N32" si="6">DATE($A$1,COLUMN()-7,ROW()-1)</f>
        <v>42187</v>
      </c>
      <c r="O3" s="6" t="str">
        <f ca="1">IFERROR(OFFSET(grille!$A$1,MOD(INT((N3-parametres!$D$84)/7),42)+1,WEEKDAY(guigui!N3,2)),"")</f>
        <v>RP</v>
      </c>
      <c r="P3" s="3">
        <f t="shared" ref="P3:P32" si="7">DATE($A$1,COLUMN()-8,ROW()-1)</f>
        <v>42218</v>
      </c>
      <c r="Q3" s="6" t="str">
        <f ca="1">IFERROR(OFFSET(grille!$A$1,MOD(INT((P3-parametres!$D$84)/7),42)+1,WEEKDAY(guigui!P3,2)),"")</f>
        <v>RP</v>
      </c>
      <c r="R3" s="3">
        <f t="shared" ref="R3:R31" si="8">DATE($A$1,COLUMN()-9,ROW()-1)</f>
        <v>42249</v>
      </c>
      <c r="S3" s="6" t="str">
        <f ca="1">IFERROR(OFFSET(grille!$A$1,MOD(INT((R3-parametres!$D$84)/7),42)+1,WEEKDAY(guigui!R3,2)),"")</f>
        <v>T320__</v>
      </c>
      <c r="T3" s="3">
        <f t="shared" ref="T3:T32" si="9">DATE($A$1,COLUMN()-10,ROW()-1)</f>
        <v>42279</v>
      </c>
      <c r="U3" s="6" t="str">
        <f ca="1">IFERROR(OFFSET(grille!$A$1,MOD(INT((T3-parametres!$D$84)/7),42)+1,WEEKDAY(guigui!T3,2)),"")</f>
        <v>RP</v>
      </c>
      <c r="V3" s="4">
        <f t="shared" ref="V3:V31" si="10">DATE($A$1,COLUMN()-11,ROW()-1)</f>
        <v>42310</v>
      </c>
      <c r="W3" s="6" t="str">
        <f ca="1">IFERROR(OFFSET(grille!$A$1,MOD(INT((V3-parametres!$D$84)/7),42)+1,WEEKDAY(guigui!V3,2)),"")</f>
        <v>T240__</v>
      </c>
      <c r="X3" s="3">
        <f t="shared" ref="X3:X32" si="11">DATE($A$1,COLUMN()-12,ROW()-1)</f>
        <v>42340</v>
      </c>
      <c r="Y3" s="6" t="str">
        <f ca="1">IFERROR(OFFSET(grille!$A$1,MOD(INT((X3-parametres!$D$84)/7),42)+1,WEEKDAY(guigui!X3,2)),"")</f>
        <v>T410</v>
      </c>
    </row>
    <row r="4" spans="1:25">
      <c r="B4" s="4">
        <f t="shared" si="0"/>
        <v>42007</v>
      </c>
      <c r="C4" s="6" t="str">
        <f ca="1">IFERROR(OFFSET(grille!$A$1,MOD(INT((B4-parametres!$D$84)/7),42)+1,WEEKDAY(guigui!B4,2)),"")</f>
        <v>RP</v>
      </c>
      <c r="D4" s="3">
        <f t="shared" si="1"/>
        <v>42038</v>
      </c>
      <c r="E4" s="6" t="str">
        <f ca="1">IFERROR(OFFSET(grille!$A$1,MOD(INT((D4-parametres!$D$84)/7),42)+1,WEEKDAY(guigui!D4,2)),"")</f>
        <v>T110</v>
      </c>
      <c r="F4" s="3">
        <f t="shared" si="2"/>
        <v>42066</v>
      </c>
      <c r="G4" s="6" t="str">
        <f ca="1">IFERROR(OFFSET(grille!$A$1,MOD(INT((F4-parametres!$D$84)/7),42)+1,WEEKDAY(guigui!F4,2)),"")</f>
        <v>RP</v>
      </c>
      <c r="H4" s="3">
        <f t="shared" si="3"/>
        <v>42097</v>
      </c>
      <c r="I4" s="6" t="str">
        <f ca="1">IFERROR(OFFSET(grille!$A$1,MOD(INT((H4-parametres!$D$84)/7),42)+1,WEEKDAY(guigui!H4,2)),"")</f>
        <v>RP</v>
      </c>
      <c r="J4" s="3">
        <f t="shared" si="4"/>
        <v>42127</v>
      </c>
      <c r="K4" s="6" t="str">
        <f ca="1">IFERROR(OFFSET(grille!$A$1,MOD(INT((J4-parametres!$D$84)/7),42)+1,WEEKDAY(guigui!J4,2)),"")</f>
        <v>RP</v>
      </c>
      <c r="L4" s="3">
        <f t="shared" si="5"/>
        <v>42158</v>
      </c>
      <c r="M4" s="6" t="str">
        <f ca="1">IFERROR(OFFSET(grille!$A$1,MOD(INT((L4-parametres!$D$84)/7),42)+1,WEEKDAY(guigui!L4,2)),"")</f>
        <v>__T230</v>
      </c>
      <c r="N4" s="4">
        <f t="shared" si="6"/>
        <v>42188</v>
      </c>
      <c r="O4" s="6" t="str">
        <f ca="1">IFERROR(OFFSET(grille!$A$1,MOD(INT((N4-parametres!$D$84)/7),42)+1,WEEKDAY(guigui!N4,2)),"")</f>
        <v>T925__</v>
      </c>
      <c r="P4" s="3">
        <f t="shared" si="7"/>
        <v>42219</v>
      </c>
      <c r="Q4" s="6" t="str">
        <f ca="1">IFERROR(OFFSET(grille!$A$1,MOD(INT((P4-parametres!$D$84)/7),42)+1,WEEKDAY(guigui!P4,2)),"")</f>
        <v>RP</v>
      </c>
      <c r="R4" s="3">
        <f t="shared" si="8"/>
        <v>42250</v>
      </c>
      <c r="S4" s="6" t="str">
        <f ca="1">IFERROR(OFFSET(grille!$A$1,MOD(INT((R4-parametres!$D$84)/7),42)+1,WEEKDAY(guigui!R4,2)),"")</f>
        <v>__T330</v>
      </c>
      <c r="T4" s="3">
        <f t="shared" si="9"/>
        <v>42280</v>
      </c>
      <c r="U4" s="6" t="str">
        <f ca="1">IFERROR(OFFSET(grille!$A$1,MOD(INT((T4-parametres!$D$84)/7),42)+1,WEEKDAY(guigui!T4,2)),"")</f>
        <v>T736__</v>
      </c>
      <c r="V4" s="4">
        <f t="shared" si="10"/>
        <v>42311</v>
      </c>
      <c r="W4" s="6" t="str">
        <f ca="1">IFERROR(OFFSET(grille!$A$1,MOD(INT((V4-parametres!$D$84)/7),42)+1,WEEKDAY(guigui!V4,2)),"")</f>
        <v>__T250</v>
      </c>
      <c r="X4" s="3">
        <f t="shared" si="11"/>
        <v>42341</v>
      </c>
      <c r="Y4" s="6" t="str">
        <f ca="1">IFERROR(OFFSET(grille!$A$1,MOD(INT((X4-parametres!$D$84)/7),42)+1,WEEKDAY(guigui!X4,2)),"")</f>
        <v>T220__</v>
      </c>
    </row>
    <row r="5" spans="1:25">
      <c r="B5" s="4">
        <f t="shared" si="0"/>
        <v>42008</v>
      </c>
      <c r="C5" s="6" t="str">
        <f ca="1">IFERROR(OFFSET(grille!$A$1,MOD(INT((B5-parametres!$D$84)/7),42)+1,WEEKDAY(guigui!B5,2)),"")</f>
        <v>RP</v>
      </c>
      <c r="D5" s="3">
        <f t="shared" si="1"/>
        <v>42039</v>
      </c>
      <c r="E5" s="6" t="str">
        <f ca="1">IFERROR(OFFSET(grille!$A$1,MOD(INT((D5-parametres!$D$84)/7),42)+1,WEEKDAY(guigui!D5,2)),"")</f>
        <v>T720</v>
      </c>
      <c r="F5" s="3">
        <f t="shared" si="2"/>
        <v>42067</v>
      </c>
      <c r="G5" s="6" t="str">
        <f ca="1">IFERROR(OFFSET(grille!$A$1,MOD(INT((F5-parametres!$D$84)/7),42)+1,WEEKDAY(guigui!F5,2)),"")</f>
        <v>RP</v>
      </c>
      <c r="H5" s="3">
        <f t="shared" si="3"/>
        <v>42098</v>
      </c>
      <c r="I5" s="6" t="str">
        <f ca="1">IFERROR(OFFSET(grille!$A$1,MOD(INT((H5-parametres!$D$84)/7),42)+1,WEEKDAY(guigui!H5,2)),"")</f>
        <v>T656__</v>
      </c>
      <c r="J5" s="3">
        <f t="shared" si="4"/>
        <v>42128</v>
      </c>
      <c r="K5" s="6" t="str">
        <f ca="1">IFERROR(OFFSET(grille!$A$1,MOD(INT((J5-parametres!$D$84)/7),42)+1,WEEKDAY(guigui!J5,2)),"")</f>
        <v>RP</v>
      </c>
      <c r="L5" s="3">
        <f t="shared" si="5"/>
        <v>42159</v>
      </c>
      <c r="M5" s="6" t="str">
        <f ca="1">IFERROR(OFFSET(grille!$A$1,MOD(INT((L5-parametres!$D$84)/7),42)+1,WEEKDAY(guigui!L5,2)),"")</f>
        <v>D</v>
      </c>
      <c r="N5" s="4">
        <f t="shared" si="6"/>
        <v>42189</v>
      </c>
      <c r="O5" s="6" t="str">
        <f ca="1">IFERROR(OFFSET(grille!$A$1,MOD(INT((N5-parametres!$D$84)/7),42)+1,WEEKDAY(guigui!N5,2)),"")</f>
        <v>__T936</v>
      </c>
      <c r="P5" s="3">
        <f t="shared" si="7"/>
        <v>42220</v>
      </c>
      <c r="Q5" s="6" t="str">
        <f ca="1">IFERROR(OFFSET(grille!$A$1,MOD(INT((P5-parametres!$D$84)/7),42)+1,WEEKDAY(guigui!P5,2)),"")</f>
        <v>RP</v>
      </c>
      <c r="R5" s="3">
        <f t="shared" si="8"/>
        <v>42251</v>
      </c>
      <c r="S5" s="6" t="str">
        <f ca="1">IFERROR(OFFSET(grille!$A$1,MOD(INT((R5-parametres!$D$84)/7),42)+1,WEEKDAY(guigui!R5,2)),"")</f>
        <v>T905__</v>
      </c>
      <c r="T5" s="3">
        <f t="shared" si="9"/>
        <v>42281</v>
      </c>
      <c r="U5" s="6" t="str">
        <f ca="1">IFERROR(OFFSET(grille!$A$1,MOD(INT((T5-parametres!$D$84)/7),42)+1,WEEKDAY(guigui!T5,2)),"")</f>
        <v>__T747</v>
      </c>
      <c r="V5" s="4">
        <f t="shared" si="10"/>
        <v>42312</v>
      </c>
      <c r="W5" s="6" t="str">
        <f ca="1">IFERROR(OFFSET(grille!$A$1,MOD(INT((V5-parametres!$D$84)/7),42)+1,WEEKDAY(guigui!V5,2)),"")</f>
        <v>RP</v>
      </c>
      <c r="X5" s="3">
        <f t="shared" si="11"/>
        <v>42342</v>
      </c>
      <c r="Y5" s="6" t="str">
        <f ca="1">IFERROR(OFFSET(grille!$A$1,MOD(INT((X5-parametres!$D$84)/7),42)+1,WEEKDAY(guigui!X5,2)),"")</f>
        <v>__T230</v>
      </c>
    </row>
    <row r="6" spans="1:25">
      <c r="B6" s="3">
        <f t="shared" si="0"/>
        <v>42009</v>
      </c>
      <c r="C6" s="6" t="str">
        <f ca="1">IFERROR(OFFSET(grille!$A$1,MOD(INT((B6-parametres!$D$84)/7),42)+1,WEEKDAY(guigui!B6,2)),"")</f>
        <v>T340__</v>
      </c>
      <c r="D6" s="3">
        <f t="shared" si="1"/>
        <v>42040</v>
      </c>
      <c r="E6" s="6" t="str">
        <f ca="1">IFERROR(OFFSET(grille!$A$1,MOD(INT((D6-parametres!$D$84)/7),42)+1,WEEKDAY(guigui!D6,2)),"")</f>
        <v>T630__</v>
      </c>
      <c r="F6" s="3">
        <f t="shared" si="2"/>
        <v>42068</v>
      </c>
      <c r="G6" s="6" t="str">
        <f ca="1">IFERROR(OFFSET(grille!$A$1,MOD(INT((F6-parametres!$D$84)/7),42)+1,WEEKDAY(guigui!F6,2)),"")</f>
        <v>T210</v>
      </c>
      <c r="H6" s="3">
        <f t="shared" si="3"/>
        <v>42099</v>
      </c>
      <c r="I6" s="6" t="str">
        <f ca="1">IFERROR(OFFSET(grille!$A$1,MOD(INT((H6-parametres!$D$84)/7),42)+1,WEEKDAY(guigui!H6,2)),"")</f>
        <v>__T667</v>
      </c>
      <c r="J6" s="3">
        <f t="shared" si="4"/>
        <v>42129</v>
      </c>
      <c r="K6" s="6" t="str">
        <f ca="1">IFERROR(OFFSET(grille!$A$1,MOD(INT((J6-parametres!$D$84)/7),42)+1,WEEKDAY(guigui!J6,2)),"")</f>
        <v>T440__</v>
      </c>
      <c r="L6" s="3">
        <f t="shared" si="5"/>
        <v>42160</v>
      </c>
      <c r="M6" s="6" t="str">
        <f ca="1">IFERROR(OFFSET(grille!$A$1,MOD(INT((L6-parametres!$D$84)/7),42)+1,WEEKDAY(guigui!L6,2)),"")</f>
        <v>RP</v>
      </c>
      <c r="N6" s="4">
        <f t="shared" si="6"/>
        <v>42190</v>
      </c>
      <c r="O6" s="6" t="str">
        <f ca="1">IFERROR(OFFSET(grille!$A$1,MOD(INT((N6-parametres!$D$84)/7),42)+1,WEEKDAY(guigui!N6,2)),"")</f>
        <v>T907__</v>
      </c>
      <c r="P6" s="3">
        <f t="shared" si="7"/>
        <v>42221</v>
      </c>
      <c r="Q6" s="6" t="str">
        <f ca="1">IFERROR(OFFSET(grille!$A$1,MOD(INT((P6-parametres!$D$84)/7),42)+1,WEEKDAY(guigui!P6,2)),"")</f>
        <v>T730__</v>
      </c>
      <c r="R6" s="3">
        <f t="shared" si="8"/>
        <v>42252</v>
      </c>
      <c r="S6" s="6" t="str">
        <f ca="1">IFERROR(OFFSET(grille!$A$1,MOD(INT((R6-parametres!$D$84)/7),42)+1,WEEKDAY(guigui!R6,2)),"")</f>
        <v>__T916</v>
      </c>
      <c r="T6" s="3">
        <f t="shared" si="9"/>
        <v>42282</v>
      </c>
      <c r="U6" s="6" t="str">
        <f ca="1">IFERROR(OFFSET(grille!$A$1,MOD(INT((T6-parametres!$D$84)/7),42)+1,WEEKDAY(guigui!T6,2)),"")</f>
        <v>T130</v>
      </c>
      <c r="V6" s="4">
        <f t="shared" si="10"/>
        <v>42313</v>
      </c>
      <c r="W6" s="6" t="str">
        <f ca="1">IFERROR(OFFSET(grille!$A$1,MOD(INT((V6-parametres!$D$84)/7),42)+1,WEEKDAY(guigui!V6,2)),"")</f>
        <v>RP</v>
      </c>
      <c r="X6" s="3">
        <f t="shared" si="11"/>
        <v>42343</v>
      </c>
      <c r="Y6" s="6" t="str">
        <f ca="1">IFERROR(OFFSET(grille!$A$1,MOD(INT((X6-parametres!$D$84)/7),42)+1,WEEKDAY(guigui!X6,2)),"")</f>
        <v>RP</v>
      </c>
    </row>
    <row r="7" spans="1:25">
      <c r="B7" s="3">
        <f t="shared" si="0"/>
        <v>42010</v>
      </c>
      <c r="C7" s="6" t="str">
        <f ca="1">IFERROR(OFFSET(grille!$A$1,MOD(INT((B7-parametres!$D$84)/7),42)+1,WEEKDAY(guigui!B7,2)),"")</f>
        <v>__T350</v>
      </c>
      <c r="D7" s="3">
        <f t="shared" si="1"/>
        <v>42041</v>
      </c>
      <c r="E7" s="6" t="str">
        <f ca="1">IFERROR(OFFSET(grille!$A$1,MOD(INT((D7-parametres!$D$84)/7),42)+1,WEEKDAY(guigui!D7,2)),"")</f>
        <v>__T640</v>
      </c>
      <c r="F7" s="3">
        <f t="shared" si="2"/>
        <v>42069</v>
      </c>
      <c r="G7" s="6" t="str">
        <f ca="1">IFERROR(OFFSET(grille!$A$1,MOD(INT((F7-parametres!$D$84)/7),42)+1,WEEKDAY(guigui!F7,2)),"")</f>
        <v>T140__</v>
      </c>
      <c r="H7" s="3">
        <f t="shared" si="3"/>
        <v>42100</v>
      </c>
      <c r="I7" s="6" t="str">
        <f ca="1">IFERROR(OFFSET(grille!$A$1,MOD(INT((H7-parametres!$D$84)/7),42)+1,WEEKDAY(guigui!H7,2)),"")</f>
        <v>T420</v>
      </c>
      <c r="J7" s="3">
        <f t="shared" si="4"/>
        <v>42130</v>
      </c>
      <c r="K7" s="6" t="str">
        <f ca="1">IFERROR(OFFSET(grille!$A$1,MOD(INT((J7-parametres!$D$84)/7),42)+1,WEEKDAY(guigui!J7,2)),"")</f>
        <v>__T450</v>
      </c>
      <c r="L7" s="3">
        <f t="shared" si="5"/>
        <v>42161</v>
      </c>
      <c r="M7" s="6" t="str">
        <f ca="1">IFERROR(OFFSET(grille!$A$1,MOD(INT((L7-parametres!$D$84)/7),42)+1,WEEKDAY(guigui!L7,2)),"")</f>
        <v>RP</v>
      </c>
      <c r="N7" s="4">
        <f t="shared" si="6"/>
        <v>42191</v>
      </c>
      <c r="O7" s="6" t="str">
        <f ca="1">IFERROR(OFFSET(grille!$A$1,MOD(INT((N7-parametres!$D$84)/7),42)+1,WEEKDAY(guigui!N7,2)),"")</f>
        <v>__T911</v>
      </c>
      <c r="P7" s="3">
        <f t="shared" si="7"/>
        <v>42222</v>
      </c>
      <c r="Q7" s="6" t="str">
        <f ca="1">IFERROR(OFFSET(grille!$A$1,MOD(INT((P7-parametres!$D$84)/7),42)+1,WEEKDAY(guigui!P7,2)),"")</f>
        <v>__T740</v>
      </c>
      <c r="R7" s="3">
        <f t="shared" si="8"/>
        <v>42253</v>
      </c>
      <c r="S7" s="6" t="str">
        <f ca="1">IFERROR(OFFSET(grille!$A$1,MOD(INT((R7-parametres!$D$84)/7),42)+1,WEEKDAY(guigui!R7,2)),"")</f>
        <v>RP</v>
      </c>
      <c r="T7" s="3">
        <f t="shared" si="9"/>
        <v>42283</v>
      </c>
      <c r="U7" s="6" t="str">
        <f ca="1">IFERROR(OFFSET(grille!$A$1,MOD(INT((T7-parametres!$D$84)/7),42)+1,WEEKDAY(guigui!T7,2)),"")</f>
        <v>T140__</v>
      </c>
      <c r="V7" s="4">
        <f t="shared" si="10"/>
        <v>42314</v>
      </c>
      <c r="W7" s="6" t="str">
        <f ca="1">IFERROR(OFFSET(grille!$A$1,MOD(INT((V7-parametres!$D$84)/7),42)+1,WEEKDAY(guigui!V7,2)),"")</f>
        <v>T345__</v>
      </c>
      <c r="X7" s="3">
        <f t="shared" si="11"/>
        <v>42344</v>
      </c>
      <c r="Y7" s="6" t="str">
        <f ca="1">IFERROR(OFFSET(grille!$A$1,MOD(INT((X7-parametres!$D$84)/7),42)+1,WEEKDAY(guigui!X7,2)),"")</f>
        <v>RP</v>
      </c>
    </row>
    <row r="8" spans="1:25">
      <c r="B8" s="3">
        <f t="shared" si="0"/>
        <v>42011</v>
      </c>
      <c r="C8" s="6" t="str">
        <f ca="1">IFERROR(OFFSET(grille!$A$1,MOD(INT((B8-parametres!$D$84)/7),42)+1,WEEKDAY(guigui!B8,2)),"")</f>
        <v>RP</v>
      </c>
      <c r="D8" s="3">
        <f t="shared" si="1"/>
        <v>42042</v>
      </c>
      <c r="E8" s="6" t="str">
        <f ca="1">IFERROR(OFFSET(grille!$A$1,MOD(INT((D8-parametres!$D$84)/7),42)+1,WEEKDAY(guigui!D8,2)),"")</f>
        <v>RP</v>
      </c>
      <c r="F8" s="3">
        <f t="shared" si="2"/>
        <v>42070</v>
      </c>
      <c r="G8" s="6" t="str">
        <f ca="1">IFERROR(OFFSET(grille!$A$1,MOD(INT((F8-parametres!$D$84)/7),42)+1,WEEKDAY(guigui!F8,2)),"")</f>
        <v>__T156</v>
      </c>
      <c r="H8" s="3">
        <f t="shared" si="3"/>
        <v>42101</v>
      </c>
      <c r="I8" s="6" t="str">
        <f ca="1">IFERROR(OFFSET(grille!$A$1,MOD(INT((H8-parametres!$D$84)/7),42)+1,WEEKDAY(guigui!H8,2)),"")</f>
        <v>T630__</v>
      </c>
      <c r="J8" s="3">
        <f t="shared" si="4"/>
        <v>42131</v>
      </c>
      <c r="K8" s="6" t="str">
        <f ca="1">IFERROR(OFFSET(grille!$A$1,MOD(INT((J8-parametres!$D$84)/7),42)+1,WEEKDAY(guigui!J8,2)),"")</f>
        <v>T240__</v>
      </c>
      <c r="L8" s="3">
        <f t="shared" si="5"/>
        <v>42162</v>
      </c>
      <c r="M8" s="6" t="str">
        <f ca="1">IFERROR(OFFSET(grille!$A$1,MOD(INT((L8-parametres!$D$84)/7),42)+1,WEEKDAY(guigui!L8,2)),"")</f>
        <v>T327__</v>
      </c>
      <c r="N8" s="4">
        <f t="shared" si="6"/>
        <v>42192</v>
      </c>
      <c r="O8" s="6" t="str">
        <f ca="1">IFERROR(OFFSET(grille!$A$1,MOD(INT((N8-parametres!$D$84)/7),42)+1,WEEKDAY(guigui!N8,2)),"")</f>
        <v>RP</v>
      </c>
      <c r="P8" s="3">
        <f t="shared" si="7"/>
        <v>42223</v>
      </c>
      <c r="Q8" s="6" t="str">
        <f ca="1">IFERROR(OFFSET(grille!$A$1,MOD(INT((P8-parametres!$D$84)/7),42)+1,WEEKDAY(guigui!P8,2)),"")</f>
        <v>T240__</v>
      </c>
      <c r="R8" s="3">
        <f t="shared" si="8"/>
        <v>42254</v>
      </c>
      <c r="S8" s="6" t="str">
        <f ca="1">IFERROR(OFFSET(grille!$A$1,MOD(INT((R8-parametres!$D$84)/7),42)+1,WEEKDAY(guigui!R8,2)),"")</f>
        <v>RP</v>
      </c>
      <c r="T8" s="3">
        <f t="shared" si="9"/>
        <v>42284</v>
      </c>
      <c r="U8" s="6" t="str">
        <f ca="1">IFERROR(OFFSET(grille!$A$1,MOD(INT((T8-parametres!$D$84)/7),42)+1,WEEKDAY(guigui!T8,2)),"")</f>
        <v>__T150</v>
      </c>
      <c r="V8" s="4">
        <f t="shared" si="10"/>
        <v>42315</v>
      </c>
      <c r="W8" s="6" t="str">
        <f ca="1">IFERROR(OFFSET(grille!$A$1,MOD(INT((V8-parametres!$D$84)/7),42)+1,WEEKDAY(guigui!V8,2)),"")</f>
        <v>__T356</v>
      </c>
      <c r="X8" s="3">
        <f t="shared" si="11"/>
        <v>42345</v>
      </c>
      <c r="Y8" s="6" t="str">
        <f ca="1">IFERROR(OFFSET(grille!$A$1,MOD(INT((X8-parametres!$D$84)/7),42)+1,WEEKDAY(guigui!X8,2)),"")</f>
        <v>T220__</v>
      </c>
    </row>
    <row r="9" spans="1:25">
      <c r="B9" s="3">
        <f t="shared" si="0"/>
        <v>42012</v>
      </c>
      <c r="C9" s="6" t="str">
        <f ca="1">IFERROR(OFFSET(grille!$A$1,MOD(INT((B9-parametres!$D$84)/7),42)+1,WEEKDAY(guigui!B9,2)),"")</f>
        <v>RP</v>
      </c>
      <c r="D9" s="3">
        <f t="shared" si="1"/>
        <v>42043</v>
      </c>
      <c r="E9" s="6" t="str">
        <f ca="1">IFERROR(OFFSET(grille!$A$1,MOD(INT((D9-parametres!$D$84)/7),42)+1,WEEKDAY(guigui!D9,2)),"")</f>
        <v>RP</v>
      </c>
      <c r="F9" s="3">
        <f t="shared" si="2"/>
        <v>42071</v>
      </c>
      <c r="G9" s="6" t="str">
        <f ca="1">IFERROR(OFFSET(grille!$A$1,MOD(INT((F9-parametres!$D$84)/7),42)+1,WEEKDAY(guigui!F9,2)),"")</f>
        <v>RP</v>
      </c>
      <c r="H9" s="3">
        <f t="shared" si="3"/>
        <v>42102</v>
      </c>
      <c r="I9" s="6" t="str">
        <f ca="1">IFERROR(OFFSET(grille!$A$1,MOD(INT((H9-parametres!$D$84)/7),42)+1,WEEKDAY(guigui!H9,2)),"")</f>
        <v>__T640</v>
      </c>
      <c r="J9" s="3">
        <f t="shared" si="4"/>
        <v>42132</v>
      </c>
      <c r="K9" s="6" t="str">
        <f ca="1">IFERROR(OFFSET(grille!$A$1,MOD(INT((J9-parametres!$D$84)/7),42)+1,WEEKDAY(guigui!J9,2)),"")</f>
        <v>__T250</v>
      </c>
      <c r="L9" s="3">
        <f t="shared" si="5"/>
        <v>42163</v>
      </c>
      <c r="M9" s="6" t="str">
        <f ca="1">IFERROR(OFFSET(grille!$A$1,MOD(INT((L9-parametres!$D$84)/7),42)+1,WEEKDAY(guigui!L9,2)),"")</f>
        <v>__T330</v>
      </c>
      <c r="N9" s="4">
        <f t="shared" si="6"/>
        <v>42193</v>
      </c>
      <c r="O9" s="6" t="str">
        <f ca="1">IFERROR(OFFSET(grille!$A$1,MOD(INT((N9-parametres!$D$84)/7),42)+1,WEEKDAY(guigui!N9,2)),"")</f>
        <v>RP</v>
      </c>
      <c r="P9" s="3">
        <f t="shared" si="7"/>
        <v>42224</v>
      </c>
      <c r="Q9" s="6" t="str">
        <f ca="1">IFERROR(OFFSET(grille!$A$1,MOD(INT((P9-parametres!$D$84)/7),42)+1,WEEKDAY(guigui!P9,2)),"")</f>
        <v>__T256</v>
      </c>
      <c r="R9" s="3">
        <f t="shared" si="8"/>
        <v>42255</v>
      </c>
      <c r="S9" s="6" t="str">
        <f ca="1">IFERROR(OFFSET(grille!$A$1,MOD(INT((R9-parametres!$D$84)/7),42)+1,WEEKDAY(guigui!R9,2)),"")</f>
        <v>T320__</v>
      </c>
      <c r="T9" s="3">
        <f t="shared" si="9"/>
        <v>42285</v>
      </c>
      <c r="U9" s="6" t="str">
        <f ca="1">IFERROR(OFFSET(grille!$A$1,MOD(INT((T9-parametres!$D$84)/7),42)+1,WEEKDAY(guigui!T9,2)),"")</f>
        <v>D</v>
      </c>
      <c r="V9" s="4">
        <f t="shared" si="10"/>
        <v>42316</v>
      </c>
      <c r="W9" s="6" t="str">
        <f ca="1">IFERROR(OFFSET(grille!$A$1,MOD(INT((V9-parametres!$D$84)/7),42)+1,WEEKDAY(guigui!V9,2)),"")</f>
        <v>T247__</v>
      </c>
      <c r="X9" s="3">
        <f t="shared" si="11"/>
        <v>42346</v>
      </c>
      <c r="Y9" s="6" t="str">
        <f ca="1">IFERROR(OFFSET(grille!$A$1,MOD(INT((X9-parametres!$D$84)/7),42)+1,WEEKDAY(guigui!X9,2)),"")</f>
        <v>__T230</v>
      </c>
    </row>
    <row r="10" spans="1:25">
      <c r="B10" s="3">
        <f t="shared" si="0"/>
        <v>42013</v>
      </c>
      <c r="C10" s="6" t="str">
        <f ca="1">IFERROR(OFFSET(grille!$A$1,MOD(INT((B10-parametres!$D$84)/7),42)+1,WEEKDAY(guigui!B10,2)),"")</f>
        <v>T515</v>
      </c>
      <c r="D10" s="3">
        <f t="shared" si="1"/>
        <v>42044</v>
      </c>
      <c r="E10" s="6" t="str">
        <f ca="1">IFERROR(OFFSET(grille!$A$1,MOD(INT((D10-parametres!$D$84)/7),42)+1,WEEKDAY(guigui!D10,2)),"")</f>
        <v>T840__</v>
      </c>
      <c r="F10" s="3">
        <f t="shared" si="2"/>
        <v>42072</v>
      </c>
      <c r="G10" s="6" t="str">
        <f ca="1">IFERROR(OFFSET(grille!$A$1,MOD(INT((F10-parametres!$D$84)/7),42)+1,WEEKDAY(guigui!F10,2)),"")</f>
        <v>RP</v>
      </c>
      <c r="H10" s="3">
        <f t="shared" si="3"/>
        <v>42103</v>
      </c>
      <c r="I10" s="6" t="str">
        <f ca="1">IFERROR(OFFSET(grille!$A$1,MOD(INT((H10-parametres!$D$84)/7),42)+1,WEEKDAY(guigui!H10,2)),"")</f>
        <v>D</v>
      </c>
      <c r="J10" s="3">
        <f t="shared" si="4"/>
        <v>42133</v>
      </c>
      <c r="K10" s="6" t="str">
        <f ca="1">IFERROR(OFFSET(grille!$A$1,MOD(INT((J10-parametres!$D$84)/7),42)+1,WEEKDAY(guigui!J10,2)),"")</f>
        <v>RP</v>
      </c>
      <c r="L10" s="3">
        <f t="shared" si="5"/>
        <v>42164</v>
      </c>
      <c r="M10" s="6" t="str">
        <f ca="1">IFERROR(OFFSET(grille!$A$1,MOD(INT((L10-parametres!$D$84)/7),42)+1,WEEKDAY(guigui!L10,2)),"")</f>
        <v>T810</v>
      </c>
      <c r="N10" s="4">
        <f t="shared" si="6"/>
        <v>42194</v>
      </c>
      <c r="O10" s="6" t="str">
        <f ca="1">IFERROR(OFFSET(grille!$A$1,MOD(INT((N10-parametres!$D$84)/7),42)+1,WEEKDAY(guigui!N10,2)),"")</f>
        <v>T720</v>
      </c>
      <c r="P10" s="3">
        <f t="shared" si="7"/>
        <v>42225</v>
      </c>
      <c r="Q10" s="6" t="str">
        <f ca="1">IFERROR(OFFSET(grille!$A$1,MOD(INT((P10-parametres!$D$84)/7),42)+1,WEEKDAY(guigui!P10,2)),"")</f>
        <v>RP</v>
      </c>
      <c r="R10" s="3">
        <f t="shared" si="8"/>
        <v>42256</v>
      </c>
      <c r="S10" s="6" t="str">
        <f ca="1">IFERROR(OFFSET(grille!$A$1,MOD(INT((R10-parametres!$D$84)/7),42)+1,WEEKDAY(guigui!R10,2)),"")</f>
        <v>__T330</v>
      </c>
      <c r="T10" s="3">
        <f t="shared" si="9"/>
        <v>42286</v>
      </c>
      <c r="U10" s="6" t="str">
        <f ca="1">IFERROR(OFFSET(grille!$A$1,MOD(INT((T10-parametres!$D$84)/7),42)+1,WEEKDAY(guigui!T10,2)),"")</f>
        <v>RP</v>
      </c>
      <c r="V10" s="4">
        <f t="shared" si="10"/>
        <v>42317</v>
      </c>
      <c r="W10" s="6" t="str">
        <f ca="1">IFERROR(OFFSET(grille!$A$1,MOD(INT((V10-parametres!$D$84)/7),42)+1,WEEKDAY(guigui!V10,2)),"")</f>
        <v>__T250</v>
      </c>
      <c r="X10" s="3">
        <f t="shared" si="11"/>
        <v>42347</v>
      </c>
      <c r="Y10" s="6" t="str">
        <f ca="1">IFERROR(OFFSET(grille!$A$1,MOD(INT((X10-parametres!$D$84)/7),42)+1,WEEKDAY(guigui!X10,2)),"")</f>
        <v>RP</v>
      </c>
    </row>
    <row r="11" spans="1:25">
      <c r="B11" s="3">
        <f t="shared" si="0"/>
        <v>42014</v>
      </c>
      <c r="C11" s="6" t="str">
        <f ca="1">IFERROR(OFFSET(grille!$A$1,MOD(INT((B11-parametres!$D$84)/7),42)+1,WEEKDAY(guigui!B11,2)),"")</f>
        <v>T446__</v>
      </c>
      <c r="D11" s="3">
        <f t="shared" si="1"/>
        <v>42045</v>
      </c>
      <c r="E11" s="6" t="str">
        <f ca="1">IFERROR(OFFSET(grille!$A$1,MOD(INT((D11-parametres!$D$84)/7),42)+1,WEEKDAY(guigui!D11,2)),"")</f>
        <v>__T850</v>
      </c>
      <c r="F11" s="3">
        <f t="shared" si="2"/>
        <v>42073</v>
      </c>
      <c r="G11" s="6" t="str">
        <f ca="1">IFERROR(OFFSET(grille!$A$1,MOD(INT((F11-parametres!$D$84)/7),42)+1,WEEKDAY(guigui!F11,2)),"")</f>
        <v>T820__</v>
      </c>
      <c r="H11" s="3">
        <f t="shared" si="3"/>
        <v>42104</v>
      </c>
      <c r="I11" s="6" t="str">
        <f ca="1">IFERROR(OFFSET(grille!$A$1,MOD(INT((H11-parametres!$D$84)/7),42)+1,WEEKDAY(guigui!H11,2)),"")</f>
        <v>RP</v>
      </c>
      <c r="J11" s="3">
        <f t="shared" si="4"/>
        <v>42134</v>
      </c>
      <c r="K11" s="6" t="str">
        <f ca="1">IFERROR(OFFSET(grille!$A$1,MOD(INT((J11-parametres!$D$84)/7),42)+1,WEEKDAY(guigui!J11,2)),"")</f>
        <v>RP</v>
      </c>
      <c r="L11" s="3">
        <f t="shared" si="5"/>
        <v>42165</v>
      </c>
      <c r="M11" s="6" t="str">
        <f ca="1">IFERROR(OFFSET(grille!$A$1,MOD(INT((L11-parametres!$D$84)/7),42)+1,WEEKDAY(guigui!L11,2)),"")</f>
        <v>T140__</v>
      </c>
      <c r="N11" s="4">
        <f t="shared" si="6"/>
        <v>42195</v>
      </c>
      <c r="O11" s="6" t="str">
        <f ca="1">IFERROR(OFFSET(grille!$A$1,MOD(INT((N11-parametres!$D$84)/7),42)+1,WEEKDAY(guigui!N11,2)),"")</f>
        <v>T730__</v>
      </c>
      <c r="P11" s="3">
        <f t="shared" si="7"/>
        <v>42226</v>
      </c>
      <c r="Q11" s="6" t="str">
        <f ca="1">IFERROR(OFFSET(grille!$A$1,MOD(INT((P11-parametres!$D$84)/7),42)+1,WEEKDAY(guigui!P11,2)),"")</f>
        <v>RP</v>
      </c>
      <c r="R11" s="3">
        <f t="shared" si="8"/>
        <v>42257</v>
      </c>
      <c r="S11" s="6" t="str">
        <f ca="1">IFERROR(OFFSET(grille!$A$1,MOD(INT((R11-parametres!$D$84)/7),42)+1,WEEKDAY(guigui!R11,2)),"")</f>
        <v>T340__</v>
      </c>
      <c r="T11" s="3">
        <f t="shared" si="9"/>
        <v>42287</v>
      </c>
      <c r="U11" s="6" t="str">
        <f ca="1">IFERROR(OFFSET(grille!$A$1,MOD(INT((T11-parametres!$D$84)/7),42)+1,WEEKDAY(guigui!T11,2)),"")</f>
        <v>RP</v>
      </c>
      <c r="V11" s="4">
        <f t="shared" si="10"/>
        <v>42318</v>
      </c>
      <c r="W11" s="6" t="str">
        <f ca="1">IFERROR(OFFSET(grille!$A$1,MOD(INT((V11-parametres!$D$84)/7),42)+1,WEEKDAY(guigui!V11,2)),"")</f>
        <v>RP</v>
      </c>
      <c r="X11" s="3">
        <f t="shared" si="11"/>
        <v>42348</v>
      </c>
      <c r="Y11" s="6" t="str">
        <f ca="1">IFERROR(OFFSET(grille!$A$1,MOD(INT((X11-parametres!$D$84)/7),42)+1,WEEKDAY(guigui!X11,2)),"")</f>
        <v>RP</v>
      </c>
    </row>
    <row r="12" spans="1:25">
      <c r="B12" s="3">
        <f t="shared" si="0"/>
        <v>42015</v>
      </c>
      <c r="C12" s="6" t="str">
        <f ca="1">IFERROR(OFFSET(grille!$A$1,MOD(INT((B12-parametres!$D$84)/7),42)+1,WEEKDAY(guigui!B12,2)),"")</f>
        <v>__T457</v>
      </c>
      <c r="D12" s="3">
        <f t="shared" si="1"/>
        <v>42046</v>
      </c>
      <c r="E12" s="6" t="str">
        <f ca="1">IFERROR(OFFSET(grille!$A$1,MOD(INT((D12-parametres!$D$84)/7),42)+1,WEEKDAY(guigui!D12,2)),"")</f>
        <v>T410</v>
      </c>
      <c r="F12" s="3">
        <f t="shared" si="2"/>
        <v>42074</v>
      </c>
      <c r="G12" s="6" t="str">
        <f ca="1">IFERROR(OFFSET(grille!$A$1,MOD(INT((F12-parametres!$D$84)/7),42)+1,WEEKDAY(guigui!F12,2)),"")</f>
        <v>__T830</v>
      </c>
      <c r="H12" s="3">
        <f t="shared" si="3"/>
        <v>42105</v>
      </c>
      <c r="I12" s="6" t="str">
        <f ca="1">IFERROR(OFFSET(grille!$A$1,MOD(INT((H12-parametres!$D$84)/7),42)+1,WEEKDAY(guigui!H12,2)),"")</f>
        <v>RP</v>
      </c>
      <c r="J12" s="3">
        <f t="shared" si="4"/>
        <v>42135</v>
      </c>
      <c r="K12" s="6" t="str">
        <f ca="1">IFERROR(OFFSET(grille!$A$1,MOD(INT((J12-parametres!$D$84)/7),42)+1,WEEKDAY(guigui!J12,2)),"")</f>
        <v>T710</v>
      </c>
      <c r="L12" s="3">
        <f t="shared" si="5"/>
        <v>42166</v>
      </c>
      <c r="M12" s="6" t="str">
        <f ca="1">IFERROR(OFFSET(grille!$A$1,MOD(INT((L12-parametres!$D$84)/7),42)+1,WEEKDAY(guigui!L12,2)),"")</f>
        <v>__T150</v>
      </c>
      <c r="N12" s="4">
        <f t="shared" si="6"/>
        <v>42196</v>
      </c>
      <c r="O12" s="6" t="str">
        <f ca="1">IFERROR(OFFSET(grille!$A$1,MOD(INT((N12-parametres!$D$84)/7),42)+1,WEEKDAY(guigui!N12,2)),"")</f>
        <v>__T746</v>
      </c>
      <c r="P12" s="3">
        <f t="shared" si="7"/>
        <v>42227</v>
      </c>
      <c r="Q12" s="6" t="str">
        <f ca="1">IFERROR(OFFSET(grille!$A$1,MOD(INT((P12-parametres!$D$84)/7),42)+1,WEEKDAY(guigui!P12,2)),"")</f>
        <v>T510</v>
      </c>
      <c r="R12" s="3">
        <f t="shared" si="8"/>
        <v>42258</v>
      </c>
      <c r="S12" s="6" t="str">
        <f ca="1">IFERROR(OFFSET(grille!$A$1,MOD(INT((R12-parametres!$D$84)/7),42)+1,WEEKDAY(guigui!R12,2)),"")</f>
        <v>__T350</v>
      </c>
      <c r="T12" s="3">
        <f t="shared" si="9"/>
        <v>42288</v>
      </c>
      <c r="U12" s="6" t="str">
        <f ca="1">IFERROR(OFFSET(grille!$A$1,MOD(INT((T12-parametres!$D$84)/7),42)+1,WEEKDAY(guigui!T12,2)),"")</f>
        <v>T737__</v>
      </c>
      <c r="V12" s="4">
        <f t="shared" si="10"/>
        <v>42319</v>
      </c>
      <c r="W12" s="6" t="str">
        <f ca="1">IFERROR(OFFSET(grille!$A$1,MOD(INT((V12-parametres!$D$84)/7),42)+1,WEEKDAY(guigui!V12,2)),"")</f>
        <v>RP</v>
      </c>
      <c r="X12" s="3">
        <f t="shared" si="11"/>
        <v>42349</v>
      </c>
      <c r="Y12" s="6" t="str">
        <f ca="1">IFERROR(OFFSET(grille!$A$1,MOD(INT((X12-parametres!$D$84)/7),42)+1,WEEKDAY(guigui!X12,2)),"")</f>
        <v>T320__</v>
      </c>
    </row>
    <row r="13" spans="1:25">
      <c r="B13" s="3">
        <f t="shared" si="0"/>
        <v>42016</v>
      </c>
      <c r="C13" s="6" t="str">
        <f ca="1">IFERROR(OFFSET(grille!$A$1,MOD(INT((B13-parametres!$D$84)/7),42)+1,WEEKDAY(guigui!B13,2)),"")</f>
        <v>T240__</v>
      </c>
      <c r="D13" s="3">
        <f t="shared" si="1"/>
        <v>42047</v>
      </c>
      <c r="E13" s="6" t="str">
        <f ca="1">IFERROR(OFFSET(grille!$A$1,MOD(INT((D13-parametres!$D$84)/7),42)+1,WEEKDAY(guigui!D13,2)),"")</f>
        <v>T220__</v>
      </c>
      <c r="F13" s="3">
        <f t="shared" si="2"/>
        <v>42075</v>
      </c>
      <c r="G13" s="6" t="str">
        <f ca="1">IFERROR(OFFSET(grille!$A$1,MOD(INT((F13-parametres!$D$84)/7),42)+1,WEEKDAY(guigui!F13,2)),"")</f>
        <v>T650__</v>
      </c>
      <c r="H13" s="3">
        <f t="shared" si="3"/>
        <v>42106</v>
      </c>
      <c r="I13" s="6" t="str">
        <f ca="1">IFERROR(OFFSET(grille!$A$1,MOD(INT((H13-parametres!$D$84)/7),42)+1,WEEKDAY(guigui!H13,2)),"")</f>
        <v>T637__</v>
      </c>
      <c r="J13" s="3">
        <f t="shared" si="4"/>
        <v>42136</v>
      </c>
      <c r="K13" s="6" t="str">
        <f ca="1">IFERROR(OFFSET(grille!$A$1,MOD(INT((J13-parametres!$D$84)/7),42)+1,WEEKDAY(guigui!J13,2)),"")</f>
        <v>T120</v>
      </c>
      <c r="L13" s="3">
        <f t="shared" si="5"/>
        <v>42167</v>
      </c>
      <c r="M13" s="6" t="str">
        <f ca="1">IFERROR(OFFSET(grille!$A$1,MOD(INT((L13-parametres!$D$84)/7),42)+1,WEEKDAY(guigui!L13,2)),"")</f>
        <v>RP</v>
      </c>
      <c r="N13" s="4">
        <f t="shared" si="6"/>
        <v>42197</v>
      </c>
      <c r="O13" s="6" t="str">
        <f ca="1">IFERROR(OFFSET(grille!$A$1,MOD(INT((N13-parametres!$D$84)/7),42)+1,WEEKDAY(guigui!N13,2)),"")</f>
        <v>T147__</v>
      </c>
      <c r="P13" s="3">
        <f t="shared" si="7"/>
        <v>42228</v>
      </c>
      <c r="Q13" s="6" t="str">
        <f ca="1">IFERROR(OFFSET(grille!$A$1,MOD(INT((P13-parametres!$D$84)/7),42)+1,WEEKDAY(guigui!P13,2)),"")</f>
        <v>T110</v>
      </c>
      <c r="R13" s="3">
        <f t="shared" si="8"/>
        <v>42259</v>
      </c>
      <c r="S13" s="6" t="str">
        <f ca="1">IFERROR(OFFSET(grille!$A$1,MOD(INT((R13-parametres!$D$84)/7),42)+1,WEEKDAY(guigui!R13,2)),"")</f>
        <v>RP</v>
      </c>
      <c r="T13" s="3">
        <f t="shared" si="9"/>
        <v>42289</v>
      </c>
      <c r="U13" s="6" t="str">
        <f ca="1">IFERROR(OFFSET(grille!$A$1,MOD(INT((T13-parametres!$D$84)/7),42)+1,WEEKDAY(guigui!T13,2)),"")</f>
        <v>__T740</v>
      </c>
      <c r="V13" s="4">
        <f t="shared" si="10"/>
        <v>42320</v>
      </c>
      <c r="W13" s="6" t="str">
        <f ca="1">IFERROR(OFFSET(grille!$A$1,MOD(INT((V13-parametres!$D$84)/7),42)+1,WEEKDAY(guigui!V13,2)),"")</f>
        <v>T120</v>
      </c>
      <c r="X13" s="3">
        <f t="shared" si="11"/>
        <v>42350</v>
      </c>
      <c r="Y13" s="6" t="str">
        <f ca="1">IFERROR(OFFSET(grille!$A$1,MOD(INT((X13-parametres!$D$84)/7),42)+1,WEEKDAY(guigui!X13,2)),"")</f>
        <v>__T336</v>
      </c>
    </row>
    <row r="14" spans="1:25">
      <c r="B14" s="3">
        <f t="shared" si="0"/>
        <v>42017</v>
      </c>
      <c r="C14" s="6" t="str">
        <f ca="1">IFERROR(OFFSET(grille!$A$1,MOD(INT((B14-parametres!$D$84)/7),42)+1,WEEKDAY(guigui!B14,2)),"")</f>
        <v>__T250</v>
      </c>
      <c r="D14" s="3">
        <f t="shared" si="1"/>
        <v>42048</v>
      </c>
      <c r="E14" s="6" t="str">
        <f ca="1">IFERROR(OFFSET(grille!$A$1,MOD(INT((D14-parametres!$D$84)/7),42)+1,WEEKDAY(guigui!D14,2)),"")</f>
        <v>__T230</v>
      </c>
      <c r="F14" s="3">
        <f t="shared" si="2"/>
        <v>42076</v>
      </c>
      <c r="G14" s="6" t="str">
        <f ca="1">IFERROR(OFFSET(grille!$A$1,MOD(INT((F14-parametres!$D$84)/7),42)+1,WEEKDAY(guigui!F14,2)),"")</f>
        <v>__T660</v>
      </c>
      <c r="H14" s="3">
        <f t="shared" si="3"/>
        <v>42107</v>
      </c>
      <c r="I14" s="6" t="str">
        <f ca="1">IFERROR(OFFSET(grille!$A$1,MOD(INT((H14-parametres!$D$84)/7),42)+1,WEEKDAY(guigui!H14,2)),"")</f>
        <v>__T640</v>
      </c>
      <c r="J14" s="3">
        <f t="shared" si="4"/>
        <v>42137</v>
      </c>
      <c r="K14" s="6" t="str">
        <f ca="1">IFERROR(OFFSET(grille!$A$1,MOD(INT((J14-parametres!$D$84)/7),42)+1,WEEKDAY(guigui!J14,2)),"")</f>
        <v>T440__</v>
      </c>
      <c r="L14" s="3">
        <f t="shared" si="5"/>
        <v>42168</v>
      </c>
      <c r="M14" s="6" t="str">
        <f ca="1">IFERROR(OFFSET(grille!$A$1,MOD(INT((L14-parametres!$D$84)/7),42)+1,WEEKDAY(guigui!L14,2)),"")</f>
        <v>RP</v>
      </c>
      <c r="N14" s="4">
        <f t="shared" si="6"/>
        <v>42198</v>
      </c>
      <c r="O14" s="6" t="str">
        <f ca="1">IFERROR(OFFSET(grille!$A$1,MOD(INT((N14-parametres!$D$84)/7),42)+1,WEEKDAY(guigui!N14,2)),"")</f>
        <v>__T151</v>
      </c>
      <c r="P14" s="3">
        <f t="shared" si="7"/>
        <v>42229</v>
      </c>
      <c r="Q14" s="6" t="str">
        <f ca="1">IFERROR(OFFSET(grille!$A$1,MOD(INT((P14-parametres!$D$84)/7),42)+1,WEEKDAY(guigui!P14,2)),"")</f>
        <v>T710</v>
      </c>
      <c r="R14" s="3">
        <f t="shared" si="8"/>
        <v>42260</v>
      </c>
      <c r="S14" s="6" t="str">
        <f ca="1">IFERROR(OFFSET(grille!$A$1,MOD(INT((R14-parametres!$D$84)/7),42)+1,WEEKDAY(guigui!R14,2)),"")</f>
        <v>RP</v>
      </c>
      <c r="T14" s="3">
        <f t="shared" si="9"/>
        <v>42290</v>
      </c>
      <c r="U14" s="6" t="str">
        <f ca="1">IFERROR(OFFSET(grille!$A$1,MOD(INT((T14-parametres!$D$84)/7),42)+1,WEEKDAY(guigui!T14,2)),"")</f>
        <v>T650__</v>
      </c>
      <c r="V14" s="4">
        <f t="shared" si="10"/>
        <v>42321</v>
      </c>
      <c r="W14" s="6" t="str">
        <f ca="1">IFERROR(OFFSET(grille!$A$1,MOD(INT((V14-parametres!$D$84)/7),42)+1,WEEKDAY(guigui!V14,2)),"")</f>
        <v>T720</v>
      </c>
      <c r="X14" s="3">
        <f t="shared" si="11"/>
        <v>42351</v>
      </c>
      <c r="Y14" s="6" t="str">
        <f ca="1">IFERROR(OFFSET(grille!$A$1,MOD(INT((X14-parametres!$D$84)/7),42)+1,WEEKDAY(guigui!X14,2)),"")</f>
        <v>T227__</v>
      </c>
    </row>
    <row r="15" spans="1:25">
      <c r="B15" s="3">
        <f t="shared" si="0"/>
        <v>42018</v>
      </c>
      <c r="C15" s="6" t="str">
        <f ca="1">IFERROR(OFFSET(grille!$A$1,MOD(INT((B15-parametres!$D$84)/7),42)+1,WEEKDAY(guigui!B15,2)),"")</f>
        <v>RP</v>
      </c>
      <c r="D15" s="3">
        <f t="shared" si="1"/>
        <v>42049</v>
      </c>
      <c r="E15" s="6" t="str">
        <f ca="1">IFERROR(OFFSET(grille!$A$1,MOD(INT((D15-parametres!$D$84)/7),42)+1,WEEKDAY(guigui!D15,2)),"")</f>
        <v>RP</v>
      </c>
      <c r="F15" s="3">
        <f t="shared" si="2"/>
        <v>42077</v>
      </c>
      <c r="G15" s="6" t="str">
        <f ca="1">IFERROR(OFFSET(grille!$A$1,MOD(INT((F15-parametres!$D$84)/7),42)+1,WEEKDAY(guigui!F15,2)),"")</f>
        <v>RP</v>
      </c>
      <c r="H15" s="3">
        <f t="shared" si="3"/>
        <v>42108</v>
      </c>
      <c r="I15" s="6" t="str">
        <f ca="1">IFERROR(OFFSET(grille!$A$1,MOD(INT((H15-parametres!$D$84)/7),42)+1,WEEKDAY(guigui!H15,2)),"")</f>
        <v>T430</v>
      </c>
      <c r="J15" s="3">
        <f t="shared" si="4"/>
        <v>42138</v>
      </c>
      <c r="K15" s="6" t="str">
        <f ca="1">IFERROR(OFFSET(grille!$A$1,MOD(INT((J15-parametres!$D$84)/7),42)+1,WEEKDAY(guigui!J15,2)),"")</f>
        <v>__T450</v>
      </c>
      <c r="L15" s="3">
        <f t="shared" si="5"/>
        <v>42169</v>
      </c>
      <c r="M15" s="6" t="str">
        <f ca="1">IFERROR(OFFSET(grille!$A$1,MOD(INT((L15-parametres!$D$84)/7),42)+1,WEEKDAY(guigui!L15,2)),"")</f>
        <v>RP</v>
      </c>
      <c r="N15" s="4">
        <f t="shared" si="6"/>
        <v>42199</v>
      </c>
      <c r="O15" s="6" t="str">
        <f ca="1">IFERROR(OFFSET(grille!$A$1,MOD(INT((N15-parametres!$D$84)/7),42)+1,WEEKDAY(guigui!N15,2)),"")</f>
        <v>RP</v>
      </c>
      <c r="P15" s="3">
        <f t="shared" si="7"/>
        <v>42230</v>
      </c>
      <c r="Q15" s="6" t="str">
        <f ca="1">IFERROR(OFFSET(grille!$A$1,MOD(INT((P15-parametres!$D$84)/7),42)+1,WEEKDAY(guigui!P15,2)),"")</f>
        <v>T655__</v>
      </c>
      <c r="R15" s="3">
        <f t="shared" si="8"/>
        <v>42261</v>
      </c>
      <c r="S15" s="6" t="str">
        <f ca="1">IFERROR(OFFSET(grille!$A$1,MOD(INT((R15-parametres!$D$84)/7),42)+1,WEEKDAY(guigui!R15,2)),"")</f>
        <v>T630__</v>
      </c>
      <c r="T15" s="3">
        <f t="shared" si="9"/>
        <v>42291</v>
      </c>
      <c r="U15" s="6" t="str">
        <f ca="1">IFERROR(OFFSET(grille!$A$1,MOD(INT((T15-parametres!$D$84)/7),42)+1,WEEKDAY(guigui!T15,2)),"")</f>
        <v>__T660</v>
      </c>
      <c r="V15" s="4">
        <f t="shared" si="10"/>
        <v>42322</v>
      </c>
      <c r="W15" s="6" t="str">
        <f ca="1">IFERROR(OFFSET(grille!$A$1,MOD(INT((V15-parametres!$D$84)/7),42)+1,WEEKDAY(guigui!V15,2)),"")</f>
        <v>T346__</v>
      </c>
      <c r="X15" s="3">
        <f t="shared" si="11"/>
        <v>42352</v>
      </c>
      <c r="Y15" s="6" t="str">
        <f ca="1">IFERROR(OFFSET(grille!$A$1,MOD(INT((X15-parametres!$D$84)/7),42)+1,WEEKDAY(guigui!X15,2)),"")</f>
        <v>__T230</v>
      </c>
    </row>
    <row r="16" spans="1:25">
      <c r="B16" s="3">
        <f t="shared" si="0"/>
        <v>42019</v>
      </c>
      <c r="C16" s="6" t="str">
        <f ca="1">IFERROR(OFFSET(grille!$A$1,MOD(INT((B16-parametres!$D$84)/7),42)+1,WEEKDAY(guigui!B16,2)),"")</f>
        <v>RP</v>
      </c>
      <c r="D16" s="3">
        <f t="shared" si="1"/>
        <v>42050</v>
      </c>
      <c r="E16" s="6" t="str">
        <f ca="1">IFERROR(OFFSET(grille!$A$1,MOD(INT((D16-parametres!$D$84)/7),42)+1,WEEKDAY(guigui!D16,2)),"")</f>
        <v>RP</v>
      </c>
      <c r="F16" s="3">
        <f t="shared" si="2"/>
        <v>42078</v>
      </c>
      <c r="G16" s="6" t="str">
        <f ca="1">IFERROR(OFFSET(grille!$A$1,MOD(INT((F16-parametres!$D$84)/7),42)+1,WEEKDAY(guigui!F16,2)),"")</f>
        <v>RP</v>
      </c>
      <c r="H16" s="3">
        <f t="shared" si="3"/>
        <v>42109</v>
      </c>
      <c r="I16" s="6" t="str">
        <f ca="1">IFERROR(OFFSET(grille!$A$1,MOD(INT((H16-parametres!$D$84)/7),42)+1,WEEKDAY(guigui!H16,2)),"")</f>
        <v>T820__</v>
      </c>
      <c r="J16" s="3">
        <f t="shared" si="4"/>
        <v>42139</v>
      </c>
      <c r="K16" s="6" t="str">
        <f ca="1">IFERROR(OFFSET(grille!$A$1,MOD(INT((J16-parametres!$D$84)/7),42)+1,WEEKDAY(guigui!J16,2)),"")</f>
        <v>T945</v>
      </c>
      <c r="L16" s="3">
        <f t="shared" si="5"/>
        <v>42170</v>
      </c>
      <c r="M16" s="6" t="str">
        <f ca="1">IFERROR(OFFSET(grille!$A$1,MOD(INT((L16-parametres!$D$84)/7),42)+1,WEEKDAY(guigui!L16,2)),"")</f>
        <v>T720</v>
      </c>
      <c r="N16" s="4">
        <f t="shared" si="6"/>
        <v>42200</v>
      </c>
      <c r="O16" s="6" t="str">
        <f ca="1">IFERROR(OFFSET(grille!$A$1,MOD(INT((N16-parametres!$D$84)/7),42)+1,WEEKDAY(guigui!N16,2)),"")</f>
        <v>RP</v>
      </c>
      <c r="P16" s="3">
        <f t="shared" si="7"/>
        <v>42231</v>
      </c>
      <c r="Q16" s="6" t="str">
        <f ca="1">IFERROR(OFFSET(grille!$A$1,MOD(INT((P16-parametres!$D$84)/7),42)+1,WEEKDAY(guigui!P16,2)),"")</f>
        <v>__T666</v>
      </c>
      <c r="R16" s="3">
        <f t="shared" si="8"/>
        <v>42262</v>
      </c>
      <c r="S16" s="6" t="str">
        <f ca="1">IFERROR(OFFSET(grille!$A$1,MOD(INT((R16-parametres!$D$84)/7),42)+1,WEEKDAY(guigui!R16,2)),"")</f>
        <v>__T640</v>
      </c>
      <c r="T16" s="3">
        <f t="shared" si="9"/>
        <v>42292</v>
      </c>
      <c r="U16" s="6" t="str">
        <f ca="1">IFERROR(OFFSET(grille!$A$1,MOD(INT((T16-parametres!$D$84)/7),42)+1,WEEKDAY(guigui!T16,2)),"")</f>
        <v>T260</v>
      </c>
      <c r="V16" s="4">
        <f t="shared" si="10"/>
        <v>42323</v>
      </c>
      <c r="W16" s="6" t="str">
        <f ca="1">IFERROR(OFFSET(grille!$A$1,MOD(INT((V16-parametres!$D$84)/7),42)+1,WEEKDAY(guigui!V16,2)),"")</f>
        <v>__T357</v>
      </c>
      <c r="X16" s="3">
        <f t="shared" si="11"/>
        <v>42353</v>
      </c>
      <c r="Y16" s="6" t="str">
        <f ca="1">IFERROR(OFFSET(grille!$A$1,MOD(INT((X16-parametres!$D$84)/7),42)+1,WEEKDAY(guigui!X16,2)),"")</f>
        <v>T260</v>
      </c>
    </row>
    <row r="17" spans="2:25">
      <c r="B17" s="3">
        <f t="shared" si="0"/>
        <v>42020</v>
      </c>
      <c r="C17" s="6" t="str">
        <f ca="1">IFERROR(OFFSET(grille!$A$1,MOD(INT((B17-parametres!$D$84)/7),42)+1,WEEKDAY(guigui!B17,2)),"")</f>
        <v>T345__</v>
      </c>
      <c r="D17" s="3">
        <f t="shared" si="1"/>
        <v>42051</v>
      </c>
      <c r="E17" s="6" t="str">
        <f ca="1">IFERROR(OFFSET(grille!$A$1,MOD(INT((D17-parametres!$D$84)/7),42)+1,WEEKDAY(guigui!D17,2)),"")</f>
        <v>T220__</v>
      </c>
      <c r="F17" s="3">
        <f t="shared" si="2"/>
        <v>42079</v>
      </c>
      <c r="G17" s="6" t="str">
        <f ca="1">IFERROR(OFFSET(grille!$A$1,MOD(INT((F17-parametres!$D$84)/7),42)+1,WEEKDAY(guigui!F17,2)),"")</f>
        <v>T410</v>
      </c>
      <c r="H17" s="3">
        <f t="shared" si="3"/>
        <v>42110</v>
      </c>
      <c r="I17" s="6" t="str">
        <f ca="1">IFERROR(OFFSET(grille!$A$1,MOD(INT((H17-parametres!$D$84)/7),42)+1,WEEKDAY(guigui!H17,2)),"")</f>
        <v>__T830</v>
      </c>
      <c r="J17" s="3">
        <f t="shared" si="4"/>
        <v>42140</v>
      </c>
      <c r="K17" s="6" t="str">
        <f ca="1">IFERROR(OFFSET(grille!$A$1,MOD(INT((J17-parametres!$D$84)/7),42)+1,WEEKDAY(guigui!J17,2)),"")</f>
        <v>RP</v>
      </c>
      <c r="L17" s="3">
        <f t="shared" si="5"/>
        <v>42171</v>
      </c>
      <c r="M17" s="6" t="str">
        <f ca="1">IFERROR(OFFSET(grille!$A$1,MOD(INT((L17-parametres!$D$84)/7),42)+1,WEEKDAY(guigui!L17,2)),"")</f>
        <v>T710</v>
      </c>
      <c r="N17" s="4">
        <f t="shared" si="6"/>
        <v>42201</v>
      </c>
      <c r="O17" s="6" t="str">
        <f ca="1">IFERROR(OFFSET(grille!$A$1,MOD(INT((N17-parametres!$D$84)/7),42)+1,WEEKDAY(guigui!N17,2)),"")</f>
        <v>T130</v>
      </c>
      <c r="P17" s="3">
        <f t="shared" si="7"/>
        <v>42232</v>
      </c>
      <c r="Q17" s="6" t="str">
        <f ca="1">IFERROR(OFFSET(grille!$A$1,MOD(INT((P17-parametres!$D$84)/7),42)+1,WEEKDAY(guigui!P17,2)),"")</f>
        <v>RP</v>
      </c>
      <c r="R17" s="3">
        <f t="shared" si="8"/>
        <v>42263</v>
      </c>
      <c r="S17" s="6" t="str">
        <f ca="1">IFERROR(OFFSET(grille!$A$1,MOD(INT((R17-parametres!$D$84)/7),42)+1,WEEKDAY(guigui!R17,2)),"")</f>
        <v>T340__</v>
      </c>
      <c r="T17" s="3">
        <f t="shared" si="9"/>
        <v>42293</v>
      </c>
      <c r="U17" s="6" t="str">
        <f ca="1">IFERROR(OFFSET(grille!$A$1,MOD(INT((T17-parametres!$D$84)/7),42)+1,WEEKDAY(guigui!T17,2)),"")</f>
        <v>D</v>
      </c>
      <c r="V17" s="4">
        <f t="shared" si="10"/>
        <v>42324</v>
      </c>
      <c r="W17" s="6" t="str">
        <f ca="1">IFERROR(OFFSET(grille!$A$1,MOD(INT((V17-parametres!$D$84)/7),42)+1,WEEKDAY(guigui!V17,2)),"")</f>
        <v>RP</v>
      </c>
      <c r="X17" s="3">
        <f t="shared" si="11"/>
        <v>42354</v>
      </c>
      <c r="Y17" s="6" t="str">
        <f ca="1">IFERROR(OFFSET(grille!$A$1,MOD(INT((X17-parametres!$D$84)/7),42)+1,WEEKDAY(guigui!X17,2)),"")</f>
        <v>RP</v>
      </c>
    </row>
    <row r="18" spans="2:25">
      <c r="B18" s="3">
        <f t="shared" si="0"/>
        <v>42021</v>
      </c>
      <c r="C18" s="6" t="str">
        <f ca="1">IFERROR(OFFSET(grille!$A$1,MOD(INT((B18-parametres!$D$84)/7),42)+1,WEEKDAY(guigui!B18,2)),"")</f>
        <v>__T356</v>
      </c>
      <c r="D18" s="3">
        <f t="shared" si="1"/>
        <v>42052</v>
      </c>
      <c r="E18" s="6" t="str">
        <f ca="1">IFERROR(OFFSET(grille!$A$1,MOD(INT((D18-parametres!$D$84)/7),42)+1,WEEKDAY(guigui!D18,2)),"")</f>
        <v>__T230</v>
      </c>
      <c r="F18" s="3">
        <f t="shared" si="2"/>
        <v>42080</v>
      </c>
      <c r="G18" s="6" t="str">
        <f ca="1">IFERROR(OFFSET(grille!$A$1,MOD(INT((F18-parametres!$D$84)/7),42)+1,WEEKDAY(guigui!F18,2)),"")</f>
        <v>T720</v>
      </c>
      <c r="H18" s="3">
        <f t="shared" si="3"/>
        <v>42111</v>
      </c>
      <c r="I18" s="6" t="str">
        <f ca="1">IFERROR(OFFSET(grille!$A$1,MOD(INT((H18-parametres!$D$84)/7),42)+1,WEEKDAY(guigui!H18,2)),"")</f>
        <v>D</v>
      </c>
      <c r="J18" s="3">
        <f t="shared" si="4"/>
        <v>42141</v>
      </c>
      <c r="K18" s="6" t="str">
        <f ca="1">IFERROR(OFFSET(grille!$A$1,MOD(INT((J18-parametres!$D$84)/7),42)+1,WEEKDAY(guigui!J18,2)),"")</f>
        <v>RP</v>
      </c>
      <c r="L18" s="3">
        <f t="shared" si="5"/>
        <v>42172</v>
      </c>
      <c r="M18" s="6" t="str">
        <f ca="1">IFERROR(OFFSET(grille!$A$1,MOD(INT((L18-parametres!$D$84)/7),42)+1,WEEKDAY(guigui!L18,2)),"")</f>
        <v>T630__</v>
      </c>
      <c r="N18" s="4">
        <f t="shared" si="6"/>
        <v>42202</v>
      </c>
      <c r="O18" s="6" t="str">
        <f ca="1">IFERROR(OFFSET(grille!$A$1,MOD(INT((N18-parametres!$D$84)/7),42)+1,WEEKDAY(guigui!N18,2)),"")</f>
        <v>T420</v>
      </c>
      <c r="P18" s="3">
        <f t="shared" si="7"/>
        <v>42233</v>
      </c>
      <c r="Q18" s="6" t="str">
        <f ca="1">IFERROR(OFFSET(grille!$A$1,MOD(INT((P18-parametres!$D$84)/7),42)+1,WEEKDAY(guigui!P18,2)),"")</f>
        <v>RP</v>
      </c>
      <c r="R18" s="3">
        <f t="shared" si="8"/>
        <v>42264</v>
      </c>
      <c r="S18" s="6" t="str">
        <f ca="1">IFERROR(OFFSET(grille!$A$1,MOD(INT((R18-parametres!$D$84)/7),42)+1,WEEKDAY(guigui!R18,2)),"")</f>
        <v>__T350</v>
      </c>
      <c r="T18" s="3">
        <f t="shared" si="9"/>
        <v>42294</v>
      </c>
      <c r="U18" s="6" t="str">
        <f ca="1">IFERROR(OFFSET(grille!$A$1,MOD(INT((T18-parametres!$D$84)/7),42)+1,WEEKDAY(guigui!T18,2)),"")</f>
        <v>RP</v>
      </c>
      <c r="V18" s="4">
        <f t="shared" si="10"/>
        <v>42325</v>
      </c>
      <c r="W18" s="6" t="str">
        <f ca="1">IFERROR(OFFSET(grille!$A$1,MOD(INT((V18-parametres!$D$84)/7),42)+1,WEEKDAY(guigui!V18,2)),"")</f>
        <v>RP</v>
      </c>
      <c r="X18" s="3">
        <f t="shared" si="11"/>
        <v>42355</v>
      </c>
      <c r="Y18" s="6" t="str">
        <f ca="1">IFERROR(OFFSET(grille!$A$1,MOD(INT((X18-parametres!$D$84)/7),42)+1,WEEKDAY(guigui!X18,2)),"")</f>
        <v>RP</v>
      </c>
    </row>
    <row r="19" spans="2:25">
      <c r="B19" s="3">
        <f t="shared" si="0"/>
        <v>42022</v>
      </c>
      <c r="C19" s="6" t="str">
        <f ca="1">IFERROR(OFFSET(grille!$A$1,MOD(INT((B19-parametres!$D$84)/7),42)+1,WEEKDAY(guigui!B19,2)),"")</f>
        <v>T247__</v>
      </c>
      <c r="D19" s="3">
        <f t="shared" si="1"/>
        <v>42053</v>
      </c>
      <c r="E19" s="6" t="str">
        <f ca="1">IFERROR(OFFSET(grille!$A$1,MOD(INT((D19-parametres!$D$84)/7),42)+1,WEEKDAY(guigui!D19,2)),"")</f>
        <v>RP</v>
      </c>
      <c r="F19" s="3">
        <f t="shared" si="2"/>
        <v>42081</v>
      </c>
      <c r="G19" s="6" t="str">
        <f ca="1">IFERROR(OFFSET(grille!$A$1,MOD(INT((F19-parametres!$D$84)/7),42)+1,WEEKDAY(guigui!F19,2)),"")</f>
        <v>T510</v>
      </c>
      <c r="H19" s="3">
        <f t="shared" si="3"/>
        <v>42112</v>
      </c>
      <c r="I19" s="6" t="str">
        <f ca="1">IFERROR(OFFSET(grille!$A$1,MOD(INT((H19-parametres!$D$84)/7),42)+1,WEEKDAY(guigui!H19,2)),"")</f>
        <v>RP</v>
      </c>
      <c r="J19" s="3">
        <f t="shared" si="4"/>
        <v>42142</v>
      </c>
      <c r="K19" s="6" t="str">
        <f ca="1">IFERROR(OFFSET(grille!$A$1,MOD(INT((J19-parametres!$D$84)/7),42)+1,WEEKDAY(guigui!J19,2)),"")</f>
        <v>T730__</v>
      </c>
      <c r="L19" s="3">
        <f t="shared" si="5"/>
        <v>42173</v>
      </c>
      <c r="M19" s="6" t="str">
        <f ca="1">IFERROR(OFFSET(grille!$A$1,MOD(INT((L19-parametres!$D$84)/7),42)+1,WEEKDAY(guigui!L19,2)),"")</f>
        <v>__T640</v>
      </c>
      <c r="N19" s="4">
        <f t="shared" si="6"/>
        <v>42203</v>
      </c>
      <c r="O19" s="6" t="str">
        <f ca="1">IFERROR(OFFSET(grille!$A$1,MOD(INT((N19-parametres!$D$84)/7),42)+1,WEEKDAY(guigui!N19,2)),"")</f>
        <v>T226__</v>
      </c>
      <c r="P19" s="3">
        <f t="shared" si="7"/>
        <v>42234</v>
      </c>
      <c r="Q19" s="6" t="str">
        <f ca="1">IFERROR(OFFSET(grille!$A$1,MOD(INT((P19-parametres!$D$84)/7),42)+1,WEEKDAY(guigui!P19,2)),"")</f>
        <v>RP</v>
      </c>
      <c r="R19" s="3">
        <f t="shared" si="8"/>
        <v>42265</v>
      </c>
      <c r="S19" s="6" t="str">
        <f ca="1">IFERROR(OFFSET(grille!$A$1,MOD(INT((R19-parametres!$D$84)/7),42)+1,WEEKDAY(guigui!R19,2)),"")</f>
        <v>D</v>
      </c>
      <c r="T19" s="3">
        <f t="shared" si="9"/>
        <v>42295</v>
      </c>
      <c r="U19" s="6" t="str">
        <f ca="1">IFERROR(OFFSET(grille!$A$1,MOD(INT((T19-parametres!$D$84)/7),42)+1,WEEKDAY(guigui!T19,2)),"")</f>
        <v>RP</v>
      </c>
      <c r="V19" s="4">
        <f t="shared" si="10"/>
        <v>42326</v>
      </c>
      <c r="W19" s="6" t="str">
        <f ca="1">IFERROR(OFFSET(grille!$A$1,MOD(INT((V19-parametres!$D$84)/7),42)+1,WEEKDAY(guigui!V19,2)),"")</f>
        <v>T840__</v>
      </c>
      <c r="X19" s="3">
        <f t="shared" si="11"/>
        <v>42356</v>
      </c>
      <c r="Y19" s="6" t="str">
        <f ca="1">IFERROR(OFFSET(grille!$A$1,MOD(INT((X19-parametres!$D$84)/7),42)+1,WEEKDAY(guigui!X19,2)),"")</f>
        <v>T410</v>
      </c>
    </row>
    <row r="20" spans="2:25">
      <c r="B20" s="3">
        <f t="shared" si="0"/>
        <v>42023</v>
      </c>
      <c r="C20" s="6" t="str">
        <f ca="1">IFERROR(OFFSET(grille!$A$1,MOD(INT((B20-parametres!$D$84)/7),42)+1,WEEKDAY(guigui!B20,2)),"")</f>
        <v>__T250</v>
      </c>
      <c r="D20" s="3">
        <f t="shared" si="1"/>
        <v>42054</v>
      </c>
      <c r="E20" s="6" t="str">
        <f ca="1">IFERROR(OFFSET(grille!$A$1,MOD(INT((D20-parametres!$D$84)/7),42)+1,WEEKDAY(guigui!D20,2)),"")</f>
        <v>RP</v>
      </c>
      <c r="F20" s="3">
        <f t="shared" si="2"/>
        <v>42082</v>
      </c>
      <c r="G20" s="6" t="str">
        <f ca="1">IFERROR(OFFSET(grille!$A$1,MOD(INT((F20-parametres!$D$84)/7),42)+1,WEEKDAY(guigui!F20,2)),"")</f>
        <v>T140__</v>
      </c>
      <c r="H20" s="3">
        <f t="shared" si="3"/>
        <v>42113</v>
      </c>
      <c r="I20" s="6" t="str">
        <f ca="1">IFERROR(OFFSET(grille!$A$1,MOD(INT((H20-parametres!$D$84)/7),42)+1,WEEKDAY(guigui!H20,2)),"")</f>
        <v>RP</v>
      </c>
      <c r="J20" s="3">
        <f t="shared" si="4"/>
        <v>42143</v>
      </c>
      <c r="K20" s="6" t="str">
        <f ca="1">IFERROR(OFFSET(grille!$A$1,MOD(INT((J20-parametres!$D$84)/7),42)+1,WEEKDAY(guigui!J20,2)),"")</f>
        <v>__T740</v>
      </c>
      <c r="L20" s="3">
        <f t="shared" si="5"/>
        <v>42174</v>
      </c>
      <c r="M20" s="6" t="str">
        <f ca="1">IFERROR(OFFSET(grille!$A$1,MOD(INT((L20-parametres!$D$84)/7),42)+1,WEEKDAY(guigui!L20,2)),"")</f>
        <v>D</v>
      </c>
      <c r="N20" s="4">
        <f t="shared" si="6"/>
        <v>42204</v>
      </c>
      <c r="O20" s="6" t="str">
        <f ca="1">IFERROR(OFFSET(grille!$A$1,MOD(INT((N20-parametres!$D$84)/7),42)+1,WEEKDAY(guigui!N20,2)),"")</f>
        <v>__T237</v>
      </c>
      <c r="P20" s="3">
        <f t="shared" si="7"/>
        <v>42235</v>
      </c>
      <c r="Q20" s="6" t="str">
        <f ca="1">IFERROR(OFFSET(grille!$A$1,MOD(INT((P20-parametres!$D$84)/7),42)+1,WEEKDAY(guigui!P20,2)),"")</f>
        <v>D</v>
      </c>
      <c r="R20" s="3">
        <f t="shared" si="8"/>
        <v>42266</v>
      </c>
      <c r="S20" s="6" t="str">
        <f ca="1">IFERROR(OFFSET(grille!$A$1,MOD(INT((R20-parametres!$D$84)/7),42)+1,WEEKDAY(guigui!R20,2)),"")</f>
        <v>RP</v>
      </c>
      <c r="T20" s="3">
        <f t="shared" si="9"/>
        <v>42296</v>
      </c>
      <c r="U20" s="6" t="str">
        <f ca="1">IFERROR(OFFSET(grille!$A$1,MOD(INT((T20-parametres!$D$84)/7),42)+1,WEEKDAY(guigui!T20,2)),"")</f>
        <v>T210</v>
      </c>
      <c r="V20" s="4">
        <f t="shared" si="10"/>
        <v>42327</v>
      </c>
      <c r="W20" s="6" t="str">
        <f ca="1">IFERROR(OFFSET(grille!$A$1,MOD(INT((V20-parametres!$D$84)/7),42)+1,WEEKDAY(guigui!V20,2)),"")</f>
        <v>__T850</v>
      </c>
      <c r="X20" s="3">
        <f t="shared" si="11"/>
        <v>42357</v>
      </c>
      <c r="Y20" s="6" t="str">
        <f ca="1">IFERROR(OFFSET(grille!$A$1,MOD(INT((X20-parametres!$D$84)/7),42)+1,WEEKDAY(guigui!X20,2)),"")</f>
        <v>T146__</v>
      </c>
    </row>
    <row r="21" spans="2:25">
      <c r="B21" s="3">
        <f t="shared" si="0"/>
        <v>42024</v>
      </c>
      <c r="C21" s="6" t="str">
        <f ca="1">IFERROR(OFFSET(grille!$A$1,MOD(INT((B21-parametres!$D$84)/7),42)+1,WEEKDAY(guigui!B21,2)),"")</f>
        <v>RP</v>
      </c>
      <c r="D21" s="3">
        <f t="shared" si="1"/>
        <v>42055</v>
      </c>
      <c r="E21" s="6" t="str">
        <f ca="1">IFERROR(OFFSET(grille!$A$1,MOD(INT((D21-parametres!$D$84)/7),42)+1,WEEKDAY(guigui!D21,2)),"")</f>
        <v>T320__</v>
      </c>
      <c r="F21" s="3">
        <f t="shared" si="2"/>
        <v>42083</v>
      </c>
      <c r="G21" s="6" t="str">
        <f ca="1">IFERROR(OFFSET(grille!$A$1,MOD(INT((F21-parametres!$D$84)/7),42)+1,WEEKDAY(guigui!F21,2)),"")</f>
        <v>__T150</v>
      </c>
      <c r="H21" s="3">
        <f t="shared" si="3"/>
        <v>42114</v>
      </c>
      <c r="I21" s="6" t="str">
        <f ca="1">IFERROR(OFFSET(grille!$A$1,MOD(INT((H21-parametres!$D$84)/7),42)+1,WEEKDAY(guigui!H21,2)),"")</f>
        <v>RP</v>
      </c>
      <c r="J21" s="3">
        <f t="shared" si="4"/>
        <v>42144</v>
      </c>
      <c r="K21" s="6" t="str">
        <f ca="1">IFERROR(OFFSET(grille!$A$1,MOD(INT((J21-parametres!$D$84)/7),42)+1,WEEKDAY(guigui!J21,2)),"")</f>
        <v>T650__</v>
      </c>
      <c r="L21" s="3">
        <f t="shared" si="5"/>
        <v>42175</v>
      </c>
      <c r="M21" s="6" t="str">
        <f ca="1">IFERROR(OFFSET(grille!$A$1,MOD(INT((L21-parametres!$D$84)/7),42)+1,WEEKDAY(guigui!L21,2)),"")</f>
        <v>RP</v>
      </c>
      <c r="N21" s="4">
        <f t="shared" si="6"/>
        <v>42205</v>
      </c>
      <c r="O21" s="6" t="str">
        <f ca="1">IFERROR(OFFSET(grille!$A$1,MOD(INT((N21-parametres!$D$84)/7),42)+1,WEEKDAY(guigui!N21,2)),"")</f>
        <v>RP</v>
      </c>
      <c r="P21" s="3">
        <f t="shared" si="7"/>
        <v>42236</v>
      </c>
      <c r="Q21" s="6" t="str">
        <f ca="1">IFERROR(OFFSET(grille!$A$1,MOD(INT((P21-parametres!$D$84)/7),42)+1,WEEKDAY(guigui!P21,2)),"")</f>
        <v>T510</v>
      </c>
      <c r="R21" s="3">
        <f t="shared" si="8"/>
        <v>42267</v>
      </c>
      <c r="S21" s="6" t="str">
        <f ca="1">IFERROR(OFFSET(grille!$A$1,MOD(INT((R21-parametres!$D$84)/7),42)+1,WEEKDAY(guigui!R21,2)),"")</f>
        <v>RP</v>
      </c>
      <c r="T21" s="3">
        <f t="shared" si="9"/>
        <v>42297</v>
      </c>
      <c r="U21" s="6" t="str">
        <f ca="1">IFERROR(OFFSET(grille!$A$1,MOD(INT((T21-parametres!$D$84)/7),42)+1,WEEKDAY(guigui!T21,2)),"")</f>
        <v>T410</v>
      </c>
      <c r="V21" s="4">
        <f t="shared" si="10"/>
        <v>42328</v>
      </c>
      <c r="W21" s="6" t="str">
        <f ca="1">IFERROR(OFFSET(grille!$A$1,MOD(INT((V21-parametres!$D$84)/7),42)+1,WEEKDAY(guigui!V21,2)),"")</f>
        <v>Fac</v>
      </c>
      <c r="X21" s="3">
        <f t="shared" si="11"/>
        <v>42358</v>
      </c>
      <c r="Y21" s="6" t="str">
        <f ca="1">IFERROR(OFFSET(grille!$A$1,MOD(INT((X21-parametres!$D$84)/7),42)+1,WEEKDAY(guigui!X21,2)),"")</f>
        <v>__T157</v>
      </c>
    </row>
    <row r="22" spans="2:25">
      <c r="B22" s="3">
        <f t="shared" si="0"/>
        <v>42025</v>
      </c>
      <c r="C22" s="6" t="str">
        <f ca="1">IFERROR(OFFSET(grille!$A$1,MOD(INT((B22-parametres!$D$84)/7),42)+1,WEEKDAY(guigui!B22,2)),"")</f>
        <v>RP</v>
      </c>
      <c r="D22" s="3">
        <f t="shared" si="1"/>
        <v>42056</v>
      </c>
      <c r="E22" s="6" t="str">
        <f ca="1">IFERROR(OFFSET(grille!$A$1,MOD(INT((D22-parametres!$D$84)/7),42)+1,WEEKDAY(guigui!D22,2)),"")</f>
        <v>__T336</v>
      </c>
      <c r="F22" s="3">
        <f t="shared" si="2"/>
        <v>42084</v>
      </c>
      <c r="G22" s="6" t="str">
        <f ca="1">IFERROR(OFFSET(grille!$A$1,MOD(INT((F22-parametres!$D$84)/7),42)+1,WEEKDAY(guigui!F22,2)),"")</f>
        <v>RP</v>
      </c>
      <c r="H22" s="3">
        <f t="shared" si="3"/>
        <v>42115</v>
      </c>
      <c r="I22" s="6" t="str">
        <f ca="1">IFERROR(OFFSET(grille!$A$1,MOD(INT((H22-parametres!$D$84)/7),42)+1,WEEKDAY(guigui!H22,2)),"")</f>
        <v>T730__</v>
      </c>
      <c r="J22" s="3">
        <f t="shared" si="4"/>
        <v>42145</v>
      </c>
      <c r="K22" s="6" t="str">
        <f ca="1">IFERROR(OFFSET(grille!$A$1,MOD(INT((J22-parametres!$D$84)/7),42)+1,WEEKDAY(guigui!J22,2)),"")</f>
        <v>__T660</v>
      </c>
      <c r="L22" s="3">
        <f t="shared" si="5"/>
        <v>42176</v>
      </c>
      <c r="M22" s="6" t="str">
        <f ca="1">IFERROR(OFFSET(grille!$A$1,MOD(INT((L22-parametres!$D$84)/7),42)+1,WEEKDAY(guigui!L22,2)),"")</f>
        <v>RP</v>
      </c>
      <c r="N22" s="4">
        <f t="shared" si="6"/>
        <v>42206</v>
      </c>
      <c r="O22" s="6" t="str">
        <f ca="1">IFERROR(OFFSET(grille!$A$1,MOD(INT((N22-parametres!$D$84)/7),42)+1,WEEKDAY(guigui!N22,2)),"")</f>
        <v>RP</v>
      </c>
      <c r="P22" s="3">
        <f t="shared" si="7"/>
        <v>42237</v>
      </c>
      <c r="Q22" s="6" t="str">
        <f ca="1">IFERROR(OFFSET(grille!$A$1,MOD(INT((P22-parametres!$D$84)/7),42)+1,WEEKDAY(guigui!P22,2)),"")</f>
        <v>T445__</v>
      </c>
      <c r="R22" s="3">
        <f t="shared" si="8"/>
        <v>42268</v>
      </c>
      <c r="S22" s="6" t="str">
        <f ca="1">IFERROR(OFFSET(grille!$A$1,MOD(INT((R22-parametres!$D$84)/7),42)+1,WEEKDAY(guigui!R22,2)),"")</f>
        <v>T110</v>
      </c>
      <c r="T22" s="3">
        <f t="shared" si="9"/>
        <v>42298</v>
      </c>
      <c r="U22" s="6" t="str">
        <f ca="1">IFERROR(OFFSET(grille!$A$1,MOD(INT((T22-parametres!$D$84)/7),42)+1,WEEKDAY(guigui!T22,2)),"")</f>
        <v>T810</v>
      </c>
      <c r="V22" s="4">
        <f t="shared" si="10"/>
        <v>42329</v>
      </c>
      <c r="W22" s="6" t="str">
        <f ca="1">IFERROR(OFFSET(grille!$A$1,MOD(INT((V22-parametres!$D$84)/7),42)+1,WEEKDAY(guigui!V22,2)),"")</f>
        <v>RP</v>
      </c>
      <c r="X22" s="3">
        <f t="shared" si="11"/>
        <v>42359</v>
      </c>
      <c r="Y22" s="6" t="str">
        <f ca="1">IFERROR(OFFSET(grille!$A$1,MOD(INT((X22-parametres!$D$84)/7),42)+1,WEEKDAY(guigui!X22,2)),"")</f>
        <v>T260</v>
      </c>
    </row>
    <row r="23" spans="2:25">
      <c r="B23" s="3">
        <f t="shared" si="0"/>
        <v>42026</v>
      </c>
      <c r="C23" s="6" t="str">
        <f ca="1">IFERROR(OFFSET(grille!$A$1,MOD(INT((B23-parametres!$D$84)/7),42)+1,WEEKDAY(guigui!B23,2)),"")</f>
        <v>T120</v>
      </c>
      <c r="D23" s="3">
        <f t="shared" si="1"/>
        <v>42057</v>
      </c>
      <c r="E23" s="6" t="str">
        <f ca="1">IFERROR(OFFSET(grille!$A$1,MOD(INT((D23-parametres!$D$84)/7),42)+1,WEEKDAY(guigui!D23,2)),"")</f>
        <v>T227__</v>
      </c>
      <c r="F23" s="3">
        <f t="shared" si="2"/>
        <v>42085</v>
      </c>
      <c r="G23" s="6" t="str">
        <f ca="1">IFERROR(OFFSET(grille!$A$1,MOD(INT((F23-parametres!$D$84)/7),42)+1,WEEKDAY(guigui!F23,2)),"")</f>
        <v>RP</v>
      </c>
      <c r="H23" s="3">
        <f t="shared" si="3"/>
        <v>42116</v>
      </c>
      <c r="I23" s="6" t="str">
        <f ca="1">IFERROR(OFFSET(grille!$A$1,MOD(INT((H23-parametres!$D$84)/7),42)+1,WEEKDAY(guigui!H23,2)),"")</f>
        <v>__T740</v>
      </c>
      <c r="J23" s="3">
        <f t="shared" si="4"/>
        <v>42146</v>
      </c>
      <c r="K23" s="6" t="str">
        <f ca="1">IFERROR(OFFSET(grille!$A$1,MOD(INT((J23-parametres!$D$84)/7),42)+1,WEEKDAY(guigui!J23,2)),"")</f>
        <v>RP</v>
      </c>
      <c r="L23" s="3">
        <f t="shared" si="5"/>
        <v>42177</v>
      </c>
      <c r="M23" s="6" t="str">
        <f ca="1">IFERROR(OFFSET(grille!$A$1,MOD(INT((L23-parametres!$D$84)/7),42)+1,WEEKDAY(guigui!L23,2)),"")</f>
        <v>T140__</v>
      </c>
      <c r="N23" s="4">
        <f t="shared" si="6"/>
        <v>42207</v>
      </c>
      <c r="O23" s="6" t="str">
        <f ca="1">IFERROR(OFFSET(grille!$A$1,MOD(INT((N23-parametres!$D$84)/7),42)+1,WEEKDAY(guigui!N23,2)),"")</f>
        <v>T710</v>
      </c>
      <c r="P23" s="3">
        <f t="shared" si="7"/>
        <v>42238</v>
      </c>
      <c r="Q23" s="6" t="str">
        <f ca="1">IFERROR(OFFSET(grille!$A$1,MOD(INT((P23-parametres!$D$84)/7),42)+1,WEEKDAY(guigui!P23,2)),"")</f>
        <v>__T456</v>
      </c>
      <c r="R23" s="3">
        <f t="shared" si="8"/>
        <v>42269</v>
      </c>
      <c r="S23" s="6" t="str">
        <f ca="1">IFERROR(OFFSET(grille!$A$1,MOD(INT((R23-parametres!$D$84)/7),42)+1,WEEKDAY(guigui!R23,2)),"")</f>
        <v>T420</v>
      </c>
      <c r="T23" s="3">
        <f t="shared" si="9"/>
        <v>42299</v>
      </c>
      <c r="U23" s="6" t="str">
        <f ca="1">IFERROR(OFFSET(grille!$A$1,MOD(INT((T23-parametres!$D$84)/7),42)+1,WEEKDAY(guigui!T23,2)),"")</f>
        <v>T320__</v>
      </c>
      <c r="V23" s="4">
        <f t="shared" si="10"/>
        <v>42330</v>
      </c>
      <c r="W23" s="6" t="str">
        <f ca="1">IFERROR(OFFSET(grille!$A$1,MOD(INT((V23-parametres!$D$84)/7),42)+1,WEEKDAY(guigui!V23,2)),"")</f>
        <v>RP</v>
      </c>
      <c r="X23" s="3">
        <f t="shared" si="11"/>
        <v>42360</v>
      </c>
      <c r="Y23" s="6" t="str">
        <f ca="1">IFERROR(OFFSET(grille!$A$1,MOD(INT((X23-parametres!$D$84)/7),42)+1,WEEKDAY(guigui!X23,2)),"")</f>
        <v>RP</v>
      </c>
    </row>
    <row r="24" spans="2:25">
      <c r="B24" s="3">
        <f t="shared" si="0"/>
        <v>42027</v>
      </c>
      <c r="C24" s="6" t="str">
        <f ca="1">IFERROR(OFFSET(grille!$A$1,MOD(INT((B24-parametres!$D$84)/7),42)+1,WEEKDAY(guigui!B24,2)),"")</f>
        <v>T720</v>
      </c>
      <c r="D24" s="3">
        <f t="shared" si="1"/>
        <v>42058</v>
      </c>
      <c r="E24" s="6" t="str">
        <f ca="1">IFERROR(OFFSET(grille!$A$1,MOD(INT((D24-parametres!$D$84)/7),42)+1,WEEKDAY(guigui!D24,2)),"")</f>
        <v>__T230</v>
      </c>
      <c r="F24" s="3">
        <f t="shared" si="2"/>
        <v>42086</v>
      </c>
      <c r="G24" s="6" t="str">
        <f ca="1">IFERROR(OFFSET(grille!$A$1,MOD(INT((F24-parametres!$D$84)/7),42)+1,WEEKDAY(guigui!F24,2)),"")</f>
        <v>T440__</v>
      </c>
      <c r="H24" s="3">
        <f t="shared" si="3"/>
        <v>42117</v>
      </c>
      <c r="I24" s="6" t="str">
        <f ca="1">IFERROR(OFFSET(grille!$A$1,MOD(INT((H24-parametres!$D$84)/7),42)+1,WEEKDAY(guigui!H24,2)),"")</f>
        <v>T610</v>
      </c>
      <c r="J24" s="3">
        <f t="shared" si="4"/>
        <v>42147</v>
      </c>
      <c r="K24" s="6" t="str">
        <f ca="1">IFERROR(OFFSET(grille!$A$1,MOD(INT((J24-parametres!$D$84)/7),42)+1,WEEKDAY(guigui!J24,2)),"")</f>
        <v>RP</v>
      </c>
      <c r="L24" s="3">
        <f t="shared" si="5"/>
        <v>42178</v>
      </c>
      <c r="M24" s="6" t="str">
        <f ca="1">IFERROR(OFFSET(grille!$A$1,MOD(INT((L24-parametres!$D$84)/7),42)+1,WEEKDAY(guigui!L24,2)),"")</f>
        <v>__T150</v>
      </c>
      <c r="N24" s="4">
        <f t="shared" si="6"/>
        <v>42208</v>
      </c>
      <c r="O24" s="6" t="str">
        <f ca="1">IFERROR(OFFSET(grille!$A$1,MOD(INT((N24-parametres!$D$84)/7),42)+1,WEEKDAY(guigui!N24,2)),"")</f>
        <v>T730__</v>
      </c>
      <c r="P24" s="3">
        <f t="shared" si="7"/>
        <v>42239</v>
      </c>
      <c r="Q24" s="6" t="str">
        <f ca="1">IFERROR(OFFSET(grille!$A$1,MOD(INT((P24-parametres!$D$84)/7),42)+1,WEEKDAY(guigui!P24,2)),"")</f>
        <v>T447__</v>
      </c>
      <c r="R24" s="3">
        <f t="shared" si="8"/>
        <v>42270</v>
      </c>
      <c r="S24" s="6" t="str">
        <f ca="1">IFERROR(OFFSET(grille!$A$1,MOD(INT((R24-parametres!$D$84)/7),42)+1,WEEKDAY(guigui!R24,2)),"")</f>
        <v>T220__</v>
      </c>
      <c r="T24" s="3">
        <f t="shared" si="9"/>
        <v>42300</v>
      </c>
      <c r="U24" s="6" t="str">
        <f ca="1">IFERROR(OFFSET(grille!$A$1,MOD(INT((T24-parametres!$D$84)/7),42)+1,WEEKDAY(guigui!T24,2)),"")</f>
        <v>__T335</v>
      </c>
      <c r="V24" s="4">
        <f t="shared" si="10"/>
        <v>42331</v>
      </c>
      <c r="W24" s="6" t="str">
        <f ca="1">IFERROR(OFFSET(grille!$A$1,MOD(INT((V24-parametres!$D$84)/7),42)+1,WEEKDAY(guigui!V24,2)),"")</f>
        <v>T120</v>
      </c>
      <c r="X24" s="3">
        <f t="shared" si="11"/>
        <v>42361</v>
      </c>
      <c r="Y24" s="6" t="str">
        <f ca="1">IFERROR(OFFSET(grille!$A$1,MOD(INT((X24-parametres!$D$84)/7),42)+1,WEEKDAY(guigui!X24,2)),"")</f>
        <v>RP</v>
      </c>
    </row>
    <row r="25" spans="2:25">
      <c r="B25" s="3">
        <f t="shared" si="0"/>
        <v>42028</v>
      </c>
      <c r="C25" s="6" t="str">
        <f ca="1">IFERROR(OFFSET(grille!$A$1,MOD(INT((B25-parametres!$D$84)/7),42)+1,WEEKDAY(guigui!B25,2)),"")</f>
        <v>T346__</v>
      </c>
      <c r="D25" s="3">
        <f t="shared" si="1"/>
        <v>42059</v>
      </c>
      <c r="E25" s="6" t="str">
        <f ca="1">IFERROR(OFFSET(grille!$A$1,MOD(INT((D25-parametres!$D$84)/7),42)+1,WEEKDAY(guigui!D25,2)),"")</f>
        <v>T260</v>
      </c>
      <c r="F25" s="3">
        <f t="shared" si="2"/>
        <v>42087</v>
      </c>
      <c r="G25" s="6" t="str">
        <f ca="1">IFERROR(OFFSET(grille!$A$1,MOD(INT((F25-parametres!$D$84)/7),42)+1,WEEKDAY(guigui!F25,2)),"")</f>
        <v>__T450</v>
      </c>
      <c r="H25" s="3">
        <f t="shared" si="3"/>
        <v>42118</v>
      </c>
      <c r="I25" s="6" t="str">
        <f ca="1">IFERROR(OFFSET(grille!$A$1,MOD(INT((H25-parametres!$D$84)/7),42)+1,WEEKDAY(guigui!H25,2)),"")</f>
        <v>T220__</v>
      </c>
      <c r="J25" s="3">
        <f t="shared" si="4"/>
        <v>42148</v>
      </c>
      <c r="K25" s="6" t="str">
        <f ca="1">IFERROR(OFFSET(grille!$A$1,MOD(INT((J25-parametres!$D$84)/7),42)+1,WEEKDAY(guigui!J25,2)),"")</f>
        <v>T410</v>
      </c>
      <c r="L25" s="3">
        <f t="shared" si="5"/>
        <v>42179</v>
      </c>
      <c r="M25" s="6" t="str">
        <f ca="1">IFERROR(OFFSET(grille!$A$1,MOD(INT((L25-parametres!$D$84)/7),42)+1,WEEKDAY(guigui!L25,2)),"")</f>
        <v>T210</v>
      </c>
      <c r="N25" s="4">
        <f t="shared" si="6"/>
        <v>42209</v>
      </c>
      <c r="O25" s="6" t="str">
        <f ca="1">IFERROR(OFFSET(grille!$A$1,MOD(INT((N25-parametres!$D$84)/7),42)+1,WEEKDAY(guigui!N25,2)),"")</f>
        <v>__T740</v>
      </c>
      <c r="P25" s="3">
        <f t="shared" si="7"/>
        <v>42240</v>
      </c>
      <c r="Q25" s="6" t="str">
        <f ca="1">IFERROR(OFFSET(grille!$A$1,MOD(INT((P25-parametres!$D$84)/7),42)+1,WEEKDAY(guigui!P25,2)),"")</f>
        <v>__T451</v>
      </c>
      <c r="R25" s="3">
        <f t="shared" si="8"/>
        <v>42271</v>
      </c>
      <c r="S25" s="6" t="str">
        <f ca="1">IFERROR(OFFSET(grille!$A$1,MOD(INT((R25-parametres!$D$84)/7),42)+1,WEEKDAY(guigui!R25,2)),"")</f>
        <v>__T230</v>
      </c>
      <c r="T25" s="3">
        <f t="shared" si="9"/>
        <v>42301</v>
      </c>
      <c r="U25" s="6" t="str">
        <f ca="1">IFERROR(OFFSET(grille!$A$1,MOD(INT((T25-parametres!$D$84)/7),42)+1,WEEKDAY(guigui!T25,2)),"")</f>
        <v>RP</v>
      </c>
      <c r="V25" s="4">
        <f t="shared" si="10"/>
        <v>42332</v>
      </c>
      <c r="W25" s="6" t="str">
        <f ca="1">IFERROR(OFFSET(grille!$A$1,MOD(INT((V25-parametres!$D$84)/7),42)+1,WEEKDAY(guigui!V25,2)),"")</f>
        <v>T110</v>
      </c>
      <c r="X25" s="3">
        <f t="shared" si="11"/>
        <v>42362</v>
      </c>
      <c r="Y25" s="6" t="str">
        <f ca="1">IFERROR(OFFSET(grille!$A$1,MOD(INT((X25-parametres!$D$84)/7),42)+1,WEEKDAY(guigui!X25,2)),"")</f>
        <v>T210</v>
      </c>
    </row>
    <row r="26" spans="2:25">
      <c r="B26" s="3">
        <f t="shared" si="0"/>
        <v>42029</v>
      </c>
      <c r="C26" s="6" t="str">
        <f ca="1">IFERROR(OFFSET(grille!$A$1,MOD(INT((B26-parametres!$D$84)/7),42)+1,WEEKDAY(guigui!B26,2)),"")</f>
        <v>__T357</v>
      </c>
      <c r="D26" s="3">
        <f t="shared" si="1"/>
        <v>42060</v>
      </c>
      <c r="E26" s="6" t="str">
        <f ca="1">IFERROR(OFFSET(grille!$A$1,MOD(INT((D26-parametres!$D$84)/7),42)+1,WEEKDAY(guigui!D26,2)),"")</f>
        <v>RP</v>
      </c>
      <c r="F26" s="3">
        <f t="shared" si="2"/>
        <v>42088</v>
      </c>
      <c r="G26" s="6" t="str">
        <f ca="1">IFERROR(OFFSET(grille!$A$1,MOD(INT((F26-parametres!$D$84)/7),42)+1,WEEKDAY(guigui!F26,2)),"")</f>
        <v>T240__</v>
      </c>
      <c r="H26" s="3">
        <f t="shared" si="3"/>
        <v>42119</v>
      </c>
      <c r="I26" s="6" t="str">
        <f ca="1">IFERROR(OFFSET(grille!$A$1,MOD(INT((H26-parametres!$D$84)/7),42)+1,WEEKDAY(guigui!H26,2)),"")</f>
        <v>__T236</v>
      </c>
      <c r="J26" s="3">
        <f t="shared" si="4"/>
        <v>42149</v>
      </c>
      <c r="K26" s="6" t="str">
        <f ca="1">IFERROR(OFFSET(grille!$A$1,MOD(INT((J26-parametres!$D$84)/7),42)+1,WEEKDAY(guigui!J26,2)),"")</f>
        <v>T650__</v>
      </c>
      <c r="L26" s="3">
        <f t="shared" si="5"/>
        <v>42180</v>
      </c>
      <c r="M26" s="6" t="str">
        <f ca="1">IFERROR(OFFSET(grille!$A$1,MOD(INT((L26-parametres!$D$84)/7),42)+1,WEEKDAY(guigui!L26,2)),"")</f>
        <v>T440__</v>
      </c>
      <c r="N26" s="4">
        <f t="shared" si="6"/>
        <v>42210</v>
      </c>
      <c r="O26" s="6" t="str">
        <f ca="1">IFERROR(OFFSET(grille!$A$1,MOD(INT((N26-parametres!$D$84)/7),42)+1,WEEKDAY(guigui!N26,2)),"")</f>
        <v>RP</v>
      </c>
      <c r="P26" s="3">
        <f t="shared" si="7"/>
        <v>42241</v>
      </c>
      <c r="Q26" s="6" t="str">
        <f ca="1">IFERROR(OFFSET(grille!$A$1,MOD(INT((P26-parametres!$D$84)/7),42)+1,WEEKDAY(guigui!P26,2)),"")</f>
        <v>RP</v>
      </c>
      <c r="R26" s="3">
        <f t="shared" si="8"/>
        <v>42272</v>
      </c>
      <c r="S26" s="6" t="str">
        <f ca="1">IFERROR(OFFSET(grille!$A$1,MOD(INT((R26-parametres!$D$84)/7),42)+1,WEEKDAY(guigui!R26,2)),"")</f>
        <v>RP</v>
      </c>
      <c r="T26" s="3">
        <f t="shared" si="9"/>
        <v>42302</v>
      </c>
      <c r="U26" s="6" t="str">
        <f ca="1">IFERROR(OFFSET(grille!$A$1,MOD(INT((T26-parametres!$D$84)/7),42)+1,WEEKDAY(guigui!T26,2)),"")</f>
        <v>RP</v>
      </c>
      <c r="V26" s="4">
        <f t="shared" si="10"/>
        <v>42333</v>
      </c>
      <c r="W26" s="6" t="str">
        <f ca="1">IFERROR(OFFSET(grille!$A$1,MOD(INT((V26-parametres!$D$84)/7),42)+1,WEEKDAY(guigui!V26,2)),"")</f>
        <v>T720</v>
      </c>
      <c r="X26" s="3">
        <f t="shared" si="11"/>
        <v>42363</v>
      </c>
      <c r="Y26" s="6" t="str">
        <f ca="1">IFERROR(OFFSET(grille!$A$1,MOD(INT((X26-parametres!$D$84)/7),42)+1,WEEKDAY(guigui!X26,2)),"")</f>
        <v>T140__</v>
      </c>
    </row>
    <row r="27" spans="2:25">
      <c r="B27" s="3">
        <f t="shared" si="0"/>
        <v>42030</v>
      </c>
      <c r="C27" s="6" t="str">
        <f ca="1">IFERROR(OFFSET(grille!$A$1,MOD(INT((B27-parametres!$D$84)/7),42)+1,WEEKDAY(guigui!B27,2)),"")</f>
        <v>RP</v>
      </c>
      <c r="D27" s="3">
        <f t="shared" si="1"/>
        <v>42061</v>
      </c>
      <c r="E27" s="6" t="str">
        <f ca="1">IFERROR(OFFSET(grille!$A$1,MOD(INT((D27-parametres!$D$84)/7),42)+1,WEEKDAY(guigui!D27,2)),"")</f>
        <v>RP</v>
      </c>
      <c r="F27" s="3">
        <f t="shared" si="2"/>
        <v>42089</v>
      </c>
      <c r="G27" s="6" t="str">
        <f ca="1">IFERROR(OFFSET(grille!$A$1,MOD(INT((F27-parametres!$D$84)/7),42)+1,WEEKDAY(guigui!F27,2)),"")</f>
        <v>__T250</v>
      </c>
      <c r="H27" s="3">
        <f t="shared" si="3"/>
        <v>42120</v>
      </c>
      <c r="I27" s="6" t="str">
        <f ca="1">IFERROR(OFFSET(grille!$A$1,MOD(INT((H27-parametres!$D$84)/7),42)+1,WEEKDAY(guigui!H27,2)),"")</f>
        <v>RP</v>
      </c>
      <c r="J27" s="3">
        <f t="shared" si="4"/>
        <v>42150</v>
      </c>
      <c r="K27" s="6" t="str">
        <f ca="1">IFERROR(OFFSET(grille!$A$1,MOD(INT((J27-parametres!$D$84)/7),42)+1,WEEKDAY(guigui!J27,2)),"")</f>
        <v>__T660</v>
      </c>
      <c r="L27" s="3">
        <f t="shared" si="5"/>
        <v>42181</v>
      </c>
      <c r="M27" s="6" t="str">
        <f ca="1">IFERROR(OFFSET(grille!$A$1,MOD(INT((L27-parametres!$D$84)/7),42)+1,WEEKDAY(guigui!L27,2)),"")</f>
        <v>__T450</v>
      </c>
      <c r="N27" s="4">
        <f t="shared" si="6"/>
        <v>42211</v>
      </c>
      <c r="O27" s="6" t="str">
        <f ca="1">IFERROR(OFFSET(grille!$A$1,MOD(INT((N27-parametres!$D$84)/7),42)+1,WEEKDAY(guigui!N27,2)),"")</f>
        <v>RP</v>
      </c>
      <c r="P27" s="3">
        <f t="shared" si="7"/>
        <v>42242</v>
      </c>
      <c r="Q27" s="6" t="str">
        <f ca="1">IFERROR(OFFSET(grille!$A$1,MOD(INT((P27-parametres!$D$84)/7),42)+1,WEEKDAY(guigui!P27,2)),"")</f>
        <v>RP</v>
      </c>
      <c r="R27" s="3">
        <f t="shared" si="8"/>
        <v>42273</v>
      </c>
      <c r="S27" s="6" t="str">
        <f ca="1">IFERROR(OFFSET(grille!$A$1,MOD(INT((R27-parametres!$D$84)/7),42)+1,WEEKDAY(guigui!R27,2)),"")</f>
        <v>RP</v>
      </c>
      <c r="T27" s="3">
        <f t="shared" si="9"/>
        <v>42303</v>
      </c>
      <c r="U27" s="6" t="str">
        <f ca="1">IFERROR(OFFSET(grille!$A$1,MOD(INT((T27-parametres!$D$84)/7),42)+1,WEEKDAY(guigui!T27,2)),"")</f>
        <v>T340__</v>
      </c>
      <c r="V27" s="4">
        <f t="shared" si="10"/>
        <v>42334</v>
      </c>
      <c r="W27" s="6" t="str">
        <f ca="1">IFERROR(OFFSET(grille!$A$1,MOD(INT((V27-parametres!$D$84)/7),42)+1,WEEKDAY(guigui!V27,2)),"")</f>
        <v>T630__</v>
      </c>
      <c r="X27" s="3">
        <f t="shared" si="11"/>
        <v>42364</v>
      </c>
      <c r="Y27" s="6" t="str">
        <f ca="1">IFERROR(OFFSET(grille!$A$1,MOD(INT((X27-parametres!$D$84)/7),42)+1,WEEKDAY(guigui!X27,2)),"")</f>
        <v>__T156</v>
      </c>
    </row>
    <row r="28" spans="2:25">
      <c r="B28" s="3">
        <f t="shared" si="0"/>
        <v>42031</v>
      </c>
      <c r="C28" s="6" t="str">
        <f ca="1">IFERROR(OFFSET(grille!$A$1,MOD(INT((B28-parametres!$D$84)/7),42)+1,WEEKDAY(guigui!B28,2)),"")</f>
        <v>RP</v>
      </c>
      <c r="D28" s="3">
        <f t="shared" si="1"/>
        <v>42062</v>
      </c>
      <c r="E28" s="6" t="str">
        <f ca="1">IFERROR(OFFSET(grille!$A$1,MOD(INT((D28-parametres!$D$84)/7),42)+1,WEEKDAY(guigui!D28,2)),"")</f>
        <v>T410</v>
      </c>
      <c r="F28" s="3">
        <f t="shared" si="2"/>
        <v>42090</v>
      </c>
      <c r="G28" s="6" t="str">
        <f ca="1">IFERROR(OFFSET(grille!$A$1,MOD(INT((F28-parametres!$D$84)/7),42)+1,WEEKDAY(guigui!F28,2)),"")</f>
        <v>RP</v>
      </c>
      <c r="H28" s="3">
        <f t="shared" si="3"/>
        <v>42121</v>
      </c>
      <c r="I28" s="6" t="str">
        <f ca="1">IFERROR(OFFSET(grille!$A$1,MOD(INT((H28-parametres!$D$84)/7),42)+1,WEEKDAY(guigui!H28,2)),"")</f>
        <v>RP</v>
      </c>
      <c r="J28" s="3">
        <f t="shared" si="4"/>
        <v>42151</v>
      </c>
      <c r="K28" s="6" t="str">
        <f ca="1">IFERROR(OFFSET(grille!$A$1,MOD(INT((J28-parametres!$D$84)/7),42)+1,WEEKDAY(guigui!J28,2)),"")</f>
        <v>T260</v>
      </c>
      <c r="L28" s="3">
        <f t="shared" si="5"/>
        <v>42182</v>
      </c>
      <c r="M28" s="6" t="str">
        <f ca="1">IFERROR(OFFSET(grille!$A$1,MOD(INT((L28-parametres!$D$84)/7),42)+1,WEEKDAY(guigui!L28,2)),"")</f>
        <v>RP</v>
      </c>
      <c r="N28" s="4">
        <f t="shared" si="6"/>
        <v>42212</v>
      </c>
      <c r="O28" s="6" t="str">
        <f ca="1">IFERROR(OFFSET(grille!$A$1,MOD(INT((N28-parametres!$D$84)/7),42)+1,WEEKDAY(guigui!N28,2)),"")</f>
        <v>T320__</v>
      </c>
      <c r="P28" s="3">
        <f t="shared" si="7"/>
        <v>42243</v>
      </c>
      <c r="Q28" s="6" t="str">
        <f ca="1">IFERROR(OFFSET(grille!$A$1,MOD(INT((P28-parametres!$D$84)/7),42)+1,WEEKDAY(guigui!P28,2)),"")</f>
        <v>T410</v>
      </c>
      <c r="R28" s="3">
        <f t="shared" si="8"/>
        <v>42274</v>
      </c>
      <c r="S28" s="6" t="str">
        <f ca="1">IFERROR(OFFSET(grille!$A$1,MOD(INT((R28-parametres!$D$84)/7),42)+1,WEEKDAY(guigui!R28,2)),"")</f>
        <v>T347__</v>
      </c>
      <c r="T28" s="3">
        <f t="shared" si="9"/>
        <v>42304</v>
      </c>
      <c r="U28" s="6" t="str">
        <f ca="1">IFERROR(OFFSET(grille!$A$1,MOD(INT((T28-parametres!$D$84)/7),42)+1,WEEKDAY(guigui!T28,2)),"")</f>
        <v>__T350</v>
      </c>
      <c r="V28" s="4">
        <f t="shared" si="10"/>
        <v>42335</v>
      </c>
      <c r="W28" s="6" t="str">
        <f ca="1">IFERROR(OFFSET(grille!$A$1,MOD(INT((V28-parametres!$D$84)/7),42)+1,WEEKDAY(guigui!V28,2)),"")</f>
        <v>__T640</v>
      </c>
      <c r="X28" s="3">
        <f t="shared" si="11"/>
        <v>42365</v>
      </c>
      <c r="Y28" s="6" t="str">
        <f ca="1">IFERROR(OFFSET(grille!$A$1,MOD(INT((X28-parametres!$D$84)/7),42)+1,WEEKDAY(guigui!X28,2)),"")</f>
        <v>RP</v>
      </c>
    </row>
    <row r="29" spans="2:25">
      <c r="B29" s="3">
        <f t="shared" si="0"/>
        <v>42032</v>
      </c>
      <c r="C29" s="6" t="str">
        <f ca="1">IFERROR(OFFSET(grille!$A$1,MOD(INT((B29-parametres!$D$84)/7),42)+1,WEEKDAY(guigui!B29,2)),"")</f>
        <v>T840__</v>
      </c>
      <c r="D29" s="3">
        <f t="shared" si="1"/>
        <v>42063</v>
      </c>
      <c r="E29" s="6" t="str">
        <f ca="1">IFERROR(OFFSET(grille!$A$1,MOD(INT((D29-parametres!$D$84)/7),42)+1,WEEKDAY(guigui!D29,2)),"")</f>
        <v>T146__</v>
      </c>
      <c r="F29" s="3">
        <f t="shared" si="2"/>
        <v>42091</v>
      </c>
      <c r="G29" s="6" t="str">
        <f ca="1">IFERROR(OFFSET(grille!$A$1,MOD(INT((F29-parametres!$D$84)/7),42)+1,WEEKDAY(guigui!F29,2)),"")</f>
        <v>RP</v>
      </c>
      <c r="H29" s="3">
        <f t="shared" si="3"/>
        <v>42122</v>
      </c>
      <c r="I29" s="6" t="str">
        <f ca="1">IFERROR(OFFSET(grille!$A$1,MOD(INT((H29-parametres!$D$84)/7),42)+1,WEEKDAY(guigui!H29,2)),"")</f>
        <v>T840__</v>
      </c>
      <c r="J29" s="3">
        <f t="shared" si="4"/>
        <v>42152</v>
      </c>
      <c r="K29" s="6" t="str">
        <f ca="1">IFERROR(OFFSET(grille!$A$1,MOD(INT((J29-parametres!$D$84)/7),42)+1,WEEKDAY(guigui!J29,2)),"")</f>
        <v>RP</v>
      </c>
      <c r="L29" s="3">
        <f t="shared" si="5"/>
        <v>42183</v>
      </c>
      <c r="M29" s="6" t="str">
        <f ca="1">IFERROR(OFFSET(grille!$A$1,MOD(INT((L29-parametres!$D$84)/7),42)+1,WEEKDAY(guigui!L29,2)),"")</f>
        <v>RP</v>
      </c>
      <c r="N29" s="4">
        <f t="shared" si="6"/>
        <v>42213</v>
      </c>
      <c r="O29" s="6" t="str">
        <f ca="1">IFERROR(OFFSET(grille!$A$1,MOD(INT((N29-parametres!$D$84)/7),42)+1,WEEKDAY(guigui!N29,2)),"")</f>
        <v>__T330</v>
      </c>
      <c r="P29" s="3">
        <f t="shared" si="7"/>
        <v>42244</v>
      </c>
      <c r="Q29" s="6" t="str">
        <f ca="1">IFERROR(OFFSET(grille!$A$1,MOD(INT((P29-parametres!$D$84)/7),42)+1,WEEKDAY(guigui!P29,2)),"")</f>
        <v>T710</v>
      </c>
      <c r="R29" s="3">
        <f t="shared" si="8"/>
        <v>42275</v>
      </c>
      <c r="S29" s="6" t="str">
        <f ca="1">IFERROR(OFFSET(grille!$A$1,MOD(INT((R29-parametres!$D$84)/7),42)+1,WEEKDAY(guigui!R29,2)),"")</f>
        <v>__T350</v>
      </c>
      <c r="T29" s="3">
        <f t="shared" si="9"/>
        <v>42305</v>
      </c>
      <c r="U29" s="6" t="str">
        <f ca="1">IFERROR(OFFSET(grille!$A$1,MOD(INT((T29-parametres!$D$84)/7),42)+1,WEEKDAY(guigui!T29,2)),"")</f>
        <v>RP</v>
      </c>
      <c r="V29" s="4">
        <f t="shared" si="10"/>
        <v>42336</v>
      </c>
      <c r="W29" s="6" t="str">
        <f ca="1">IFERROR(OFFSET(grille!$A$1,MOD(INT((V29-parametres!$D$84)/7),42)+1,WEEKDAY(guigui!V29,2)),"")</f>
        <v>RP</v>
      </c>
      <c r="X29" s="3">
        <f t="shared" si="11"/>
        <v>42366</v>
      </c>
      <c r="Y29" s="6" t="str">
        <f ca="1">IFERROR(OFFSET(grille!$A$1,MOD(INT((X29-parametres!$D$84)/7),42)+1,WEEKDAY(guigui!X29,2)),"")</f>
        <v>RP</v>
      </c>
    </row>
    <row r="30" spans="2:25">
      <c r="B30" s="3">
        <f t="shared" si="0"/>
        <v>42033</v>
      </c>
      <c r="C30" s="6" t="str">
        <f ca="1">IFERROR(OFFSET(grille!$A$1,MOD(INT((B30-parametres!$D$84)/7),42)+1,WEEKDAY(guigui!B30,2)),"")</f>
        <v>__T850</v>
      </c>
      <c r="D30" s="3" t="b">
        <f>IF(MONTH(DATE($A$1,COLUMN()-1,ROW()-1))=2,DATE($A$1,COLUMN()-1,i))</f>
        <v>0</v>
      </c>
      <c r="E30" s="6" t="str">
        <f ca="1">IFERROR(OFFSET(grille!$A$1,MOD(INT((D30-parametres!$D$84)/7),42)+1,WEEKDAY(guigui!D30,2)),"")</f>
        <v>RP</v>
      </c>
      <c r="F30" s="3">
        <f t="shared" si="2"/>
        <v>42092</v>
      </c>
      <c r="G30" s="6" t="str">
        <f ca="1">IFERROR(OFFSET(grille!$A$1,MOD(INT((F30-parametres!$D$84)/7),42)+1,WEEKDAY(guigui!F30,2)),"")</f>
        <v>T657__</v>
      </c>
      <c r="H30" s="3">
        <f t="shared" si="3"/>
        <v>42123</v>
      </c>
      <c r="I30" s="6" t="str">
        <f ca="1">IFERROR(OFFSET(grille!$A$1,MOD(INT((H30-parametres!$D$84)/7),42)+1,WEEKDAY(guigui!H30,2)),"")</f>
        <v>__T850</v>
      </c>
      <c r="J30" s="3">
        <f t="shared" si="4"/>
        <v>42153</v>
      </c>
      <c r="K30" s="6" t="str">
        <f ca="1">IFERROR(OFFSET(grille!$A$1,MOD(INT((J30-parametres!$D$84)/7),42)+1,WEEKDAY(guigui!J30,2)),"")</f>
        <v>RP</v>
      </c>
      <c r="L30" s="3">
        <f t="shared" si="5"/>
        <v>42184</v>
      </c>
      <c r="M30" s="6" t="str">
        <f ca="1">IFERROR(OFFSET(grille!$A$1,MOD(INT((L30-parametres!$D$84)/7),42)+1,WEEKDAY(guigui!L30,2)),"")</f>
        <v>T820__</v>
      </c>
      <c r="N30" s="3">
        <f t="shared" si="6"/>
        <v>42214</v>
      </c>
      <c r="O30" s="6" t="str">
        <f ca="1">IFERROR(OFFSET(grille!$A$1,MOD(INT((N30-parametres!$D$84)/7),42)+1,WEEKDAY(guigui!N30,2)),"")</f>
        <v>T420</v>
      </c>
      <c r="P30" s="3">
        <f t="shared" si="7"/>
        <v>42245</v>
      </c>
      <c r="Q30" s="6" t="str">
        <f ca="1">IFERROR(OFFSET(grille!$A$1,MOD(INT((P30-parametres!$D$84)/7),42)+1,WEEKDAY(guigui!P30,2)),"")</f>
        <v>T246__</v>
      </c>
      <c r="R30" s="3">
        <f t="shared" si="8"/>
        <v>42276</v>
      </c>
      <c r="S30" s="6" t="str">
        <f ca="1">IFERROR(OFFSET(grille!$A$1,MOD(INT((R30-parametres!$D$84)/7),42)+1,WEEKDAY(guigui!R30,2)),"")</f>
        <v>T340__</v>
      </c>
      <c r="T30" s="3">
        <f t="shared" si="9"/>
        <v>42306</v>
      </c>
      <c r="U30" s="6" t="str">
        <f ca="1">IFERROR(OFFSET(grille!$A$1,MOD(INT((T30-parametres!$D$84)/7),42)+1,WEEKDAY(guigui!T30,2)),"")</f>
        <v>RP</v>
      </c>
      <c r="V30" s="4">
        <f t="shared" si="10"/>
        <v>42337</v>
      </c>
      <c r="W30" s="6" t="str">
        <f ca="1">IFERROR(OFFSET(grille!$A$1,MOD(INT((V30-parametres!$D$84)/7),42)+1,WEEKDAY(guigui!V30,2)),"")</f>
        <v>RP</v>
      </c>
      <c r="X30" s="3">
        <f t="shared" si="11"/>
        <v>42367</v>
      </c>
      <c r="Y30" s="6" t="str">
        <f ca="1">IFERROR(OFFSET(grille!$A$1,MOD(INT((X30-parametres!$D$84)/7),42)+1,WEEKDAY(guigui!X30,2)),"")</f>
        <v>T820__</v>
      </c>
    </row>
    <row r="31" spans="2:25">
      <c r="B31" s="3">
        <f t="shared" si="0"/>
        <v>42034</v>
      </c>
      <c r="C31" s="6" t="str">
        <f ca="1">IFERROR(OFFSET(grille!$A$1,MOD(INT((B31-parametres!$D$84)/7),42)+1,WEEKDAY(guigui!B31,2)),"")</f>
        <v>Fac</v>
      </c>
      <c r="D31" s="2"/>
      <c r="E31" s="2"/>
      <c r="F31" s="3">
        <f t="shared" si="2"/>
        <v>42093</v>
      </c>
      <c r="G31" s="6" t="str">
        <f ca="1">IFERROR(OFFSET(grille!$A$1,MOD(INT((F31-parametres!$D$84)/7),42)+1,WEEKDAY(guigui!F31,2)),"")</f>
        <v>__T661</v>
      </c>
      <c r="H31" s="3">
        <f t="shared" si="3"/>
        <v>42124</v>
      </c>
      <c r="I31" s="6" t="str">
        <f ca="1">IFERROR(OFFSET(grille!$A$1,MOD(INT((H31-parametres!$D$84)/7),42)+1,WEEKDAY(guigui!H31,2)),"")</f>
        <v>T110</v>
      </c>
      <c r="J31" s="3">
        <f t="shared" si="4"/>
        <v>42154</v>
      </c>
      <c r="K31" s="6" t="str">
        <f ca="1">IFERROR(OFFSET(grille!$A$1,MOD(INT((J31-parametres!$D$84)/7),42)+1,WEEKDAY(guigui!J31,2)),"")</f>
        <v>T326__</v>
      </c>
      <c r="L31" s="3">
        <f t="shared" si="5"/>
        <v>42185</v>
      </c>
      <c r="M31" s="6" t="str">
        <f ca="1">IFERROR(OFFSET(grille!$A$1,MOD(INT((L31-parametres!$D$84)/7),42)+1,WEEKDAY(guigui!L31,2)),"")</f>
        <v>__T830</v>
      </c>
      <c r="N31" s="3">
        <f t="shared" si="6"/>
        <v>42215</v>
      </c>
      <c r="O31" s="6" t="str">
        <f ca="1">IFERROR(OFFSET(grille!$A$1,MOD(INT((N31-parametres!$D$84)/7),42)+1,WEEKDAY(guigui!N31,2)),"")</f>
        <v>T840__</v>
      </c>
      <c r="P31" s="3">
        <f t="shared" si="7"/>
        <v>42246</v>
      </c>
      <c r="Q31" s="6" t="str">
        <f ca="1">IFERROR(OFFSET(grille!$A$1,MOD(INT((P31-parametres!$D$84)/7),42)+1,WEEKDAY(guigui!P31,2)),"")</f>
        <v>__T257</v>
      </c>
      <c r="R31" s="3">
        <f t="shared" si="8"/>
        <v>42277</v>
      </c>
      <c r="S31" s="6" t="str">
        <f ca="1">IFERROR(OFFSET(grille!$A$1,MOD(INT((R31-parametres!$D$84)/7),42)+1,WEEKDAY(guigui!R31,2)),"")</f>
        <v>__T350</v>
      </c>
      <c r="T31" s="3">
        <f t="shared" si="9"/>
        <v>42307</v>
      </c>
      <c r="U31" s="6" t="str">
        <f ca="1">IFERROR(OFFSET(grille!$A$1,MOD(INT((T31-parametres!$D$84)/7),42)+1,WEEKDAY(guigui!T31,2)),"")</f>
        <v>T515</v>
      </c>
      <c r="V31" s="4">
        <f t="shared" si="10"/>
        <v>42338</v>
      </c>
      <c r="W31" s="6" t="str">
        <f ca="1">IFERROR(OFFSET(grille!$A$1,MOD(INT((V31-parametres!$D$84)/7),42)+1,WEEKDAY(guigui!V31,2)),"")</f>
        <v>T840__</v>
      </c>
      <c r="X31" s="3">
        <f t="shared" si="11"/>
        <v>42368</v>
      </c>
      <c r="Y31" s="6" t="str">
        <f ca="1">IFERROR(OFFSET(grille!$A$1,MOD(INT((X31-parametres!$D$84)/7),42)+1,WEEKDAY(guigui!X31,2)),"")</f>
        <v>__T830</v>
      </c>
    </row>
    <row r="32" spans="2:25">
      <c r="B32" s="3">
        <f t="shared" si="0"/>
        <v>42035</v>
      </c>
      <c r="C32" s="6" t="str">
        <f ca="1">IFERROR(OFFSET(grille!$A$1,MOD(INT((B32-parametres!$D$84)/7),42)+1,WEEKDAY(guigui!B32,2)),"")</f>
        <v>RP</v>
      </c>
      <c r="D32" s="2"/>
      <c r="E32" s="2"/>
      <c r="F32" s="3">
        <f t="shared" si="2"/>
        <v>42094</v>
      </c>
      <c r="G32" s="6" t="str">
        <f ca="1">IFERROR(OFFSET(grille!$A$1,MOD(INT((F32-parametres!$D$84)/7),42)+1,WEEKDAY(guigui!F32,2)),"")</f>
        <v>T240__</v>
      </c>
      <c r="H32" s="2"/>
      <c r="I32" s="6" t="str">
        <f ca="1">IFERROR(OFFSET(grille!$A$1,MOD(INT((H32-parametres!$D$84)/7),42)+1,WEEKDAY(guigui!H32,2)),"")</f>
        <v>RP</v>
      </c>
      <c r="J32" s="3">
        <f t="shared" si="4"/>
        <v>42155</v>
      </c>
      <c r="K32" s="6" t="str">
        <f ca="1">IFERROR(OFFSET(grille!$A$1,MOD(INT((J32-parametres!$D$84)/7),42)+1,WEEKDAY(guigui!J32,2)),"")</f>
        <v>__T337</v>
      </c>
      <c r="L32" s="2"/>
      <c r="M32" s="6" t="str">
        <f ca="1">IFERROR(OFFSET(grille!$A$1,MOD(INT((L32-parametres!$D$84)/7),42)+1,WEEKDAY(guigui!L32,2)),"")</f>
        <v>RP</v>
      </c>
      <c r="N32" s="3">
        <f t="shared" si="6"/>
        <v>42216</v>
      </c>
      <c r="O32" s="6" t="str">
        <f ca="1">IFERROR(OFFSET(grille!$A$1,MOD(INT((N32-parametres!$D$84)/7),42)+1,WEEKDAY(guigui!N32,2)),"")</f>
        <v>__T850</v>
      </c>
      <c r="P32" s="3">
        <f t="shared" si="7"/>
        <v>42247</v>
      </c>
      <c r="Q32" s="6" t="str">
        <f ca="1">IFERROR(OFFSET(grille!$A$1,MOD(INT((P32-parametres!$D$84)/7),42)+1,WEEKDAY(guigui!P32,2)),"")</f>
        <v>RP</v>
      </c>
      <c r="R32" s="2"/>
      <c r="S32" s="6" t="str">
        <f ca="1">IFERROR(OFFSET(grille!$A$1,MOD(INT((R32-parametres!$D$84)/7),42)+1,WEEKDAY(guigui!R32,2)),"")</f>
        <v>RP</v>
      </c>
      <c r="T32" s="3">
        <f t="shared" si="9"/>
        <v>42308</v>
      </c>
      <c r="U32" s="6" t="str">
        <f ca="1">IFERROR(OFFSET(grille!$A$1,MOD(INT((T32-parametres!$D$84)/7),42)+1,WEEKDAY(guigui!T32,2)),"")</f>
        <v>T446__</v>
      </c>
      <c r="V32" s="2"/>
      <c r="W32" s="6" t="str">
        <f ca="1">IFERROR(OFFSET(grille!$A$1,MOD(INT((V32-parametres!$D$84)/7),42)+1,WEEKDAY(guigui!V32,2)),"")</f>
        <v>RP</v>
      </c>
      <c r="X32" s="3">
        <f t="shared" si="11"/>
        <v>42369</v>
      </c>
      <c r="Y32" s="6" t="str">
        <f ca="1">IFERROR(OFFSET(grille!$A$1,MOD(INT((X32-parametres!$D$84)/7),42)+1,WEEKDAY(guigui!X32,2)),"")</f>
        <v>T650__</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11" priority="6" stopIfTrue="1">
      <formula>AND(WEEKDAY(B2,2)&gt;5,B2&lt;&gt;"")</formula>
    </cfRule>
  </conditionalFormatting>
  <conditionalFormatting sqref="E10">
    <cfRule type="expression" dxfId="9" priority="5" stopIfTrue="1">
      <formula>AND(WEEKDAY(E10,2)&gt;5,E10&lt;&gt;"")</formula>
    </cfRule>
  </conditionalFormatting>
  <conditionalFormatting sqref="E10">
    <cfRule type="expression" dxfId="7" priority="4" stopIfTrue="1">
      <formula>AND(WEEKDAY(E10,2)&gt;5,E10&lt;&gt;"")</formula>
    </cfRule>
  </conditionalFormatting>
  <conditionalFormatting sqref="E10">
    <cfRule type="expression" dxfId="5" priority="3" stopIfTrue="1">
      <formula>AND(WEEKDAY(E10,2)&gt;5,E10&lt;&gt;"")</formula>
    </cfRule>
  </conditionalFormatting>
  <conditionalFormatting sqref="E10">
    <cfRule type="expression" dxfId="3" priority="2" stopIfTrue="1">
      <formula>AND(WEEKDAY(E10,2)&gt;5,E10&lt;&gt;"")</formula>
    </cfRule>
  </conditionalFormatting>
  <conditionalFormatting sqref="E24">
    <cfRule type="expression" dxfId="1" priority="1" stopIfTrue="1">
      <formula>AND(WEEKDAY(E24,2)&gt;5,E24&lt;&gt;"")</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dimension ref="A1:D84"/>
  <sheetViews>
    <sheetView tabSelected="1" workbookViewId="0">
      <selection activeCell="A75" sqref="A75:D75"/>
    </sheetView>
  </sheetViews>
  <sheetFormatPr baseColWidth="10" defaultRowHeight="15"/>
  <cols>
    <col min="1" max="1" width="12.85546875" bestFit="1" customWidth="1"/>
    <col min="2" max="2" width="20.140625" customWidth="1"/>
    <col min="3" max="3" width="18.85546875" bestFit="1" customWidth="1"/>
    <col min="4" max="4" width="20.140625" customWidth="1"/>
  </cols>
  <sheetData>
    <row r="1" spans="1:4">
      <c r="A1" s="14" t="s">
        <v>96</v>
      </c>
      <c r="B1" s="14"/>
      <c r="C1" s="14"/>
      <c r="D1" s="14"/>
    </row>
    <row r="2" spans="1:4">
      <c r="A2" s="7" t="s">
        <v>63</v>
      </c>
      <c r="B2" s="9">
        <v>42005</v>
      </c>
      <c r="C2" s="7" t="s">
        <v>64</v>
      </c>
      <c r="D2" s="8">
        <f>IF(WEEKDAY(B2,2)=1,B2,B2-WEEKDAY(B2,2)+1)</f>
        <v>42002</v>
      </c>
    </row>
    <row r="3" spans="1:4">
      <c r="A3" s="14" t="s">
        <v>97</v>
      </c>
      <c r="B3" s="14"/>
      <c r="C3" s="14"/>
      <c r="D3" s="14"/>
    </row>
    <row r="4" spans="1:4">
      <c r="A4" s="7" t="s">
        <v>63</v>
      </c>
      <c r="B4" s="9">
        <v>42011</v>
      </c>
      <c r="C4" s="7" t="s">
        <v>64</v>
      </c>
      <c r="D4" s="8">
        <f>IF(WEEKDAY(B4,2)=1,B4,B4-WEEKDAY(B4,2)+1)</f>
        <v>42009</v>
      </c>
    </row>
    <row r="5" spans="1:4">
      <c r="A5" s="14" t="s">
        <v>98</v>
      </c>
      <c r="B5" s="14"/>
      <c r="C5" s="14"/>
      <c r="D5" s="14"/>
    </row>
    <row r="6" spans="1:4">
      <c r="A6" s="7" t="s">
        <v>63</v>
      </c>
      <c r="B6" s="9">
        <v>42018</v>
      </c>
      <c r="C6" s="7" t="s">
        <v>64</v>
      </c>
      <c r="D6" s="8">
        <f>IF(WEEKDAY(B6,2)=1,B6,B6-WEEKDAY(B6,2)+1)</f>
        <v>42016</v>
      </c>
    </row>
    <row r="7" spans="1:4">
      <c r="A7" s="14" t="s">
        <v>99</v>
      </c>
      <c r="B7" s="14"/>
      <c r="C7" s="14"/>
      <c r="D7" s="14"/>
    </row>
    <row r="8" spans="1:4">
      <c r="A8" s="7" t="s">
        <v>63</v>
      </c>
      <c r="B8" s="9">
        <v>42025</v>
      </c>
      <c r="C8" s="7" t="s">
        <v>64</v>
      </c>
      <c r="D8" s="8">
        <f>IF(WEEKDAY(B8,2)=1,B8,B8-WEEKDAY(B8,2)+1)</f>
        <v>42023</v>
      </c>
    </row>
    <row r="9" spans="1:4">
      <c r="A9" s="14" t="s">
        <v>133</v>
      </c>
      <c r="B9" s="14"/>
      <c r="C9" s="14"/>
      <c r="D9" s="14"/>
    </row>
    <row r="10" spans="1:4">
      <c r="A10" s="7" t="s">
        <v>63</v>
      </c>
      <c r="B10" s="9">
        <v>42032</v>
      </c>
      <c r="C10" s="7" t="s">
        <v>64</v>
      </c>
      <c r="D10" s="8">
        <f>IF(WEEKDAY(B10,2)=1,B10,B10-WEEKDAY(B10,2)+1)</f>
        <v>42030</v>
      </c>
    </row>
    <row r="11" spans="1:4">
      <c r="A11" s="14" t="s">
        <v>132</v>
      </c>
      <c r="B11" s="14"/>
      <c r="C11" s="14"/>
      <c r="D11" s="14"/>
    </row>
    <row r="12" spans="1:4">
      <c r="A12" s="7" t="s">
        <v>63</v>
      </c>
      <c r="B12" s="9">
        <v>42039</v>
      </c>
      <c r="C12" s="7" t="s">
        <v>64</v>
      </c>
      <c r="D12" s="8">
        <f>IF(WEEKDAY(B12,2)=1,B12,B12-WEEKDAY(B12,2)+1)</f>
        <v>42037</v>
      </c>
    </row>
    <row r="13" spans="1:4">
      <c r="A13" s="14" t="s">
        <v>131</v>
      </c>
      <c r="B13" s="14"/>
      <c r="C13" s="14"/>
      <c r="D13" s="14"/>
    </row>
    <row r="14" spans="1:4">
      <c r="A14" s="7" t="s">
        <v>63</v>
      </c>
      <c r="B14" s="9">
        <v>42046</v>
      </c>
      <c r="C14" s="7" t="s">
        <v>64</v>
      </c>
      <c r="D14" s="8">
        <f>IF(WEEKDAY(B14,2)=1,B14,B14-WEEKDAY(B14,2)+1)</f>
        <v>42044</v>
      </c>
    </row>
    <row r="15" spans="1:4">
      <c r="A15" s="14" t="s">
        <v>130</v>
      </c>
      <c r="B15" s="14"/>
      <c r="C15" s="14"/>
      <c r="D15" s="14"/>
    </row>
    <row r="16" spans="1:4">
      <c r="A16" s="7" t="s">
        <v>63</v>
      </c>
      <c r="B16" s="9">
        <v>42053</v>
      </c>
      <c r="C16" s="7" t="s">
        <v>64</v>
      </c>
      <c r="D16" s="8">
        <f>IF(WEEKDAY(B16,2)=1,B16,B16-WEEKDAY(B16,2)+1)</f>
        <v>42051</v>
      </c>
    </row>
    <row r="17" spans="1:4">
      <c r="A17" s="14" t="s">
        <v>129</v>
      </c>
      <c r="B17" s="14"/>
      <c r="C17" s="14"/>
      <c r="D17" s="14"/>
    </row>
    <row r="18" spans="1:4">
      <c r="A18" s="7" t="s">
        <v>63</v>
      </c>
      <c r="B18" s="9">
        <v>42060</v>
      </c>
      <c r="C18" s="7" t="s">
        <v>64</v>
      </c>
      <c r="D18" s="8">
        <f>IF(WEEKDAY(B18,2)=1,B18,B18-WEEKDAY(B18,2)+1)</f>
        <v>42058</v>
      </c>
    </row>
    <row r="19" spans="1:4">
      <c r="A19" s="14" t="s">
        <v>128</v>
      </c>
      <c r="B19" s="14"/>
      <c r="C19" s="14"/>
      <c r="D19" s="14"/>
    </row>
    <row r="20" spans="1:4">
      <c r="A20" s="7" t="s">
        <v>63</v>
      </c>
      <c r="B20" s="9">
        <v>42067</v>
      </c>
      <c r="C20" s="7" t="s">
        <v>64</v>
      </c>
      <c r="D20" s="8">
        <f>IF(WEEKDAY(B20,2)=1,B20,B20-WEEKDAY(B20,2)+1)</f>
        <v>42065</v>
      </c>
    </row>
    <row r="21" spans="1:4">
      <c r="A21" s="14" t="s">
        <v>127</v>
      </c>
      <c r="B21" s="14"/>
      <c r="C21" s="14"/>
      <c r="D21" s="14"/>
    </row>
    <row r="22" spans="1:4">
      <c r="A22" s="7" t="s">
        <v>63</v>
      </c>
      <c r="B22" s="9">
        <v>42074</v>
      </c>
      <c r="C22" s="7" t="s">
        <v>64</v>
      </c>
      <c r="D22" s="8">
        <f>IF(WEEKDAY(B22,2)=1,B22,B22-WEEKDAY(B22,2)+1)</f>
        <v>42072</v>
      </c>
    </row>
    <row r="23" spans="1:4">
      <c r="A23" s="14" t="s">
        <v>126</v>
      </c>
      <c r="B23" s="14"/>
      <c r="C23" s="14"/>
      <c r="D23" s="14"/>
    </row>
    <row r="24" spans="1:4">
      <c r="A24" s="7" t="s">
        <v>63</v>
      </c>
      <c r="B24" s="9">
        <v>42081</v>
      </c>
      <c r="C24" s="7" t="s">
        <v>64</v>
      </c>
      <c r="D24" s="8">
        <f>IF(WEEKDAY(B24,2)=1,B24,B24-WEEKDAY(B24,2)+1)</f>
        <v>42079</v>
      </c>
    </row>
    <row r="25" spans="1:4">
      <c r="A25" s="14" t="s">
        <v>125</v>
      </c>
      <c r="B25" s="14"/>
      <c r="C25" s="14"/>
      <c r="D25" s="14"/>
    </row>
    <row r="26" spans="1:4">
      <c r="A26" s="7" t="s">
        <v>63</v>
      </c>
      <c r="B26" s="9">
        <v>42088</v>
      </c>
      <c r="C26" s="7" t="s">
        <v>64</v>
      </c>
      <c r="D26" s="8">
        <f>IF(WEEKDAY(B26,2)=1,B26,B26-WEEKDAY(B26,2)+1)</f>
        <v>42086</v>
      </c>
    </row>
    <row r="27" spans="1:4">
      <c r="A27" s="14" t="s">
        <v>124</v>
      </c>
      <c r="B27" s="14"/>
      <c r="C27" s="14"/>
      <c r="D27" s="14"/>
    </row>
    <row r="28" spans="1:4">
      <c r="A28" s="7" t="s">
        <v>63</v>
      </c>
      <c r="B28" s="9">
        <v>42095</v>
      </c>
      <c r="C28" s="7" t="s">
        <v>64</v>
      </c>
      <c r="D28" s="8">
        <f>IF(WEEKDAY(B28,2)=1,B28,B28-WEEKDAY(B28,2)+1)</f>
        <v>42093</v>
      </c>
    </row>
    <row r="29" spans="1:4">
      <c r="A29" s="14" t="s">
        <v>123</v>
      </c>
      <c r="B29" s="14"/>
      <c r="C29" s="14"/>
      <c r="D29" s="14"/>
    </row>
    <row r="30" spans="1:4">
      <c r="A30" s="7" t="s">
        <v>63</v>
      </c>
      <c r="B30" s="9">
        <v>42102</v>
      </c>
      <c r="C30" s="7" t="s">
        <v>64</v>
      </c>
      <c r="D30" s="8">
        <f>IF(WEEKDAY(B30,2)=1,B30,B30-WEEKDAY(B30,2)+1)</f>
        <v>42100</v>
      </c>
    </row>
    <row r="31" spans="1:4">
      <c r="A31" s="14" t="s">
        <v>122</v>
      </c>
      <c r="B31" s="14"/>
      <c r="C31" s="14"/>
      <c r="D31" s="14"/>
    </row>
    <row r="32" spans="1:4">
      <c r="A32" s="7" t="s">
        <v>63</v>
      </c>
      <c r="B32" s="9">
        <v>42109</v>
      </c>
      <c r="C32" s="7" t="s">
        <v>64</v>
      </c>
      <c r="D32" s="8">
        <f>IF(WEEKDAY(B32,2)=1,B32,B32-WEEKDAY(B32,2)+1)</f>
        <v>42107</v>
      </c>
    </row>
    <row r="33" spans="1:4">
      <c r="A33" s="14" t="s">
        <v>121</v>
      </c>
      <c r="B33" s="14"/>
      <c r="C33" s="14"/>
      <c r="D33" s="14"/>
    </row>
    <row r="34" spans="1:4">
      <c r="A34" s="7" t="s">
        <v>63</v>
      </c>
      <c r="B34" s="9">
        <v>42116</v>
      </c>
      <c r="C34" s="7" t="s">
        <v>64</v>
      </c>
      <c r="D34" s="8">
        <f>IF(WEEKDAY(B34,2)=1,B34,B34-WEEKDAY(B34,2)+1)</f>
        <v>42114</v>
      </c>
    </row>
    <row r="35" spans="1:4">
      <c r="A35" s="14" t="s">
        <v>120</v>
      </c>
      <c r="B35" s="14"/>
      <c r="C35" s="14"/>
      <c r="D35" s="14"/>
    </row>
    <row r="36" spans="1:4">
      <c r="A36" s="7" t="s">
        <v>63</v>
      </c>
      <c r="B36" s="9">
        <v>42123</v>
      </c>
      <c r="C36" s="7" t="s">
        <v>64</v>
      </c>
      <c r="D36" s="8">
        <f>IF(WEEKDAY(B36,2)=1,B36,B36-WEEKDAY(B36,2)+1)</f>
        <v>42121</v>
      </c>
    </row>
    <row r="37" spans="1:4">
      <c r="A37" s="14" t="s">
        <v>119</v>
      </c>
      <c r="B37" s="14"/>
      <c r="C37" s="14"/>
      <c r="D37" s="14"/>
    </row>
    <row r="38" spans="1:4">
      <c r="A38" s="7" t="s">
        <v>63</v>
      </c>
      <c r="B38" s="9">
        <v>42130</v>
      </c>
      <c r="C38" s="7" t="s">
        <v>64</v>
      </c>
      <c r="D38" s="8">
        <f>IF(WEEKDAY(B38,2)=1,B38,B38-WEEKDAY(B38,2)+1)</f>
        <v>42128</v>
      </c>
    </row>
    <row r="39" spans="1:4">
      <c r="A39" s="14" t="s">
        <v>118</v>
      </c>
      <c r="B39" s="14"/>
      <c r="C39" s="14"/>
      <c r="D39" s="14"/>
    </row>
    <row r="40" spans="1:4">
      <c r="A40" s="7" t="s">
        <v>63</v>
      </c>
      <c r="B40" s="9">
        <v>42137</v>
      </c>
      <c r="C40" s="7" t="s">
        <v>64</v>
      </c>
      <c r="D40" s="8">
        <f>IF(WEEKDAY(B40,2)=1,B40,B40-WEEKDAY(B40,2)+1)</f>
        <v>42135</v>
      </c>
    </row>
    <row r="41" spans="1:4">
      <c r="A41" s="14" t="s">
        <v>117</v>
      </c>
      <c r="B41" s="14"/>
      <c r="C41" s="14"/>
      <c r="D41" s="14"/>
    </row>
    <row r="42" spans="1:4">
      <c r="A42" s="7" t="s">
        <v>63</v>
      </c>
      <c r="B42" s="9">
        <v>42144</v>
      </c>
      <c r="C42" s="7" t="s">
        <v>64</v>
      </c>
      <c r="D42" s="8">
        <f>IF(WEEKDAY(B42,2)=1,B42,B42-WEEKDAY(B42,2)+1)</f>
        <v>42142</v>
      </c>
    </row>
    <row r="43" spans="1:4">
      <c r="A43" s="14" t="s">
        <v>116</v>
      </c>
      <c r="B43" s="14"/>
      <c r="C43" s="14"/>
      <c r="D43" s="14"/>
    </row>
    <row r="44" spans="1:4">
      <c r="A44" s="7" t="s">
        <v>63</v>
      </c>
      <c r="B44" s="9">
        <v>42151</v>
      </c>
      <c r="C44" s="7" t="s">
        <v>64</v>
      </c>
      <c r="D44" s="8">
        <f>IF(WEEKDAY(B44,2)=1,B44,B44-WEEKDAY(B44,2)+1)</f>
        <v>42149</v>
      </c>
    </row>
    <row r="45" spans="1:4">
      <c r="A45" s="15" t="s">
        <v>134</v>
      </c>
      <c r="B45" s="14"/>
      <c r="C45" s="14"/>
      <c r="D45" s="14"/>
    </row>
    <row r="46" spans="1:4">
      <c r="A46" s="7" t="s">
        <v>63</v>
      </c>
      <c r="B46" s="9">
        <v>42158</v>
      </c>
      <c r="C46" s="7" t="s">
        <v>64</v>
      </c>
      <c r="D46" s="8">
        <f>IF(WEEKDAY(B46,2)=1,B46,B46-WEEKDAY(B46,2)+1)</f>
        <v>42156</v>
      </c>
    </row>
    <row r="47" spans="1:4">
      <c r="A47" s="14" t="s">
        <v>115</v>
      </c>
      <c r="B47" s="14"/>
      <c r="C47" s="14"/>
      <c r="D47" s="14"/>
    </row>
    <row r="48" spans="1:4">
      <c r="A48" s="7" t="s">
        <v>63</v>
      </c>
      <c r="B48" s="9">
        <v>42165</v>
      </c>
      <c r="C48" s="7" t="s">
        <v>64</v>
      </c>
      <c r="D48" s="8">
        <f>IF(WEEKDAY(B48,2)=1,B48,B48-WEEKDAY(B48,2)+1)</f>
        <v>42163</v>
      </c>
    </row>
    <row r="49" spans="1:4">
      <c r="A49" s="14" t="s">
        <v>135</v>
      </c>
      <c r="B49" s="14"/>
      <c r="C49" s="14"/>
      <c r="D49" s="14"/>
    </row>
    <row r="50" spans="1:4">
      <c r="A50" s="7" t="s">
        <v>63</v>
      </c>
      <c r="B50" s="9">
        <v>42172</v>
      </c>
      <c r="C50" s="7" t="s">
        <v>64</v>
      </c>
      <c r="D50" s="8">
        <f>IF(WEEKDAY(B50,2)=1,B50,B50-WEEKDAY(B50,2)+1)</f>
        <v>42170</v>
      </c>
    </row>
    <row r="51" spans="1:4">
      <c r="A51" s="14" t="s">
        <v>114</v>
      </c>
      <c r="B51" s="14"/>
      <c r="C51" s="14"/>
      <c r="D51" s="14"/>
    </row>
    <row r="52" spans="1:4">
      <c r="A52" s="7" t="s">
        <v>63</v>
      </c>
      <c r="B52" s="9">
        <v>42179</v>
      </c>
      <c r="C52" s="7" t="s">
        <v>64</v>
      </c>
      <c r="D52" s="8">
        <f>IF(WEEKDAY(B52,2)=1,B52,B52-WEEKDAY(B52,2)+1)</f>
        <v>42177</v>
      </c>
    </row>
    <row r="53" spans="1:4">
      <c r="A53" s="14" t="s">
        <v>136</v>
      </c>
      <c r="B53" s="14"/>
      <c r="C53" s="14"/>
      <c r="D53" s="14"/>
    </row>
    <row r="54" spans="1:4">
      <c r="A54" s="7" t="s">
        <v>63</v>
      </c>
      <c r="B54" s="9">
        <v>42186</v>
      </c>
      <c r="C54" s="7" t="s">
        <v>64</v>
      </c>
      <c r="D54" s="8">
        <f>IF(WEEKDAY(B54,2)=1,B54,B54-WEEKDAY(B54,2)+1)</f>
        <v>42184</v>
      </c>
    </row>
    <row r="55" spans="1:4">
      <c r="A55" s="14" t="s">
        <v>113</v>
      </c>
      <c r="B55" s="14"/>
      <c r="C55" s="14"/>
      <c r="D55" s="14"/>
    </row>
    <row r="56" spans="1:4">
      <c r="A56" s="7" t="s">
        <v>63</v>
      </c>
      <c r="B56" s="9">
        <v>42193</v>
      </c>
      <c r="C56" s="7" t="s">
        <v>64</v>
      </c>
      <c r="D56" s="8">
        <f>IF(WEEKDAY(B56,2)=1,B56,B56-WEEKDAY(B56,2)+1)</f>
        <v>42191</v>
      </c>
    </row>
    <row r="57" spans="1:4">
      <c r="A57" s="14" t="s">
        <v>112</v>
      </c>
      <c r="B57" s="14"/>
      <c r="C57" s="14"/>
      <c r="D57" s="14"/>
    </row>
    <row r="58" spans="1:4">
      <c r="A58" s="7" t="s">
        <v>63</v>
      </c>
      <c r="B58" s="9">
        <v>42200</v>
      </c>
      <c r="C58" s="7" t="s">
        <v>64</v>
      </c>
      <c r="D58" s="8">
        <f>IF(WEEKDAY(B58,2)=1,B58,B58-WEEKDAY(B58,2)+1)</f>
        <v>42198</v>
      </c>
    </row>
    <row r="59" spans="1:4">
      <c r="A59" s="14" t="s">
        <v>111</v>
      </c>
      <c r="B59" s="14"/>
      <c r="C59" s="14"/>
      <c r="D59" s="14"/>
    </row>
    <row r="60" spans="1:4">
      <c r="A60" s="7" t="s">
        <v>63</v>
      </c>
      <c r="B60" s="9">
        <v>42207</v>
      </c>
      <c r="C60" s="7" t="s">
        <v>64</v>
      </c>
      <c r="D60" s="8">
        <f>IF(WEEKDAY(B60,2)=1,B60,B60-WEEKDAY(B60,2)+1)</f>
        <v>42205</v>
      </c>
    </row>
    <row r="61" spans="1:4">
      <c r="A61" s="14" t="s">
        <v>110</v>
      </c>
      <c r="B61" s="14"/>
      <c r="C61" s="14"/>
      <c r="D61" s="14"/>
    </row>
    <row r="62" spans="1:4">
      <c r="A62" s="7" t="s">
        <v>63</v>
      </c>
      <c r="B62" s="9">
        <v>42214</v>
      </c>
      <c r="C62" s="7" t="s">
        <v>64</v>
      </c>
      <c r="D62" s="8">
        <f>IF(WEEKDAY(B62,2)=1,B62,B62-WEEKDAY(B62,2)+1)</f>
        <v>42212</v>
      </c>
    </row>
    <row r="63" spans="1:4">
      <c r="A63" s="14" t="s">
        <v>109</v>
      </c>
      <c r="B63" s="14"/>
      <c r="C63" s="14"/>
      <c r="D63" s="14"/>
    </row>
    <row r="64" spans="1:4">
      <c r="A64" s="7" t="s">
        <v>63</v>
      </c>
      <c r="B64" s="9">
        <v>42221</v>
      </c>
      <c r="C64" s="7" t="s">
        <v>64</v>
      </c>
      <c r="D64" s="8">
        <f>IF(WEEKDAY(B64,2)=1,B64,B64-WEEKDAY(B64,2)+1)</f>
        <v>42219</v>
      </c>
    </row>
    <row r="65" spans="1:4">
      <c r="A65" s="14" t="s">
        <v>108</v>
      </c>
      <c r="B65" s="14"/>
      <c r="C65" s="14"/>
      <c r="D65" s="14"/>
    </row>
    <row r="66" spans="1:4">
      <c r="A66" s="7" t="s">
        <v>63</v>
      </c>
      <c r="B66" s="9">
        <v>42228</v>
      </c>
      <c r="C66" s="7" t="s">
        <v>64</v>
      </c>
      <c r="D66" s="8">
        <f>IF(WEEKDAY(B66,2)=1,B66,B66-WEEKDAY(B66,2)+1)</f>
        <v>42226</v>
      </c>
    </row>
    <row r="67" spans="1:4">
      <c r="A67" s="14" t="s">
        <v>107</v>
      </c>
      <c r="B67" s="14"/>
      <c r="C67" s="14"/>
      <c r="D67" s="14"/>
    </row>
    <row r="68" spans="1:4">
      <c r="A68" s="7" t="s">
        <v>63</v>
      </c>
      <c r="B68" s="9">
        <v>42235</v>
      </c>
      <c r="C68" s="7" t="s">
        <v>64</v>
      </c>
      <c r="D68" s="8">
        <f>IF(WEEKDAY(B68,2)=1,B68,B68-WEEKDAY(B68,2)+1)</f>
        <v>42233</v>
      </c>
    </row>
    <row r="69" spans="1:4">
      <c r="A69" s="14" t="s">
        <v>106</v>
      </c>
      <c r="B69" s="14"/>
      <c r="C69" s="14"/>
      <c r="D69" s="14"/>
    </row>
    <row r="70" spans="1:4">
      <c r="A70" s="7" t="s">
        <v>63</v>
      </c>
      <c r="B70" s="9">
        <v>42242</v>
      </c>
      <c r="C70" s="7" t="s">
        <v>64</v>
      </c>
      <c r="D70" s="8">
        <f>IF(WEEKDAY(B70,2)=1,B70,B70-WEEKDAY(B70,2)+1)</f>
        <v>42240</v>
      </c>
    </row>
    <row r="71" spans="1:4">
      <c r="A71" s="14" t="s">
        <v>105</v>
      </c>
      <c r="B71" s="14"/>
      <c r="C71" s="14"/>
      <c r="D71" s="14"/>
    </row>
    <row r="72" spans="1:4">
      <c r="A72" s="7" t="s">
        <v>63</v>
      </c>
      <c r="B72" s="9">
        <v>42249</v>
      </c>
      <c r="C72" s="7" t="s">
        <v>64</v>
      </c>
      <c r="D72" s="8">
        <f>IF(WEEKDAY(B72,2)=1,B72,B72-WEEKDAY(B72,2)+1)</f>
        <v>42247</v>
      </c>
    </row>
    <row r="73" spans="1:4">
      <c r="A73" s="14" t="s">
        <v>137</v>
      </c>
      <c r="B73" s="14"/>
      <c r="C73" s="14"/>
      <c r="D73" s="14"/>
    </row>
    <row r="74" spans="1:4">
      <c r="A74" s="7" t="s">
        <v>63</v>
      </c>
      <c r="B74" s="9">
        <v>42256</v>
      </c>
      <c r="C74" s="7" t="s">
        <v>64</v>
      </c>
      <c r="D74" s="8">
        <f>IF(WEEKDAY(B74,2)=1,B74,B74-WEEKDAY(B74,2)+1)</f>
        <v>42254</v>
      </c>
    </row>
    <row r="75" spans="1:4">
      <c r="A75" s="14" t="s">
        <v>104</v>
      </c>
      <c r="B75" s="14"/>
      <c r="C75" s="14"/>
      <c r="D75" s="14"/>
    </row>
    <row r="76" spans="1:4">
      <c r="A76" s="7" t="s">
        <v>63</v>
      </c>
      <c r="B76" s="9">
        <v>42263</v>
      </c>
      <c r="C76" s="7" t="s">
        <v>64</v>
      </c>
      <c r="D76" s="8">
        <f>IF(WEEKDAY(B76,2)=1,B76,B76-WEEKDAY(B76,2)+1)</f>
        <v>42261</v>
      </c>
    </row>
    <row r="77" spans="1:4">
      <c r="A77" s="14" t="s">
        <v>103</v>
      </c>
      <c r="B77" s="14"/>
      <c r="C77" s="14"/>
      <c r="D77" s="14"/>
    </row>
    <row r="78" spans="1:4">
      <c r="A78" s="7" t="s">
        <v>63</v>
      </c>
      <c r="B78" s="9">
        <v>42270</v>
      </c>
      <c r="C78" s="7" t="s">
        <v>64</v>
      </c>
      <c r="D78" s="8">
        <f>IF(WEEKDAY(B78,2)=1,B78,B78-WEEKDAY(B78,2)+1)</f>
        <v>42268</v>
      </c>
    </row>
    <row r="79" spans="1:4">
      <c r="A79" s="14" t="s">
        <v>102</v>
      </c>
      <c r="B79" s="14"/>
      <c r="C79" s="14"/>
      <c r="D79" s="14"/>
    </row>
    <row r="80" spans="1:4">
      <c r="A80" s="7" t="s">
        <v>63</v>
      </c>
      <c r="B80" s="9">
        <v>42277</v>
      </c>
      <c r="C80" s="7" t="s">
        <v>64</v>
      </c>
      <c r="D80" s="8">
        <f>IF(WEEKDAY(B80,2)=1,B80,B80-WEEKDAY(B80,2)+1)</f>
        <v>42275</v>
      </c>
    </row>
    <row r="81" spans="1:4">
      <c r="A81" s="14" t="s">
        <v>101</v>
      </c>
      <c r="B81" s="14"/>
      <c r="C81" s="14"/>
      <c r="D81" s="14"/>
    </row>
    <row r="82" spans="1:4">
      <c r="A82" s="7" t="s">
        <v>63</v>
      </c>
      <c r="B82" s="9">
        <v>42284</v>
      </c>
      <c r="C82" s="7" t="s">
        <v>64</v>
      </c>
      <c r="D82" s="8">
        <f>IF(WEEKDAY(B82,2)=1,B82,B82-WEEKDAY(B82,2)+1)</f>
        <v>42282</v>
      </c>
    </row>
    <row r="83" spans="1:4">
      <c r="A83" s="14" t="s">
        <v>100</v>
      </c>
      <c r="B83" s="14"/>
      <c r="C83" s="14"/>
      <c r="D83" s="14"/>
    </row>
    <row r="84" spans="1:4">
      <c r="A84" s="7" t="s">
        <v>63</v>
      </c>
      <c r="B84" s="9">
        <v>42291</v>
      </c>
      <c r="C84" s="7" t="s">
        <v>64</v>
      </c>
      <c r="D84" s="8">
        <f>IF(WEEKDAY(B84,2)=1,B84,B84-WEEKDAY(B84,2)+1)</f>
        <v>42289</v>
      </c>
    </row>
  </sheetData>
  <mergeCells count="42">
    <mergeCell ref="A73:D73"/>
    <mergeCell ref="A75:D75"/>
    <mergeCell ref="A77:D77"/>
    <mergeCell ref="A79:D79"/>
    <mergeCell ref="A81:D81"/>
    <mergeCell ref="A83:D83"/>
    <mergeCell ref="A61:D61"/>
    <mergeCell ref="A63:D63"/>
    <mergeCell ref="A65:D65"/>
    <mergeCell ref="A67:D67"/>
    <mergeCell ref="A69:D69"/>
    <mergeCell ref="A71:D71"/>
    <mergeCell ref="A49:D49"/>
    <mergeCell ref="A51:D51"/>
    <mergeCell ref="A53:D53"/>
    <mergeCell ref="A55:D55"/>
    <mergeCell ref="A57:D57"/>
    <mergeCell ref="A59:D59"/>
    <mergeCell ref="A37:D37"/>
    <mergeCell ref="A39:D39"/>
    <mergeCell ref="A41:D41"/>
    <mergeCell ref="A43:D43"/>
    <mergeCell ref="A47:D47"/>
    <mergeCell ref="A45:D45"/>
    <mergeCell ref="A25:D25"/>
    <mergeCell ref="A27:D27"/>
    <mergeCell ref="A29:D29"/>
    <mergeCell ref="A31:D31"/>
    <mergeCell ref="A33:D33"/>
    <mergeCell ref="A35:D35"/>
    <mergeCell ref="A13:D13"/>
    <mergeCell ref="A15:D15"/>
    <mergeCell ref="A17:D17"/>
    <mergeCell ref="A19:D19"/>
    <mergeCell ref="A21:D21"/>
    <mergeCell ref="A23:D23"/>
    <mergeCell ref="A1:D1"/>
    <mergeCell ref="A3:D3"/>
    <mergeCell ref="A5:D5"/>
    <mergeCell ref="A7:D7"/>
    <mergeCell ref="A9:D9"/>
    <mergeCell ref="A11:D11"/>
  </mergeCells>
  <conditionalFormatting sqref="B84 D48 B48 D50 B50 D52 B52 D54 B54 D56 B56 D58 B58 D60 B60 D62 B62 D64 B64 D66 B66 D68 B68 D70 B70 D72 B72 D74 B74 D76 B76 D78 B78 D80 B80 D82 B82 D84 D4 B4 D6 B6 D8 B8 D10 B10 D12 B12 D14 B14 D16 B16 D18 B18 D20 B20 D22 B22 D24 B24 D26 B26 D28 B28 D30 B30 D32 B32 D34 B34 D36 B36 D38 B38 D40 B40 D42 B42 B44 D44 D46 B46 D2 B2">
    <cfRule type="expression" dxfId="396" priority="86" stopIfTrue="1">
      <formula>AND(WEEKDAY(B2,2)&gt;5,B2&lt;&gt;"")</formula>
    </cfRule>
  </conditionalFormatting>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dimension ref="A1:I43"/>
  <sheetViews>
    <sheetView workbookViewId="0">
      <selection activeCell="H43" sqref="H43"/>
    </sheetView>
  </sheetViews>
  <sheetFormatPr baseColWidth="10" defaultRowHeight="15"/>
  <cols>
    <col min="1" max="1" width="4.140625" customWidth="1"/>
  </cols>
  <sheetData>
    <row r="1" spans="1:8">
      <c r="A1" s="5"/>
      <c r="B1" s="5" t="s">
        <v>0</v>
      </c>
      <c r="C1" s="5" t="s">
        <v>1</v>
      </c>
      <c r="D1" s="5" t="s">
        <v>2</v>
      </c>
      <c r="E1" s="5" t="s">
        <v>3</v>
      </c>
      <c r="F1" s="5" t="s">
        <v>4</v>
      </c>
      <c r="G1" s="5" t="s">
        <v>5</v>
      </c>
      <c r="H1" s="5" t="s">
        <v>6</v>
      </c>
    </row>
    <row r="2" spans="1:8">
      <c r="A2" s="5">
        <v>1</v>
      </c>
      <c r="B2" s="5" t="s">
        <v>16</v>
      </c>
      <c r="C2" s="5" t="s">
        <v>17</v>
      </c>
      <c r="D2" s="5" t="s">
        <v>18</v>
      </c>
      <c r="E2" s="5" t="s">
        <v>7</v>
      </c>
      <c r="F2" s="5" t="s">
        <v>8</v>
      </c>
      <c r="G2" s="5" t="s">
        <v>9</v>
      </c>
      <c r="H2" s="5" t="s">
        <v>9</v>
      </c>
    </row>
    <row r="3" spans="1:8">
      <c r="A3" s="5">
        <v>2</v>
      </c>
      <c r="B3" s="5" t="s">
        <v>10</v>
      </c>
      <c r="C3" s="5" t="s">
        <v>11</v>
      </c>
      <c r="D3" s="5" t="s">
        <v>12</v>
      </c>
      <c r="E3" s="5" t="s">
        <v>19</v>
      </c>
      <c r="F3" s="5" t="s">
        <v>20</v>
      </c>
      <c r="G3" s="5" t="s">
        <v>9</v>
      </c>
      <c r="H3" s="5" t="s">
        <v>9</v>
      </c>
    </row>
    <row r="4" spans="1:8">
      <c r="A4" s="5">
        <v>3</v>
      </c>
      <c r="B4" s="5" t="s">
        <v>21</v>
      </c>
      <c r="C4" s="5" t="s">
        <v>22</v>
      </c>
      <c r="D4" s="5" t="s">
        <v>9</v>
      </c>
      <c r="E4" s="5" t="s">
        <v>9</v>
      </c>
      <c r="F4" s="5" t="s">
        <v>13</v>
      </c>
      <c r="G4" s="5" t="s">
        <v>14</v>
      </c>
      <c r="H4" s="5" t="s">
        <v>15</v>
      </c>
    </row>
    <row r="5" spans="1:8">
      <c r="A5" s="5">
        <v>4</v>
      </c>
      <c r="B5" s="5" t="s">
        <v>23</v>
      </c>
      <c r="C5" s="5" t="s">
        <v>24</v>
      </c>
      <c r="D5" s="5" t="s">
        <v>9</v>
      </c>
      <c r="E5" s="5" t="s">
        <v>9</v>
      </c>
      <c r="F5" s="5" t="s">
        <v>25</v>
      </c>
      <c r="G5" s="5" t="s">
        <v>26</v>
      </c>
      <c r="H5" s="5" t="s">
        <v>27</v>
      </c>
    </row>
    <row r="6" spans="1:8">
      <c r="A6" s="5">
        <v>5</v>
      </c>
      <c r="B6" s="5" t="s">
        <v>24</v>
      </c>
      <c r="C6" s="5" t="s">
        <v>9</v>
      </c>
      <c r="D6" s="5" t="s">
        <v>9</v>
      </c>
      <c r="E6" s="5" t="s">
        <v>28</v>
      </c>
      <c r="F6" s="5" t="s">
        <v>29</v>
      </c>
      <c r="G6" s="5" t="s">
        <v>30</v>
      </c>
      <c r="H6" s="5" t="s">
        <v>31</v>
      </c>
    </row>
    <row r="7" spans="1:8">
      <c r="A7" s="5">
        <v>6</v>
      </c>
      <c r="B7" s="5" t="s">
        <v>9</v>
      </c>
      <c r="C7" s="5" t="s">
        <v>9</v>
      </c>
      <c r="D7" s="5" t="s">
        <v>32</v>
      </c>
      <c r="E7" s="5" t="s">
        <v>33</v>
      </c>
      <c r="F7" s="5" t="s">
        <v>34</v>
      </c>
      <c r="G7" s="5" t="s">
        <v>9</v>
      </c>
      <c r="H7" s="5" t="s">
        <v>9</v>
      </c>
    </row>
    <row r="8" spans="1:8">
      <c r="A8" s="5">
        <v>7</v>
      </c>
      <c r="B8" s="5" t="s">
        <v>28</v>
      </c>
      <c r="C8" s="5" t="s">
        <v>35</v>
      </c>
      <c r="D8" s="5" t="s">
        <v>29</v>
      </c>
      <c r="E8" s="5" t="s">
        <v>36</v>
      </c>
      <c r="F8" s="5" t="s">
        <v>37</v>
      </c>
      <c r="G8" s="5" t="s">
        <v>9</v>
      </c>
      <c r="H8" s="5" t="s">
        <v>9</v>
      </c>
    </row>
    <row r="9" spans="1:8">
      <c r="A9" s="5">
        <v>8</v>
      </c>
      <c r="B9" s="5" t="s">
        <v>32</v>
      </c>
      <c r="C9" s="5" t="s">
        <v>33</v>
      </c>
      <c r="D9" s="5" t="s">
        <v>11</v>
      </c>
      <c r="E9" s="5" t="s">
        <v>38</v>
      </c>
      <c r="F9" s="5" t="s">
        <v>39</v>
      </c>
      <c r="G9" s="5" t="s">
        <v>9</v>
      </c>
      <c r="H9" s="5" t="s">
        <v>9</v>
      </c>
    </row>
    <row r="10" spans="1:8">
      <c r="A10" s="5">
        <v>9</v>
      </c>
      <c r="B10" s="5" t="s">
        <v>38</v>
      </c>
      <c r="C10" s="5" t="s">
        <v>39</v>
      </c>
      <c r="D10" s="5" t="s">
        <v>9</v>
      </c>
      <c r="E10" s="5" t="s">
        <v>9</v>
      </c>
      <c r="F10" s="5" t="s">
        <v>19</v>
      </c>
      <c r="G10" s="5" t="s">
        <v>40</v>
      </c>
      <c r="H10" s="5" t="s">
        <v>41</v>
      </c>
    </row>
    <row r="11" spans="1:8">
      <c r="A11" s="5">
        <v>10</v>
      </c>
      <c r="B11" s="5" t="s">
        <v>39</v>
      </c>
      <c r="C11" s="5" t="s">
        <v>7</v>
      </c>
      <c r="D11" s="5" t="s">
        <v>9</v>
      </c>
      <c r="E11" s="5" t="s">
        <v>9</v>
      </c>
      <c r="F11" s="5" t="s">
        <v>11</v>
      </c>
      <c r="G11" s="5" t="s">
        <v>42</v>
      </c>
      <c r="H11" s="5" t="s">
        <v>43</v>
      </c>
    </row>
    <row r="12" spans="1:8">
      <c r="A12" s="5">
        <v>11</v>
      </c>
      <c r="B12" s="5" t="s">
        <v>7</v>
      </c>
      <c r="C12" s="5" t="s">
        <v>9</v>
      </c>
      <c r="D12" s="5" t="s">
        <v>9</v>
      </c>
      <c r="E12" s="5" t="s">
        <v>10</v>
      </c>
      <c r="F12" s="5" t="s">
        <v>44</v>
      </c>
      <c r="G12" s="5" t="s">
        <v>46</v>
      </c>
      <c r="H12" s="5" t="s">
        <v>9</v>
      </c>
    </row>
    <row r="13" spans="1:8">
      <c r="A13" s="5">
        <v>12</v>
      </c>
      <c r="B13" s="5" t="s">
        <v>9</v>
      </c>
      <c r="C13" s="5" t="s">
        <v>47</v>
      </c>
      <c r="D13" s="5" t="s">
        <v>48</v>
      </c>
      <c r="E13" s="5" t="s">
        <v>17</v>
      </c>
      <c r="F13" s="5" t="s">
        <v>18</v>
      </c>
      <c r="G13" s="5" t="s">
        <v>9</v>
      </c>
      <c r="H13" s="5" t="s">
        <v>9</v>
      </c>
    </row>
    <row r="14" spans="1:8">
      <c r="A14" s="5">
        <v>13</v>
      </c>
      <c r="B14" s="5" t="s">
        <v>11</v>
      </c>
      <c r="C14" s="5" t="s">
        <v>29</v>
      </c>
      <c r="D14" s="5" t="s">
        <v>49</v>
      </c>
      <c r="E14" s="5" t="s">
        <v>44</v>
      </c>
      <c r="F14" s="5" t="s">
        <v>45</v>
      </c>
      <c r="G14" s="5" t="s">
        <v>9</v>
      </c>
      <c r="H14" s="5" t="s">
        <v>9</v>
      </c>
    </row>
    <row r="15" spans="1:8">
      <c r="A15" s="5">
        <v>14</v>
      </c>
      <c r="B15" s="5" t="s">
        <v>50</v>
      </c>
      <c r="C15" s="5" t="s">
        <v>51</v>
      </c>
      <c r="D15" s="5" t="s">
        <v>23</v>
      </c>
      <c r="E15" s="5" t="s">
        <v>24</v>
      </c>
      <c r="F15" s="5" t="s">
        <v>9</v>
      </c>
      <c r="G15" s="5" t="s">
        <v>9</v>
      </c>
      <c r="H15" s="5" t="s">
        <v>52</v>
      </c>
    </row>
    <row r="16" spans="1:8">
      <c r="A16" s="5">
        <v>15</v>
      </c>
      <c r="B16" s="5" t="s">
        <v>53</v>
      </c>
      <c r="C16" s="5" t="s">
        <v>23</v>
      </c>
      <c r="D16" s="5" t="s">
        <v>24</v>
      </c>
      <c r="E16" s="5" t="s">
        <v>9</v>
      </c>
      <c r="F16" s="5" t="s">
        <v>9</v>
      </c>
      <c r="G16" s="5" t="s">
        <v>54</v>
      </c>
      <c r="H16" s="5" t="s">
        <v>55</v>
      </c>
    </row>
    <row r="17" spans="1:9">
      <c r="A17" s="5">
        <v>16</v>
      </c>
      <c r="B17" s="5" t="s">
        <v>56</v>
      </c>
      <c r="C17" s="5" t="s">
        <v>36</v>
      </c>
      <c r="D17" s="5" t="s">
        <v>37</v>
      </c>
      <c r="E17" s="5" t="s">
        <v>8</v>
      </c>
      <c r="F17" s="5" t="s">
        <v>9</v>
      </c>
      <c r="G17" s="5" t="s">
        <v>9</v>
      </c>
      <c r="H17" s="5" t="s">
        <v>57</v>
      </c>
    </row>
    <row r="18" spans="1:9">
      <c r="A18" s="5">
        <v>17</v>
      </c>
      <c r="B18" s="5" t="s">
        <v>37</v>
      </c>
      <c r="C18" s="5" t="s">
        <v>58</v>
      </c>
      <c r="D18" s="5" t="s">
        <v>47</v>
      </c>
      <c r="E18" s="5" t="s">
        <v>48</v>
      </c>
      <c r="F18" s="5" t="s">
        <v>8</v>
      </c>
      <c r="G18" s="5" t="s">
        <v>9</v>
      </c>
      <c r="H18" s="5" t="s">
        <v>9</v>
      </c>
    </row>
    <row r="19" spans="1:9">
      <c r="A19" s="5">
        <v>18</v>
      </c>
      <c r="B19" s="5" t="s">
        <v>9</v>
      </c>
      <c r="C19" s="5" t="s">
        <v>59</v>
      </c>
      <c r="D19" s="5" t="s">
        <v>16</v>
      </c>
      <c r="E19" s="5" t="s">
        <v>60</v>
      </c>
      <c r="F19" s="5" t="s">
        <v>38</v>
      </c>
      <c r="G19" s="5" t="s">
        <v>61</v>
      </c>
      <c r="H19" s="5" t="s">
        <v>9</v>
      </c>
    </row>
    <row r="20" spans="1:9">
      <c r="A20" s="5">
        <v>19</v>
      </c>
      <c r="B20" s="5" t="s">
        <v>9</v>
      </c>
      <c r="C20" s="5" t="s">
        <v>32</v>
      </c>
      <c r="D20" s="5" t="s">
        <v>33</v>
      </c>
      <c r="E20" s="5" t="s">
        <v>35</v>
      </c>
      <c r="F20" s="5" t="s">
        <v>36</v>
      </c>
      <c r="G20" s="5" t="s">
        <v>62</v>
      </c>
      <c r="H20" s="5" t="s">
        <v>9</v>
      </c>
    </row>
    <row r="21" spans="1:9">
      <c r="A21" s="5">
        <v>20</v>
      </c>
      <c r="B21" s="5" t="s">
        <v>9</v>
      </c>
      <c r="C21" s="5" t="s">
        <v>50</v>
      </c>
      <c r="D21" s="5" t="s">
        <v>51</v>
      </c>
      <c r="E21" s="5" t="s">
        <v>23</v>
      </c>
      <c r="F21" s="5" t="s">
        <v>24</v>
      </c>
      <c r="G21" s="5" t="s">
        <v>9</v>
      </c>
      <c r="H21" s="5" t="s">
        <v>9</v>
      </c>
    </row>
    <row r="22" spans="1:9">
      <c r="A22" s="5">
        <v>21</v>
      </c>
      <c r="B22" s="5" t="s">
        <v>65</v>
      </c>
      <c r="C22" s="5" t="s">
        <v>28</v>
      </c>
      <c r="D22" s="5" t="s">
        <v>50</v>
      </c>
      <c r="E22" s="5" t="s">
        <v>51</v>
      </c>
      <c r="F22" s="5" t="s">
        <v>66</v>
      </c>
      <c r="G22" s="5" t="s">
        <v>9</v>
      </c>
      <c r="H22" s="5" t="s">
        <v>9</v>
      </c>
    </row>
    <row r="23" spans="1:9">
      <c r="A23" s="5">
        <v>22</v>
      </c>
      <c r="B23" s="5" t="s">
        <v>59</v>
      </c>
      <c r="C23" s="5" t="s">
        <v>16</v>
      </c>
      <c r="D23" s="5" t="s">
        <v>17</v>
      </c>
      <c r="E23" s="5" t="s">
        <v>18</v>
      </c>
      <c r="F23" s="5" t="s">
        <v>9</v>
      </c>
      <c r="G23" s="5" t="s">
        <v>9</v>
      </c>
      <c r="H23" s="5" t="s">
        <v>11</v>
      </c>
    </row>
    <row r="24" spans="1:9">
      <c r="A24" s="5">
        <v>23</v>
      </c>
      <c r="B24" s="5" t="s">
        <v>17</v>
      </c>
      <c r="C24" s="5" t="s">
        <v>18</v>
      </c>
      <c r="D24" s="5" t="s">
        <v>7</v>
      </c>
      <c r="E24" s="5" t="s">
        <v>9</v>
      </c>
      <c r="F24" s="5" t="s">
        <v>9</v>
      </c>
      <c r="G24" s="5" t="s">
        <v>67</v>
      </c>
      <c r="H24" s="5" t="s">
        <v>68</v>
      </c>
    </row>
    <row r="25" spans="1:9">
      <c r="A25" s="5">
        <v>24</v>
      </c>
      <c r="B25" s="5" t="s">
        <v>49</v>
      </c>
      <c r="C25" s="5" t="s">
        <v>38</v>
      </c>
      <c r="D25" s="5" t="s">
        <v>39</v>
      </c>
      <c r="E25" s="5" t="s">
        <v>8</v>
      </c>
      <c r="F25" s="5" t="s">
        <v>9</v>
      </c>
      <c r="G25" s="5" t="s">
        <v>9</v>
      </c>
      <c r="H25" s="5" t="s">
        <v>69</v>
      </c>
    </row>
    <row r="26" spans="1:9">
      <c r="A26" s="5">
        <v>25</v>
      </c>
      <c r="B26" s="5" t="s">
        <v>70</v>
      </c>
      <c r="C26" s="5" t="s">
        <v>12</v>
      </c>
      <c r="D26" s="5" t="s">
        <v>44</v>
      </c>
      <c r="E26" s="5" t="s">
        <v>45</v>
      </c>
      <c r="F26" s="5" t="s">
        <v>9</v>
      </c>
      <c r="G26" s="5" t="s">
        <v>9</v>
      </c>
      <c r="H26" s="5" t="s">
        <v>9</v>
      </c>
    </row>
    <row r="27" spans="1:9">
      <c r="A27" s="5">
        <v>26</v>
      </c>
      <c r="B27" s="5" t="s">
        <v>29</v>
      </c>
      <c r="C27" s="5" t="s">
        <v>65</v>
      </c>
      <c r="D27" s="5" t="s">
        <v>36</v>
      </c>
      <c r="E27" s="5" t="s">
        <v>37</v>
      </c>
      <c r="F27" s="5" t="s">
        <v>8</v>
      </c>
      <c r="G27" s="5" t="s">
        <v>9</v>
      </c>
      <c r="H27" s="5" t="s">
        <v>9</v>
      </c>
    </row>
    <row r="28" spans="1:9">
      <c r="A28" s="5">
        <v>27</v>
      </c>
      <c r="B28" s="5" t="s">
        <v>44</v>
      </c>
      <c r="C28" s="5" t="s">
        <v>45</v>
      </c>
      <c r="D28" s="5" t="s">
        <v>10</v>
      </c>
      <c r="E28" s="5" t="s">
        <v>50</v>
      </c>
      <c r="F28" s="5" t="s">
        <v>51</v>
      </c>
      <c r="G28" s="5" t="s">
        <v>9</v>
      </c>
      <c r="H28" s="5" t="s">
        <v>9</v>
      </c>
    </row>
    <row r="29" spans="1:9">
      <c r="A29" s="5">
        <v>28</v>
      </c>
      <c r="B29" s="5" t="s">
        <v>47</v>
      </c>
      <c r="C29" s="5" t="s">
        <v>48</v>
      </c>
      <c r="D29" s="5" t="s">
        <v>9</v>
      </c>
      <c r="E29" s="5" t="s">
        <v>9</v>
      </c>
      <c r="F29" s="5" t="s">
        <v>71</v>
      </c>
      <c r="G29" s="5" t="s">
        <v>72</v>
      </c>
      <c r="H29" s="5" t="s">
        <v>73</v>
      </c>
    </row>
    <row r="30" spans="1:9">
      <c r="A30" s="5">
        <v>29</v>
      </c>
      <c r="B30" s="5" t="s">
        <v>74</v>
      </c>
      <c r="C30" s="5" t="s">
        <v>9</v>
      </c>
      <c r="D30" s="5" t="s">
        <v>9</v>
      </c>
      <c r="E30" s="5" t="s">
        <v>29</v>
      </c>
      <c r="F30" s="5" t="s">
        <v>59</v>
      </c>
      <c r="G30" s="5" t="s">
        <v>75</v>
      </c>
      <c r="H30" s="5" t="s">
        <v>76</v>
      </c>
    </row>
    <row r="31" spans="1:9">
      <c r="A31" s="5">
        <v>30</v>
      </c>
      <c r="B31" s="5" t="s">
        <v>77</v>
      </c>
      <c r="C31" s="5" t="s">
        <v>9</v>
      </c>
      <c r="D31" s="5" t="s">
        <v>9</v>
      </c>
      <c r="E31" s="5" t="s">
        <v>78</v>
      </c>
      <c r="F31" s="5" t="s">
        <v>56</v>
      </c>
      <c r="G31" s="5" t="s">
        <v>79</v>
      </c>
      <c r="H31" s="5" t="s">
        <v>80</v>
      </c>
      <c r="I31" s="13"/>
    </row>
    <row r="32" spans="1:9">
      <c r="A32" s="5">
        <v>31</v>
      </c>
      <c r="B32" s="5" t="s">
        <v>9</v>
      </c>
      <c r="C32" s="5" t="s">
        <v>9</v>
      </c>
      <c r="D32" s="5" t="s">
        <v>65</v>
      </c>
      <c r="E32" s="5" t="s">
        <v>59</v>
      </c>
      <c r="F32" s="5" t="s">
        <v>16</v>
      </c>
      <c r="G32" s="5" t="s">
        <v>9</v>
      </c>
      <c r="H32" s="5" t="s">
        <v>9</v>
      </c>
    </row>
    <row r="33" spans="1:8">
      <c r="A33" s="5">
        <v>32</v>
      </c>
      <c r="B33" s="5" t="s">
        <v>19</v>
      </c>
      <c r="C33" s="5" t="s">
        <v>70</v>
      </c>
      <c r="D33" s="5" t="s">
        <v>56</v>
      </c>
      <c r="E33" s="5" t="s">
        <v>32</v>
      </c>
      <c r="F33" s="5" t="s">
        <v>33</v>
      </c>
      <c r="G33" s="5" t="s">
        <v>8</v>
      </c>
      <c r="H33" s="5" t="s">
        <v>9</v>
      </c>
    </row>
    <row r="34" spans="1:8">
      <c r="A34" s="5">
        <v>33</v>
      </c>
      <c r="B34" s="5" t="s">
        <v>9</v>
      </c>
      <c r="C34" s="5" t="s">
        <v>9</v>
      </c>
      <c r="D34" s="5" t="s">
        <v>59</v>
      </c>
      <c r="E34" s="5" t="s">
        <v>16</v>
      </c>
      <c r="F34" s="5" t="s">
        <v>23</v>
      </c>
      <c r="G34" s="5" t="s">
        <v>81</v>
      </c>
      <c r="H34" s="5" t="s">
        <v>9</v>
      </c>
    </row>
    <row r="35" spans="1:8">
      <c r="A35" s="5">
        <v>34</v>
      </c>
      <c r="B35" s="5" t="s">
        <v>9</v>
      </c>
      <c r="C35" s="5" t="s">
        <v>49</v>
      </c>
      <c r="D35" s="5" t="s">
        <v>35</v>
      </c>
      <c r="E35" s="5" t="s">
        <v>65</v>
      </c>
      <c r="F35" s="5" t="s">
        <v>82</v>
      </c>
      <c r="G35" s="5" t="s">
        <v>83</v>
      </c>
      <c r="H35" s="5" t="s">
        <v>9</v>
      </c>
    </row>
    <row r="36" spans="1:8">
      <c r="A36" s="5">
        <v>35</v>
      </c>
      <c r="B36" s="5" t="s">
        <v>9</v>
      </c>
      <c r="C36" s="5" t="s">
        <v>9</v>
      </c>
      <c r="D36" s="5" t="s">
        <v>8</v>
      </c>
      <c r="E36" s="5" t="s">
        <v>49</v>
      </c>
      <c r="F36" s="5" t="s">
        <v>84</v>
      </c>
      <c r="G36" s="5" t="s">
        <v>85</v>
      </c>
      <c r="H36" s="5" t="s">
        <v>86</v>
      </c>
    </row>
    <row r="37" spans="1:8">
      <c r="A37" s="5">
        <v>36</v>
      </c>
      <c r="B37" s="5" t="s">
        <v>87</v>
      </c>
      <c r="C37" s="5" t="s">
        <v>9</v>
      </c>
      <c r="D37" s="5" t="s">
        <v>9</v>
      </c>
      <c r="E37" s="5" t="s">
        <v>11</v>
      </c>
      <c r="F37" s="5" t="s">
        <v>65</v>
      </c>
      <c r="G37" s="5" t="s">
        <v>88</v>
      </c>
      <c r="H37" s="5" t="s">
        <v>89</v>
      </c>
    </row>
    <row r="38" spans="1:8">
      <c r="A38" s="5">
        <v>37</v>
      </c>
      <c r="B38" s="5" t="s">
        <v>9</v>
      </c>
      <c r="C38" s="5" t="s">
        <v>9</v>
      </c>
      <c r="D38" s="5" t="s">
        <v>19</v>
      </c>
      <c r="E38" s="5" t="s">
        <v>70</v>
      </c>
      <c r="F38" s="5" t="s">
        <v>90</v>
      </c>
      <c r="G38" s="5" t="s">
        <v>91</v>
      </c>
      <c r="H38" s="5" t="s">
        <v>9</v>
      </c>
    </row>
    <row r="39" spans="1:8">
      <c r="A39" s="5">
        <v>38</v>
      </c>
      <c r="B39" s="5" t="s">
        <v>9</v>
      </c>
      <c r="C39" s="5" t="s">
        <v>19</v>
      </c>
      <c r="D39" s="5" t="s">
        <v>70</v>
      </c>
      <c r="E39" s="5" t="s">
        <v>21</v>
      </c>
      <c r="F39" s="5" t="s">
        <v>22</v>
      </c>
      <c r="G39" s="5" t="s">
        <v>9</v>
      </c>
      <c r="H39" s="5" t="s">
        <v>9</v>
      </c>
    </row>
    <row r="40" spans="1:8">
      <c r="A40" s="5">
        <v>39</v>
      </c>
      <c r="B40" s="5" t="s">
        <v>36</v>
      </c>
      <c r="C40" s="5" t="s">
        <v>37</v>
      </c>
      <c r="D40" s="5" t="s">
        <v>21</v>
      </c>
      <c r="E40" s="5" t="s">
        <v>22</v>
      </c>
      <c r="F40" s="5" t="s">
        <v>8</v>
      </c>
      <c r="G40" s="5" t="s">
        <v>9</v>
      </c>
      <c r="H40" s="5" t="s">
        <v>9</v>
      </c>
    </row>
    <row r="41" spans="1:8">
      <c r="A41" s="5">
        <v>40</v>
      </c>
      <c r="B41" s="5" t="s">
        <v>35</v>
      </c>
      <c r="C41" s="5" t="s">
        <v>56</v>
      </c>
      <c r="D41" s="5" t="s">
        <v>38</v>
      </c>
      <c r="E41" s="5" t="s">
        <v>39</v>
      </c>
      <c r="F41" s="5" t="s">
        <v>9</v>
      </c>
      <c r="G41" s="5" t="s">
        <v>9</v>
      </c>
      <c r="H41" s="5" t="s">
        <v>92</v>
      </c>
    </row>
    <row r="42" spans="1:8">
      <c r="A42" s="5">
        <v>41</v>
      </c>
      <c r="B42" s="5" t="s">
        <v>22</v>
      </c>
      <c r="C42" s="5" t="s">
        <v>21</v>
      </c>
      <c r="D42" s="5" t="s">
        <v>22</v>
      </c>
      <c r="E42" s="5" t="s">
        <v>9</v>
      </c>
      <c r="F42" s="5" t="s">
        <v>9</v>
      </c>
      <c r="G42" s="5" t="s">
        <v>93</v>
      </c>
      <c r="H42" s="5" t="s">
        <v>94</v>
      </c>
    </row>
    <row r="43" spans="1:8">
      <c r="A43" s="5">
        <v>42</v>
      </c>
      <c r="B43" s="5" t="s">
        <v>78</v>
      </c>
      <c r="C43" s="5" t="s">
        <v>44</v>
      </c>
      <c r="D43" s="5" t="s">
        <v>45</v>
      </c>
      <c r="E43" s="5" t="s">
        <v>8</v>
      </c>
      <c r="F43" s="5" t="s">
        <v>9</v>
      </c>
      <c r="G43" s="5" t="s">
        <v>9</v>
      </c>
      <c r="H43" s="5"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Y32"/>
  <sheetViews>
    <sheetView workbookViewId="0">
      <selection activeCell="C2" sqref="C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IFERROR(OFFSET(grille!$A$1,MOD(INT((B2-parametres!$D$8)/7),42)+1,WEEKDAY(guigui!B2,2)),"")</f>
        <v>__T230</v>
      </c>
      <c r="D2" s="3">
        <f>DATE($A$1,COLUMN()-2,ROW()-1)</f>
        <v>42036</v>
      </c>
      <c r="E2" s="6" t="str">
        <f ca="1">IFERROR(OFFSET(grille!$A$1,MOD(INT((D2-parametres!$D$8)/7),42)+1,WEEKDAY(guigui!D2,2)),"")</f>
        <v>RP</v>
      </c>
      <c r="F2" s="3">
        <f>DATE($A$1,COLUMN()-3,ROW()-1)</f>
        <v>42064</v>
      </c>
      <c r="G2" s="6" t="str">
        <f ca="1">IFERROR(OFFSET(grille!$A$1,MOD(INT((F2-parametres!$D$8)/7),42)+1,WEEKDAY(guigui!F2,2)),"")</f>
        <v>RP</v>
      </c>
      <c r="H2" s="3">
        <f>DATE($A$1,COLUMN()-4,ROW()-1)</f>
        <v>42095</v>
      </c>
      <c r="I2" s="6" t="str">
        <f ca="1">IFERROR(OFFSET(grille!$A$1,MOD(INT((H2-parametres!$D$8)/7),42)+1,WEEKDAY(guigui!H2,2)),"")</f>
        <v>RP</v>
      </c>
      <c r="J2" s="3">
        <f>DATE($A$1,COLUMN()-5,ROW()-1)</f>
        <v>42125</v>
      </c>
      <c r="K2" s="6" t="str">
        <f ca="1">IFERROR(OFFSET(grille!$A$1,MOD(INT((J2-parametres!$D$8)/7),42)+1,WEEKDAY(guigui!J2,2)),"")</f>
        <v>RP</v>
      </c>
      <c r="L2" s="3">
        <f>DATE($A$1,COLUMN()-6,ROW()-1)</f>
        <v>42156</v>
      </c>
      <c r="M2" s="6" t="str">
        <f ca="1">IFERROR(OFFSET(grille!$A$1,MOD(INT((L2-parametres!$D$8)/7),42)+1,WEEKDAY(guigui!L2,2)),"")</f>
        <v>RP</v>
      </c>
      <c r="N2" s="4">
        <f>DATE($A$1,COLUMN()-7,ROW()-1)</f>
        <v>42186</v>
      </c>
      <c r="O2" s="6" t="str">
        <f ca="1">IFERROR(OFFSET(grille!$A$1,MOD(INT((N2-parametres!$D$8)/7),42)+1,WEEKDAY(guigui!N2,2)),"")</f>
        <v>__T230</v>
      </c>
      <c r="P2" s="3">
        <f>DATE($A$1,COLUMN()-8,ROW()-1)</f>
        <v>42217</v>
      </c>
      <c r="Q2" s="6" t="str">
        <f ca="1">IFERROR(OFFSET(grille!$A$1,MOD(INT((P2-parametres!$D$8)/7),42)+1,WEEKDAY(guigui!P2,2)),"")</f>
        <v>__T936</v>
      </c>
      <c r="R2" s="3">
        <f>DATE($A$1,COLUMN()-9,ROW()-1)</f>
        <v>42248</v>
      </c>
      <c r="S2" s="6" t="str">
        <f ca="1">IFERROR(OFFSET(grille!$A$1,MOD(INT((R2-parametres!$D$8)/7),42)+1,WEEKDAY(guigui!R2,2)),"")</f>
        <v>RP</v>
      </c>
      <c r="T2" s="3">
        <f>DATE($A$1,COLUMN()-10,ROW()-1)</f>
        <v>42278</v>
      </c>
      <c r="U2" s="6" t="str">
        <f ca="1">IFERROR(OFFSET(grille!$A$1,MOD(INT((T2-parametres!$D$8)/7),42)+1,WEEKDAY(guigui!T2,2)),"")</f>
        <v>__T330</v>
      </c>
      <c r="V2" s="4">
        <f>DATE($A$1,COLUMN()-11,ROW()-1)</f>
        <v>42309</v>
      </c>
      <c r="W2" s="6" t="str">
        <f ca="1">IFERROR(OFFSET(grille!$A$1,MOD(INT((V2-parametres!$D$8)/7),42)+1,WEEKDAY(guigui!V2,2)),"")</f>
        <v>__T747</v>
      </c>
      <c r="X2" s="3">
        <f>DATE($A$1,COLUMN()-12,ROW()-1)</f>
        <v>42339</v>
      </c>
      <c r="Y2" s="6" t="str">
        <f ca="1">IFERROR(OFFSET(grille!$A$1,MOD(INT((X2-parametres!$D$8)/7),42)+1,WEEKDAY(guigui!X2,2)),"")</f>
        <v>__T250</v>
      </c>
    </row>
    <row r="3" spans="1:25">
      <c r="B3" s="3">
        <f t="shared" ref="B3:B32" si="0">DATE($A$1,COLUMN()-1,ROW()-1)</f>
        <v>42006</v>
      </c>
      <c r="C3" s="6" t="str">
        <f ca="1">IFERROR(OFFSET(grille!$A$1,MOD(INT((B3-parametres!$D$8)/7),42)+1,WEEKDAY(guigui!B3,2)),"")</f>
        <v>RP</v>
      </c>
      <c r="D3" s="3">
        <f t="shared" ref="D3:D29" si="1">DATE($A$1,COLUMN()-2,ROW()-1)</f>
        <v>42037</v>
      </c>
      <c r="E3" s="6" t="str">
        <f ca="1">IFERROR(OFFSET(grille!$A$1,MOD(INT((D3-parametres!$D$8)/7),42)+1,WEEKDAY(guigui!D3,2)),"")</f>
        <v>T340__</v>
      </c>
      <c r="F3" s="3">
        <f t="shared" ref="F3:F32" si="2">DATE($A$1,COLUMN()-3,ROW()-1)</f>
        <v>42065</v>
      </c>
      <c r="G3" s="6" t="str">
        <f ca="1">IFERROR(OFFSET(grille!$A$1,MOD(INT((F3-parametres!$D$8)/7),42)+1,WEEKDAY(guigui!F3,2)),"")</f>
        <v>T120</v>
      </c>
      <c r="H3" s="3">
        <f t="shared" ref="H3:H31" si="3">DATE($A$1,COLUMN()-4,ROW()-1)</f>
        <v>42096</v>
      </c>
      <c r="I3" s="6" t="str">
        <f ca="1">IFERROR(OFFSET(grille!$A$1,MOD(INT((H3-parametres!$D$8)/7),42)+1,WEEKDAY(guigui!H3,2)),"")</f>
        <v>T210</v>
      </c>
      <c r="J3" s="3">
        <f t="shared" ref="J3:J32" si="4">DATE($A$1,COLUMN()-5,ROW()-1)</f>
        <v>42126</v>
      </c>
      <c r="K3" s="6" t="str">
        <f ca="1">IFERROR(OFFSET(grille!$A$1,MOD(INT((J3-parametres!$D$8)/7),42)+1,WEEKDAY(guigui!J3,2)),"")</f>
        <v>T656__</v>
      </c>
      <c r="L3" s="3">
        <f t="shared" ref="L3:L31" si="5">DATE($A$1,COLUMN()-6,ROW()-1)</f>
        <v>42157</v>
      </c>
      <c r="M3" s="6" t="str">
        <f ca="1">IFERROR(OFFSET(grille!$A$1,MOD(INT((L3-parametres!$D$8)/7),42)+1,WEEKDAY(guigui!L3,2)),"")</f>
        <v>T440__</v>
      </c>
      <c r="N3" s="4">
        <f t="shared" ref="N3:N32" si="6">DATE($A$1,COLUMN()-7,ROW()-1)</f>
        <v>42187</v>
      </c>
      <c r="O3" s="6" t="str">
        <f ca="1">IFERROR(OFFSET(grille!$A$1,MOD(INT((N3-parametres!$D$8)/7),42)+1,WEEKDAY(guigui!N3,2)),"")</f>
        <v>D</v>
      </c>
      <c r="P3" s="3">
        <f t="shared" ref="P3:P32" si="7">DATE($A$1,COLUMN()-8,ROW()-1)</f>
        <v>42218</v>
      </c>
      <c r="Q3" s="6" t="str">
        <f ca="1">IFERROR(OFFSET(grille!$A$1,MOD(INT((P3-parametres!$D$8)/7),42)+1,WEEKDAY(guigui!P3,2)),"")</f>
        <v>T907__</v>
      </c>
      <c r="R3" s="3">
        <f t="shared" ref="R3:R31" si="8">DATE($A$1,COLUMN()-9,ROW()-1)</f>
        <v>42249</v>
      </c>
      <c r="S3" s="6" t="str">
        <f ca="1">IFERROR(OFFSET(grille!$A$1,MOD(INT((R3-parametres!$D$8)/7),42)+1,WEEKDAY(guigui!R3,2)),"")</f>
        <v>T730__</v>
      </c>
      <c r="T3" s="3">
        <f t="shared" ref="T3:T32" si="9">DATE($A$1,COLUMN()-10,ROW()-1)</f>
        <v>42279</v>
      </c>
      <c r="U3" s="6" t="str">
        <f ca="1">IFERROR(OFFSET(grille!$A$1,MOD(INT((T3-parametres!$D$8)/7),42)+1,WEEKDAY(guigui!T3,2)),"")</f>
        <v>T905__</v>
      </c>
      <c r="V3" s="4">
        <f t="shared" ref="V3:V31" si="10">DATE($A$1,COLUMN()-11,ROW()-1)</f>
        <v>42310</v>
      </c>
      <c r="W3" s="6" t="str">
        <f ca="1">IFERROR(OFFSET(grille!$A$1,MOD(INT((V3-parametres!$D$8)/7),42)+1,WEEKDAY(guigui!V3,2)),"")</f>
        <v>T130</v>
      </c>
      <c r="X3" s="3">
        <f t="shared" ref="X3:X32" si="11">DATE($A$1,COLUMN()-12,ROW()-1)</f>
        <v>42340</v>
      </c>
      <c r="Y3" s="6" t="str">
        <f ca="1">IFERROR(OFFSET(grille!$A$1,MOD(INT((X3-parametres!$D$8)/7),42)+1,WEEKDAY(guigui!X3,2)),"")</f>
        <v>RP</v>
      </c>
    </row>
    <row r="4" spans="1:25">
      <c r="B4" s="4">
        <f t="shared" si="0"/>
        <v>42007</v>
      </c>
      <c r="C4" s="6" t="str">
        <f ca="1">IFERROR(OFFSET(grille!$A$1,MOD(INT((B4-parametres!$D$8)/7),42)+1,WEEKDAY(guigui!B4,2)),"")</f>
        <v>RP</v>
      </c>
      <c r="D4" s="3">
        <f t="shared" si="1"/>
        <v>42038</v>
      </c>
      <c r="E4" s="6" t="str">
        <f ca="1">IFERROR(OFFSET(grille!$A$1,MOD(INT((D4-parametres!$D$8)/7),42)+1,WEEKDAY(guigui!D4,2)),"")</f>
        <v>__T350</v>
      </c>
      <c r="F4" s="3">
        <f t="shared" si="2"/>
        <v>42066</v>
      </c>
      <c r="G4" s="6" t="str">
        <f ca="1">IFERROR(OFFSET(grille!$A$1,MOD(INT((F4-parametres!$D$8)/7),42)+1,WEEKDAY(guigui!F4,2)),"")</f>
        <v>T110</v>
      </c>
      <c r="H4" s="3">
        <f t="shared" si="3"/>
        <v>42097</v>
      </c>
      <c r="I4" s="6" t="str">
        <f ca="1">IFERROR(OFFSET(grille!$A$1,MOD(INT((H4-parametres!$D$8)/7),42)+1,WEEKDAY(guigui!H4,2)),"")</f>
        <v>T140__</v>
      </c>
      <c r="J4" s="3">
        <f t="shared" si="4"/>
        <v>42127</v>
      </c>
      <c r="K4" s="6" t="str">
        <f ca="1">IFERROR(OFFSET(grille!$A$1,MOD(INT((J4-parametres!$D$8)/7),42)+1,WEEKDAY(guigui!J4,2)),"")</f>
        <v>__T667</v>
      </c>
      <c r="L4" s="3">
        <f t="shared" si="5"/>
        <v>42158</v>
      </c>
      <c r="M4" s="6" t="str">
        <f ca="1">IFERROR(OFFSET(grille!$A$1,MOD(INT((L4-parametres!$D$8)/7),42)+1,WEEKDAY(guigui!L4,2)),"")</f>
        <v>__T450</v>
      </c>
      <c r="N4" s="4">
        <f t="shared" si="6"/>
        <v>42188</v>
      </c>
      <c r="O4" s="6" t="str">
        <f ca="1">IFERROR(OFFSET(grille!$A$1,MOD(INT((N4-parametres!$D$8)/7),42)+1,WEEKDAY(guigui!N4,2)),"")</f>
        <v>RP</v>
      </c>
      <c r="P4" s="3">
        <f t="shared" si="7"/>
        <v>42219</v>
      </c>
      <c r="Q4" s="6" t="str">
        <f ca="1">IFERROR(OFFSET(grille!$A$1,MOD(INT((P4-parametres!$D$8)/7),42)+1,WEEKDAY(guigui!P4,2)),"")</f>
        <v>__T911</v>
      </c>
      <c r="R4" s="3">
        <f t="shared" si="8"/>
        <v>42250</v>
      </c>
      <c r="S4" s="6" t="str">
        <f ca="1">IFERROR(OFFSET(grille!$A$1,MOD(INT((R4-parametres!$D$8)/7),42)+1,WEEKDAY(guigui!R4,2)),"")</f>
        <v>__T740</v>
      </c>
      <c r="T4" s="3">
        <f t="shared" si="9"/>
        <v>42280</v>
      </c>
      <c r="U4" s="6" t="str">
        <f ca="1">IFERROR(OFFSET(grille!$A$1,MOD(INT((T4-parametres!$D$8)/7),42)+1,WEEKDAY(guigui!T4,2)),"")</f>
        <v>__T916</v>
      </c>
      <c r="V4" s="4">
        <f t="shared" si="10"/>
        <v>42311</v>
      </c>
      <c r="W4" s="6" t="str">
        <f ca="1">IFERROR(OFFSET(grille!$A$1,MOD(INT((V4-parametres!$D$8)/7),42)+1,WEEKDAY(guigui!V4,2)),"")</f>
        <v>T140__</v>
      </c>
      <c r="X4" s="3">
        <f t="shared" si="11"/>
        <v>42341</v>
      </c>
      <c r="Y4" s="6" t="str">
        <f ca="1">IFERROR(OFFSET(grille!$A$1,MOD(INT((X4-parametres!$D$8)/7),42)+1,WEEKDAY(guigui!X4,2)),"")</f>
        <v>RP</v>
      </c>
    </row>
    <row r="5" spans="1:25">
      <c r="B5" s="4">
        <f t="shared" si="0"/>
        <v>42008</v>
      </c>
      <c r="C5" s="6" t="str">
        <f ca="1">IFERROR(OFFSET(grille!$A$1,MOD(INT((B5-parametres!$D$8)/7),42)+1,WEEKDAY(guigui!B5,2)),"")</f>
        <v>T347__</v>
      </c>
      <c r="D5" s="3">
        <f t="shared" si="1"/>
        <v>42039</v>
      </c>
      <c r="E5" s="6" t="str">
        <f ca="1">IFERROR(OFFSET(grille!$A$1,MOD(INT((D5-parametres!$D$8)/7),42)+1,WEEKDAY(guigui!D5,2)),"")</f>
        <v>RP</v>
      </c>
      <c r="F5" s="3">
        <f t="shared" si="2"/>
        <v>42067</v>
      </c>
      <c r="G5" s="6" t="str">
        <f ca="1">IFERROR(OFFSET(grille!$A$1,MOD(INT((F5-parametres!$D$8)/7),42)+1,WEEKDAY(guigui!F5,2)),"")</f>
        <v>T720</v>
      </c>
      <c r="H5" s="3">
        <f t="shared" si="3"/>
        <v>42098</v>
      </c>
      <c r="I5" s="6" t="str">
        <f ca="1">IFERROR(OFFSET(grille!$A$1,MOD(INT((H5-parametres!$D$8)/7),42)+1,WEEKDAY(guigui!H5,2)),"")</f>
        <v>__T156</v>
      </c>
      <c r="J5" s="3">
        <f t="shared" si="4"/>
        <v>42128</v>
      </c>
      <c r="K5" s="6" t="str">
        <f ca="1">IFERROR(OFFSET(grille!$A$1,MOD(INT((J5-parametres!$D$8)/7),42)+1,WEEKDAY(guigui!J5,2)),"")</f>
        <v>T420</v>
      </c>
      <c r="L5" s="3">
        <f t="shared" si="5"/>
        <v>42159</v>
      </c>
      <c r="M5" s="6" t="str">
        <f ca="1">IFERROR(OFFSET(grille!$A$1,MOD(INT((L5-parametres!$D$8)/7),42)+1,WEEKDAY(guigui!L5,2)),"")</f>
        <v>T240__</v>
      </c>
      <c r="N5" s="4">
        <f t="shared" si="6"/>
        <v>42189</v>
      </c>
      <c r="O5" s="6" t="str">
        <f ca="1">IFERROR(OFFSET(grille!$A$1,MOD(INT((N5-parametres!$D$8)/7),42)+1,WEEKDAY(guigui!N5,2)),"")</f>
        <v>RP</v>
      </c>
      <c r="P5" s="3">
        <f t="shared" si="7"/>
        <v>42220</v>
      </c>
      <c r="Q5" s="6" t="str">
        <f ca="1">IFERROR(OFFSET(grille!$A$1,MOD(INT((P5-parametres!$D$8)/7),42)+1,WEEKDAY(guigui!P5,2)),"")</f>
        <v>RP</v>
      </c>
      <c r="R5" s="3">
        <f t="shared" si="8"/>
        <v>42251</v>
      </c>
      <c r="S5" s="6" t="str">
        <f ca="1">IFERROR(OFFSET(grille!$A$1,MOD(INT((R5-parametres!$D$8)/7),42)+1,WEEKDAY(guigui!R5,2)),"")</f>
        <v>T240__</v>
      </c>
      <c r="T5" s="3">
        <f t="shared" si="9"/>
        <v>42281</v>
      </c>
      <c r="U5" s="6" t="str">
        <f ca="1">IFERROR(OFFSET(grille!$A$1,MOD(INT((T5-parametres!$D$8)/7),42)+1,WEEKDAY(guigui!T5,2)),"")</f>
        <v>RP</v>
      </c>
      <c r="V5" s="4">
        <f t="shared" si="10"/>
        <v>42312</v>
      </c>
      <c r="W5" s="6" t="str">
        <f ca="1">IFERROR(OFFSET(grille!$A$1,MOD(INT((V5-parametres!$D$8)/7),42)+1,WEEKDAY(guigui!V5,2)),"")</f>
        <v>__T150</v>
      </c>
      <c r="X5" s="3">
        <f t="shared" si="11"/>
        <v>42342</v>
      </c>
      <c r="Y5" s="6" t="str">
        <f ca="1">IFERROR(OFFSET(grille!$A$1,MOD(INT((X5-parametres!$D$8)/7),42)+1,WEEKDAY(guigui!X5,2)),"")</f>
        <v>T345__</v>
      </c>
    </row>
    <row r="6" spans="1:25">
      <c r="B6" s="3">
        <f t="shared" si="0"/>
        <v>42009</v>
      </c>
      <c r="C6" s="6" t="str">
        <f ca="1">IFERROR(OFFSET(grille!$A$1,MOD(INT((B6-parametres!$D$8)/7),42)+1,WEEKDAY(guigui!B6,2)),"")</f>
        <v>__T350</v>
      </c>
      <c r="D6" s="3">
        <f t="shared" si="1"/>
        <v>42040</v>
      </c>
      <c r="E6" s="6" t="str">
        <f ca="1">IFERROR(OFFSET(grille!$A$1,MOD(INT((D6-parametres!$D$8)/7),42)+1,WEEKDAY(guigui!D6,2)),"")</f>
        <v>RP</v>
      </c>
      <c r="F6" s="3">
        <f t="shared" si="2"/>
        <v>42068</v>
      </c>
      <c r="G6" s="6" t="str">
        <f ca="1">IFERROR(OFFSET(grille!$A$1,MOD(INT((F6-parametres!$D$8)/7),42)+1,WEEKDAY(guigui!F6,2)),"")</f>
        <v>T630__</v>
      </c>
      <c r="H6" s="3">
        <f t="shared" si="3"/>
        <v>42099</v>
      </c>
      <c r="I6" s="6" t="str">
        <f ca="1">IFERROR(OFFSET(grille!$A$1,MOD(INT((H6-parametres!$D$8)/7),42)+1,WEEKDAY(guigui!H6,2)),"")</f>
        <v>RP</v>
      </c>
      <c r="J6" s="3">
        <f t="shared" si="4"/>
        <v>42129</v>
      </c>
      <c r="K6" s="6" t="str">
        <f ca="1">IFERROR(OFFSET(grille!$A$1,MOD(INT((J6-parametres!$D$8)/7),42)+1,WEEKDAY(guigui!J6,2)),"")</f>
        <v>T630__</v>
      </c>
      <c r="L6" s="3">
        <f t="shared" si="5"/>
        <v>42160</v>
      </c>
      <c r="M6" s="6" t="str">
        <f ca="1">IFERROR(OFFSET(grille!$A$1,MOD(INT((L6-parametres!$D$8)/7),42)+1,WEEKDAY(guigui!L6,2)),"")</f>
        <v>__T250</v>
      </c>
      <c r="N6" s="4">
        <f t="shared" si="6"/>
        <v>42190</v>
      </c>
      <c r="O6" s="6" t="str">
        <f ca="1">IFERROR(OFFSET(grille!$A$1,MOD(INT((N6-parametres!$D$8)/7),42)+1,WEEKDAY(guigui!N6,2)),"")</f>
        <v>T327__</v>
      </c>
      <c r="P6" s="3">
        <f t="shared" si="7"/>
        <v>42221</v>
      </c>
      <c r="Q6" s="6" t="str">
        <f ca="1">IFERROR(OFFSET(grille!$A$1,MOD(INT((P6-parametres!$D$8)/7),42)+1,WEEKDAY(guigui!P6,2)),"")</f>
        <v>RP</v>
      </c>
      <c r="R6" s="3">
        <f t="shared" si="8"/>
        <v>42252</v>
      </c>
      <c r="S6" s="6" t="str">
        <f ca="1">IFERROR(OFFSET(grille!$A$1,MOD(INT((R6-parametres!$D$8)/7),42)+1,WEEKDAY(guigui!R6,2)),"")</f>
        <v>__T256</v>
      </c>
      <c r="T6" s="3">
        <f t="shared" si="9"/>
        <v>42282</v>
      </c>
      <c r="U6" s="6" t="str">
        <f ca="1">IFERROR(OFFSET(grille!$A$1,MOD(INT((T6-parametres!$D$8)/7),42)+1,WEEKDAY(guigui!T6,2)),"")</f>
        <v>RP</v>
      </c>
      <c r="V6" s="4">
        <f t="shared" si="10"/>
        <v>42313</v>
      </c>
      <c r="W6" s="6" t="str">
        <f ca="1">IFERROR(OFFSET(grille!$A$1,MOD(INT((V6-parametres!$D$8)/7),42)+1,WEEKDAY(guigui!V6,2)),"")</f>
        <v>D</v>
      </c>
      <c r="X6" s="3">
        <f t="shared" si="11"/>
        <v>42343</v>
      </c>
      <c r="Y6" s="6" t="str">
        <f ca="1">IFERROR(OFFSET(grille!$A$1,MOD(INT((X6-parametres!$D$8)/7),42)+1,WEEKDAY(guigui!X6,2)),"")</f>
        <v>__T356</v>
      </c>
    </row>
    <row r="7" spans="1:25">
      <c r="B7" s="3">
        <f t="shared" si="0"/>
        <v>42010</v>
      </c>
      <c r="C7" s="6" t="str">
        <f ca="1">IFERROR(OFFSET(grille!$A$1,MOD(INT((B7-parametres!$D$8)/7),42)+1,WEEKDAY(guigui!B7,2)),"")</f>
        <v>T340__</v>
      </c>
      <c r="D7" s="3">
        <f t="shared" si="1"/>
        <v>42041</v>
      </c>
      <c r="E7" s="6" t="str">
        <f ca="1">IFERROR(OFFSET(grille!$A$1,MOD(INT((D7-parametres!$D$8)/7),42)+1,WEEKDAY(guigui!D7,2)),"")</f>
        <v>T515</v>
      </c>
      <c r="F7" s="3">
        <f t="shared" si="2"/>
        <v>42069</v>
      </c>
      <c r="G7" s="6" t="str">
        <f ca="1">IFERROR(OFFSET(grille!$A$1,MOD(INT((F7-parametres!$D$8)/7),42)+1,WEEKDAY(guigui!F7,2)),"")</f>
        <v>__T640</v>
      </c>
      <c r="H7" s="3">
        <f t="shared" si="3"/>
        <v>42100</v>
      </c>
      <c r="I7" s="6" t="str">
        <f ca="1">IFERROR(OFFSET(grille!$A$1,MOD(INT((H7-parametres!$D$8)/7),42)+1,WEEKDAY(guigui!H7,2)),"")</f>
        <v>RP</v>
      </c>
      <c r="J7" s="3">
        <f t="shared" si="4"/>
        <v>42130</v>
      </c>
      <c r="K7" s="6" t="str">
        <f ca="1">IFERROR(OFFSET(grille!$A$1,MOD(INT((J7-parametres!$D$8)/7),42)+1,WEEKDAY(guigui!J7,2)),"")</f>
        <v>__T640</v>
      </c>
      <c r="L7" s="3">
        <f t="shared" si="5"/>
        <v>42161</v>
      </c>
      <c r="M7" s="6" t="str">
        <f ca="1">IFERROR(OFFSET(grille!$A$1,MOD(INT((L7-parametres!$D$8)/7),42)+1,WEEKDAY(guigui!L7,2)),"")</f>
        <v>RP</v>
      </c>
      <c r="N7" s="4">
        <f t="shared" si="6"/>
        <v>42191</v>
      </c>
      <c r="O7" s="6" t="str">
        <f ca="1">IFERROR(OFFSET(grille!$A$1,MOD(INT((N7-parametres!$D$8)/7),42)+1,WEEKDAY(guigui!N7,2)),"")</f>
        <v>__T330</v>
      </c>
      <c r="P7" s="3">
        <f t="shared" si="7"/>
        <v>42222</v>
      </c>
      <c r="Q7" s="6" t="str">
        <f ca="1">IFERROR(OFFSET(grille!$A$1,MOD(INT((P7-parametres!$D$8)/7),42)+1,WEEKDAY(guigui!P7,2)),"")</f>
        <v>T720</v>
      </c>
      <c r="R7" s="3">
        <f t="shared" si="8"/>
        <v>42253</v>
      </c>
      <c r="S7" s="6" t="str">
        <f ca="1">IFERROR(OFFSET(grille!$A$1,MOD(INT((R7-parametres!$D$8)/7),42)+1,WEEKDAY(guigui!R7,2)),"")</f>
        <v>RP</v>
      </c>
      <c r="T7" s="3">
        <f t="shared" si="9"/>
        <v>42283</v>
      </c>
      <c r="U7" s="6" t="str">
        <f ca="1">IFERROR(OFFSET(grille!$A$1,MOD(INT((T7-parametres!$D$8)/7),42)+1,WEEKDAY(guigui!T7,2)),"")</f>
        <v>T320__</v>
      </c>
      <c r="V7" s="4">
        <f t="shared" si="10"/>
        <v>42314</v>
      </c>
      <c r="W7" s="6" t="str">
        <f ca="1">IFERROR(OFFSET(grille!$A$1,MOD(INT((V7-parametres!$D$8)/7),42)+1,WEEKDAY(guigui!V7,2)),"")</f>
        <v>RP</v>
      </c>
      <c r="X7" s="3">
        <f t="shared" si="11"/>
        <v>42344</v>
      </c>
      <c r="Y7" s="6" t="str">
        <f ca="1">IFERROR(OFFSET(grille!$A$1,MOD(INT((X7-parametres!$D$8)/7),42)+1,WEEKDAY(guigui!X7,2)),"")</f>
        <v>T247__</v>
      </c>
    </row>
    <row r="8" spans="1:25">
      <c r="B8" s="3">
        <f t="shared" si="0"/>
        <v>42011</v>
      </c>
      <c r="C8" s="6" t="str">
        <f ca="1">IFERROR(OFFSET(grille!$A$1,MOD(INT((B8-parametres!$D$8)/7),42)+1,WEEKDAY(guigui!B8,2)),"")</f>
        <v>__T350</v>
      </c>
      <c r="D8" s="3">
        <f t="shared" si="1"/>
        <v>42042</v>
      </c>
      <c r="E8" s="6" t="str">
        <f ca="1">IFERROR(OFFSET(grille!$A$1,MOD(INT((D8-parametres!$D$8)/7),42)+1,WEEKDAY(guigui!D8,2)),"")</f>
        <v>T446__</v>
      </c>
      <c r="F8" s="3">
        <f t="shared" si="2"/>
        <v>42070</v>
      </c>
      <c r="G8" s="6" t="str">
        <f ca="1">IFERROR(OFFSET(grille!$A$1,MOD(INT((F8-parametres!$D$8)/7),42)+1,WEEKDAY(guigui!F8,2)),"")</f>
        <v>RP</v>
      </c>
      <c r="H8" s="3">
        <f t="shared" si="3"/>
        <v>42101</v>
      </c>
      <c r="I8" s="6" t="str">
        <f ca="1">IFERROR(OFFSET(grille!$A$1,MOD(INT((H8-parametres!$D$8)/7),42)+1,WEEKDAY(guigui!H8,2)),"")</f>
        <v>T820__</v>
      </c>
      <c r="J8" s="3">
        <f t="shared" si="4"/>
        <v>42131</v>
      </c>
      <c r="K8" s="6" t="str">
        <f ca="1">IFERROR(OFFSET(grille!$A$1,MOD(INT((J8-parametres!$D$8)/7),42)+1,WEEKDAY(guigui!J8,2)),"")</f>
        <v>D</v>
      </c>
      <c r="L8" s="3">
        <f t="shared" si="5"/>
        <v>42162</v>
      </c>
      <c r="M8" s="6" t="str">
        <f ca="1">IFERROR(OFFSET(grille!$A$1,MOD(INT((L8-parametres!$D$8)/7),42)+1,WEEKDAY(guigui!L8,2)),"")</f>
        <v>RP</v>
      </c>
      <c r="N8" s="4">
        <f t="shared" si="6"/>
        <v>42192</v>
      </c>
      <c r="O8" s="6" t="str">
        <f ca="1">IFERROR(OFFSET(grille!$A$1,MOD(INT((N8-parametres!$D$8)/7),42)+1,WEEKDAY(guigui!N8,2)),"")</f>
        <v>T810</v>
      </c>
      <c r="P8" s="3">
        <f t="shared" si="7"/>
        <v>42223</v>
      </c>
      <c r="Q8" s="6" t="str">
        <f ca="1">IFERROR(OFFSET(grille!$A$1,MOD(INT((P8-parametres!$D$8)/7),42)+1,WEEKDAY(guigui!P8,2)),"")</f>
        <v>T730__</v>
      </c>
      <c r="R8" s="3">
        <f t="shared" si="8"/>
        <v>42254</v>
      </c>
      <c r="S8" s="6" t="str">
        <f ca="1">IFERROR(OFFSET(grille!$A$1,MOD(INT((R8-parametres!$D$8)/7),42)+1,WEEKDAY(guigui!R8,2)),"")</f>
        <v>RP</v>
      </c>
      <c r="T8" s="3">
        <f t="shared" si="9"/>
        <v>42284</v>
      </c>
      <c r="U8" s="6" t="str">
        <f ca="1">IFERROR(OFFSET(grille!$A$1,MOD(INT((T8-parametres!$D$8)/7),42)+1,WEEKDAY(guigui!T8,2)),"")</f>
        <v>__T330</v>
      </c>
      <c r="V8" s="4">
        <f t="shared" si="10"/>
        <v>42315</v>
      </c>
      <c r="W8" s="6" t="str">
        <f ca="1">IFERROR(OFFSET(grille!$A$1,MOD(INT((V8-parametres!$D$8)/7),42)+1,WEEKDAY(guigui!V8,2)),"")</f>
        <v>RP</v>
      </c>
      <c r="X8" s="3">
        <f t="shared" si="11"/>
        <v>42345</v>
      </c>
      <c r="Y8" s="6" t="str">
        <f ca="1">IFERROR(OFFSET(grille!$A$1,MOD(INT((X8-parametres!$D$8)/7),42)+1,WEEKDAY(guigui!X8,2)),"")</f>
        <v>__T250</v>
      </c>
    </row>
    <row r="9" spans="1:25">
      <c r="B9" s="3">
        <f t="shared" si="0"/>
        <v>42012</v>
      </c>
      <c r="C9" s="6" t="str">
        <f ca="1">IFERROR(OFFSET(grille!$A$1,MOD(INT((B9-parametres!$D$8)/7),42)+1,WEEKDAY(guigui!B9,2)),"")</f>
        <v>RP</v>
      </c>
      <c r="D9" s="3">
        <f t="shared" si="1"/>
        <v>42043</v>
      </c>
      <c r="E9" s="6" t="str">
        <f ca="1">IFERROR(OFFSET(grille!$A$1,MOD(INT((D9-parametres!$D$8)/7),42)+1,WEEKDAY(guigui!D9,2)),"")</f>
        <v>__T457</v>
      </c>
      <c r="F9" s="3">
        <f t="shared" si="2"/>
        <v>42071</v>
      </c>
      <c r="G9" s="6" t="str">
        <f ca="1">IFERROR(OFFSET(grille!$A$1,MOD(INT((F9-parametres!$D$8)/7),42)+1,WEEKDAY(guigui!F9,2)),"")</f>
        <v>RP</v>
      </c>
      <c r="H9" s="3">
        <f t="shared" si="3"/>
        <v>42102</v>
      </c>
      <c r="I9" s="6" t="str">
        <f ca="1">IFERROR(OFFSET(grille!$A$1,MOD(INT((H9-parametres!$D$8)/7),42)+1,WEEKDAY(guigui!H9,2)),"")</f>
        <v>__T830</v>
      </c>
      <c r="J9" s="3">
        <f t="shared" si="4"/>
        <v>42132</v>
      </c>
      <c r="K9" s="6" t="str">
        <f ca="1">IFERROR(OFFSET(grille!$A$1,MOD(INT((J9-parametres!$D$8)/7),42)+1,WEEKDAY(guigui!J9,2)),"")</f>
        <v>RP</v>
      </c>
      <c r="L9" s="3">
        <f t="shared" si="5"/>
        <v>42163</v>
      </c>
      <c r="M9" s="6" t="str">
        <f ca="1">IFERROR(OFFSET(grille!$A$1,MOD(INT((L9-parametres!$D$8)/7),42)+1,WEEKDAY(guigui!L9,2)),"")</f>
        <v>T710</v>
      </c>
      <c r="N9" s="4">
        <f t="shared" si="6"/>
        <v>42193</v>
      </c>
      <c r="O9" s="6" t="str">
        <f ca="1">IFERROR(OFFSET(grille!$A$1,MOD(INT((N9-parametres!$D$8)/7),42)+1,WEEKDAY(guigui!N9,2)),"")</f>
        <v>T140__</v>
      </c>
      <c r="P9" s="3">
        <f t="shared" si="7"/>
        <v>42224</v>
      </c>
      <c r="Q9" s="6" t="str">
        <f ca="1">IFERROR(OFFSET(grille!$A$1,MOD(INT((P9-parametres!$D$8)/7),42)+1,WEEKDAY(guigui!P9,2)),"")</f>
        <v>__T746</v>
      </c>
      <c r="R9" s="3">
        <f t="shared" si="8"/>
        <v>42255</v>
      </c>
      <c r="S9" s="6" t="str">
        <f ca="1">IFERROR(OFFSET(grille!$A$1,MOD(INT((R9-parametres!$D$8)/7),42)+1,WEEKDAY(guigui!R9,2)),"")</f>
        <v>T510</v>
      </c>
      <c r="T9" s="3">
        <f t="shared" si="9"/>
        <v>42285</v>
      </c>
      <c r="U9" s="6" t="str">
        <f ca="1">IFERROR(OFFSET(grille!$A$1,MOD(INT((T9-parametres!$D$8)/7),42)+1,WEEKDAY(guigui!T9,2)),"")</f>
        <v>T340__</v>
      </c>
      <c r="V9" s="4">
        <f t="shared" si="10"/>
        <v>42316</v>
      </c>
      <c r="W9" s="6" t="str">
        <f ca="1">IFERROR(OFFSET(grille!$A$1,MOD(INT((V9-parametres!$D$8)/7),42)+1,WEEKDAY(guigui!V9,2)),"")</f>
        <v>T737__</v>
      </c>
      <c r="X9" s="3">
        <f t="shared" si="11"/>
        <v>42346</v>
      </c>
      <c r="Y9" s="6" t="str">
        <f ca="1">IFERROR(OFFSET(grille!$A$1,MOD(INT((X9-parametres!$D$8)/7),42)+1,WEEKDAY(guigui!X9,2)),"")</f>
        <v>RP</v>
      </c>
    </row>
    <row r="10" spans="1:25">
      <c r="B10" s="3">
        <f t="shared" si="0"/>
        <v>42013</v>
      </c>
      <c r="C10" s="6" t="str">
        <f ca="1">IFERROR(OFFSET(grille!$A$1,MOD(INT((B10-parametres!$D$8)/7),42)+1,WEEKDAY(guigui!B10,2)),"")</f>
        <v>RP</v>
      </c>
      <c r="D10" s="3">
        <f t="shared" si="1"/>
        <v>42044</v>
      </c>
      <c r="E10" s="6" t="str">
        <f ca="1">IFERROR(OFFSET(grille!$A$1,MOD(INT((D10-parametres!$D$8)/7),42)+1,WEEKDAY(guigui!D10,2)),"")</f>
        <v>T240__</v>
      </c>
      <c r="F10" s="3">
        <f t="shared" si="2"/>
        <v>42072</v>
      </c>
      <c r="G10" s="6" t="str">
        <f ca="1">IFERROR(OFFSET(grille!$A$1,MOD(INT((F10-parametres!$D$8)/7),42)+1,WEEKDAY(guigui!F10,2)),"")</f>
        <v>T840__</v>
      </c>
      <c r="H10" s="3">
        <f t="shared" si="3"/>
        <v>42103</v>
      </c>
      <c r="I10" s="6" t="str">
        <f ca="1">IFERROR(OFFSET(grille!$A$1,MOD(INT((H10-parametres!$D$8)/7),42)+1,WEEKDAY(guigui!H10,2)),"")</f>
        <v>T650__</v>
      </c>
      <c r="J10" s="3">
        <f t="shared" si="4"/>
        <v>42133</v>
      </c>
      <c r="K10" s="6" t="str">
        <f ca="1">IFERROR(OFFSET(grille!$A$1,MOD(INT((J10-parametres!$D$8)/7),42)+1,WEEKDAY(guigui!J10,2)),"")</f>
        <v>RP</v>
      </c>
      <c r="L10" s="3">
        <f t="shared" si="5"/>
        <v>42164</v>
      </c>
      <c r="M10" s="6" t="str">
        <f ca="1">IFERROR(OFFSET(grille!$A$1,MOD(INT((L10-parametres!$D$8)/7),42)+1,WEEKDAY(guigui!L10,2)),"")</f>
        <v>T120</v>
      </c>
      <c r="N10" s="4">
        <f t="shared" si="6"/>
        <v>42194</v>
      </c>
      <c r="O10" s="6" t="str">
        <f ca="1">IFERROR(OFFSET(grille!$A$1,MOD(INT((N10-parametres!$D$8)/7),42)+1,WEEKDAY(guigui!N10,2)),"")</f>
        <v>__T150</v>
      </c>
      <c r="P10" s="3">
        <f t="shared" si="7"/>
        <v>42225</v>
      </c>
      <c r="Q10" s="6" t="str">
        <f ca="1">IFERROR(OFFSET(grille!$A$1,MOD(INT((P10-parametres!$D$8)/7),42)+1,WEEKDAY(guigui!P10,2)),"")</f>
        <v>T147__</v>
      </c>
      <c r="R10" s="3">
        <f t="shared" si="8"/>
        <v>42256</v>
      </c>
      <c r="S10" s="6" t="str">
        <f ca="1">IFERROR(OFFSET(grille!$A$1,MOD(INT((R10-parametres!$D$8)/7),42)+1,WEEKDAY(guigui!R10,2)),"")</f>
        <v>T110</v>
      </c>
      <c r="T10" s="3">
        <f t="shared" si="9"/>
        <v>42286</v>
      </c>
      <c r="U10" s="6" t="str">
        <f ca="1">IFERROR(OFFSET(grille!$A$1,MOD(INT((T10-parametres!$D$8)/7),42)+1,WEEKDAY(guigui!T10,2)),"")</f>
        <v>__T350</v>
      </c>
      <c r="V10" s="4">
        <f t="shared" si="10"/>
        <v>42317</v>
      </c>
      <c r="W10" s="6" t="str">
        <f ca="1">IFERROR(OFFSET(grille!$A$1,MOD(INT((V10-parametres!$D$8)/7),42)+1,WEEKDAY(guigui!V10,2)),"")</f>
        <v>__T740</v>
      </c>
      <c r="X10" s="3">
        <f t="shared" si="11"/>
        <v>42347</v>
      </c>
      <c r="Y10" s="6" t="str">
        <f ca="1">IFERROR(OFFSET(grille!$A$1,MOD(INT((X10-parametres!$D$8)/7),42)+1,WEEKDAY(guigui!X10,2)),"")</f>
        <v>RP</v>
      </c>
    </row>
    <row r="11" spans="1:25">
      <c r="B11" s="3">
        <f t="shared" si="0"/>
        <v>42014</v>
      </c>
      <c r="C11" s="6" t="str">
        <f ca="1">IFERROR(OFFSET(grille!$A$1,MOD(INT((B11-parametres!$D$8)/7),42)+1,WEEKDAY(guigui!B11,2)),"")</f>
        <v>T736__</v>
      </c>
      <c r="D11" s="3">
        <f t="shared" si="1"/>
        <v>42045</v>
      </c>
      <c r="E11" s="6" t="str">
        <f ca="1">IFERROR(OFFSET(grille!$A$1,MOD(INT((D11-parametres!$D$8)/7),42)+1,WEEKDAY(guigui!D11,2)),"")</f>
        <v>__T250</v>
      </c>
      <c r="F11" s="3">
        <f t="shared" si="2"/>
        <v>42073</v>
      </c>
      <c r="G11" s="6" t="str">
        <f ca="1">IFERROR(OFFSET(grille!$A$1,MOD(INT((F11-parametres!$D$8)/7),42)+1,WEEKDAY(guigui!F11,2)),"")</f>
        <v>__T850</v>
      </c>
      <c r="H11" s="3">
        <f t="shared" si="3"/>
        <v>42104</v>
      </c>
      <c r="I11" s="6" t="str">
        <f ca="1">IFERROR(OFFSET(grille!$A$1,MOD(INT((H11-parametres!$D$8)/7),42)+1,WEEKDAY(guigui!H11,2)),"")</f>
        <v>__T660</v>
      </c>
      <c r="J11" s="3">
        <f t="shared" si="4"/>
        <v>42134</v>
      </c>
      <c r="K11" s="6" t="str">
        <f ca="1">IFERROR(OFFSET(grille!$A$1,MOD(INT((J11-parametres!$D$8)/7),42)+1,WEEKDAY(guigui!J11,2)),"")</f>
        <v>T637__</v>
      </c>
      <c r="L11" s="3">
        <f t="shared" si="5"/>
        <v>42165</v>
      </c>
      <c r="M11" s="6" t="str">
        <f ca="1">IFERROR(OFFSET(grille!$A$1,MOD(INT((L11-parametres!$D$8)/7),42)+1,WEEKDAY(guigui!L11,2)),"")</f>
        <v>T440__</v>
      </c>
      <c r="N11" s="4">
        <f t="shared" si="6"/>
        <v>42195</v>
      </c>
      <c r="O11" s="6" t="str">
        <f ca="1">IFERROR(OFFSET(grille!$A$1,MOD(INT((N11-parametres!$D$8)/7),42)+1,WEEKDAY(guigui!N11,2)),"")</f>
        <v>RP</v>
      </c>
      <c r="P11" s="3">
        <f t="shared" si="7"/>
        <v>42226</v>
      </c>
      <c r="Q11" s="6" t="str">
        <f ca="1">IFERROR(OFFSET(grille!$A$1,MOD(INT((P11-parametres!$D$8)/7),42)+1,WEEKDAY(guigui!P11,2)),"")</f>
        <v>__T151</v>
      </c>
      <c r="R11" s="3">
        <f t="shared" si="8"/>
        <v>42257</v>
      </c>
      <c r="S11" s="6" t="str">
        <f ca="1">IFERROR(OFFSET(grille!$A$1,MOD(INT((R11-parametres!$D$8)/7),42)+1,WEEKDAY(guigui!R11,2)),"")</f>
        <v>T710</v>
      </c>
      <c r="T11" s="3">
        <f t="shared" si="9"/>
        <v>42287</v>
      </c>
      <c r="U11" s="6" t="str">
        <f ca="1">IFERROR(OFFSET(grille!$A$1,MOD(INT((T11-parametres!$D$8)/7),42)+1,WEEKDAY(guigui!T11,2)),"")</f>
        <v>RP</v>
      </c>
      <c r="V11" s="4">
        <f t="shared" si="10"/>
        <v>42318</v>
      </c>
      <c r="W11" s="6" t="str">
        <f ca="1">IFERROR(OFFSET(grille!$A$1,MOD(INT((V11-parametres!$D$8)/7),42)+1,WEEKDAY(guigui!V11,2)),"")</f>
        <v>T650__</v>
      </c>
      <c r="X11" s="3">
        <f t="shared" si="11"/>
        <v>42348</v>
      </c>
      <c r="Y11" s="6" t="str">
        <f ca="1">IFERROR(OFFSET(grille!$A$1,MOD(INT((X11-parametres!$D$8)/7),42)+1,WEEKDAY(guigui!X11,2)),"")</f>
        <v>T120</v>
      </c>
    </row>
    <row r="12" spans="1:25">
      <c r="B12" s="3">
        <f t="shared" si="0"/>
        <v>42015</v>
      </c>
      <c r="C12" s="6" t="str">
        <f ca="1">IFERROR(OFFSET(grille!$A$1,MOD(INT((B12-parametres!$D$8)/7),42)+1,WEEKDAY(guigui!B12,2)),"")</f>
        <v>__T747</v>
      </c>
      <c r="D12" s="3">
        <f t="shared" si="1"/>
        <v>42046</v>
      </c>
      <c r="E12" s="6" t="str">
        <f ca="1">IFERROR(OFFSET(grille!$A$1,MOD(INT((D12-parametres!$D$8)/7),42)+1,WEEKDAY(guigui!D12,2)),"")</f>
        <v>RP</v>
      </c>
      <c r="F12" s="3">
        <f t="shared" si="2"/>
        <v>42074</v>
      </c>
      <c r="G12" s="6" t="str">
        <f ca="1">IFERROR(OFFSET(grille!$A$1,MOD(INT((F12-parametres!$D$8)/7),42)+1,WEEKDAY(guigui!F12,2)),"")</f>
        <v>T410</v>
      </c>
      <c r="H12" s="3">
        <f t="shared" si="3"/>
        <v>42105</v>
      </c>
      <c r="I12" s="6" t="str">
        <f ca="1">IFERROR(OFFSET(grille!$A$1,MOD(INT((H12-parametres!$D$8)/7),42)+1,WEEKDAY(guigui!H12,2)),"")</f>
        <v>RP</v>
      </c>
      <c r="J12" s="3">
        <f t="shared" si="4"/>
        <v>42135</v>
      </c>
      <c r="K12" s="6" t="str">
        <f ca="1">IFERROR(OFFSET(grille!$A$1,MOD(INT((J12-parametres!$D$8)/7),42)+1,WEEKDAY(guigui!J12,2)),"")</f>
        <v>__T640</v>
      </c>
      <c r="L12" s="3">
        <f t="shared" si="5"/>
        <v>42166</v>
      </c>
      <c r="M12" s="6" t="str">
        <f ca="1">IFERROR(OFFSET(grille!$A$1,MOD(INT((L12-parametres!$D$8)/7),42)+1,WEEKDAY(guigui!L12,2)),"")</f>
        <v>__T450</v>
      </c>
      <c r="N12" s="4">
        <f t="shared" si="6"/>
        <v>42196</v>
      </c>
      <c r="O12" s="6" t="str">
        <f ca="1">IFERROR(OFFSET(grille!$A$1,MOD(INT((N12-parametres!$D$8)/7),42)+1,WEEKDAY(guigui!N12,2)),"")</f>
        <v>RP</v>
      </c>
      <c r="P12" s="3">
        <f t="shared" si="7"/>
        <v>42227</v>
      </c>
      <c r="Q12" s="6" t="str">
        <f ca="1">IFERROR(OFFSET(grille!$A$1,MOD(INT((P12-parametres!$D$8)/7),42)+1,WEEKDAY(guigui!P12,2)),"")</f>
        <v>RP</v>
      </c>
      <c r="R12" s="3">
        <f t="shared" si="8"/>
        <v>42258</v>
      </c>
      <c r="S12" s="6" t="str">
        <f ca="1">IFERROR(OFFSET(grille!$A$1,MOD(INT((R12-parametres!$D$8)/7),42)+1,WEEKDAY(guigui!R12,2)),"")</f>
        <v>T655__</v>
      </c>
      <c r="T12" s="3">
        <f t="shared" si="9"/>
        <v>42288</v>
      </c>
      <c r="U12" s="6" t="str">
        <f ca="1">IFERROR(OFFSET(grille!$A$1,MOD(INT((T12-parametres!$D$8)/7),42)+1,WEEKDAY(guigui!T12,2)),"")</f>
        <v>RP</v>
      </c>
      <c r="V12" s="4">
        <f t="shared" si="10"/>
        <v>42319</v>
      </c>
      <c r="W12" s="6" t="str">
        <f ca="1">IFERROR(OFFSET(grille!$A$1,MOD(INT((V12-parametres!$D$8)/7),42)+1,WEEKDAY(guigui!V12,2)),"")</f>
        <v>__T660</v>
      </c>
      <c r="X12" s="3">
        <f t="shared" si="11"/>
        <v>42349</v>
      </c>
      <c r="Y12" s="6" t="str">
        <f ca="1">IFERROR(OFFSET(grille!$A$1,MOD(INT((X12-parametres!$D$8)/7),42)+1,WEEKDAY(guigui!X12,2)),"")</f>
        <v>T720</v>
      </c>
    </row>
    <row r="13" spans="1:25">
      <c r="B13" s="3">
        <f t="shared" si="0"/>
        <v>42016</v>
      </c>
      <c r="C13" s="6" t="str">
        <f ca="1">IFERROR(OFFSET(grille!$A$1,MOD(INT((B13-parametres!$D$8)/7),42)+1,WEEKDAY(guigui!B13,2)),"")</f>
        <v>T130</v>
      </c>
      <c r="D13" s="3">
        <f t="shared" si="1"/>
        <v>42047</v>
      </c>
      <c r="E13" s="6" t="str">
        <f ca="1">IFERROR(OFFSET(grille!$A$1,MOD(INT((D13-parametres!$D$8)/7),42)+1,WEEKDAY(guigui!D13,2)),"")</f>
        <v>RP</v>
      </c>
      <c r="F13" s="3">
        <f t="shared" si="2"/>
        <v>42075</v>
      </c>
      <c r="G13" s="6" t="str">
        <f ca="1">IFERROR(OFFSET(grille!$A$1,MOD(INT((F13-parametres!$D$8)/7),42)+1,WEEKDAY(guigui!F13,2)),"")</f>
        <v>T220__</v>
      </c>
      <c r="H13" s="3">
        <f t="shared" si="3"/>
        <v>42106</v>
      </c>
      <c r="I13" s="6" t="str">
        <f ca="1">IFERROR(OFFSET(grille!$A$1,MOD(INT((H13-parametres!$D$8)/7),42)+1,WEEKDAY(guigui!H13,2)),"")</f>
        <v>RP</v>
      </c>
      <c r="J13" s="3">
        <f t="shared" si="4"/>
        <v>42136</v>
      </c>
      <c r="K13" s="6" t="str">
        <f ca="1">IFERROR(OFFSET(grille!$A$1,MOD(INT((J13-parametres!$D$8)/7),42)+1,WEEKDAY(guigui!J13,2)),"")</f>
        <v>T430</v>
      </c>
      <c r="L13" s="3">
        <f t="shared" si="5"/>
        <v>42167</v>
      </c>
      <c r="M13" s="6" t="str">
        <f ca="1">IFERROR(OFFSET(grille!$A$1,MOD(INT((L13-parametres!$D$8)/7),42)+1,WEEKDAY(guigui!L13,2)),"")</f>
        <v>T945</v>
      </c>
      <c r="N13" s="4">
        <f t="shared" si="6"/>
        <v>42197</v>
      </c>
      <c r="O13" s="6" t="str">
        <f ca="1">IFERROR(OFFSET(grille!$A$1,MOD(INT((N13-parametres!$D$8)/7),42)+1,WEEKDAY(guigui!N13,2)),"")</f>
        <v>RP</v>
      </c>
      <c r="P13" s="3">
        <f t="shared" si="7"/>
        <v>42228</v>
      </c>
      <c r="Q13" s="6" t="str">
        <f ca="1">IFERROR(OFFSET(grille!$A$1,MOD(INT((P13-parametres!$D$8)/7),42)+1,WEEKDAY(guigui!P13,2)),"")</f>
        <v>RP</v>
      </c>
      <c r="R13" s="3">
        <f t="shared" si="8"/>
        <v>42259</v>
      </c>
      <c r="S13" s="6" t="str">
        <f ca="1">IFERROR(OFFSET(grille!$A$1,MOD(INT((R13-parametres!$D$8)/7),42)+1,WEEKDAY(guigui!R13,2)),"")</f>
        <v>__T666</v>
      </c>
      <c r="T13" s="3">
        <f t="shared" si="9"/>
        <v>42289</v>
      </c>
      <c r="U13" s="6" t="str">
        <f ca="1">IFERROR(OFFSET(grille!$A$1,MOD(INT((T13-parametres!$D$8)/7),42)+1,WEEKDAY(guigui!T13,2)),"")</f>
        <v>T630__</v>
      </c>
      <c r="V13" s="4">
        <f t="shared" si="10"/>
        <v>42320</v>
      </c>
      <c r="W13" s="6" t="str">
        <f ca="1">IFERROR(OFFSET(grille!$A$1,MOD(INT((V13-parametres!$D$8)/7),42)+1,WEEKDAY(guigui!V13,2)),"")</f>
        <v>T260</v>
      </c>
      <c r="X13" s="3">
        <f t="shared" si="11"/>
        <v>42350</v>
      </c>
      <c r="Y13" s="6" t="str">
        <f ca="1">IFERROR(OFFSET(grille!$A$1,MOD(INT((X13-parametres!$D$8)/7),42)+1,WEEKDAY(guigui!X13,2)),"")</f>
        <v>T346__</v>
      </c>
    </row>
    <row r="14" spans="1:25">
      <c r="B14" s="3">
        <f t="shared" si="0"/>
        <v>42017</v>
      </c>
      <c r="C14" s="6" t="str">
        <f ca="1">IFERROR(OFFSET(grille!$A$1,MOD(INT((B14-parametres!$D$8)/7),42)+1,WEEKDAY(guigui!B14,2)),"")</f>
        <v>T140__</v>
      </c>
      <c r="D14" s="3">
        <f t="shared" si="1"/>
        <v>42048</v>
      </c>
      <c r="E14" s="6" t="str">
        <f ca="1">IFERROR(OFFSET(grille!$A$1,MOD(INT((D14-parametres!$D$8)/7),42)+1,WEEKDAY(guigui!D14,2)),"")</f>
        <v>T345__</v>
      </c>
      <c r="F14" s="3">
        <f t="shared" si="2"/>
        <v>42076</v>
      </c>
      <c r="G14" s="6" t="str">
        <f ca="1">IFERROR(OFFSET(grille!$A$1,MOD(INT((F14-parametres!$D$8)/7),42)+1,WEEKDAY(guigui!F14,2)),"")</f>
        <v>__T230</v>
      </c>
      <c r="H14" s="3">
        <f t="shared" si="3"/>
        <v>42107</v>
      </c>
      <c r="I14" s="6" t="str">
        <f ca="1">IFERROR(OFFSET(grille!$A$1,MOD(INT((H14-parametres!$D$8)/7),42)+1,WEEKDAY(guigui!H14,2)),"")</f>
        <v>T410</v>
      </c>
      <c r="J14" s="3">
        <f t="shared" si="4"/>
        <v>42137</v>
      </c>
      <c r="K14" s="6" t="str">
        <f ca="1">IFERROR(OFFSET(grille!$A$1,MOD(INT((J14-parametres!$D$8)/7),42)+1,WEEKDAY(guigui!J14,2)),"")</f>
        <v>T820__</v>
      </c>
      <c r="L14" s="3">
        <f t="shared" si="5"/>
        <v>42168</v>
      </c>
      <c r="M14" s="6" t="str">
        <f ca="1">IFERROR(OFFSET(grille!$A$1,MOD(INT((L14-parametres!$D$8)/7),42)+1,WEEKDAY(guigui!L14,2)),"")</f>
        <v>RP</v>
      </c>
      <c r="N14" s="4">
        <f t="shared" si="6"/>
        <v>42198</v>
      </c>
      <c r="O14" s="6" t="str">
        <f ca="1">IFERROR(OFFSET(grille!$A$1,MOD(INT((N14-parametres!$D$8)/7),42)+1,WEEKDAY(guigui!N14,2)),"")</f>
        <v>T720</v>
      </c>
      <c r="P14" s="3">
        <f t="shared" si="7"/>
        <v>42229</v>
      </c>
      <c r="Q14" s="6" t="str">
        <f ca="1">IFERROR(OFFSET(grille!$A$1,MOD(INT((P14-parametres!$D$8)/7),42)+1,WEEKDAY(guigui!P14,2)),"")</f>
        <v>T130</v>
      </c>
      <c r="R14" s="3">
        <f t="shared" si="8"/>
        <v>42260</v>
      </c>
      <c r="S14" s="6" t="str">
        <f ca="1">IFERROR(OFFSET(grille!$A$1,MOD(INT((R14-parametres!$D$8)/7),42)+1,WEEKDAY(guigui!R14,2)),"")</f>
        <v>RP</v>
      </c>
      <c r="T14" s="3">
        <f t="shared" si="9"/>
        <v>42290</v>
      </c>
      <c r="U14" s="6" t="str">
        <f ca="1">IFERROR(OFFSET(grille!$A$1,MOD(INT((T14-parametres!$D$8)/7),42)+1,WEEKDAY(guigui!T14,2)),"")</f>
        <v>__T640</v>
      </c>
      <c r="V14" s="4">
        <f t="shared" si="10"/>
        <v>42321</v>
      </c>
      <c r="W14" s="6" t="str">
        <f ca="1">IFERROR(OFFSET(grille!$A$1,MOD(INT((V14-parametres!$D$8)/7),42)+1,WEEKDAY(guigui!V14,2)),"")</f>
        <v>D</v>
      </c>
      <c r="X14" s="3">
        <f t="shared" si="11"/>
        <v>42351</v>
      </c>
      <c r="Y14" s="6" t="str">
        <f ca="1">IFERROR(OFFSET(grille!$A$1,MOD(INT((X14-parametres!$D$8)/7),42)+1,WEEKDAY(guigui!X14,2)),"")</f>
        <v>__T357</v>
      </c>
    </row>
    <row r="15" spans="1:25">
      <c r="B15" s="3">
        <f t="shared" si="0"/>
        <v>42018</v>
      </c>
      <c r="C15" s="6" t="str">
        <f ca="1">IFERROR(OFFSET(grille!$A$1,MOD(INT((B15-parametres!$D$8)/7),42)+1,WEEKDAY(guigui!B15,2)),"")</f>
        <v>__T150</v>
      </c>
      <c r="D15" s="3">
        <f t="shared" si="1"/>
        <v>42049</v>
      </c>
      <c r="E15" s="6" t="str">
        <f ca="1">IFERROR(OFFSET(grille!$A$1,MOD(INT((D15-parametres!$D$8)/7),42)+1,WEEKDAY(guigui!D15,2)),"")</f>
        <v>__T356</v>
      </c>
      <c r="F15" s="3">
        <f t="shared" si="2"/>
        <v>42077</v>
      </c>
      <c r="G15" s="6" t="str">
        <f ca="1">IFERROR(OFFSET(grille!$A$1,MOD(INT((F15-parametres!$D$8)/7),42)+1,WEEKDAY(guigui!F15,2)),"")</f>
        <v>RP</v>
      </c>
      <c r="H15" s="3">
        <f t="shared" si="3"/>
        <v>42108</v>
      </c>
      <c r="I15" s="6" t="str">
        <f ca="1">IFERROR(OFFSET(grille!$A$1,MOD(INT((H15-parametres!$D$8)/7),42)+1,WEEKDAY(guigui!H15,2)),"")</f>
        <v>T720</v>
      </c>
      <c r="J15" s="3">
        <f t="shared" si="4"/>
        <v>42138</v>
      </c>
      <c r="K15" s="6" t="str">
        <f ca="1">IFERROR(OFFSET(grille!$A$1,MOD(INT((J15-parametres!$D$8)/7),42)+1,WEEKDAY(guigui!J15,2)),"")</f>
        <v>__T830</v>
      </c>
      <c r="L15" s="3">
        <f t="shared" si="5"/>
        <v>42169</v>
      </c>
      <c r="M15" s="6" t="str">
        <f ca="1">IFERROR(OFFSET(grille!$A$1,MOD(INT((L15-parametres!$D$8)/7),42)+1,WEEKDAY(guigui!L15,2)),"")</f>
        <v>RP</v>
      </c>
      <c r="N15" s="4">
        <f t="shared" si="6"/>
        <v>42199</v>
      </c>
      <c r="O15" s="6" t="str">
        <f ca="1">IFERROR(OFFSET(grille!$A$1,MOD(INT((N15-parametres!$D$8)/7),42)+1,WEEKDAY(guigui!N15,2)),"")</f>
        <v>T710</v>
      </c>
      <c r="P15" s="3">
        <f t="shared" si="7"/>
        <v>42230</v>
      </c>
      <c r="Q15" s="6" t="str">
        <f ca="1">IFERROR(OFFSET(grille!$A$1,MOD(INT((P15-parametres!$D$8)/7),42)+1,WEEKDAY(guigui!P15,2)),"")</f>
        <v>T420</v>
      </c>
      <c r="R15" s="3">
        <f t="shared" si="8"/>
        <v>42261</v>
      </c>
      <c r="S15" s="6" t="str">
        <f ca="1">IFERROR(OFFSET(grille!$A$1,MOD(INT((R15-parametres!$D$8)/7),42)+1,WEEKDAY(guigui!R15,2)),"")</f>
        <v>RP</v>
      </c>
      <c r="T15" s="3">
        <f t="shared" si="9"/>
        <v>42291</v>
      </c>
      <c r="U15" s="6" t="str">
        <f ca="1">IFERROR(OFFSET(grille!$A$1,MOD(INT((T15-parametres!$D$8)/7),42)+1,WEEKDAY(guigui!T15,2)),"")</f>
        <v>T340__</v>
      </c>
      <c r="V15" s="4">
        <f t="shared" si="10"/>
        <v>42322</v>
      </c>
      <c r="W15" s="6" t="str">
        <f ca="1">IFERROR(OFFSET(grille!$A$1,MOD(INT((V15-parametres!$D$8)/7),42)+1,WEEKDAY(guigui!V15,2)),"")</f>
        <v>RP</v>
      </c>
      <c r="X15" s="3">
        <f t="shared" si="11"/>
        <v>42352</v>
      </c>
      <c r="Y15" s="6" t="str">
        <f ca="1">IFERROR(OFFSET(grille!$A$1,MOD(INT((X15-parametres!$D$8)/7),42)+1,WEEKDAY(guigui!X15,2)),"")</f>
        <v>RP</v>
      </c>
    </row>
    <row r="16" spans="1:25">
      <c r="B16" s="3">
        <f t="shared" si="0"/>
        <v>42019</v>
      </c>
      <c r="C16" s="6" t="str">
        <f ca="1">IFERROR(OFFSET(grille!$A$1,MOD(INT((B16-parametres!$D$8)/7),42)+1,WEEKDAY(guigui!B16,2)),"")</f>
        <v>D</v>
      </c>
      <c r="D16" s="3">
        <f t="shared" si="1"/>
        <v>42050</v>
      </c>
      <c r="E16" s="6" t="str">
        <f ca="1">IFERROR(OFFSET(grille!$A$1,MOD(INT((D16-parametres!$D$8)/7),42)+1,WEEKDAY(guigui!D16,2)),"")</f>
        <v>T247__</v>
      </c>
      <c r="F16" s="3">
        <f t="shared" si="2"/>
        <v>42078</v>
      </c>
      <c r="G16" s="6" t="str">
        <f ca="1">IFERROR(OFFSET(grille!$A$1,MOD(INT((F16-parametres!$D$8)/7),42)+1,WEEKDAY(guigui!F16,2)),"")</f>
        <v>RP</v>
      </c>
      <c r="H16" s="3">
        <f t="shared" si="3"/>
        <v>42109</v>
      </c>
      <c r="I16" s="6" t="str">
        <f ca="1">IFERROR(OFFSET(grille!$A$1,MOD(INT((H16-parametres!$D$8)/7),42)+1,WEEKDAY(guigui!H16,2)),"")</f>
        <v>T510</v>
      </c>
      <c r="J16" s="3">
        <f t="shared" si="4"/>
        <v>42139</v>
      </c>
      <c r="K16" s="6" t="str">
        <f ca="1">IFERROR(OFFSET(grille!$A$1,MOD(INT((J16-parametres!$D$8)/7),42)+1,WEEKDAY(guigui!J16,2)),"")</f>
        <v>D</v>
      </c>
      <c r="L16" s="3">
        <f t="shared" si="5"/>
        <v>42170</v>
      </c>
      <c r="M16" s="6" t="str">
        <f ca="1">IFERROR(OFFSET(grille!$A$1,MOD(INT((L16-parametres!$D$8)/7),42)+1,WEEKDAY(guigui!L16,2)),"")</f>
        <v>T730__</v>
      </c>
      <c r="N16" s="4">
        <f t="shared" si="6"/>
        <v>42200</v>
      </c>
      <c r="O16" s="6" t="str">
        <f ca="1">IFERROR(OFFSET(grille!$A$1,MOD(INT((N16-parametres!$D$8)/7),42)+1,WEEKDAY(guigui!N16,2)),"")</f>
        <v>T630__</v>
      </c>
      <c r="P16" s="3">
        <f t="shared" si="7"/>
        <v>42231</v>
      </c>
      <c r="Q16" s="6" t="str">
        <f ca="1">IFERROR(OFFSET(grille!$A$1,MOD(INT((P16-parametres!$D$8)/7),42)+1,WEEKDAY(guigui!P16,2)),"")</f>
        <v>T226__</v>
      </c>
      <c r="R16" s="3">
        <f t="shared" si="8"/>
        <v>42262</v>
      </c>
      <c r="S16" s="6" t="str">
        <f ca="1">IFERROR(OFFSET(grille!$A$1,MOD(INT((R16-parametres!$D$8)/7),42)+1,WEEKDAY(guigui!R16,2)),"")</f>
        <v>RP</v>
      </c>
      <c r="T16" s="3">
        <f t="shared" si="9"/>
        <v>42292</v>
      </c>
      <c r="U16" s="6" t="str">
        <f ca="1">IFERROR(OFFSET(grille!$A$1,MOD(INT((T16-parametres!$D$8)/7),42)+1,WEEKDAY(guigui!T16,2)),"")</f>
        <v>__T350</v>
      </c>
      <c r="V16" s="4">
        <f t="shared" si="10"/>
        <v>42323</v>
      </c>
      <c r="W16" s="6" t="str">
        <f ca="1">IFERROR(OFFSET(grille!$A$1,MOD(INT((V16-parametres!$D$8)/7),42)+1,WEEKDAY(guigui!V16,2)),"")</f>
        <v>RP</v>
      </c>
      <c r="X16" s="3">
        <f t="shared" si="11"/>
        <v>42353</v>
      </c>
      <c r="Y16" s="6" t="str">
        <f ca="1">IFERROR(OFFSET(grille!$A$1,MOD(INT((X16-parametres!$D$8)/7),42)+1,WEEKDAY(guigui!X16,2)),"")</f>
        <v>RP</v>
      </c>
    </row>
    <row r="17" spans="2:25">
      <c r="B17" s="3">
        <f t="shared" si="0"/>
        <v>42020</v>
      </c>
      <c r="C17" s="6" t="str">
        <f ca="1">IFERROR(OFFSET(grille!$A$1,MOD(INT((B17-parametres!$D$8)/7),42)+1,WEEKDAY(guigui!B17,2)),"")</f>
        <v>RP</v>
      </c>
      <c r="D17" s="3">
        <f t="shared" si="1"/>
        <v>42051</v>
      </c>
      <c r="E17" s="6" t="str">
        <f ca="1">IFERROR(OFFSET(grille!$A$1,MOD(INT((D17-parametres!$D$8)/7),42)+1,WEEKDAY(guigui!D17,2)),"")</f>
        <v>__T250</v>
      </c>
      <c r="F17" s="3">
        <f t="shared" si="2"/>
        <v>42079</v>
      </c>
      <c r="G17" s="6" t="str">
        <f ca="1">IFERROR(OFFSET(grille!$A$1,MOD(INT((F17-parametres!$D$8)/7),42)+1,WEEKDAY(guigui!F17,2)),"")</f>
        <v>T220__</v>
      </c>
      <c r="H17" s="3">
        <f t="shared" si="3"/>
        <v>42110</v>
      </c>
      <c r="I17" s="6" t="str">
        <f ca="1">IFERROR(OFFSET(grille!$A$1,MOD(INT((H17-parametres!$D$8)/7),42)+1,WEEKDAY(guigui!H17,2)),"")</f>
        <v>T140__</v>
      </c>
      <c r="J17" s="3">
        <f t="shared" si="4"/>
        <v>42140</v>
      </c>
      <c r="K17" s="6" t="str">
        <f ca="1">IFERROR(OFFSET(grille!$A$1,MOD(INT((J17-parametres!$D$8)/7),42)+1,WEEKDAY(guigui!J17,2)),"")</f>
        <v>RP</v>
      </c>
      <c r="L17" s="3">
        <f t="shared" si="5"/>
        <v>42171</v>
      </c>
      <c r="M17" s="6" t="str">
        <f ca="1">IFERROR(OFFSET(grille!$A$1,MOD(INT((L17-parametres!$D$8)/7),42)+1,WEEKDAY(guigui!L17,2)),"")</f>
        <v>__T740</v>
      </c>
      <c r="N17" s="4">
        <f t="shared" si="6"/>
        <v>42201</v>
      </c>
      <c r="O17" s="6" t="str">
        <f ca="1">IFERROR(OFFSET(grille!$A$1,MOD(INT((N17-parametres!$D$8)/7),42)+1,WEEKDAY(guigui!N17,2)),"")</f>
        <v>__T640</v>
      </c>
      <c r="P17" s="3">
        <f t="shared" si="7"/>
        <v>42232</v>
      </c>
      <c r="Q17" s="6" t="str">
        <f ca="1">IFERROR(OFFSET(grille!$A$1,MOD(INT((P17-parametres!$D$8)/7),42)+1,WEEKDAY(guigui!P17,2)),"")</f>
        <v>__T237</v>
      </c>
      <c r="R17" s="3">
        <f t="shared" si="8"/>
        <v>42263</v>
      </c>
      <c r="S17" s="6" t="str">
        <f ca="1">IFERROR(OFFSET(grille!$A$1,MOD(INT((R17-parametres!$D$8)/7),42)+1,WEEKDAY(guigui!R17,2)),"")</f>
        <v>D</v>
      </c>
      <c r="T17" s="3">
        <f t="shared" si="9"/>
        <v>42293</v>
      </c>
      <c r="U17" s="6" t="str">
        <f ca="1">IFERROR(OFFSET(grille!$A$1,MOD(INT((T17-parametres!$D$8)/7),42)+1,WEEKDAY(guigui!T17,2)),"")</f>
        <v>D</v>
      </c>
      <c r="V17" s="4">
        <f t="shared" si="10"/>
        <v>42324</v>
      </c>
      <c r="W17" s="6" t="str">
        <f ca="1">IFERROR(OFFSET(grille!$A$1,MOD(INT((V17-parametres!$D$8)/7),42)+1,WEEKDAY(guigui!V17,2)),"")</f>
        <v>T210</v>
      </c>
      <c r="X17" s="3">
        <f t="shared" si="11"/>
        <v>42354</v>
      </c>
      <c r="Y17" s="6" t="str">
        <f ca="1">IFERROR(OFFSET(grille!$A$1,MOD(INT((X17-parametres!$D$8)/7),42)+1,WEEKDAY(guigui!X17,2)),"")</f>
        <v>T840__</v>
      </c>
    </row>
    <row r="18" spans="2:25">
      <c r="B18" s="3">
        <f t="shared" si="0"/>
        <v>42021</v>
      </c>
      <c r="C18" s="6" t="str">
        <f ca="1">IFERROR(OFFSET(grille!$A$1,MOD(INT((B18-parametres!$D$8)/7),42)+1,WEEKDAY(guigui!B18,2)),"")</f>
        <v>RP</v>
      </c>
      <c r="D18" s="3">
        <f t="shared" si="1"/>
        <v>42052</v>
      </c>
      <c r="E18" s="6" t="str">
        <f ca="1">IFERROR(OFFSET(grille!$A$1,MOD(INT((D18-parametres!$D$8)/7),42)+1,WEEKDAY(guigui!D18,2)),"")</f>
        <v>RP</v>
      </c>
      <c r="F18" s="3">
        <f t="shared" si="2"/>
        <v>42080</v>
      </c>
      <c r="G18" s="6" t="str">
        <f ca="1">IFERROR(OFFSET(grille!$A$1,MOD(INT((F18-parametres!$D$8)/7),42)+1,WEEKDAY(guigui!F18,2)),"")</f>
        <v>__T230</v>
      </c>
      <c r="H18" s="3">
        <f t="shared" si="3"/>
        <v>42111</v>
      </c>
      <c r="I18" s="6" t="str">
        <f ca="1">IFERROR(OFFSET(grille!$A$1,MOD(INT((H18-parametres!$D$8)/7),42)+1,WEEKDAY(guigui!H18,2)),"")</f>
        <v>__T150</v>
      </c>
      <c r="J18" s="3">
        <f t="shared" si="4"/>
        <v>42141</v>
      </c>
      <c r="K18" s="6" t="str">
        <f ca="1">IFERROR(OFFSET(grille!$A$1,MOD(INT((J18-parametres!$D$8)/7),42)+1,WEEKDAY(guigui!J18,2)),"")</f>
        <v>RP</v>
      </c>
      <c r="L18" s="3">
        <f t="shared" si="5"/>
        <v>42172</v>
      </c>
      <c r="M18" s="6" t="str">
        <f ca="1">IFERROR(OFFSET(grille!$A$1,MOD(INT((L18-parametres!$D$8)/7),42)+1,WEEKDAY(guigui!L18,2)),"")</f>
        <v>T650__</v>
      </c>
      <c r="N18" s="4">
        <f t="shared" si="6"/>
        <v>42202</v>
      </c>
      <c r="O18" s="6" t="str">
        <f ca="1">IFERROR(OFFSET(grille!$A$1,MOD(INT((N18-parametres!$D$8)/7),42)+1,WEEKDAY(guigui!N18,2)),"")</f>
        <v>D</v>
      </c>
      <c r="P18" s="3">
        <f t="shared" si="7"/>
        <v>42233</v>
      </c>
      <c r="Q18" s="6" t="str">
        <f ca="1">IFERROR(OFFSET(grille!$A$1,MOD(INT((P18-parametres!$D$8)/7),42)+1,WEEKDAY(guigui!P18,2)),"")</f>
        <v>RP</v>
      </c>
      <c r="R18" s="3">
        <f t="shared" si="8"/>
        <v>42264</v>
      </c>
      <c r="S18" s="6" t="str">
        <f ca="1">IFERROR(OFFSET(grille!$A$1,MOD(INT((R18-parametres!$D$8)/7),42)+1,WEEKDAY(guigui!R18,2)),"")</f>
        <v>T510</v>
      </c>
      <c r="T18" s="3">
        <f t="shared" si="9"/>
        <v>42294</v>
      </c>
      <c r="U18" s="6" t="str">
        <f ca="1">IFERROR(OFFSET(grille!$A$1,MOD(INT((T18-parametres!$D$8)/7),42)+1,WEEKDAY(guigui!T18,2)),"")</f>
        <v>RP</v>
      </c>
      <c r="V18" s="4">
        <f t="shared" si="10"/>
        <v>42325</v>
      </c>
      <c r="W18" s="6" t="str">
        <f ca="1">IFERROR(OFFSET(grille!$A$1,MOD(INT((V18-parametres!$D$8)/7),42)+1,WEEKDAY(guigui!V18,2)),"")</f>
        <v>T410</v>
      </c>
      <c r="X18" s="3">
        <f t="shared" si="11"/>
        <v>42355</v>
      </c>
      <c r="Y18" s="6" t="str">
        <f ca="1">IFERROR(OFFSET(grille!$A$1,MOD(INT((X18-parametres!$D$8)/7),42)+1,WEEKDAY(guigui!X18,2)),"")</f>
        <v>__T850</v>
      </c>
    </row>
    <row r="19" spans="2:25">
      <c r="B19" s="3">
        <f t="shared" si="0"/>
        <v>42022</v>
      </c>
      <c r="C19" s="6" t="str">
        <f ca="1">IFERROR(OFFSET(grille!$A$1,MOD(INT((B19-parametres!$D$8)/7),42)+1,WEEKDAY(guigui!B19,2)),"")</f>
        <v>T737__</v>
      </c>
      <c r="D19" s="3">
        <f t="shared" si="1"/>
        <v>42053</v>
      </c>
      <c r="E19" s="6" t="str">
        <f ca="1">IFERROR(OFFSET(grille!$A$1,MOD(INT((D19-parametres!$D$8)/7),42)+1,WEEKDAY(guigui!D19,2)),"")</f>
        <v>RP</v>
      </c>
      <c r="F19" s="3">
        <f t="shared" si="2"/>
        <v>42081</v>
      </c>
      <c r="G19" s="6" t="str">
        <f ca="1">IFERROR(OFFSET(grille!$A$1,MOD(INT((F19-parametres!$D$8)/7),42)+1,WEEKDAY(guigui!F19,2)),"")</f>
        <v>RP</v>
      </c>
      <c r="H19" s="3">
        <f t="shared" si="3"/>
        <v>42112</v>
      </c>
      <c r="I19" s="6" t="str">
        <f ca="1">IFERROR(OFFSET(grille!$A$1,MOD(INT((H19-parametres!$D$8)/7),42)+1,WEEKDAY(guigui!H19,2)),"")</f>
        <v>RP</v>
      </c>
      <c r="J19" s="3">
        <f t="shared" si="4"/>
        <v>42142</v>
      </c>
      <c r="K19" s="6" t="str">
        <f ca="1">IFERROR(OFFSET(grille!$A$1,MOD(INT((J19-parametres!$D$8)/7),42)+1,WEEKDAY(guigui!J19,2)),"")</f>
        <v>RP</v>
      </c>
      <c r="L19" s="3">
        <f t="shared" si="5"/>
        <v>42173</v>
      </c>
      <c r="M19" s="6" t="str">
        <f ca="1">IFERROR(OFFSET(grille!$A$1,MOD(INT((L19-parametres!$D$8)/7),42)+1,WEEKDAY(guigui!L19,2)),"")</f>
        <v>__T660</v>
      </c>
      <c r="N19" s="4">
        <f t="shared" si="6"/>
        <v>42203</v>
      </c>
      <c r="O19" s="6" t="str">
        <f ca="1">IFERROR(OFFSET(grille!$A$1,MOD(INT((N19-parametres!$D$8)/7),42)+1,WEEKDAY(guigui!N19,2)),"")</f>
        <v>RP</v>
      </c>
      <c r="P19" s="3">
        <f t="shared" si="7"/>
        <v>42234</v>
      </c>
      <c r="Q19" s="6" t="str">
        <f ca="1">IFERROR(OFFSET(grille!$A$1,MOD(INT((P19-parametres!$D$8)/7),42)+1,WEEKDAY(guigui!P19,2)),"")</f>
        <v>RP</v>
      </c>
      <c r="R19" s="3">
        <f t="shared" si="8"/>
        <v>42265</v>
      </c>
      <c r="S19" s="6" t="str">
        <f ca="1">IFERROR(OFFSET(grille!$A$1,MOD(INT((R19-parametres!$D$8)/7),42)+1,WEEKDAY(guigui!R19,2)),"")</f>
        <v>T445__</v>
      </c>
      <c r="T19" s="3">
        <f t="shared" si="9"/>
        <v>42295</v>
      </c>
      <c r="U19" s="6" t="str">
        <f ca="1">IFERROR(OFFSET(grille!$A$1,MOD(INT((T19-parametres!$D$8)/7),42)+1,WEEKDAY(guigui!T19,2)),"")</f>
        <v>RP</v>
      </c>
      <c r="V19" s="4">
        <f t="shared" si="10"/>
        <v>42326</v>
      </c>
      <c r="W19" s="6" t="str">
        <f ca="1">IFERROR(OFFSET(grille!$A$1,MOD(INT((V19-parametres!$D$8)/7),42)+1,WEEKDAY(guigui!V19,2)),"")</f>
        <v>T810</v>
      </c>
      <c r="X19" s="3">
        <f t="shared" si="11"/>
        <v>42356</v>
      </c>
      <c r="Y19" s="6" t="str">
        <f ca="1">IFERROR(OFFSET(grille!$A$1,MOD(INT((X19-parametres!$D$8)/7),42)+1,WEEKDAY(guigui!X19,2)),"")</f>
        <v>Fac</v>
      </c>
    </row>
    <row r="20" spans="2:25">
      <c r="B20" s="3">
        <f t="shared" si="0"/>
        <v>42023</v>
      </c>
      <c r="C20" s="6" t="str">
        <f ca="1">IFERROR(OFFSET(grille!$A$1,MOD(INT((B20-parametres!$D$8)/7),42)+1,WEEKDAY(guigui!B20,2)),"")</f>
        <v>__T740</v>
      </c>
      <c r="D20" s="3">
        <f t="shared" si="1"/>
        <v>42054</v>
      </c>
      <c r="E20" s="6" t="str">
        <f ca="1">IFERROR(OFFSET(grille!$A$1,MOD(INT((D20-parametres!$D$8)/7),42)+1,WEEKDAY(guigui!D20,2)),"")</f>
        <v>T120</v>
      </c>
      <c r="F20" s="3">
        <f t="shared" si="2"/>
        <v>42082</v>
      </c>
      <c r="G20" s="6" t="str">
        <f ca="1">IFERROR(OFFSET(grille!$A$1,MOD(INT((F20-parametres!$D$8)/7),42)+1,WEEKDAY(guigui!F20,2)),"")</f>
        <v>RP</v>
      </c>
      <c r="H20" s="3">
        <f t="shared" si="3"/>
        <v>42113</v>
      </c>
      <c r="I20" s="6" t="str">
        <f ca="1">IFERROR(OFFSET(grille!$A$1,MOD(INT((H20-parametres!$D$8)/7),42)+1,WEEKDAY(guigui!H20,2)),"")</f>
        <v>RP</v>
      </c>
      <c r="J20" s="3">
        <f t="shared" si="4"/>
        <v>42143</v>
      </c>
      <c r="K20" s="6" t="str">
        <f ca="1">IFERROR(OFFSET(grille!$A$1,MOD(INT((J20-parametres!$D$8)/7),42)+1,WEEKDAY(guigui!J20,2)),"")</f>
        <v>T730__</v>
      </c>
      <c r="L20" s="3">
        <f t="shared" si="5"/>
        <v>42174</v>
      </c>
      <c r="M20" s="6" t="str">
        <f ca="1">IFERROR(OFFSET(grille!$A$1,MOD(INT((L20-parametres!$D$8)/7),42)+1,WEEKDAY(guigui!L20,2)),"")</f>
        <v>RP</v>
      </c>
      <c r="N20" s="4">
        <f t="shared" si="6"/>
        <v>42204</v>
      </c>
      <c r="O20" s="6" t="str">
        <f ca="1">IFERROR(OFFSET(grille!$A$1,MOD(INT((N20-parametres!$D$8)/7),42)+1,WEEKDAY(guigui!N20,2)),"")</f>
        <v>RP</v>
      </c>
      <c r="P20" s="3">
        <f t="shared" si="7"/>
        <v>42235</v>
      </c>
      <c r="Q20" s="6" t="str">
        <f ca="1">IFERROR(OFFSET(grille!$A$1,MOD(INT((P20-parametres!$D$8)/7),42)+1,WEEKDAY(guigui!P20,2)),"")</f>
        <v>T710</v>
      </c>
      <c r="R20" s="3">
        <f t="shared" si="8"/>
        <v>42266</v>
      </c>
      <c r="S20" s="6" t="str">
        <f ca="1">IFERROR(OFFSET(grille!$A$1,MOD(INT((R20-parametres!$D$8)/7),42)+1,WEEKDAY(guigui!R20,2)),"")</f>
        <v>__T456</v>
      </c>
      <c r="T20" s="3">
        <f t="shared" si="9"/>
        <v>42296</v>
      </c>
      <c r="U20" s="6" t="str">
        <f ca="1">IFERROR(OFFSET(grille!$A$1,MOD(INT((T20-parametres!$D$8)/7),42)+1,WEEKDAY(guigui!T20,2)),"")</f>
        <v>T110</v>
      </c>
      <c r="V20" s="4">
        <f t="shared" si="10"/>
        <v>42327</v>
      </c>
      <c r="W20" s="6" t="str">
        <f ca="1">IFERROR(OFFSET(grille!$A$1,MOD(INT((V20-parametres!$D$8)/7),42)+1,WEEKDAY(guigui!V20,2)),"")</f>
        <v>T320__</v>
      </c>
      <c r="X20" s="3">
        <f t="shared" si="11"/>
        <v>42357</v>
      </c>
      <c r="Y20" s="6" t="str">
        <f ca="1">IFERROR(OFFSET(grille!$A$1,MOD(INT((X20-parametres!$D$8)/7),42)+1,WEEKDAY(guigui!X20,2)),"")</f>
        <v>RP</v>
      </c>
    </row>
    <row r="21" spans="2:25">
      <c r="B21" s="3">
        <f t="shared" si="0"/>
        <v>42024</v>
      </c>
      <c r="C21" s="6" t="str">
        <f ca="1">IFERROR(OFFSET(grille!$A$1,MOD(INT((B21-parametres!$D$8)/7),42)+1,WEEKDAY(guigui!B21,2)),"")</f>
        <v>T650__</v>
      </c>
      <c r="D21" s="3">
        <f t="shared" si="1"/>
        <v>42055</v>
      </c>
      <c r="E21" s="6" t="str">
        <f ca="1">IFERROR(OFFSET(grille!$A$1,MOD(INT((D21-parametres!$D$8)/7),42)+1,WEEKDAY(guigui!D21,2)),"")</f>
        <v>T720</v>
      </c>
      <c r="F21" s="3">
        <f t="shared" si="2"/>
        <v>42083</v>
      </c>
      <c r="G21" s="6" t="str">
        <f ca="1">IFERROR(OFFSET(grille!$A$1,MOD(INT((F21-parametres!$D$8)/7),42)+1,WEEKDAY(guigui!F21,2)),"")</f>
        <v>T320__</v>
      </c>
      <c r="H21" s="3">
        <f t="shared" si="3"/>
        <v>42114</v>
      </c>
      <c r="I21" s="6" t="str">
        <f ca="1">IFERROR(OFFSET(grille!$A$1,MOD(INT((H21-parametres!$D$8)/7),42)+1,WEEKDAY(guigui!H21,2)),"")</f>
        <v>T440__</v>
      </c>
      <c r="J21" s="3">
        <f t="shared" si="4"/>
        <v>42144</v>
      </c>
      <c r="K21" s="6" t="str">
        <f ca="1">IFERROR(OFFSET(grille!$A$1,MOD(INT((J21-parametres!$D$8)/7),42)+1,WEEKDAY(guigui!J21,2)),"")</f>
        <v>__T740</v>
      </c>
      <c r="L21" s="3">
        <f t="shared" si="5"/>
        <v>42175</v>
      </c>
      <c r="M21" s="6" t="str">
        <f ca="1">IFERROR(OFFSET(grille!$A$1,MOD(INT((L21-parametres!$D$8)/7),42)+1,WEEKDAY(guigui!L21,2)),"")</f>
        <v>RP</v>
      </c>
      <c r="N21" s="4">
        <f t="shared" si="6"/>
        <v>42205</v>
      </c>
      <c r="O21" s="6" t="str">
        <f ca="1">IFERROR(OFFSET(grille!$A$1,MOD(INT((N21-parametres!$D$8)/7),42)+1,WEEKDAY(guigui!N21,2)),"")</f>
        <v>T140__</v>
      </c>
      <c r="P21" s="3">
        <f t="shared" si="7"/>
        <v>42236</v>
      </c>
      <c r="Q21" s="6" t="str">
        <f ca="1">IFERROR(OFFSET(grille!$A$1,MOD(INT((P21-parametres!$D$8)/7),42)+1,WEEKDAY(guigui!P21,2)),"")</f>
        <v>T730__</v>
      </c>
      <c r="R21" s="3">
        <f t="shared" si="8"/>
        <v>42267</v>
      </c>
      <c r="S21" s="6" t="str">
        <f ca="1">IFERROR(OFFSET(grille!$A$1,MOD(INT((R21-parametres!$D$8)/7),42)+1,WEEKDAY(guigui!R21,2)),"")</f>
        <v>T447__</v>
      </c>
      <c r="T21" s="3">
        <f t="shared" si="9"/>
        <v>42297</v>
      </c>
      <c r="U21" s="6" t="str">
        <f ca="1">IFERROR(OFFSET(grille!$A$1,MOD(INT((T21-parametres!$D$8)/7),42)+1,WEEKDAY(guigui!T21,2)),"")</f>
        <v>T420</v>
      </c>
      <c r="V21" s="4">
        <f t="shared" si="10"/>
        <v>42328</v>
      </c>
      <c r="W21" s="6" t="str">
        <f ca="1">IFERROR(OFFSET(grille!$A$1,MOD(INT((V21-parametres!$D$8)/7),42)+1,WEEKDAY(guigui!V21,2)),"")</f>
        <v>__T335</v>
      </c>
      <c r="X21" s="3">
        <f t="shared" si="11"/>
        <v>42358</v>
      </c>
      <c r="Y21" s="6" t="str">
        <f ca="1">IFERROR(OFFSET(grille!$A$1,MOD(INT((X21-parametres!$D$8)/7),42)+1,WEEKDAY(guigui!X21,2)),"")</f>
        <v>RP</v>
      </c>
    </row>
    <row r="22" spans="2:25">
      <c r="B22" s="3">
        <f t="shared" si="0"/>
        <v>42025</v>
      </c>
      <c r="C22" s="6" t="str">
        <f ca="1">IFERROR(OFFSET(grille!$A$1,MOD(INT((B22-parametres!$D$8)/7),42)+1,WEEKDAY(guigui!B22,2)),"")</f>
        <v>__T660</v>
      </c>
      <c r="D22" s="3">
        <f t="shared" si="1"/>
        <v>42056</v>
      </c>
      <c r="E22" s="6" t="str">
        <f ca="1">IFERROR(OFFSET(grille!$A$1,MOD(INT((D22-parametres!$D$8)/7),42)+1,WEEKDAY(guigui!D22,2)),"")</f>
        <v>T346__</v>
      </c>
      <c r="F22" s="3">
        <f t="shared" si="2"/>
        <v>42084</v>
      </c>
      <c r="G22" s="6" t="str">
        <f ca="1">IFERROR(OFFSET(grille!$A$1,MOD(INT((F22-parametres!$D$8)/7),42)+1,WEEKDAY(guigui!F22,2)),"")</f>
        <v>__T336</v>
      </c>
      <c r="H22" s="3">
        <f t="shared" si="3"/>
        <v>42115</v>
      </c>
      <c r="I22" s="6" t="str">
        <f ca="1">IFERROR(OFFSET(grille!$A$1,MOD(INT((H22-parametres!$D$8)/7),42)+1,WEEKDAY(guigui!H22,2)),"")</f>
        <v>__T450</v>
      </c>
      <c r="J22" s="3">
        <f t="shared" si="4"/>
        <v>42145</v>
      </c>
      <c r="K22" s="6" t="str">
        <f ca="1">IFERROR(OFFSET(grille!$A$1,MOD(INT((J22-parametres!$D$8)/7),42)+1,WEEKDAY(guigui!J22,2)),"")</f>
        <v>T610</v>
      </c>
      <c r="L22" s="3">
        <f t="shared" si="5"/>
        <v>42176</v>
      </c>
      <c r="M22" s="6" t="str">
        <f ca="1">IFERROR(OFFSET(grille!$A$1,MOD(INT((L22-parametres!$D$8)/7),42)+1,WEEKDAY(guigui!L22,2)),"")</f>
        <v>T410</v>
      </c>
      <c r="N22" s="4">
        <f t="shared" si="6"/>
        <v>42206</v>
      </c>
      <c r="O22" s="6" t="str">
        <f ca="1">IFERROR(OFFSET(grille!$A$1,MOD(INT((N22-parametres!$D$8)/7),42)+1,WEEKDAY(guigui!N22,2)),"")</f>
        <v>__T150</v>
      </c>
      <c r="P22" s="3">
        <f t="shared" si="7"/>
        <v>42237</v>
      </c>
      <c r="Q22" s="6" t="str">
        <f ca="1">IFERROR(OFFSET(grille!$A$1,MOD(INT((P22-parametres!$D$8)/7),42)+1,WEEKDAY(guigui!P22,2)),"")</f>
        <v>__T740</v>
      </c>
      <c r="R22" s="3">
        <f t="shared" si="8"/>
        <v>42268</v>
      </c>
      <c r="S22" s="6" t="str">
        <f ca="1">IFERROR(OFFSET(grille!$A$1,MOD(INT((R22-parametres!$D$8)/7),42)+1,WEEKDAY(guigui!R22,2)),"")</f>
        <v>__T451</v>
      </c>
      <c r="T22" s="3">
        <f t="shared" si="9"/>
        <v>42298</v>
      </c>
      <c r="U22" s="6" t="str">
        <f ca="1">IFERROR(OFFSET(grille!$A$1,MOD(INT((T22-parametres!$D$8)/7),42)+1,WEEKDAY(guigui!T22,2)),"")</f>
        <v>T220__</v>
      </c>
      <c r="V22" s="4">
        <f t="shared" si="10"/>
        <v>42329</v>
      </c>
      <c r="W22" s="6" t="str">
        <f ca="1">IFERROR(OFFSET(grille!$A$1,MOD(INT((V22-parametres!$D$8)/7),42)+1,WEEKDAY(guigui!V22,2)),"")</f>
        <v>RP</v>
      </c>
      <c r="X22" s="3">
        <f t="shared" si="11"/>
        <v>42359</v>
      </c>
      <c r="Y22" s="6" t="str">
        <f ca="1">IFERROR(OFFSET(grille!$A$1,MOD(INT((X22-parametres!$D$8)/7),42)+1,WEEKDAY(guigui!X22,2)),"")</f>
        <v>T120</v>
      </c>
    </row>
    <row r="23" spans="2:25">
      <c r="B23" s="3">
        <f t="shared" si="0"/>
        <v>42026</v>
      </c>
      <c r="C23" s="6" t="str">
        <f ca="1">IFERROR(OFFSET(grille!$A$1,MOD(INT((B23-parametres!$D$8)/7),42)+1,WEEKDAY(guigui!B23,2)),"")</f>
        <v>T260</v>
      </c>
      <c r="D23" s="3">
        <f t="shared" si="1"/>
        <v>42057</v>
      </c>
      <c r="E23" s="6" t="str">
        <f ca="1">IFERROR(OFFSET(grille!$A$1,MOD(INT((D23-parametres!$D$8)/7),42)+1,WEEKDAY(guigui!D23,2)),"")</f>
        <v>__T357</v>
      </c>
      <c r="F23" s="3">
        <f t="shared" si="2"/>
        <v>42085</v>
      </c>
      <c r="G23" s="6" t="str">
        <f ca="1">IFERROR(OFFSET(grille!$A$1,MOD(INT((F23-parametres!$D$8)/7),42)+1,WEEKDAY(guigui!F23,2)),"")</f>
        <v>T227__</v>
      </c>
      <c r="H23" s="3">
        <f t="shared" si="3"/>
        <v>42116</v>
      </c>
      <c r="I23" s="6" t="str">
        <f ca="1">IFERROR(OFFSET(grille!$A$1,MOD(INT((H23-parametres!$D$8)/7),42)+1,WEEKDAY(guigui!H23,2)),"")</f>
        <v>T240__</v>
      </c>
      <c r="J23" s="3">
        <f t="shared" si="4"/>
        <v>42146</v>
      </c>
      <c r="K23" s="6" t="str">
        <f ca="1">IFERROR(OFFSET(grille!$A$1,MOD(INT((J23-parametres!$D$8)/7),42)+1,WEEKDAY(guigui!J23,2)),"")</f>
        <v>T220__</v>
      </c>
      <c r="L23" s="3">
        <f t="shared" si="5"/>
        <v>42177</v>
      </c>
      <c r="M23" s="6" t="str">
        <f ca="1">IFERROR(OFFSET(grille!$A$1,MOD(INT((L23-parametres!$D$8)/7),42)+1,WEEKDAY(guigui!L23,2)),"")</f>
        <v>T650__</v>
      </c>
      <c r="N23" s="4">
        <f t="shared" si="6"/>
        <v>42207</v>
      </c>
      <c r="O23" s="6" t="str">
        <f ca="1">IFERROR(OFFSET(grille!$A$1,MOD(INT((N23-parametres!$D$8)/7),42)+1,WEEKDAY(guigui!N23,2)),"")</f>
        <v>T210</v>
      </c>
      <c r="P23" s="3">
        <f t="shared" si="7"/>
        <v>42238</v>
      </c>
      <c r="Q23" s="6" t="str">
        <f ca="1">IFERROR(OFFSET(grille!$A$1,MOD(INT((P23-parametres!$D$8)/7),42)+1,WEEKDAY(guigui!P23,2)),"")</f>
        <v>RP</v>
      </c>
      <c r="R23" s="3">
        <f t="shared" si="8"/>
        <v>42269</v>
      </c>
      <c r="S23" s="6" t="str">
        <f ca="1">IFERROR(OFFSET(grille!$A$1,MOD(INT((R23-parametres!$D$8)/7),42)+1,WEEKDAY(guigui!R23,2)),"")</f>
        <v>RP</v>
      </c>
      <c r="T23" s="3">
        <f t="shared" si="9"/>
        <v>42299</v>
      </c>
      <c r="U23" s="6" t="str">
        <f ca="1">IFERROR(OFFSET(grille!$A$1,MOD(INT((T23-parametres!$D$8)/7),42)+1,WEEKDAY(guigui!T23,2)),"")</f>
        <v>__T230</v>
      </c>
      <c r="V23" s="4">
        <f t="shared" si="10"/>
        <v>42330</v>
      </c>
      <c r="W23" s="6" t="str">
        <f ca="1">IFERROR(OFFSET(grille!$A$1,MOD(INT((V23-parametres!$D$8)/7),42)+1,WEEKDAY(guigui!V23,2)),"")</f>
        <v>RP</v>
      </c>
      <c r="X23" s="3">
        <f t="shared" si="11"/>
        <v>42360</v>
      </c>
      <c r="Y23" s="6" t="str">
        <f ca="1">IFERROR(OFFSET(grille!$A$1,MOD(INT((X23-parametres!$D$8)/7),42)+1,WEEKDAY(guigui!X23,2)),"")</f>
        <v>T110</v>
      </c>
    </row>
    <row r="24" spans="2:25">
      <c r="B24" s="3">
        <f t="shared" si="0"/>
        <v>42027</v>
      </c>
      <c r="C24" s="6" t="str">
        <f ca="1">IFERROR(OFFSET(grille!$A$1,MOD(INT((B24-parametres!$D$8)/7),42)+1,WEEKDAY(guigui!B24,2)),"")</f>
        <v>D</v>
      </c>
      <c r="D24" s="3">
        <f t="shared" si="1"/>
        <v>42058</v>
      </c>
      <c r="E24" s="6" t="str">
        <f ca="1">IFERROR(OFFSET(grille!$A$1,MOD(INT((D24-parametres!$D$8)/7),42)+1,WEEKDAY(guigui!D24,2)),"")</f>
        <v>RP</v>
      </c>
      <c r="F24" s="3">
        <f t="shared" si="2"/>
        <v>42086</v>
      </c>
      <c r="G24" s="6" t="str">
        <f ca="1">IFERROR(OFFSET(grille!$A$1,MOD(INT((F24-parametres!$D$8)/7),42)+1,WEEKDAY(guigui!F24,2)),"")</f>
        <v>__T230</v>
      </c>
      <c r="H24" s="3">
        <f t="shared" si="3"/>
        <v>42117</v>
      </c>
      <c r="I24" s="6" t="str">
        <f ca="1">IFERROR(OFFSET(grille!$A$1,MOD(INT((H24-parametres!$D$8)/7),42)+1,WEEKDAY(guigui!H24,2)),"")</f>
        <v>__T250</v>
      </c>
      <c r="J24" s="3">
        <f t="shared" si="4"/>
        <v>42147</v>
      </c>
      <c r="K24" s="6" t="str">
        <f ca="1">IFERROR(OFFSET(grille!$A$1,MOD(INT((J24-parametres!$D$8)/7),42)+1,WEEKDAY(guigui!J24,2)),"")</f>
        <v>__T236</v>
      </c>
      <c r="L24" s="3">
        <f t="shared" si="5"/>
        <v>42178</v>
      </c>
      <c r="M24" s="6" t="str">
        <f ca="1">IFERROR(OFFSET(grille!$A$1,MOD(INT((L24-parametres!$D$8)/7),42)+1,WEEKDAY(guigui!L24,2)),"")</f>
        <v>__T660</v>
      </c>
      <c r="N24" s="4">
        <f t="shared" si="6"/>
        <v>42208</v>
      </c>
      <c r="O24" s="6" t="str">
        <f ca="1">IFERROR(OFFSET(grille!$A$1,MOD(INT((N24-parametres!$D$8)/7),42)+1,WEEKDAY(guigui!N24,2)),"")</f>
        <v>T440__</v>
      </c>
      <c r="P24" s="3">
        <f t="shared" si="7"/>
        <v>42239</v>
      </c>
      <c r="Q24" s="6" t="str">
        <f ca="1">IFERROR(OFFSET(grille!$A$1,MOD(INT((P24-parametres!$D$8)/7),42)+1,WEEKDAY(guigui!P24,2)),"")</f>
        <v>RP</v>
      </c>
      <c r="R24" s="3">
        <f t="shared" si="8"/>
        <v>42270</v>
      </c>
      <c r="S24" s="6" t="str">
        <f ca="1">IFERROR(OFFSET(grille!$A$1,MOD(INT((R24-parametres!$D$8)/7),42)+1,WEEKDAY(guigui!R24,2)),"")</f>
        <v>RP</v>
      </c>
      <c r="T24" s="3">
        <f t="shared" si="9"/>
        <v>42300</v>
      </c>
      <c r="U24" s="6" t="str">
        <f ca="1">IFERROR(OFFSET(grille!$A$1,MOD(INT((T24-parametres!$D$8)/7),42)+1,WEEKDAY(guigui!T24,2)),"")</f>
        <v>RP</v>
      </c>
      <c r="V24" s="4">
        <f t="shared" si="10"/>
        <v>42331</v>
      </c>
      <c r="W24" s="6" t="str">
        <f ca="1">IFERROR(OFFSET(grille!$A$1,MOD(INT((V24-parametres!$D$8)/7),42)+1,WEEKDAY(guigui!V24,2)),"")</f>
        <v>T340__</v>
      </c>
      <c r="X24" s="3">
        <f t="shared" si="11"/>
        <v>42361</v>
      </c>
      <c r="Y24" s="6" t="str">
        <f ca="1">IFERROR(OFFSET(grille!$A$1,MOD(INT((X24-parametres!$D$8)/7),42)+1,WEEKDAY(guigui!X24,2)),"")</f>
        <v>T720</v>
      </c>
    </row>
    <row r="25" spans="2:25">
      <c r="B25" s="3">
        <f t="shared" si="0"/>
        <v>42028</v>
      </c>
      <c r="C25" s="6" t="str">
        <f ca="1">IFERROR(OFFSET(grille!$A$1,MOD(INT((B25-parametres!$D$8)/7),42)+1,WEEKDAY(guigui!B25,2)),"")</f>
        <v>RP</v>
      </c>
      <c r="D25" s="3">
        <f t="shared" si="1"/>
        <v>42059</v>
      </c>
      <c r="E25" s="6" t="str">
        <f ca="1">IFERROR(OFFSET(grille!$A$1,MOD(INT((D25-parametres!$D$8)/7),42)+1,WEEKDAY(guigui!D25,2)),"")</f>
        <v>RP</v>
      </c>
      <c r="F25" s="3">
        <f t="shared" si="2"/>
        <v>42087</v>
      </c>
      <c r="G25" s="6" t="str">
        <f ca="1">IFERROR(OFFSET(grille!$A$1,MOD(INT((F25-parametres!$D$8)/7),42)+1,WEEKDAY(guigui!F25,2)),"")</f>
        <v>T260</v>
      </c>
      <c r="H25" s="3">
        <f t="shared" si="3"/>
        <v>42118</v>
      </c>
      <c r="I25" s="6" t="str">
        <f ca="1">IFERROR(OFFSET(grille!$A$1,MOD(INT((H25-parametres!$D$8)/7),42)+1,WEEKDAY(guigui!H25,2)),"")</f>
        <v>RP</v>
      </c>
      <c r="J25" s="3">
        <f t="shared" si="4"/>
        <v>42148</v>
      </c>
      <c r="K25" s="6" t="str">
        <f ca="1">IFERROR(OFFSET(grille!$A$1,MOD(INT((J25-parametres!$D$8)/7),42)+1,WEEKDAY(guigui!J25,2)),"")</f>
        <v>RP</v>
      </c>
      <c r="L25" s="3">
        <f t="shared" si="5"/>
        <v>42179</v>
      </c>
      <c r="M25" s="6" t="str">
        <f ca="1">IFERROR(OFFSET(grille!$A$1,MOD(INT((L25-parametres!$D$8)/7),42)+1,WEEKDAY(guigui!L25,2)),"")</f>
        <v>T260</v>
      </c>
      <c r="N25" s="4">
        <f t="shared" si="6"/>
        <v>42209</v>
      </c>
      <c r="O25" s="6" t="str">
        <f ca="1">IFERROR(OFFSET(grille!$A$1,MOD(INT((N25-parametres!$D$8)/7),42)+1,WEEKDAY(guigui!N25,2)),"")</f>
        <v>__T450</v>
      </c>
      <c r="P25" s="3">
        <f t="shared" si="7"/>
        <v>42240</v>
      </c>
      <c r="Q25" s="6" t="str">
        <f ca="1">IFERROR(OFFSET(grille!$A$1,MOD(INT((P25-parametres!$D$8)/7),42)+1,WEEKDAY(guigui!P25,2)),"")</f>
        <v>T320__</v>
      </c>
      <c r="R25" s="3">
        <f t="shared" si="8"/>
        <v>42271</v>
      </c>
      <c r="S25" s="6" t="str">
        <f ca="1">IFERROR(OFFSET(grille!$A$1,MOD(INT((R25-parametres!$D$8)/7),42)+1,WEEKDAY(guigui!R25,2)),"")</f>
        <v>T410</v>
      </c>
      <c r="T25" s="3">
        <f t="shared" si="9"/>
        <v>42301</v>
      </c>
      <c r="U25" s="6" t="str">
        <f ca="1">IFERROR(OFFSET(grille!$A$1,MOD(INT((T25-parametres!$D$8)/7),42)+1,WEEKDAY(guigui!T25,2)),"")</f>
        <v>RP</v>
      </c>
      <c r="V25" s="4">
        <f t="shared" si="10"/>
        <v>42332</v>
      </c>
      <c r="W25" s="6" t="str">
        <f ca="1">IFERROR(OFFSET(grille!$A$1,MOD(INT((V25-parametres!$D$8)/7),42)+1,WEEKDAY(guigui!V25,2)),"")</f>
        <v>__T350</v>
      </c>
      <c r="X25" s="3">
        <f t="shared" si="11"/>
        <v>42362</v>
      </c>
      <c r="Y25" s="6" t="str">
        <f ca="1">IFERROR(OFFSET(grille!$A$1,MOD(INT((X25-parametres!$D$8)/7),42)+1,WEEKDAY(guigui!X25,2)),"")</f>
        <v>T630__</v>
      </c>
    </row>
    <row r="26" spans="2:25">
      <c r="B26" s="3">
        <f t="shared" si="0"/>
        <v>42029</v>
      </c>
      <c r="C26" s="6" t="str">
        <f ca="1">IFERROR(OFFSET(grille!$A$1,MOD(INT((B26-parametres!$D$8)/7),42)+1,WEEKDAY(guigui!B26,2)),"")</f>
        <v>RP</v>
      </c>
      <c r="D26" s="3">
        <f t="shared" si="1"/>
        <v>42060</v>
      </c>
      <c r="E26" s="6" t="str">
        <f ca="1">IFERROR(OFFSET(grille!$A$1,MOD(INT((D26-parametres!$D$8)/7),42)+1,WEEKDAY(guigui!D26,2)),"")</f>
        <v>T840__</v>
      </c>
      <c r="F26" s="3">
        <f t="shared" si="2"/>
        <v>42088</v>
      </c>
      <c r="G26" s="6" t="str">
        <f ca="1">IFERROR(OFFSET(grille!$A$1,MOD(INT((F26-parametres!$D$8)/7),42)+1,WEEKDAY(guigui!F26,2)),"")</f>
        <v>RP</v>
      </c>
      <c r="H26" s="3">
        <f t="shared" si="3"/>
        <v>42119</v>
      </c>
      <c r="I26" s="6" t="str">
        <f ca="1">IFERROR(OFFSET(grille!$A$1,MOD(INT((H26-parametres!$D$8)/7),42)+1,WEEKDAY(guigui!H26,2)),"")</f>
        <v>RP</v>
      </c>
      <c r="J26" s="3">
        <f t="shared" si="4"/>
        <v>42149</v>
      </c>
      <c r="K26" s="6" t="str">
        <f ca="1">IFERROR(OFFSET(grille!$A$1,MOD(INT((J26-parametres!$D$8)/7),42)+1,WEEKDAY(guigui!J26,2)),"")</f>
        <v>RP</v>
      </c>
      <c r="L26" s="3">
        <f t="shared" si="5"/>
        <v>42180</v>
      </c>
      <c r="M26" s="6" t="str">
        <f ca="1">IFERROR(OFFSET(grille!$A$1,MOD(INT((L26-parametres!$D$8)/7),42)+1,WEEKDAY(guigui!L26,2)),"")</f>
        <v>RP</v>
      </c>
      <c r="N26" s="4">
        <f t="shared" si="6"/>
        <v>42210</v>
      </c>
      <c r="O26" s="6" t="str">
        <f ca="1">IFERROR(OFFSET(grille!$A$1,MOD(INT((N26-parametres!$D$8)/7),42)+1,WEEKDAY(guigui!N26,2)),"")</f>
        <v>RP</v>
      </c>
      <c r="P26" s="3">
        <f t="shared" si="7"/>
        <v>42241</v>
      </c>
      <c r="Q26" s="6" t="str">
        <f ca="1">IFERROR(OFFSET(grille!$A$1,MOD(INT((P26-parametres!$D$8)/7),42)+1,WEEKDAY(guigui!P26,2)),"")</f>
        <v>__T330</v>
      </c>
      <c r="R26" s="3">
        <f t="shared" si="8"/>
        <v>42272</v>
      </c>
      <c r="S26" s="6" t="str">
        <f ca="1">IFERROR(OFFSET(grille!$A$1,MOD(INT((R26-parametres!$D$8)/7),42)+1,WEEKDAY(guigui!R26,2)),"")</f>
        <v>T710</v>
      </c>
      <c r="T26" s="3">
        <f t="shared" si="9"/>
        <v>42302</v>
      </c>
      <c r="U26" s="6" t="str">
        <f ca="1">IFERROR(OFFSET(grille!$A$1,MOD(INT((T26-parametres!$D$8)/7),42)+1,WEEKDAY(guigui!T26,2)),"")</f>
        <v>T347__</v>
      </c>
      <c r="V26" s="4">
        <f t="shared" si="10"/>
        <v>42333</v>
      </c>
      <c r="W26" s="6" t="str">
        <f ca="1">IFERROR(OFFSET(grille!$A$1,MOD(INT((V26-parametres!$D$8)/7),42)+1,WEEKDAY(guigui!V26,2)),"")</f>
        <v>RP</v>
      </c>
      <c r="X26" s="3">
        <f t="shared" si="11"/>
        <v>42363</v>
      </c>
      <c r="Y26" s="6" t="str">
        <f ca="1">IFERROR(OFFSET(grille!$A$1,MOD(INT((X26-parametres!$D$8)/7),42)+1,WEEKDAY(guigui!X26,2)),"")</f>
        <v>__T640</v>
      </c>
    </row>
    <row r="27" spans="2:25">
      <c r="B27" s="3">
        <f t="shared" si="0"/>
        <v>42030</v>
      </c>
      <c r="C27" s="6" t="str">
        <f ca="1">IFERROR(OFFSET(grille!$A$1,MOD(INT((B27-parametres!$D$8)/7),42)+1,WEEKDAY(guigui!B27,2)),"")</f>
        <v>T210</v>
      </c>
      <c r="D27" s="3">
        <f t="shared" si="1"/>
        <v>42061</v>
      </c>
      <c r="E27" s="6" t="str">
        <f ca="1">IFERROR(OFFSET(grille!$A$1,MOD(INT((D27-parametres!$D$8)/7),42)+1,WEEKDAY(guigui!D27,2)),"")</f>
        <v>__T850</v>
      </c>
      <c r="F27" s="3">
        <f t="shared" si="2"/>
        <v>42089</v>
      </c>
      <c r="G27" s="6" t="str">
        <f ca="1">IFERROR(OFFSET(grille!$A$1,MOD(INT((F27-parametres!$D$8)/7),42)+1,WEEKDAY(guigui!F27,2)),"")</f>
        <v>RP</v>
      </c>
      <c r="H27" s="3">
        <f t="shared" si="3"/>
        <v>42120</v>
      </c>
      <c r="I27" s="6" t="str">
        <f ca="1">IFERROR(OFFSET(grille!$A$1,MOD(INT((H27-parametres!$D$8)/7),42)+1,WEEKDAY(guigui!H27,2)),"")</f>
        <v>T657__</v>
      </c>
      <c r="J27" s="3">
        <f t="shared" si="4"/>
        <v>42150</v>
      </c>
      <c r="K27" s="6" t="str">
        <f ca="1">IFERROR(OFFSET(grille!$A$1,MOD(INT((J27-parametres!$D$8)/7),42)+1,WEEKDAY(guigui!J27,2)),"")</f>
        <v>T840__</v>
      </c>
      <c r="L27" s="3">
        <f t="shared" si="5"/>
        <v>42181</v>
      </c>
      <c r="M27" s="6" t="str">
        <f ca="1">IFERROR(OFFSET(grille!$A$1,MOD(INT((L27-parametres!$D$8)/7),42)+1,WEEKDAY(guigui!L27,2)),"")</f>
        <v>RP</v>
      </c>
      <c r="N27" s="4">
        <f t="shared" si="6"/>
        <v>42211</v>
      </c>
      <c r="O27" s="6" t="str">
        <f ca="1">IFERROR(OFFSET(grille!$A$1,MOD(INT((N27-parametres!$D$8)/7),42)+1,WEEKDAY(guigui!N27,2)),"")</f>
        <v>RP</v>
      </c>
      <c r="P27" s="3">
        <f t="shared" si="7"/>
        <v>42242</v>
      </c>
      <c r="Q27" s="6" t="str">
        <f ca="1">IFERROR(OFFSET(grille!$A$1,MOD(INT((P27-parametres!$D$8)/7),42)+1,WEEKDAY(guigui!P27,2)),"")</f>
        <v>T420</v>
      </c>
      <c r="R27" s="3">
        <f t="shared" si="8"/>
        <v>42273</v>
      </c>
      <c r="S27" s="6" t="str">
        <f ca="1">IFERROR(OFFSET(grille!$A$1,MOD(INT((R27-parametres!$D$8)/7),42)+1,WEEKDAY(guigui!R27,2)),"")</f>
        <v>T246__</v>
      </c>
      <c r="T27" s="3">
        <f t="shared" si="9"/>
        <v>42303</v>
      </c>
      <c r="U27" s="6" t="str">
        <f ca="1">IFERROR(OFFSET(grille!$A$1,MOD(INT((T27-parametres!$D$8)/7),42)+1,WEEKDAY(guigui!T27,2)),"")</f>
        <v>__T350</v>
      </c>
      <c r="V27" s="4">
        <f t="shared" si="10"/>
        <v>42334</v>
      </c>
      <c r="W27" s="6" t="str">
        <f ca="1">IFERROR(OFFSET(grille!$A$1,MOD(INT((V27-parametres!$D$8)/7),42)+1,WEEKDAY(guigui!V27,2)),"")</f>
        <v>RP</v>
      </c>
      <c r="X27" s="3">
        <f t="shared" si="11"/>
        <v>42364</v>
      </c>
      <c r="Y27" s="6" t="str">
        <f ca="1">IFERROR(OFFSET(grille!$A$1,MOD(INT((X27-parametres!$D$8)/7),42)+1,WEEKDAY(guigui!X27,2)),"")</f>
        <v>RP</v>
      </c>
    </row>
    <row r="28" spans="2:25">
      <c r="B28" s="3">
        <f t="shared" si="0"/>
        <v>42031</v>
      </c>
      <c r="C28" s="6" t="str">
        <f ca="1">IFERROR(OFFSET(grille!$A$1,MOD(INT((B28-parametres!$D$8)/7),42)+1,WEEKDAY(guigui!B28,2)),"")</f>
        <v>T410</v>
      </c>
      <c r="D28" s="3">
        <f t="shared" si="1"/>
        <v>42062</v>
      </c>
      <c r="E28" s="6" t="str">
        <f ca="1">IFERROR(OFFSET(grille!$A$1,MOD(INT((D28-parametres!$D$8)/7),42)+1,WEEKDAY(guigui!D28,2)),"")</f>
        <v>Fac</v>
      </c>
      <c r="F28" s="3">
        <f t="shared" si="2"/>
        <v>42090</v>
      </c>
      <c r="G28" s="6" t="str">
        <f ca="1">IFERROR(OFFSET(grille!$A$1,MOD(INT((F28-parametres!$D$8)/7),42)+1,WEEKDAY(guigui!F28,2)),"")</f>
        <v>T410</v>
      </c>
      <c r="H28" s="3">
        <f t="shared" si="3"/>
        <v>42121</v>
      </c>
      <c r="I28" s="6" t="str">
        <f ca="1">IFERROR(OFFSET(grille!$A$1,MOD(INT((H28-parametres!$D$8)/7),42)+1,WEEKDAY(guigui!H28,2)),"")</f>
        <v>__T661</v>
      </c>
      <c r="J28" s="3">
        <f t="shared" si="4"/>
        <v>42151</v>
      </c>
      <c r="K28" s="6" t="str">
        <f ca="1">IFERROR(OFFSET(grille!$A$1,MOD(INT((J28-parametres!$D$8)/7),42)+1,WEEKDAY(guigui!J28,2)),"")</f>
        <v>__T850</v>
      </c>
      <c r="L28" s="3">
        <f t="shared" si="5"/>
        <v>42182</v>
      </c>
      <c r="M28" s="6" t="str">
        <f ca="1">IFERROR(OFFSET(grille!$A$1,MOD(INT((L28-parametres!$D$8)/7),42)+1,WEEKDAY(guigui!L28,2)),"")</f>
        <v>T326__</v>
      </c>
      <c r="N28" s="4">
        <f t="shared" si="6"/>
        <v>42212</v>
      </c>
      <c r="O28" s="6" t="str">
        <f ca="1">IFERROR(OFFSET(grille!$A$1,MOD(INT((N28-parametres!$D$8)/7),42)+1,WEEKDAY(guigui!N28,2)),"")</f>
        <v>T820__</v>
      </c>
      <c r="P28" s="3">
        <f t="shared" si="7"/>
        <v>42243</v>
      </c>
      <c r="Q28" s="6" t="str">
        <f ca="1">IFERROR(OFFSET(grille!$A$1,MOD(INT((P28-parametres!$D$8)/7),42)+1,WEEKDAY(guigui!P28,2)),"")</f>
        <v>T840__</v>
      </c>
      <c r="R28" s="3">
        <f t="shared" si="8"/>
        <v>42274</v>
      </c>
      <c r="S28" s="6" t="str">
        <f ca="1">IFERROR(OFFSET(grille!$A$1,MOD(INT((R28-parametres!$D$8)/7),42)+1,WEEKDAY(guigui!R28,2)),"")</f>
        <v>__T257</v>
      </c>
      <c r="T28" s="3">
        <f t="shared" si="9"/>
        <v>42304</v>
      </c>
      <c r="U28" s="6" t="str">
        <f ca="1">IFERROR(OFFSET(grille!$A$1,MOD(INT((T28-parametres!$D$8)/7),42)+1,WEEKDAY(guigui!T28,2)),"")</f>
        <v>T340__</v>
      </c>
      <c r="V28" s="4">
        <f t="shared" si="10"/>
        <v>42335</v>
      </c>
      <c r="W28" s="6" t="str">
        <f ca="1">IFERROR(OFFSET(grille!$A$1,MOD(INT((V28-parametres!$D$8)/7),42)+1,WEEKDAY(guigui!V28,2)),"")</f>
        <v>T515</v>
      </c>
      <c r="X28" s="3">
        <f t="shared" si="11"/>
        <v>42365</v>
      </c>
      <c r="Y28" s="6" t="str">
        <f ca="1">IFERROR(OFFSET(grille!$A$1,MOD(INT((X28-parametres!$D$8)/7),42)+1,WEEKDAY(guigui!X28,2)),"")</f>
        <v>RP</v>
      </c>
    </row>
    <row r="29" spans="2:25">
      <c r="B29" s="3">
        <f t="shared" si="0"/>
        <v>42032</v>
      </c>
      <c r="C29" s="6" t="str">
        <f ca="1">IFERROR(OFFSET(grille!$A$1,MOD(INT((B29-parametres!$D$8)/7),42)+1,WEEKDAY(guigui!B29,2)),"")</f>
        <v>T810</v>
      </c>
      <c r="D29" s="3">
        <f t="shared" si="1"/>
        <v>42063</v>
      </c>
      <c r="E29" s="6" t="str">
        <f ca="1">IFERROR(OFFSET(grille!$A$1,MOD(INT((D29-parametres!$D$8)/7),42)+1,WEEKDAY(guigui!D29,2)),"")</f>
        <v>RP</v>
      </c>
      <c r="F29" s="3">
        <f t="shared" si="2"/>
        <v>42091</v>
      </c>
      <c r="G29" s="6" t="str">
        <f ca="1">IFERROR(OFFSET(grille!$A$1,MOD(INT((F29-parametres!$D$8)/7),42)+1,WEEKDAY(guigui!F29,2)),"")</f>
        <v>T146__</v>
      </c>
      <c r="H29" s="3">
        <f t="shared" si="3"/>
        <v>42122</v>
      </c>
      <c r="I29" s="6" t="str">
        <f ca="1">IFERROR(OFFSET(grille!$A$1,MOD(INT((H29-parametres!$D$8)/7),42)+1,WEEKDAY(guigui!H29,2)),"")</f>
        <v>T240__</v>
      </c>
      <c r="J29" s="3">
        <f t="shared" si="4"/>
        <v>42152</v>
      </c>
      <c r="K29" s="6" t="str">
        <f ca="1">IFERROR(OFFSET(grille!$A$1,MOD(INT((J29-parametres!$D$8)/7),42)+1,WEEKDAY(guigui!J29,2)),"")</f>
        <v>T110</v>
      </c>
      <c r="L29" s="3">
        <f t="shared" si="5"/>
        <v>42183</v>
      </c>
      <c r="M29" s="6" t="str">
        <f ca="1">IFERROR(OFFSET(grille!$A$1,MOD(INT((L29-parametres!$D$8)/7),42)+1,WEEKDAY(guigui!L29,2)),"")</f>
        <v>__T337</v>
      </c>
      <c r="N29" s="4">
        <f t="shared" si="6"/>
        <v>42213</v>
      </c>
      <c r="O29" s="6" t="str">
        <f ca="1">IFERROR(OFFSET(grille!$A$1,MOD(INT((N29-parametres!$D$8)/7),42)+1,WEEKDAY(guigui!N29,2)),"")</f>
        <v>__T830</v>
      </c>
      <c r="P29" s="3">
        <f t="shared" si="7"/>
        <v>42244</v>
      </c>
      <c r="Q29" s="6" t="str">
        <f ca="1">IFERROR(OFFSET(grille!$A$1,MOD(INT((P29-parametres!$D$8)/7),42)+1,WEEKDAY(guigui!P29,2)),"")</f>
        <v>__T850</v>
      </c>
      <c r="R29" s="3">
        <f t="shared" si="8"/>
        <v>42275</v>
      </c>
      <c r="S29" s="6" t="str">
        <f ca="1">IFERROR(OFFSET(grille!$A$1,MOD(INT((R29-parametres!$D$8)/7),42)+1,WEEKDAY(guigui!R29,2)),"")</f>
        <v>RP</v>
      </c>
      <c r="T29" s="3">
        <f t="shared" si="9"/>
        <v>42305</v>
      </c>
      <c r="U29" s="6" t="str">
        <f ca="1">IFERROR(OFFSET(grille!$A$1,MOD(INT((T29-parametres!$D$8)/7),42)+1,WEEKDAY(guigui!T29,2)),"")</f>
        <v>__T350</v>
      </c>
      <c r="V29" s="4">
        <f t="shared" si="10"/>
        <v>42336</v>
      </c>
      <c r="W29" s="6" t="str">
        <f ca="1">IFERROR(OFFSET(grille!$A$1,MOD(INT((V29-parametres!$D$8)/7),42)+1,WEEKDAY(guigui!V29,2)),"")</f>
        <v>T446__</v>
      </c>
      <c r="X29" s="3">
        <f t="shared" si="11"/>
        <v>42366</v>
      </c>
      <c r="Y29" s="6" t="str">
        <f ca="1">IFERROR(OFFSET(grille!$A$1,MOD(INT((X29-parametres!$D$8)/7),42)+1,WEEKDAY(guigui!X29,2)),"")</f>
        <v>T840__</v>
      </c>
    </row>
    <row r="30" spans="2:25">
      <c r="B30" s="3">
        <f t="shared" si="0"/>
        <v>42033</v>
      </c>
      <c r="C30" s="6" t="str">
        <f ca="1">IFERROR(OFFSET(grille!$A$1,MOD(INT((B30-parametres!$D$8)/7),42)+1,WEEKDAY(guigui!B30,2)),"")</f>
        <v>T320__</v>
      </c>
      <c r="D30" s="3" t="b">
        <f>IF(MONTH(DATE($A$1,COLUMN()-1,ROW()-1))=2,DATE($A$1,COLUMN()-1,i))</f>
        <v>0</v>
      </c>
      <c r="E30" s="6" t="str">
        <f ca="1">IFERROR(OFFSET(grille!$A$1,MOD(INT((D30-parametres!$D$8)/7),42)+1,WEEKDAY(guigui!D30,2)),"")</f>
        <v>T446__</v>
      </c>
      <c r="F30" s="3">
        <f t="shared" si="2"/>
        <v>42092</v>
      </c>
      <c r="G30" s="6" t="str">
        <f ca="1">IFERROR(OFFSET(grille!$A$1,MOD(INT((F30-parametres!$D$8)/7),42)+1,WEEKDAY(guigui!F30,2)),"")</f>
        <v>__T157</v>
      </c>
      <c r="H30" s="3">
        <f t="shared" si="3"/>
        <v>42123</v>
      </c>
      <c r="I30" s="6" t="str">
        <f ca="1">IFERROR(OFFSET(grille!$A$1,MOD(INT((H30-parametres!$D$8)/7),42)+1,WEEKDAY(guigui!H30,2)),"")</f>
        <v>__T250</v>
      </c>
      <c r="J30" s="3">
        <f t="shared" si="4"/>
        <v>42153</v>
      </c>
      <c r="K30" s="6" t="str">
        <f ca="1">IFERROR(OFFSET(grille!$A$1,MOD(INT((J30-parametres!$D$8)/7),42)+1,WEEKDAY(guigui!J30,2)),"")</f>
        <v>T630__</v>
      </c>
      <c r="L30" s="3">
        <f t="shared" si="5"/>
        <v>42184</v>
      </c>
      <c r="M30" s="6" t="str">
        <f ca="1">IFERROR(OFFSET(grille!$A$1,MOD(INT((L30-parametres!$D$8)/7),42)+1,WEEKDAY(guigui!L30,2)),"")</f>
        <v>T510</v>
      </c>
      <c r="N30" s="3">
        <f t="shared" si="6"/>
        <v>42214</v>
      </c>
      <c r="O30" s="6" t="str">
        <f ca="1">IFERROR(OFFSET(grille!$A$1,MOD(INT((N30-parametres!$D$8)/7),42)+1,WEEKDAY(guigui!N30,2)),"")</f>
        <v>RP</v>
      </c>
      <c r="P30" s="3">
        <f t="shared" si="7"/>
        <v>42245</v>
      </c>
      <c r="Q30" s="6" t="str">
        <f ca="1">IFERROR(OFFSET(grille!$A$1,MOD(INT((P30-parametres!$D$8)/7),42)+1,WEEKDAY(guigui!P30,2)),"")</f>
        <v>D</v>
      </c>
      <c r="R30" s="3">
        <f t="shared" si="8"/>
        <v>42276</v>
      </c>
      <c r="S30" s="6" t="str">
        <f ca="1">IFERROR(OFFSET(grille!$A$1,MOD(INT((R30-parametres!$D$8)/7),42)+1,WEEKDAY(guigui!R30,2)),"")</f>
        <v>RP</v>
      </c>
      <c r="T30" s="3">
        <f t="shared" si="9"/>
        <v>42306</v>
      </c>
      <c r="U30" s="6" t="str">
        <f ca="1">IFERROR(OFFSET(grille!$A$1,MOD(INT((T30-parametres!$D$8)/7),42)+1,WEEKDAY(guigui!T30,2)),"")</f>
        <v>RP</v>
      </c>
      <c r="V30" s="4">
        <f t="shared" si="10"/>
        <v>42337</v>
      </c>
      <c r="W30" s="6" t="str">
        <f ca="1">IFERROR(OFFSET(grille!$A$1,MOD(INT((V30-parametres!$D$8)/7),42)+1,WEEKDAY(guigui!V30,2)),"")</f>
        <v>__T457</v>
      </c>
      <c r="X30" s="3">
        <f t="shared" si="11"/>
        <v>42367</v>
      </c>
      <c r="Y30" s="6" t="str">
        <f ca="1">IFERROR(OFFSET(grille!$A$1,MOD(INT((X30-parametres!$D$8)/7),42)+1,WEEKDAY(guigui!X30,2)),"")</f>
        <v>__T850</v>
      </c>
    </row>
    <row r="31" spans="2:25">
      <c r="B31" s="3">
        <f t="shared" si="0"/>
        <v>42034</v>
      </c>
      <c r="C31" s="6" t="str">
        <f ca="1">IFERROR(OFFSET(grille!$A$1,MOD(INT((B31-parametres!$D$8)/7),42)+1,WEEKDAY(guigui!B31,2)),"")</f>
        <v>__T335</v>
      </c>
      <c r="D31" s="2"/>
      <c r="E31" s="2"/>
      <c r="F31" s="3">
        <f t="shared" si="2"/>
        <v>42093</v>
      </c>
      <c r="G31" s="6" t="str">
        <f ca="1">IFERROR(OFFSET(grille!$A$1,MOD(INT((F31-parametres!$D$8)/7),42)+1,WEEKDAY(guigui!F31,2)),"")</f>
        <v>T260</v>
      </c>
      <c r="H31" s="3">
        <f t="shared" si="3"/>
        <v>42124</v>
      </c>
      <c r="I31" s="6" t="str">
        <f ca="1">IFERROR(OFFSET(grille!$A$1,MOD(INT((H31-parametres!$D$8)/7),42)+1,WEEKDAY(guigui!H31,2)),"")</f>
        <v>RP</v>
      </c>
      <c r="J31" s="3">
        <f t="shared" si="4"/>
        <v>42154</v>
      </c>
      <c r="K31" s="6" t="str">
        <f ca="1">IFERROR(OFFSET(grille!$A$1,MOD(INT((J31-parametres!$D$8)/7),42)+1,WEEKDAY(guigui!J31,2)),"")</f>
        <v>__T646</v>
      </c>
      <c r="L31" s="3">
        <f t="shared" si="5"/>
        <v>42185</v>
      </c>
      <c r="M31" s="6" t="str">
        <f ca="1">IFERROR(OFFSET(grille!$A$1,MOD(INT((L31-parametres!$D$8)/7),42)+1,WEEKDAY(guigui!L31,2)),"")</f>
        <v>T220__</v>
      </c>
      <c r="N31" s="3">
        <f t="shared" si="6"/>
        <v>42215</v>
      </c>
      <c r="O31" s="6" t="str">
        <f ca="1">IFERROR(OFFSET(grille!$A$1,MOD(INT((N31-parametres!$D$8)/7),42)+1,WEEKDAY(guigui!N31,2)),"")</f>
        <v>RP</v>
      </c>
      <c r="P31" s="3">
        <f t="shared" si="7"/>
        <v>42246</v>
      </c>
      <c r="Q31" s="6" t="str">
        <f ca="1">IFERROR(OFFSET(grille!$A$1,MOD(INT((P31-parametres!$D$8)/7),42)+1,WEEKDAY(guigui!P31,2)),"")</f>
        <v>RP</v>
      </c>
      <c r="R31" s="3">
        <f t="shared" si="8"/>
        <v>42277</v>
      </c>
      <c r="S31" s="6" t="str">
        <f ca="1">IFERROR(OFFSET(grille!$A$1,MOD(INT((R31-parametres!$D$8)/7),42)+1,WEEKDAY(guigui!R31,2)),"")</f>
        <v>T320__</v>
      </c>
      <c r="T31" s="3">
        <f t="shared" si="9"/>
        <v>42307</v>
      </c>
      <c r="U31" s="6" t="str">
        <f ca="1">IFERROR(OFFSET(grille!$A$1,MOD(INT((T31-parametres!$D$8)/7),42)+1,WEEKDAY(guigui!T31,2)),"")</f>
        <v>RP</v>
      </c>
      <c r="V31" s="4">
        <f t="shared" si="10"/>
        <v>42338</v>
      </c>
      <c r="W31" s="6" t="str">
        <f ca="1">IFERROR(OFFSET(grille!$A$1,MOD(INT((V31-parametres!$D$8)/7),42)+1,WEEKDAY(guigui!V31,2)),"")</f>
        <v>T240__</v>
      </c>
      <c r="X31" s="3">
        <f t="shared" si="11"/>
        <v>42368</v>
      </c>
      <c r="Y31" s="6" t="str">
        <f ca="1">IFERROR(OFFSET(grille!$A$1,MOD(INT((X31-parametres!$D$8)/7),42)+1,WEEKDAY(guigui!X31,2)),"")</f>
        <v>T410</v>
      </c>
    </row>
    <row r="32" spans="2:25">
      <c r="B32" s="3">
        <f t="shared" si="0"/>
        <v>42035</v>
      </c>
      <c r="C32" s="6" t="str">
        <f ca="1">IFERROR(OFFSET(grille!$A$1,MOD(INT((B32-parametres!$D$8)/7),42)+1,WEEKDAY(guigui!B32,2)),"")</f>
        <v>RP</v>
      </c>
      <c r="D32" s="2"/>
      <c r="E32" s="2"/>
      <c r="F32" s="3">
        <f t="shared" si="2"/>
        <v>42094</v>
      </c>
      <c r="G32" s="6" t="str">
        <f ca="1">IFERROR(OFFSET(grille!$A$1,MOD(INT((F32-parametres!$D$8)/7),42)+1,WEEKDAY(guigui!F32,2)),"")</f>
        <v>RP</v>
      </c>
      <c r="H32" s="2"/>
      <c r="I32" s="6" t="str">
        <f ca="1">IFERROR(OFFSET(grille!$A$1,MOD(INT((H32-parametres!$D$8)/7),42)+1,WEEKDAY(guigui!H32,2)),"")</f>
        <v>T446__</v>
      </c>
      <c r="J32" s="3">
        <f t="shared" si="4"/>
        <v>42155</v>
      </c>
      <c r="K32" s="6" t="str">
        <f ca="1">IFERROR(OFFSET(grille!$A$1,MOD(INT((J32-parametres!$D$8)/7),42)+1,WEEKDAY(guigui!J32,2)),"")</f>
        <v>RP</v>
      </c>
      <c r="L32" s="2"/>
      <c r="M32" s="6" t="str">
        <f ca="1">IFERROR(OFFSET(grille!$A$1,MOD(INT((L32-parametres!$D$8)/7),42)+1,WEEKDAY(guigui!L32,2)),"")</f>
        <v>T446__</v>
      </c>
      <c r="N32" s="3">
        <f t="shared" si="6"/>
        <v>42216</v>
      </c>
      <c r="O32" s="6" t="str">
        <f ca="1">IFERROR(OFFSET(grille!$A$1,MOD(INT((N32-parametres!$D$8)/7),42)+1,WEEKDAY(guigui!N32,2)),"")</f>
        <v>T925__</v>
      </c>
      <c r="P32" s="3">
        <f t="shared" si="7"/>
        <v>42247</v>
      </c>
      <c r="Q32" s="6" t="str">
        <f ca="1">IFERROR(OFFSET(grille!$A$1,MOD(INT((P32-parametres!$D$8)/7),42)+1,WEEKDAY(guigui!P32,2)),"")</f>
        <v>RP</v>
      </c>
      <c r="R32" s="2"/>
      <c r="S32" s="6" t="str">
        <f ca="1">IFERROR(OFFSET(grille!$A$1,MOD(INT((R32-parametres!$D$8)/7),42)+1,WEEKDAY(guigui!R32,2)),"")</f>
        <v>T446__</v>
      </c>
      <c r="T32" s="3">
        <f t="shared" si="9"/>
        <v>42308</v>
      </c>
      <c r="U32" s="6" t="str">
        <f ca="1">IFERROR(OFFSET(grille!$A$1,MOD(INT((T32-parametres!$D$8)/7),42)+1,WEEKDAY(guigui!T32,2)),"")</f>
        <v>T736__</v>
      </c>
      <c r="V32" s="2"/>
      <c r="W32" s="6" t="str">
        <f ca="1">IFERROR(OFFSET(grille!$A$1,MOD(INT((V32-parametres!$D$8)/7),42)+1,WEEKDAY(guigui!V32,2)),"")</f>
        <v>T446__</v>
      </c>
      <c r="X32" s="3">
        <f t="shared" si="11"/>
        <v>42369</v>
      </c>
      <c r="Y32" s="6" t="str">
        <f ca="1">IFERROR(OFFSET(grille!$A$1,MOD(INT((X32-parametres!$D$8)/7),42)+1,WEEKDAY(guigui!X32,2)),"")</f>
        <v>T220__</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383" priority="6" stopIfTrue="1">
      <formula>AND(WEEKDAY(B2,2)&gt;5,B2&lt;&gt;"")</formula>
    </cfRule>
  </conditionalFormatting>
  <conditionalFormatting sqref="E10">
    <cfRule type="expression" dxfId="382" priority="5" stopIfTrue="1">
      <formula>AND(WEEKDAY(E10,2)&gt;5,E10&lt;&gt;"")</formula>
    </cfRule>
  </conditionalFormatting>
  <conditionalFormatting sqref="E10">
    <cfRule type="expression" dxfId="381" priority="4" stopIfTrue="1">
      <formula>AND(WEEKDAY(E10,2)&gt;5,E10&lt;&gt;"")</formula>
    </cfRule>
  </conditionalFormatting>
  <conditionalFormatting sqref="E10">
    <cfRule type="expression" dxfId="380" priority="3" stopIfTrue="1">
      <formula>AND(WEEKDAY(E10,2)&gt;5,E10&lt;&gt;"")</formula>
    </cfRule>
  </conditionalFormatting>
  <conditionalFormatting sqref="E10">
    <cfRule type="expression" dxfId="379" priority="2" stopIfTrue="1">
      <formula>AND(WEEKDAY(E10,2)&gt;5,E10&lt;&gt;"")</formula>
    </cfRule>
  </conditionalFormatting>
  <conditionalFormatting sqref="E24">
    <cfRule type="expression" dxfId="378" priority="1" stopIfTrue="1">
      <formula>AND(WEEKDAY(E24,2)&gt;5,E24&lt;&gt;"")</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Y32"/>
  <sheetViews>
    <sheetView workbookViewId="0">
      <selection activeCell="C2" sqref="C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IFERROR(OFFSET(grille!$A$1,MOD(INT((B2-parametres!$D$10)/7),42)+1,WEEKDAY(guigui!B2,2)),"")</f>
        <v>__T350</v>
      </c>
      <c r="D2" s="3">
        <f>DATE($A$1,COLUMN()-2,ROW()-1)</f>
        <v>42036</v>
      </c>
      <c r="E2" s="6" t="str">
        <f ca="1">IFERROR(OFFSET(grille!$A$1,MOD(INT((D2-parametres!$D$10)/7),42)+1,WEEKDAY(guigui!D2,2)),"")</f>
        <v>RP</v>
      </c>
      <c r="F2" s="3">
        <f>DATE($A$1,COLUMN()-3,ROW()-1)</f>
        <v>42064</v>
      </c>
      <c r="G2" s="6" t="str">
        <f ca="1">IFERROR(OFFSET(grille!$A$1,MOD(INT((F2-parametres!$D$10)/7),42)+1,WEEKDAY(guigui!F2,2)),"")</f>
        <v>__T357</v>
      </c>
      <c r="H2" s="3">
        <f>DATE($A$1,COLUMN()-4,ROW()-1)</f>
        <v>42095</v>
      </c>
      <c r="I2" s="6" t="str">
        <f ca="1">IFERROR(OFFSET(grille!$A$1,MOD(INT((H2-parametres!$D$10)/7),42)+1,WEEKDAY(guigui!H2,2)),"")</f>
        <v>RP</v>
      </c>
      <c r="J2" s="3">
        <f>DATE($A$1,COLUMN()-5,ROW()-1)</f>
        <v>42125</v>
      </c>
      <c r="K2" s="6" t="str">
        <f ca="1">IFERROR(OFFSET(grille!$A$1,MOD(INT((J2-parametres!$D$10)/7),42)+1,WEEKDAY(guigui!J2,2)),"")</f>
        <v>RP</v>
      </c>
      <c r="L2" s="3">
        <f>DATE($A$1,COLUMN()-6,ROW()-1)</f>
        <v>42156</v>
      </c>
      <c r="M2" s="6" t="str">
        <f ca="1">IFERROR(OFFSET(grille!$A$1,MOD(INT((L2-parametres!$D$10)/7),42)+1,WEEKDAY(guigui!L2,2)),"")</f>
        <v>RP</v>
      </c>
      <c r="N2" s="4">
        <f>DATE($A$1,COLUMN()-7,ROW()-1)</f>
        <v>42186</v>
      </c>
      <c r="O2" s="6" t="str">
        <f ca="1">IFERROR(OFFSET(grille!$A$1,MOD(INT((N2-parametres!$D$10)/7),42)+1,WEEKDAY(guigui!N2,2)),"")</f>
        <v>T260</v>
      </c>
      <c r="P2" s="3">
        <f>DATE($A$1,COLUMN()-8,ROW()-1)</f>
        <v>42217</v>
      </c>
      <c r="Q2" s="6" t="str">
        <f ca="1">IFERROR(OFFSET(grille!$A$1,MOD(INT((P2-parametres!$D$10)/7),42)+1,WEEKDAY(guigui!P2,2)),"")</f>
        <v>RP</v>
      </c>
      <c r="R2" s="3">
        <f>DATE($A$1,COLUMN()-9,ROW()-1)</f>
        <v>42248</v>
      </c>
      <c r="S2" s="6" t="str">
        <f ca="1">IFERROR(OFFSET(grille!$A$1,MOD(INT((R2-parametres!$D$10)/7),42)+1,WEEKDAY(guigui!R2,2)),"")</f>
        <v>__T330</v>
      </c>
      <c r="T2" s="3">
        <f>DATE($A$1,COLUMN()-10,ROW()-1)</f>
        <v>42278</v>
      </c>
      <c r="U2" s="6" t="str">
        <f ca="1">IFERROR(OFFSET(grille!$A$1,MOD(INT((T2-parametres!$D$10)/7),42)+1,WEEKDAY(guigui!T2,2)),"")</f>
        <v>T410</v>
      </c>
      <c r="V2" s="4">
        <f>DATE($A$1,COLUMN()-11,ROW()-1)</f>
        <v>42309</v>
      </c>
      <c r="W2" s="6" t="str">
        <f ca="1">IFERROR(OFFSET(grille!$A$1,MOD(INT((V2-parametres!$D$10)/7),42)+1,WEEKDAY(guigui!V2,2)),"")</f>
        <v>T347__</v>
      </c>
      <c r="X2" s="3">
        <f>DATE($A$1,COLUMN()-12,ROW()-1)</f>
        <v>42339</v>
      </c>
      <c r="Y2" s="6" t="str">
        <f ca="1">IFERROR(OFFSET(grille!$A$1,MOD(INT((X2-parametres!$D$10)/7),42)+1,WEEKDAY(guigui!X2,2)),"")</f>
        <v>__T350</v>
      </c>
    </row>
    <row r="3" spans="1:25">
      <c r="B3" s="3">
        <f t="shared" ref="B3:B32" si="0">DATE($A$1,COLUMN()-1,ROW()-1)</f>
        <v>42006</v>
      </c>
      <c r="C3" s="6" t="str">
        <f ca="1">IFERROR(OFFSET(grille!$A$1,MOD(INT((B3-parametres!$D$10)/7),42)+1,WEEKDAY(guigui!B3,2)),"")</f>
        <v>D</v>
      </c>
      <c r="D3" s="3">
        <f t="shared" ref="D3:D29" si="1">DATE($A$1,COLUMN()-2,ROW()-1)</f>
        <v>42037</v>
      </c>
      <c r="E3" s="6" t="str">
        <f ca="1">IFERROR(OFFSET(grille!$A$1,MOD(INT((D3-parametres!$D$10)/7),42)+1,WEEKDAY(guigui!D3,2)),"")</f>
        <v>T210</v>
      </c>
      <c r="F3" s="3">
        <f t="shared" ref="F3:F32" si="2">DATE($A$1,COLUMN()-3,ROW()-1)</f>
        <v>42065</v>
      </c>
      <c r="G3" s="6" t="str">
        <f ca="1">IFERROR(OFFSET(grille!$A$1,MOD(INT((F3-parametres!$D$10)/7),42)+1,WEEKDAY(guigui!F3,2)),"")</f>
        <v>RP</v>
      </c>
      <c r="H3" s="3">
        <f t="shared" ref="H3:H31" si="3">DATE($A$1,COLUMN()-4,ROW()-1)</f>
        <v>42096</v>
      </c>
      <c r="I3" s="6" t="str">
        <f ca="1">IFERROR(OFFSET(grille!$A$1,MOD(INT((H3-parametres!$D$10)/7),42)+1,WEEKDAY(guigui!H3,2)),"")</f>
        <v>RP</v>
      </c>
      <c r="J3" s="3">
        <f t="shared" ref="J3:J32" si="4">DATE($A$1,COLUMN()-5,ROW()-1)</f>
        <v>42126</v>
      </c>
      <c r="K3" s="6" t="str">
        <f ca="1">IFERROR(OFFSET(grille!$A$1,MOD(INT((J3-parametres!$D$10)/7),42)+1,WEEKDAY(guigui!J3,2)),"")</f>
        <v>RP</v>
      </c>
      <c r="L3" s="3">
        <f t="shared" ref="L3:L31" si="5">DATE($A$1,COLUMN()-6,ROW()-1)</f>
        <v>42157</v>
      </c>
      <c r="M3" s="6" t="str">
        <f ca="1">IFERROR(OFFSET(grille!$A$1,MOD(INT((L3-parametres!$D$10)/7),42)+1,WEEKDAY(guigui!L3,2)),"")</f>
        <v>T840__</v>
      </c>
      <c r="N3" s="4">
        <f t="shared" ref="N3:N32" si="6">DATE($A$1,COLUMN()-7,ROW()-1)</f>
        <v>42187</v>
      </c>
      <c r="O3" s="6" t="str">
        <f ca="1">IFERROR(OFFSET(grille!$A$1,MOD(INT((N3-parametres!$D$10)/7),42)+1,WEEKDAY(guigui!N3,2)),"")</f>
        <v>RP</v>
      </c>
      <c r="P3" s="3">
        <f t="shared" ref="P3:P32" si="7">DATE($A$1,COLUMN()-8,ROW()-1)</f>
        <v>42218</v>
      </c>
      <c r="Q3" s="6" t="str">
        <f ca="1">IFERROR(OFFSET(grille!$A$1,MOD(INT((P3-parametres!$D$10)/7),42)+1,WEEKDAY(guigui!P3,2)),"")</f>
        <v>RP</v>
      </c>
      <c r="R3" s="3">
        <f t="shared" ref="R3:R31" si="8">DATE($A$1,COLUMN()-9,ROW()-1)</f>
        <v>42249</v>
      </c>
      <c r="S3" s="6" t="str">
        <f ca="1">IFERROR(OFFSET(grille!$A$1,MOD(INT((R3-parametres!$D$10)/7),42)+1,WEEKDAY(guigui!R3,2)),"")</f>
        <v>T420</v>
      </c>
      <c r="T3" s="3">
        <f t="shared" ref="T3:T32" si="9">DATE($A$1,COLUMN()-10,ROW()-1)</f>
        <v>42279</v>
      </c>
      <c r="U3" s="6" t="str">
        <f ca="1">IFERROR(OFFSET(grille!$A$1,MOD(INT((T3-parametres!$D$10)/7),42)+1,WEEKDAY(guigui!T3,2)),"")</f>
        <v>T710</v>
      </c>
      <c r="V3" s="4">
        <f t="shared" ref="V3:V31" si="10">DATE($A$1,COLUMN()-11,ROW()-1)</f>
        <v>42310</v>
      </c>
      <c r="W3" s="6" t="str">
        <f ca="1">IFERROR(OFFSET(grille!$A$1,MOD(INT((V3-parametres!$D$10)/7),42)+1,WEEKDAY(guigui!V3,2)),"")</f>
        <v>__T350</v>
      </c>
      <c r="X3" s="3">
        <f t="shared" ref="X3:X32" si="11">DATE($A$1,COLUMN()-12,ROW()-1)</f>
        <v>42340</v>
      </c>
      <c r="Y3" s="6" t="str">
        <f ca="1">IFERROR(OFFSET(grille!$A$1,MOD(INT((X3-parametres!$D$10)/7),42)+1,WEEKDAY(guigui!X3,2)),"")</f>
        <v>RP</v>
      </c>
    </row>
    <row r="4" spans="1:25">
      <c r="B4" s="4">
        <f t="shared" si="0"/>
        <v>42007</v>
      </c>
      <c r="C4" s="6" t="str">
        <f ca="1">IFERROR(OFFSET(grille!$A$1,MOD(INT((B4-parametres!$D$10)/7),42)+1,WEEKDAY(guigui!B4,2)),"")</f>
        <v>RP</v>
      </c>
      <c r="D4" s="3">
        <f t="shared" si="1"/>
        <v>42038</v>
      </c>
      <c r="E4" s="6" t="str">
        <f ca="1">IFERROR(OFFSET(grille!$A$1,MOD(INT((D4-parametres!$D$10)/7),42)+1,WEEKDAY(guigui!D4,2)),"")</f>
        <v>T410</v>
      </c>
      <c r="F4" s="3">
        <f t="shared" si="2"/>
        <v>42066</v>
      </c>
      <c r="G4" s="6" t="str">
        <f ca="1">IFERROR(OFFSET(grille!$A$1,MOD(INT((F4-parametres!$D$10)/7),42)+1,WEEKDAY(guigui!F4,2)),"")</f>
        <v>RP</v>
      </c>
      <c r="H4" s="3">
        <f t="shared" si="3"/>
        <v>42097</v>
      </c>
      <c r="I4" s="6" t="str">
        <f ca="1">IFERROR(OFFSET(grille!$A$1,MOD(INT((H4-parametres!$D$10)/7),42)+1,WEEKDAY(guigui!H4,2)),"")</f>
        <v>T410</v>
      </c>
      <c r="J4" s="3">
        <f t="shared" si="4"/>
        <v>42127</v>
      </c>
      <c r="K4" s="6" t="str">
        <f ca="1">IFERROR(OFFSET(grille!$A$1,MOD(INT((J4-parametres!$D$10)/7),42)+1,WEEKDAY(guigui!J4,2)),"")</f>
        <v>T657__</v>
      </c>
      <c r="L4" s="3">
        <f t="shared" si="5"/>
        <v>42158</v>
      </c>
      <c r="M4" s="6" t="str">
        <f ca="1">IFERROR(OFFSET(grille!$A$1,MOD(INT((L4-parametres!$D$10)/7),42)+1,WEEKDAY(guigui!L4,2)),"")</f>
        <v>__T850</v>
      </c>
      <c r="N4" s="4">
        <f t="shared" si="6"/>
        <v>42188</v>
      </c>
      <c r="O4" s="6" t="str">
        <f ca="1">IFERROR(OFFSET(grille!$A$1,MOD(INT((N4-parametres!$D$10)/7),42)+1,WEEKDAY(guigui!N4,2)),"")</f>
        <v>RP</v>
      </c>
      <c r="P4" s="3">
        <f t="shared" si="7"/>
        <v>42219</v>
      </c>
      <c r="Q4" s="6" t="str">
        <f ca="1">IFERROR(OFFSET(grille!$A$1,MOD(INT((P4-parametres!$D$10)/7),42)+1,WEEKDAY(guigui!P4,2)),"")</f>
        <v>T820__</v>
      </c>
      <c r="R4" s="3">
        <f t="shared" si="8"/>
        <v>42250</v>
      </c>
      <c r="S4" s="6" t="str">
        <f ca="1">IFERROR(OFFSET(grille!$A$1,MOD(INT((R4-parametres!$D$10)/7),42)+1,WEEKDAY(guigui!R4,2)),"")</f>
        <v>T840__</v>
      </c>
      <c r="T4" s="3">
        <f t="shared" si="9"/>
        <v>42280</v>
      </c>
      <c r="U4" s="6" t="str">
        <f ca="1">IFERROR(OFFSET(grille!$A$1,MOD(INT((T4-parametres!$D$10)/7),42)+1,WEEKDAY(guigui!T4,2)),"")</f>
        <v>T246__</v>
      </c>
      <c r="V4" s="4">
        <f t="shared" si="10"/>
        <v>42311</v>
      </c>
      <c r="W4" s="6" t="str">
        <f ca="1">IFERROR(OFFSET(grille!$A$1,MOD(INT((V4-parametres!$D$10)/7),42)+1,WEEKDAY(guigui!V4,2)),"")</f>
        <v>T340__</v>
      </c>
      <c r="X4" s="3">
        <f t="shared" si="11"/>
        <v>42341</v>
      </c>
      <c r="Y4" s="6" t="str">
        <f ca="1">IFERROR(OFFSET(grille!$A$1,MOD(INT((X4-parametres!$D$10)/7),42)+1,WEEKDAY(guigui!X4,2)),"")</f>
        <v>RP</v>
      </c>
    </row>
    <row r="5" spans="1:25">
      <c r="B5" s="4">
        <f t="shared" si="0"/>
        <v>42008</v>
      </c>
      <c r="C5" s="6" t="str">
        <f ca="1">IFERROR(OFFSET(grille!$A$1,MOD(INT((B5-parametres!$D$10)/7),42)+1,WEEKDAY(guigui!B5,2)),"")</f>
        <v>RP</v>
      </c>
      <c r="D5" s="3">
        <f t="shared" si="1"/>
        <v>42039</v>
      </c>
      <c r="E5" s="6" t="str">
        <f ca="1">IFERROR(OFFSET(grille!$A$1,MOD(INT((D5-parametres!$D$10)/7),42)+1,WEEKDAY(guigui!D5,2)),"")</f>
        <v>T810</v>
      </c>
      <c r="F5" s="3">
        <f t="shared" si="2"/>
        <v>42067</v>
      </c>
      <c r="G5" s="6" t="str">
        <f ca="1">IFERROR(OFFSET(grille!$A$1,MOD(INT((F5-parametres!$D$10)/7),42)+1,WEEKDAY(guigui!F5,2)),"")</f>
        <v>T840__</v>
      </c>
      <c r="H5" s="3">
        <f t="shared" si="3"/>
        <v>42098</v>
      </c>
      <c r="I5" s="6" t="str">
        <f ca="1">IFERROR(OFFSET(grille!$A$1,MOD(INT((H5-parametres!$D$10)/7),42)+1,WEEKDAY(guigui!H5,2)),"")</f>
        <v>T146__</v>
      </c>
      <c r="J5" s="3">
        <f t="shared" si="4"/>
        <v>42128</v>
      </c>
      <c r="K5" s="6" t="str">
        <f ca="1">IFERROR(OFFSET(grille!$A$1,MOD(INT((J5-parametres!$D$10)/7),42)+1,WEEKDAY(guigui!J5,2)),"")</f>
        <v>__T661</v>
      </c>
      <c r="L5" s="3">
        <f t="shared" si="5"/>
        <v>42159</v>
      </c>
      <c r="M5" s="6" t="str">
        <f ca="1">IFERROR(OFFSET(grille!$A$1,MOD(INT((L5-parametres!$D$10)/7),42)+1,WEEKDAY(guigui!L5,2)),"")</f>
        <v>T110</v>
      </c>
      <c r="N5" s="4">
        <f t="shared" si="6"/>
        <v>42189</v>
      </c>
      <c r="O5" s="6" t="str">
        <f ca="1">IFERROR(OFFSET(grille!$A$1,MOD(INT((N5-parametres!$D$10)/7),42)+1,WEEKDAY(guigui!N5,2)),"")</f>
        <v>T326__</v>
      </c>
      <c r="P5" s="3">
        <f t="shared" si="7"/>
        <v>42220</v>
      </c>
      <c r="Q5" s="6" t="str">
        <f ca="1">IFERROR(OFFSET(grille!$A$1,MOD(INT((P5-parametres!$D$10)/7),42)+1,WEEKDAY(guigui!P5,2)),"")</f>
        <v>__T830</v>
      </c>
      <c r="R5" s="3">
        <f t="shared" si="8"/>
        <v>42251</v>
      </c>
      <c r="S5" s="6" t="str">
        <f ca="1">IFERROR(OFFSET(grille!$A$1,MOD(INT((R5-parametres!$D$10)/7),42)+1,WEEKDAY(guigui!R5,2)),"")</f>
        <v>__T850</v>
      </c>
      <c r="T5" s="3">
        <f t="shared" si="9"/>
        <v>42281</v>
      </c>
      <c r="U5" s="6" t="str">
        <f ca="1">IFERROR(OFFSET(grille!$A$1,MOD(INT((T5-parametres!$D$10)/7),42)+1,WEEKDAY(guigui!T5,2)),"")</f>
        <v>__T257</v>
      </c>
      <c r="V5" s="4">
        <f t="shared" si="10"/>
        <v>42312</v>
      </c>
      <c r="W5" s="6" t="str">
        <f ca="1">IFERROR(OFFSET(grille!$A$1,MOD(INT((V5-parametres!$D$10)/7),42)+1,WEEKDAY(guigui!V5,2)),"")</f>
        <v>__T350</v>
      </c>
      <c r="X5" s="3">
        <f t="shared" si="11"/>
        <v>42342</v>
      </c>
      <c r="Y5" s="6" t="str">
        <f ca="1">IFERROR(OFFSET(grille!$A$1,MOD(INT((X5-parametres!$D$10)/7),42)+1,WEEKDAY(guigui!X5,2)),"")</f>
        <v>T515</v>
      </c>
    </row>
    <row r="6" spans="1:25">
      <c r="B6" s="3">
        <f t="shared" si="0"/>
        <v>42009</v>
      </c>
      <c r="C6" s="6" t="str">
        <f ca="1">IFERROR(OFFSET(grille!$A$1,MOD(INT((B6-parametres!$D$10)/7),42)+1,WEEKDAY(guigui!B6,2)),"")</f>
        <v>T110</v>
      </c>
      <c r="D6" s="3">
        <f t="shared" si="1"/>
        <v>42040</v>
      </c>
      <c r="E6" s="6" t="str">
        <f ca="1">IFERROR(OFFSET(grille!$A$1,MOD(INT((D6-parametres!$D$10)/7),42)+1,WEEKDAY(guigui!D6,2)),"")</f>
        <v>T320__</v>
      </c>
      <c r="F6" s="3">
        <f t="shared" si="2"/>
        <v>42068</v>
      </c>
      <c r="G6" s="6" t="str">
        <f ca="1">IFERROR(OFFSET(grille!$A$1,MOD(INT((F6-parametres!$D$10)/7),42)+1,WEEKDAY(guigui!F6,2)),"")</f>
        <v>__T850</v>
      </c>
      <c r="H6" s="3">
        <f t="shared" si="3"/>
        <v>42099</v>
      </c>
      <c r="I6" s="6" t="str">
        <f ca="1">IFERROR(OFFSET(grille!$A$1,MOD(INT((H6-parametres!$D$10)/7),42)+1,WEEKDAY(guigui!H6,2)),"")</f>
        <v>__T157</v>
      </c>
      <c r="J6" s="3">
        <f t="shared" si="4"/>
        <v>42129</v>
      </c>
      <c r="K6" s="6" t="str">
        <f ca="1">IFERROR(OFFSET(grille!$A$1,MOD(INT((J6-parametres!$D$10)/7),42)+1,WEEKDAY(guigui!J6,2)),"")</f>
        <v>T240__</v>
      </c>
      <c r="L6" s="3">
        <f t="shared" si="5"/>
        <v>42160</v>
      </c>
      <c r="M6" s="6" t="str">
        <f ca="1">IFERROR(OFFSET(grille!$A$1,MOD(INT((L6-parametres!$D$10)/7),42)+1,WEEKDAY(guigui!L6,2)),"")</f>
        <v>T630__</v>
      </c>
      <c r="N6" s="4">
        <f t="shared" si="6"/>
        <v>42190</v>
      </c>
      <c r="O6" s="6" t="str">
        <f ca="1">IFERROR(OFFSET(grille!$A$1,MOD(INT((N6-parametres!$D$10)/7),42)+1,WEEKDAY(guigui!N6,2)),"")</f>
        <v>__T337</v>
      </c>
      <c r="P6" s="3">
        <f t="shared" si="7"/>
        <v>42221</v>
      </c>
      <c r="Q6" s="6" t="str">
        <f ca="1">IFERROR(OFFSET(grille!$A$1,MOD(INT((P6-parametres!$D$10)/7),42)+1,WEEKDAY(guigui!P6,2)),"")</f>
        <v>RP</v>
      </c>
      <c r="R6" s="3">
        <f t="shared" si="8"/>
        <v>42252</v>
      </c>
      <c r="S6" s="6" t="str">
        <f ca="1">IFERROR(OFFSET(grille!$A$1,MOD(INT((R6-parametres!$D$10)/7),42)+1,WEEKDAY(guigui!R6,2)),"")</f>
        <v>D</v>
      </c>
      <c r="T6" s="3">
        <f t="shared" si="9"/>
        <v>42282</v>
      </c>
      <c r="U6" s="6" t="str">
        <f ca="1">IFERROR(OFFSET(grille!$A$1,MOD(INT((T6-parametres!$D$10)/7),42)+1,WEEKDAY(guigui!T6,2)),"")</f>
        <v>RP</v>
      </c>
      <c r="V6" s="4">
        <f t="shared" si="10"/>
        <v>42313</v>
      </c>
      <c r="W6" s="6" t="str">
        <f ca="1">IFERROR(OFFSET(grille!$A$1,MOD(INT((V6-parametres!$D$10)/7),42)+1,WEEKDAY(guigui!V6,2)),"")</f>
        <v>RP</v>
      </c>
      <c r="X6" s="3">
        <f t="shared" si="11"/>
        <v>42343</v>
      </c>
      <c r="Y6" s="6" t="str">
        <f ca="1">IFERROR(OFFSET(grille!$A$1,MOD(INT((X6-parametres!$D$10)/7),42)+1,WEEKDAY(guigui!X6,2)),"")</f>
        <v>T446__</v>
      </c>
    </row>
    <row r="7" spans="1:25">
      <c r="B7" s="3">
        <f t="shared" si="0"/>
        <v>42010</v>
      </c>
      <c r="C7" s="6" t="str">
        <f ca="1">IFERROR(OFFSET(grille!$A$1,MOD(INT((B7-parametres!$D$10)/7),42)+1,WEEKDAY(guigui!B7,2)),"")</f>
        <v>T420</v>
      </c>
      <c r="D7" s="3">
        <f t="shared" si="1"/>
        <v>42041</v>
      </c>
      <c r="E7" s="6" t="str">
        <f ca="1">IFERROR(OFFSET(grille!$A$1,MOD(INT((D7-parametres!$D$10)/7),42)+1,WEEKDAY(guigui!D7,2)),"")</f>
        <v>__T335</v>
      </c>
      <c r="F7" s="3">
        <f t="shared" si="2"/>
        <v>42069</v>
      </c>
      <c r="G7" s="6" t="str">
        <f ca="1">IFERROR(OFFSET(grille!$A$1,MOD(INT((F7-parametres!$D$10)/7),42)+1,WEEKDAY(guigui!F7,2)),"")</f>
        <v>Fac</v>
      </c>
      <c r="H7" s="3">
        <f t="shared" si="3"/>
        <v>42100</v>
      </c>
      <c r="I7" s="6" t="str">
        <f ca="1">IFERROR(OFFSET(grille!$A$1,MOD(INT((H7-parametres!$D$10)/7),42)+1,WEEKDAY(guigui!H7,2)),"")</f>
        <v>T260</v>
      </c>
      <c r="J7" s="3">
        <f t="shared" si="4"/>
        <v>42130</v>
      </c>
      <c r="K7" s="6" t="str">
        <f ca="1">IFERROR(OFFSET(grille!$A$1,MOD(INT((J7-parametres!$D$10)/7),42)+1,WEEKDAY(guigui!J7,2)),"")</f>
        <v>__T250</v>
      </c>
      <c r="L7" s="3">
        <f t="shared" si="5"/>
        <v>42161</v>
      </c>
      <c r="M7" s="6" t="str">
        <f ca="1">IFERROR(OFFSET(grille!$A$1,MOD(INT((L7-parametres!$D$10)/7),42)+1,WEEKDAY(guigui!L7,2)),"")</f>
        <v>__T646</v>
      </c>
      <c r="N7" s="4">
        <f t="shared" si="6"/>
        <v>42191</v>
      </c>
      <c r="O7" s="6" t="str">
        <f ca="1">IFERROR(OFFSET(grille!$A$1,MOD(INT((N7-parametres!$D$10)/7),42)+1,WEEKDAY(guigui!N7,2)),"")</f>
        <v>T510</v>
      </c>
      <c r="P7" s="3">
        <f t="shared" si="7"/>
        <v>42222</v>
      </c>
      <c r="Q7" s="6" t="str">
        <f ca="1">IFERROR(OFFSET(grille!$A$1,MOD(INT((P7-parametres!$D$10)/7),42)+1,WEEKDAY(guigui!P7,2)),"")</f>
        <v>RP</v>
      </c>
      <c r="R7" s="3">
        <f t="shared" si="8"/>
        <v>42253</v>
      </c>
      <c r="S7" s="6" t="str">
        <f ca="1">IFERROR(OFFSET(grille!$A$1,MOD(INT((R7-parametres!$D$10)/7),42)+1,WEEKDAY(guigui!R7,2)),"")</f>
        <v>RP</v>
      </c>
      <c r="T7" s="3">
        <f t="shared" si="9"/>
        <v>42283</v>
      </c>
      <c r="U7" s="6" t="str">
        <f ca="1">IFERROR(OFFSET(grille!$A$1,MOD(INT((T7-parametres!$D$10)/7),42)+1,WEEKDAY(guigui!T7,2)),"")</f>
        <v>RP</v>
      </c>
      <c r="V7" s="4">
        <f t="shared" si="10"/>
        <v>42314</v>
      </c>
      <c r="W7" s="6" t="str">
        <f ca="1">IFERROR(OFFSET(grille!$A$1,MOD(INT((V7-parametres!$D$10)/7),42)+1,WEEKDAY(guigui!V7,2)),"")</f>
        <v>RP</v>
      </c>
      <c r="X7" s="3">
        <f t="shared" si="11"/>
        <v>42344</v>
      </c>
      <c r="Y7" s="6" t="str">
        <f ca="1">IFERROR(OFFSET(grille!$A$1,MOD(INT((X7-parametres!$D$10)/7),42)+1,WEEKDAY(guigui!X7,2)),"")</f>
        <v>__T457</v>
      </c>
    </row>
    <row r="8" spans="1:25">
      <c r="B8" s="3">
        <f t="shared" si="0"/>
        <v>42011</v>
      </c>
      <c r="C8" s="6" t="str">
        <f ca="1">IFERROR(OFFSET(grille!$A$1,MOD(INT((B8-parametres!$D$10)/7),42)+1,WEEKDAY(guigui!B8,2)),"")</f>
        <v>T220__</v>
      </c>
      <c r="D8" s="3">
        <f t="shared" si="1"/>
        <v>42042</v>
      </c>
      <c r="E8" s="6" t="str">
        <f ca="1">IFERROR(OFFSET(grille!$A$1,MOD(INT((D8-parametres!$D$10)/7),42)+1,WEEKDAY(guigui!D8,2)),"")</f>
        <v>RP</v>
      </c>
      <c r="F8" s="3">
        <f t="shared" si="2"/>
        <v>42070</v>
      </c>
      <c r="G8" s="6" t="str">
        <f ca="1">IFERROR(OFFSET(grille!$A$1,MOD(INT((F8-parametres!$D$10)/7),42)+1,WEEKDAY(guigui!F8,2)),"")</f>
        <v>RP</v>
      </c>
      <c r="H8" s="3">
        <f t="shared" si="3"/>
        <v>42101</v>
      </c>
      <c r="I8" s="6" t="str">
        <f ca="1">IFERROR(OFFSET(grille!$A$1,MOD(INT((H8-parametres!$D$10)/7),42)+1,WEEKDAY(guigui!H8,2)),"")</f>
        <v>RP</v>
      </c>
      <c r="J8" s="3">
        <f t="shared" si="4"/>
        <v>42131</v>
      </c>
      <c r="K8" s="6" t="str">
        <f ca="1">IFERROR(OFFSET(grille!$A$1,MOD(INT((J8-parametres!$D$10)/7),42)+1,WEEKDAY(guigui!J8,2)),"")</f>
        <v>RP</v>
      </c>
      <c r="L8" s="3">
        <f t="shared" si="5"/>
        <v>42162</v>
      </c>
      <c r="M8" s="6" t="str">
        <f ca="1">IFERROR(OFFSET(grille!$A$1,MOD(INT((L8-parametres!$D$10)/7),42)+1,WEEKDAY(guigui!L8,2)),"")</f>
        <v>RP</v>
      </c>
      <c r="N8" s="4">
        <f t="shared" si="6"/>
        <v>42192</v>
      </c>
      <c r="O8" s="6" t="str">
        <f ca="1">IFERROR(OFFSET(grille!$A$1,MOD(INT((N8-parametres!$D$10)/7),42)+1,WEEKDAY(guigui!N8,2)),"")</f>
        <v>T220__</v>
      </c>
      <c r="P8" s="3">
        <f t="shared" si="7"/>
        <v>42223</v>
      </c>
      <c r="Q8" s="6" t="str">
        <f ca="1">IFERROR(OFFSET(grille!$A$1,MOD(INT((P8-parametres!$D$10)/7),42)+1,WEEKDAY(guigui!P8,2)),"")</f>
        <v>T925__</v>
      </c>
      <c r="R8" s="3">
        <f t="shared" si="8"/>
        <v>42254</v>
      </c>
      <c r="S8" s="6" t="str">
        <f ca="1">IFERROR(OFFSET(grille!$A$1,MOD(INT((R8-parametres!$D$10)/7),42)+1,WEEKDAY(guigui!R8,2)),"")</f>
        <v>RP</v>
      </c>
      <c r="T8" s="3">
        <f t="shared" si="9"/>
        <v>42284</v>
      </c>
      <c r="U8" s="6" t="str">
        <f ca="1">IFERROR(OFFSET(grille!$A$1,MOD(INT((T8-parametres!$D$10)/7),42)+1,WEEKDAY(guigui!T8,2)),"")</f>
        <v>T320__</v>
      </c>
      <c r="V8" s="4">
        <f t="shared" si="10"/>
        <v>42315</v>
      </c>
      <c r="W8" s="6" t="str">
        <f ca="1">IFERROR(OFFSET(grille!$A$1,MOD(INT((V8-parametres!$D$10)/7),42)+1,WEEKDAY(guigui!V8,2)),"")</f>
        <v>T736__</v>
      </c>
      <c r="X8" s="3">
        <f t="shared" si="11"/>
        <v>42345</v>
      </c>
      <c r="Y8" s="6" t="str">
        <f ca="1">IFERROR(OFFSET(grille!$A$1,MOD(INT((X8-parametres!$D$10)/7),42)+1,WEEKDAY(guigui!X8,2)),"")</f>
        <v>T240__</v>
      </c>
    </row>
    <row r="9" spans="1:25">
      <c r="B9" s="3">
        <f t="shared" si="0"/>
        <v>42012</v>
      </c>
      <c r="C9" s="6" t="str">
        <f ca="1">IFERROR(OFFSET(grille!$A$1,MOD(INT((B9-parametres!$D$10)/7),42)+1,WEEKDAY(guigui!B9,2)),"")</f>
        <v>__T230</v>
      </c>
      <c r="D9" s="3">
        <f t="shared" si="1"/>
        <v>42043</v>
      </c>
      <c r="E9" s="6" t="str">
        <f ca="1">IFERROR(OFFSET(grille!$A$1,MOD(INT((D9-parametres!$D$10)/7),42)+1,WEEKDAY(guigui!D9,2)),"")</f>
        <v>RP</v>
      </c>
      <c r="F9" s="3">
        <f t="shared" si="2"/>
        <v>42071</v>
      </c>
      <c r="G9" s="6" t="str">
        <f ca="1">IFERROR(OFFSET(grille!$A$1,MOD(INT((F9-parametres!$D$10)/7),42)+1,WEEKDAY(guigui!F9,2)),"")</f>
        <v>RP</v>
      </c>
      <c r="H9" s="3">
        <f t="shared" si="3"/>
        <v>42102</v>
      </c>
      <c r="I9" s="6" t="str">
        <f ca="1">IFERROR(OFFSET(grille!$A$1,MOD(INT((H9-parametres!$D$10)/7),42)+1,WEEKDAY(guigui!H9,2)),"")</f>
        <v>RP</v>
      </c>
      <c r="J9" s="3">
        <f t="shared" si="4"/>
        <v>42132</v>
      </c>
      <c r="K9" s="6" t="str">
        <f ca="1">IFERROR(OFFSET(grille!$A$1,MOD(INT((J9-parametres!$D$10)/7),42)+1,WEEKDAY(guigui!J9,2)),"")</f>
        <v>RP</v>
      </c>
      <c r="L9" s="3">
        <f t="shared" si="5"/>
        <v>42163</v>
      </c>
      <c r="M9" s="6" t="str">
        <f ca="1">IFERROR(OFFSET(grille!$A$1,MOD(INT((L9-parametres!$D$10)/7),42)+1,WEEKDAY(guigui!L9,2)),"")</f>
        <v>RP</v>
      </c>
      <c r="N9" s="4">
        <f t="shared" si="6"/>
        <v>42193</v>
      </c>
      <c r="O9" s="6" t="str">
        <f ca="1">IFERROR(OFFSET(grille!$A$1,MOD(INT((N9-parametres!$D$10)/7),42)+1,WEEKDAY(guigui!N9,2)),"")</f>
        <v>__T230</v>
      </c>
      <c r="P9" s="3">
        <f t="shared" si="7"/>
        <v>42224</v>
      </c>
      <c r="Q9" s="6" t="str">
        <f ca="1">IFERROR(OFFSET(grille!$A$1,MOD(INT((P9-parametres!$D$10)/7),42)+1,WEEKDAY(guigui!P9,2)),"")</f>
        <v>__T936</v>
      </c>
      <c r="R9" s="3">
        <f t="shared" si="8"/>
        <v>42255</v>
      </c>
      <c r="S9" s="6" t="str">
        <f ca="1">IFERROR(OFFSET(grille!$A$1,MOD(INT((R9-parametres!$D$10)/7),42)+1,WEEKDAY(guigui!R9,2)),"")</f>
        <v>RP</v>
      </c>
      <c r="T9" s="3">
        <f t="shared" si="9"/>
        <v>42285</v>
      </c>
      <c r="U9" s="6" t="str">
        <f ca="1">IFERROR(OFFSET(grille!$A$1,MOD(INT((T9-parametres!$D$10)/7),42)+1,WEEKDAY(guigui!T9,2)),"")</f>
        <v>__T330</v>
      </c>
      <c r="V9" s="4">
        <f t="shared" si="10"/>
        <v>42316</v>
      </c>
      <c r="W9" s="6" t="str">
        <f ca="1">IFERROR(OFFSET(grille!$A$1,MOD(INT((V9-parametres!$D$10)/7),42)+1,WEEKDAY(guigui!V9,2)),"")</f>
        <v>__T747</v>
      </c>
      <c r="X9" s="3">
        <f t="shared" si="11"/>
        <v>42346</v>
      </c>
      <c r="Y9" s="6" t="str">
        <f ca="1">IFERROR(OFFSET(grille!$A$1,MOD(INT((X9-parametres!$D$10)/7),42)+1,WEEKDAY(guigui!X9,2)),"")</f>
        <v>__T250</v>
      </c>
    </row>
    <row r="10" spans="1:25">
      <c r="B10" s="3">
        <f t="shared" si="0"/>
        <v>42013</v>
      </c>
      <c r="C10" s="6" t="str">
        <f ca="1">IFERROR(OFFSET(grille!$A$1,MOD(INT((B10-parametres!$D$10)/7),42)+1,WEEKDAY(guigui!B10,2)),"")</f>
        <v>RP</v>
      </c>
      <c r="D10" s="3">
        <f t="shared" si="1"/>
        <v>42044</v>
      </c>
      <c r="E10" s="6" t="str">
        <f ca="1">IFERROR(OFFSET(grille!$A$1,MOD(INT((D10-parametres!$D$10)/7),42)+1,WEEKDAY(guigui!D10,2)),"")</f>
        <v>T340__</v>
      </c>
      <c r="F10" s="3">
        <f t="shared" si="2"/>
        <v>42072</v>
      </c>
      <c r="G10" s="6" t="str">
        <f ca="1">IFERROR(OFFSET(grille!$A$1,MOD(INT((F10-parametres!$D$10)/7),42)+1,WEEKDAY(guigui!F10,2)),"")</f>
        <v>T120</v>
      </c>
      <c r="H10" s="3">
        <f t="shared" si="3"/>
        <v>42103</v>
      </c>
      <c r="I10" s="6" t="str">
        <f ca="1">IFERROR(OFFSET(grille!$A$1,MOD(INT((H10-parametres!$D$10)/7),42)+1,WEEKDAY(guigui!H10,2)),"")</f>
        <v>T210</v>
      </c>
      <c r="J10" s="3">
        <f t="shared" si="4"/>
        <v>42133</v>
      </c>
      <c r="K10" s="6" t="str">
        <f ca="1">IFERROR(OFFSET(grille!$A$1,MOD(INT((J10-parametres!$D$10)/7),42)+1,WEEKDAY(guigui!J10,2)),"")</f>
        <v>T656__</v>
      </c>
      <c r="L10" s="3">
        <f t="shared" si="5"/>
        <v>42164</v>
      </c>
      <c r="M10" s="6" t="str">
        <f ca="1">IFERROR(OFFSET(grille!$A$1,MOD(INT((L10-parametres!$D$10)/7),42)+1,WEEKDAY(guigui!L10,2)),"")</f>
        <v>T440__</v>
      </c>
      <c r="N10" s="4">
        <f t="shared" si="6"/>
        <v>42194</v>
      </c>
      <c r="O10" s="6" t="str">
        <f ca="1">IFERROR(OFFSET(grille!$A$1,MOD(INT((N10-parametres!$D$10)/7),42)+1,WEEKDAY(guigui!N10,2)),"")</f>
        <v>D</v>
      </c>
      <c r="P10" s="3">
        <f t="shared" si="7"/>
        <v>42225</v>
      </c>
      <c r="Q10" s="6" t="str">
        <f ca="1">IFERROR(OFFSET(grille!$A$1,MOD(INT((P10-parametres!$D$10)/7),42)+1,WEEKDAY(guigui!P10,2)),"")</f>
        <v>T907__</v>
      </c>
      <c r="R10" s="3">
        <f t="shared" si="8"/>
        <v>42256</v>
      </c>
      <c r="S10" s="6" t="str">
        <f ca="1">IFERROR(OFFSET(grille!$A$1,MOD(INT((R10-parametres!$D$10)/7),42)+1,WEEKDAY(guigui!R10,2)),"")</f>
        <v>T730__</v>
      </c>
      <c r="T10" s="3">
        <f t="shared" si="9"/>
        <v>42286</v>
      </c>
      <c r="U10" s="6" t="str">
        <f ca="1">IFERROR(OFFSET(grille!$A$1,MOD(INT((T10-parametres!$D$10)/7),42)+1,WEEKDAY(guigui!T10,2)),"")</f>
        <v>T905__</v>
      </c>
      <c r="V10" s="4">
        <f t="shared" si="10"/>
        <v>42317</v>
      </c>
      <c r="W10" s="6" t="str">
        <f ca="1">IFERROR(OFFSET(grille!$A$1,MOD(INT((V10-parametres!$D$10)/7),42)+1,WEEKDAY(guigui!V10,2)),"")</f>
        <v>T130</v>
      </c>
      <c r="X10" s="3">
        <f t="shared" si="11"/>
        <v>42347</v>
      </c>
      <c r="Y10" s="6" t="str">
        <f ca="1">IFERROR(OFFSET(grille!$A$1,MOD(INT((X10-parametres!$D$10)/7),42)+1,WEEKDAY(guigui!X10,2)),"")</f>
        <v>RP</v>
      </c>
    </row>
    <row r="11" spans="1:25">
      <c r="B11" s="3">
        <f t="shared" si="0"/>
        <v>42014</v>
      </c>
      <c r="C11" s="6" t="str">
        <f ca="1">IFERROR(OFFSET(grille!$A$1,MOD(INT((B11-parametres!$D$10)/7),42)+1,WEEKDAY(guigui!B11,2)),"")</f>
        <v>RP</v>
      </c>
      <c r="D11" s="3">
        <f t="shared" si="1"/>
        <v>42045</v>
      </c>
      <c r="E11" s="6" t="str">
        <f ca="1">IFERROR(OFFSET(grille!$A$1,MOD(INT((D11-parametres!$D$10)/7),42)+1,WEEKDAY(guigui!D11,2)),"")</f>
        <v>__T350</v>
      </c>
      <c r="F11" s="3">
        <f t="shared" si="2"/>
        <v>42073</v>
      </c>
      <c r="G11" s="6" t="str">
        <f ca="1">IFERROR(OFFSET(grille!$A$1,MOD(INT((F11-parametres!$D$10)/7),42)+1,WEEKDAY(guigui!F11,2)),"")</f>
        <v>T110</v>
      </c>
      <c r="H11" s="3">
        <f t="shared" si="3"/>
        <v>42104</v>
      </c>
      <c r="I11" s="6" t="str">
        <f ca="1">IFERROR(OFFSET(grille!$A$1,MOD(INT((H11-parametres!$D$10)/7),42)+1,WEEKDAY(guigui!H11,2)),"")</f>
        <v>T140__</v>
      </c>
      <c r="J11" s="3">
        <f t="shared" si="4"/>
        <v>42134</v>
      </c>
      <c r="K11" s="6" t="str">
        <f ca="1">IFERROR(OFFSET(grille!$A$1,MOD(INT((J11-parametres!$D$10)/7),42)+1,WEEKDAY(guigui!J11,2)),"")</f>
        <v>__T667</v>
      </c>
      <c r="L11" s="3">
        <f t="shared" si="5"/>
        <v>42165</v>
      </c>
      <c r="M11" s="6" t="str">
        <f ca="1">IFERROR(OFFSET(grille!$A$1,MOD(INT((L11-parametres!$D$10)/7),42)+1,WEEKDAY(guigui!L11,2)),"")</f>
        <v>__T450</v>
      </c>
      <c r="N11" s="4">
        <f t="shared" si="6"/>
        <v>42195</v>
      </c>
      <c r="O11" s="6" t="str">
        <f ca="1">IFERROR(OFFSET(grille!$A$1,MOD(INT((N11-parametres!$D$10)/7),42)+1,WEEKDAY(guigui!N11,2)),"")</f>
        <v>RP</v>
      </c>
      <c r="P11" s="3">
        <f t="shared" si="7"/>
        <v>42226</v>
      </c>
      <c r="Q11" s="6" t="str">
        <f ca="1">IFERROR(OFFSET(grille!$A$1,MOD(INT((P11-parametres!$D$10)/7),42)+1,WEEKDAY(guigui!P11,2)),"")</f>
        <v>__T911</v>
      </c>
      <c r="R11" s="3">
        <f t="shared" si="8"/>
        <v>42257</v>
      </c>
      <c r="S11" s="6" t="str">
        <f ca="1">IFERROR(OFFSET(grille!$A$1,MOD(INT((R11-parametres!$D$10)/7),42)+1,WEEKDAY(guigui!R11,2)),"")</f>
        <v>__T740</v>
      </c>
      <c r="T11" s="3">
        <f t="shared" si="9"/>
        <v>42287</v>
      </c>
      <c r="U11" s="6" t="str">
        <f ca="1">IFERROR(OFFSET(grille!$A$1,MOD(INT((T11-parametres!$D$10)/7),42)+1,WEEKDAY(guigui!T11,2)),"")</f>
        <v>__T916</v>
      </c>
      <c r="V11" s="4">
        <f t="shared" si="10"/>
        <v>42318</v>
      </c>
      <c r="W11" s="6" t="str">
        <f ca="1">IFERROR(OFFSET(grille!$A$1,MOD(INT((V11-parametres!$D$10)/7),42)+1,WEEKDAY(guigui!V11,2)),"")</f>
        <v>T140__</v>
      </c>
      <c r="X11" s="3">
        <f t="shared" si="11"/>
        <v>42348</v>
      </c>
      <c r="Y11" s="6" t="str">
        <f ca="1">IFERROR(OFFSET(grille!$A$1,MOD(INT((X11-parametres!$D$10)/7),42)+1,WEEKDAY(guigui!X11,2)),"")</f>
        <v>RP</v>
      </c>
    </row>
    <row r="12" spans="1:25">
      <c r="B12" s="3">
        <f t="shared" si="0"/>
        <v>42015</v>
      </c>
      <c r="C12" s="6" t="str">
        <f ca="1">IFERROR(OFFSET(grille!$A$1,MOD(INT((B12-parametres!$D$10)/7),42)+1,WEEKDAY(guigui!B12,2)),"")</f>
        <v>T347__</v>
      </c>
      <c r="D12" s="3">
        <f t="shared" si="1"/>
        <v>42046</v>
      </c>
      <c r="E12" s="6" t="str">
        <f ca="1">IFERROR(OFFSET(grille!$A$1,MOD(INT((D12-parametres!$D$10)/7),42)+1,WEEKDAY(guigui!D12,2)),"")</f>
        <v>RP</v>
      </c>
      <c r="F12" s="3">
        <f t="shared" si="2"/>
        <v>42074</v>
      </c>
      <c r="G12" s="6" t="str">
        <f ca="1">IFERROR(OFFSET(grille!$A$1,MOD(INT((F12-parametres!$D$10)/7),42)+1,WEEKDAY(guigui!F12,2)),"")</f>
        <v>T720</v>
      </c>
      <c r="H12" s="3">
        <f t="shared" si="3"/>
        <v>42105</v>
      </c>
      <c r="I12" s="6" t="str">
        <f ca="1">IFERROR(OFFSET(grille!$A$1,MOD(INT((H12-parametres!$D$10)/7),42)+1,WEEKDAY(guigui!H12,2)),"")</f>
        <v>__T156</v>
      </c>
      <c r="J12" s="3">
        <f t="shared" si="4"/>
        <v>42135</v>
      </c>
      <c r="K12" s="6" t="str">
        <f ca="1">IFERROR(OFFSET(grille!$A$1,MOD(INT((J12-parametres!$D$10)/7),42)+1,WEEKDAY(guigui!J12,2)),"")</f>
        <v>T420</v>
      </c>
      <c r="L12" s="3">
        <f t="shared" si="5"/>
        <v>42166</v>
      </c>
      <c r="M12" s="6" t="str">
        <f ca="1">IFERROR(OFFSET(grille!$A$1,MOD(INT((L12-parametres!$D$10)/7),42)+1,WEEKDAY(guigui!L12,2)),"")</f>
        <v>T240__</v>
      </c>
      <c r="N12" s="4">
        <f t="shared" si="6"/>
        <v>42196</v>
      </c>
      <c r="O12" s="6" t="str">
        <f ca="1">IFERROR(OFFSET(grille!$A$1,MOD(INT((N12-parametres!$D$10)/7),42)+1,WEEKDAY(guigui!N12,2)),"")</f>
        <v>RP</v>
      </c>
      <c r="P12" s="3">
        <f t="shared" si="7"/>
        <v>42227</v>
      </c>
      <c r="Q12" s="6" t="str">
        <f ca="1">IFERROR(OFFSET(grille!$A$1,MOD(INT((P12-parametres!$D$10)/7),42)+1,WEEKDAY(guigui!P12,2)),"")</f>
        <v>RP</v>
      </c>
      <c r="R12" s="3">
        <f t="shared" si="8"/>
        <v>42258</v>
      </c>
      <c r="S12" s="6" t="str">
        <f ca="1">IFERROR(OFFSET(grille!$A$1,MOD(INT((R12-parametres!$D$10)/7),42)+1,WEEKDAY(guigui!R12,2)),"")</f>
        <v>T240__</v>
      </c>
      <c r="T12" s="3">
        <f t="shared" si="9"/>
        <v>42288</v>
      </c>
      <c r="U12" s="6" t="str">
        <f ca="1">IFERROR(OFFSET(grille!$A$1,MOD(INT((T12-parametres!$D$10)/7),42)+1,WEEKDAY(guigui!T12,2)),"")</f>
        <v>RP</v>
      </c>
      <c r="V12" s="4">
        <f t="shared" si="10"/>
        <v>42319</v>
      </c>
      <c r="W12" s="6" t="str">
        <f ca="1">IFERROR(OFFSET(grille!$A$1,MOD(INT((V12-parametres!$D$10)/7),42)+1,WEEKDAY(guigui!V12,2)),"")</f>
        <v>__T150</v>
      </c>
      <c r="X12" s="3">
        <f t="shared" si="11"/>
        <v>42349</v>
      </c>
      <c r="Y12" s="6" t="str">
        <f ca="1">IFERROR(OFFSET(grille!$A$1,MOD(INT((X12-parametres!$D$10)/7),42)+1,WEEKDAY(guigui!X12,2)),"")</f>
        <v>T345__</v>
      </c>
    </row>
    <row r="13" spans="1:25">
      <c r="B13" s="3">
        <f t="shared" si="0"/>
        <v>42016</v>
      </c>
      <c r="C13" s="6" t="str">
        <f ca="1">IFERROR(OFFSET(grille!$A$1,MOD(INT((B13-parametres!$D$10)/7),42)+1,WEEKDAY(guigui!B13,2)),"")</f>
        <v>__T350</v>
      </c>
      <c r="D13" s="3">
        <f t="shared" si="1"/>
        <v>42047</v>
      </c>
      <c r="E13" s="6" t="str">
        <f ca="1">IFERROR(OFFSET(grille!$A$1,MOD(INT((D13-parametres!$D$10)/7),42)+1,WEEKDAY(guigui!D13,2)),"")</f>
        <v>RP</v>
      </c>
      <c r="F13" s="3">
        <f t="shared" si="2"/>
        <v>42075</v>
      </c>
      <c r="G13" s="6" t="str">
        <f ca="1">IFERROR(OFFSET(grille!$A$1,MOD(INT((F13-parametres!$D$10)/7),42)+1,WEEKDAY(guigui!F13,2)),"")</f>
        <v>T630__</v>
      </c>
      <c r="H13" s="3">
        <f t="shared" si="3"/>
        <v>42106</v>
      </c>
      <c r="I13" s="6" t="str">
        <f ca="1">IFERROR(OFFSET(grille!$A$1,MOD(INT((H13-parametres!$D$10)/7),42)+1,WEEKDAY(guigui!H13,2)),"")</f>
        <v>RP</v>
      </c>
      <c r="J13" s="3">
        <f t="shared" si="4"/>
        <v>42136</v>
      </c>
      <c r="K13" s="6" t="str">
        <f ca="1">IFERROR(OFFSET(grille!$A$1,MOD(INT((J13-parametres!$D$10)/7),42)+1,WEEKDAY(guigui!J13,2)),"")</f>
        <v>T630__</v>
      </c>
      <c r="L13" s="3">
        <f t="shared" si="5"/>
        <v>42167</v>
      </c>
      <c r="M13" s="6" t="str">
        <f ca="1">IFERROR(OFFSET(grille!$A$1,MOD(INT((L13-parametres!$D$10)/7),42)+1,WEEKDAY(guigui!L13,2)),"")</f>
        <v>__T250</v>
      </c>
      <c r="N13" s="4">
        <f t="shared" si="6"/>
        <v>42197</v>
      </c>
      <c r="O13" s="6" t="str">
        <f ca="1">IFERROR(OFFSET(grille!$A$1,MOD(INT((N13-parametres!$D$10)/7),42)+1,WEEKDAY(guigui!N13,2)),"")</f>
        <v>T327__</v>
      </c>
      <c r="P13" s="3">
        <f t="shared" si="7"/>
        <v>42228</v>
      </c>
      <c r="Q13" s="6" t="str">
        <f ca="1">IFERROR(OFFSET(grille!$A$1,MOD(INT((P13-parametres!$D$10)/7),42)+1,WEEKDAY(guigui!P13,2)),"")</f>
        <v>RP</v>
      </c>
      <c r="R13" s="3">
        <f t="shared" si="8"/>
        <v>42259</v>
      </c>
      <c r="S13" s="6" t="str">
        <f ca="1">IFERROR(OFFSET(grille!$A$1,MOD(INT((R13-parametres!$D$10)/7),42)+1,WEEKDAY(guigui!R13,2)),"")</f>
        <v>__T256</v>
      </c>
      <c r="T13" s="3">
        <f t="shared" si="9"/>
        <v>42289</v>
      </c>
      <c r="U13" s="6" t="str">
        <f ca="1">IFERROR(OFFSET(grille!$A$1,MOD(INT((T13-parametres!$D$10)/7),42)+1,WEEKDAY(guigui!T13,2)),"")</f>
        <v>RP</v>
      </c>
      <c r="V13" s="4">
        <f t="shared" si="10"/>
        <v>42320</v>
      </c>
      <c r="W13" s="6" t="str">
        <f ca="1">IFERROR(OFFSET(grille!$A$1,MOD(INT((V13-parametres!$D$10)/7),42)+1,WEEKDAY(guigui!V13,2)),"")</f>
        <v>D</v>
      </c>
      <c r="X13" s="3">
        <f t="shared" si="11"/>
        <v>42350</v>
      </c>
      <c r="Y13" s="6" t="str">
        <f ca="1">IFERROR(OFFSET(grille!$A$1,MOD(INT((X13-parametres!$D$10)/7),42)+1,WEEKDAY(guigui!X13,2)),"")</f>
        <v>__T356</v>
      </c>
    </row>
    <row r="14" spans="1:25">
      <c r="B14" s="3">
        <f t="shared" si="0"/>
        <v>42017</v>
      </c>
      <c r="C14" s="6" t="str">
        <f ca="1">IFERROR(OFFSET(grille!$A$1,MOD(INT((B14-parametres!$D$10)/7),42)+1,WEEKDAY(guigui!B14,2)),"")</f>
        <v>T340__</v>
      </c>
      <c r="D14" s="3">
        <f t="shared" si="1"/>
        <v>42048</v>
      </c>
      <c r="E14" s="6" t="str">
        <f ca="1">IFERROR(OFFSET(grille!$A$1,MOD(INT((D14-parametres!$D$10)/7),42)+1,WEEKDAY(guigui!D14,2)),"")</f>
        <v>T515</v>
      </c>
      <c r="F14" s="3">
        <f t="shared" si="2"/>
        <v>42076</v>
      </c>
      <c r="G14" s="6" t="str">
        <f ca="1">IFERROR(OFFSET(grille!$A$1,MOD(INT((F14-parametres!$D$10)/7),42)+1,WEEKDAY(guigui!F14,2)),"")</f>
        <v>__T640</v>
      </c>
      <c r="H14" s="3">
        <f t="shared" si="3"/>
        <v>42107</v>
      </c>
      <c r="I14" s="6" t="str">
        <f ca="1">IFERROR(OFFSET(grille!$A$1,MOD(INT((H14-parametres!$D$10)/7),42)+1,WEEKDAY(guigui!H14,2)),"")</f>
        <v>RP</v>
      </c>
      <c r="J14" s="3">
        <f t="shared" si="4"/>
        <v>42137</v>
      </c>
      <c r="K14" s="6" t="str">
        <f ca="1">IFERROR(OFFSET(grille!$A$1,MOD(INT((J14-parametres!$D$10)/7),42)+1,WEEKDAY(guigui!J14,2)),"")</f>
        <v>__T640</v>
      </c>
      <c r="L14" s="3">
        <f t="shared" si="5"/>
        <v>42168</v>
      </c>
      <c r="M14" s="6" t="str">
        <f ca="1">IFERROR(OFFSET(grille!$A$1,MOD(INT((L14-parametres!$D$10)/7),42)+1,WEEKDAY(guigui!L14,2)),"")</f>
        <v>RP</v>
      </c>
      <c r="N14" s="4">
        <f t="shared" si="6"/>
        <v>42198</v>
      </c>
      <c r="O14" s="6" t="str">
        <f ca="1">IFERROR(OFFSET(grille!$A$1,MOD(INT((N14-parametres!$D$10)/7),42)+1,WEEKDAY(guigui!N14,2)),"")</f>
        <v>__T330</v>
      </c>
      <c r="P14" s="3">
        <f t="shared" si="7"/>
        <v>42229</v>
      </c>
      <c r="Q14" s="6" t="str">
        <f ca="1">IFERROR(OFFSET(grille!$A$1,MOD(INT((P14-parametres!$D$10)/7),42)+1,WEEKDAY(guigui!P14,2)),"")</f>
        <v>T720</v>
      </c>
      <c r="R14" s="3">
        <f t="shared" si="8"/>
        <v>42260</v>
      </c>
      <c r="S14" s="6" t="str">
        <f ca="1">IFERROR(OFFSET(grille!$A$1,MOD(INT((R14-parametres!$D$10)/7),42)+1,WEEKDAY(guigui!R14,2)),"")</f>
        <v>RP</v>
      </c>
      <c r="T14" s="3">
        <f t="shared" si="9"/>
        <v>42290</v>
      </c>
      <c r="U14" s="6" t="str">
        <f ca="1">IFERROR(OFFSET(grille!$A$1,MOD(INT((T14-parametres!$D$10)/7),42)+1,WEEKDAY(guigui!T14,2)),"")</f>
        <v>T320__</v>
      </c>
      <c r="V14" s="4">
        <f t="shared" si="10"/>
        <v>42321</v>
      </c>
      <c r="W14" s="6" t="str">
        <f ca="1">IFERROR(OFFSET(grille!$A$1,MOD(INT((V14-parametres!$D$10)/7),42)+1,WEEKDAY(guigui!V14,2)),"")</f>
        <v>RP</v>
      </c>
      <c r="X14" s="3">
        <f t="shared" si="11"/>
        <v>42351</v>
      </c>
      <c r="Y14" s="6" t="str">
        <f ca="1">IFERROR(OFFSET(grille!$A$1,MOD(INT((X14-parametres!$D$10)/7),42)+1,WEEKDAY(guigui!X14,2)),"")</f>
        <v>T247__</v>
      </c>
    </row>
    <row r="15" spans="1:25">
      <c r="B15" s="3">
        <f t="shared" si="0"/>
        <v>42018</v>
      </c>
      <c r="C15" s="6" t="str">
        <f ca="1">IFERROR(OFFSET(grille!$A$1,MOD(INT((B15-parametres!$D$10)/7),42)+1,WEEKDAY(guigui!B15,2)),"")</f>
        <v>__T350</v>
      </c>
      <c r="D15" s="3">
        <f t="shared" si="1"/>
        <v>42049</v>
      </c>
      <c r="E15" s="6" t="str">
        <f ca="1">IFERROR(OFFSET(grille!$A$1,MOD(INT((D15-parametres!$D$10)/7),42)+1,WEEKDAY(guigui!D15,2)),"")</f>
        <v>T446__</v>
      </c>
      <c r="F15" s="3">
        <f t="shared" si="2"/>
        <v>42077</v>
      </c>
      <c r="G15" s="6" t="str">
        <f ca="1">IFERROR(OFFSET(grille!$A$1,MOD(INT((F15-parametres!$D$10)/7),42)+1,WEEKDAY(guigui!F15,2)),"")</f>
        <v>RP</v>
      </c>
      <c r="H15" s="3">
        <f t="shared" si="3"/>
        <v>42108</v>
      </c>
      <c r="I15" s="6" t="str">
        <f ca="1">IFERROR(OFFSET(grille!$A$1,MOD(INT((H15-parametres!$D$10)/7),42)+1,WEEKDAY(guigui!H15,2)),"")</f>
        <v>T820__</v>
      </c>
      <c r="J15" s="3">
        <f t="shared" si="4"/>
        <v>42138</v>
      </c>
      <c r="K15" s="6" t="str">
        <f ca="1">IFERROR(OFFSET(grille!$A$1,MOD(INT((J15-parametres!$D$10)/7),42)+1,WEEKDAY(guigui!J15,2)),"")</f>
        <v>D</v>
      </c>
      <c r="L15" s="3">
        <f t="shared" si="5"/>
        <v>42169</v>
      </c>
      <c r="M15" s="6" t="str">
        <f ca="1">IFERROR(OFFSET(grille!$A$1,MOD(INT((L15-parametres!$D$10)/7),42)+1,WEEKDAY(guigui!L15,2)),"")</f>
        <v>RP</v>
      </c>
      <c r="N15" s="4">
        <f t="shared" si="6"/>
        <v>42199</v>
      </c>
      <c r="O15" s="6" t="str">
        <f ca="1">IFERROR(OFFSET(grille!$A$1,MOD(INT((N15-parametres!$D$10)/7),42)+1,WEEKDAY(guigui!N15,2)),"")</f>
        <v>T810</v>
      </c>
      <c r="P15" s="3">
        <f t="shared" si="7"/>
        <v>42230</v>
      </c>
      <c r="Q15" s="6" t="str">
        <f ca="1">IFERROR(OFFSET(grille!$A$1,MOD(INT((P15-parametres!$D$10)/7),42)+1,WEEKDAY(guigui!P15,2)),"")</f>
        <v>T730__</v>
      </c>
      <c r="R15" s="3">
        <f t="shared" si="8"/>
        <v>42261</v>
      </c>
      <c r="S15" s="6" t="str">
        <f ca="1">IFERROR(OFFSET(grille!$A$1,MOD(INT((R15-parametres!$D$10)/7),42)+1,WEEKDAY(guigui!R15,2)),"")</f>
        <v>RP</v>
      </c>
      <c r="T15" s="3">
        <f t="shared" si="9"/>
        <v>42291</v>
      </c>
      <c r="U15" s="6" t="str">
        <f ca="1">IFERROR(OFFSET(grille!$A$1,MOD(INT((T15-parametres!$D$10)/7),42)+1,WEEKDAY(guigui!T15,2)),"")</f>
        <v>__T330</v>
      </c>
      <c r="V15" s="4">
        <f t="shared" si="10"/>
        <v>42322</v>
      </c>
      <c r="W15" s="6" t="str">
        <f ca="1">IFERROR(OFFSET(grille!$A$1,MOD(INT((V15-parametres!$D$10)/7),42)+1,WEEKDAY(guigui!V15,2)),"")</f>
        <v>RP</v>
      </c>
      <c r="X15" s="3">
        <f t="shared" si="11"/>
        <v>42352</v>
      </c>
      <c r="Y15" s="6" t="str">
        <f ca="1">IFERROR(OFFSET(grille!$A$1,MOD(INT((X15-parametres!$D$10)/7),42)+1,WEEKDAY(guigui!X15,2)),"")</f>
        <v>__T250</v>
      </c>
    </row>
    <row r="16" spans="1:25">
      <c r="B16" s="3">
        <f t="shared" si="0"/>
        <v>42019</v>
      </c>
      <c r="C16" s="6" t="str">
        <f ca="1">IFERROR(OFFSET(grille!$A$1,MOD(INT((B16-parametres!$D$10)/7),42)+1,WEEKDAY(guigui!B16,2)),"")</f>
        <v>RP</v>
      </c>
      <c r="D16" s="3">
        <f t="shared" si="1"/>
        <v>42050</v>
      </c>
      <c r="E16" s="6" t="str">
        <f ca="1">IFERROR(OFFSET(grille!$A$1,MOD(INT((D16-parametres!$D$10)/7),42)+1,WEEKDAY(guigui!D16,2)),"")</f>
        <v>__T457</v>
      </c>
      <c r="F16" s="3">
        <f t="shared" si="2"/>
        <v>42078</v>
      </c>
      <c r="G16" s="6" t="str">
        <f ca="1">IFERROR(OFFSET(grille!$A$1,MOD(INT((F16-parametres!$D$10)/7),42)+1,WEEKDAY(guigui!F16,2)),"")</f>
        <v>RP</v>
      </c>
      <c r="H16" s="3">
        <f t="shared" si="3"/>
        <v>42109</v>
      </c>
      <c r="I16" s="6" t="str">
        <f ca="1">IFERROR(OFFSET(grille!$A$1,MOD(INT((H16-parametres!$D$10)/7),42)+1,WEEKDAY(guigui!H16,2)),"")</f>
        <v>__T830</v>
      </c>
      <c r="J16" s="3">
        <f t="shared" si="4"/>
        <v>42139</v>
      </c>
      <c r="K16" s="6" t="str">
        <f ca="1">IFERROR(OFFSET(grille!$A$1,MOD(INT((J16-parametres!$D$10)/7),42)+1,WEEKDAY(guigui!J16,2)),"")</f>
        <v>RP</v>
      </c>
      <c r="L16" s="3">
        <f t="shared" si="5"/>
        <v>42170</v>
      </c>
      <c r="M16" s="6" t="str">
        <f ca="1">IFERROR(OFFSET(grille!$A$1,MOD(INT((L16-parametres!$D$10)/7),42)+1,WEEKDAY(guigui!L16,2)),"")</f>
        <v>T710</v>
      </c>
      <c r="N16" s="4">
        <f t="shared" si="6"/>
        <v>42200</v>
      </c>
      <c r="O16" s="6" t="str">
        <f ca="1">IFERROR(OFFSET(grille!$A$1,MOD(INT((N16-parametres!$D$10)/7),42)+1,WEEKDAY(guigui!N16,2)),"")</f>
        <v>T140__</v>
      </c>
      <c r="P16" s="3">
        <f t="shared" si="7"/>
        <v>42231</v>
      </c>
      <c r="Q16" s="6" t="str">
        <f ca="1">IFERROR(OFFSET(grille!$A$1,MOD(INT((P16-parametres!$D$10)/7),42)+1,WEEKDAY(guigui!P16,2)),"")</f>
        <v>__T746</v>
      </c>
      <c r="R16" s="3">
        <f t="shared" si="8"/>
        <v>42262</v>
      </c>
      <c r="S16" s="6" t="str">
        <f ca="1">IFERROR(OFFSET(grille!$A$1,MOD(INT((R16-parametres!$D$10)/7),42)+1,WEEKDAY(guigui!R16,2)),"")</f>
        <v>T510</v>
      </c>
      <c r="T16" s="3">
        <f t="shared" si="9"/>
        <v>42292</v>
      </c>
      <c r="U16" s="6" t="str">
        <f ca="1">IFERROR(OFFSET(grille!$A$1,MOD(INT((T16-parametres!$D$10)/7),42)+1,WEEKDAY(guigui!T16,2)),"")</f>
        <v>T340__</v>
      </c>
      <c r="V16" s="4">
        <f t="shared" si="10"/>
        <v>42323</v>
      </c>
      <c r="W16" s="6" t="str">
        <f ca="1">IFERROR(OFFSET(grille!$A$1,MOD(INT((V16-parametres!$D$10)/7),42)+1,WEEKDAY(guigui!V16,2)),"")</f>
        <v>T737__</v>
      </c>
      <c r="X16" s="3">
        <f t="shared" si="11"/>
        <v>42353</v>
      </c>
      <c r="Y16" s="6" t="str">
        <f ca="1">IFERROR(OFFSET(grille!$A$1,MOD(INT((X16-parametres!$D$10)/7),42)+1,WEEKDAY(guigui!X16,2)),"")</f>
        <v>RP</v>
      </c>
    </row>
    <row r="17" spans="2:25">
      <c r="B17" s="3">
        <f t="shared" si="0"/>
        <v>42020</v>
      </c>
      <c r="C17" s="6" t="str">
        <f ca="1">IFERROR(OFFSET(grille!$A$1,MOD(INT((B17-parametres!$D$10)/7),42)+1,WEEKDAY(guigui!B17,2)),"")</f>
        <v>RP</v>
      </c>
      <c r="D17" s="3">
        <f t="shared" si="1"/>
        <v>42051</v>
      </c>
      <c r="E17" s="6" t="str">
        <f ca="1">IFERROR(OFFSET(grille!$A$1,MOD(INT((D17-parametres!$D$10)/7),42)+1,WEEKDAY(guigui!D17,2)),"")</f>
        <v>T240__</v>
      </c>
      <c r="F17" s="3">
        <f t="shared" si="2"/>
        <v>42079</v>
      </c>
      <c r="G17" s="6" t="str">
        <f ca="1">IFERROR(OFFSET(grille!$A$1,MOD(INT((F17-parametres!$D$10)/7),42)+1,WEEKDAY(guigui!F17,2)),"")</f>
        <v>T840__</v>
      </c>
      <c r="H17" s="3">
        <f t="shared" si="3"/>
        <v>42110</v>
      </c>
      <c r="I17" s="6" t="str">
        <f ca="1">IFERROR(OFFSET(grille!$A$1,MOD(INT((H17-parametres!$D$10)/7),42)+1,WEEKDAY(guigui!H17,2)),"")</f>
        <v>T650__</v>
      </c>
      <c r="J17" s="3">
        <f t="shared" si="4"/>
        <v>42140</v>
      </c>
      <c r="K17" s="6" t="str">
        <f ca="1">IFERROR(OFFSET(grille!$A$1,MOD(INT((J17-parametres!$D$10)/7),42)+1,WEEKDAY(guigui!J17,2)),"")</f>
        <v>RP</v>
      </c>
      <c r="L17" s="3">
        <f t="shared" si="5"/>
        <v>42171</v>
      </c>
      <c r="M17" s="6" t="str">
        <f ca="1">IFERROR(OFFSET(grille!$A$1,MOD(INT((L17-parametres!$D$10)/7),42)+1,WEEKDAY(guigui!L17,2)),"")</f>
        <v>T120</v>
      </c>
      <c r="N17" s="4">
        <f t="shared" si="6"/>
        <v>42201</v>
      </c>
      <c r="O17" s="6" t="str">
        <f ca="1">IFERROR(OFFSET(grille!$A$1,MOD(INT((N17-parametres!$D$10)/7),42)+1,WEEKDAY(guigui!N17,2)),"")</f>
        <v>__T150</v>
      </c>
      <c r="P17" s="3">
        <f t="shared" si="7"/>
        <v>42232</v>
      </c>
      <c r="Q17" s="6" t="str">
        <f ca="1">IFERROR(OFFSET(grille!$A$1,MOD(INT((P17-parametres!$D$10)/7),42)+1,WEEKDAY(guigui!P17,2)),"")</f>
        <v>T147__</v>
      </c>
      <c r="R17" s="3">
        <f t="shared" si="8"/>
        <v>42263</v>
      </c>
      <c r="S17" s="6" t="str">
        <f ca="1">IFERROR(OFFSET(grille!$A$1,MOD(INT((R17-parametres!$D$10)/7),42)+1,WEEKDAY(guigui!R17,2)),"")</f>
        <v>T110</v>
      </c>
      <c r="T17" s="3">
        <f t="shared" si="9"/>
        <v>42293</v>
      </c>
      <c r="U17" s="6" t="str">
        <f ca="1">IFERROR(OFFSET(grille!$A$1,MOD(INT((T17-parametres!$D$10)/7),42)+1,WEEKDAY(guigui!T17,2)),"")</f>
        <v>__T350</v>
      </c>
      <c r="V17" s="4">
        <f t="shared" si="10"/>
        <v>42324</v>
      </c>
      <c r="W17" s="6" t="str">
        <f ca="1">IFERROR(OFFSET(grille!$A$1,MOD(INT((V17-parametres!$D$10)/7),42)+1,WEEKDAY(guigui!V17,2)),"")</f>
        <v>__T740</v>
      </c>
      <c r="X17" s="3">
        <f t="shared" si="11"/>
        <v>42354</v>
      </c>
      <c r="Y17" s="6" t="str">
        <f ca="1">IFERROR(OFFSET(grille!$A$1,MOD(INT((X17-parametres!$D$10)/7),42)+1,WEEKDAY(guigui!X17,2)),"")</f>
        <v>RP</v>
      </c>
    </row>
    <row r="18" spans="2:25">
      <c r="B18" s="3">
        <f t="shared" si="0"/>
        <v>42021</v>
      </c>
      <c r="C18" s="6" t="str">
        <f ca="1">IFERROR(OFFSET(grille!$A$1,MOD(INT((B18-parametres!$D$10)/7),42)+1,WEEKDAY(guigui!B18,2)),"")</f>
        <v>T736__</v>
      </c>
      <c r="D18" s="3">
        <f t="shared" si="1"/>
        <v>42052</v>
      </c>
      <c r="E18" s="6" t="str">
        <f ca="1">IFERROR(OFFSET(grille!$A$1,MOD(INT((D18-parametres!$D$10)/7),42)+1,WEEKDAY(guigui!D18,2)),"")</f>
        <v>__T250</v>
      </c>
      <c r="F18" s="3">
        <f t="shared" si="2"/>
        <v>42080</v>
      </c>
      <c r="G18" s="6" t="str">
        <f ca="1">IFERROR(OFFSET(grille!$A$1,MOD(INT((F18-parametres!$D$10)/7),42)+1,WEEKDAY(guigui!F18,2)),"")</f>
        <v>__T850</v>
      </c>
      <c r="H18" s="3">
        <f t="shared" si="3"/>
        <v>42111</v>
      </c>
      <c r="I18" s="6" t="str">
        <f ca="1">IFERROR(OFFSET(grille!$A$1,MOD(INT((H18-parametres!$D$10)/7),42)+1,WEEKDAY(guigui!H18,2)),"")</f>
        <v>__T660</v>
      </c>
      <c r="J18" s="3">
        <f t="shared" si="4"/>
        <v>42141</v>
      </c>
      <c r="K18" s="6" t="str">
        <f ca="1">IFERROR(OFFSET(grille!$A$1,MOD(INT((J18-parametres!$D$10)/7),42)+1,WEEKDAY(guigui!J18,2)),"")</f>
        <v>T637__</v>
      </c>
      <c r="L18" s="3">
        <f t="shared" si="5"/>
        <v>42172</v>
      </c>
      <c r="M18" s="6" t="str">
        <f ca="1">IFERROR(OFFSET(grille!$A$1,MOD(INT((L18-parametres!$D$10)/7),42)+1,WEEKDAY(guigui!L18,2)),"")</f>
        <v>T440__</v>
      </c>
      <c r="N18" s="4">
        <f t="shared" si="6"/>
        <v>42202</v>
      </c>
      <c r="O18" s="6" t="str">
        <f ca="1">IFERROR(OFFSET(grille!$A$1,MOD(INT((N18-parametres!$D$10)/7),42)+1,WEEKDAY(guigui!N18,2)),"")</f>
        <v>RP</v>
      </c>
      <c r="P18" s="3">
        <f t="shared" si="7"/>
        <v>42233</v>
      </c>
      <c r="Q18" s="6" t="str">
        <f ca="1">IFERROR(OFFSET(grille!$A$1,MOD(INT((P18-parametres!$D$10)/7),42)+1,WEEKDAY(guigui!P18,2)),"")</f>
        <v>__T151</v>
      </c>
      <c r="R18" s="3">
        <f t="shared" si="8"/>
        <v>42264</v>
      </c>
      <c r="S18" s="6" t="str">
        <f ca="1">IFERROR(OFFSET(grille!$A$1,MOD(INT((R18-parametres!$D$10)/7),42)+1,WEEKDAY(guigui!R18,2)),"")</f>
        <v>T710</v>
      </c>
      <c r="T18" s="3">
        <f t="shared" si="9"/>
        <v>42294</v>
      </c>
      <c r="U18" s="6" t="str">
        <f ca="1">IFERROR(OFFSET(grille!$A$1,MOD(INT((T18-parametres!$D$10)/7),42)+1,WEEKDAY(guigui!T18,2)),"")</f>
        <v>RP</v>
      </c>
      <c r="V18" s="4">
        <f t="shared" si="10"/>
        <v>42325</v>
      </c>
      <c r="W18" s="6" t="str">
        <f ca="1">IFERROR(OFFSET(grille!$A$1,MOD(INT((V18-parametres!$D$10)/7),42)+1,WEEKDAY(guigui!V18,2)),"")</f>
        <v>T650__</v>
      </c>
      <c r="X18" s="3">
        <f t="shared" si="11"/>
        <v>42355</v>
      </c>
      <c r="Y18" s="6" t="str">
        <f ca="1">IFERROR(OFFSET(grille!$A$1,MOD(INT((X18-parametres!$D$10)/7),42)+1,WEEKDAY(guigui!X18,2)),"")</f>
        <v>T120</v>
      </c>
    </row>
    <row r="19" spans="2:25">
      <c r="B19" s="3">
        <f t="shared" si="0"/>
        <v>42022</v>
      </c>
      <c r="C19" s="6" t="str">
        <f ca="1">IFERROR(OFFSET(grille!$A$1,MOD(INT((B19-parametres!$D$10)/7),42)+1,WEEKDAY(guigui!B19,2)),"")</f>
        <v>__T747</v>
      </c>
      <c r="D19" s="3">
        <f t="shared" si="1"/>
        <v>42053</v>
      </c>
      <c r="E19" s="6" t="str">
        <f ca="1">IFERROR(OFFSET(grille!$A$1,MOD(INT((D19-parametres!$D$10)/7),42)+1,WEEKDAY(guigui!D19,2)),"")</f>
        <v>RP</v>
      </c>
      <c r="F19" s="3">
        <f t="shared" si="2"/>
        <v>42081</v>
      </c>
      <c r="G19" s="6" t="str">
        <f ca="1">IFERROR(OFFSET(grille!$A$1,MOD(INT((F19-parametres!$D$10)/7),42)+1,WEEKDAY(guigui!F19,2)),"")</f>
        <v>T410</v>
      </c>
      <c r="H19" s="3">
        <f t="shared" si="3"/>
        <v>42112</v>
      </c>
      <c r="I19" s="6" t="str">
        <f ca="1">IFERROR(OFFSET(grille!$A$1,MOD(INT((H19-parametres!$D$10)/7),42)+1,WEEKDAY(guigui!H19,2)),"")</f>
        <v>RP</v>
      </c>
      <c r="J19" s="3">
        <f t="shared" si="4"/>
        <v>42142</v>
      </c>
      <c r="K19" s="6" t="str">
        <f ca="1">IFERROR(OFFSET(grille!$A$1,MOD(INT((J19-parametres!$D$10)/7),42)+1,WEEKDAY(guigui!J19,2)),"")</f>
        <v>__T640</v>
      </c>
      <c r="L19" s="3">
        <f t="shared" si="5"/>
        <v>42173</v>
      </c>
      <c r="M19" s="6" t="str">
        <f ca="1">IFERROR(OFFSET(grille!$A$1,MOD(INT((L19-parametres!$D$10)/7),42)+1,WEEKDAY(guigui!L19,2)),"")</f>
        <v>__T450</v>
      </c>
      <c r="N19" s="4">
        <f t="shared" si="6"/>
        <v>42203</v>
      </c>
      <c r="O19" s="6" t="str">
        <f ca="1">IFERROR(OFFSET(grille!$A$1,MOD(INT((N19-parametres!$D$10)/7),42)+1,WEEKDAY(guigui!N19,2)),"")</f>
        <v>RP</v>
      </c>
      <c r="P19" s="3">
        <f t="shared" si="7"/>
        <v>42234</v>
      </c>
      <c r="Q19" s="6" t="str">
        <f ca="1">IFERROR(OFFSET(grille!$A$1,MOD(INT((P19-parametres!$D$10)/7),42)+1,WEEKDAY(guigui!P19,2)),"")</f>
        <v>RP</v>
      </c>
      <c r="R19" s="3">
        <f t="shared" si="8"/>
        <v>42265</v>
      </c>
      <c r="S19" s="6" t="str">
        <f ca="1">IFERROR(OFFSET(grille!$A$1,MOD(INT((R19-parametres!$D$10)/7),42)+1,WEEKDAY(guigui!R19,2)),"")</f>
        <v>T655__</v>
      </c>
      <c r="T19" s="3">
        <f t="shared" si="9"/>
        <v>42295</v>
      </c>
      <c r="U19" s="6" t="str">
        <f ca="1">IFERROR(OFFSET(grille!$A$1,MOD(INT((T19-parametres!$D$10)/7),42)+1,WEEKDAY(guigui!T19,2)),"")</f>
        <v>RP</v>
      </c>
      <c r="V19" s="4">
        <f t="shared" si="10"/>
        <v>42326</v>
      </c>
      <c r="W19" s="6" t="str">
        <f ca="1">IFERROR(OFFSET(grille!$A$1,MOD(INT((V19-parametres!$D$10)/7),42)+1,WEEKDAY(guigui!V19,2)),"")</f>
        <v>__T660</v>
      </c>
      <c r="X19" s="3">
        <f t="shared" si="11"/>
        <v>42356</v>
      </c>
      <c r="Y19" s="6" t="str">
        <f ca="1">IFERROR(OFFSET(grille!$A$1,MOD(INT((X19-parametres!$D$10)/7),42)+1,WEEKDAY(guigui!X19,2)),"")</f>
        <v>T720</v>
      </c>
    </row>
    <row r="20" spans="2:25">
      <c r="B20" s="3">
        <f t="shared" si="0"/>
        <v>42023</v>
      </c>
      <c r="C20" s="6" t="str">
        <f ca="1">IFERROR(OFFSET(grille!$A$1,MOD(INT((B20-parametres!$D$10)/7),42)+1,WEEKDAY(guigui!B20,2)),"")</f>
        <v>T130</v>
      </c>
      <c r="D20" s="3">
        <f t="shared" si="1"/>
        <v>42054</v>
      </c>
      <c r="E20" s="6" t="str">
        <f ca="1">IFERROR(OFFSET(grille!$A$1,MOD(INT((D20-parametres!$D$10)/7),42)+1,WEEKDAY(guigui!D20,2)),"")</f>
        <v>RP</v>
      </c>
      <c r="F20" s="3">
        <f t="shared" si="2"/>
        <v>42082</v>
      </c>
      <c r="G20" s="6" t="str">
        <f ca="1">IFERROR(OFFSET(grille!$A$1,MOD(INT((F20-parametres!$D$10)/7),42)+1,WEEKDAY(guigui!F20,2)),"")</f>
        <v>T220__</v>
      </c>
      <c r="H20" s="3">
        <f t="shared" si="3"/>
        <v>42113</v>
      </c>
      <c r="I20" s="6" t="str">
        <f ca="1">IFERROR(OFFSET(grille!$A$1,MOD(INT((H20-parametres!$D$10)/7),42)+1,WEEKDAY(guigui!H20,2)),"")</f>
        <v>RP</v>
      </c>
      <c r="J20" s="3">
        <f t="shared" si="4"/>
        <v>42143</v>
      </c>
      <c r="K20" s="6" t="str">
        <f ca="1">IFERROR(OFFSET(grille!$A$1,MOD(INT((J20-parametres!$D$10)/7),42)+1,WEEKDAY(guigui!J20,2)),"")</f>
        <v>T430</v>
      </c>
      <c r="L20" s="3">
        <f t="shared" si="5"/>
        <v>42174</v>
      </c>
      <c r="M20" s="6" t="str">
        <f ca="1">IFERROR(OFFSET(grille!$A$1,MOD(INT((L20-parametres!$D$10)/7),42)+1,WEEKDAY(guigui!L20,2)),"")</f>
        <v>T945</v>
      </c>
      <c r="N20" s="4">
        <f t="shared" si="6"/>
        <v>42204</v>
      </c>
      <c r="O20" s="6" t="str">
        <f ca="1">IFERROR(OFFSET(grille!$A$1,MOD(INT((N20-parametres!$D$10)/7),42)+1,WEEKDAY(guigui!N20,2)),"")</f>
        <v>RP</v>
      </c>
      <c r="P20" s="3">
        <f t="shared" si="7"/>
        <v>42235</v>
      </c>
      <c r="Q20" s="6" t="str">
        <f ca="1">IFERROR(OFFSET(grille!$A$1,MOD(INT((P20-parametres!$D$10)/7),42)+1,WEEKDAY(guigui!P20,2)),"")</f>
        <v>RP</v>
      </c>
      <c r="R20" s="3">
        <f t="shared" si="8"/>
        <v>42266</v>
      </c>
      <c r="S20" s="6" t="str">
        <f ca="1">IFERROR(OFFSET(grille!$A$1,MOD(INT((R20-parametres!$D$10)/7),42)+1,WEEKDAY(guigui!R20,2)),"")</f>
        <v>__T666</v>
      </c>
      <c r="T20" s="3">
        <f t="shared" si="9"/>
        <v>42296</v>
      </c>
      <c r="U20" s="6" t="str">
        <f ca="1">IFERROR(OFFSET(grille!$A$1,MOD(INT((T20-parametres!$D$10)/7),42)+1,WEEKDAY(guigui!T20,2)),"")</f>
        <v>T630__</v>
      </c>
      <c r="V20" s="4">
        <f t="shared" si="10"/>
        <v>42327</v>
      </c>
      <c r="W20" s="6" t="str">
        <f ca="1">IFERROR(OFFSET(grille!$A$1,MOD(INT((V20-parametres!$D$10)/7),42)+1,WEEKDAY(guigui!V20,2)),"")</f>
        <v>T260</v>
      </c>
      <c r="X20" s="3">
        <f t="shared" si="11"/>
        <v>42357</v>
      </c>
      <c r="Y20" s="6" t="str">
        <f ca="1">IFERROR(OFFSET(grille!$A$1,MOD(INT((X20-parametres!$D$10)/7),42)+1,WEEKDAY(guigui!X20,2)),"")</f>
        <v>T346__</v>
      </c>
    </row>
    <row r="21" spans="2:25">
      <c r="B21" s="3">
        <f t="shared" si="0"/>
        <v>42024</v>
      </c>
      <c r="C21" s="6" t="str">
        <f ca="1">IFERROR(OFFSET(grille!$A$1,MOD(INT((B21-parametres!$D$10)/7),42)+1,WEEKDAY(guigui!B21,2)),"")</f>
        <v>T140__</v>
      </c>
      <c r="D21" s="3">
        <f t="shared" si="1"/>
        <v>42055</v>
      </c>
      <c r="E21" s="6" t="str">
        <f ca="1">IFERROR(OFFSET(grille!$A$1,MOD(INT((D21-parametres!$D$10)/7),42)+1,WEEKDAY(guigui!D21,2)),"")</f>
        <v>T345__</v>
      </c>
      <c r="F21" s="3">
        <f t="shared" si="2"/>
        <v>42083</v>
      </c>
      <c r="G21" s="6" t="str">
        <f ca="1">IFERROR(OFFSET(grille!$A$1,MOD(INT((F21-parametres!$D$10)/7),42)+1,WEEKDAY(guigui!F21,2)),"")</f>
        <v>__T230</v>
      </c>
      <c r="H21" s="3">
        <f t="shared" si="3"/>
        <v>42114</v>
      </c>
      <c r="I21" s="6" t="str">
        <f ca="1">IFERROR(OFFSET(grille!$A$1,MOD(INT((H21-parametres!$D$10)/7),42)+1,WEEKDAY(guigui!H21,2)),"")</f>
        <v>T410</v>
      </c>
      <c r="J21" s="3">
        <f t="shared" si="4"/>
        <v>42144</v>
      </c>
      <c r="K21" s="6" t="str">
        <f ca="1">IFERROR(OFFSET(grille!$A$1,MOD(INT((J21-parametres!$D$10)/7),42)+1,WEEKDAY(guigui!J21,2)),"")</f>
        <v>T820__</v>
      </c>
      <c r="L21" s="3">
        <f t="shared" si="5"/>
        <v>42175</v>
      </c>
      <c r="M21" s="6" t="str">
        <f ca="1">IFERROR(OFFSET(grille!$A$1,MOD(INT((L21-parametres!$D$10)/7),42)+1,WEEKDAY(guigui!L21,2)),"")</f>
        <v>RP</v>
      </c>
      <c r="N21" s="4">
        <f t="shared" si="6"/>
        <v>42205</v>
      </c>
      <c r="O21" s="6" t="str">
        <f ca="1">IFERROR(OFFSET(grille!$A$1,MOD(INT((N21-parametres!$D$10)/7),42)+1,WEEKDAY(guigui!N21,2)),"")</f>
        <v>T720</v>
      </c>
      <c r="P21" s="3">
        <f t="shared" si="7"/>
        <v>42236</v>
      </c>
      <c r="Q21" s="6" t="str">
        <f ca="1">IFERROR(OFFSET(grille!$A$1,MOD(INT((P21-parametres!$D$10)/7),42)+1,WEEKDAY(guigui!P21,2)),"")</f>
        <v>T130</v>
      </c>
      <c r="R21" s="3">
        <f t="shared" si="8"/>
        <v>42267</v>
      </c>
      <c r="S21" s="6" t="str">
        <f ca="1">IFERROR(OFFSET(grille!$A$1,MOD(INT((R21-parametres!$D$10)/7),42)+1,WEEKDAY(guigui!R21,2)),"")</f>
        <v>RP</v>
      </c>
      <c r="T21" s="3">
        <f t="shared" si="9"/>
        <v>42297</v>
      </c>
      <c r="U21" s="6" t="str">
        <f ca="1">IFERROR(OFFSET(grille!$A$1,MOD(INT((T21-parametres!$D$10)/7),42)+1,WEEKDAY(guigui!T21,2)),"")</f>
        <v>__T640</v>
      </c>
      <c r="V21" s="4">
        <f t="shared" si="10"/>
        <v>42328</v>
      </c>
      <c r="W21" s="6" t="str">
        <f ca="1">IFERROR(OFFSET(grille!$A$1,MOD(INT((V21-parametres!$D$10)/7),42)+1,WEEKDAY(guigui!V21,2)),"")</f>
        <v>D</v>
      </c>
      <c r="X21" s="3">
        <f t="shared" si="11"/>
        <v>42358</v>
      </c>
      <c r="Y21" s="6" t="str">
        <f ca="1">IFERROR(OFFSET(grille!$A$1,MOD(INT((X21-parametres!$D$10)/7),42)+1,WEEKDAY(guigui!X21,2)),"")</f>
        <v>__T357</v>
      </c>
    </row>
    <row r="22" spans="2:25">
      <c r="B22" s="3">
        <f t="shared" si="0"/>
        <v>42025</v>
      </c>
      <c r="C22" s="6" t="str">
        <f ca="1">IFERROR(OFFSET(grille!$A$1,MOD(INT((B22-parametres!$D$10)/7),42)+1,WEEKDAY(guigui!B22,2)),"")</f>
        <v>__T150</v>
      </c>
      <c r="D22" s="3">
        <f t="shared" si="1"/>
        <v>42056</v>
      </c>
      <c r="E22" s="6" t="str">
        <f ca="1">IFERROR(OFFSET(grille!$A$1,MOD(INT((D22-parametres!$D$10)/7),42)+1,WEEKDAY(guigui!D22,2)),"")</f>
        <v>__T356</v>
      </c>
      <c r="F22" s="3">
        <f t="shared" si="2"/>
        <v>42084</v>
      </c>
      <c r="G22" s="6" t="str">
        <f ca="1">IFERROR(OFFSET(grille!$A$1,MOD(INT((F22-parametres!$D$10)/7),42)+1,WEEKDAY(guigui!F22,2)),"")</f>
        <v>RP</v>
      </c>
      <c r="H22" s="3">
        <f t="shared" si="3"/>
        <v>42115</v>
      </c>
      <c r="I22" s="6" t="str">
        <f ca="1">IFERROR(OFFSET(grille!$A$1,MOD(INT((H22-parametres!$D$10)/7),42)+1,WEEKDAY(guigui!H22,2)),"")</f>
        <v>T720</v>
      </c>
      <c r="J22" s="3">
        <f t="shared" si="4"/>
        <v>42145</v>
      </c>
      <c r="K22" s="6" t="str">
        <f ca="1">IFERROR(OFFSET(grille!$A$1,MOD(INT((J22-parametres!$D$10)/7),42)+1,WEEKDAY(guigui!J22,2)),"")</f>
        <v>__T830</v>
      </c>
      <c r="L22" s="3">
        <f t="shared" si="5"/>
        <v>42176</v>
      </c>
      <c r="M22" s="6" t="str">
        <f ca="1">IFERROR(OFFSET(grille!$A$1,MOD(INT((L22-parametres!$D$10)/7),42)+1,WEEKDAY(guigui!L22,2)),"")</f>
        <v>RP</v>
      </c>
      <c r="N22" s="4">
        <f t="shared" si="6"/>
        <v>42206</v>
      </c>
      <c r="O22" s="6" t="str">
        <f ca="1">IFERROR(OFFSET(grille!$A$1,MOD(INT((N22-parametres!$D$10)/7),42)+1,WEEKDAY(guigui!N22,2)),"")</f>
        <v>T710</v>
      </c>
      <c r="P22" s="3">
        <f t="shared" si="7"/>
        <v>42237</v>
      </c>
      <c r="Q22" s="6" t="str">
        <f ca="1">IFERROR(OFFSET(grille!$A$1,MOD(INT((P22-parametres!$D$10)/7),42)+1,WEEKDAY(guigui!P22,2)),"")</f>
        <v>T420</v>
      </c>
      <c r="R22" s="3">
        <f t="shared" si="8"/>
        <v>42268</v>
      </c>
      <c r="S22" s="6" t="str">
        <f ca="1">IFERROR(OFFSET(grille!$A$1,MOD(INT((R22-parametres!$D$10)/7),42)+1,WEEKDAY(guigui!R22,2)),"")</f>
        <v>RP</v>
      </c>
      <c r="T22" s="3">
        <f t="shared" si="9"/>
        <v>42298</v>
      </c>
      <c r="U22" s="6" t="str">
        <f ca="1">IFERROR(OFFSET(grille!$A$1,MOD(INT((T22-parametres!$D$10)/7),42)+1,WEEKDAY(guigui!T22,2)),"")</f>
        <v>T340__</v>
      </c>
      <c r="V22" s="4">
        <f t="shared" si="10"/>
        <v>42329</v>
      </c>
      <c r="W22" s="6" t="str">
        <f ca="1">IFERROR(OFFSET(grille!$A$1,MOD(INT((V22-parametres!$D$10)/7),42)+1,WEEKDAY(guigui!V22,2)),"")</f>
        <v>RP</v>
      </c>
      <c r="X22" s="3">
        <f t="shared" si="11"/>
        <v>42359</v>
      </c>
      <c r="Y22" s="6" t="str">
        <f ca="1">IFERROR(OFFSET(grille!$A$1,MOD(INT((X22-parametres!$D$10)/7),42)+1,WEEKDAY(guigui!X22,2)),"")</f>
        <v>RP</v>
      </c>
    </row>
    <row r="23" spans="2:25">
      <c r="B23" s="3">
        <f t="shared" si="0"/>
        <v>42026</v>
      </c>
      <c r="C23" s="6" t="str">
        <f ca="1">IFERROR(OFFSET(grille!$A$1,MOD(INT((B23-parametres!$D$10)/7),42)+1,WEEKDAY(guigui!B23,2)),"")</f>
        <v>D</v>
      </c>
      <c r="D23" s="3">
        <f t="shared" si="1"/>
        <v>42057</v>
      </c>
      <c r="E23" s="6" t="str">
        <f ca="1">IFERROR(OFFSET(grille!$A$1,MOD(INT((D23-parametres!$D$10)/7),42)+1,WEEKDAY(guigui!D23,2)),"")</f>
        <v>T247__</v>
      </c>
      <c r="F23" s="3">
        <f t="shared" si="2"/>
        <v>42085</v>
      </c>
      <c r="G23" s="6" t="str">
        <f ca="1">IFERROR(OFFSET(grille!$A$1,MOD(INT((F23-parametres!$D$10)/7),42)+1,WEEKDAY(guigui!F23,2)),"")</f>
        <v>RP</v>
      </c>
      <c r="H23" s="3">
        <f t="shared" si="3"/>
        <v>42116</v>
      </c>
      <c r="I23" s="6" t="str">
        <f ca="1">IFERROR(OFFSET(grille!$A$1,MOD(INT((H23-parametres!$D$10)/7),42)+1,WEEKDAY(guigui!H23,2)),"")</f>
        <v>T510</v>
      </c>
      <c r="J23" s="3">
        <f t="shared" si="4"/>
        <v>42146</v>
      </c>
      <c r="K23" s="6" t="str">
        <f ca="1">IFERROR(OFFSET(grille!$A$1,MOD(INT((J23-parametres!$D$10)/7),42)+1,WEEKDAY(guigui!J23,2)),"")</f>
        <v>D</v>
      </c>
      <c r="L23" s="3">
        <f t="shared" si="5"/>
        <v>42177</v>
      </c>
      <c r="M23" s="6" t="str">
        <f ca="1">IFERROR(OFFSET(grille!$A$1,MOD(INT((L23-parametres!$D$10)/7),42)+1,WEEKDAY(guigui!L23,2)),"")</f>
        <v>T730__</v>
      </c>
      <c r="N23" s="4">
        <f t="shared" si="6"/>
        <v>42207</v>
      </c>
      <c r="O23" s="6" t="str">
        <f ca="1">IFERROR(OFFSET(grille!$A$1,MOD(INT((N23-parametres!$D$10)/7),42)+1,WEEKDAY(guigui!N23,2)),"")</f>
        <v>T630__</v>
      </c>
      <c r="P23" s="3">
        <f t="shared" si="7"/>
        <v>42238</v>
      </c>
      <c r="Q23" s="6" t="str">
        <f ca="1">IFERROR(OFFSET(grille!$A$1,MOD(INT((P23-parametres!$D$10)/7),42)+1,WEEKDAY(guigui!P23,2)),"")</f>
        <v>T226__</v>
      </c>
      <c r="R23" s="3">
        <f t="shared" si="8"/>
        <v>42269</v>
      </c>
      <c r="S23" s="6" t="str">
        <f ca="1">IFERROR(OFFSET(grille!$A$1,MOD(INT((R23-parametres!$D$10)/7),42)+1,WEEKDAY(guigui!R23,2)),"")</f>
        <v>RP</v>
      </c>
      <c r="T23" s="3">
        <f t="shared" si="9"/>
        <v>42299</v>
      </c>
      <c r="U23" s="6" t="str">
        <f ca="1">IFERROR(OFFSET(grille!$A$1,MOD(INT((T23-parametres!$D$10)/7),42)+1,WEEKDAY(guigui!T23,2)),"")</f>
        <v>__T350</v>
      </c>
      <c r="V23" s="4">
        <f t="shared" si="10"/>
        <v>42330</v>
      </c>
      <c r="W23" s="6" t="str">
        <f ca="1">IFERROR(OFFSET(grille!$A$1,MOD(INT((V23-parametres!$D$10)/7),42)+1,WEEKDAY(guigui!V23,2)),"")</f>
        <v>RP</v>
      </c>
      <c r="X23" s="3">
        <f t="shared" si="11"/>
        <v>42360</v>
      </c>
      <c r="Y23" s="6" t="str">
        <f ca="1">IFERROR(OFFSET(grille!$A$1,MOD(INT((X23-parametres!$D$10)/7),42)+1,WEEKDAY(guigui!X23,2)),"")</f>
        <v>RP</v>
      </c>
    </row>
    <row r="24" spans="2:25">
      <c r="B24" s="3">
        <f t="shared" si="0"/>
        <v>42027</v>
      </c>
      <c r="C24" s="6" t="str">
        <f ca="1">IFERROR(OFFSET(grille!$A$1,MOD(INT((B24-parametres!$D$10)/7),42)+1,WEEKDAY(guigui!B24,2)),"")</f>
        <v>RP</v>
      </c>
      <c r="D24" s="3">
        <f t="shared" si="1"/>
        <v>42058</v>
      </c>
      <c r="E24" s="6" t="str">
        <f ca="1">IFERROR(OFFSET(grille!$A$1,MOD(INT((D24-parametres!$D$10)/7),42)+1,WEEKDAY(guigui!D24,2)),"")</f>
        <v>__T250</v>
      </c>
      <c r="F24" s="3">
        <f t="shared" si="2"/>
        <v>42086</v>
      </c>
      <c r="G24" s="6" t="str">
        <f ca="1">IFERROR(OFFSET(grille!$A$1,MOD(INT((F24-parametres!$D$10)/7),42)+1,WEEKDAY(guigui!F24,2)),"")</f>
        <v>T220__</v>
      </c>
      <c r="H24" s="3">
        <f t="shared" si="3"/>
        <v>42117</v>
      </c>
      <c r="I24" s="6" t="str">
        <f ca="1">IFERROR(OFFSET(grille!$A$1,MOD(INT((H24-parametres!$D$10)/7),42)+1,WEEKDAY(guigui!H24,2)),"")</f>
        <v>T140__</v>
      </c>
      <c r="J24" s="3">
        <f t="shared" si="4"/>
        <v>42147</v>
      </c>
      <c r="K24" s="6" t="str">
        <f ca="1">IFERROR(OFFSET(grille!$A$1,MOD(INT((J24-parametres!$D$10)/7),42)+1,WEEKDAY(guigui!J24,2)),"")</f>
        <v>RP</v>
      </c>
      <c r="L24" s="3">
        <f t="shared" si="5"/>
        <v>42178</v>
      </c>
      <c r="M24" s="6" t="str">
        <f ca="1">IFERROR(OFFSET(grille!$A$1,MOD(INT((L24-parametres!$D$10)/7),42)+1,WEEKDAY(guigui!L24,2)),"")</f>
        <v>__T740</v>
      </c>
      <c r="N24" s="4">
        <f t="shared" si="6"/>
        <v>42208</v>
      </c>
      <c r="O24" s="6" t="str">
        <f ca="1">IFERROR(OFFSET(grille!$A$1,MOD(INT((N24-parametres!$D$10)/7),42)+1,WEEKDAY(guigui!N24,2)),"")</f>
        <v>__T640</v>
      </c>
      <c r="P24" s="3">
        <f t="shared" si="7"/>
        <v>42239</v>
      </c>
      <c r="Q24" s="6" t="str">
        <f ca="1">IFERROR(OFFSET(grille!$A$1,MOD(INT((P24-parametres!$D$10)/7),42)+1,WEEKDAY(guigui!P24,2)),"")</f>
        <v>__T237</v>
      </c>
      <c r="R24" s="3">
        <f t="shared" si="8"/>
        <v>42270</v>
      </c>
      <c r="S24" s="6" t="str">
        <f ca="1">IFERROR(OFFSET(grille!$A$1,MOD(INT((R24-parametres!$D$10)/7),42)+1,WEEKDAY(guigui!R24,2)),"")</f>
        <v>D</v>
      </c>
      <c r="T24" s="3">
        <f t="shared" si="9"/>
        <v>42300</v>
      </c>
      <c r="U24" s="6" t="str">
        <f ca="1">IFERROR(OFFSET(grille!$A$1,MOD(INT((T24-parametres!$D$10)/7),42)+1,WEEKDAY(guigui!T24,2)),"")</f>
        <v>D</v>
      </c>
      <c r="V24" s="4">
        <f t="shared" si="10"/>
        <v>42331</v>
      </c>
      <c r="W24" s="6" t="str">
        <f ca="1">IFERROR(OFFSET(grille!$A$1,MOD(INT((V24-parametres!$D$10)/7),42)+1,WEEKDAY(guigui!V24,2)),"")</f>
        <v>T210</v>
      </c>
      <c r="X24" s="3">
        <f t="shared" si="11"/>
        <v>42361</v>
      </c>
      <c r="Y24" s="6" t="str">
        <f ca="1">IFERROR(OFFSET(grille!$A$1,MOD(INT((X24-parametres!$D$10)/7),42)+1,WEEKDAY(guigui!X24,2)),"")</f>
        <v>T840__</v>
      </c>
    </row>
    <row r="25" spans="2:25">
      <c r="B25" s="3">
        <f t="shared" si="0"/>
        <v>42028</v>
      </c>
      <c r="C25" s="6" t="str">
        <f ca="1">IFERROR(OFFSET(grille!$A$1,MOD(INT((B25-parametres!$D$10)/7),42)+1,WEEKDAY(guigui!B25,2)),"")</f>
        <v>RP</v>
      </c>
      <c r="D25" s="3">
        <f t="shared" si="1"/>
        <v>42059</v>
      </c>
      <c r="E25" s="6" t="str">
        <f ca="1">IFERROR(OFFSET(grille!$A$1,MOD(INT((D25-parametres!$D$10)/7),42)+1,WEEKDAY(guigui!D25,2)),"")</f>
        <v>RP</v>
      </c>
      <c r="F25" s="3">
        <f t="shared" si="2"/>
        <v>42087</v>
      </c>
      <c r="G25" s="6" t="str">
        <f ca="1">IFERROR(OFFSET(grille!$A$1,MOD(INT((F25-parametres!$D$10)/7),42)+1,WEEKDAY(guigui!F25,2)),"")</f>
        <v>__T230</v>
      </c>
      <c r="H25" s="3">
        <f t="shared" si="3"/>
        <v>42118</v>
      </c>
      <c r="I25" s="6" t="str">
        <f ca="1">IFERROR(OFFSET(grille!$A$1,MOD(INT((H25-parametres!$D$10)/7),42)+1,WEEKDAY(guigui!H25,2)),"")</f>
        <v>__T150</v>
      </c>
      <c r="J25" s="3">
        <f t="shared" si="4"/>
        <v>42148</v>
      </c>
      <c r="K25" s="6" t="str">
        <f ca="1">IFERROR(OFFSET(grille!$A$1,MOD(INT((J25-parametres!$D$10)/7),42)+1,WEEKDAY(guigui!J25,2)),"")</f>
        <v>RP</v>
      </c>
      <c r="L25" s="3">
        <f t="shared" si="5"/>
        <v>42179</v>
      </c>
      <c r="M25" s="6" t="str">
        <f ca="1">IFERROR(OFFSET(grille!$A$1,MOD(INT((L25-parametres!$D$10)/7),42)+1,WEEKDAY(guigui!L25,2)),"")</f>
        <v>T650__</v>
      </c>
      <c r="N25" s="4">
        <f t="shared" si="6"/>
        <v>42209</v>
      </c>
      <c r="O25" s="6" t="str">
        <f ca="1">IFERROR(OFFSET(grille!$A$1,MOD(INT((N25-parametres!$D$10)/7),42)+1,WEEKDAY(guigui!N25,2)),"")</f>
        <v>D</v>
      </c>
      <c r="P25" s="3">
        <f t="shared" si="7"/>
        <v>42240</v>
      </c>
      <c r="Q25" s="6" t="str">
        <f ca="1">IFERROR(OFFSET(grille!$A$1,MOD(INT((P25-parametres!$D$10)/7),42)+1,WEEKDAY(guigui!P25,2)),"")</f>
        <v>RP</v>
      </c>
      <c r="R25" s="3">
        <f t="shared" si="8"/>
        <v>42271</v>
      </c>
      <c r="S25" s="6" t="str">
        <f ca="1">IFERROR(OFFSET(grille!$A$1,MOD(INT((R25-parametres!$D$10)/7),42)+1,WEEKDAY(guigui!R25,2)),"")</f>
        <v>T510</v>
      </c>
      <c r="T25" s="3">
        <f t="shared" si="9"/>
        <v>42301</v>
      </c>
      <c r="U25" s="6" t="str">
        <f ca="1">IFERROR(OFFSET(grille!$A$1,MOD(INT((T25-parametres!$D$10)/7),42)+1,WEEKDAY(guigui!T25,2)),"")</f>
        <v>RP</v>
      </c>
      <c r="V25" s="4">
        <f t="shared" si="10"/>
        <v>42332</v>
      </c>
      <c r="W25" s="6" t="str">
        <f ca="1">IFERROR(OFFSET(grille!$A$1,MOD(INT((V25-parametres!$D$10)/7),42)+1,WEEKDAY(guigui!V25,2)),"")</f>
        <v>T410</v>
      </c>
      <c r="X25" s="3">
        <f t="shared" si="11"/>
        <v>42362</v>
      </c>
      <c r="Y25" s="6" t="str">
        <f ca="1">IFERROR(OFFSET(grille!$A$1,MOD(INT((X25-parametres!$D$10)/7),42)+1,WEEKDAY(guigui!X25,2)),"")</f>
        <v>__T850</v>
      </c>
    </row>
    <row r="26" spans="2:25">
      <c r="B26" s="3">
        <f t="shared" si="0"/>
        <v>42029</v>
      </c>
      <c r="C26" s="6" t="str">
        <f ca="1">IFERROR(OFFSET(grille!$A$1,MOD(INT((B26-parametres!$D$10)/7),42)+1,WEEKDAY(guigui!B26,2)),"")</f>
        <v>T737__</v>
      </c>
      <c r="D26" s="3">
        <f t="shared" si="1"/>
        <v>42060</v>
      </c>
      <c r="E26" s="6" t="str">
        <f ca="1">IFERROR(OFFSET(grille!$A$1,MOD(INT((D26-parametres!$D$10)/7),42)+1,WEEKDAY(guigui!D26,2)),"")</f>
        <v>RP</v>
      </c>
      <c r="F26" s="3">
        <f t="shared" si="2"/>
        <v>42088</v>
      </c>
      <c r="G26" s="6" t="str">
        <f ca="1">IFERROR(OFFSET(grille!$A$1,MOD(INT((F26-parametres!$D$10)/7),42)+1,WEEKDAY(guigui!F26,2)),"")</f>
        <v>RP</v>
      </c>
      <c r="H26" s="3">
        <f t="shared" si="3"/>
        <v>42119</v>
      </c>
      <c r="I26" s="6" t="str">
        <f ca="1">IFERROR(OFFSET(grille!$A$1,MOD(INT((H26-parametres!$D$10)/7),42)+1,WEEKDAY(guigui!H26,2)),"")</f>
        <v>RP</v>
      </c>
      <c r="J26" s="3">
        <f t="shared" si="4"/>
        <v>42149</v>
      </c>
      <c r="K26" s="6" t="str">
        <f ca="1">IFERROR(OFFSET(grille!$A$1,MOD(INT((J26-parametres!$D$10)/7),42)+1,WEEKDAY(guigui!J26,2)),"")</f>
        <v>RP</v>
      </c>
      <c r="L26" s="3">
        <f t="shared" si="5"/>
        <v>42180</v>
      </c>
      <c r="M26" s="6" t="str">
        <f ca="1">IFERROR(OFFSET(grille!$A$1,MOD(INT((L26-parametres!$D$10)/7),42)+1,WEEKDAY(guigui!L26,2)),"")</f>
        <v>__T660</v>
      </c>
      <c r="N26" s="4">
        <f t="shared" si="6"/>
        <v>42210</v>
      </c>
      <c r="O26" s="6" t="str">
        <f ca="1">IFERROR(OFFSET(grille!$A$1,MOD(INT((N26-parametres!$D$10)/7),42)+1,WEEKDAY(guigui!N26,2)),"")</f>
        <v>RP</v>
      </c>
      <c r="P26" s="3">
        <f t="shared" si="7"/>
        <v>42241</v>
      </c>
      <c r="Q26" s="6" t="str">
        <f ca="1">IFERROR(OFFSET(grille!$A$1,MOD(INT((P26-parametres!$D$10)/7),42)+1,WEEKDAY(guigui!P26,2)),"")</f>
        <v>RP</v>
      </c>
      <c r="R26" s="3">
        <f t="shared" si="8"/>
        <v>42272</v>
      </c>
      <c r="S26" s="6" t="str">
        <f ca="1">IFERROR(OFFSET(grille!$A$1,MOD(INT((R26-parametres!$D$10)/7),42)+1,WEEKDAY(guigui!R26,2)),"")</f>
        <v>T445__</v>
      </c>
      <c r="T26" s="3">
        <f t="shared" si="9"/>
        <v>42302</v>
      </c>
      <c r="U26" s="6" t="str">
        <f ca="1">IFERROR(OFFSET(grille!$A$1,MOD(INT((T26-parametres!$D$10)/7),42)+1,WEEKDAY(guigui!T26,2)),"")</f>
        <v>RP</v>
      </c>
      <c r="V26" s="4">
        <f t="shared" si="10"/>
        <v>42333</v>
      </c>
      <c r="W26" s="6" t="str">
        <f ca="1">IFERROR(OFFSET(grille!$A$1,MOD(INT((V26-parametres!$D$10)/7),42)+1,WEEKDAY(guigui!V26,2)),"")</f>
        <v>T810</v>
      </c>
      <c r="X26" s="3">
        <f t="shared" si="11"/>
        <v>42363</v>
      </c>
      <c r="Y26" s="6" t="str">
        <f ca="1">IFERROR(OFFSET(grille!$A$1,MOD(INT((X26-parametres!$D$10)/7),42)+1,WEEKDAY(guigui!X26,2)),"")</f>
        <v>Fac</v>
      </c>
    </row>
    <row r="27" spans="2:25">
      <c r="B27" s="3">
        <f t="shared" si="0"/>
        <v>42030</v>
      </c>
      <c r="C27" s="6" t="str">
        <f ca="1">IFERROR(OFFSET(grille!$A$1,MOD(INT((B27-parametres!$D$10)/7),42)+1,WEEKDAY(guigui!B27,2)),"")</f>
        <v>__T740</v>
      </c>
      <c r="D27" s="3">
        <f t="shared" si="1"/>
        <v>42061</v>
      </c>
      <c r="E27" s="6" t="str">
        <f ca="1">IFERROR(OFFSET(grille!$A$1,MOD(INT((D27-parametres!$D$10)/7),42)+1,WEEKDAY(guigui!D27,2)),"")</f>
        <v>T120</v>
      </c>
      <c r="F27" s="3">
        <f t="shared" si="2"/>
        <v>42089</v>
      </c>
      <c r="G27" s="6" t="str">
        <f ca="1">IFERROR(OFFSET(grille!$A$1,MOD(INT((F27-parametres!$D$10)/7),42)+1,WEEKDAY(guigui!F27,2)),"")</f>
        <v>RP</v>
      </c>
      <c r="H27" s="3">
        <f t="shared" si="3"/>
        <v>42120</v>
      </c>
      <c r="I27" s="6" t="str">
        <f ca="1">IFERROR(OFFSET(grille!$A$1,MOD(INT((H27-parametres!$D$10)/7),42)+1,WEEKDAY(guigui!H27,2)),"")</f>
        <v>RP</v>
      </c>
      <c r="J27" s="3">
        <f t="shared" si="4"/>
        <v>42150</v>
      </c>
      <c r="K27" s="6" t="str">
        <f ca="1">IFERROR(OFFSET(grille!$A$1,MOD(INT((J27-parametres!$D$10)/7),42)+1,WEEKDAY(guigui!J27,2)),"")</f>
        <v>T730__</v>
      </c>
      <c r="L27" s="3">
        <f t="shared" si="5"/>
        <v>42181</v>
      </c>
      <c r="M27" s="6" t="str">
        <f ca="1">IFERROR(OFFSET(grille!$A$1,MOD(INT((L27-parametres!$D$10)/7),42)+1,WEEKDAY(guigui!L27,2)),"")</f>
        <v>RP</v>
      </c>
      <c r="N27" s="4">
        <f t="shared" si="6"/>
        <v>42211</v>
      </c>
      <c r="O27" s="6" t="str">
        <f ca="1">IFERROR(OFFSET(grille!$A$1,MOD(INT((N27-parametres!$D$10)/7),42)+1,WEEKDAY(guigui!N27,2)),"")</f>
        <v>RP</v>
      </c>
      <c r="P27" s="3">
        <f t="shared" si="7"/>
        <v>42242</v>
      </c>
      <c r="Q27" s="6" t="str">
        <f ca="1">IFERROR(OFFSET(grille!$A$1,MOD(INT((P27-parametres!$D$10)/7),42)+1,WEEKDAY(guigui!P27,2)),"")</f>
        <v>T710</v>
      </c>
      <c r="R27" s="3">
        <f t="shared" si="8"/>
        <v>42273</v>
      </c>
      <c r="S27" s="6" t="str">
        <f ca="1">IFERROR(OFFSET(grille!$A$1,MOD(INT((R27-parametres!$D$10)/7),42)+1,WEEKDAY(guigui!R27,2)),"")</f>
        <v>__T456</v>
      </c>
      <c r="T27" s="3">
        <f t="shared" si="9"/>
        <v>42303</v>
      </c>
      <c r="U27" s="6" t="str">
        <f ca="1">IFERROR(OFFSET(grille!$A$1,MOD(INT((T27-parametres!$D$10)/7),42)+1,WEEKDAY(guigui!T27,2)),"")</f>
        <v>T110</v>
      </c>
      <c r="V27" s="4">
        <f t="shared" si="10"/>
        <v>42334</v>
      </c>
      <c r="W27" s="6" t="str">
        <f ca="1">IFERROR(OFFSET(grille!$A$1,MOD(INT((V27-parametres!$D$10)/7),42)+1,WEEKDAY(guigui!V27,2)),"")</f>
        <v>T320__</v>
      </c>
      <c r="X27" s="3">
        <f t="shared" si="11"/>
        <v>42364</v>
      </c>
      <c r="Y27" s="6" t="str">
        <f ca="1">IFERROR(OFFSET(grille!$A$1,MOD(INT((X27-parametres!$D$10)/7),42)+1,WEEKDAY(guigui!X27,2)),"")</f>
        <v>RP</v>
      </c>
    </row>
    <row r="28" spans="2:25">
      <c r="B28" s="3">
        <f t="shared" si="0"/>
        <v>42031</v>
      </c>
      <c r="C28" s="6" t="str">
        <f ca="1">IFERROR(OFFSET(grille!$A$1,MOD(INT((B28-parametres!$D$10)/7),42)+1,WEEKDAY(guigui!B28,2)),"")</f>
        <v>T650__</v>
      </c>
      <c r="D28" s="3">
        <f t="shared" si="1"/>
        <v>42062</v>
      </c>
      <c r="E28" s="6" t="str">
        <f ca="1">IFERROR(OFFSET(grille!$A$1,MOD(INT((D28-parametres!$D$10)/7),42)+1,WEEKDAY(guigui!D28,2)),"")</f>
        <v>T720</v>
      </c>
      <c r="F28" s="3">
        <f t="shared" si="2"/>
        <v>42090</v>
      </c>
      <c r="G28" s="6" t="str">
        <f ca="1">IFERROR(OFFSET(grille!$A$1,MOD(INT((F28-parametres!$D$10)/7),42)+1,WEEKDAY(guigui!F28,2)),"")</f>
        <v>T320__</v>
      </c>
      <c r="H28" s="3">
        <f t="shared" si="3"/>
        <v>42121</v>
      </c>
      <c r="I28" s="6" t="str">
        <f ca="1">IFERROR(OFFSET(grille!$A$1,MOD(INT((H28-parametres!$D$10)/7),42)+1,WEEKDAY(guigui!H28,2)),"")</f>
        <v>T440__</v>
      </c>
      <c r="J28" s="3">
        <f t="shared" si="4"/>
        <v>42151</v>
      </c>
      <c r="K28" s="6" t="str">
        <f ca="1">IFERROR(OFFSET(grille!$A$1,MOD(INT((J28-parametres!$D$10)/7),42)+1,WEEKDAY(guigui!J28,2)),"")</f>
        <v>__T740</v>
      </c>
      <c r="L28" s="3">
        <f t="shared" si="5"/>
        <v>42182</v>
      </c>
      <c r="M28" s="6" t="str">
        <f ca="1">IFERROR(OFFSET(grille!$A$1,MOD(INT((L28-parametres!$D$10)/7),42)+1,WEEKDAY(guigui!L28,2)),"")</f>
        <v>RP</v>
      </c>
      <c r="N28" s="4">
        <f t="shared" si="6"/>
        <v>42212</v>
      </c>
      <c r="O28" s="6" t="str">
        <f ca="1">IFERROR(OFFSET(grille!$A$1,MOD(INT((N28-parametres!$D$10)/7),42)+1,WEEKDAY(guigui!N28,2)),"")</f>
        <v>T140__</v>
      </c>
      <c r="P28" s="3">
        <f t="shared" si="7"/>
        <v>42243</v>
      </c>
      <c r="Q28" s="6" t="str">
        <f ca="1">IFERROR(OFFSET(grille!$A$1,MOD(INT((P28-parametres!$D$10)/7),42)+1,WEEKDAY(guigui!P28,2)),"")</f>
        <v>T730__</v>
      </c>
      <c r="R28" s="3">
        <f t="shared" si="8"/>
        <v>42274</v>
      </c>
      <c r="S28" s="6" t="str">
        <f ca="1">IFERROR(OFFSET(grille!$A$1,MOD(INT((R28-parametres!$D$10)/7),42)+1,WEEKDAY(guigui!R28,2)),"")</f>
        <v>T447__</v>
      </c>
      <c r="T28" s="3">
        <f t="shared" si="9"/>
        <v>42304</v>
      </c>
      <c r="U28" s="6" t="str">
        <f ca="1">IFERROR(OFFSET(grille!$A$1,MOD(INT((T28-parametres!$D$10)/7),42)+1,WEEKDAY(guigui!T28,2)),"")</f>
        <v>T420</v>
      </c>
      <c r="V28" s="4">
        <f t="shared" si="10"/>
        <v>42335</v>
      </c>
      <c r="W28" s="6" t="str">
        <f ca="1">IFERROR(OFFSET(grille!$A$1,MOD(INT((V28-parametres!$D$10)/7),42)+1,WEEKDAY(guigui!V28,2)),"")</f>
        <v>__T335</v>
      </c>
      <c r="X28" s="3">
        <f t="shared" si="11"/>
        <v>42365</v>
      </c>
      <c r="Y28" s="6" t="str">
        <f ca="1">IFERROR(OFFSET(grille!$A$1,MOD(INT((X28-parametres!$D$10)/7),42)+1,WEEKDAY(guigui!X28,2)),"")</f>
        <v>RP</v>
      </c>
    </row>
    <row r="29" spans="2:25">
      <c r="B29" s="3">
        <f t="shared" si="0"/>
        <v>42032</v>
      </c>
      <c r="C29" s="6" t="str">
        <f ca="1">IFERROR(OFFSET(grille!$A$1,MOD(INT((B29-parametres!$D$10)/7),42)+1,WEEKDAY(guigui!B29,2)),"")</f>
        <v>__T660</v>
      </c>
      <c r="D29" s="3">
        <f t="shared" si="1"/>
        <v>42063</v>
      </c>
      <c r="E29" s="6" t="str">
        <f ca="1">IFERROR(OFFSET(grille!$A$1,MOD(INT((D29-parametres!$D$10)/7),42)+1,WEEKDAY(guigui!D29,2)),"")</f>
        <v>T346__</v>
      </c>
      <c r="F29" s="3">
        <f t="shared" si="2"/>
        <v>42091</v>
      </c>
      <c r="G29" s="6" t="str">
        <f ca="1">IFERROR(OFFSET(grille!$A$1,MOD(INT((F29-parametres!$D$10)/7),42)+1,WEEKDAY(guigui!F29,2)),"")</f>
        <v>__T336</v>
      </c>
      <c r="H29" s="3">
        <f t="shared" si="3"/>
        <v>42122</v>
      </c>
      <c r="I29" s="6" t="str">
        <f ca="1">IFERROR(OFFSET(grille!$A$1,MOD(INT((H29-parametres!$D$10)/7),42)+1,WEEKDAY(guigui!H29,2)),"")</f>
        <v>__T450</v>
      </c>
      <c r="J29" s="3">
        <f t="shared" si="4"/>
        <v>42152</v>
      </c>
      <c r="K29" s="6" t="str">
        <f ca="1">IFERROR(OFFSET(grille!$A$1,MOD(INT((J29-parametres!$D$10)/7),42)+1,WEEKDAY(guigui!J29,2)),"")</f>
        <v>T610</v>
      </c>
      <c r="L29" s="3">
        <f t="shared" si="5"/>
        <v>42183</v>
      </c>
      <c r="M29" s="6" t="str">
        <f ca="1">IFERROR(OFFSET(grille!$A$1,MOD(INT((L29-parametres!$D$10)/7),42)+1,WEEKDAY(guigui!L29,2)),"")</f>
        <v>T410</v>
      </c>
      <c r="N29" s="4">
        <f t="shared" si="6"/>
        <v>42213</v>
      </c>
      <c r="O29" s="6" t="str">
        <f ca="1">IFERROR(OFFSET(grille!$A$1,MOD(INT((N29-parametres!$D$10)/7),42)+1,WEEKDAY(guigui!N29,2)),"")</f>
        <v>__T150</v>
      </c>
      <c r="P29" s="3">
        <f t="shared" si="7"/>
        <v>42244</v>
      </c>
      <c r="Q29" s="6" t="str">
        <f ca="1">IFERROR(OFFSET(grille!$A$1,MOD(INT((P29-parametres!$D$10)/7),42)+1,WEEKDAY(guigui!P29,2)),"")</f>
        <v>__T740</v>
      </c>
      <c r="R29" s="3">
        <f t="shared" si="8"/>
        <v>42275</v>
      </c>
      <c r="S29" s="6" t="str">
        <f ca="1">IFERROR(OFFSET(grille!$A$1,MOD(INT((R29-parametres!$D$10)/7),42)+1,WEEKDAY(guigui!R29,2)),"")</f>
        <v>__T451</v>
      </c>
      <c r="T29" s="3">
        <f t="shared" si="9"/>
        <v>42305</v>
      </c>
      <c r="U29" s="6" t="str">
        <f ca="1">IFERROR(OFFSET(grille!$A$1,MOD(INT((T29-parametres!$D$10)/7),42)+1,WEEKDAY(guigui!T29,2)),"")</f>
        <v>T220__</v>
      </c>
      <c r="V29" s="4">
        <f t="shared" si="10"/>
        <v>42336</v>
      </c>
      <c r="W29" s="6" t="str">
        <f ca="1">IFERROR(OFFSET(grille!$A$1,MOD(INT((V29-parametres!$D$10)/7),42)+1,WEEKDAY(guigui!V29,2)),"")</f>
        <v>RP</v>
      </c>
      <c r="X29" s="3">
        <f t="shared" si="11"/>
        <v>42366</v>
      </c>
      <c r="Y29" s="6" t="str">
        <f ca="1">IFERROR(OFFSET(grille!$A$1,MOD(INT((X29-parametres!$D$10)/7),42)+1,WEEKDAY(guigui!X29,2)),"")</f>
        <v>T120</v>
      </c>
    </row>
    <row r="30" spans="2:25">
      <c r="B30" s="3">
        <f t="shared" si="0"/>
        <v>42033</v>
      </c>
      <c r="C30" s="6" t="str">
        <f ca="1">IFERROR(OFFSET(grille!$A$1,MOD(INT((B30-parametres!$D$10)/7),42)+1,WEEKDAY(guigui!B30,2)),"")</f>
        <v>T260</v>
      </c>
      <c r="D30" s="3" t="b">
        <f>IF(MONTH(DATE($A$1,COLUMN()-1,ROW()-1))=2,DATE($A$1,COLUMN()-1,i))</f>
        <v>0</v>
      </c>
      <c r="E30" s="6" t="str">
        <f ca="1">IFERROR(OFFSET(grille!$A$1,MOD(INT((D30-parametres!$D$10)/7),42)+1,WEEKDAY(guigui!D30,2)),"")</f>
        <v>RP</v>
      </c>
      <c r="F30" s="3">
        <f t="shared" si="2"/>
        <v>42092</v>
      </c>
      <c r="G30" s="6" t="str">
        <f ca="1">IFERROR(OFFSET(grille!$A$1,MOD(INT((F30-parametres!$D$10)/7),42)+1,WEEKDAY(guigui!F30,2)),"")</f>
        <v>T227__</v>
      </c>
      <c r="H30" s="3">
        <f t="shared" si="3"/>
        <v>42123</v>
      </c>
      <c r="I30" s="6" t="str">
        <f ca="1">IFERROR(OFFSET(grille!$A$1,MOD(INT((H30-parametres!$D$10)/7),42)+1,WEEKDAY(guigui!H30,2)),"")</f>
        <v>T240__</v>
      </c>
      <c r="J30" s="3">
        <f t="shared" si="4"/>
        <v>42153</v>
      </c>
      <c r="K30" s="6" t="str">
        <f ca="1">IFERROR(OFFSET(grille!$A$1,MOD(INT((J30-parametres!$D$10)/7),42)+1,WEEKDAY(guigui!J30,2)),"")</f>
        <v>T220__</v>
      </c>
      <c r="L30" s="3">
        <f t="shared" si="5"/>
        <v>42184</v>
      </c>
      <c r="M30" s="6" t="str">
        <f ca="1">IFERROR(OFFSET(grille!$A$1,MOD(INT((L30-parametres!$D$10)/7),42)+1,WEEKDAY(guigui!L30,2)),"")</f>
        <v>T650__</v>
      </c>
      <c r="N30" s="3">
        <f t="shared" si="6"/>
        <v>42214</v>
      </c>
      <c r="O30" s="6" t="str">
        <f ca="1">IFERROR(OFFSET(grille!$A$1,MOD(INT((N30-parametres!$D$10)/7),42)+1,WEEKDAY(guigui!N30,2)),"")</f>
        <v>T210</v>
      </c>
      <c r="P30" s="3">
        <f t="shared" si="7"/>
        <v>42245</v>
      </c>
      <c r="Q30" s="6" t="str">
        <f ca="1">IFERROR(OFFSET(grille!$A$1,MOD(INT((P30-parametres!$D$10)/7),42)+1,WEEKDAY(guigui!P30,2)),"")</f>
        <v>RP</v>
      </c>
      <c r="R30" s="3">
        <f t="shared" si="8"/>
        <v>42276</v>
      </c>
      <c r="S30" s="6" t="str">
        <f ca="1">IFERROR(OFFSET(grille!$A$1,MOD(INT((R30-parametres!$D$10)/7),42)+1,WEEKDAY(guigui!R30,2)),"")</f>
        <v>RP</v>
      </c>
      <c r="T30" s="3">
        <f t="shared" si="9"/>
        <v>42306</v>
      </c>
      <c r="U30" s="6" t="str">
        <f ca="1">IFERROR(OFFSET(grille!$A$1,MOD(INT((T30-parametres!$D$10)/7),42)+1,WEEKDAY(guigui!T30,2)),"")</f>
        <v>__T230</v>
      </c>
      <c r="V30" s="4">
        <f t="shared" si="10"/>
        <v>42337</v>
      </c>
      <c r="W30" s="6" t="str">
        <f ca="1">IFERROR(OFFSET(grille!$A$1,MOD(INT((V30-parametres!$D$10)/7),42)+1,WEEKDAY(guigui!V30,2)),"")</f>
        <v>RP</v>
      </c>
      <c r="X30" s="3">
        <f t="shared" si="11"/>
        <v>42367</v>
      </c>
      <c r="Y30" s="6" t="str">
        <f ca="1">IFERROR(OFFSET(grille!$A$1,MOD(INT((X30-parametres!$D$10)/7),42)+1,WEEKDAY(guigui!X30,2)),"")</f>
        <v>T110</v>
      </c>
    </row>
    <row r="31" spans="2:25">
      <c r="B31" s="3">
        <f t="shared" si="0"/>
        <v>42034</v>
      </c>
      <c r="C31" s="6" t="str">
        <f ca="1">IFERROR(OFFSET(grille!$A$1,MOD(INT((B31-parametres!$D$10)/7),42)+1,WEEKDAY(guigui!B31,2)),"")</f>
        <v>D</v>
      </c>
      <c r="D31" s="2"/>
      <c r="E31" s="2"/>
      <c r="F31" s="3">
        <f t="shared" si="2"/>
        <v>42093</v>
      </c>
      <c r="G31" s="6" t="str">
        <f ca="1">IFERROR(OFFSET(grille!$A$1,MOD(INT((F31-parametres!$D$10)/7),42)+1,WEEKDAY(guigui!F31,2)),"")</f>
        <v>__T230</v>
      </c>
      <c r="H31" s="3">
        <f t="shared" si="3"/>
        <v>42124</v>
      </c>
      <c r="I31" s="6" t="str">
        <f ca="1">IFERROR(OFFSET(grille!$A$1,MOD(INT((H31-parametres!$D$10)/7),42)+1,WEEKDAY(guigui!H31,2)),"")</f>
        <v>__T250</v>
      </c>
      <c r="J31" s="3">
        <f t="shared" si="4"/>
        <v>42154</v>
      </c>
      <c r="K31" s="6" t="str">
        <f ca="1">IFERROR(OFFSET(grille!$A$1,MOD(INT((J31-parametres!$D$10)/7),42)+1,WEEKDAY(guigui!J31,2)),"")</f>
        <v>__T236</v>
      </c>
      <c r="L31" s="3">
        <f t="shared" si="5"/>
        <v>42185</v>
      </c>
      <c r="M31" s="6" t="str">
        <f ca="1">IFERROR(OFFSET(grille!$A$1,MOD(INT((L31-parametres!$D$10)/7),42)+1,WEEKDAY(guigui!L31,2)),"")</f>
        <v>__T660</v>
      </c>
      <c r="N31" s="3">
        <f t="shared" si="6"/>
        <v>42215</v>
      </c>
      <c r="O31" s="6" t="str">
        <f ca="1">IFERROR(OFFSET(grille!$A$1,MOD(INT((N31-parametres!$D$10)/7),42)+1,WEEKDAY(guigui!N31,2)),"")</f>
        <v>T440__</v>
      </c>
      <c r="P31" s="3">
        <f t="shared" si="7"/>
        <v>42246</v>
      </c>
      <c r="Q31" s="6" t="str">
        <f ca="1">IFERROR(OFFSET(grille!$A$1,MOD(INT((P31-parametres!$D$10)/7),42)+1,WEEKDAY(guigui!P31,2)),"")</f>
        <v>RP</v>
      </c>
      <c r="R31" s="3">
        <f t="shared" si="8"/>
        <v>42277</v>
      </c>
      <c r="S31" s="6" t="str">
        <f ca="1">IFERROR(OFFSET(grille!$A$1,MOD(INT((R31-parametres!$D$10)/7),42)+1,WEEKDAY(guigui!R31,2)),"")</f>
        <v>RP</v>
      </c>
      <c r="T31" s="3">
        <f t="shared" si="9"/>
        <v>42307</v>
      </c>
      <c r="U31" s="6" t="str">
        <f ca="1">IFERROR(OFFSET(grille!$A$1,MOD(INT((T31-parametres!$D$10)/7),42)+1,WEEKDAY(guigui!T31,2)),"")</f>
        <v>RP</v>
      </c>
      <c r="V31" s="4">
        <f t="shared" si="10"/>
        <v>42338</v>
      </c>
      <c r="W31" s="6" t="str">
        <f ca="1">IFERROR(OFFSET(grille!$A$1,MOD(INT((V31-parametres!$D$10)/7),42)+1,WEEKDAY(guigui!V31,2)),"")</f>
        <v>T340__</v>
      </c>
      <c r="X31" s="3">
        <f t="shared" si="11"/>
        <v>42368</v>
      </c>
      <c r="Y31" s="6" t="str">
        <f ca="1">IFERROR(OFFSET(grille!$A$1,MOD(INT((X31-parametres!$D$10)/7),42)+1,WEEKDAY(guigui!X31,2)),"")</f>
        <v>T720</v>
      </c>
    </row>
    <row r="32" spans="2:25">
      <c r="B32" s="3">
        <f t="shared" si="0"/>
        <v>42035</v>
      </c>
      <c r="C32" s="6" t="str">
        <f ca="1">IFERROR(OFFSET(grille!$A$1,MOD(INT((B32-parametres!$D$10)/7),42)+1,WEEKDAY(guigui!B32,2)),"")</f>
        <v>RP</v>
      </c>
      <c r="D32" s="2"/>
      <c r="E32" s="2"/>
      <c r="F32" s="3">
        <f t="shared" si="2"/>
        <v>42094</v>
      </c>
      <c r="G32" s="6" t="str">
        <f ca="1">IFERROR(OFFSET(grille!$A$1,MOD(INT((F32-parametres!$D$10)/7),42)+1,WEEKDAY(guigui!F32,2)),"")</f>
        <v>T260</v>
      </c>
      <c r="H32" s="2"/>
      <c r="I32" s="6" t="str">
        <f ca="1">IFERROR(OFFSET(grille!$A$1,MOD(INT((H32-parametres!$D$10)/7),42)+1,WEEKDAY(guigui!H32,2)),"")</f>
        <v>RP</v>
      </c>
      <c r="J32" s="3">
        <f t="shared" si="4"/>
        <v>42155</v>
      </c>
      <c r="K32" s="6" t="str">
        <f ca="1">IFERROR(OFFSET(grille!$A$1,MOD(INT((J32-parametres!$D$10)/7),42)+1,WEEKDAY(guigui!J32,2)),"")</f>
        <v>RP</v>
      </c>
      <c r="L32" s="2"/>
      <c r="M32" s="6" t="str">
        <f ca="1">IFERROR(OFFSET(grille!$A$1,MOD(INT((L32-parametres!$D$10)/7),42)+1,WEEKDAY(guigui!L32,2)),"")</f>
        <v>RP</v>
      </c>
      <c r="N32" s="3">
        <f t="shared" si="6"/>
        <v>42216</v>
      </c>
      <c r="O32" s="6" t="str">
        <f ca="1">IFERROR(OFFSET(grille!$A$1,MOD(INT((N32-parametres!$D$10)/7),42)+1,WEEKDAY(guigui!N32,2)),"")</f>
        <v>__T450</v>
      </c>
      <c r="P32" s="3">
        <f t="shared" si="7"/>
        <v>42247</v>
      </c>
      <c r="Q32" s="6" t="str">
        <f ca="1">IFERROR(OFFSET(grille!$A$1,MOD(INT((P32-parametres!$D$10)/7),42)+1,WEEKDAY(guigui!P32,2)),"")</f>
        <v>T320__</v>
      </c>
      <c r="R32" s="2"/>
      <c r="S32" s="6" t="str">
        <f ca="1">IFERROR(OFFSET(grille!$A$1,MOD(INT((R32-parametres!$D$10)/7),42)+1,WEEKDAY(guigui!R32,2)),"")</f>
        <v>RP</v>
      </c>
      <c r="T32" s="3">
        <f t="shared" si="9"/>
        <v>42308</v>
      </c>
      <c r="U32" s="6" t="str">
        <f ca="1">IFERROR(OFFSET(grille!$A$1,MOD(INT((T32-parametres!$D$10)/7),42)+1,WEEKDAY(guigui!T32,2)),"")</f>
        <v>RP</v>
      </c>
      <c r="V32" s="2"/>
      <c r="W32" s="6" t="str">
        <f ca="1">IFERROR(OFFSET(grille!$A$1,MOD(INT((V32-parametres!$D$10)/7),42)+1,WEEKDAY(guigui!V32,2)),"")</f>
        <v>RP</v>
      </c>
      <c r="X32" s="3">
        <f t="shared" si="11"/>
        <v>42369</v>
      </c>
      <c r="Y32" s="6" t="str">
        <f ca="1">IFERROR(OFFSET(grille!$A$1,MOD(INT((X32-parametres!$D$10)/7),42)+1,WEEKDAY(guigui!X32,2)),"")</f>
        <v>T630__</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377" priority="6" stopIfTrue="1">
      <formula>AND(WEEKDAY(B2,2)&gt;5,B2&lt;&gt;"")</formula>
    </cfRule>
  </conditionalFormatting>
  <conditionalFormatting sqref="E10">
    <cfRule type="expression" dxfId="376" priority="5" stopIfTrue="1">
      <formula>AND(WEEKDAY(E10,2)&gt;5,E10&lt;&gt;"")</formula>
    </cfRule>
  </conditionalFormatting>
  <conditionalFormatting sqref="E10">
    <cfRule type="expression" dxfId="375" priority="4" stopIfTrue="1">
      <formula>AND(WEEKDAY(E10,2)&gt;5,E10&lt;&gt;"")</formula>
    </cfRule>
  </conditionalFormatting>
  <conditionalFormatting sqref="E10">
    <cfRule type="expression" dxfId="374" priority="3" stopIfTrue="1">
      <formula>AND(WEEKDAY(E10,2)&gt;5,E10&lt;&gt;"")</formula>
    </cfRule>
  </conditionalFormatting>
  <conditionalFormatting sqref="E10">
    <cfRule type="expression" dxfId="373" priority="2" stopIfTrue="1">
      <formula>AND(WEEKDAY(E10,2)&gt;5,E10&lt;&gt;"")</formula>
    </cfRule>
  </conditionalFormatting>
  <conditionalFormatting sqref="E24">
    <cfRule type="expression" dxfId="372" priority="1" stopIfTrue="1">
      <formula>AND(WEEKDAY(E24,2)&gt;5,E24&lt;&gt;"")</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IFERROR(OFFSET(grille!$A$1,MOD(INT((B2-parametres!$D$12)/7),42)+1,WEEKDAY(guigui!B2,2)),"")</f>
        <v>T340__</v>
      </c>
      <c r="D2" s="3">
        <f>DATE($A$1,COLUMN()-2,ROW()-1)</f>
        <v>42036</v>
      </c>
      <c r="E2" s="6" t="str">
        <f ca="1">IFERROR(OFFSET(grille!$A$1,MOD(INT((D2-parametres!$D$12)/7),42)+1,WEEKDAY(guigui!D2,2)),"")</f>
        <v>T737__</v>
      </c>
      <c r="F2" s="3">
        <f>DATE($A$1,COLUMN()-3,ROW()-1)</f>
        <v>42064</v>
      </c>
      <c r="G2" s="6" t="str">
        <f ca="1">IFERROR(OFFSET(grille!$A$1,MOD(INT((F2-parametres!$D$12)/7),42)+1,WEEKDAY(guigui!F2,2)),"")</f>
        <v>T247__</v>
      </c>
      <c r="H2" s="3">
        <f>DATE($A$1,COLUMN()-4,ROW()-1)</f>
        <v>42095</v>
      </c>
      <c r="I2" s="6" t="str">
        <f ca="1">IFERROR(OFFSET(grille!$A$1,MOD(INT((H2-parametres!$D$12)/7),42)+1,WEEKDAY(guigui!H2,2)),"")</f>
        <v>RP</v>
      </c>
      <c r="J2" s="3">
        <f>DATE($A$1,COLUMN()-5,ROW()-1)</f>
        <v>42125</v>
      </c>
      <c r="K2" s="6" t="str">
        <f ca="1">IFERROR(OFFSET(grille!$A$1,MOD(INT((J2-parametres!$D$12)/7),42)+1,WEEKDAY(guigui!J2,2)),"")</f>
        <v>__T150</v>
      </c>
      <c r="L2" s="3">
        <f>DATE($A$1,COLUMN()-6,ROW()-1)</f>
        <v>42156</v>
      </c>
      <c r="M2" s="6" t="str">
        <f ca="1">IFERROR(OFFSET(grille!$A$1,MOD(INT((L2-parametres!$D$12)/7),42)+1,WEEKDAY(guigui!L2,2)),"")</f>
        <v>RP</v>
      </c>
      <c r="N2" s="4">
        <f>DATE($A$1,COLUMN()-7,ROW()-1)</f>
        <v>42186</v>
      </c>
      <c r="O2" s="6" t="str">
        <f ca="1">IFERROR(OFFSET(grille!$A$1,MOD(INT((N2-parametres!$D$12)/7),42)+1,WEEKDAY(guigui!N2,2)),"")</f>
        <v>T650__</v>
      </c>
      <c r="P2" s="3">
        <f>DATE($A$1,COLUMN()-8,ROW()-1)</f>
        <v>42217</v>
      </c>
      <c r="Q2" s="6" t="str">
        <f ca="1">IFERROR(OFFSET(grille!$A$1,MOD(INT((P2-parametres!$D$12)/7),42)+1,WEEKDAY(guigui!P2,2)),"")</f>
        <v>RP</v>
      </c>
      <c r="R2" s="3">
        <f>DATE($A$1,COLUMN()-9,ROW()-1)</f>
        <v>42248</v>
      </c>
      <c r="S2" s="6" t="str">
        <f ca="1">IFERROR(OFFSET(grille!$A$1,MOD(INT((R2-parametres!$D$12)/7),42)+1,WEEKDAY(guigui!R2,2)),"")</f>
        <v>RP</v>
      </c>
      <c r="T2" s="3">
        <f>DATE($A$1,COLUMN()-10,ROW()-1)</f>
        <v>42278</v>
      </c>
      <c r="U2" s="6" t="str">
        <f ca="1">IFERROR(OFFSET(grille!$A$1,MOD(INT((T2-parametres!$D$12)/7),42)+1,WEEKDAY(guigui!T2,2)),"")</f>
        <v>T510</v>
      </c>
      <c r="V2" s="4">
        <f>DATE($A$1,COLUMN()-11,ROW()-1)</f>
        <v>42309</v>
      </c>
      <c r="W2" s="6" t="str">
        <f ca="1">IFERROR(OFFSET(grille!$A$1,MOD(INT((V2-parametres!$D$12)/7),42)+1,WEEKDAY(guigui!V2,2)),"")</f>
        <v>RP</v>
      </c>
      <c r="X2" s="3">
        <f>DATE($A$1,COLUMN()-12,ROW()-1)</f>
        <v>42339</v>
      </c>
      <c r="Y2" s="6" t="str">
        <f ca="1">IFERROR(OFFSET(grille!$A$1,MOD(INT((X2-parametres!$D$12)/7),42)+1,WEEKDAY(guigui!X2,2)),"")</f>
        <v>T410</v>
      </c>
    </row>
    <row r="3" spans="1:25">
      <c r="B3" s="3">
        <f t="shared" ref="B3:B32" si="0">DATE($A$1,COLUMN()-1,ROW()-1)</f>
        <v>42006</v>
      </c>
      <c r="C3" s="6" t="str">
        <f ca="1">IFERROR(OFFSET(grille!$A$1,MOD(INT((B3-parametres!$D$12)/7),42)+1,WEEKDAY(guigui!B3,2)),"")</f>
        <v>__T350</v>
      </c>
      <c r="D3" s="3">
        <f t="shared" ref="D3:D29" si="1">DATE($A$1,COLUMN()-2,ROW()-1)</f>
        <v>42037</v>
      </c>
      <c r="E3" s="6" t="str">
        <f ca="1">IFERROR(OFFSET(grille!$A$1,MOD(INT((D3-parametres!$D$12)/7),42)+1,WEEKDAY(guigui!D3,2)),"")</f>
        <v>__T740</v>
      </c>
      <c r="F3" s="3">
        <f t="shared" ref="F3:F32" si="2">DATE($A$1,COLUMN()-3,ROW()-1)</f>
        <v>42065</v>
      </c>
      <c r="G3" s="6" t="str">
        <f ca="1">IFERROR(OFFSET(grille!$A$1,MOD(INT((F3-parametres!$D$12)/7),42)+1,WEEKDAY(guigui!F3,2)),"")</f>
        <v>__T250</v>
      </c>
      <c r="H3" s="3">
        <f t="shared" ref="H3:H31" si="3">DATE($A$1,COLUMN()-4,ROW()-1)</f>
        <v>42096</v>
      </c>
      <c r="I3" s="6" t="str">
        <f ca="1">IFERROR(OFFSET(grille!$A$1,MOD(INT((H3-parametres!$D$12)/7),42)+1,WEEKDAY(guigui!H3,2)),"")</f>
        <v>RP</v>
      </c>
      <c r="J3" s="3">
        <f t="shared" ref="J3:J32" si="4">DATE($A$1,COLUMN()-5,ROW()-1)</f>
        <v>42126</v>
      </c>
      <c r="K3" s="6" t="str">
        <f ca="1">IFERROR(OFFSET(grille!$A$1,MOD(INT((J3-parametres!$D$12)/7),42)+1,WEEKDAY(guigui!J3,2)),"")</f>
        <v>RP</v>
      </c>
      <c r="L3" s="3">
        <f t="shared" ref="L3:L31" si="5">DATE($A$1,COLUMN()-6,ROW()-1)</f>
        <v>42157</v>
      </c>
      <c r="M3" s="6" t="str">
        <f ca="1">IFERROR(OFFSET(grille!$A$1,MOD(INT((L3-parametres!$D$12)/7),42)+1,WEEKDAY(guigui!L3,2)),"")</f>
        <v>T730__</v>
      </c>
      <c r="N3" s="4">
        <f t="shared" ref="N3:N32" si="6">DATE($A$1,COLUMN()-7,ROW()-1)</f>
        <v>42187</v>
      </c>
      <c r="O3" s="6" t="str">
        <f ca="1">IFERROR(OFFSET(grille!$A$1,MOD(INT((N3-parametres!$D$12)/7),42)+1,WEEKDAY(guigui!N3,2)),"")</f>
        <v>__T660</v>
      </c>
      <c r="P3" s="3">
        <f t="shared" ref="P3:P32" si="7">DATE($A$1,COLUMN()-8,ROW()-1)</f>
        <v>42218</v>
      </c>
      <c r="Q3" s="6" t="str">
        <f ca="1">IFERROR(OFFSET(grille!$A$1,MOD(INT((P3-parametres!$D$12)/7),42)+1,WEEKDAY(guigui!P3,2)),"")</f>
        <v>RP</v>
      </c>
      <c r="R3" s="3">
        <f t="shared" ref="R3:R31" si="8">DATE($A$1,COLUMN()-9,ROW()-1)</f>
        <v>42249</v>
      </c>
      <c r="S3" s="6" t="str">
        <f ca="1">IFERROR(OFFSET(grille!$A$1,MOD(INT((R3-parametres!$D$12)/7),42)+1,WEEKDAY(guigui!R3,2)),"")</f>
        <v>T710</v>
      </c>
      <c r="T3" s="3">
        <f t="shared" ref="T3:T32" si="9">DATE($A$1,COLUMN()-10,ROW()-1)</f>
        <v>42279</v>
      </c>
      <c r="U3" s="6" t="str">
        <f ca="1">IFERROR(OFFSET(grille!$A$1,MOD(INT((T3-parametres!$D$12)/7),42)+1,WEEKDAY(guigui!T3,2)),"")</f>
        <v>T445__</v>
      </c>
      <c r="V3" s="4">
        <f t="shared" ref="V3:V31" si="10">DATE($A$1,COLUMN()-11,ROW()-1)</f>
        <v>42310</v>
      </c>
      <c r="W3" s="6" t="str">
        <f ca="1">IFERROR(OFFSET(grille!$A$1,MOD(INT((V3-parametres!$D$12)/7),42)+1,WEEKDAY(guigui!V3,2)),"")</f>
        <v>T110</v>
      </c>
      <c r="X3" s="3">
        <f t="shared" ref="X3:X32" si="11">DATE($A$1,COLUMN()-12,ROW()-1)</f>
        <v>42340</v>
      </c>
      <c r="Y3" s="6" t="str">
        <f ca="1">IFERROR(OFFSET(grille!$A$1,MOD(INT((X3-parametres!$D$12)/7),42)+1,WEEKDAY(guigui!X3,2)),"")</f>
        <v>T810</v>
      </c>
    </row>
    <row r="4" spans="1:25">
      <c r="B4" s="4">
        <f t="shared" si="0"/>
        <v>42007</v>
      </c>
      <c r="C4" s="6" t="str">
        <f ca="1">IFERROR(OFFSET(grille!$A$1,MOD(INT((B4-parametres!$D$12)/7),42)+1,WEEKDAY(guigui!B4,2)),"")</f>
        <v>RP</v>
      </c>
      <c r="D4" s="3">
        <f t="shared" si="1"/>
        <v>42038</v>
      </c>
      <c r="E4" s="6" t="str">
        <f ca="1">IFERROR(OFFSET(grille!$A$1,MOD(INT((D4-parametres!$D$12)/7),42)+1,WEEKDAY(guigui!D4,2)),"")</f>
        <v>T650__</v>
      </c>
      <c r="F4" s="3">
        <f t="shared" si="2"/>
        <v>42066</v>
      </c>
      <c r="G4" s="6" t="str">
        <f ca="1">IFERROR(OFFSET(grille!$A$1,MOD(INT((F4-parametres!$D$12)/7),42)+1,WEEKDAY(guigui!F4,2)),"")</f>
        <v>RP</v>
      </c>
      <c r="H4" s="3">
        <f t="shared" si="3"/>
        <v>42097</v>
      </c>
      <c r="I4" s="6" t="str">
        <f ca="1">IFERROR(OFFSET(grille!$A$1,MOD(INT((H4-parametres!$D$12)/7),42)+1,WEEKDAY(guigui!H4,2)),"")</f>
        <v>T320__</v>
      </c>
      <c r="J4" s="3">
        <f t="shared" si="4"/>
        <v>42127</v>
      </c>
      <c r="K4" s="6" t="str">
        <f ca="1">IFERROR(OFFSET(grille!$A$1,MOD(INT((J4-parametres!$D$12)/7),42)+1,WEEKDAY(guigui!J4,2)),"")</f>
        <v>RP</v>
      </c>
      <c r="L4" s="3">
        <f t="shared" si="5"/>
        <v>42158</v>
      </c>
      <c r="M4" s="6" t="str">
        <f ca="1">IFERROR(OFFSET(grille!$A$1,MOD(INT((L4-parametres!$D$12)/7),42)+1,WEEKDAY(guigui!L4,2)),"")</f>
        <v>__T740</v>
      </c>
      <c r="N4" s="4">
        <f t="shared" si="6"/>
        <v>42188</v>
      </c>
      <c r="O4" s="6" t="str">
        <f ca="1">IFERROR(OFFSET(grille!$A$1,MOD(INT((N4-parametres!$D$12)/7),42)+1,WEEKDAY(guigui!N4,2)),"")</f>
        <v>RP</v>
      </c>
      <c r="P4" s="3">
        <f t="shared" si="7"/>
        <v>42219</v>
      </c>
      <c r="Q4" s="6" t="str">
        <f ca="1">IFERROR(OFFSET(grille!$A$1,MOD(INT((P4-parametres!$D$12)/7),42)+1,WEEKDAY(guigui!P4,2)),"")</f>
        <v>T140__</v>
      </c>
      <c r="R4" s="3">
        <f t="shared" si="8"/>
        <v>42250</v>
      </c>
      <c r="S4" s="6" t="str">
        <f ca="1">IFERROR(OFFSET(grille!$A$1,MOD(INT((R4-parametres!$D$12)/7),42)+1,WEEKDAY(guigui!R4,2)),"")</f>
        <v>T730__</v>
      </c>
      <c r="T4" s="3">
        <f t="shared" si="9"/>
        <v>42280</v>
      </c>
      <c r="U4" s="6" t="str">
        <f ca="1">IFERROR(OFFSET(grille!$A$1,MOD(INT((T4-parametres!$D$12)/7),42)+1,WEEKDAY(guigui!T4,2)),"")</f>
        <v>__T456</v>
      </c>
      <c r="V4" s="4">
        <f t="shared" si="10"/>
        <v>42311</v>
      </c>
      <c r="W4" s="6" t="str">
        <f ca="1">IFERROR(OFFSET(grille!$A$1,MOD(INT((V4-parametres!$D$12)/7),42)+1,WEEKDAY(guigui!V4,2)),"")</f>
        <v>T420</v>
      </c>
      <c r="X4" s="3">
        <f t="shared" si="11"/>
        <v>42341</v>
      </c>
      <c r="Y4" s="6" t="str">
        <f ca="1">IFERROR(OFFSET(grille!$A$1,MOD(INT((X4-parametres!$D$12)/7),42)+1,WEEKDAY(guigui!X4,2)),"")</f>
        <v>T320__</v>
      </c>
    </row>
    <row r="5" spans="1:25">
      <c r="B5" s="4">
        <f t="shared" si="0"/>
        <v>42008</v>
      </c>
      <c r="C5" s="6" t="str">
        <f ca="1">IFERROR(OFFSET(grille!$A$1,MOD(INT((B5-parametres!$D$12)/7),42)+1,WEEKDAY(guigui!B5,2)),"")</f>
        <v>RP</v>
      </c>
      <c r="D5" s="3">
        <f t="shared" si="1"/>
        <v>42039</v>
      </c>
      <c r="E5" s="6" t="str">
        <f ca="1">IFERROR(OFFSET(grille!$A$1,MOD(INT((D5-parametres!$D$12)/7),42)+1,WEEKDAY(guigui!D5,2)),"")</f>
        <v>__T660</v>
      </c>
      <c r="F5" s="3">
        <f t="shared" si="2"/>
        <v>42067</v>
      </c>
      <c r="G5" s="6" t="str">
        <f ca="1">IFERROR(OFFSET(grille!$A$1,MOD(INT((F5-parametres!$D$12)/7),42)+1,WEEKDAY(guigui!F5,2)),"")</f>
        <v>RP</v>
      </c>
      <c r="H5" s="3">
        <f t="shared" si="3"/>
        <v>42098</v>
      </c>
      <c r="I5" s="6" t="str">
        <f ca="1">IFERROR(OFFSET(grille!$A$1,MOD(INT((H5-parametres!$D$12)/7),42)+1,WEEKDAY(guigui!H5,2)),"")</f>
        <v>__T336</v>
      </c>
      <c r="J5" s="3">
        <f t="shared" si="4"/>
        <v>42128</v>
      </c>
      <c r="K5" s="6" t="str">
        <f ca="1">IFERROR(OFFSET(grille!$A$1,MOD(INT((J5-parametres!$D$12)/7),42)+1,WEEKDAY(guigui!J5,2)),"")</f>
        <v>T440__</v>
      </c>
      <c r="L5" s="3">
        <f t="shared" si="5"/>
        <v>42159</v>
      </c>
      <c r="M5" s="6" t="str">
        <f ca="1">IFERROR(OFFSET(grille!$A$1,MOD(INT((L5-parametres!$D$12)/7),42)+1,WEEKDAY(guigui!L5,2)),"")</f>
        <v>T610</v>
      </c>
      <c r="N5" s="4">
        <f t="shared" si="6"/>
        <v>42189</v>
      </c>
      <c r="O5" s="6" t="str">
        <f ca="1">IFERROR(OFFSET(grille!$A$1,MOD(INT((N5-parametres!$D$12)/7),42)+1,WEEKDAY(guigui!N5,2)),"")</f>
        <v>RP</v>
      </c>
      <c r="P5" s="3">
        <f t="shared" si="7"/>
        <v>42220</v>
      </c>
      <c r="Q5" s="6" t="str">
        <f ca="1">IFERROR(OFFSET(grille!$A$1,MOD(INT((P5-parametres!$D$12)/7),42)+1,WEEKDAY(guigui!P5,2)),"")</f>
        <v>__T150</v>
      </c>
      <c r="R5" s="3">
        <f t="shared" si="8"/>
        <v>42251</v>
      </c>
      <c r="S5" s="6" t="str">
        <f ca="1">IFERROR(OFFSET(grille!$A$1,MOD(INT((R5-parametres!$D$12)/7),42)+1,WEEKDAY(guigui!R5,2)),"")</f>
        <v>__T740</v>
      </c>
      <c r="T5" s="3">
        <f t="shared" si="9"/>
        <v>42281</v>
      </c>
      <c r="U5" s="6" t="str">
        <f ca="1">IFERROR(OFFSET(grille!$A$1,MOD(INT((T5-parametres!$D$12)/7),42)+1,WEEKDAY(guigui!T5,2)),"")</f>
        <v>T447__</v>
      </c>
      <c r="V5" s="4">
        <f t="shared" si="10"/>
        <v>42312</v>
      </c>
      <c r="W5" s="6" t="str">
        <f ca="1">IFERROR(OFFSET(grille!$A$1,MOD(INT((V5-parametres!$D$12)/7),42)+1,WEEKDAY(guigui!V5,2)),"")</f>
        <v>T220__</v>
      </c>
      <c r="X5" s="3">
        <f t="shared" si="11"/>
        <v>42342</v>
      </c>
      <c r="Y5" s="6" t="str">
        <f ca="1">IFERROR(OFFSET(grille!$A$1,MOD(INT((X5-parametres!$D$12)/7),42)+1,WEEKDAY(guigui!X5,2)),"")</f>
        <v>__T335</v>
      </c>
    </row>
    <row r="6" spans="1:25">
      <c r="B6" s="3">
        <f t="shared" si="0"/>
        <v>42009</v>
      </c>
      <c r="C6" s="6" t="str">
        <f ca="1">IFERROR(OFFSET(grille!$A$1,MOD(INT((B6-parametres!$D$12)/7),42)+1,WEEKDAY(guigui!B6,2)),"")</f>
        <v>T630__</v>
      </c>
      <c r="D6" s="3">
        <f t="shared" si="1"/>
        <v>42040</v>
      </c>
      <c r="E6" s="6" t="str">
        <f ca="1">IFERROR(OFFSET(grille!$A$1,MOD(INT((D6-parametres!$D$12)/7),42)+1,WEEKDAY(guigui!D6,2)),"")</f>
        <v>T260</v>
      </c>
      <c r="F6" s="3">
        <f t="shared" si="2"/>
        <v>42068</v>
      </c>
      <c r="G6" s="6" t="str">
        <f ca="1">IFERROR(OFFSET(grille!$A$1,MOD(INT((F6-parametres!$D$12)/7),42)+1,WEEKDAY(guigui!F6,2)),"")</f>
        <v>T120</v>
      </c>
      <c r="H6" s="3">
        <f t="shared" si="3"/>
        <v>42099</v>
      </c>
      <c r="I6" s="6" t="str">
        <f ca="1">IFERROR(OFFSET(grille!$A$1,MOD(INT((H6-parametres!$D$12)/7),42)+1,WEEKDAY(guigui!H6,2)),"")</f>
        <v>T227__</v>
      </c>
      <c r="J6" s="3">
        <f t="shared" si="4"/>
        <v>42129</v>
      </c>
      <c r="K6" s="6" t="str">
        <f ca="1">IFERROR(OFFSET(grille!$A$1,MOD(INT((J6-parametres!$D$12)/7),42)+1,WEEKDAY(guigui!J6,2)),"")</f>
        <v>__T450</v>
      </c>
      <c r="L6" s="3">
        <f t="shared" si="5"/>
        <v>42160</v>
      </c>
      <c r="M6" s="6" t="str">
        <f ca="1">IFERROR(OFFSET(grille!$A$1,MOD(INT((L6-parametres!$D$12)/7),42)+1,WEEKDAY(guigui!L6,2)),"")</f>
        <v>T220__</v>
      </c>
      <c r="N6" s="4">
        <f t="shared" si="6"/>
        <v>42190</v>
      </c>
      <c r="O6" s="6" t="str">
        <f ca="1">IFERROR(OFFSET(grille!$A$1,MOD(INT((N6-parametres!$D$12)/7),42)+1,WEEKDAY(guigui!N6,2)),"")</f>
        <v>T410</v>
      </c>
      <c r="P6" s="3">
        <f t="shared" si="7"/>
        <v>42221</v>
      </c>
      <c r="Q6" s="6" t="str">
        <f ca="1">IFERROR(OFFSET(grille!$A$1,MOD(INT((P6-parametres!$D$12)/7),42)+1,WEEKDAY(guigui!P6,2)),"")</f>
        <v>T210</v>
      </c>
      <c r="R6" s="3">
        <f t="shared" si="8"/>
        <v>42252</v>
      </c>
      <c r="S6" s="6" t="str">
        <f ca="1">IFERROR(OFFSET(grille!$A$1,MOD(INT((R6-parametres!$D$12)/7),42)+1,WEEKDAY(guigui!R6,2)),"")</f>
        <v>RP</v>
      </c>
      <c r="T6" s="3">
        <f t="shared" si="9"/>
        <v>42282</v>
      </c>
      <c r="U6" s="6" t="str">
        <f ca="1">IFERROR(OFFSET(grille!$A$1,MOD(INT((T6-parametres!$D$12)/7),42)+1,WEEKDAY(guigui!T6,2)),"")</f>
        <v>__T451</v>
      </c>
      <c r="V6" s="4">
        <f t="shared" si="10"/>
        <v>42313</v>
      </c>
      <c r="W6" s="6" t="str">
        <f ca="1">IFERROR(OFFSET(grille!$A$1,MOD(INT((V6-parametres!$D$12)/7),42)+1,WEEKDAY(guigui!V6,2)),"")</f>
        <v>__T230</v>
      </c>
      <c r="X6" s="3">
        <f t="shared" si="11"/>
        <v>42343</v>
      </c>
      <c r="Y6" s="6" t="str">
        <f ca="1">IFERROR(OFFSET(grille!$A$1,MOD(INT((X6-parametres!$D$12)/7),42)+1,WEEKDAY(guigui!X6,2)),"")</f>
        <v>RP</v>
      </c>
    </row>
    <row r="7" spans="1:25">
      <c r="B7" s="3">
        <f t="shared" si="0"/>
        <v>42010</v>
      </c>
      <c r="C7" s="6" t="str">
        <f ca="1">IFERROR(OFFSET(grille!$A$1,MOD(INT((B7-parametres!$D$12)/7),42)+1,WEEKDAY(guigui!B7,2)),"")</f>
        <v>__T640</v>
      </c>
      <c r="D7" s="3">
        <f t="shared" si="1"/>
        <v>42041</v>
      </c>
      <c r="E7" s="6" t="str">
        <f ca="1">IFERROR(OFFSET(grille!$A$1,MOD(INT((D7-parametres!$D$12)/7),42)+1,WEEKDAY(guigui!D7,2)),"")</f>
        <v>D</v>
      </c>
      <c r="F7" s="3">
        <f t="shared" si="2"/>
        <v>42069</v>
      </c>
      <c r="G7" s="6" t="str">
        <f ca="1">IFERROR(OFFSET(grille!$A$1,MOD(INT((F7-parametres!$D$12)/7),42)+1,WEEKDAY(guigui!F7,2)),"")</f>
        <v>T720</v>
      </c>
      <c r="H7" s="3">
        <f t="shared" si="3"/>
        <v>42100</v>
      </c>
      <c r="I7" s="6" t="str">
        <f ca="1">IFERROR(OFFSET(grille!$A$1,MOD(INT((H7-parametres!$D$12)/7),42)+1,WEEKDAY(guigui!H7,2)),"")</f>
        <v>__T230</v>
      </c>
      <c r="J7" s="3">
        <f t="shared" si="4"/>
        <v>42130</v>
      </c>
      <c r="K7" s="6" t="str">
        <f ca="1">IFERROR(OFFSET(grille!$A$1,MOD(INT((J7-parametres!$D$12)/7),42)+1,WEEKDAY(guigui!J7,2)),"")</f>
        <v>T240__</v>
      </c>
      <c r="L7" s="3">
        <f t="shared" si="5"/>
        <v>42161</v>
      </c>
      <c r="M7" s="6" t="str">
        <f ca="1">IFERROR(OFFSET(grille!$A$1,MOD(INT((L7-parametres!$D$12)/7),42)+1,WEEKDAY(guigui!L7,2)),"")</f>
        <v>__T236</v>
      </c>
      <c r="N7" s="4">
        <f t="shared" si="6"/>
        <v>42191</v>
      </c>
      <c r="O7" s="6" t="str">
        <f ca="1">IFERROR(OFFSET(grille!$A$1,MOD(INT((N7-parametres!$D$12)/7),42)+1,WEEKDAY(guigui!N7,2)),"")</f>
        <v>T650__</v>
      </c>
      <c r="P7" s="3">
        <f t="shared" si="7"/>
        <v>42222</v>
      </c>
      <c r="Q7" s="6" t="str">
        <f ca="1">IFERROR(OFFSET(grille!$A$1,MOD(INT((P7-parametres!$D$12)/7),42)+1,WEEKDAY(guigui!P7,2)),"")</f>
        <v>T440__</v>
      </c>
      <c r="R7" s="3">
        <f t="shared" si="8"/>
        <v>42253</v>
      </c>
      <c r="S7" s="6" t="str">
        <f ca="1">IFERROR(OFFSET(grille!$A$1,MOD(INT((R7-parametres!$D$12)/7),42)+1,WEEKDAY(guigui!R7,2)),"")</f>
        <v>RP</v>
      </c>
      <c r="T7" s="3">
        <f t="shared" si="9"/>
        <v>42283</v>
      </c>
      <c r="U7" s="6" t="str">
        <f ca="1">IFERROR(OFFSET(grille!$A$1,MOD(INT((T7-parametres!$D$12)/7),42)+1,WEEKDAY(guigui!T7,2)),"")</f>
        <v>RP</v>
      </c>
      <c r="V7" s="4">
        <f t="shared" si="10"/>
        <v>42314</v>
      </c>
      <c r="W7" s="6" t="str">
        <f ca="1">IFERROR(OFFSET(grille!$A$1,MOD(INT((V7-parametres!$D$12)/7),42)+1,WEEKDAY(guigui!V7,2)),"")</f>
        <v>RP</v>
      </c>
      <c r="X7" s="3">
        <f t="shared" si="11"/>
        <v>42344</v>
      </c>
      <c r="Y7" s="6" t="str">
        <f ca="1">IFERROR(OFFSET(grille!$A$1,MOD(INT((X7-parametres!$D$12)/7),42)+1,WEEKDAY(guigui!X7,2)),"")</f>
        <v>RP</v>
      </c>
    </row>
    <row r="8" spans="1:25">
      <c r="B8" s="3">
        <f t="shared" si="0"/>
        <v>42011</v>
      </c>
      <c r="C8" s="6" t="str">
        <f ca="1">IFERROR(OFFSET(grille!$A$1,MOD(INT((B8-parametres!$D$12)/7),42)+1,WEEKDAY(guigui!B8,2)),"")</f>
        <v>T340__</v>
      </c>
      <c r="D8" s="3">
        <f t="shared" si="1"/>
        <v>42042</v>
      </c>
      <c r="E8" s="6" t="str">
        <f ca="1">IFERROR(OFFSET(grille!$A$1,MOD(INT((D8-parametres!$D$12)/7),42)+1,WEEKDAY(guigui!D8,2)),"")</f>
        <v>RP</v>
      </c>
      <c r="F8" s="3">
        <f t="shared" si="2"/>
        <v>42070</v>
      </c>
      <c r="G8" s="6" t="str">
        <f ca="1">IFERROR(OFFSET(grille!$A$1,MOD(INT((F8-parametres!$D$12)/7),42)+1,WEEKDAY(guigui!F8,2)),"")</f>
        <v>T346__</v>
      </c>
      <c r="H8" s="3">
        <f t="shared" si="3"/>
        <v>42101</v>
      </c>
      <c r="I8" s="6" t="str">
        <f ca="1">IFERROR(OFFSET(grille!$A$1,MOD(INT((H8-parametres!$D$12)/7),42)+1,WEEKDAY(guigui!H8,2)),"")</f>
        <v>T260</v>
      </c>
      <c r="J8" s="3">
        <f t="shared" si="4"/>
        <v>42131</v>
      </c>
      <c r="K8" s="6" t="str">
        <f ca="1">IFERROR(OFFSET(grille!$A$1,MOD(INT((J8-parametres!$D$12)/7),42)+1,WEEKDAY(guigui!J8,2)),"")</f>
        <v>__T250</v>
      </c>
      <c r="L8" s="3">
        <f t="shared" si="5"/>
        <v>42162</v>
      </c>
      <c r="M8" s="6" t="str">
        <f ca="1">IFERROR(OFFSET(grille!$A$1,MOD(INT((L8-parametres!$D$12)/7),42)+1,WEEKDAY(guigui!L8,2)),"")</f>
        <v>RP</v>
      </c>
      <c r="N8" s="4">
        <f t="shared" si="6"/>
        <v>42192</v>
      </c>
      <c r="O8" s="6" t="str">
        <f ca="1">IFERROR(OFFSET(grille!$A$1,MOD(INT((N8-parametres!$D$12)/7),42)+1,WEEKDAY(guigui!N8,2)),"")</f>
        <v>__T660</v>
      </c>
      <c r="P8" s="3">
        <f t="shared" si="7"/>
        <v>42223</v>
      </c>
      <c r="Q8" s="6" t="str">
        <f ca="1">IFERROR(OFFSET(grille!$A$1,MOD(INT((P8-parametres!$D$12)/7),42)+1,WEEKDAY(guigui!P8,2)),"")</f>
        <v>__T450</v>
      </c>
      <c r="R8" s="3">
        <f t="shared" si="8"/>
        <v>42254</v>
      </c>
      <c r="S8" s="6" t="str">
        <f ca="1">IFERROR(OFFSET(grille!$A$1,MOD(INT((R8-parametres!$D$12)/7),42)+1,WEEKDAY(guigui!R8,2)),"")</f>
        <v>T320__</v>
      </c>
      <c r="T8" s="3">
        <f t="shared" si="9"/>
        <v>42284</v>
      </c>
      <c r="U8" s="6" t="str">
        <f ca="1">IFERROR(OFFSET(grille!$A$1,MOD(INT((T8-parametres!$D$12)/7),42)+1,WEEKDAY(guigui!T8,2)),"")</f>
        <v>RP</v>
      </c>
      <c r="V8" s="4">
        <f t="shared" si="10"/>
        <v>42315</v>
      </c>
      <c r="W8" s="6" t="str">
        <f ca="1">IFERROR(OFFSET(grille!$A$1,MOD(INT((V8-parametres!$D$12)/7),42)+1,WEEKDAY(guigui!V8,2)),"")</f>
        <v>RP</v>
      </c>
      <c r="X8" s="3">
        <f t="shared" si="11"/>
        <v>42345</v>
      </c>
      <c r="Y8" s="6" t="str">
        <f ca="1">IFERROR(OFFSET(grille!$A$1,MOD(INT((X8-parametres!$D$12)/7),42)+1,WEEKDAY(guigui!X8,2)),"")</f>
        <v>T340__</v>
      </c>
    </row>
    <row r="9" spans="1:25">
      <c r="B9" s="3">
        <f t="shared" si="0"/>
        <v>42012</v>
      </c>
      <c r="C9" s="6" t="str">
        <f ca="1">IFERROR(OFFSET(grille!$A$1,MOD(INT((B9-parametres!$D$12)/7),42)+1,WEEKDAY(guigui!B9,2)),"")</f>
        <v>__T350</v>
      </c>
      <c r="D9" s="3">
        <f t="shared" si="1"/>
        <v>42043</v>
      </c>
      <c r="E9" s="6" t="str">
        <f ca="1">IFERROR(OFFSET(grille!$A$1,MOD(INT((D9-parametres!$D$12)/7),42)+1,WEEKDAY(guigui!D9,2)),"")</f>
        <v>RP</v>
      </c>
      <c r="F9" s="3">
        <f t="shared" si="2"/>
        <v>42071</v>
      </c>
      <c r="G9" s="6" t="str">
        <f ca="1">IFERROR(OFFSET(grille!$A$1,MOD(INT((F9-parametres!$D$12)/7),42)+1,WEEKDAY(guigui!F9,2)),"")</f>
        <v>__T357</v>
      </c>
      <c r="H9" s="3">
        <f t="shared" si="3"/>
        <v>42102</v>
      </c>
      <c r="I9" s="6" t="str">
        <f ca="1">IFERROR(OFFSET(grille!$A$1,MOD(INT((H9-parametres!$D$12)/7),42)+1,WEEKDAY(guigui!H9,2)),"")</f>
        <v>RP</v>
      </c>
      <c r="J9" s="3">
        <f t="shared" si="4"/>
        <v>42132</v>
      </c>
      <c r="K9" s="6" t="str">
        <f ca="1">IFERROR(OFFSET(grille!$A$1,MOD(INT((J9-parametres!$D$12)/7),42)+1,WEEKDAY(guigui!J9,2)),"")</f>
        <v>RP</v>
      </c>
      <c r="L9" s="3">
        <f t="shared" si="5"/>
        <v>42163</v>
      </c>
      <c r="M9" s="6" t="str">
        <f ca="1">IFERROR(OFFSET(grille!$A$1,MOD(INT((L9-parametres!$D$12)/7),42)+1,WEEKDAY(guigui!L9,2)),"")</f>
        <v>RP</v>
      </c>
      <c r="N9" s="4">
        <f t="shared" si="6"/>
        <v>42193</v>
      </c>
      <c r="O9" s="6" t="str">
        <f ca="1">IFERROR(OFFSET(grille!$A$1,MOD(INT((N9-parametres!$D$12)/7),42)+1,WEEKDAY(guigui!N9,2)),"")</f>
        <v>T260</v>
      </c>
      <c r="P9" s="3">
        <f t="shared" si="7"/>
        <v>42224</v>
      </c>
      <c r="Q9" s="6" t="str">
        <f ca="1">IFERROR(OFFSET(grille!$A$1,MOD(INT((P9-parametres!$D$12)/7),42)+1,WEEKDAY(guigui!P9,2)),"")</f>
        <v>RP</v>
      </c>
      <c r="R9" s="3">
        <f t="shared" si="8"/>
        <v>42255</v>
      </c>
      <c r="S9" s="6" t="str">
        <f ca="1">IFERROR(OFFSET(grille!$A$1,MOD(INT((R9-parametres!$D$12)/7),42)+1,WEEKDAY(guigui!R9,2)),"")</f>
        <v>__T330</v>
      </c>
      <c r="T9" s="3">
        <f t="shared" si="9"/>
        <v>42285</v>
      </c>
      <c r="U9" s="6" t="str">
        <f ca="1">IFERROR(OFFSET(grille!$A$1,MOD(INT((T9-parametres!$D$12)/7),42)+1,WEEKDAY(guigui!T9,2)),"")</f>
        <v>T410</v>
      </c>
      <c r="V9" s="4">
        <f t="shared" si="10"/>
        <v>42316</v>
      </c>
      <c r="W9" s="6" t="str">
        <f ca="1">IFERROR(OFFSET(grille!$A$1,MOD(INT((V9-parametres!$D$12)/7),42)+1,WEEKDAY(guigui!V9,2)),"")</f>
        <v>T347__</v>
      </c>
      <c r="X9" s="3">
        <f t="shared" si="11"/>
        <v>42346</v>
      </c>
      <c r="Y9" s="6" t="str">
        <f ca="1">IFERROR(OFFSET(grille!$A$1,MOD(INT((X9-parametres!$D$12)/7),42)+1,WEEKDAY(guigui!X9,2)),"")</f>
        <v>__T350</v>
      </c>
    </row>
    <row r="10" spans="1:25">
      <c r="B10" s="3">
        <f t="shared" si="0"/>
        <v>42013</v>
      </c>
      <c r="C10" s="6" t="str">
        <f ca="1">IFERROR(OFFSET(grille!$A$1,MOD(INT((B10-parametres!$D$12)/7),42)+1,WEEKDAY(guigui!B10,2)),"")</f>
        <v>D</v>
      </c>
      <c r="D10" s="3">
        <f t="shared" si="1"/>
        <v>42044</v>
      </c>
      <c r="E10" s="6" t="str">
        <f ca="1">IFERROR(OFFSET(grille!$A$1,MOD(INT((D10-parametres!$D$12)/7),42)+1,WEEKDAY(guigui!D10,2)),"")</f>
        <v>T210</v>
      </c>
      <c r="F10" s="3">
        <f t="shared" si="2"/>
        <v>42072</v>
      </c>
      <c r="G10" s="6" t="str">
        <f ca="1">IFERROR(OFFSET(grille!$A$1,MOD(INT((F10-parametres!$D$12)/7),42)+1,WEEKDAY(guigui!F10,2)),"")</f>
        <v>RP</v>
      </c>
      <c r="H10" s="3">
        <f t="shared" si="3"/>
        <v>42103</v>
      </c>
      <c r="I10" s="6" t="str">
        <f ca="1">IFERROR(OFFSET(grille!$A$1,MOD(INT((H10-parametres!$D$12)/7),42)+1,WEEKDAY(guigui!H10,2)),"")</f>
        <v>RP</v>
      </c>
      <c r="J10" s="3">
        <f t="shared" si="4"/>
        <v>42133</v>
      </c>
      <c r="K10" s="6" t="str">
        <f ca="1">IFERROR(OFFSET(grille!$A$1,MOD(INT((J10-parametres!$D$12)/7),42)+1,WEEKDAY(guigui!J10,2)),"")</f>
        <v>RP</v>
      </c>
      <c r="L10" s="3">
        <f t="shared" si="5"/>
        <v>42164</v>
      </c>
      <c r="M10" s="6" t="str">
        <f ca="1">IFERROR(OFFSET(grille!$A$1,MOD(INT((L10-parametres!$D$12)/7),42)+1,WEEKDAY(guigui!L10,2)),"")</f>
        <v>T840__</v>
      </c>
      <c r="N10" s="4">
        <f t="shared" si="6"/>
        <v>42194</v>
      </c>
      <c r="O10" s="6" t="str">
        <f ca="1">IFERROR(OFFSET(grille!$A$1,MOD(INT((N10-parametres!$D$12)/7),42)+1,WEEKDAY(guigui!N10,2)),"")</f>
        <v>RP</v>
      </c>
      <c r="P10" s="3">
        <f t="shared" si="7"/>
        <v>42225</v>
      </c>
      <c r="Q10" s="6" t="str">
        <f ca="1">IFERROR(OFFSET(grille!$A$1,MOD(INT((P10-parametres!$D$12)/7),42)+1,WEEKDAY(guigui!P10,2)),"")</f>
        <v>RP</v>
      </c>
      <c r="R10" s="3">
        <f t="shared" si="8"/>
        <v>42256</v>
      </c>
      <c r="S10" s="6" t="str">
        <f ca="1">IFERROR(OFFSET(grille!$A$1,MOD(INT((R10-parametres!$D$12)/7),42)+1,WEEKDAY(guigui!R10,2)),"")</f>
        <v>T420</v>
      </c>
      <c r="T10" s="3">
        <f t="shared" si="9"/>
        <v>42286</v>
      </c>
      <c r="U10" s="6" t="str">
        <f ca="1">IFERROR(OFFSET(grille!$A$1,MOD(INT((T10-parametres!$D$12)/7),42)+1,WEEKDAY(guigui!T10,2)),"")</f>
        <v>T710</v>
      </c>
      <c r="V10" s="4">
        <f t="shared" si="10"/>
        <v>42317</v>
      </c>
      <c r="W10" s="6" t="str">
        <f ca="1">IFERROR(OFFSET(grille!$A$1,MOD(INT((V10-parametres!$D$12)/7),42)+1,WEEKDAY(guigui!V10,2)),"")</f>
        <v>__T350</v>
      </c>
      <c r="X10" s="3">
        <f t="shared" si="11"/>
        <v>42347</v>
      </c>
      <c r="Y10" s="6" t="str">
        <f ca="1">IFERROR(OFFSET(grille!$A$1,MOD(INT((X10-parametres!$D$12)/7),42)+1,WEEKDAY(guigui!X10,2)),"")</f>
        <v>RP</v>
      </c>
    </row>
    <row r="11" spans="1:25">
      <c r="B11" s="3">
        <f t="shared" si="0"/>
        <v>42014</v>
      </c>
      <c r="C11" s="6" t="str">
        <f ca="1">IFERROR(OFFSET(grille!$A$1,MOD(INT((B11-parametres!$D$12)/7),42)+1,WEEKDAY(guigui!B11,2)),"")</f>
        <v>RP</v>
      </c>
      <c r="D11" s="3">
        <f t="shared" si="1"/>
        <v>42045</v>
      </c>
      <c r="E11" s="6" t="str">
        <f ca="1">IFERROR(OFFSET(grille!$A$1,MOD(INT((D11-parametres!$D$12)/7),42)+1,WEEKDAY(guigui!D11,2)),"")</f>
        <v>T410</v>
      </c>
      <c r="F11" s="3">
        <f t="shared" si="2"/>
        <v>42073</v>
      </c>
      <c r="G11" s="6" t="str">
        <f ca="1">IFERROR(OFFSET(grille!$A$1,MOD(INT((F11-parametres!$D$12)/7),42)+1,WEEKDAY(guigui!F11,2)),"")</f>
        <v>RP</v>
      </c>
      <c r="H11" s="3">
        <f t="shared" si="3"/>
        <v>42104</v>
      </c>
      <c r="I11" s="6" t="str">
        <f ca="1">IFERROR(OFFSET(grille!$A$1,MOD(INT((H11-parametres!$D$12)/7),42)+1,WEEKDAY(guigui!H11,2)),"")</f>
        <v>T410</v>
      </c>
      <c r="J11" s="3">
        <f t="shared" si="4"/>
        <v>42134</v>
      </c>
      <c r="K11" s="6" t="str">
        <f ca="1">IFERROR(OFFSET(grille!$A$1,MOD(INT((J11-parametres!$D$12)/7),42)+1,WEEKDAY(guigui!J11,2)),"")</f>
        <v>T657__</v>
      </c>
      <c r="L11" s="3">
        <f t="shared" si="5"/>
        <v>42165</v>
      </c>
      <c r="M11" s="6" t="str">
        <f ca="1">IFERROR(OFFSET(grille!$A$1,MOD(INT((L11-parametres!$D$12)/7),42)+1,WEEKDAY(guigui!L11,2)),"")</f>
        <v>__T850</v>
      </c>
      <c r="N11" s="4">
        <f t="shared" si="6"/>
        <v>42195</v>
      </c>
      <c r="O11" s="6" t="str">
        <f ca="1">IFERROR(OFFSET(grille!$A$1,MOD(INT((N11-parametres!$D$12)/7),42)+1,WEEKDAY(guigui!N11,2)),"")</f>
        <v>RP</v>
      </c>
      <c r="P11" s="3">
        <f t="shared" si="7"/>
        <v>42226</v>
      </c>
      <c r="Q11" s="6" t="str">
        <f ca="1">IFERROR(OFFSET(grille!$A$1,MOD(INT((P11-parametres!$D$12)/7),42)+1,WEEKDAY(guigui!P11,2)),"")</f>
        <v>T820__</v>
      </c>
      <c r="R11" s="3">
        <f t="shared" si="8"/>
        <v>42257</v>
      </c>
      <c r="S11" s="6" t="str">
        <f ca="1">IFERROR(OFFSET(grille!$A$1,MOD(INT((R11-parametres!$D$12)/7),42)+1,WEEKDAY(guigui!R11,2)),"")</f>
        <v>T840__</v>
      </c>
      <c r="T11" s="3">
        <f t="shared" si="9"/>
        <v>42287</v>
      </c>
      <c r="U11" s="6" t="str">
        <f ca="1">IFERROR(OFFSET(grille!$A$1,MOD(INT((T11-parametres!$D$12)/7),42)+1,WEEKDAY(guigui!T11,2)),"")</f>
        <v>T246__</v>
      </c>
      <c r="V11" s="4">
        <f t="shared" si="10"/>
        <v>42318</v>
      </c>
      <c r="W11" s="6" t="str">
        <f ca="1">IFERROR(OFFSET(grille!$A$1,MOD(INT((V11-parametres!$D$12)/7),42)+1,WEEKDAY(guigui!V11,2)),"")</f>
        <v>T340__</v>
      </c>
      <c r="X11" s="3">
        <f t="shared" si="11"/>
        <v>42348</v>
      </c>
      <c r="Y11" s="6" t="str">
        <f ca="1">IFERROR(OFFSET(grille!$A$1,MOD(INT((X11-parametres!$D$12)/7),42)+1,WEEKDAY(guigui!X11,2)),"")</f>
        <v>RP</v>
      </c>
    </row>
    <row r="12" spans="1:25">
      <c r="B12" s="3">
        <f t="shared" si="0"/>
        <v>42015</v>
      </c>
      <c r="C12" s="6" t="str">
        <f ca="1">IFERROR(OFFSET(grille!$A$1,MOD(INT((B12-parametres!$D$12)/7),42)+1,WEEKDAY(guigui!B12,2)),"")</f>
        <v>RP</v>
      </c>
      <c r="D12" s="3">
        <f t="shared" si="1"/>
        <v>42046</v>
      </c>
      <c r="E12" s="6" t="str">
        <f ca="1">IFERROR(OFFSET(grille!$A$1,MOD(INT((D12-parametres!$D$12)/7),42)+1,WEEKDAY(guigui!D12,2)),"")</f>
        <v>T810</v>
      </c>
      <c r="F12" s="3">
        <f t="shared" si="2"/>
        <v>42074</v>
      </c>
      <c r="G12" s="6" t="str">
        <f ca="1">IFERROR(OFFSET(grille!$A$1,MOD(INT((F12-parametres!$D$12)/7),42)+1,WEEKDAY(guigui!F12,2)),"")</f>
        <v>T840__</v>
      </c>
      <c r="H12" s="3">
        <f t="shared" si="3"/>
        <v>42105</v>
      </c>
      <c r="I12" s="6" t="str">
        <f ca="1">IFERROR(OFFSET(grille!$A$1,MOD(INT((H12-parametres!$D$12)/7),42)+1,WEEKDAY(guigui!H12,2)),"")</f>
        <v>T146__</v>
      </c>
      <c r="J12" s="3">
        <f t="shared" si="4"/>
        <v>42135</v>
      </c>
      <c r="K12" s="6" t="str">
        <f ca="1">IFERROR(OFFSET(grille!$A$1,MOD(INT((J12-parametres!$D$12)/7),42)+1,WEEKDAY(guigui!J12,2)),"")</f>
        <v>__T661</v>
      </c>
      <c r="L12" s="3">
        <f t="shared" si="5"/>
        <v>42166</v>
      </c>
      <c r="M12" s="6" t="str">
        <f ca="1">IFERROR(OFFSET(grille!$A$1,MOD(INT((L12-parametres!$D$12)/7),42)+1,WEEKDAY(guigui!L12,2)),"")</f>
        <v>T110</v>
      </c>
      <c r="N12" s="4">
        <f t="shared" si="6"/>
        <v>42196</v>
      </c>
      <c r="O12" s="6" t="str">
        <f ca="1">IFERROR(OFFSET(grille!$A$1,MOD(INT((N12-parametres!$D$12)/7),42)+1,WEEKDAY(guigui!N12,2)),"")</f>
        <v>T326__</v>
      </c>
      <c r="P12" s="3">
        <f t="shared" si="7"/>
        <v>42227</v>
      </c>
      <c r="Q12" s="6" t="str">
        <f ca="1">IFERROR(OFFSET(grille!$A$1,MOD(INT((P12-parametres!$D$12)/7),42)+1,WEEKDAY(guigui!P12,2)),"")</f>
        <v>__T830</v>
      </c>
      <c r="R12" s="3">
        <f t="shared" si="8"/>
        <v>42258</v>
      </c>
      <c r="S12" s="6" t="str">
        <f ca="1">IFERROR(OFFSET(grille!$A$1,MOD(INT((R12-parametres!$D$12)/7),42)+1,WEEKDAY(guigui!R12,2)),"")</f>
        <v>__T850</v>
      </c>
      <c r="T12" s="3">
        <f t="shared" si="9"/>
        <v>42288</v>
      </c>
      <c r="U12" s="6" t="str">
        <f ca="1">IFERROR(OFFSET(grille!$A$1,MOD(INT((T12-parametres!$D$12)/7),42)+1,WEEKDAY(guigui!T12,2)),"")</f>
        <v>__T257</v>
      </c>
      <c r="V12" s="4">
        <f t="shared" si="10"/>
        <v>42319</v>
      </c>
      <c r="W12" s="6" t="str">
        <f ca="1">IFERROR(OFFSET(grille!$A$1,MOD(INT((V12-parametres!$D$12)/7),42)+1,WEEKDAY(guigui!V12,2)),"")</f>
        <v>__T350</v>
      </c>
      <c r="X12" s="3">
        <f t="shared" si="11"/>
        <v>42349</v>
      </c>
      <c r="Y12" s="6" t="str">
        <f ca="1">IFERROR(OFFSET(grille!$A$1,MOD(INT((X12-parametres!$D$12)/7),42)+1,WEEKDAY(guigui!X12,2)),"")</f>
        <v>T515</v>
      </c>
    </row>
    <row r="13" spans="1:25">
      <c r="B13" s="3">
        <f t="shared" si="0"/>
        <v>42016</v>
      </c>
      <c r="C13" s="6" t="str">
        <f ca="1">IFERROR(OFFSET(grille!$A$1,MOD(INT((B13-parametres!$D$12)/7),42)+1,WEEKDAY(guigui!B13,2)),"")</f>
        <v>T110</v>
      </c>
      <c r="D13" s="3">
        <f t="shared" si="1"/>
        <v>42047</v>
      </c>
      <c r="E13" s="6" t="str">
        <f ca="1">IFERROR(OFFSET(grille!$A$1,MOD(INT((D13-parametres!$D$12)/7),42)+1,WEEKDAY(guigui!D13,2)),"")</f>
        <v>T320__</v>
      </c>
      <c r="F13" s="3">
        <f t="shared" si="2"/>
        <v>42075</v>
      </c>
      <c r="G13" s="6" t="str">
        <f ca="1">IFERROR(OFFSET(grille!$A$1,MOD(INT((F13-parametres!$D$12)/7),42)+1,WEEKDAY(guigui!F13,2)),"")</f>
        <v>__T850</v>
      </c>
      <c r="H13" s="3">
        <f t="shared" si="3"/>
        <v>42106</v>
      </c>
      <c r="I13" s="6" t="str">
        <f ca="1">IFERROR(OFFSET(grille!$A$1,MOD(INT((H13-parametres!$D$12)/7),42)+1,WEEKDAY(guigui!H13,2)),"")</f>
        <v>__T157</v>
      </c>
      <c r="J13" s="3">
        <f t="shared" si="4"/>
        <v>42136</v>
      </c>
      <c r="K13" s="6" t="str">
        <f ca="1">IFERROR(OFFSET(grille!$A$1,MOD(INT((J13-parametres!$D$12)/7),42)+1,WEEKDAY(guigui!J13,2)),"")</f>
        <v>T240__</v>
      </c>
      <c r="L13" s="3">
        <f t="shared" si="5"/>
        <v>42167</v>
      </c>
      <c r="M13" s="6" t="str">
        <f ca="1">IFERROR(OFFSET(grille!$A$1,MOD(INT((L13-parametres!$D$12)/7),42)+1,WEEKDAY(guigui!L13,2)),"")</f>
        <v>T630__</v>
      </c>
      <c r="N13" s="4">
        <f t="shared" si="6"/>
        <v>42197</v>
      </c>
      <c r="O13" s="6" t="str">
        <f ca="1">IFERROR(OFFSET(grille!$A$1,MOD(INT((N13-parametres!$D$12)/7),42)+1,WEEKDAY(guigui!N13,2)),"")</f>
        <v>__T337</v>
      </c>
      <c r="P13" s="3">
        <f t="shared" si="7"/>
        <v>42228</v>
      </c>
      <c r="Q13" s="6" t="str">
        <f ca="1">IFERROR(OFFSET(grille!$A$1,MOD(INT((P13-parametres!$D$12)/7),42)+1,WEEKDAY(guigui!P13,2)),"")</f>
        <v>RP</v>
      </c>
      <c r="R13" s="3">
        <f t="shared" si="8"/>
        <v>42259</v>
      </c>
      <c r="S13" s="6" t="str">
        <f ca="1">IFERROR(OFFSET(grille!$A$1,MOD(INT((R13-parametres!$D$12)/7),42)+1,WEEKDAY(guigui!R13,2)),"")</f>
        <v>D</v>
      </c>
      <c r="T13" s="3">
        <f t="shared" si="9"/>
        <v>42289</v>
      </c>
      <c r="U13" s="6" t="str">
        <f ca="1">IFERROR(OFFSET(grille!$A$1,MOD(INT((T13-parametres!$D$12)/7),42)+1,WEEKDAY(guigui!T13,2)),"")</f>
        <v>RP</v>
      </c>
      <c r="V13" s="4">
        <f t="shared" si="10"/>
        <v>42320</v>
      </c>
      <c r="W13" s="6" t="str">
        <f ca="1">IFERROR(OFFSET(grille!$A$1,MOD(INT((V13-parametres!$D$12)/7),42)+1,WEEKDAY(guigui!V13,2)),"")</f>
        <v>RP</v>
      </c>
      <c r="X13" s="3">
        <f t="shared" si="11"/>
        <v>42350</v>
      </c>
      <c r="Y13" s="6" t="str">
        <f ca="1">IFERROR(OFFSET(grille!$A$1,MOD(INT((X13-parametres!$D$12)/7),42)+1,WEEKDAY(guigui!X13,2)),"")</f>
        <v>T446__</v>
      </c>
    </row>
    <row r="14" spans="1:25">
      <c r="B14" s="3">
        <f t="shared" si="0"/>
        <v>42017</v>
      </c>
      <c r="C14" s="6" t="str">
        <f ca="1">IFERROR(OFFSET(grille!$A$1,MOD(INT((B14-parametres!$D$12)/7),42)+1,WEEKDAY(guigui!B14,2)),"")</f>
        <v>T420</v>
      </c>
      <c r="D14" s="3">
        <f t="shared" si="1"/>
        <v>42048</v>
      </c>
      <c r="E14" s="6" t="str">
        <f ca="1">IFERROR(OFFSET(grille!$A$1,MOD(INT((D14-parametres!$D$12)/7),42)+1,WEEKDAY(guigui!D14,2)),"")</f>
        <v>__T335</v>
      </c>
      <c r="F14" s="3">
        <f t="shared" si="2"/>
        <v>42076</v>
      </c>
      <c r="G14" s="6" t="str">
        <f ca="1">IFERROR(OFFSET(grille!$A$1,MOD(INT((F14-parametres!$D$12)/7),42)+1,WEEKDAY(guigui!F14,2)),"")</f>
        <v>Fac</v>
      </c>
      <c r="H14" s="3">
        <f t="shared" si="3"/>
        <v>42107</v>
      </c>
      <c r="I14" s="6" t="str">
        <f ca="1">IFERROR(OFFSET(grille!$A$1,MOD(INT((H14-parametres!$D$12)/7),42)+1,WEEKDAY(guigui!H14,2)),"")</f>
        <v>T260</v>
      </c>
      <c r="J14" s="3">
        <f t="shared" si="4"/>
        <v>42137</v>
      </c>
      <c r="K14" s="6" t="str">
        <f ca="1">IFERROR(OFFSET(grille!$A$1,MOD(INT((J14-parametres!$D$12)/7),42)+1,WEEKDAY(guigui!J14,2)),"")</f>
        <v>__T250</v>
      </c>
      <c r="L14" s="3">
        <f t="shared" si="5"/>
        <v>42168</v>
      </c>
      <c r="M14" s="6" t="str">
        <f ca="1">IFERROR(OFFSET(grille!$A$1,MOD(INT((L14-parametres!$D$12)/7),42)+1,WEEKDAY(guigui!L14,2)),"")</f>
        <v>__T646</v>
      </c>
      <c r="N14" s="4">
        <f t="shared" si="6"/>
        <v>42198</v>
      </c>
      <c r="O14" s="6" t="str">
        <f ca="1">IFERROR(OFFSET(grille!$A$1,MOD(INT((N14-parametres!$D$12)/7),42)+1,WEEKDAY(guigui!N14,2)),"")</f>
        <v>T510</v>
      </c>
      <c r="P14" s="3">
        <f t="shared" si="7"/>
        <v>42229</v>
      </c>
      <c r="Q14" s="6" t="str">
        <f ca="1">IFERROR(OFFSET(grille!$A$1,MOD(INT((P14-parametres!$D$12)/7),42)+1,WEEKDAY(guigui!P14,2)),"")</f>
        <v>RP</v>
      </c>
      <c r="R14" s="3">
        <f t="shared" si="8"/>
        <v>42260</v>
      </c>
      <c r="S14" s="6" t="str">
        <f ca="1">IFERROR(OFFSET(grille!$A$1,MOD(INT((R14-parametres!$D$12)/7),42)+1,WEEKDAY(guigui!R14,2)),"")</f>
        <v>RP</v>
      </c>
      <c r="T14" s="3">
        <f t="shared" si="9"/>
        <v>42290</v>
      </c>
      <c r="U14" s="6" t="str">
        <f ca="1">IFERROR(OFFSET(grille!$A$1,MOD(INT((T14-parametres!$D$12)/7),42)+1,WEEKDAY(guigui!T14,2)),"")</f>
        <v>RP</v>
      </c>
      <c r="V14" s="4">
        <f t="shared" si="10"/>
        <v>42321</v>
      </c>
      <c r="W14" s="6" t="str">
        <f ca="1">IFERROR(OFFSET(grille!$A$1,MOD(INT((V14-parametres!$D$12)/7),42)+1,WEEKDAY(guigui!V14,2)),"")</f>
        <v>RP</v>
      </c>
      <c r="X14" s="3">
        <f t="shared" si="11"/>
        <v>42351</v>
      </c>
      <c r="Y14" s="6" t="str">
        <f ca="1">IFERROR(OFFSET(grille!$A$1,MOD(INT((X14-parametres!$D$12)/7),42)+1,WEEKDAY(guigui!X14,2)),"")</f>
        <v>__T457</v>
      </c>
    </row>
    <row r="15" spans="1:25">
      <c r="B15" s="3">
        <f t="shared" si="0"/>
        <v>42018</v>
      </c>
      <c r="C15" s="6" t="str">
        <f ca="1">IFERROR(OFFSET(grille!$A$1,MOD(INT((B15-parametres!$D$12)/7),42)+1,WEEKDAY(guigui!B15,2)),"")</f>
        <v>T220__</v>
      </c>
      <c r="D15" s="3">
        <f t="shared" si="1"/>
        <v>42049</v>
      </c>
      <c r="E15" s="6" t="str">
        <f ca="1">IFERROR(OFFSET(grille!$A$1,MOD(INT((D15-parametres!$D$12)/7),42)+1,WEEKDAY(guigui!D15,2)),"")</f>
        <v>RP</v>
      </c>
      <c r="F15" s="3">
        <f t="shared" si="2"/>
        <v>42077</v>
      </c>
      <c r="G15" s="6" t="str">
        <f ca="1">IFERROR(OFFSET(grille!$A$1,MOD(INT((F15-parametres!$D$12)/7),42)+1,WEEKDAY(guigui!F15,2)),"")</f>
        <v>RP</v>
      </c>
      <c r="H15" s="3">
        <f t="shared" si="3"/>
        <v>42108</v>
      </c>
      <c r="I15" s="6" t="str">
        <f ca="1">IFERROR(OFFSET(grille!$A$1,MOD(INT((H15-parametres!$D$12)/7),42)+1,WEEKDAY(guigui!H15,2)),"")</f>
        <v>RP</v>
      </c>
      <c r="J15" s="3">
        <f t="shared" si="4"/>
        <v>42138</v>
      </c>
      <c r="K15" s="6" t="str">
        <f ca="1">IFERROR(OFFSET(grille!$A$1,MOD(INT((J15-parametres!$D$12)/7),42)+1,WEEKDAY(guigui!J15,2)),"")</f>
        <v>RP</v>
      </c>
      <c r="L15" s="3">
        <f t="shared" si="5"/>
        <v>42169</v>
      </c>
      <c r="M15" s="6" t="str">
        <f ca="1">IFERROR(OFFSET(grille!$A$1,MOD(INT((L15-parametres!$D$12)/7),42)+1,WEEKDAY(guigui!L15,2)),"")</f>
        <v>RP</v>
      </c>
      <c r="N15" s="4">
        <f t="shared" si="6"/>
        <v>42199</v>
      </c>
      <c r="O15" s="6" t="str">
        <f ca="1">IFERROR(OFFSET(grille!$A$1,MOD(INT((N15-parametres!$D$12)/7),42)+1,WEEKDAY(guigui!N15,2)),"")</f>
        <v>T220__</v>
      </c>
      <c r="P15" s="3">
        <f t="shared" si="7"/>
        <v>42230</v>
      </c>
      <c r="Q15" s="6" t="str">
        <f ca="1">IFERROR(OFFSET(grille!$A$1,MOD(INT((P15-parametres!$D$12)/7),42)+1,WEEKDAY(guigui!P15,2)),"")</f>
        <v>T925__</v>
      </c>
      <c r="R15" s="3">
        <f t="shared" si="8"/>
        <v>42261</v>
      </c>
      <c r="S15" s="6" t="str">
        <f ca="1">IFERROR(OFFSET(grille!$A$1,MOD(INT((R15-parametres!$D$12)/7),42)+1,WEEKDAY(guigui!R15,2)),"")</f>
        <v>RP</v>
      </c>
      <c r="T15" s="3">
        <f t="shared" si="9"/>
        <v>42291</v>
      </c>
      <c r="U15" s="6" t="str">
        <f ca="1">IFERROR(OFFSET(grille!$A$1,MOD(INT((T15-parametres!$D$12)/7),42)+1,WEEKDAY(guigui!T15,2)),"")</f>
        <v>T320__</v>
      </c>
      <c r="V15" s="4">
        <f t="shared" si="10"/>
        <v>42322</v>
      </c>
      <c r="W15" s="6" t="str">
        <f ca="1">IFERROR(OFFSET(grille!$A$1,MOD(INT((V15-parametres!$D$12)/7),42)+1,WEEKDAY(guigui!V15,2)),"")</f>
        <v>T736__</v>
      </c>
      <c r="X15" s="3">
        <f t="shared" si="11"/>
        <v>42352</v>
      </c>
      <c r="Y15" s="6" t="str">
        <f ca="1">IFERROR(OFFSET(grille!$A$1,MOD(INT((X15-parametres!$D$12)/7),42)+1,WEEKDAY(guigui!X15,2)),"")</f>
        <v>T240__</v>
      </c>
    </row>
    <row r="16" spans="1:25">
      <c r="B16" s="3">
        <f t="shared" si="0"/>
        <v>42019</v>
      </c>
      <c r="C16" s="6" t="str">
        <f ca="1">IFERROR(OFFSET(grille!$A$1,MOD(INT((B16-parametres!$D$12)/7),42)+1,WEEKDAY(guigui!B16,2)),"")</f>
        <v>__T230</v>
      </c>
      <c r="D16" s="3">
        <f t="shared" si="1"/>
        <v>42050</v>
      </c>
      <c r="E16" s="6" t="str">
        <f ca="1">IFERROR(OFFSET(grille!$A$1,MOD(INT((D16-parametres!$D$12)/7),42)+1,WEEKDAY(guigui!D16,2)),"")</f>
        <v>RP</v>
      </c>
      <c r="F16" s="3">
        <f t="shared" si="2"/>
        <v>42078</v>
      </c>
      <c r="G16" s="6" t="str">
        <f ca="1">IFERROR(OFFSET(grille!$A$1,MOD(INT((F16-parametres!$D$12)/7),42)+1,WEEKDAY(guigui!F16,2)),"")</f>
        <v>RP</v>
      </c>
      <c r="H16" s="3">
        <f t="shared" si="3"/>
        <v>42109</v>
      </c>
      <c r="I16" s="6" t="str">
        <f ca="1">IFERROR(OFFSET(grille!$A$1,MOD(INT((H16-parametres!$D$12)/7),42)+1,WEEKDAY(guigui!H16,2)),"")</f>
        <v>RP</v>
      </c>
      <c r="J16" s="3">
        <f t="shared" si="4"/>
        <v>42139</v>
      </c>
      <c r="K16" s="6" t="str">
        <f ca="1">IFERROR(OFFSET(grille!$A$1,MOD(INT((J16-parametres!$D$12)/7),42)+1,WEEKDAY(guigui!J16,2)),"")</f>
        <v>RP</v>
      </c>
      <c r="L16" s="3">
        <f t="shared" si="5"/>
        <v>42170</v>
      </c>
      <c r="M16" s="6" t="str">
        <f ca="1">IFERROR(OFFSET(grille!$A$1,MOD(INT((L16-parametres!$D$12)/7),42)+1,WEEKDAY(guigui!L16,2)),"")</f>
        <v>RP</v>
      </c>
      <c r="N16" s="4">
        <f t="shared" si="6"/>
        <v>42200</v>
      </c>
      <c r="O16" s="6" t="str">
        <f ca="1">IFERROR(OFFSET(grille!$A$1,MOD(INT((N16-parametres!$D$12)/7),42)+1,WEEKDAY(guigui!N16,2)),"")</f>
        <v>__T230</v>
      </c>
      <c r="P16" s="3">
        <f t="shared" si="7"/>
        <v>42231</v>
      </c>
      <c r="Q16" s="6" t="str">
        <f ca="1">IFERROR(OFFSET(grille!$A$1,MOD(INT((P16-parametres!$D$12)/7),42)+1,WEEKDAY(guigui!P16,2)),"")</f>
        <v>__T936</v>
      </c>
      <c r="R16" s="3">
        <f t="shared" si="8"/>
        <v>42262</v>
      </c>
      <c r="S16" s="6" t="str">
        <f ca="1">IFERROR(OFFSET(grille!$A$1,MOD(INT((R16-parametres!$D$12)/7),42)+1,WEEKDAY(guigui!R16,2)),"")</f>
        <v>RP</v>
      </c>
      <c r="T16" s="3">
        <f t="shared" si="9"/>
        <v>42292</v>
      </c>
      <c r="U16" s="6" t="str">
        <f ca="1">IFERROR(OFFSET(grille!$A$1,MOD(INT((T16-parametres!$D$12)/7),42)+1,WEEKDAY(guigui!T16,2)),"")</f>
        <v>__T330</v>
      </c>
      <c r="V16" s="4">
        <f t="shared" si="10"/>
        <v>42323</v>
      </c>
      <c r="W16" s="6" t="str">
        <f ca="1">IFERROR(OFFSET(grille!$A$1,MOD(INT((V16-parametres!$D$12)/7),42)+1,WEEKDAY(guigui!V16,2)),"")</f>
        <v>__T747</v>
      </c>
      <c r="X16" s="3">
        <f t="shared" si="11"/>
        <v>42353</v>
      </c>
      <c r="Y16" s="6" t="str">
        <f ca="1">IFERROR(OFFSET(grille!$A$1,MOD(INT((X16-parametres!$D$12)/7),42)+1,WEEKDAY(guigui!X16,2)),"")</f>
        <v>__T250</v>
      </c>
    </row>
    <row r="17" spans="2:25">
      <c r="B17" s="3">
        <f t="shared" si="0"/>
        <v>42020</v>
      </c>
      <c r="C17" s="6" t="str">
        <f ca="1">IFERROR(OFFSET(grille!$A$1,MOD(INT((B17-parametres!$D$12)/7),42)+1,WEEKDAY(guigui!B17,2)),"")</f>
        <v>RP</v>
      </c>
      <c r="D17" s="3">
        <f t="shared" si="1"/>
        <v>42051</v>
      </c>
      <c r="E17" s="6" t="str">
        <f ca="1">IFERROR(OFFSET(grille!$A$1,MOD(INT((D17-parametres!$D$12)/7),42)+1,WEEKDAY(guigui!D17,2)),"")</f>
        <v>T340__</v>
      </c>
      <c r="F17" s="3">
        <f t="shared" si="2"/>
        <v>42079</v>
      </c>
      <c r="G17" s="6" t="str">
        <f ca="1">IFERROR(OFFSET(grille!$A$1,MOD(INT((F17-parametres!$D$12)/7),42)+1,WEEKDAY(guigui!F17,2)),"")</f>
        <v>T120</v>
      </c>
      <c r="H17" s="3">
        <f t="shared" si="3"/>
        <v>42110</v>
      </c>
      <c r="I17" s="6" t="str">
        <f ca="1">IFERROR(OFFSET(grille!$A$1,MOD(INT((H17-parametres!$D$12)/7),42)+1,WEEKDAY(guigui!H17,2)),"")</f>
        <v>T210</v>
      </c>
      <c r="J17" s="3">
        <f t="shared" si="4"/>
        <v>42140</v>
      </c>
      <c r="K17" s="6" t="str">
        <f ca="1">IFERROR(OFFSET(grille!$A$1,MOD(INT((J17-parametres!$D$12)/7),42)+1,WEEKDAY(guigui!J17,2)),"")</f>
        <v>T656__</v>
      </c>
      <c r="L17" s="3">
        <f t="shared" si="5"/>
        <v>42171</v>
      </c>
      <c r="M17" s="6" t="str">
        <f ca="1">IFERROR(OFFSET(grille!$A$1,MOD(INT((L17-parametres!$D$12)/7),42)+1,WEEKDAY(guigui!L17,2)),"")</f>
        <v>T440__</v>
      </c>
      <c r="N17" s="4">
        <f t="shared" si="6"/>
        <v>42201</v>
      </c>
      <c r="O17" s="6" t="str">
        <f ca="1">IFERROR(OFFSET(grille!$A$1,MOD(INT((N17-parametres!$D$12)/7),42)+1,WEEKDAY(guigui!N17,2)),"")</f>
        <v>D</v>
      </c>
      <c r="P17" s="3">
        <f t="shared" si="7"/>
        <v>42232</v>
      </c>
      <c r="Q17" s="6" t="str">
        <f ca="1">IFERROR(OFFSET(grille!$A$1,MOD(INT((P17-parametres!$D$12)/7),42)+1,WEEKDAY(guigui!P17,2)),"")</f>
        <v>T907__</v>
      </c>
      <c r="R17" s="3">
        <f t="shared" si="8"/>
        <v>42263</v>
      </c>
      <c r="S17" s="6" t="str">
        <f ca="1">IFERROR(OFFSET(grille!$A$1,MOD(INT((R17-parametres!$D$12)/7),42)+1,WEEKDAY(guigui!R17,2)),"")</f>
        <v>T730__</v>
      </c>
      <c r="T17" s="3">
        <f t="shared" si="9"/>
        <v>42293</v>
      </c>
      <c r="U17" s="6" t="str">
        <f ca="1">IFERROR(OFFSET(grille!$A$1,MOD(INT((T17-parametres!$D$12)/7),42)+1,WEEKDAY(guigui!T17,2)),"")</f>
        <v>T905__</v>
      </c>
      <c r="V17" s="4">
        <f t="shared" si="10"/>
        <v>42324</v>
      </c>
      <c r="W17" s="6" t="str">
        <f ca="1">IFERROR(OFFSET(grille!$A$1,MOD(INT((V17-parametres!$D$12)/7),42)+1,WEEKDAY(guigui!V17,2)),"")</f>
        <v>T130</v>
      </c>
      <c r="X17" s="3">
        <f t="shared" si="11"/>
        <v>42354</v>
      </c>
      <c r="Y17" s="6" t="str">
        <f ca="1">IFERROR(OFFSET(grille!$A$1,MOD(INT((X17-parametres!$D$12)/7),42)+1,WEEKDAY(guigui!X17,2)),"")</f>
        <v>RP</v>
      </c>
    </row>
    <row r="18" spans="2:25">
      <c r="B18" s="3">
        <f t="shared" si="0"/>
        <v>42021</v>
      </c>
      <c r="C18" s="6" t="str">
        <f ca="1">IFERROR(OFFSET(grille!$A$1,MOD(INT((B18-parametres!$D$12)/7),42)+1,WEEKDAY(guigui!B18,2)),"")</f>
        <v>RP</v>
      </c>
      <c r="D18" s="3">
        <f t="shared" si="1"/>
        <v>42052</v>
      </c>
      <c r="E18" s="6" t="str">
        <f ca="1">IFERROR(OFFSET(grille!$A$1,MOD(INT((D18-parametres!$D$12)/7),42)+1,WEEKDAY(guigui!D18,2)),"")</f>
        <v>__T350</v>
      </c>
      <c r="F18" s="3">
        <f t="shared" si="2"/>
        <v>42080</v>
      </c>
      <c r="G18" s="6" t="str">
        <f ca="1">IFERROR(OFFSET(grille!$A$1,MOD(INT((F18-parametres!$D$12)/7),42)+1,WEEKDAY(guigui!F18,2)),"")</f>
        <v>T110</v>
      </c>
      <c r="H18" s="3">
        <f t="shared" si="3"/>
        <v>42111</v>
      </c>
      <c r="I18" s="6" t="str">
        <f ca="1">IFERROR(OFFSET(grille!$A$1,MOD(INT((H18-parametres!$D$12)/7),42)+1,WEEKDAY(guigui!H18,2)),"")</f>
        <v>T140__</v>
      </c>
      <c r="J18" s="3">
        <f t="shared" si="4"/>
        <v>42141</v>
      </c>
      <c r="K18" s="6" t="str">
        <f ca="1">IFERROR(OFFSET(grille!$A$1,MOD(INT((J18-parametres!$D$12)/7),42)+1,WEEKDAY(guigui!J18,2)),"")</f>
        <v>__T667</v>
      </c>
      <c r="L18" s="3">
        <f t="shared" si="5"/>
        <v>42172</v>
      </c>
      <c r="M18" s="6" t="str">
        <f ca="1">IFERROR(OFFSET(grille!$A$1,MOD(INT((L18-parametres!$D$12)/7),42)+1,WEEKDAY(guigui!L18,2)),"")</f>
        <v>__T450</v>
      </c>
      <c r="N18" s="4">
        <f t="shared" si="6"/>
        <v>42202</v>
      </c>
      <c r="O18" s="6" t="str">
        <f ca="1">IFERROR(OFFSET(grille!$A$1,MOD(INT((N18-parametres!$D$12)/7),42)+1,WEEKDAY(guigui!N18,2)),"")</f>
        <v>RP</v>
      </c>
      <c r="P18" s="3">
        <f t="shared" si="7"/>
        <v>42233</v>
      </c>
      <c r="Q18" s="6" t="str">
        <f ca="1">IFERROR(OFFSET(grille!$A$1,MOD(INT((P18-parametres!$D$12)/7),42)+1,WEEKDAY(guigui!P18,2)),"")</f>
        <v>__T911</v>
      </c>
      <c r="R18" s="3">
        <f t="shared" si="8"/>
        <v>42264</v>
      </c>
      <c r="S18" s="6" t="str">
        <f ca="1">IFERROR(OFFSET(grille!$A$1,MOD(INT((R18-parametres!$D$12)/7),42)+1,WEEKDAY(guigui!R18,2)),"")</f>
        <v>__T740</v>
      </c>
      <c r="T18" s="3">
        <f t="shared" si="9"/>
        <v>42294</v>
      </c>
      <c r="U18" s="6" t="str">
        <f ca="1">IFERROR(OFFSET(grille!$A$1,MOD(INT((T18-parametres!$D$12)/7),42)+1,WEEKDAY(guigui!T18,2)),"")</f>
        <v>__T916</v>
      </c>
      <c r="V18" s="4">
        <f t="shared" si="10"/>
        <v>42325</v>
      </c>
      <c r="W18" s="6" t="str">
        <f ca="1">IFERROR(OFFSET(grille!$A$1,MOD(INT((V18-parametres!$D$12)/7),42)+1,WEEKDAY(guigui!V18,2)),"")</f>
        <v>T140__</v>
      </c>
      <c r="X18" s="3">
        <f t="shared" si="11"/>
        <v>42355</v>
      </c>
      <c r="Y18" s="6" t="str">
        <f ca="1">IFERROR(OFFSET(grille!$A$1,MOD(INT((X18-parametres!$D$12)/7),42)+1,WEEKDAY(guigui!X18,2)),"")</f>
        <v>RP</v>
      </c>
    </row>
    <row r="19" spans="2:25">
      <c r="B19" s="3">
        <f t="shared" si="0"/>
        <v>42022</v>
      </c>
      <c r="C19" s="6" t="str">
        <f ca="1">IFERROR(OFFSET(grille!$A$1,MOD(INT((B19-parametres!$D$12)/7),42)+1,WEEKDAY(guigui!B19,2)),"")</f>
        <v>T347__</v>
      </c>
      <c r="D19" s="3">
        <f t="shared" si="1"/>
        <v>42053</v>
      </c>
      <c r="E19" s="6" t="str">
        <f ca="1">IFERROR(OFFSET(grille!$A$1,MOD(INT((D19-parametres!$D$12)/7),42)+1,WEEKDAY(guigui!D19,2)),"")</f>
        <v>RP</v>
      </c>
      <c r="F19" s="3">
        <f t="shared" si="2"/>
        <v>42081</v>
      </c>
      <c r="G19" s="6" t="str">
        <f ca="1">IFERROR(OFFSET(grille!$A$1,MOD(INT((F19-parametres!$D$12)/7),42)+1,WEEKDAY(guigui!F19,2)),"")</f>
        <v>T720</v>
      </c>
      <c r="H19" s="3">
        <f t="shared" si="3"/>
        <v>42112</v>
      </c>
      <c r="I19" s="6" t="str">
        <f ca="1">IFERROR(OFFSET(grille!$A$1,MOD(INT((H19-parametres!$D$12)/7),42)+1,WEEKDAY(guigui!H19,2)),"")</f>
        <v>__T156</v>
      </c>
      <c r="J19" s="3">
        <f t="shared" si="4"/>
        <v>42142</v>
      </c>
      <c r="K19" s="6" t="str">
        <f ca="1">IFERROR(OFFSET(grille!$A$1,MOD(INT((J19-parametres!$D$12)/7),42)+1,WEEKDAY(guigui!J19,2)),"")</f>
        <v>T420</v>
      </c>
      <c r="L19" s="3">
        <f t="shared" si="5"/>
        <v>42173</v>
      </c>
      <c r="M19" s="6" t="str">
        <f ca="1">IFERROR(OFFSET(grille!$A$1,MOD(INT((L19-parametres!$D$12)/7),42)+1,WEEKDAY(guigui!L19,2)),"")</f>
        <v>T240__</v>
      </c>
      <c r="N19" s="4">
        <f t="shared" si="6"/>
        <v>42203</v>
      </c>
      <c r="O19" s="6" t="str">
        <f ca="1">IFERROR(OFFSET(grille!$A$1,MOD(INT((N19-parametres!$D$12)/7),42)+1,WEEKDAY(guigui!N19,2)),"")</f>
        <v>RP</v>
      </c>
      <c r="P19" s="3">
        <f t="shared" si="7"/>
        <v>42234</v>
      </c>
      <c r="Q19" s="6" t="str">
        <f ca="1">IFERROR(OFFSET(grille!$A$1,MOD(INT((P19-parametres!$D$12)/7),42)+1,WEEKDAY(guigui!P19,2)),"")</f>
        <v>RP</v>
      </c>
      <c r="R19" s="3">
        <f t="shared" si="8"/>
        <v>42265</v>
      </c>
      <c r="S19" s="6" t="str">
        <f ca="1">IFERROR(OFFSET(grille!$A$1,MOD(INT((R19-parametres!$D$12)/7),42)+1,WEEKDAY(guigui!R19,2)),"")</f>
        <v>T240__</v>
      </c>
      <c r="T19" s="3">
        <f t="shared" si="9"/>
        <v>42295</v>
      </c>
      <c r="U19" s="6" t="str">
        <f ca="1">IFERROR(OFFSET(grille!$A$1,MOD(INT((T19-parametres!$D$12)/7),42)+1,WEEKDAY(guigui!T19,2)),"")</f>
        <v>RP</v>
      </c>
      <c r="V19" s="4">
        <f t="shared" si="10"/>
        <v>42326</v>
      </c>
      <c r="W19" s="6" t="str">
        <f ca="1">IFERROR(OFFSET(grille!$A$1,MOD(INT((V19-parametres!$D$12)/7),42)+1,WEEKDAY(guigui!V19,2)),"")</f>
        <v>__T150</v>
      </c>
      <c r="X19" s="3">
        <f t="shared" si="11"/>
        <v>42356</v>
      </c>
      <c r="Y19" s="6" t="str">
        <f ca="1">IFERROR(OFFSET(grille!$A$1,MOD(INT((X19-parametres!$D$12)/7),42)+1,WEEKDAY(guigui!X19,2)),"")</f>
        <v>T345__</v>
      </c>
    </row>
    <row r="20" spans="2:25">
      <c r="B20" s="3">
        <f t="shared" si="0"/>
        <v>42023</v>
      </c>
      <c r="C20" s="6" t="str">
        <f ca="1">IFERROR(OFFSET(grille!$A$1,MOD(INT((B20-parametres!$D$12)/7),42)+1,WEEKDAY(guigui!B20,2)),"")</f>
        <v>__T350</v>
      </c>
      <c r="D20" s="3">
        <f t="shared" si="1"/>
        <v>42054</v>
      </c>
      <c r="E20" s="6" t="str">
        <f ca="1">IFERROR(OFFSET(grille!$A$1,MOD(INT((D20-parametres!$D$12)/7),42)+1,WEEKDAY(guigui!D20,2)),"")</f>
        <v>RP</v>
      </c>
      <c r="F20" s="3">
        <f t="shared" si="2"/>
        <v>42082</v>
      </c>
      <c r="G20" s="6" t="str">
        <f ca="1">IFERROR(OFFSET(grille!$A$1,MOD(INT((F20-parametres!$D$12)/7),42)+1,WEEKDAY(guigui!F20,2)),"")</f>
        <v>T630__</v>
      </c>
      <c r="H20" s="3">
        <f t="shared" si="3"/>
        <v>42113</v>
      </c>
      <c r="I20" s="6" t="str">
        <f ca="1">IFERROR(OFFSET(grille!$A$1,MOD(INT((H20-parametres!$D$12)/7),42)+1,WEEKDAY(guigui!H20,2)),"")</f>
        <v>RP</v>
      </c>
      <c r="J20" s="3">
        <f t="shared" si="4"/>
        <v>42143</v>
      </c>
      <c r="K20" s="6" t="str">
        <f ca="1">IFERROR(OFFSET(grille!$A$1,MOD(INT((J20-parametres!$D$12)/7),42)+1,WEEKDAY(guigui!J20,2)),"")</f>
        <v>T630__</v>
      </c>
      <c r="L20" s="3">
        <f t="shared" si="5"/>
        <v>42174</v>
      </c>
      <c r="M20" s="6" t="str">
        <f ca="1">IFERROR(OFFSET(grille!$A$1,MOD(INT((L20-parametres!$D$12)/7),42)+1,WEEKDAY(guigui!L20,2)),"")</f>
        <v>__T250</v>
      </c>
      <c r="N20" s="4">
        <f t="shared" si="6"/>
        <v>42204</v>
      </c>
      <c r="O20" s="6" t="str">
        <f ca="1">IFERROR(OFFSET(grille!$A$1,MOD(INT((N20-parametres!$D$12)/7),42)+1,WEEKDAY(guigui!N20,2)),"")</f>
        <v>T327__</v>
      </c>
      <c r="P20" s="3">
        <f t="shared" si="7"/>
        <v>42235</v>
      </c>
      <c r="Q20" s="6" t="str">
        <f ca="1">IFERROR(OFFSET(grille!$A$1,MOD(INT((P20-parametres!$D$12)/7),42)+1,WEEKDAY(guigui!P20,2)),"")</f>
        <v>RP</v>
      </c>
      <c r="R20" s="3">
        <f t="shared" si="8"/>
        <v>42266</v>
      </c>
      <c r="S20" s="6" t="str">
        <f ca="1">IFERROR(OFFSET(grille!$A$1,MOD(INT((R20-parametres!$D$12)/7),42)+1,WEEKDAY(guigui!R20,2)),"")</f>
        <v>__T256</v>
      </c>
      <c r="T20" s="3">
        <f t="shared" si="9"/>
        <v>42296</v>
      </c>
      <c r="U20" s="6" t="str">
        <f ca="1">IFERROR(OFFSET(grille!$A$1,MOD(INT((T20-parametres!$D$12)/7),42)+1,WEEKDAY(guigui!T20,2)),"")</f>
        <v>RP</v>
      </c>
      <c r="V20" s="4">
        <f t="shared" si="10"/>
        <v>42327</v>
      </c>
      <c r="W20" s="6" t="str">
        <f ca="1">IFERROR(OFFSET(grille!$A$1,MOD(INT((V20-parametres!$D$12)/7),42)+1,WEEKDAY(guigui!V20,2)),"")</f>
        <v>D</v>
      </c>
      <c r="X20" s="3">
        <f t="shared" si="11"/>
        <v>42357</v>
      </c>
      <c r="Y20" s="6" t="str">
        <f ca="1">IFERROR(OFFSET(grille!$A$1,MOD(INT((X20-parametres!$D$12)/7),42)+1,WEEKDAY(guigui!X20,2)),"")</f>
        <v>__T356</v>
      </c>
    </row>
    <row r="21" spans="2:25">
      <c r="B21" s="3">
        <f t="shared" si="0"/>
        <v>42024</v>
      </c>
      <c r="C21" s="6" t="str">
        <f ca="1">IFERROR(OFFSET(grille!$A$1,MOD(INT((B21-parametres!$D$12)/7),42)+1,WEEKDAY(guigui!B21,2)),"")</f>
        <v>T340__</v>
      </c>
      <c r="D21" s="3">
        <f t="shared" si="1"/>
        <v>42055</v>
      </c>
      <c r="E21" s="6" t="str">
        <f ca="1">IFERROR(OFFSET(grille!$A$1,MOD(INT((D21-parametres!$D$12)/7),42)+1,WEEKDAY(guigui!D21,2)),"")</f>
        <v>T515</v>
      </c>
      <c r="F21" s="3">
        <f t="shared" si="2"/>
        <v>42083</v>
      </c>
      <c r="G21" s="6" t="str">
        <f ca="1">IFERROR(OFFSET(grille!$A$1,MOD(INT((F21-parametres!$D$12)/7),42)+1,WEEKDAY(guigui!F21,2)),"")</f>
        <v>__T640</v>
      </c>
      <c r="H21" s="3">
        <f t="shared" si="3"/>
        <v>42114</v>
      </c>
      <c r="I21" s="6" t="str">
        <f ca="1">IFERROR(OFFSET(grille!$A$1,MOD(INT((H21-parametres!$D$12)/7),42)+1,WEEKDAY(guigui!H21,2)),"")</f>
        <v>RP</v>
      </c>
      <c r="J21" s="3">
        <f t="shared" si="4"/>
        <v>42144</v>
      </c>
      <c r="K21" s="6" t="str">
        <f ca="1">IFERROR(OFFSET(grille!$A$1,MOD(INT((J21-parametres!$D$12)/7),42)+1,WEEKDAY(guigui!J21,2)),"")</f>
        <v>__T640</v>
      </c>
      <c r="L21" s="3">
        <f t="shared" si="5"/>
        <v>42175</v>
      </c>
      <c r="M21" s="6" t="str">
        <f ca="1">IFERROR(OFFSET(grille!$A$1,MOD(INT((L21-parametres!$D$12)/7),42)+1,WEEKDAY(guigui!L21,2)),"")</f>
        <v>RP</v>
      </c>
      <c r="N21" s="4">
        <f t="shared" si="6"/>
        <v>42205</v>
      </c>
      <c r="O21" s="6" t="str">
        <f ca="1">IFERROR(OFFSET(grille!$A$1,MOD(INT((N21-parametres!$D$12)/7),42)+1,WEEKDAY(guigui!N21,2)),"")</f>
        <v>__T330</v>
      </c>
      <c r="P21" s="3">
        <f t="shared" si="7"/>
        <v>42236</v>
      </c>
      <c r="Q21" s="6" t="str">
        <f ca="1">IFERROR(OFFSET(grille!$A$1,MOD(INT((P21-parametres!$D$12)/7),42)+1,WEEKDAY(guigui!P21,2)),"")</f>
        <v>T720</v>
      </c>
      <c r="R21" s="3">
        <f t="shared" si="8"/>
        <v>42267</v>
      </c>
      <c r="S21" s="6" t="str">
        <f ca="1">IFERROR(OFFSET(grille!$A$1,MOD(INT((R21-parametres!$D$12)/7),42)+1,WEEKDAY(guigui!R21,2)),"")</f>
        <v>RP</v>
      </c>
      <c r="T21" s="3">
        <f t="shared" si="9"/>
        <v>42297</v>
      </c>
      <c r="U21" s="6" t="str">
        <f ca="1">IFERROR(OFFSET(grille!$A$1,MOD(INT((T21-parametres!$D$12)/7),42)+1,WEEKDAY(guigui!T21,2)),"")</f>
        <v>T320__</v>
      </c>
      <c r="V21" s="4">
        <f t="shared" si="10"/>
        <v>42328</v>
      </c>
      <c r="W21" s="6" t="str">
        <f ca="1">IFERROR(OFFSET(grille!$A$1,MOD(INT((V21-parametres!$D$12)/7),42)+1,WEEKDAY(guigui!V21,2)),"")</f>
        <v>RP</v>
      </c>
      <c r="X21" s="3">
        <f t="shared" si="11"/>
        <v>42358</v>
      </c>
      <c r="Y21" s="6" t="str">
        <f ca="1">IFERROR(OFFSET(grille!$A$1,MOD(INT((X21-parametres!$D$12)/7),42)+1,WEEKDAY(guigui!X21,2)),"")</f>
        <v>T247__</v>
      </c>
    </row>
    <row r="22" spans="2:25">
      <c r="B22" s="3">
        <f t="shared" si="0"/>
        <v>42025</v>
      </c>
      <c r="C22" s="6" t="str">
        <f ca="1">IFERROR(OFFSET(grille!$A$1,MOD(INT((B22-parametres!$D$12)/7),42)+1,WEEKDAY(guigui!B22,2)),"")</f>
        <v>__T350</v>
      </c>
      <c r="D22" s="3">
        <f t="shared" si="1"/>
        <v>42056</v>
      </c>
      <c r="E22" s="6" t="str">
        <f ca="1">IFERROR(OFFSET(grille!$A$1,MOD(INT((D22-parametres!$D$12)/7),42)+1,WEEKDAY(guigui!D22,2)),"")</f>
        <v>T446__</v>
      </c>
      <c r="F22" s="3">
        <f t="shared" si="2"/>
        <v>42084</v>
      </c>
      <c r="G22" s="6" t="str">
        <f ca="1">IFERROR(OFFSET(grille!$A$1,MOD(INT((F22-parametres!$D$12)/7),42)+1,WEEKDAY(guigui!F22,2)),"")</f>
        <v>RP</v>
      </c>
      <c r="H22" s="3">
        <f t="shared" si="3"/>
        <v>42115</v>
      </c>
      <c r="I22" s="6" t="str">
        <f ca="1">IFERROR(OFFSET(grille!$A$1,MOD(INT((H22-parametres!$D$12)/7),42)+1,WEEKDAY(guigui!H22,2)),"")</f>
        <v>T820__</v>
      </c>
      <c r="J22" s="3">
        <f t="shared" si="4"/>
        <v>42145</v>
      </c>
      <c r="K22" s="6" t="str">
        <f ca="1">IFERROR(OFFSET(grille!$A$1,MOD(INT((J22-parametres!$D$12)/7),42)+1,WEEKDAY(guigui!J22,2)),"")</f>
        <v>D</v>
      </c>
      <c r="L22" s="3">
        <f t="shared" si="5"/>
        <v>42176</v>
      </c>
      <c r="M22" s="6" t="str">
        <f ca="1">IFERROR(OFFSET(grille!$A$1,MOD(INT((L22-parametres!$D$12)/7),42)+1,WEEKDAY(guigui!L22,2)),"")</f>
        <v>RP</v>
      </c>
      <c r="N22" s="4">
        <f t="shared" si="6"/>
        <v>42206</v>
      </c>
      <c r="O22" s="6" t="str">
        <f ca="1">IFERROR(OFFSET(grille!$A$1,MOD(INT((N22-parametres!$D$12)/7),42)+1,WEEKDAY(guigui!N22,2)),"")</f>
        <v>T810</v>
      </c>
      <c r="P22" s="3">
        <f t="shared" si="7"/>
        <v>42237</v>
      </c>
      <c r="Q22" s="6" t="str">
        <f ca="1">IFERROR(OFFSET(grille!$A$1,MOD(INT((P22-parametres!$D$12)/7),42)+1,WEEKDAY(guigui!P22,2)),"")</f>
        <v>T730__</v>
      </c>
      <c r="R22" s="3">
        <f t="shared" si="8"/>
        <v>42268</v>
      </c>
      <c r="S22" s="6" t="str">
        <f ca="1">IFERROR(OFFSET(grille!$A$1,MOD(INT((R22-parametres!$D$12)/7),42)+1,WEEKDAY(guigui!R22,2)),"")</f>
        <v>RP</v>
      </c>
      <c r="T22" s="3">
        <f t="shared" si="9"/>
        <v>42298</v>
      </c>
      <c r="U22" s="6" t="str">
        <f ca="1">IFERROR(OFFSET(grille!$A$1,MOD(INT((T22-parametres!$D$12)/7),42)+1,WEEKDAY(guigui!T22,2)),"")</f>
        <v>__T330</v>
      </c>
      <c r="V22" s="4">
        <f t="shared" si="10"/>
        <v>42329</v>
      </c>
      <c r="W22" s="6" t="str">
        <f ca="1">IFERROR(OFFSET(grille!$A$1,MOD(INT((V22-parametres!$D$12)/7),42)+1,WEEKDAY(guigui!V22,2)),"")</f>
        <v>RP</v>
      </c>
      <c r="X22" s="3">
        <f t="shared" si="11"/>
        <v>42359</v>
      </c>
      <c r="Y22" s="6" t="str">
        <f ca="1">IFERROR(OFFSET(grille!$A$1,MOD(INT((X22-parametres!$D$12)/7),42)+1,WEEKDAY(guigui!X22,2)),"")</f>
        <v>__T250</v>
      </c>
    </row>
    <row r="23" spans="2:25">
      <c r="B23" s="3">
        <f t="shared" si="0"/>
        <v>42026</v>
      </c>
      <c r="C23" s="6" t="str">
        <f ca="1">IFERROR(OFFSET(grille!$A$1,MOD(INT((B23-parametres!$D$12)/7),42)+1,WEEKDAY(guigui!B23,2)),"")</f>
        <v>RP</v>
      </c>
      <c r="D23" s="3">
        <f t="shared" si="1"/>
        <v>42057</v>
      </c>
      <c r="E23" s="6" t="str">
        <f ca="1">IFERROR(OFFSET(grille!$A$1,MOD(INT((D23-parametres!$D$12)/7),42)+1,WEEKDAY(guigui!D23,2)),"")</f>
        <v>__T457</v>
      </c>
      <c r="F23" s="3">
        <f t="shared" si="2"/>
        <v>42085</v>
      </c>
      <c r="G23" s="6" t="str">
        <f ca="1">IFERROR(OFFSET(grille!$A$1,MOD(INT((F23-parametres!$D$12)/7),42)+1,WEEKDAY(guigui!F23,2)),"")</f>
        <v>RP</v>
      </c>
      <c r="H23" s="3">
        <f t="shared" si="3"/>
        <v>42116</v>
      </c>
      <c r="I23" s="6" t="str">
        <f ca="1">IFERROR(OFFSET(grille!$A$1,MOD(INT((H23-parametres!$D$12)/7),42)+1,WEEKDAY(guigui!H23,2)),"")</f>
        <v>__T830</v>
      </c>
      <c r="J23" s="3">
        <f t="shared" si="4"/>
        <v>42146</v>
      </c>
      <c r="K23" s="6" t="str">
        <f ca="1">IFERROR(OFFSET(grille!$A$1,MOD(INT((J23-parametres!$D$12)/7),42)+1,WEEKDAY(guigui!J23,2)),"")</f>
        <v>RP</v>
      </c>
      <c r="L23" s="3">
        <f t="shared" si="5"/>
        <v>42177</v>
      </c>
      <c r="M23" s="6" t="str">
        <f ca="1">IFERROR(OFFSET(grille!$A$1,MOD(INT((L23-parametres!$D$12)/7),42)+1,WEEKDAY(guigui!L23,2)),"")</f>
        <v>T710</v>
      </c>
      <c r="N23" s="4">
        <f t="shared" si="6"/>
        <v>42207</v>
      </c>
      <c r="O23" s="6" t="str">
        <f ca="1">IFERROR(OFFSET(grille!$A$1,MOD(INT((N23-parametres!$D$12)/7),42)+1,WEEKDAY(guigui!N23,2)),"")</f>
        <v>T140__</v>
      </c>
      <c r="P23" s="3">
        <f t="shared" si="7"/>
        <v>42238</v>
      </c>
      <c r="Q23" s="6" t="str">
        <f ca="1">IFERROR(OFFSET(grille!$A$1,MOD(INT((P23-parametres!$D$12)/7),42)+1,WEEKDAY(guigui!P23,2)),"")</f>
        <v>__T746</v>
      </c>
      <c r="R23" s="3">
        <f t="shared" si="8"/>
        <v>42269</v>
      </c>
      <c r="S23" s="6" t="str">
        <f ca="1">IFERROR(OFFSET(grille!$A$1,MOD(INT((R23-parametres!$D$12)/7),42)+1,WEEKDAY(guigui!R23,2)),"")</f>
        <v>T510</v>
      </c>
      <c r="T23" s="3">
        <f t="shared" si="9"/>
        <v>42299</v>
      </c>
      <c r="U23" s="6" t="str">
        <f ca="1">IFERROR(OFFSET(grille!$A$1,MOD(INT((T23-parametres!$D$12)/7),42)+1,WEEKDAY(guigui!T23,2)),"")</f>
        <v>T340__</v>
      </c>
      <c r="V23" s="4">
        <f t="shared" si="10"/>
        <v>42330</v>
      </c>
      <c r="W23" s="6" t="str">
        <f ca="1">IFERROR(OFFSET(grille!$A$1,MOD(INT((V23-parametres!$D$12)/7),42)+1,WEEKDAY(guigui!V23,2)),"")</f>
        <v>T737__</v>
      </c>
      <c r="X23" s="3">
        <f t="shared" si="11"/>
        <v>42360</v>
      </c>
      <c r="Y23" s="6" t="str">
        <f ca="1">IFERROR(OFFSET(grille!$A$1,MOD(INT((X23-parametres!$D$12)/7),42)+1,WEEKDAY(guigui!X23,2)),"")</f>
        <v>RP</v>
      </c>
    </row>
    <row r="24" spans="2:25">
      <c r="B24" s="3">
        <f t="shared" si="0"/>
        <v>42027</v>
      </c>
      <c r="C24" s="6" t="str">
        <f ca="1">IFERROR(OFFSET(grille!$A$1,MOD(INT((B24-parametres!$D$12)/7),42)+1,WEEKDAY(guigui!B24,2)),"")</f>
        <v>RP</v>
      </c>
      <c r="D24" s="3">
        <f t="shared" si="1"/>
        <v>42058</v>
      </c>
      <c r="E24" s="6" t="str">
        <f ca="1">IFERROR(OFFSET(grille!$A$1,MOD(INT((D24-parametres!$D$12)/7),42)+1,WEEKDAY(guigui!D24,2)),"")</f>
        <v>T240__</v>
      </c>
      <c r="F24" s="3">
        <f t="shared" si="2"/>
        <v>42086</v>
      </c>
      <c r="G24" s="6" t="str">
        <f ca="1">IFERROR(OFFSET(grille!$A$1,MOD(INT((F24-parametres!$D$12)/7),42)+1,WEEKDAY(guigui!F24,2)),"")</f>
        <v>T840__</v>
      </c>
      <c r="H24" s="3">
        <f t="shared" si="3"/>
        <v>42117</v>
      </c>
      <c r="I24" s="6" t="str">
        <f ca="1">IFERROR(OFFSET(grille!$A$1,MOD(INT((H24-parametres!$D$12)/7),42)+1,WEEKDAY(guigui!H24,2)),"")</f>
        <v>T650__</v>
      </c>
      <c r="J24" s="3">
        <f t="shared" si="4"/>
        <v>42147</v>
      </c>
      <c r="K24" s="6" t="str">
        <f ca="1">IFERROR(OFFSET(grille!$A$1,MOD(INT((J24-parametres!$D$12)/7),42)+1,WEEKDAY(guigui!J24,2)),"")</f>
        <v>RP</v>
      </c>
      <c r="L24" s="3">
        <f t="shared" si="5"/>
        <v>42178</v>
      </c>
      <c r="M24" s="6" t="str">
        <f ca="1">IFERROR(OFFSET(grille!$A$1,MOD(INT((L24-parametres!$D$12)/7),42)+1,WEEKDAY(guigui!L24,2)),"")</f>
        <v>T120</v>
      </c>
      <c r="N24" s="4">
        <f t="shared" si="6"/>
        <v>42208</v>
      </c>
      <c r="O24" s="6" t="str">
        <f ca="1">IFERROR(OFFSET(grille!$A$1,MOD(INT((N24-parametres!$D$12)/7),42)+1,WEEKDAY(guigui!N24,2)),"")</f>
        <v>__T150</v>
      </c>
      <c r="P24" s="3">
        <f t="shared" si="7"/>
        <v>42239</v>
      </c>
      <c r="Q24" s="6" t="str">
        <f ca="1">IFERROR(OFFSET(grille!$A$1,MOD(INT((P24-parametres!$D$12)/7),42)+1,WEEKDAY(guigui!P24,2)),"")</f>
        <v>T147__</v>
      </c>
      <c r="R24" s="3">
        <f t="shared" si="8"/>
        <v>42270</v>
      </c>
      <c r="S24" s="6" t="str">
        <f ca="1">IFERROR(OFFSET(grille!$A$1,MOD(INT((R24-parametres!$D$12)/7),42)+1,WEEKDAY(guigui!R24,2)),"")</f>
        <v>T110</v>
      </c>
      <c r="T24" s="3">
        <f t="shared" si="9"/>
        <v>42300</v>
      </c>
      <c r="U24" s="6" t="str">
        <f ca="1">IFERROR(OFFSET(grille!$A$1,MOD(INT((T24-parametres!$D$12)/7),42)+1,WEEKDAY(guigui!T24,2)),"")</f>
        <v>__T350</v>
      </c>
      <c r="V24" s="4">
        <f t="shared" si="10"/>
        <v>42331</v>
      </c>
      <c r="W24" s="6" t="str">
        <f ca="1">IFERROR(OFFSET(grille!$A$1,MOD(INT((V24-parametres!$D$12)/7),42)+1,WEEKDAY(guigui!V24,2)),"")</f>
        <v>__T740</v>
      </c>
      <c r="X24" s="3">
        <f t="shared" si="11"/>
        <v>42361</v>
      </c>
      <c r="Y24" s="6" t="str">
        <f ca="1">IFERROR(OFFSET(grille!$A$1,MOD(INT((X24-parametres!$D$12)/7),42)+1,WEEKDAY(guigui!X24,2)),"")</f>
        <v>RP</v>
      </c>
    </row>
    <row r="25" spans="2:25">
      <c r="B25" s="3">
        <f t="shared" si="0"/>
        <v>42028</v>
      </c>
      <c r="C25" s="6" t="str">
        <f ca="1">IFERROR(OFFSET(grille!$A$1,MOD(INT((B25-parametres!$D$12)/7),42)+1,WEEKDAY(guigui!B25,2)),"")</f>
        <v>T736__</v>
      </c>
      <c r="D25" s="3">
        <f t="shared" si="1"/>
        <v>42059</v>
      </c>
      <c r="E25" s="6" t="str">
        <f ca="1">IFERROR(OFFSET(grille!$A$1,MOD(INT((D25-parametres!$D$12)/7),42)+1,WEEKDAY(guigui!D25,2)),"")</f>
        <v>__T250</v>
      </c>
      <c r="F25" s="3">
        <f t="shared" si="2"/>
        <v>42087</v>
      </c>
      <c r="G25" s="6" t="str">
        <f ca="1">IFERROR(OFFSET(grille!$A$1,MOD(INT((F25-parametres!$D$12)/7),42)+1,WEEKDAY(guigui!F25,2)),"")</f>
        <v>__T850</v>
      </c>
      <c r="H25" s="3">
        <f t="shared" si="3"/>
        <v>42118</v>
      </c>
      <c r="I25" s="6" t="str">
        <f ca="1">IFERROR(OFFSET(grille!$A$1,MOD(INT((H25-parametres!$D$12)/7),42)+1,WEEKDAY(guigui!H25,2)),"")</f>
        <v>__T660</v>
      </c>
      <c r="J25" s="3">
        <f t="shared" si="4"/>
        <v>42148</v>
      </c>
      <c r="K25" s="6" t="str">
        <f ca="1">IFERROR(OFFSET(grille!$A$1,MOD(INT((J25-parametres!$D$12)/7),42)+1,WEEKDAY(guigui!J25,2)),"")</f>
        <v>T637__</v>
      </c>
      <c r="L25" s="3">
        <f t="shared" si="5"/>
        <v>42179</v>
      </c>
      <c r="M25" s="6" t="str">
        <f ca="1">IFERROR(OFFSET(grille!$A$1,MOD(INT((L25-parametres!$D$12)/7),42)+1,WEEKDAY(guigui!L25,2)),"")</f>
        <v>T440__</v>
      </c>
      <c r="N25" s="4">
        <f t="shared" si="6"/>
        <v>42209</v>
      </c>
      <c r="O25" s="6" t="str">
        <f ca="1">IFERROR(OFFSET(grille!$A$1,MOD(INT((N25-parametres!$D$12)/7),42)+1,WEEKDAY(guigui!N25,2)),"")</f>
        <v>RP</v>
      </c>
      <c r="P25" s="3">
        <f t="shared" si="7"/>
        <v>42240</v>
      </c>
      <c r="Q25" s="6" t="str">
        <f ca="1">IFERROR(OFFSET(grille!$A$1,MOD(INT((P25-parametres!$D$12)/7),42)+1,WEEKDAY(guigui!P25,2)),"")</f>
        <v>__T151</v>
      </c>
      <c r="R25" s="3">
        <f t="shared" si="8"/>
        <v>42271</v>
      </c>
      <c r="S25" s="6" t="str">
        <f ca="1">IFERROR(OFFSET(grille!$A$1,MOD(INT((R25-parametres!$D$12)/7),42)+1,WEEKDAY(guigui!R25,2)),"")</f>
        <v>T710</v>
      </c>
      <c r="T25" s="3">
        <f t="shared" si="9"/>
        <v>42301</v>
      </c>
      <c r="U25" s="6" t="str">
        <f ca="1">IFERROR(OFFSET(grille!$A$1,MOD(INT((T25-parametres!$D$12)/7),42)+1,WEEKDAY(guigui!T25,2)),"")</f>
        <v>RP</v>
      </c>
      <c r="V25" s="4">
        <f t="shared" si="10"/>
        <v>42332</v>
      </c>
      <c r="W25" s="6" t="str">
        <f ca="1">IFERROR(OFFSET(grille!$A$1,MOD(INT((V25-parametres!$D$12)/7),42)+1,WEEKDAY(guigui!V25,2)),"")</f>
        <v>T650__</v>
      </c>
      <c r="X25" s="3">
        <f t="shared" si="11"/>
        <v>42362</v>
      </c>
      <c r="Y25" s="6" t="str">
        <f ca="1">IFERROR(OFFSET(grille!$A$1,MOD(INT((X25-parametres!$D$12)/7),42)+1,WEEKDAY(guigui!X25,2)),"")</f>
        <v>T120</v>
      </c>
    </row>
    <row r="26" spans="2:25">
      <c r="B26" s="3">
        <f t="shared" si="0"/>
        <v>42029</v>
      </c>
      <c r="C26" s="6" t="str">
        <f ca="1">IFERROR(OFFSET(grille!$A$1,MOD(INT((B26-parametres!$D$12)/7),42)+1,WEEKDAY(guigui!B26,2)),"")</f>
        <v>__T747</v>
      </c>
      <c r="D26" s="3">
        <f t="shared" si="1"/>
        <v>42060</v>
      </c>
      <c r="E26" s="6" t="str">
        <f ca="1">IFERROR(OFFSET(grille!$A$1,MOD(INT((D26-parametres!$D$12)/7),42)+1,WEEKDAY(guigui!D26,2)),"")</f>
        <v>RP</v>
      </c>
      <c r="F26" s="3">
        <f t="shared" si="2"/>
        <v>42088</v>
      </c>
      <c r="G26" s="6" t="str">
        <f ca="1">IFERROR(OFFSET(grille!$A$1,MOD(INT((F26-parametres!$D$12)/7),42)+1,WEEKDAY(guigui!F26,2)),"")</f>
        <v>T410</v>
      </c>
      <c r="H26" s="3">
        <f t="shared" si="3"/>
        <v>42119</v>
      </c>
      <c r="I26" s="6" t="str">
        <f ca="1">IFERROR(OFFSET(grille!$A$1,MOD(INT((H26-parametres!$D$12)/7),42)+1,WEEKDAY(guigui!H26,2)),"")</f>
        <v>RP</v>
      </c>
      <c r="J26" s="3">
        <f t="shared" si="4"/>
        <v>42149</v>
      </c>
      <c r="K26" s="6" t="str">
        <f ca="1">IFERROR(OFFSET(grille!$A$1,MOD(INT((J26-parametres!$D$12)/7),42)+1,WEEKDAY(guigui!J26,2)),"")</f>
        <v>__T640</v>
      </c>
      <c r="L26" s="3">
        <f t="shared" si="5"/>
        <v>42180</v>
      </c>
      <c r="M26" s="6" t="str">
        <f ca="1">IFERROR(OFFSET(grille!$A$1,MOD(INT((L26-parametres!$D$12)/7),42)+1,WEEKDAY(guigui!L26,2)),"")</f>
        <v>__T450</v>
      </c>
      <c r="N26" s="4">
        <f t="shared" si="6"/>
        <v>42210</v>
      </c>
      <c r="O26" s="6" t="str">
        <f ca="1">IFERROR(OFFSET(grille!$A$1,MOD(INT((N26-parametres!$D$12)/7),42)+1,WEEKDAY(guigui!N26,2)),"")</f>
        <v>RP</v>
      </c>
      <c r="P26" s="3">
        <f t="shared" si="7"/>
        <v>42241</v>
      </c>
      <c r="Q26" s="6" t="str">
        <f ca="1">IFERROR(OFFSET(grille!$A$1,MOD(INT((P26-parametres!$D$12)/7),42)+1,WEEKDAY(guigui!P26,2)),"")</f>
        <v>RP</v>
      </c>
      <c r="R26" s="3">
        <f t="shared" si="8"/>
        <v>42272</v>
      </c>
      <c r="S26" s="6" t="str">
        <f ca="1">IFERROR(OFFSET(grille!$A$1,MOD(INT((R26-parametres!$D$12)/7),42)+1,WEEKDAY(guigui!R26,2)),"")</f>
        <v>T655__</v>
      </c>
      <c r="T26" s="3">
        <f t="shared" si="9"/>
        <v>42302</v>
      </c>
      <c r="U26" s="6" t="str">
        <f ca="1">IFERROR(OFFSET(grille!$A$1,MOD(INT((T26-parametres!$D$12)/7),42)+1,WEEKDAY(guigui!T26,2)),"")</f>
        <v>RP</v>
      </c>
      <c r="V26" s="4">
        <f t="shared" si="10"/>
        <v>42333</v>
      </c>
      <c r="W26" s="6" t="str">
        <f ca="1">IFERROR(OFFSET(grille!$A$1,MOD(INT((V26-parametres!$D$12)/7),42)+1,WEEKDAY(guigui!V26,2)),"")</f>
        <v>__T660</v>
      </c>
      <c r="X26" s="3">
        <f t="shared" si="11"/>
        <v>42363</v>
      </c>
      <c r="Y26" s="6" t="str">
        <f ca="1">IFERROR(OFFSET(grille!$A$1,MOD(INT((X26-parametres!$D$12)/7),42)+1,WEEKDAY(guigui!X26,2)),"")</f>
        <v>T720</v>
      </c>
    </row>
    <row r="27" spans="2:25">
      <c r="B27" s="3">
        <f t="shared" si="0"/>
        <v>42030</v>
      </c>
      <c r="C27" s="6" t="str">
        <f ca="1">IFERROR(OFFSET(grille!$A$1,MOD(INT((B27-parametres!$D$12)/7),42)+1,WEEKDAY(guigui!B27,2)),"")</f>
        <v>T130</v>
      </c>
      <c r="D27" s="3">
        <f t="shared" si="1"/>
        <v>42061</v>
      </c>
      <c r="E27" s="6" t="str">
        <f ca="1">IFERROR(OFFSET(grille!$A$1,MOD(INT((D27-parametres!$D$12)/7),42)+1,WEEKDAY(guigui!D27,2)),"")</f>
        <v>RP</v>
      </c>
      <c r="F27" s="3">
        <f t="shared" si="2"/>
        <v>42089</v>
      </c>
      <c r="G27" s="6" t="str">
        <f ca="1">IFERROR(OFFSET(grille!$A$1,MOD(INT((F27-parametres!$D$12)/7),42)+1,WEEKDAY(guigui!F27,2)),"")</f>
        <v>T220__</v>
      </c>
      <c r="H27" s="3">
        <f t="shared" si="3"/>
        <v>42120</v>
      </c>
      <c r="I27" s="6" t="str">
        <f ca="1">IFERROR(OFFSET(grille!$A$1,MOD(INT((H27-parametres!$D$12)/7),42)+1,WEEKDAY(guigui!H27,2)),"")</f>
        <v>RP</v>
      </c>
      <c r="J27" s="3">
        <f t="shared" si="4"/>
        <v>42150</v>
      </c>
      <c r="K27" s="6" t="str">
        <f ca="1">IFERROR(OFFSET(grille!$A$1,MOD(INT((J27-parametres!$D$12)/7),42)+1,WEEKDAY(guigui!J27,2)),"")</f>
        <v>T430</v>
      </c>
      <c r="L27" s="3">
        <f t="shared" si="5"/>
        <v>42181</v>
      </c>
      <c r="M27" s="6" t="str">
        <f ca="1">IFERROR(OFFSET(grille!$A$1,MOD(INT((L27-parametres!$D$12)/7),42)+1,WEEKDAY(guigui!L27,2)),"")</f>
        <v>T945</v>
      </c>
      <c r="N27" s="4">
        <f t="shared" si="6"/>
        <v>42211</v>
      </c>
      <c r="O27" s="6" t="str">
        <f ca="1">IFERROR(OFFSET(grille!$A$1,MOD(INT((N27-parametres!$D$12)/7),42)+1,WEEKDAY(guigui!N27,2)),"")</f>
        <v>RP</v>
      </c>
      <c r="P27" s="3">
        <f t="shared" si="7"/>
        <v>42242</v>
      </c>
      <c r="Q27" s="6" t="str">
        <f ca="1">IFERROR(OFFSET(grille!$A$1,MOD(INT((P27-parametres!$D$12)/7),42)+1,WEEKDAY(guigui!P27,2)),"")</f>
        <v>RP</v>
      </c>
      <c r="R27" s="3">
        <f t="shared" si="8"/>
        <v>42273</v>
      </c>
      <c r="S27" s="6" t="str">
        <f ca="1">IFERROR(OFFSET(grille!$A$1,MOD(INT((R27-parametres!$D$12)/7),42)+1,WEEKDAY(guigui!R27,2)),"")</f>
        <v>__T666</v>
      </c>
      <c r="T27" s="3">
        <f t="shared" si="9"/>
        <v>42303</v>
      </c>
      <c r="U27" s="6" t="str">
        <f ca="1">IFERROR(OFFSET(grille!$A$1,MOD(INT((T27-parametres!$D$12)/7),42)+1,WEEKDAY(guigui!T27,2)),"")</f>
        <v>T630__</v>
      </c>
      <c r="V27" s="4">
        <f t="shared" si="10"/>
        <v>42334</v>
      </c>
      <c r="W27" s="6" t="str">
        <f ca="1">IFERROR(OFFSET(grille!$A$1,MOD(INT((V27-parametres!$D$12)/7),42)+1,WEEKDAY(guigui!V27,2)),"")</f>
        <v>T260</v>
      </c>
      <c r="X27" s="3">
        <f t="shared" si="11"/>
        <v>42364</v>
      </c>
      <c r="Y27" s="6" t="str">
        <f ca="1">IFERROR(OFFSET(grille!$A$1,MOD(INT((X27-parametres!$D$12)/7),42)+1,WEEKDAY(guigui!X27,2)),"")</f>
        <v>T346__</v>
      </c>
    </row>
    <row r="28" spans="2:25">
      <c r="B28" s="3">
        <f t="shared" si="0"/>
        <v>42031</v>
      </c>
      <c r="C28" s="6" t="str">
        <f ca="1">IFERROR(OFFSET(grille!$A$1,MOD(INT((B28-parametres!$D$12)/7),42)+1,WEEKDAY(guigui!B28,2)),"")</f>
        <v>T140__</v>
      </c>
      <c r="D28" s="3">
        <f t="shared" si="1"/>
        <v>42062</v>
      </c>
      <c r="E28" s="6" t="str">
        <f ca="1">IFERROR(OFFSET(grille!$A$1,MOD(INT((D28-parametres!$D$12)/7),42)+1,WEEKDAY(guigui!D28,2)),"")</f>
        <v>T345__</v>
      </c>
      <c r="F28" s="3">
        <f t="shared" si="2"/>
        <v>42090</v>
      </c>
      <c r="G28" s="6" t="str">
        <f ca="1">IFERROR(OFFSET(grille!$A$1,MOD(INT((F28-parametres!$D$12)/7),42)+1,WEEKDAY(guigui!F28,2)),"")</f>
        <v>__T230</v>
      </c>
      <c r="H28" s="3">
        <f t="shared" si="3"/>
        <v>42121</v>
      </c>
      <c r="I28" s="6" t="str">
        <f ca="1">IFERROR(OFFSET(grille!$A$1,MOD(INT((H28-parametres!$D$12)/7),42)+1,WEEKDAY(guigui!H28,2)),"")</f>
        <v>T410</v>
      </c>
      <c r="J28" s="3">
        <f t="shared" si="4"/>
        <v>42151</v>
      </c>
      <c r="K28" s="6" t="str">
        <f ca="1">IFERROR(OFFSET(grille!$A$1,MOD(INT((J28-parametres!$D$12)/7),42)+1,WEEKDAY(guigui!J28,2)),"")</f>
        <v>T820__</v>
      </c>
      <c r="L28" s="3">
        <f t="shared" si="5"/>
        <v>42182</v>
      </c>
      <c r="M28" s="6" t="str">
        <f ca="1">IFERROR(OFFSET(grille!$A$1,MOD(INT((L28-parametres!$D$12)/7),42)+1,WEEKDAY(guigui!L28,2)),"")</f>
        <v>RP</v>
      </c>
      <c r="N28" s="4">
        <f t="shared" si="6"/>
        <v>42212</v>
      </c>
      <c r="O28" s="6" t="str">
        <f ca="1">IFERROR(OFFSET(grille!$A$1,MOD(INT((N28-parametres!$D$12)/7),42)+1,WEEKDAY(guigui!N28,2)),"")</f>
        <v>T720</v>
      </c>
      <c r="P28" s="3">
        <f t="shared" si="7"/>
        <v>42243</v>
      </c>
      <c r="Q28" s="6" t="str">
        <f ca="1">IFERROR(OFFSET(grille!$A$1,MOD(INT((P28-parametres!$D$12)/7),42)+1,WEEKDAY(guigui!P28,2)),"")</f>
        <v>T130</v>
      </c>
      <c r="R28" s="3">
        <f t="shared" si="8"/>
        <v>42274</v>
      </c>
      <c r="S28" s="6" t="str">
        <f ca="1">IFERROR(OFFSET(grille!$A$1,MOD(INT((R28-parametres!$D$12)/7),42)+1,WEEKDAY(guigui!R28,2)),"")</f>
        <v>RP</v>
      </c>
      <c r="T28" s="3">
        <f t="shared" si="9"/>
        <v>42304</v>
      </c>
      <c r="U28" s="6" t="str">
        <f ca="1">IFERROR(OFFSET(grille!$A$1,MOD(INT((T28-parametres!$D$12)/7),42)+1,WEEKDAY(guigui!T28,2)),"")</f>
        <v>__T640</v>
      </c>
      <c r="V28" s="4">
        <f t="shared" si="10"/>
        <v>42335</v>
      </c>
      <c r="W28" s="6" t="str">
        <f ca="1">IFERROR(OFFSET(grille!$A$1,MOD(INT((V28-parametres!$D$12)/7),42)+1,WEEKDAY(guigui!V28,2)),"")</f>
        <v>D</v>
      </c>
      <c r="X28" s="3">
        <f t="shared" si="11"/>
        <v>42365</v>
      </c>
      <c r="Y28" s="6" t="str">
        <f ca="1">IFERROR(OFFSET(grille!$A$1,MOD(INT((X28-parametres!$D$12)/7),42)+1,WEEKDAY(guigui!X28,2)),"")</f>
        <v>__T357</v>
      </c>
    </row>
    <row r="29" spans="2:25">
      <c r="B29" s="3">
        <f t="shared" si="0"/>
        <v>42032</v>
      </c>
      <c r="C29" s="6" t="str">
        <f ca="1">IFERROR(OFFSET(grille!$A$1,MOD(INT((B29-parametres!$D$12)/7),42)+1,WEEKDAY(guigui!B29,2)),"")</f>
        <v>__T150</v>
      </c>
      <c r="D29" s="3">
        <f t="shared" si="1"/>
        <v>42063</v>
      </c>
      <c r="E29" s="6" t="str">
        <f ca="1">IFERROR(OFFSET(grille!$A$1,MOD(INT((D29-parametres!$D$12)/7),42)+1,WEEKDAY(guigui!D29,2)),"")</f>
        <v>__T356</v>
      </c>
      <c r="F29" s="3">
        <f t="shared" si="2"/>
        <v>42091</v>
      </c>
      <c r="G29" s="6" t="str">
        <f ca="1">IFERROR(OFFSET(grille!$A$1,MOD(INT((F29-parametres!$D$12)/7),42)+1,WEEKDAY(guigui!F29,2)),"")</f>
        <v>RP</v>
      </c>
      <c r="H29" s="3">
        <f t="shared" si="3"/>
        <v>42122</v>
      </c>
      <c r="I29" s="6" t="str">
        <f ca="1">IFERROR(OFFSET(grille!$A$1,MOD(INT((H29-parametres!$D$12)/7),42)+1,WEEKDAY(guigui!H29,2)),"")</f>
        <v>T720</v>
      </c>
      <c r="J29" s="3">
        <f t="shared" si="4"/>
        <v>42152</v>
      </c>
      <c r="K29" s="6" t="str">
        <f ca="1">IFERROR(OFFSET(grille!$A$1,MOD(INT((J29-parametres!$D$12)/7),42)+1,WEEKDAY(guigui!J29,2)),"")</f>
        <v>__T830</v>
      </c>
      <c r="L29" s="3">
        <f t="shared" si="5"/>
        <v>42183</v>
      </c>
      <c r="M29" s="6" t="str">
        <f ca="1">IFERROR(OFFSET(grille!$A$1,MOD(INT((L29-parametres!$D$12)/7),42)+1,WEEKDAY(guigui!L29,2)),"")</f>
        <v>RP</v>
      </c>
      <c r="N29" s="4">
        <f t="shared" si="6"/>
        <v>42213</v>
      </c>
      <c r="O29" s="6" t="str">
        <f ca="1">IFERROR(OFFSET(grille!$A$1,MOD(INT((N29-parametres!$D$12)/7),42)+1,WEEKDAY(guigui!N29,2)),"")</f>
        <v>T710</v>
      </c>
      <c r="P29" s="3">
        <f t="shared" si="7"/>
        <v>42244</v>
      </c>
      <c r="Q29" s="6" t="str">
        <f ca="1">IFERROR(OFFSET(grille!$A$1,MOD(INT((P29-parametres!$D$12)/7),42)+1,WEEKDAY(guigui!P29,2)),"")</f>
        <v>T420</v>
      </c>
      <c r="R29" s="3">
        <f t="shared" si="8"/>
        <v>42275</v>
      </c>
      <c r="S29" s="6" t="str">
        <f ca="1">IFERROR(OFFSET(grille!$A$1,MOD(INT((R29-parametres!$D$12)/7),42)+1,WEEKDAY(guigui!R29,2)),"")</f>
        <v>RP</v>
      </c>
      <c r="T29" s="3">
        <f t="shared" si="9"/>
        <v>42305</v>
      </c>
      <c r="U29" s="6" t="str">
        <f ca="1">IFERROR(OFFSET(grille!$A$1,MOD(INT((T29-parametres!$D$12)/7),42)+1,WEEKDAY(guigui!T29,2)),"")</f>
        <v>T340__</v>
      </c>
      <c r="V29" s="4">
        <f t="shared" si="10"/>
        <v>42336</v>
      </c>
      <c r="W29" s="6" t="str">
        <f ca="1">IFERROR(OFFSET(grille!$A$1,MOD(INT((V29-parametres!$D$12)/7),42)+1,WEEKDAY(guigui!V29,2)),"")</f>
        <v>RP</v>
      </c>
      <c r="X29" s="3">
        <f t="shared" si="11"/>
        <v>42366</v>
      </c>
      <c r="Y29" s="6" t="str">
        <f ca="1">IFERROR(OFFSET(grille!$A$1,MOD(INT((X29-parametres!$D$12)/7),42)+1,WEEKDAY(guigui!X29,2)),"")</f>
        <v>RP</v>
      </c>
    </row>
    <row r="30" spans="2:25">
      <c r="B30" s="3">
        <f t="shared" si="0"/>
        <v>42033</v>
      </c>
      <c r="C30" s="6" t="str">
        <f ca="1">IFERROR(OFFSET(grille!$A$1,MOD(INT((B30-parametres!$D$12)/7),42)+1,WEEKDAY(guigui!B30,2)),"")</f>
        <v>D</v>
      </c>
      <c r="D30" s="3" t="b">
        <f>IF(MONTH(DATE($A$1,COLUMN()-1,ROW()-1))=2,DATE($A$1,COLUMN()-1,i))</f>
        <v>0</v>
      </c>
      <c r="E30" s="6" t="str">
        <f ca="1">IFERROR(OFFSET(grille!$A$1,MOD(INT((D30-parametres!$D$12)/7),42)+1,WEEKDAY(guigui!D30,2)),"")</f>
        <v>RP</v>
      </c>
      <c r="F30" s="3">
        <f t="shared" si="2"/>
        <v>42092</v>
      </c>
      <c r="G30" s="6" t="str">
        <f ca="1">IFERROR(OFFSET(grille!$A$1,MOD(INT((F30-parametres!$D$12)/7),42)+1,WEEKDAY(guigui!F30,2)),"")</f>
        <v>RP</v>
      </c>
      <c r="H30" s="3">
        <f t="shared" si="3"/>
        <v>42123</v>
      </c>
      <c r="I30" s="6" t="str">
        <f ca="1">IFERROR(OFFSET(grille!$A$1,MOD(INT((H30-parametres!$D$12)/7),42)+1,WEEKDAY(guigui!H30,2)),"")</f>
        <v>T510</v>
      </c>
      <c r="J30" s="3">
        <f t="shared" si="4"/>
        <v>42153</v>
      </c>
      <c r="K30" s="6" t="str">
        <f ca="1">IFERROR(OFFSET(grille!$A$1,MOD(INT((J30-parametres!$D$12)/7),42)+1,WEEKDAY(guigui!J30,2)),"")</f>
        <v>D</v>
      </c>
      <c r="L30" s="3">
        <f t="shared" si="5"/>
        <v>42184</v>
      </c>
      <c r="M30" s="6" t="str">
        <f ca="1">IFERROR(OFFSET(grille!$A$1,MOD(INT((L30-parametres!$D$12)/7),42)+1,WEEKDAY(guigui!L30,2)),"")</f>
        <v>T730__</v>
      </c>
      <c r="N30" s="3">
        <f t="shared" si="6"/>
        <v>42214</v>
      </c>
      <c r="O30" s="6" t="str">
        <f ca="1">IFERROR(OFFSET(grille!$A$1,MOD(INT((N30-parametres!$D$12)/7),42)+1,WEEKDAY(guigui!N30,2)),"")</f>
        <v>T630__</v>
      </c>
      <c r="P30" s="3">
        <f t="shared" si="7"/>
        <v>42245</v>
      </c>
      <c r="Q30" s="6" t="str">
        <f ca="1">IFERROR(OFFSET(grille!$A$1,MOD(INT((P30-parametres!$D$12)/7),42)+1,WEEKDAY(guigui!P30,2)),"")</f>
        <v>T226__</v>
      </c>
      <c r="R30" s="3">
        <f t="shared" si="8"/>
        <v>42276</v>
      </c>
      <c r="S30" s="6" t="str">
        <f ca="1">IFERROR(OFFSET(grille!$A$1,MOD(INT((R30-parametres!$D$12)/7),42)+1,WEEKDAY(guigui!R30,2)),"")</f>
        <v>RP</v>
      </c>
      <c r="T30" s="3">
        <f t="shared" si="9"/>
        <v>42306</v>
      </c>
      <c r="U30" s="6" t="str">
        <f ca="1">IFERROR(OFFSET(grille!$A$1,MOD(INT((T30-parametres!$D$12)/7),42)+1,WEEKDAY(guigui!T30,2)),"")</f>
        <v>__T350</v>
      </c>
      <c r="V30" s="4">
        <f t="shared" si="10"/>
        <v>42337</v>
      </c>
      <c r="W30" s="6" t="str">
        <f ca="1">IFERROR(OFFSET(grille!$A$1,MOD(INT((V30-parametres!$D$12)/7),42)+1,WEEKDAY(guigui!V30,2)),"")</f>
        <v>RP</v>
      </c>
      <c r="X30" s="3">
        <f t="shared" si="11"/>
        <v>42367</v>
      </c>
      <c r="Y30" s="6" t="str">
        <f ca="1">IFERROR(OFFSET(grille!$A$1,MOD(INT((X30-parametres!$D$12)/7),42)+1,WEEKDAY(guigui!X30,2)),"")</f>
        <v>RP</v>
      </c>
    </row>
    <row r="31" spans="2:25">
      <c r="B31" s="3">
        <f t="shared" si="0"/>
        <v>42034</v>
      </c>
      <c r="C31" s="6" t="str">
        <f ca="1">IFERROR(OFFSET(grille!$A$1,MOD(INT((B31-parametres!$D$12)/7),42)+1,WEEKDAY(guigui!B31,2)),"")</f>
        <v>RP</v>
      </c>
      <c r="D31" s="2"/>
      <c r="E31" s="2"/>
      <c r="F31" s="3">
        <f t="shared" si="2"/>
        <v>42093</v>
      </c>
      <c r="G31" s="6" t="str">
        <f ca="1">IFERROR(OFFSET(grille!$A$1,MOD(INT((F31-parametres!$D$12)/7),42)+1,WEEKDAY(guigui!F31,2)),"")</f>
        <v>T220__</v>
      </c>
      <c r="H31" s="3">
        <f t="shared" si="3"/>
        <v>42124</v>
      </c>
      <c r="I31" s="6" t="str">
        <f ca="1">IFERROR(OFFSET(grille!$A$1,MOD(INT((H31-parametres!$D$12)/7),42)+1,WEEKDAY(guigui!H31,2)),"")</f>
        <v>T140__</v>
      </c>
      <c r="J31" s="3">
        <f t="shared" si="4"/>
        <v>42154</v>
      </c>
      <c r="K31" s="6" t="str">
        <f ca="1">IFERROR(OFFSET(grille!$A$1,MOD(INT((J31-parametres!$D$12)/7),42)+1,WEEKDAY(guigui!J31,2)),"")</f>
        <v>RP</v>
      </c>
      <c r="L31" s="3">
        <f t="shared" si="5"/>
        <v>42185</v>
      </c>
      <c r="M31" s="6" t="str">
        <f ca="1">IFERROR(OFFSET(grille!$A$1,MOD(INT((L31-parametres!$D$12)/7),42)+1,WEEKDAY(guigui!L31,2)),"")</f>
        <v>__T740</v>
      </c>
      <c r="N31" s="3">
        <f t="shared" si="6"/>
        <v>42215</v>
      </c>
      <c r="O31" s="6" t="str">
        <f ca="1">IFERROR(OFFSET(grille!$A$1,MOD(INT((N31-parametres!$D$12)/7),42)+1,WEEKDAY(guigui!N31,2)),"")</f>
        <v>__T640</v>
      </c>
      <c r="P31" s="3">
        <f t="shared" si="7"/>
        <v>42246</v>
      </c>
      <c r="Q31" s="6" t="str">
        <f ca="1">IFERROR(OFFSET(grille!$A$1,MOD(INT((P31-parametres!$D$12)/7),42)+1,WEEKDAY(guigui!P31,2)),"")</f>
        <v>__T237</v>
      </c>
      <c r="R31" s="3">
        <f t="shared" si="8"/>
        <v>42277</v>
      </c>
      <c r="S31" s="6" t="str">
        <f ca="1">IFERROR(OFFSET(grille!$A$1,MOD(INT((R31-parametres!$D$12)/7),42)+1,WEEKDAY(guigui!R31,2)),"")</f>
        <v>D</v>
      </c>
      <c r="T31" s="3">
        <f t="shared" si="9"/>
        <v>42307</v>
      </c>
      <c r="U31" s="6" t="str">
        <f ca="1">IFERROR(OFFSET(grille!$A$1,MOD(INT((T31-parametres!$D$12)/7),42)+1,WEEKDAY(guigui!T31,2)),"")</f>
        <v>D</v>
      </c>
      <c r="V31" s="4">
        <f t="shared" si="10"/>
        <v>42338</v>
      </c>
      <c r="W31" s="6" t="str">
        <f ca="1">IFERROR(OFFSET(grille!$A$1,MOD(INT((V31-parametres!$D$12)/7),42)+1,WEEKDAY(guigui!V31,2)),"")</f>
        <v>T210</v>
      </c>
      <c r="X31" s="3">
        <f t="shared" si="11"/>
        <v>42368</v>
      </c>
      <c r="Y31" s="6" t="str">
        <f ca="1">IFERROR(OFFSET(grille!$A$1,MOD(INT((X31-parametres!$D$12)/7),42)+1,WEEKDAY(guigui!X31,2)),"")</f>
        <v>T840__</v>
      </c>
    </row>
    <row r="32" spans="2:25">
      <c r="B32" s="3">
        <f t="shared" si="0"/>
        <v>42035</v>
      </c>
      <c r="C32" s="6" t="str">
        <f ca="1">IFERROR(OFFSET(grille!$A$1,MOD(INT((B32-parametres!$D$12)/7),42)+1,WEEKDAY(guigui!B32,2)),"")</f>
        <v>RP</v>
      </c>
      <c r="D32" s="2"/>
      <c r="E32" s="2"/>
      <c r="F32" s="3">
        <f t="shared" si="2"/>
        <v>42094</v>
      </c>
      <c r="G32" s="6" t="str">
        <f ca="1">IFERROR(OFFSET(grille!$A$1,MOD(INT((F32-parametres!$D$12)/7),42)+1,WEEKDAY(guigui!F32,2)),"")</f>
        <v>__T230</v>
      </c>
      <c r="H32" s="2"/>
      <c r="I32" s="6" t="str">
        <f ca="1">IFERROR(OFFSET(grille!$A$1,MOD(INT((H32-parametres!$D$12)/7),42)+1,WEEKDAY(guigui!H32,2)),"")</f>
        <v>RP</v>
      </c>
      <c r="J32" s="3">
        <f t="shared" si="4"/>
        <v>42155</v>
      </c>
      <c r="K32" s="6" t="str">
        <f ca="1">IFERROR(OFFSET(grille!$A$1,MOD(INT((J32-parametres!$D$12)/7),42)+1,WEEKDAY(guigui!J32,2)),"")</f>
        <v>RP</v>
      </c>
      <c r="L32" s="2"/>
      <c r="M32" s="6" t="str">
        <f ca="1">IFERROR(OFFSET(grille!$A$1,MOD(INT((L32-parametres!$D$12)/7),42)+1,WEEKDAY(guigui!L32,2)),"")</f>
        <v>RP</v>
      </c>
      <c r="N32" s="3">
        <f t="shared" si="6"/>
        <v>42216</v>
      </c>
      <c r="O32" s="6" t="str">
        <f ca="1">IFERROR(OFFSET(grille!$A$1,MOD(INT((N32-parametres!$D$12)/7),42)+1,WEEKDAY(guigui!N32,2)),"")</f>
        <v>D</v>
      </c>
      <c r="P32" s="3">
        <f t="shared" si="7"/>
        <v>42247</v>
      </c>
      <c r="Q32" s="6" t="str">
        <f ca="1">IFERROR(OFFSET(grille!$A$1,MOD(INT((P32-parametres!$D$12)/7),42)+1,WEEKDAY(guigui!P32,2)),"")</f>
        <v>RP</v>
      </c>
      <c r="R32" s="2"/>
      <c r="S32" s="6" t="str">
        <f ca="1">IFERROR(OFFSET(grille!$A$1,MOD(INT((R32-parametres!$D$12)/7),42)+1,WEEKDAY(guigui!R32,2)),"")</f>
        <v>RP</v>
      </c>
      <c r="T32" s="3">
        <f t="shared" si="9"/>
        <v>42308</v>
      </c>
      <c r="U32" s="6" t="str">
        <f ca="1">IFERROR(OFFSET(grille!$A$1,MOD(INT((T32-parametres!$D$12)/7),42)+1,WEEKDAY(guigui!T32,2)),"")</f>
        <v>RP</v>
      </c>
      <c r="V32" s="2"/>
      <c r="W32" s="6" t="str">
        <f ca="1">IFERROR(OFFSET(grille!$A$1,MOD(INT((V32-parametres!$D$12)/7),42)+1,WEEKDAY(guigui!V32,2)),"")</f>
        <v>RP</v>
      </c>
      <c r="X32" s="3">
        <f t="shared" si="11"/>
        <v>42369</v>
      </c>
      <c r="Y32" s="6" t="str">
        <f ca="1">IFERROR(OFFSET(grille!$A$1,MOD(INT((X32-parametres!$D$12)/7),42)+1,WEEKDAY(guigui!X32,2)),"")</f>
        <v>__T850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371" priority="6" stopIfTrue="1">
      <formula>AND(WEEKDAY(B2,2)&gt;5,B2&lt;&gt;"")</formula>
    </cfRule>
  </conditionalFormatting>
  <conditionalFormatting sqref="E10">
    <cfRule type="expression" dxfId="370" priority="5" stopIfTrue="1">
      <formula>AND(WEEKDAY(E10,2)&gt;5,E10&lt;&gt;"")</formula>
    </cfRule>
  </conditionalFormatting>
  <conditionalFormatting sqref="E10">
    <cfRule type="expression" dxfId="369" priority="4" stopIfTrue="1">
      <formula>AND(WEEKDAY(E10,2)&gt;5,E10&lt;&gt;"")</formula>
    </cfRule>
  </conditionalFormatting>
  <conditionalFormatting sqref="E10">
    <cfRule type="expression" dxfId="368" priority="3" stopIfTrue="1">
      <formula>AND(WEEKDAY(E10,2)&gt;5,E10&lt;&gt;"")</formula>
    </cfRule>
  </conditionalFormatting>
  <conditionalFormatting sqref="E10">
    <cfRule type="expression" dxfId="367" priority="2" stopIfTrue="1">
      <formula>AND(WEEKDAY(E10,2)&gt;5,E10&lt;&gt;"")</formula>
    </cfRule>
  </conditionalFormatting>
  <conditionalFormatting sqref="E24">
    <cfRule type="expression" dxfId="366" priority="1" stopIfTrue="1">
      <formula>AND(WEEKDAY(E24,2)&gt;5,E24&lt;&gt;"")</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Y32"/>
  <sheetViews>
    <sheetView workbookViewId="0">
      <selection sqref="A1:Y3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IFERROR(OFFSET(grille!$A$1,MOD(INT((B2-parametres!$D$14)/7),42)+1,WEEKDAY(guigui!B2,2)),"")</f>
        <v>__T330</v>
      </c>
      <c r="D2" s="3">
        <f>DATE($A$1,COLUMN()-2,ROW()-1)</f>
        <v>42036</v>
      </c>
      <c r="E2" s="6" t="str">
        <f ca="1">IFERROR(OFFSET(grille!$A$1,MOD(INT((D2-parametres!$D$14)/7),42)+1,WEEKDAY(guigui!D2,2)),"")</f>
        <v>__T747</v>
      </c>
      <c r="F2" s="3">
        <f>DATE($A$1,COLUMN()-3,ROW()-1)</f>
        <v>42064</v>
      </c>
      <c r="G2" s="6" t="str">
        <f ca="1">IFERROR(OFFSET(grille!$A$1,MOD(INT((F2-parametres!$D$14)/7),42)+1,WEEKDAY(guigui!F2,2)),"")</f>
        <v>__T457</v>
      </c>
      <c r="H2" s="3">
        <f>DATE($A$1,COLUMN()-4,ROW()-1)</f>
        <v>42095</v>
      </c>
      <c r="I2" s="6" t="str">
        <f ca="1">IFERROR(OFFSET(grille!$A$1,MOD(INT((H2-parametres!$D$14)/7),42)+1,WEEKDAY(guigui!H2,2)),"")</f>
        <v>T410</v>
      </c>
      <c r="J2" s="3">
        <f>DATE($A$1,COLUMN()-5,ROW()-1)</f>
        <v>42125</v>
      </c>
      <c r="K2" s="6" t="str">
        <f ca="1">IFERROR(OFFSET(grille!$A$1,MOD(INT((J2-parametres!$D$14)/7),42)+1,WEEKDAY(guigui!J2,2)),"")</f>
        <v>__T660</v>
      </c>
      <c r="L2" s="3">
        <f>DATE($A$1,COLUMN()-6,ROW()-1)</f>
        <v>42156</v>
      </c>
      <c r="M2" s="6" t="str">
        <f ca="1">IFERROR(OFFSET(grille!$A$1,MOD(INT((L2-parametres!$D$14)/7),42)+1,WEEKDAY(guigui!L2,2)),"")</f>
        <v>__T640</v>
      </c>
      <c r="N2" s="4">
        <f>DATE($A$1,COLUMN()-7,ROW()-1)</f>
        <v>42186</v>
      </c>
      <c r="O2" s="6" t="str">
        <f ca="1">IFERROR(OFFSET(grille!$A$1,MOD(INT((N2-parametres!$D$14)/7),42)+1,WEEKDAY(guigui!N2,2)),"")</f>
        <v>T440__</v>
      </c>
      <c r="P2" s="3">
        <f>DATE($A$1,COLUMN()-8,ROW()-1)</f>
        <v>42217</v>
      </c>
      <c r="Q2" s="6" t="str">
        <f ca="1">IFERROR(OFFSET(grille!$A$1,MOD(INT((P2-parametres!$D$14)/7),42)+1,WEEKDAY(guigui!P2,2)),"")</f>
        <v>RP</v>
      </c>
      <c r="R2" s="3">
        <f>DATE($A$1,COLUMN()-9,ROW()-1)</f>
        <v>42248</v>
      </c>
      <c r="S2" s="6" t="str">
        <f ca="1">IFERROR(OFFSET(grille!$A$1,MOD(INT((R2-parametres!$D$14)/7),42)+1,WEEKDAY(guigui!R2,2)),"")</f>
        <v>RP</v>
      </c>
      <c r="T2" s="3">
        <f>DATE($A$1,COLUMN()-10,ROW()-1)</f>
        <v>42278</v>
      </c>
      <c r="U2" s="6" t="str">
        <f ca="1">IFERROR(OFFSET(grille!$A$1,MOD(INT((T2-parametres!$D$14)/7),42)+1,WEEKDAY(guigui!T2,2)),"")</f>
        <v>T710</v>
      </c>
      <c r="V2" s="4">
        <f>DATE($A$1,COLUMN()-11,ROW()-1)</f>
        <v>42309</v>
      </c>
      <c r="W2" s="6" t="str">
        <f ca="1">IFERROR(OFFSET(grille!$A$1,MOD(INT((V2-parametres!$D$14)/7),42)+1,WEEKDAY(guigui!V2,2)),"")</f>
        <v>RP</v>
      </c>
      <c r="X2" s="3">
        <f>DATE($A$1,COLUMN()-12,ROW()-1)</f>
        <v>42339</v>
      </c>
      <c r="Y2" s="6" t="str">
        <f ca="1">IFERROR(OFFSET(grille!$A$1,MOD(INT((X2-parametres!$D$14)/7),42)+1,WEEKDAY(guigui!X2,2)),"")</f>
        <v>T650__</v>
      </c>
    </row>
    <row r="3" spans="1:25">
      <c r="B3" s="3">
        <f t="shared" ref="B3:B32" si="0">DATE($A$1,COLUMN()-1,ROW()-1)</f>
        <v>42006</v>
      </c>
      <c r="C3" s="6" t="str">
        <f ca="1">IFERROR(OFFSET(grille!$A$1,MOD(INT((B3-parametres!$D$14)/7),42)+1,WEEKDAY(guigui!B3,2)),"")</f>
        <v>T905__</v>
      </c>
      <c r="D3" s="3">
        <f t="shared" ref="D3:D29" si="1">DATE($A$1,COLUMN()-2,ROW()-1)</f>
        <v>42037</v>
      </c>
      <c r="E3" s="6" t="str">
        <f ca="1">IFERROR(OFFSET(grille!$A$1,MOD(INT((D3-parametres!$D$14)/7),42)+1,WEEKDAY(guigui!D3,2)),"")</f>
        <v>T130</v>
      </c>
      <c r="F3" s="3">
        <f t="shared" ref="F3:F32" si="2">DATE($A$1,COLUMN()-3,ROW()-1)</f>
        <v>42065</v>
      </c>
      <c r="G3" s="6" t="str">
        <f ca="1">IFERROR(OFFSET(grille!$A$1,MOD(INT((F3-parametres!$D$14)/7),42)+1,WEEKDAY(guigui!F3,2)),"")</f>
        <v>T240__</v>
      </c>
      <c r="H3" s="3">
        <f t="shared" ref="H3:H31" si="3">DATE($A$1,COLUMN()-4,ROW()-1)</f>
        <v>42096</v>
      </c>
      <c r="I3" s="6" t="str">
        <f ca="1">IFERROR(OFFSET(grille!$A$1,MOD(INT((H3-parametres!$D$14)/7),42)+1,WEEKDAY(guigui!H3,2)),"")</f>
        <v>T220__</v>
      </c>
      <c r="J3" s="3">
        <f t="shared" ref="J3:J32" si="4">DATE($A$1,COLUMN()-5,ROW()-1)</f>
        <v>42126</v>
      </c>
      <c r="K3" s="6" t="str">
        <f ca="1">IFERROR(OFFSET(grille!$A$1,MOD(INT((J3-parametres!$D$14)/7),42)+1,WEEKDAY(guigui!J3,2)),"")</f>
        <v>RP</v>
      </c>
      <c r="L3" s="3">
        <f t="shared" ref="L3:L31" si="5">DATE($A$1,COLUMN()-6,ROW()-1)</f>
        <v>42157</v>
      </c>
      <c r="M3" s="6" t="str">
        <f ca="1">IFERROR(OFFSET(grille!$A$1,MOD(INT((L3-parametres!$D$14)/7),42)+1,WEEKDAY(guigui!L3,2)),"")</f>
        <v>T430</v>
      </c>
      <c r="N3" s="4">
        <f t="shared" ref="N3:N32" si="6">DATE($A$1,COLUMN()-7,ROW()-1)</f>
        <v>42187</v>
      </c>
      <c r="O3" s="6" t="str">
        <f ca="1">IFERROR(OFFSET(grille!$A$1,MOD(INT((N3-parametres!$D$14)/7),42)+1,WEEKDAY(guigui!N3,2)),"")</f>
        <v>__T450</v>
      </c>
      <c r="P3" s="3">
        <f t="shared" ref="P3:P32" si="7">DATE($A$1,COLUMN()-8,ROW()-1)</f>
        <v>42218</v>
      </c>
      <c r="Q3" s="6" t="str">
        <f ca="1">IFERROR(OFFSET(grille!$A$1,MOD(INT((P3-parametres!$D$14)/7),42)+1,WEEKDAY(guigui!P3,2)),"")</f>
        <v>RP</v>
      </c>
      <c r="R3" s="3">
        <f t="shared" ref="R3:R31" si="8">DATE($A$1,COLUMN()-9,ROW()-1)</f>
        <v>42249</v>
      </c>
      <c r="S3" s="6" t="str">
        <f ca="1">IFERROR(OFFSET(grille!$A$1,MOD(INT((R3-parametres!$D$14)/7),42)+1,WEEKDAY(guigui!R3,2)),"")</f>
        <v>RP</v>
      </c>
      <c r="T3" s="3">
        <f t="shared" ref="T3:T32" si="9">DATE($A$1,COLUMN()-10,ROW()-1)</f>
        <v>42279</v>
      </c>
      <c r="U3" s="6" t="str">
        <f ca="1">IFERROR(OFFSET(grille!$A$1,MOD(INT((T3-parametres!$D$14)/7),42)+1,WEEKDAY(guigui!T3,2)),"")</f>
        <v>T655__</v>
      </c>
      <c r="V3" s="4">
        <f t="shared" ref="V3:V31" si="10">DATE($A$1,COLUMN()-11,ROW()-1)</f>
        <v>42310</v>
      </c>
      <c r="W3" s="6" t="str">
        <f ca="1">IFERROR(OFFSET(grille!$A$1,MOD(INT((V3-parametres!$D$14)/7),42)+1,WEEKDAY(guigui!V3,2)),"")</f>
        <v>T630__</v>
      </c>
      <c r="X3" s="3">
        <f t="shared" ref="X3:X32" si="11">DATE($A$1,COLUMN()-12,ROW()-1)</f>
        <v>42340</v>
      </c>
      <c r="Y3" s="6" t="str">
        <f ca="1">IFERROR(OFFSET(grille!$A$1,MOD(INT((X3-parametres!$D$14)/7),42)+1,WEEKDAY(guigui!X3,2)),"")</f>
        <v>__T660</v>
      </c>
    </row>
    <row r="4" spans="1:25">
      <c r="B4" s="4">
        <f t="shared" si="0"/>
        <v>42007</v>
      </c>
      <c r="C4" s="6" t="str">
        <f ca="1">IFERROR(OFFSET(grille!$A$1,MOD(INT((B4-parametres!$D$14)/7),42)+1,WEEKDAY(guigui!B4,2)),"")</f>
        <v>__T916</v>
      </c>
      <c r="D4" s="3">
        <f t="shared" si="1"/>
        <v>42038</v>
      </c>
      <c r="E4" s="6" t="str">
        <f ca="1">IFERROR(OFFSET(grille!$A$1,MOD(INT((D4-parametres!$D$14)/7),42)+1,WEEKDAY(guigui!D4,2)),"")</f>
        <v>T140__</v>
      </c>
      <c r="F4" s="3">
        <f t="shared" si="2"/>
        <v>42066</v>
      </c>
      <c r="G4" s="6" t="str">
        <f ca="1">IFERROR(OFFSET(grille!$A$1,MOD(INT((F4-parametres!$D$14)/7),42)+1,WEEKDAY(guigui!F4,2)),"")</f>
        <v>__T250</v>
      </c>
      <c r="H4" s="3">
        <f t="shared" si="3"/>
        <v>42097</v>
      </c>
      <c r="I4" s="6" t="str">
        <f ca="1">IFERROR(OFFSET(grille!$A$1,MOD(INT((H4-parametres!$D$14)/7),42)+1,WEEKDAY(guigui!H4,2)),"")</f>
        <v>__T230</v>
      </c>
      <c r="J4" s="3">
        <f t="shared" si="4"/>
        <v>42127</v>
      </c>
      <c r="K4" s="6" t="str">
        <f ca="1">IFERROR(OFFSET(grille!$A$1,MOD(INT((J4-parametres!$D$14)/7),42)+1,WEEKDAY(guigui!J4,2)),"")</f>
        <v>RP</v>
      </c>
      <c r="L4" s="3">
        <f t="shared" si="5"/>
        <v>42158</v>
      </c>
      <c r="M4" s="6" t="str">
        <f ca="1">IFERROR(OFFSET(grille!$A$1,MOD(INT((L4-parametres!$D$14)/7),42)+1,WEEKDAY(guigui!L4,2)),"")</f>
        <v>T820__</v>
      </c>
      <c r="N4" s="4">
        <f t="shared" si="6"/>
        <v>42188</v>
      </c>
      <c r="O4" s="6" t="str">
        <f ca="1">IFERROR(OFFSET(grille!$A$1,MOD(INT((N4-parametres!$D$14)/7),42)+1,WEEKDAY(guigui!N4,2)),"")</f>
        <v>T945</v>
      </c>
      <c r="P4" s="3">
        <f t="shared" si="7"/>
        <v>42219</v>
      </c>
      <c r="Q4" s="6" t="str">
        <f ca="1">IFERROR(OFFSET(grille!$A$1,MOD(INT((P4-parametres!$D$14)/7),42)+1,WEEKDAY(guigui!P4,2)),"")</f>
        <v>T720</v>
      </c>
      <c r="R4" s="3">
        <f t="shared" si="8"/>
        <v>42250</v>
      </c>
      <c r="S4" s="6" t="str">
        <f ca="1">IFERROR(OFFSET(grille!$A$1,MOD(INT((R4-parametres!$D$14)/7),42)+1,WEEKDAY(guigui!R4,2)),"")</f>
        <v>T130</v>
      </c>
      <c r="T4" s="3">
        <f t="shared" si="9"/>
        <v>42280</v>
      </c>
      <c r="U4" s="6" t="str">
        <f ca="1">IFERROR(OFFSET(grille!$A$1,MOD(INT((T4-parametres!$D$14)/7),42)+1,WEEKDAY(guigui!T4,2)),"")</f>
        <v>__T666</v>
      </c>
      <c r="V4" s="4">
        <f t="shared" si="10"/>
        <v>42311</v>
      </c>
      <c r="W4" s="6" t="str">
        <f ca="1">IFERROR(OFFSET(grille!$A$1,MOD(INT((V4-parametres!$D$14)/7),42)+1,WEEKDAY(guigui!V4,2)),"")</f>
        <v>__T640</v>
      </c>
      <c r="X4" s="3">
        <f t="shared" si="11"/>
        <v>42341</v>
      </c>
      <c r="Y4" s="6" t="str">
        <f ca="1">IFERROR(OFFSET(grille!$A$1,MOD(INT((X4-parametres!$D$14)/7),42)+1,WEEKDAY(guigui!X4,2)),"")</f>
        <v>T260</v>
      </c>
    </row>
    <row r="5" spans="1:25">
      <c r="B5" s="4">
        <f t="shared" si="0"/>
        <v>42008</v>
      </c>
      <c r="C5" s="6" t="str">
        <f ca="1">IFERROR(OFFSET(grille!$A$1,MOD(INT((B5-parametres!$D$14)/7),42)+1,WEEKDAY(guigui!B5,2)),"")</f>
        <v>RP</v>
      </c>
      <c r="D5" s="3">
        <f t="shared" si="1"/>
        <v>42039</v>
      </c>
      <c r="E5" s="6" t="str">
        <f ca="1">IFERROR(OFFSET(grille!$A$1,MOD(INT((D5-parametres!$D$14)/7),42)+1,WEEKDAY(guigui!D5,2)),"")</f>
        <v>__T150</v>
      </c>
      <c r="F5" s="3">
        <f t="shared" si="2"/>
        <v>42067</v>
      </c>
      <c r="G5" s="6" t="str">
        <f ca="1">IFERROR(OFFSET(grille!$A$1,MOD(INT((F5-parametres!$D$14)/7),42)+1,WEEKDAY(guigui!F5,2)),"")</f>
        <v>RP</v>
      </c>
      <c r="H5" s="3">
        <f t="shared" si="3"/>
        <v>42098</v>
      </c>
      <c r="I5" s="6" t="str">
        <f ca="1">IFERROR(OFFSET(grille!$A$1,MOD(INT((H5-parametres!$D$14)/7),42)+1,WEEKDAY(guigui!H5,2)),"")</f>
        <v>RP</v>
      </c>
      <c r="J5" s="3">
        <f t="shared" si="4"/>
        <v>42128</v>
      </c>
      <c r="K5" s="6" t="str">
        <f ca="1">IFERROR(OFFSET(grille!$A$1,MOD(INT((J5-parametres!$D$14)/7),42)+1,WEEKDAY(guigui!J5,2)),"")</f>
        <v>T410</v>
      </c>
      <c r="L5" s="3">
        <f t="shared" si="5"/>
        <v>42159</v>
      </c>
      <c r="M5" s="6" t="str">
        <f ca="1">IFERROR(OFFSET(grille!$A$1,MOD(INT((L5-parametres!$D$14)/7),42)+1,WEEKDAY(guigui!L5,2)),"")</f>
        <v>__T830</v>
      </c>
      <c r="N5" s="4">
        <f t="shared" si="6"/>
        <v>42189</v>
      </c>
      <c r="O5" s="6" t="str">
        <f ca="1">IFERROR(OFFSET(grille!$A$1,MOD(INT((N5-parametres!$D$14)/7),42)+1,WEEKDAY(guigui!N5,2)),"")</f>
        <v>RP</v>
      </c>
      <c r="P5" s="3">
        <f t="shared" si="7"/>
        <v>42220</v>
      </c>
      <c r="Q5" s="6" t="str">
        <f ca="1">IFERROR(OFFSET(grille!$A$1,MOD(INT((P5-parametres!$D$14)/7),42)+1,WEEKDAY(guigui!P5,2)),"")</f>
        <v>T710</v>
      </c>
      <c r="R5" s="3">
        <f t="shared" si="8"/>
        <v>42251</v>
      </c>
      <c r="S5" s="6" t="str">
        <f ca="1">IFERROR(OFFSET(grille!$A$1,MOD(INT((R5-parametres!$D$14)/7),42)+1,WEEKDAY(guigui!R5,2)),"")</f>
        <v>T420</v>
      </c>
      <c r="T5" s="3">
        <f t="shared" si="9"/>
        <v>42281</v>
      </c>
      <c r="U5" s="6" t="str">
        <f ca="1">IFERROR(OFFSET(grille!$A$1,MOD(INT((T5-parametres!$D$14)/7),42)+1,WEEKDAY(guigui!T5,2)),"")</f>
        <v>RP</v>
      </c>
      <c r="V5" s="4">
        <f t="shared" si="10"/>
        <v>42312</v>
      </c>
      <c r="W5" s="6" t="str">
        <f ca="1">IFERROR(OFFSET(grille!$A$1,MOD(INT((V5-parametres!$D$14)/7),42)+1,WEEKDAY(guigui!V5,2)),"")</f>
        <v>T340__</v>
      </c>
      <c r="X5" s="3">
        <f t="shared" si="11"/>
        <v>42342</v>
      </c>
      <c r="Y5" s="6" t="str">
        <f ca="1">IFERROR(OFFSET(grille!$A$1,MOD(INT((X5-parametres!$D$14)/7),42)+1,WEEKDAY(guigui!X5,2)),"")</f>
        <v>D</v>
      </c>
    </row>
    <row r="6" spans="1:25">
      <c r="B6" s="3">
        <f t="shared" si="0"/>
        <v>42009</v>
      </c>
      <c r="C6" s="6" t="str">
        <f ca="1">IFERROR(OFFSET(grille!$A$1,MOD(INT((B6-parametres!$D$14)/7),42)+1,WEEKDAY(guigui!B6,2)),"")</f>
        <v>RP</v>
      </c>
      <c r="D6" s="3">
        <f t="shared" si="1"/>
        <v>42040</v>
      </c>
      <c r="E6" s="6" t="str">
        <f ca="1">IFERROR(OFFSET(grille!$A$1,MOD(INT((D6-parametres!$D$14)/7),42)+1,WEEKDAY(guigui!D6,2)),"")</f>
        <v>D</v>
      </c>
      <c r="F6" s="3">
        <f t="shared" si="2"/>
        <v>42068</v>
      </c>
      <c r="G6" s="6" t="str">
        <f ca="1">IFERROR(OFFSET(grille!$A$1,MOD(INT((F6-parametres!$D$14)/7),42)+1,WEEKDAY(guigui!F6,2)),"")</f>
        <v>RP</v>
      </c>
      <c r="H6" s="3">
        <f t="shared" si="3"/>
        <v>42099</v>
      </c>
      <c r="I6" s="6" t="str">
        <f ca="1">IFERROR(OFFSET(grille!$A$1,MOD(INT((H6-parametres!$D$14)/7),42)+1,WEEKDAY(guigui!H6,2)),"")</f>
        <v>RP</v>
      </c>
      <c r="J6" s="3">
        <f t="shared" si="4"/>
        <v>42129</v>
      </c>
      <c r="K6" s="6" t="str">
        <f ca="1">IFERROR(OFFSET(grille!$A$1,MOD(INT((J6-parametres!$D$14)/7),42)+1,WEEKDAY(guigui!J6,2)),"")</f>
        <v>T720</v>
      </c>
      <c r="L6" s="3">
        <f t="shared" si="5"/>
        <v>42160</v>
      </c>
      <c r="M6" s="6" t="str">
        <f ca="1">IFERROR(OFFSET(grille!$A$1,MOD(INT((L6-parametres!$D$14)/7),42)+1,WEEKDAY(guigui!L6,2)),"")</f>
        <v>D</v>
      </c>
      <c r="N6" s="4">
        <f t="shared" si="6"/>
        <v>42190</v>
      </c>
      <c r="O6" s="6" t="str">
        <f ca="1">IFERROR(OFFSET(grille!$A$1,MOD(INT((N6-parametres!$D$14)/7),42)+1,WEEKDAY(guigui!N6,2)),"")</f>
        <v>RP</v>
      </c>
      <c r="P6" s="3">
        <f t="shared" si="7"/>
        <v>42221</v>
      </c>
      <c r="Q6" s="6" t="str">
        <f ca="1">IFERROR(OFFSET(grille!$A$1,MOD(INT((P6-parametres!$D$14)/7),42)+1,WEEKDAY(guigui!P6,2)),"")</f>
        <v>T630__</v>
      </c>
      <c r="R6" s="3">
        <f t="shared" si="8"/>
        <v>42252</v>
      </c>
      <c r="S6" s="6" t="str">
        <f ca="1">IFERROR(OFFSET(grille!$A$1,MOD(INT((R6-parametres!$D$14)/7),42)+1,WEEKDAY(guigui!R6,2)),"")</f>
        <v>T226__</v>
      </c>
      <c r="T6" s="3">
        <f t="shared" si="9"/>
        <v>42282</v>
      </c>
      <c r="U6" s="6" t="str">
        <f ca="1">IFERROR(OFFSET(grille!$A$1,MOD(INT((T6-parametres!$D$14)/7),42)+1,WEEKDAY(guigui!T6,2)),"")</f>
        <v>RP</v>
      </c>
      <c r="V6" s="4">
        <f t="shared" si="10"/>
        <v>42313</v>
      </c>
      <c r="W6" s="6" t="str">
        <f ca="1">IFERROR(OFFSET(grille!$A$1,MOD(INT((V6-parametres!$D$14)/7),42)+1,WEEKDAY(guigui!V6,2)),"")</f>
        <v>__T350</v>
      </c>
      <c r="X6" s="3">
        <f t="shared" si="11"/>
        <v>42343</v>
      </c>
      <c r="Y6" s="6" t="str">
        <f ca="1">IFERROR(OFFSET(grille!$A$1,MOD(INT((X6-parametres!$D$14)/7),42)+1,WEEKDAY(guigui!X6,2)),"")</f>
        <v>RP</v>
      </c>
    </row>
    <row r="7" spans="1:25">
      <c r="B7" s="3">
        <f t="shared" si="0"/>
        <v>42010</v>
      </c>
      <c r="C7" s="6" t="str">
        <f ca="1">IFERROR(OFFSET(grille!$A$1,MOD(INT((B7-parametres!$D$14)/7),42)+1,WEEKDAY(guigui!B7,2)),"")</f>
        <v>T320__</v>
      </c>
      <c r="D7" s="3">
        <f t="shared" si="1"/>
        <v>42041</v>
      </c>
      <c r="E7" s="6" t="str">
        <f ca="1">IFERROR(OFFSET(grille!$A$1,MOD(INT((D7-parametres!$D$14)/7),42)+1,WEEKDAY(guigui!D7,2)),"")</f>
        <v>RP</v>
      </c>
      <c r="F7" s="3">
        <f t="shared" si="2"/>
        <v>42069</v>
      </c>
      <c r="G7" s="6" t="str">
        <f ca="1">IFERROR(OFFSET(grille!$A$1,MOD(INT((F7-parametres!$D$14)/7),42)+1,WEEKDAY(guigui!F7,2)),"")</f>
        <v>T345__</v>
      </c>
      <c r="H7" s="3">
        <f t="shared" si="3"/>
        <v>42100</v>
      </c>
      <c r="I7" s="6" t="str">
        <f ca="1">IFERROR(OFFSET(grille!$A$1,MOD(INT((H7-parametres!$D$14)/7),42)+1,WEEKDAY(guigui!H7,2)),"")</f>
        <v>T220__</v>
      </c>
      <c r="J7" s="3">
        <f t="shared" si="4"/>
        <v>42130</v>
      </c>
      <c r="K7" s="6" t="str">
        <f ca="1">IFERROR(OFFSET(grille!$A$1,MOD(INT((J7-parametres!$D$14)/7),42)+1,WEEKDAY(guigui!J7,2)),"")</f>
        <v>T510</v>
      </c>
      <c r="L7" s="3">
        <f t="shared" si="5"/>
        <v>42161</v>
      </c>
      <c r="M7" s="6" t="str">
        <f ca="1">IFERROR(OFFSET(grille!$A$1,MOD(INT((L7-parametres!$D$14)/7),42)+1,WEEKDAY(guigui!L7,2)),"")</f>
        <v>RP</v>
      </c>
      <c r="N7" s="4">
        <f t="shared" si="6"/>
        <v>42191</v>
      </c>
      <c r="O7" s="6" t="str">
        <f ca="1">IFERROR(OFFSET(grille!$A$1,MOD(INT((N7-parametres!$D$14)/7),42)+1,WEEKDAY(guigui!N7,2)),"")</f>
        <v>T730__</v>
      </c>
      <c r="P7" s="3">
        <f t="shared" si="7"/>
        <v>42222</v>
      </c>
      <c r="Q7" s="6" t="str">
        <f ca="1">IFERROR(OFFSET(grille!$A$1,MOD(INT((P7-parametres!$D$14)/7),42)+1,WEEKDAY(guigui!P7,2)),"")</f>
        <v>__T640</v>
      </c>
      <c r="R7" s="3">
        <f t="shared" si="8"/>
        <v>42253</v>
      </c>
      <c r="S7" s="6" t="str">
        <f ca="1">IFERROR(OFFSET(grille!$A$1,MOD(INT((R7-parametres!$D$14)/7),42)+1,WEEKDAY(guigui!R7,2)),"")</f>
        <v>__T237</v>
      </c>
      <c r="T7" s="3">
        <f t="shared" si="9"/>
        <v>42283</v>
      </c>
      <c r="U7" s="6" t="str">
        <f ca="1">IFERROR(OFFSET(grille!$A$1,MOD(INT((T7-parametres!$D$14)/7),42)+1,WEEKDAY(guigui!T7,2)),"")</f>
        <v>RP</v>
      </c>
      <c r="V7" s="4">
        <f t="shared" si="10"/>
        <v>42314</v>
      </c>
      <c r="W7" s="6" t="str">
        <f ca="1">IFERROR(OFFSET(grille!$A$1,MOD(INT((V7-parametres!$D$14)/7),42)+1,WEEKDAY(guigui!V7,2)),"")</f>
        <v>D</v>
      </c>
      <c r="X7" s="3">
        <f t="shared" si="11"/>
        <v>42344</v>
      </c>
      <c r="Y7" s="6" t="str">
        <f ca="1">IFERROR(OFFSET(grille!$A$1,MOD(INT((X7-parametres!$D$14)/7),42)+1,WEEKDAY(guigui!X7,2)),"")</f>
        <v>RP</v>
      </c>
    </row>
    <row r="8" spans="1:25">
      <c r="B8" s="3">
        <f t="shared" si="0"/>
        <v>42011</v>
      </c>
      <c r="C8" s="6" t="str">
        <f ca="1">IFERROR(OFFSET(grille!$A$1,MOD(INT((B8-parametres!$D$14)/7),42)+1,WEEKDAY(guigui!B8,2)),"")</f>
        <v>__T330</v>
      </c>
      <c r="D8" s="3">
        <f t="shared" si="1"/>
        <v>42042</v>
      </c>
      <c r="E8" s="6" t="str">
        <f ca="1">IFERROR(OFFSET(grille!$A$1,MOD(INT((D8-parametres!$D$14)/7),42)+1,WEEKDAY(guigui!D8,2)),"")</f>
        <v>RP</v>
      </c>
      <c r="F8" s="3">
        <f t="shared" si="2"/>
        <v>42070</v>
      </c>
      <c r="G8" s="6" t="str">
        <f ca="1">IFERROR(OFFSET(grille!$A$1,MOD(INT((F8-parametres!$D$14)/7),42)+1,WEEKDAY(guigui!F8,2)),"")</f>
        <v>__T356</v>
      </c>
      <c r="H8" s="3">
        <f t="shared" si="3"/>
        <v>42101</v>
      </c>
      <c r="I8" s="6" t="str">
        <f ca="1">IFERROR(OFFSET(grille!$A$1,MOD(INT((H8-parametres!$D$14)/7),42)+1,WEEKDAY(guigui!H8,2)),"")</f>
        <v>__T230</v>
      </c>
      <c r="J8" s="3">
        <f t="shared" si="4"/>
        <v>42131</v>
      </c>
      <c r="K8" s="6" t="str">
        <f ca="1">IFERROR(OFFSET(grille!$A$1,MOD(INT((J8-parametres!$D$14)/7),42)+1,WEEKDAY(guigui!J8,2)),"")</f>
        <v>T140__</v>
      </c>
      <c r="L8" s="3">
        <f t="shared" si="5"/>
        <v>42162</v>
      </c>
      <c r="M8" s="6" t="str">
        <f ca="1">IFERROR(OFFSET(grille!$A$1,MOD(INT((L8-parametres!$D$14)/7),42)+1,WEEKDAY(guigui!L8,2)),"")</f>
        <v>RP</v>
      </c>
      <c r="N8" s="4">
        <f t="shared" si="6"/>
        <v>42192</v>
      </c>
      <c r="O8" s="6" t="str">
        <f ca="1">IFERROR(OFFSET(grille!$A$1,MOD(INT((N8-parametres!$D$14)/7),42)+1,WEEKDAY(guigui!N8,2)),"")</f>
        <v>__T740</v>
      </c>
      <c r="P8" s="3">
        <f t="shared" si="7"/>
        <v>42223</v>
      </c>
      <c r="Q8" s="6" t="str">
        <f ca="1">IFERROR(OFFSET(grille!$A$1,MOD(INT((P8-parametres!$D$14)/7),42)+1,WEEKDAY(guigui!P8,2)),"")</f>
        <v>D</v>
      </c>
      <c r="R8" s="3">
        <f t="shared" si="8"/>
        <v>42254</v>
      </c>
      <c r="S8" s="6" t="str">
        <f ca="1">IFERROR(OFFSET(grille!$A$1,MOD(INT((R8-parametres!$D$14)/7),42)+1,WEEKDAY(guigui!R8,2)),"")</f>
        <v>RP</v>
      </c>
      <c r="T8" s="3">
        <f t="shared" si="9"/>
        <v>42284</v>
      </c>
      <c r="U8" s="6" t="str">
        <f ca="1">IFERROR(OFFSET(grille!$A$1,MOD(INT((T8-parametres!$D$14)/7),42)+1,WEEKDAY(guigui!T8,2)),"")</f>
        <v>D</v>
      </c>
      <c r="V8" s="4">
        <f t="shared" si="10"/>
        <v>42315</v>
      </c>
      <c r="W8" s="6" t="str">
        <f ca="1">IFERROR(OFFSET(grille!$A$1,MOD(INT((V8-parametres!$D$14)/7),42)+1,WEEKDAY(guigui!V8,2)),"")</f>
        <v>RP</v>
      </c>
      <c r="X8" s="3">
        <f t="shared" si="11"/>
        <v>42345</v>
      </c>
      <c r="Y8" s="6" t="str">
        <f ca="1">IFERROR(OFFSET(grille!$A$1,MOD(INT((X8-parametres!$D$14)/7),42)+1,WEEKDAY(guigui!X8,2)),"")</f>
        <v>T210</v>
      </c>
    </row>
    <row r="9" spans="1:25">
      <c r="B9" s="3">
        <f t="shared" si="0"/>
        <v>42012</v>
      </c>
      <c r="C9" s="6" t="str">
        <f ca="1">IFERROR(OFFSET(grille!$A$1,MOD(INT((B9-parametres!$D$14)/7),42)+1,WEEKDAY(guigui!B9,2)),"")</f>
        <v>T340__</v>
      </c>
      <c r="D9" s="3">
        <f t="shared" si="1"/>
        <v>42043</v>
      </c>
      <c r="E9" s="6" t="str">
        <f ca="1">IFERROR(OFFSET(grille!$A$1,MOD(INT((D9-parametres!$D$14)/7),42)+1,WEEKDAY(guigui!D9,2)),"")</f>
        <v>T737__</v>
      </c>
      <c r="F9" s="3">
        <f t="shared" si="2"/>
        <v>42071</v>
      </c>
      <c r="G9" s="6" t="str">
        <f ca="1">IFERROR(OFFSET(grille!$A$1,MOD(INT((F9-parametres!$D$14)/7),42)+1,WEEKDAY(guigui!F9,2)),"")</f>
        <v>T247__</v>
      </c>
      <c r="H9" s="3">
        <f t="shared" si="3"/>
        <v>42102</v>
      </c>
      <c r="I9" s="6" t="str">
        <f ca="1">IFERROR(OFFSET(grille!$A$1,MOD(INT((H9-parametres!$D$14)/7),42)+1,WEEKDAY(guigui!H9,2)),"")</f>
        <v>RP</v>
      </c>
      <c r="J9" s="3">
        <f t="shared" si="4"/>
        <v>42132</v>
      </c>
      <c r="K9" s="6" t="str">
        <f ca="1">IFERROR(OFFSET(grille!$A$1,MOD(INT((J9-parametres!$D$14)/7),42)+1,WEEKDAY(guigui!J9,2)),"")</f>
        <v>__T150</v>
      </c>
      <c r="L9" s="3">
        <f t="shared" si="5"/>
        <v>42163</v>
      </c>
      <c r="M9" s="6" t="str">
        <f ca="1">IFERROR(OFFSET(grille!$A$1,MOD(INT((L9-parametres!$D$14)/7),42)+1,WEEKDAY(guigui!L9,2)),"")</f>
        <v>RP</v>
      </c>
      <c r="N9" s="4">
        <f t="shared" si="6"/>
        <v>42193</v>
      </c>
      <c r="O9" s="6" t="str">
        <f ca="1">IFERROR(OFFSET(grille!$A$1,MOD(INT((N9-parametres!$D$14)/7),42)+1,WEEKDAY(guigui!N9,2)),"")</f>
        <v>T650__</v>
      </c>
      <c r="P9" s="3">
        <f t="shared" si="7"/>
        <v>42224</v>
      </c>
      <c r="Q9" s="6" t="str">
        <f ca="1">IFERROR(OFFSET(grille!$A$1,MOD(INT((P9-parametres!$D$14)/7),42)+1,WEEKDAY(guigui!P9,2)),"")</f>
        <v>RP</v>
      </c>
      <c r="R9" s="3">
        <f t="shared" si="8"/>
        <v>42255</v>
      </c>
      <c r="S9" s="6" t="str">
        <f ca="1">IFERROR(OFFSET(grille!$A$1,MOD(INT((R9-parametres!$D$14)/7),42)+1,WEEKDAY(guigui!R9,2)),"")</f>
        <v>RP</v>
      </c>
      <c r="T9" s="3">
        <f t="shared" si="9"/>
        <v>42285</v>
      </c>
      <c r="U9" s="6" t="str">
        <f ca="1">IFERROR(OFFSET(grille!$A$1,MOD(INT((T9-parametres!$D$14)/7),42)+1,WEEKDAY(guigui!T9,2)),"")</f>
        <v>T510</v>
      </c>
      <c r="V9" s="4">
        <f t="shared" si="10"/>
        <v>42316</v>
      </c>
      <c r="W9" s="6" t="str">
        <f ca="1">IFERROR(OFFSET(grille!$A$1,MOD(INT((V9-parametres!$D$14)/7),42)+1,WEEKDAY(guigui!V9,2)),"")</f>
        <v>RP</v>
      </c>
      <c r="X9" s="3">
        <f t="shared" si="11"/>
        <v>42346</v>
      </c>
      <c r="Y9" s="6" t="str">
        <f ca="1">IFERROR(OFFSET(grille!$A$1,MOD(INT((X9-parametres!$D$14)/7),42)+1,WEEKDAY(guigui!X9,2)),"")</f>
        <v>T410</v>
      </c>
    </row>
    <row r="10" spans="1:25">
      <c r="B10" s="3">
        <f t="shared" si="0"/>
        <v>42013</v>
      </c>
      <c r="C10" s="6" t="str">
        <f ca="1">IFERROR(OFFSET(grille!$A$1,MOD(INT((B10-parametres!$D$14)/7),42)+1,WEEKDAY(guigui!B10,2)),"")</f>
        <v>__T350</v>
      </c>
      <c r="D10" s="3">
        <f t="shared" si="1"/>
        <v>42044</v>
      </c>
      <c r="E10" s="6" t="str">
        <f ca="1">IFERROR(OFFSET(grille!$A$1,MOD(INT((D10-parametres!$D$14)/7),42)+1,WEEKDAY(guigui!D10,2)),"")</f>
        <v>__T740</v>
      </c>
      <c r="F10" s="3">
        <f t="shared" si="2"/>
        <v>42072</v>
      </c>
      <c r="G10" s="6" t="str">
        <f ca="1">IFERROR(OFFSET(grille!$A$1,MOD(INT((F10-parametres!$D$14)/7),42)+1,WEEKDAY(guigui!F10,2)),"")</f>
        <v>__T250</v>
      </c>
      <c r="H10" s="3">
        <f t="shared" si="3"/>
        <v>42103</v>
      </c>
      <c r="I10" s="6" t="str">
        <f ca="1">IFERROR(OFFSET(grille!$A$1,MOD(INT((H10-parametres!$D$14)/7),42)+1,WEEKDAY(guigui!H10,2)),"")</f>
        <v>RP</v>
      </c>
      <c r="J10" s="3">
        <f t="shared" si="4"/>
        <v>42133</v>
      </c>
      <c r="K10" s="6" t="str">
        <f ca="1">IFERROR(OFFSET(grille!$A$1,MOD(INT((J10-parametres!$D$14)/7),42)+1,WEEKDAY(guigui!J10,2)),"")</f>
        <v>RP</v>
      </c>
      <c r="L10" s="3">
        <f t="shared" si="5"/>
        <v>42164</v>
      </c>
      <c r="M10" s="6" t="str">
        <f ca="1">IFERROR(OFFSET(grille!$A$1,MOD(INT((L10-parametres!$D$14)/7),42)+1,WEEKDAY(guigui!L10,2)),"")</f>
        <v>T730__</v>
      </c>
      <c r="N10" s="4">
        <f t="shared" si="6"/>
        <v>42194</v>
      </c>
      <c r="O10" s="6" t="str">
        <f ca="1">IFERROR(OFFSET(grille!$A$1,MOD(INT((N10-parametres!$D$14)/7),42)+1,WEEKDAY(guigui!N10,2)),"")</f>
        <v>__T660</v>
      </c>
      <c r="P10" s="3">
        <f t="shared" si="7"/>
        <v>42225</v>
      </c>
      <c r="Q10" s="6" t="str">
        <f ca="1">IFERROR(OFFSET(grille!$A$1,MOD(INT((P10-parametres!$D$14)/7),42)+1,WEEKDAY(guigui!P10,2)),"")</f>
        <v>RP</v>
      </c>
      <c r="R10" s="3">
        <f t="shared" si="8"/>
        <v>42256</v>
      </c>
      <c r="S10" s="6" t="str">
        <f ca="1">IFERROR(OFFSET(grille!$A$1,MOD(INT((R10-parametres!$D$14)/7),42)+1,WEEKDAY(guigui!R10,2)),"")</f>
        <v>T710</v>
      </c>
      <c r="T10" s="3">
        <f t="shared" si="9"/>
        <v>42286</v>
      </c>
      <c r="U10" s="6" t="str">
        <f ca="1">IFERROR(OFFSET(grille!$A$1,MOD(INT((T10-parametres!$D$14)/7),42)+1,WEEKDAY(guigui!T10,2)),"")</f>
        <v>T445__</v>
      </c>
      <c r="V10" s="4">
        <f t="shared" si="10"/>
        <v>42317</v>
      </c>
      <c r="W10" s="6" t="str">
        <f ca="1">IFERROR(OFFSET(grille!$A$1,MOD(INT((V10-parametres!$D$14)/7),42)+1,WEEKDAY(guigui!V10,2)),"")</f>
        <v>T110</v>
      </c>
      <c r="X10" s="3">
        <f t="shared" si="11"/>
        <v>42347</v>
      </c>
      <c r="Y10" s="6" t="str">
        <f ca="1">IFERROR(OFFSET(grille!$A$1,MOD(INT((X10-parametres!$D$14)/7),42)+1,WEEKDAY(guigui!X10,2)),"")</f>
        <v>T810</v>
      </c>
    </row>
    <row r="11" spans="1:25">
      <c r="B11" s="3">
        <f t="shared" si="0"/>
        <v>42014</v>
      </c>
      <c r="C11" s="6" t="str">
        <f ca="1">IFERROR(OFFSET(grille!$A$1,MOD(INT((B11-parametres!$D$14)/7),42)+1,WEEKDAY(guigui!B11,2)),"")</f>
        <v>RP</v>
      </c>
      <c r="D11" s="3">
        <f t="shared" si="1"/>
        <v>42045</v>
      </c>
      <c r="E11" s="6" t="str">
        <f ca="1">IFERROR(OFFSET(grille!$A$1,MOD(INT((D11-parametres!$D$14)/7),42)+1,WEEKDAY(guigui!D11,2)),"")</f>
        <v>T650__</v>
      </c>
      <c r="F11" s="3">
        <f t="shared" si="2"/>
        <v>42073</v>
      </c>
      <c r="G11" s="6" t="str">
        <f ca="1">IFERROR(OFFSET(grille!$A$1,MOD(INT((F11-parametres!$D$14)/7),42)+1,WEEKDAY(guigui!F11,2)),"")</f>
        <v>RP</v>
      </c>
      <c r="H11" s="3">
        <f t="shared" si="3"/>
        <v>42104</v>
      </c>
      <c r="I11" s="6" t="str">
        <f ca="1">IFERROR(OFFSET(grille!$A$1,MOD(INT((H11-parametres!$D$14)/7),42)+1,WEEKDAY(guigui!H11,2)),"")</f>
        <v>T320__</v>
      </c>
      <c r="J11" s="3">
        <f t="shared" si="4"/>
        <v>42134</v>
      </c>
      <c r="K11" s="6" t="str">
        <f ca="1">IFERROR(OFFSET(grille!$A$1,MOD(INT((J11-parametres!$D$14)/7),42)+1,WEEKDAY(guigui!J11,2)),"")</f>
        <v>RP</v>
      </c>
      <c r="L11" s="3">
        <f t="shared" si="5"/>
        <v>42165</v>
      </c>
      <c r="M11" s="6" t="str">
        <f ca="1">IFERROR(OFFSET(grille!$A$1,MOD(INT((L11-parametres!$D$14)/7),42)+1,WEEKDAY(guigui!L11,2)),"")</f>
        <v>__T740</v>
      </c>
      <c r="N11" s="4">
        <f t="shared" si="6"/>
        <v>42195</v>
      </c>
      <c r="O11" s="6" t="str">
        <f ca="1">IFERROR(OFFSET(grille!$A$1,MOD(INT((N11-parametres!$D$14)/7),42)+1,WEEKDAY(guigui!N11,2)),"")</f>
        <v>RP</v>
      </c>
      <c r="P11" s="3">
        <f t="shared" si="7"/>
        <v>42226</v>
      </c>
      <c r="Q11" s="6" t="str">
        <f ca="1">IFERROR(OFFSET(grille!$A$1,MOD(INT((P11-parametres!$D$14)/7),42)+1,WEEKDAY(guigui!P11,2)),"")</f>
        <v>T140__</v>
      </c>
      <c r="R11" s="3">
        <f t="shared" si="8"/>
        <v>42257</v>
      </c>
      <c r="S11" s="6" t="str">
        <f ca="1">IFERROR(OFFSET(grille!$A$1,MOD(INT((R11-parametres!$D$14)/7),42)+1,WEEKDAY(guigui!R11,2)),"")</f>
        <v>T730__</v>
      </c>
      <c r="T11" s="3">
        <f t="shared" si="9"/>
        <v>42287</v>
      </c>
      <c r="U11" s="6" t="str">
        <f ca="1">IFERROR(OFFSET(grille!$A$1,MOD(INT((T11-parametres!$D$14)/7),42)+1,WEEKDAY(guigui!T11,2)),"")</f>
        <v>__T456</v>
      </c>
      <c r="V11" s="4">
        <f t="shared" si="10"/>
        <v>42318</v>
      </c>
      <c r="W11" s="6" t="str">
        <f ca="1">IFERROR(OFFSET(grille!$A$1,MOD(INT((V11-parametres!$D$14)/7),42)+1,WEEKDAY(guigui!V11,2)),"")</f>
        <v>T420</v>
      </c>
      <c r="X11" s="3">
        <f t="shared" si="11"/>
        <v>42348</v>
      </c>
      <c r="Y11" s="6" t="str">
        <f ca="1">IFERROR(OFFSET(grille!$A$1,MOD(INT((X11-parametres!$D$14)/7),42)+1,WEEKDAY(guigui!X11,2)),"")</f>
        <v>T320__</v>
      </c>
    </row>
    <row r="12" spans="1:25">
      <c r="B12" s="3">
        <f t="shared" si="0"/>
        <v>42015</v>
      </c>
      <c r="C12" s="6" t="str">
        <f ca="1">IFERROR(OFFSET(grille!$A$1,MOD(INT((B12-parametres!$D$14)/7),42)+1,WEEKDAY(guigui!B12,2)),"")</f>
        <v>RP</v>
      </c>
      <c r="D12" s="3">
        <f t="shared" si="1"/>
        <v>42046</v>
      </c>
      <c r="E12" s="6" t="str">
        <f ca="1">IFERROR(OFFSET(grille!$A$1,MOD(INT((D12-parametres!$D$14)/7),42)+1,WEEKDAY(guigui!D12,2)),"")</f>
        <v>__T660</v>
      </c>
      <c r="F12" s="3">
        <f t="shared" si="2"/>
        <v>42074</v>
      </c>
      <c r="G12" s="6" t="str">
        <f ca="1">IFERROR(OFFSET(grille!$A$1,MOD(INT((F12-parametres!$D$14)/7),42)+1,WEEKDAY(guigui!F12,2)),"")</f>
        <v>RP</v>
      </c>
      <c r="H12" s="3">
        <f t="shared" si="3"/>
        <v>42105</v>
      </c>
      <c r="I12" s="6" t="str">
        <f ca="1">IFERROR(OFFSET(grille!$A$1,MOD(INT((H12-parametres!$D$14)/7),42)+1,WEEKDAY(guigui!H12,2)),"")</f>
        <v>__T336</v>
      </c>
      <c r="J12" s="3">
        <f t="shared" si="4"/>
        <v>42135</v>
      </c>
      <c r="K12" s="6" t="str">
        <f ca="1">IFERROR(OFFSET(grille!$A$1,MOD(INT((J12-parametres!$D$14)/7),42)+1,WEEKDAY(guigui!J12,2)),"")</f>
        <v>T440__</v>
      </c>
      <c r="L12" s="3">
        <f t="shared" si="5"/>
        <v>42166</v>
      </c>
      <c r="M12" s="6" t="str">
        <f ca="1">IFERROR(OFFSET(grille!$A$1,MOD(INT((L12-parametres!$D$14)/7),42)+1,WEEKDAY(guigui!L12,2)),"")</f>
        <v>T610</v>
      </c>
      <c r="N12" s="4">
        <f t="shared" si="6"/>
        <v>42196</v>
      </c>
      <c r="O12" s="6" t="str">
        <f ca="1">IFERROR(OFFSET(grille!$A$1,MOD(INT((N12-parametres!$D$14)/7),42)+1,WEEKDAY(guigui!N12,2)),"")</f>
        <v>RP</v>
      </c>
      <c r="P12" s="3">
        <f t="shared" si="7"/>
        <v>42227</v>
      </c>
      <c r="Q12" s="6" t="str">
        <f ca="1">IFERROR(OFFSET(grille!$A$1,MOD(INT((P12-parametres!$D$14)/7),42)+1,WEEKDAY(guigui!P12,2)),"")</f>
        <v>__T150</v>
      </c>
      <c r="R12" s="3">
        <f t="shared" si="8"/>
        <v>42258</v>
      </c>
      <c r="S12" s="6" t="str">
        <f ca="1">IFERROR(OFFSET(grille!$A$1,MOD(INT((R12-parametres!$D$14)/7),42)+1,WEEKDAY(guigui!R12,2)),"")</f>
        <v>__T740</v>
      </c>
      <c r="T12" s="3">
        <f t="shared" si="9"/>
        <v>42288</v>
      </c>
      <c r="U12" s="6" t="str">
        <f ca="1">IFERROR(OFFSET(grille!$A$1,MOD(INT((T12-parametres!$D$14)/7),42)+1,WEEKDAY(guigui!T12,2)),"")</f>
        <v>T447__</v>
      </c>
      <c r="V12" s="4">
        <f t="shared" si="10"/>
        <v>42319</v>
      </c>
      <c r="W12" s="6" t="str">
        <f ca="1">IFERROR(OFFSET(grille!$A$1,MOD(INT((V12-parametres!$D$14)/7),42)+1,WEEKDAY(guigui!V12,2)),"")</f>
        <v>T220__</v>
      </c>
      <c r="X12" s="3">
        <f t="shared" si="11"/>
        <v>42349</v>
      </c>
      <c r="Y12" s="6" t="str">
        <f ca="1">IFERROR(OFFSET(grille!$A$1,MOD(INT((X12-parametres!$D$14)/7),42)+1,WEEKDAY(guigui!X12,2)),"")</f>
        <v>__T335</v>
      </c>
    </row>
    <row r="13" spans="1:25">
      <c r="B13" s="3">
        <f t="shared" si="0"/>
        <v>42016</v>
      </c>
      <c r="C13" s="6" t="str">
        <f ca="1">IFERROR(OFFSET(grille!$A$1,MOD(INT((B13-parametres!$D$14)/7),42)+1,WEEKDAY(guigui!B13,2)),"")</f>
        <v>T630__</v>
      </c>
      <c r="D13" s="3">
        <f t="shared" si="1"/>
        <v>42047</v>
      </c>
      <c r="E13" s="6" t="str">
        <f ca="1">IFERROR(OFFSET(grille!$A$1,MOD(INT((D13-parametres!$D$14)/7),42)+1,WEEKDAY(guigui!D13,2)),"")</f>
        <v>T260</v>
      </c>
      <c r="F13" s="3">
        <f t="shared" si="2"/>
        <v>42075</v>
      </c>
      <c r="G13" s="6" t="str">
        <f ca="1">IFERROR(OFFSET(grille!$A$1,MOD(INT((F13-parametres!$D$14)/7),42)+1,WEEKDAY(guigui!F13,2)),"")</f>
        <v>T120</v>
      </c>
      <c r="H13" s="3">
        <f t="shared" si="3"/>
        <v>42106</v>
      </c>
      <c r="I13" s="6" t="str">
        <f ca="1">IFERROR(OFFSET(grille!$A$1,MOD(INT((H13-parametres!$D$14)/7),42)+1,WEEKDAY(guigui!H13,2)),"")</f>
        <v>T227__</v>
      </c>
      <c r="J13" s="3">
        <f t="shared" si="4"/>
        <v>42136</v>
      </c>
      <c r="K13" s="6" t="str">
        <f ca="1">IFERROR(OFFSET(grille!$A$1,MOD(INT((J13-parametres!$D$14)/7),42)+1,WEEKDAY(guigui!J13,2)),"")</f>
        <v>__T450</v>
      </c>
      <c r="L13" s="3">
        <f t="shared" si="5"/>
        <v>42167</v>
      </c>
      <c r="M13" s="6" t="str">
        <f ca="1">IFERROR(OFFSET(grille!$A$1,MOD(INT((L13-parametres!$D$14)/7),42)+1,WEEKDAY(guigui!L13,2)),"")</f>
        <v>T220__</v>
      </c>
      <c r="N13" s="4">
        <f t="shared" si="6"/>
        <v>42197</v>
      </c>
      <c r="O13" s="6" t="str">
        <f ca="1">IFERROR(OFFSET(grille!$A$1,MOD(INT((N13-parametres!$D$14)/7),42)+1,WEEKDAY(guigui!N13,2)),"")</f>
        <v>T410</v>
      </c>
      <c r="P13" s="3">
        <f t="shared" si="7"/>
        <v>42228</v>
      </c>
      <c r="Q13" s="6" t="str">
        <f ca="1">IFERROR(OFFSET(grille!$A$1,MOD(INT((P13-parametres!$D$14)/7),42)+1,WEEKDAY(guigui!P13,2)),"")</f>
        <v>T210</v>
      </c>
      <c r="R13" s="3">
        <f t="shared" si="8"/>
        <v>42259</v>
      </c>
      <c r="S13" s="6" t="str">
        <f ca="1">IFERROR(OFFSET(grille!$A$1,MOD(INT((R13-parametres!$D$14)/7),42)+1,WEEKDAY(guigui!R13,2)),"")</f>
        <v>RP</v>
      </c>
      <c r="T13" s="3">
        <f t="shared" si="9"/>
        <v>42289</v>
      </c>
      <c r="U13" s="6" t="str">
        <f ca="1">IFERROR(OFFSET(grille!$A$1,MOD(INT((T13-parametres!$D$14)/7),42)+1,WEEKDAY(guigui!T13,2)),"")</f>
        <v>__T451</v>
      </c>
      <c r="V13" s="4">
        <f t="shared" si="10"/>
        <v>42320</v>
      </c>
      <c r="W13" s="6" t="str">
        <f ca="1">IFERROR(OFFSET(grille!$A$1,MOD(INT((V13-parametres!$D$14)/7),42)+1,WEEKDAY(guigui!V13,2)),"")</f>
        <v>__T230</v>
      </c>
      <c r="X13" s="3">
        <f t="shared" si="11"/>
        <v>42350</v>
      </c>
      <c r="Y13" s="6" t="str">
        <f ca="1">IFERROR(OFFSET(grille!$A$1,MOD(INT((X13-parametres!$D$14)/7),42)+1,WEEKDAY(guigui!X13,2)),"")</f>
        <v>RP</v>
      </c>
    </row>
    <row r="14" spans="1:25">
      <c r="B14" s="3">
        <f t="shared" si="0"/>
        <v>42017</v>
      </c>
      <c r="C14" s="6" t="str">
        <f ca="1">IFERROR(OFFSET(grille!$A$1,MOD(INT((B14-parametres!$D$14)/7),42)+1,WEEKDAY(guigui!B14,2)),"")</f>
        <v>__T640</v>
      </c>
      <c r="D14" s="3">
        <f t="shared" si="1"/>
        <v>42048</v>
      </c>
      <c r="E14" s="6" t="str">
        <f ca="1">IFERROR(OFFSET(grille!$A$1,MOD(INT((D14-parametres!$D$14)/7),42)+1,WEEKDAY(guigui!D14,2)),"")</f>
        <v>D</v>
      </c>
      <c r="F14" s="3">
        <f t="shared" si="2"/>
        <v>42076</v>
      </c>
      <c r="G14" s="6" t="str">
        <f ca="1">IFERROR(OFFSET(grille!$A$1,MOD(INT((F14-parametres!$D$14)/7),42)+1,WEEKDAY(guigui!F14,2)),"")</f>
        <v>T720</v>
      </c>
      <c r="H14" s="3">
        <f t="shared" si="3"/>
        <v>42107</v>
      </c>
      <c r="I14" s="6" t="str">
        <f ca="1">IFERROR(OFFSET(grille!$A$1,MOD(INT((H14-parametres!$D$14)/7),42)+1,WEEKDAY(guigui!H14,2)),"")</f>
        <v>__T230</v>
      </c>
      <c r="J14" s="3">
        <f t="shared" si="4"/>
        <v>42137</v>
      </c>
      <c r="K14" s="6" t="str">
        <f ca="1">IFERROR(OFFSET(grille!$A$1,MOD(INT((J14-parametres!$D$14)/7),42)+1,WEEKDAY(guigui!J14,2)),"")</f>
        <v>T240__</v>
      </c>
      <c r="L14" s="3">
        <f t="shared" si="5"/>
        <v>42168</v>
      </c>
      <c r="M14" s="6" t="str">
        <f ca="1">IFERROR(OFFSET(grille!$A$1,MOD(INT((L14-parametres!$D$14)/7),42)+1,WEEKDAY(guigui!L14,2)),"")</f>
        <v>__T236</v>
      </c>
      <c r="N14" s="4">
        <f t="shared" si="6"/>
        <v>42198</v>
      </c>
      <c r="O14" s="6" t="str">
        <f ca="1">IFERROR(OFFSET(grille!$A$1,MOD(INT((N14-parametres!$D$14)/7),42)+1,WEEKDAY(guigui!N14,2)),"")</f>
        <v>T650__</v>
      </c>
      <c r="P14" s="3">
        <f t="shared" si="7"/>
        <v>42229</v>
      </c>
      <c r="Q14" s="6" t="str">
        <f ca="1">IFERROR(OFFSET(grille!$A$1,MOD(INT((P14-parametres!$D$14)/7),42)+1,WEEKDAY(guigui!P14,2)),"")</f>
        <v>T440__</v>
      </c>
      <c r="R14" s="3">
        <f t="shared" si="8"/>
        <v>42260</v>
      </c>
      <c r="S14" s="6" t="str">
        <f ca="1">IFERROR(OFFSET(grille!$A$1,MOD(INT((R14-parametres!$D$14)/7),42)+1,WEEKDAY(guigui!R14,2)),"")</f>
        <v>RP</v>
      </c>
      <c r="T14" s="3">
        <f t="shared" si="9"/>
        <v>42290</v>
      </c>
      <c r="U14" s="6" t="str">
        <f ca="1">IFERROR(OFFSET(grille!$A$1,MOD(INT((T14-parametres!$D$14)/7),42)+1,WEEKDAY(guigui!T14,2)),"")</f>
        <v>RP</v>
      </c>
      <c r="V14" s="4">
        <f t="shared" si="10"/>
        <v>42321</v>
      </c>
      <c r="W14" s="6" t="str">
        <f ca="1">IFERROR(OFFSET(grille!$A$1,MOD(INT((V14-parametres!$D$14)/7),42)+1,WEEKDAY(guigui!V14,2)),"")</f>
        <v>RP</v>
      </c>
      <c r="X14" s="3">
        <f t="shared" si="11"/>
        <v>42351</v>
      </c>
      <c r="Y14" s="6" t="str">
        <f ca="1">IFERROR(OFFSET(grille!$A$1,MOD(INT((X14-parametres!$D$14)/7),42)+1,WEEKDAY(guigui!X14,2)),"")</f>
        <v>RP</v>
      </c>
    </row>
    <row r="15" spans="1:25">
      <c r="B15" s="3">
        <f t="shared" si="0"/>
        <v>42018</v>
      </c>
      <c r="C15" s="6" t="str">
        <f ca="1">IFERROR(OFFSET(grille!$A$1,MOD(INT((B15-parametres!$D$14)/7),42)+1,WEEKDAY(guigui!B15,2)),"")</f>
        <v>T340__</v>
      </c>
      <c r="D15" s="3">
        <f t="shared" si="1"/>
        <v>42049</v>
      </c>
      <c r="E15" s="6" t="str">
        <f ca="1">IFERROR(OFFSET(grille!$A$1,MOD(INT((D15-parametres!$D$14)/7),42)+1,WEEKDAY(guigui!D15,2)),"")</f>
        <v>RP</v>
      </c>
      <c r="F15" s="3">
        <f t="shared" si="2"/>
        <v>42077</v>
      </c>
      <c r="G15" s="6" t="str">
        <f ca="1">IFERROR(OFFSET(grille!$A$1,MOD(INT((F15-parametres!$D$14)/7),42)+1,WEEKDAY(guigui!F15,2)),"")</f>
        <v>T346__</v>
      </c>
      <c r="H15" s="3">
        <f t="shared" si="3"/>
        <v>42108</v>
      </c>
      <c r="I15" s="6" t="str">
        <f ca="1">IFERROR(OFFSET(grille!$A$1,MOD(INT((H15-parametres!$D$14)/7),42)+1,WEEKDAY(guigui!H15,2)),"")</f>
        <v>T260</v>
      </c>
      <c r="J15" s="3">
        <f t="shared" si="4"/>
        <v>42138</v>
      </c>
      <c r="K15" s="6" t="str">
        <f ca="1">IFERROR(OFFSET(grille!$A$1,MOD(INT((J15-parametres!$D$14)/7),42)+1,WEEKDAY(guigui!J15,2)),"")</f>
        <v>__T250</v>
      </c>
      <c r="L15" s="3">
        <f t="shared" si="5"/>
        <v>42169</v>
      </c>
      <c r="M15" s="6" t="str">
        <f ca="1">IFERROR(OFFSET(grille!$A$1,MOD(INT((L15-parametres!$D$14)/7),42)+1,WEEKDAY(guigui!L15,2)),"")</f>
        <v>RP</v>
      </c>
      <c r="N15" s="4">
        <f t="shared" si="6"/>
        <v>42199</v>
      </c>
      <c r="O15" s="6" t="str">
        <f ca="1">IFERROR(OFFSET(grille!$A$1,MOD(INT((N15-parametres!$D$14)/7),42)+1,WEEKDAY(guigui!N15,2)),"")</f>
        <v>__T660</v>
      </c>
      <c r="P15" s="3">
        <f t="shared" si="7"/>
        <v>42230</v>
      </c>
      <c r="Q15" s="6" t="str">
        <f ca="1">IFERROR(OFFSET(grille!$A$1,MOD(INT((P15-parametres!$D$14)/7),42)+1,WEEKDAY(guigui!P15,2)),"")</f>
        <v>__T450</v>
      </c>
      <c r="R15" s="3">
        <f t="shared" si="8"/>
        <v>42261</v>
      </c>
      <c r="S15" s="6" t="str">
        <f ca="1">IFERROR(OFFSET(grille!$A$1,MOD(INT((R15-parametres!$D$14)/7),42)+1,WEEKDAY(guigui!R15,2)),"")</f>
        <v>T320__</v>
      </c>
      <c r="T15" s="3">
        <f t="shared" si="9"/>
        <v>42291</v>
      </c>
      <c r="U15" s="6" t="str">
        <f ca="1">IFERROR(OFFSET(grille!$A$1,MOD(INT((T15-parametres!$D$14)/7),42)+1,WEEKDAY(guigui!T15,2)),"")</f>
        <v>RP</v>
      </c>
      <c r="V15" s="4">
        <f t="shared" si="10"/>
        <v>42322</v>
      </c>
      <c r="W15" s="6" t="str">
        <f ca="1">IFERROR(OFFSET(grille!$A$1,MOD(INT((V15-parametres!$D$14)/7),42)+1,WEEKDAY(guigui!V15,2)),"")</f>
        <v>RP</v>
      </c>
      <c r="X15" s="3">
        <f t="shared" si="11"/>
        <v>42352</v>
      </c>
      <c r="Y15" s="6" t="str">
        <f ca="1">IFERROR(OFFSET(grille!$A$1,MOD(INT((X15-parametres!$D$14)/7),42)+1,WEEKDAY(guigui!X15,2)),"")</f>
        <v>T340__</v>
      </c>
    </row>
    <row r="16" spans="1:25">
      <c r="B16" s="3">
        <f t="shared" si="0"/>
        <v>42019</v>
      </c>
      <c r="C16" s="6" t="str">
        <f ca="1">IFERROR(OFFSET(grille!$A$1,MOD(INT((B16-parametres!$D$14)/7),42)+1,WEEKDAY(guigui!B16,2)),"")</f>
        <v>__T350</v>
      </c>
      <c r="D16" s="3">
        <f t="shared" si="1"/>
        <v>42050</v>
      </c>
      <c r="E16" s="6" t="str">
        <f ca="1">IFERROR(OFFSET(grille!$A$1,MOD(INT((D16-parametres!$D$14)/7),42)+1,WEEKDAY(guigui!D16,2)),"")</f>
        <v>RP</v>
      </c>
      <c r="F16" s="3">
        <f t="shared" si="2"/>
        <v>42078</v>
      </c>
      <c r="G16" s="6" t="str">
        <f ca="1">IFERROR(OFFSET(grille!$A$1,MOD(INT((F16-parametres!$D$14)/7),42)+1,WEEKDAY(guigui!F16,2)),"")</f>
        <v>__T357</v>
      </c>
      <c r="H16" s="3">
        <f t="shared" si="3"/>
        <v>42109</v>
      </c>
      <c r="I16" s="6" t="str">
        <f ca="1">IFERROR(OFFSET(grille!$A$1,MOD(INT((H16-parametres!$D$14)/7),42)+1,WEEKDAY(guigui!H16,2)),"")</f>
        <v>RP</v>
      </c>
      <c r="J16" s="3">
        <f t="shared" si="4"/>
        <v>42139</v>
      </c>
      <c r="K16" s="6" t="str">
        <f ca="1">IFERROR(OFFSET(grille!$A$1,MOD(INT((J16-parametres!$D$14)/7),42)+1,WEEKDAY(guigui!J16,2)),"")</f>
        <v>RP</v>
      </c>
      <c r="L16" s="3">
        <f t="shared" si="5"/>
        <v>42170</v>
      </c>
      <c r="M16" s="6" t="str">
        <f ca="1">IFERROR(OFFSET(grille!$A$1,MOD(INT((L16-parametres!$D$14)/7),42)+1,WEEKDAY(guigui!L16,2)),"")</f>
        <v>RP</v>
      </c>
      <c r="N16" s="4">
        <f t="shared" si="6"/>
        <v>42200</v>
      </c>
      <c r="O16" s="6" t="str">
        <f ca="1">IFERROR(OFFSET(grille!$A$1,MOD(INT((N16-parametres!$D$14)/7),42)+1,WEEKDAY(guigui!N16,2)),"")</f>
        <v>T260</v>
      </c>
      <c r="P16" s="3">
        <f t="shared" si="7"/>
        <v>42231</v>
      </c>
      <c r="Q16" s="6" t="str">
        <f ca="1">IFERROR(OFFSET(grille!$A$1,MOD(INT((P16-parametres!$D$14)/7),42)+1,WEEKDAY(guigui!P16,2)),"")</f>
        <v>RP</v>
      </c>
      <c r="R16" s="3">
        <f t="shared" si="8"/>
        <v>42262</v>
      </c>
      <c r="S16" s="6" t="str">
        <f ca="1">IFERROR(OFFSET(grille!$A$1,MOD(INT((R16-parametres!$D$14)/7),42)+1,WEEKDAY(guigui!R16,2)),"")</f>
        <v>__T330</v>
      </c>
      <c r="T16" s="3">
        <f t="shared" si="9"/>
        <v>42292</v>
      </c>
      <c r="U16" s="6" t="str">
        <f ca="1">IFERROR(OFFSET(grille!$A$1,MOD(INT((T16-parametres!$D$14)/7),42)+1,WEEKDAY(guigui!T16,2)),"")</f>
        <v>T410</v>
      </c>
      <c r="V16" s="4">
        <f t="shared" si="10"/>
        <v>42323</v>
      </c>
      <c r="W16" s="6" t="str">
        <f ca="1">IFERROR(OFFSET(grille!$A$1,MOD(INT((V16-parametres!$D$14)/7),42)+1,WEEKDAY(guigui!V16,2)),"")</f>
        <v>T347__</v>
      </c>
      <c r="X16" s="3">
        <f t="shared" si="11"/>
        <v>42353</v>
      </c>
      <c r="Y16" s="6" t="str">
        <f ca="1">IFERROR(OFFSET(grille!$A$1,MOD(INT((X16-parametres!$D$14)/7),42)+1,WEEKDAY(guigui!X16,2)),"")</f>
        <v>__T350</v>
      </c>
    </row>
    <row r="17" spans="2:25">
      <c r="B17" s="3">
        <f t="shared" si="0"/>
        <v>42020</v>
      </c>
      <c r="C17" s="6" t="str">
        <f ca="1">IFERROR(OFFSET(grille!$A$1,MOD(INT((B17-parametres!$D$14)/7),42)+1,WEEKDAY(guigui!B17,2)),"")</f>
        <v>D</v>
      </c>
      <c r="D17" s="3">
        <f t="shared" si="1"/>
        <v>42051</v>
      </c>
      <c r="E17" s="6" t="str">
        <f ca="1">IFERROR(OFFSET(grille!$A$1,MOD(INT((D17-parametres!$D$14)/7),42)+1,WEEKDAY(guigui!D17,2)),"")</f>
        <v>T210</v>
      </c>
      <c r="F17" s="3">
        <f t="shared" si="2"/>
        <v>42079</v>
      </c>
      <c r="G17" s="6" t="str">
        <f ca="1">IFERROR(OFFSET(grille!$A$1,MOD(INT((F17-parametres!$D$14)/7),42)+1,WEEKDAY(guigui!F17,2)),"")</f>
        <v>RP</v>
      </c>
      <c r="H17" s="3">
        <f t="shared" si="3"/>
        <v>42110</v>
      </c>
      <c r="I17" s="6" t="str">
        <f ca="1">IFERROR(OFFSET(grille!$A$1,MOD(INT((H17-parametres!$D$14)/7),42)+1,WEEKDAY(guigui!H17,2)),"")</f>
        <v>RP</v>
      </c>
      <c r="J17" s="3">
        <f t="shared" si="4"/>
        <v>42140</v>
      </c>
      <c r="K17" s="6" t="str">
        <f ca="1">IFERROR(OFFSET(grille!$A$1,MOD(INT((J17-parametres!$D$14)/7),42)+1,WEEKDAY(guigui!J17,2)),"")</f>
        <v>RP</v>
      </c>
      <c r="L17" s="3">
        <f t="shared" si="5"/>
        <v>42171</v>
      </c>
      <c r="M17" s="6" t="str">
        <f ca="1">IFERROR(OFFSET(grille!$A$1,MOD(INT((L17-parametres!$D$14)/7),42)+1,WEEKDAY(guigui!L17,2)),"")</f>
        <v>T840__</v>
      </c>
      <c r="N17" s="4">
        <f t="shared" si="6"/>
        <v>42201</v>
      </c>
      <c r="O17" s="6" t="str">
        <f ca="1">IFERROR(OFFSET(grille!$A$1,MOD(INT((N17-parametres!$D$14)/7),42)+1,WEEKDAY(guigui!N17,2)),"")</f>
        <v>RP</v>
      </c>
      <c r="P17" s="3">
        <f t="shared" si="7"/>
        <v>42232</v>
      </c>
      <c r="Q17" s="6" t="str">
        <f ca="1">IFERROR(OFFSET(grille!$A$1,MOD(INT((P17-parametres!$D$14)/7),42)+1,WEEKDAY(guigui!P17,2)),"")</f>
        <v>RP</v>
      </c>
      <c r="R17" s="3">
        <f t="shared" si="8"/>
        <v>42263</v>
      </c>
      <c r="S17" s="6" t="str">
        <f ca="1">IFERROR(OFFSET(grille!$A$1,MOD(INT((R17-parametres!$D$14)/7),42)+1,WEEKDAY(guigui!R17,2)),"")</f>
        <v>T420</v>
      </c>
      <c r="T17" s="3">
        <f t="shared" si="9"/>
        <v>42293</v>
      </c>
      <c r="U17" s="6" t="str">
        <f ca="1">IFERROR(OFFSET(grille!$A$1,MOD(INT((T17-parametres!$D$14)/7),42)+1,WEEKDAY(guigui!T17,2)),"")</f>
        <v>T710</v>
      </c>
      <c r="V17" s="4">
        <f t="shared" si="10"/>
        <v>42324</v>
      </c>
      <c r="W17" s="6" t="str">
        <f ca="1">IFERROR(OFFSET(grille!$A$1,MOD(INT((V17-parametres!$D$14)/7),42)+1,WEEKDAY(guigui!V17,2)),"")</f>
        <v>__T350</v>
      </c>
      <c r="X17" s="3">
        <f t="shared" si="11"/>
        <v>42354</v>
      </c>
      <c r="Y17" s="6" t="str">
        <f ca="1">IFERROR(OFFSET(grille!$A$1,MOD(INT((X17-parametres!$D$14)/7),42)+1,WEEKDAY(guigui!X17,2)),"")</f>
        <v>RP</v>
      </c>
    </row>
    <row r="18" spans="2:25">
      <c r="B18" s="3">
        <f t="shared" si="0"/>
        <v>42021</v>
      </c>
      <c r="C18" s="6" t="str">
        <f ca="1">IFERROR(OFFSET(grille!$A$1,MOD(INT((B18-parametres!$D$14)/7),42)+1,WEEKDAY(guigui!B18,2)),"")</f>
        <v>RP</v>
      </c>
      <c r="D18" s="3">
        <f t="shared" si="1"/>
        <v>42052</v>
      </c>
      <c r="E18" s="6" t="str">
        <f ca="1">IFERROR(OFFSET(grille!$A$1,MOD(INT((D18-parametres!$D$14)/7),42)+1,WEEKDAY(guigui!D18,2)),"")</f>
        <v>T410</v>
      </c>
      <c r="F18" s="3">
        <f t="shared" si="2"/>
        <v>42080</v>
      </c>
      <c r="G18" s="6" t="str">
        <f ca="1">IFERROR(OFFSET(grille!$A$1,MOD(INT((F18-parametres!$D$14)/7),42)+1,WEEKDAY(guigui!F18,2)),"")</f>
        <v>RP</v>
      </c>
      <c r="H18" s="3">
        <f t="shared" si="3"/>
        <v>42111</v>
      </c>
      <c r="I18" s="6" t="str">
        <f ca="1">IFERROR(OFFSET(grille!$A$1,MOD(INT((H18-parametres!$D$14)/7),42)+1,WEEKDAY(guigui!H18,2)),"")</f>
        <v>T410</v>
      </c>
      <c r="J18" s="3">
        <f t="shared" si="4"/>
        <v>42141</v>
      </c>
      <c r="K18" s="6" t="str">
        <f ca="1">IFERROR(OFFSET(grille!$A$1,MOD(INT((J18-parametres!$D$14)/7),42)+1,WEEKDAY(guigui!J18,2)),"")</f>
        <v>T657__</v>
      </c>
      <c r="L18" s="3">
        <f t="shared" si="5"/>
        <v>42172</v>
      </c>
      <c r="M18" s="6" t="str">
        <f ca="1">IFERROR(OFFSET(grille!$A$1,MOD(INT((L18-parametres!$D$14)/7),42)+1,WEEKDAY(guigui!L18,2)),"")</f>
        <v>__T850</v>
      </c>
      <c r="N18" s="4">
        <f t="shared" si="6"/>
        <v>42202</v>
      </c>
      <c r="O18" s="6" t="str">
        <f ca="1">IFERROR(OFFSET(grille!$A$1,MOD(INT((N18-parametres!$D$14)/7),42)+1,WEEKDAY(guigui!N18,2)),"")</f>
        <v>RP</v>
      </c>
      <c r="P18" s="3">
        <f t="shared" si="7"/>
        <v>42233</v>
      </c>
      <c r="Q18" s="6" t="str">
        <f ca="1">IFERROR(OFFSET(grille!$A$1,MOD(INT((P18-parametres!$D$14)/7),42)+1,WEEKDAY(guigui!P18,2)),"")</f>
        <v>T820__</v>
      </c>
      <c r="R18" s="3">
        <f t="shared" si="8"/>
        <v>42264</v>
      </c>
      <c r="S18" s="6" t="str">
        <f ca="1">IFERROR(OFFSET(grille!$A$1,MOD(INT((R18-parametres!$D$14)/7),42)+1,WEEKDAY(guigui!R18,2)),"")</f>
        <v>T840__</v>
      </c>
      <c r="T18" s="3">
        <f t="shared" si="9"/>
        <v>42294</v>
      </c>
      <c r="U18" s="6" t="str">
        <f ca="1">IFERROR(OFFSET(grille!$A$1,MOD(INT((T18-parametres!$D$14)/7),42)+1,WEEKDAY(guigui!T18,2)),"")</f>
        <v>T246__</v>
      </c>
      <c r="V18" s="4">
        <f t="shared" si="10"/>
        <v>42325</v>
      </c>
      <c r="W18" s="6" t="str">
        <f ca="1">IFERROR(OFFSET(grille!$A$1,MOD(INT((V18-parametres!$D$14)/7),42)+1,WEEKDAY(guigui!V18,2)),"")</f>
        <v>T340__</v>
      </c>
      <c r="X18" s="3">
        <f t="shared" si="11"/>
        <v>42355</v>
      </c>
      <c r="Y18" s="6" t="str">
        <f ca="1">IFERROR(OFFSET(grille!$A$1,MOD(INT((X18-parametres!$D$14)/7),42)+1,WEEKDAY(guigui!X18,2)),"")</f>
        <v>RP</v>
      </c>
    </row>
    <row r="19" spans="2:25">
      <c r="B19" s="3">
        <f t="shared" si="0"/>
        <v>42022</v>
      </c>
      <c r="C19" s="6" t="str">
        <f ca="1">IFERROR(OFFSET(grille!$A$1,MOD(INT((B19-parametres!$D$14)/7),42)+1,WEEKDAY(guigui!B19,2)),"")</f>
        <v>RP</v>
      </c>
      <c r="D19" s="3">
        <f t="shared" si="1"/>
        <v>42053</v>
      </c>
      <c r="E19" s="6" t="str">
        <f ca="1">IFERROR(OFFSET(grille!$A$1,MOD(INT((D19-parametres!$D$14)/7),42)+1,WEEKDAY(guigui!D19,2)),"")</f>
        <v>T810</v>
      </c>
      <c r="F19" s="3">
        <f t="shared" si="2"/>
        <v>42081</v>
      </c>
      <c r="G19" s="6" t="str">
        <f ca="1">IFERROR(OFFSET(grille!$A$1,MOD(INT((F19-parametres!$D$14)/7),42)+1,WEEKDAY(guigui!F19,2)),"")</f>
        <v>T840__</v>
      </c>
      <c r="H19" s="3">
        <f t="shared" si="3"/>
        <v>42112</v>
      </c>
      <c r="I19" s="6" t="str">
        <f ca="1">IFERROR(OFFSET(grille!$A$1,MOD(INT((H19-parametres!$D$14)/7),42)+1,WEEKDAY(guigui!H19,2)),"")</f>
        <v>T146__</v>
      </c>
      <c r="J19" s="3">
        <f t="shared" si="4"/>
        <v>42142</v>
      </c>
      <c r="K19" s="6" t="str">
        <f ca="1">IFERROR(OFFSET(grille!$A$1,MOD(INT((J19-parametres!$D$14)/7),42)+1,WEEKDAY(guigui!J19,2)),"")</f>
        <v>__T661</v>
      </c>
      <c r="L19" s="3">
        <f t="shared" si="5"/>
        <v>42173</v>
      </c>
      <c r="M19" s="6" t="str">
        <f ca="1">IFERROR(OFFSET(grille!$A$1,MOD(INT((L19-parametres!$D$14)/7),42)+1,WEEKDAY(guigui!L19,2)),"")</f>
        <v>T110</v>
      </c>
      <c r="N19" s="4">
        <f t="shared" si="6"/>
        <v>42203</v>
      </c>
      <c r="O19" s="6" t="str">
        <f ca="1">IFERROR(OFFSET(grille!$A$1,MOD(INT((N19-parametres!$D$14)/7),42)+1,WEEKDAY(guigui!N19,2)),"")</f>
        <v>T326__</v>
      </c>
      <c r="P19" s="3">
        <f t="shared" si="7"/>
        <v>42234</v>
      </c>
      <c r="Q19" s="6" t="str">
        <f ca="1">IFERROR(OFFSET(grille!$A$1,MOD(INT((P19-parametres!$D$14)/7),42)+1,WEEKDAY(guigui!P19,2)),"")</f>
        <v>__T830</v>
      </c>
      <c r="R19" s="3">
        <f t="shared" si="8"/>
        <v>42265</v>
      </c>
      <c r="S19" s="6" t="str">
        <f ca="1">IFERROR(OFFSET(grille!$A$1,MOD(INT((R19-parametres!$D$14)/7),42)+1,WEEKDAY(guigui!R19,2)),"")</f>
        <v>__T850</v>
      </c>
      <c r="T19" s="3">
        <f t="shared" si="9"/>
        <v>42295</v>
      </c>
      <c r="U19" s="6" t="str">
        <f ca="1">IFERROR(OFFSET(grille!$A$1,MOD(INT((T19-parametres!$D$14)/7),42)+1,WEEKDAY(guigui!T19,2)),"")</f>
        <v>__T257</v>
      </c>
      <c r="V19" s="4">
        <f t="shared" si="10"/>
        <v>42326</v>
      </c>
      <c r="W19" s="6" t="str">
        <f ca="1">IFERROR(OFFSET(grille!$A$1,MOD(INT((V19-parametres!$D$14)/7),42)+1,WEEKDAY(guigui!V19,2)),"")</f>
        <v>__T350</v>
      </c>
      <c r="X19" s="3">
        <f t="shared" si="11"/>
        <v>42356</v>
      </c>
      <c r="Y19" s="6" t="str">
        <f ca="1">IFERROR(OFFSET(grille!$A$1,MOD(INT((X19-parametres!$D$14)/7),42)+1,WEEKDAY(guigui!X19,2)),"")</f>
        <v>T515</v>
      </c>
    </row>
    <row r="20" spans="2:25">
      <c r="B20" s="3">
        <f t="shared" si="0"/>
        <v>42023</v>
      </c>
      <c r="C20" s="6" t="str">
        <f ca="1">IFERROR(OFFSET(grille!$A$1,MOD(INT((B20-parametres!$D$14)/7),42)+1,WEEKDAY(guigui!B20,2)),"")</f>
        <v>T110</v>
      </c>
      <c r="D20" s="3">
        <f t="shared" si="1"/>
        <v>42054</v>
      </c>
      <c r="E20" s="6" t="str">
        <f ca="1">IFERROR(OFFSET(grille!$A$1,MOD(INT((D20-parametres!$D$14)/7),42)+1,WEEKDAY(guigui!D20,2)),"")</f>
        <v>T320__</v>
      </c>
      <c r="F20" s="3">
        <f t="shared" si="2"/>
        <v>42082</v>
      </c>
      <c r="G20" s="6" t="str">
        <f ca="1">IFERROR(OFFSET(grille!$A$1,MOD(INT((F20-parametres!$D$14)/7),42)+1,WEEKDAY(guigui!F20,2)),"")</f>
        <v>__T850</v>
      </c>
      <c r="H20" s="3">
        <f t="shared" si="3"/>
        <v>42113</v>
      </c>
      <c r="I20" s="6" t="str">
        <f ca="1">IFERROR(OFFSET(grille!$A$1,MOD(INT((H20-parametres!$D$14)/7),42)+1,WEEKDAY(guigui!H20,2)),"")</f>
        <v>__T157</v>
      </c>
      <c r="J20" s="3">
        <f t="shared" si="4"/>
        <v>42143</v>
      </c>
      <c r="K20" s="6" t="str">
        <f ca="1">IFERROR(OFFSET(grille!$A$1,MOD(INT((J20-parametres!$D$14)/7),42)+1,WEEKDAY(guigui!J20,2)),"")</f>
        <v>T240__</v>
      </c>
      <c r="L20" s="3">
        <f t="shared" si="5"/>
        <v>42174</v>
      </c>
      <c r="M20" s="6" t="str">
        <f ca="1">IFERROR(OFFSET(grille!$A$1,MOD(INT((L20-parametres!$D$14)/7),42)+1,WEEKDAY(guigui!L20,2)),"")</f>
        <v>T630__</v>
      </c>
      <c r="N20" s="4">
        <f t="shared" si="6"/>
        <v>42204</v>
      </c>
      <c r="O20" s="6" t="str">
        <f ca="1">IFERROR(OFFSET(grille!$A$1,MOD(INT((N20-parametres!$D$14)/7),42)+1,WEEKDAY(guigui!N20,2)),"")</f>
        <v>__T337</v>
      </c>
      <c r="P20" s="3">
        <f t="shared" si="7"/>
        <v>42235</v>
      </c>
      <c r="Q20" s="6" t="str">
        <f ca="1">IFERROR(OFFSET(grille!$A$1,MOD(INT((P20-parametres!$D$14)/7),42)+1,WEEKDAY(guigui!P20,2)),"")</f>
        <v>RP</v>
      </c>
      <c r="R20" s="3">
        <f t="shared" si="8"/>
        <v>42266</v>
      </c>
      <c r="S20" s="6" t="str">
        <f ca="1">IFERROR(OFFSET(grille!$A$1,MOD(INT((R20-parametres!$D$14)/7),42)+1,WEEKDAY(guigui!R20,2)),"")</f>
        <v>D</v>
      </c>
      <c r="T20" s="3">
        <f t="shared" si="9"/>
        <v>42296</v>
      </c>
      <c r="U20" s="6" t="str">
        <f ca="1">IFERROR(OFFSET(grille!$A$1,MOD(INT((T20-parametres!$D$14)/7),42)+1,WEEKDAY(guigui!T20,2)),"")</f>
        <v>RP</v>
      </c>
      <c r="V20" s="4">
        <f t="shared" si="10"/>
        <v>42327</v>
      </c>
      <c r="W20" s="6" t="str">
        <f ca="1">IFERROR(OFFSET(grille!$A$1,MOD(INT((V20-parametres!$D$14)/7),42)+1,WEEKDAY(guigui!V20,2)),"")</f>
        <v>RP</v>
      </c>
      <c r="X20" s="3">
        <f t="shared" si="11"/>
        <v>42357</v>
      </c>
      <c r="Y20" s="6" t="str">
        <f ca="1">IFERROR(OFFSET(grille!$A$1,MOD(INT((X20-parametres!$D$14)/7),42)+1,WEEKDAY(guigui!X20,2)),"")</f>
        <v>T446__</v>
      </c>
    </row>
    <row r="21" spans="2:25">
      <c r="B21" s="3">
        <f t="shared" si="0"/>
        <v>42024</v>
      </c>
      <c r="C21" s="6" t="str">
        <f ca="1">IFERROR(OFFSET(grille!$A$1,MOD(INT((B21-parametres!$D$14)/7),42)+1,WEEKDAY(guigui!B21,2)),"")</f>
        <v>T420</v>
      </c>
      <c r="D21" s="3">
        <f t="shared" si="1"/>
        <v>42055</v>
      </c>
      <c r="E21" s="6" t="str">
        <f ca="1">IFERROR(OFFSET(grille!$A$1,MOD(INT((D21-parametres!$D$14)/7),42)+1,WEEKDAY(guigui!D21,2)),"")</f>
        <v>__T335</v>
      </c>
      <c r="F21" s="3">
        <f t="shared" si="2"/>
        <v>42083</v>
      </c>
      <c r="G21" s="6" t="str">
        <f ca="1">IFERROR(OFFSET(grille!$A$1,MOD(INT((F21-parametres!$D$14)/7),42)+1,WEEKDAY(guigui!F21,2)),"")</f>
        <v>Fac</v>
      </c>
      <c r="H21" s="3">
        <f t="shared" si="3"/>
        <v>42114</v>
      </c>
      <c r="I21" s="6" t="str">
        <f ca="1">IFERROR(OFFSET(grille!$A$1,MOD(INT((H21-parametres!$D$14)/7),42)+1,WEEKDAY(guigui!H21,2)),"")</f>
        <v>T260</v>
      </c>
      <c r="J21" s="3">
        <f t="shared" si="4"/>
        <v>42144</v>
      </c>
      <c r="K21" s="6" t="str">
        <f ca="1">IFERROR(OFFSET(grille!$A$1,MOD(INT((J21-parametres!$D$14)/7),42)+1,WEEKDAY(guigui!J21,2)),"")</f>
        <v>__T250</v>
      </c>
      <c r="L21" s="3">
        <f t="shared" si="5"/>
        <v>42175</v>
      </c>
      <c r="M21" s="6" t="str">
        <f ca="1">IFERROR(OFFSET(grille!$A$1,MOD(INT((L21-parametres!$D$14)/7),42)+1,WEEKDAY(guigui!L21,2)),"")</f>
        <v>__T646</v>
      </c>
      <c r="N21" s="4">
        <f t="shared" si="6"/>
        <v>42205</v>
      </c>
      <c r="O21" s="6" t="str">
        <f ca="1">IFERROR(OFFSET(grille!$A$1,MOD(INT((N21-parametres!$D$14)/7),42)+1,WEEKDAY(guigui!N21,2)),"")</f>
        <v>T510</v>
      </c>
      <c r="P21" s="3">
        <f t="shared" si="7"/>
        <v>42236</v>
      </c>
      <c r="Q21" s="6" t="str">
        <f ca="1">IFERROR(OFFSET(grille!$A$1,MOD(INT((P21-parametres!$D$14)/7),42)+1,WEEKDAY(guigui!P21,2)),"")</f>
        <v>RP</v>
      </c>
      <c r="R21" s="3">
        <f t="shared" si="8"/>
        <v>42267</v>
      </c>
      <c r="S21" s="6" t="str">
        <f ca="1">IFERROR(OFFSET(grille!$A$1,MOD(INT((R21-parametres!$D$14)/7),42)+1,WEEKDAY(guigui!R21,2)),"")</f>
        <v>RP</v>
      </c>
      <c r="T21" s="3">
        <f t="shared" si="9"/>
        <v>42297</v>
      </c>
      <c r="U21" s="6" t="str">
        <f ca="1">IFERROR(OFFSET(grille!$A$1,MOD(INT((T21-parametres!$D$14)/7),42)+1,WEEKDAY(guigui!T21,2)),"")</f>
        <v>RP</v>
      </c>
      <c r="V21" s="4">
        <f t="shared" si="10"/>
        <v>42328</v>
      </c>
      <c r="W21" s="6" t="str">
        <f ca="1">IFERROR(OFFSET(grille!$A$1,MOD(INT((V21-parametres!$D$14)/7),42)+1,WEEKDAY(guigui!V21,2)),"")</f>
        <v>RP</v>
      </c>
      <c r="X21" s="3">
        <f t="shared" si="11"/>
        <v>42358</v>
      </c>
      <c r="Y21" s="6" t="str">
        <f ca="1">IFERROR(OFFSET(grille!$A$1,MOD(INT((X21-parametres!$D$14)/7),42)+1,WEEKDAY(guigui!X21,2)),"")</f>
        <v>__T457</v>
      </c>
    </row>
    <row r="22" spans="2:25">
      <c r="B22" s="3">
        <f t="shared" si="0"/>
        <v>42025</v>
      </c>
      <c r="C22" s="6" t="str">
        <f ca="1">IFERROR(OFFSET(grille!$A$1,MOD(INT((B22-parametres!$D$14)/7),42)+1,WEEKDAY(guigui!B22,2)),"")</f>
        <v>T220__</v>
      </c>
      <c r="D22" s="3">
        <f t="shared" si="1"/>
        <v>42056</v>
      </c>
      <c r="E22" s="6" t="str">
        <f ca="1">IFERROR(OFFSET(grille!$A$1,MOD(INT((D22-parametres!$D$14)/7),42)+1,WEEKDAY(guigui!D22,2)),"")</f>
        <v>RP</v>
      </c>
      <c r="F22" s="3">
        <f t="shared" si="2"/>
        <v>42084</v>
      </c>
      <c r="G22" s="6" t="str">
        <f ca="1">IFERROR(OFFSET(grille!$A$1,MOD(INT((F22-parametres!$D$14)/7),42)+1,WEEKDAY(guigui!F22,2)),"")</f>
        <v>RP</v>
      </c>
      <c r="H22" s="3">
        <f t="shared" si="3"/>
        <v>42115</v>
      </c>
      <c r="I22" s="6" t="str">
        <f ca="1">IFERROR(OFFSET(grille!$A$1,MOD(INT((H22-parametres!$D$14)/7),42)+1,WEEKDAY(guigui!H22,2)),"")</f>
        <v>RP</v>
      </c>
      <c r="J22" s="3">
        <f t="shared" si="4"/>
        <v>42145</v>
      </c>
      <c r="K22" s="6" t="str">
        <f ca="1">IFERROR(OFFSET(grille!$A$1,MOD(INT((J22-parametres!$D$14)/7),42)+1,WEEKDAY(guigui!J22,2)),"")</f>
        <v>RP</v>
      </c>
      <c r="L22" s="3">
        <f t="shared" si="5"/>
        <v>42176</v>
      </c>
      <c r="M22" s="6" t="str">
        <f ca="1">IFERROR(OFFSET(grille!$A$1,MOD(INT((L22-parametres!$D$14)/7),42)+1,WEEKDAY(guigui!L22,2)),"")</f>
        <v>RP</v>
      </c>
      <c r="N22" s="4">
        <f t="shared" si="6"/>
        <v>42206</v>
      </c>
      <c r="O22" s="6" t="str">
        <f ca="1">IFERROR(OFFSET(grille!$A$1,MOD(INT((N22-parametres!$D$14)/7),42)+1,WEEKDAY(guigui!N22,2)),"")</f>
        <v>T220__</v>
      </c>
      <c r="P22" s="3">
        <f t="shared" si="7"/>
        <v>42237</v>
      </c>
      <c r="Q22" s="6" t="str">
        <f ca="1">IFERROR(OFFSET(grille!$A$1,MOD(INT((P22-parametres!$D$14)/7),42)+1,WEEKDAY(guigui!P22,2)),"")</f>
        <v>T925__</v>
      </c>
      <c r="R22" s="3">
        <f t="shared" si="8"/>
        <v>42268</v>
      </c>
      <c r="S22" s="6" t="str">
        <f ca="1">IFERROR(OFFSET(grille!$A$1,MOD(INT((R22-parametres!$D$14)/7),42)+1,WEEKDAY(guigui!R22,2)),"")</f>
        <v>RP</v>
      </c>
      <c r="T22" s="3">
        <f t="shared" si="9"/>
        <v>42298</v>
      </c>
      <c r="U22" s="6" t="str">
        <f ca="1">IFERROR(OFFSET(grille!$A$1,MOD(INT((T22-parametres!$D$14)/7),42)+1,WEEKDAY(guigui!T22,2)),"")</f>
        <v>T320__</v>
      </c>
      <c r="V22" s="4">
        <f t="shared" si="10"/>
        <v>42329</v>
      </c>
      <c r="W22" s="6" t="str">
        <f ca="1">IFERROR(OFFSET(grille!$A$1,MOD(INT((V22-parametres!$D$14)/7),42)+1,WEEKDAY(guigui!V22,2)),"")</f>
        <v>T736__</v>
      </c>
      <c r="X22" s="3">
        <f t="shared" si="11"/>
        <v>42359</v>
      </c>
      <c r="Y22" s="6" t="str">
        <f ca="1">IFERROR(OFFSET(grille!$A$1,MOD(INT((X22-parametres!$D$14)/7),42)+1,WEEKDAY(guigui!X22,2)),"")</f>
        <v>T240__</v>
      </c>
    </row>
    <row r="23" spans="2:25">
      <c r="B23" s="3">
        <f t="shared" si="0"/>
        <v>42026</v>
      </c>
      <c r="C23" s="6" t="str">
        <f ca="1">IFERROR(OFFSET(grille!$A$1,MOD(INT((B23-parametres!$D$14)/7),42)+1,WEEKDAY(guigui!B23,2)),"")</f>
        <v>__T230</v>
      </c>
      <c r="D23" s="3">
        <f t="shared" si="1"/>
        <v>42057</v>
      </c>
      <c r="E23" s="6" t="str">
        <f ca="1">IFERROR(OFFSET(grille!$A$1,MOD(INT((D23-parametres!$D$14)/7),42)+1,WEEKDAY(guigui!D23,2)),"")</f>
        <v>RP</v>
      </c>
      <c r="F23" s="3">
        <f t="shared" si="2"/>
        <v>42085</v>
      </c>
      <c r="G23" s="6" t="str">
        <f ca="1">IFERROR(OFFSET(grille!$A$1,MOD(INT((F23-parametres!$D$14)/7),42)+1,WEEKDAY(guigui!F23,2)),"")</f>
        <v>RP</v>
      </c>
      <c r="H23" s="3">
        <f t="shared" si="3"/>
        <v>42116</v>
      </c>
      <c r="I23" s="6" t="str">
        <f ca="1">IFERROR(OFFSET(grille!$A$1,MOD(INT((H23-parametres!$D$14)/7),42)+1,WEEKDAY(guigui!H23,2)),"")</f>
        <v>RP</v>
      </c>
      <c r="J23" s="3">
        <f t="shared" si="4"/>
        <v>42146</v>
      </c>
      <c r="K23" s="6" t="str">
        <f ca="1">IFERROR(OFFSET(grille!$A$1,MOD(INT((J23-parametres!$D$14)/7),42)+1,WEEKDAY(guigui!J23,2)),"")</f>
        <v>RP</v>
      </c>
      <c r="L23" s="3">
        <f t="shared" si="5"/>
        <v>42177</v>
      </c>
      <c r="M23" s="6" t="str">
        <f ca="1">IFERROR(OFFSET(grille!$A$1,MOD(INT((L23-parametres!$D$14)/7),42)+1,WEEKDAY(guigui!L23,2)),"")</f>
        <v>RP</v>
      </c>
      <c r="N23" s="4">
        <f t="shared" si="6"/>
        <v>42207</v>
      </c>
      <c r="O23" s="6" t="str">
        <f ca="1">IFERROR(OFFSET(grille!$A$1,MOD(INT((N23-parametres!$D$14)/7),42)+1,WEEKDAY(guigui!N23,2)),"")</f>
        <v>__T230</v>
      </c>
      <c r="P23" s="3">
        <f t="shared" si="7"/>
        <v>42238</v>
      </c>
      <c r="Q23" s="6" t="str">
        <f ca="1">IFERROR(OFFSET(grille!$A$1,MOD(INT((P23-parametres!$D$14)/7),42)+1,WEEKDAY(guigui!P23,2)),"")</f>
        <v>__T936</v>
      </c>
      <c r="R23" s="3">
        <f t="shared" si="8"/>
        <v>42269</v>
      </c>
      <c r="S23" s="6" t="str">
        <f ca="1">IFERROR(OFFSET(grille!$A$1,MOD(INT((R23-parametres!$D$14)/7),42)+1,WEEKDAY(guigui!R23,2)),"")</f>
        <v>RP</v>
      </c>
      <c r="T23" s="3">
        <f t="shared" si="9"/>
        <v>42299</v>
      </c>
      <c r="U23" s="6" t="str">
        <f ca="1">IFERROR(OFFSET(grille!$A$1,MOD(INT((T23-parametres!$D$14)/7),42)+1,WEEKDAY(guigui!T23,2)),"")</f>
        <v>__T330</v>
      </c>
      <c r="V23" s="4">
        <f t="shared" si="10"/>
        <v>42330</v>
      </c>
      <c r="W23" s="6" t="str">
        <f ca="1">IFERROR(OFFSET(grille!$A$1,MOD(INT((V23-parametres!$D$14)/7),42)+1,WEEKDAY(guigui!V23,2)),"")</f>
        <v>__T747</v>
      </c>
      <c r="X23" s="3">
        <f t="shared" si="11"/>
        <v>42360</v>
      </c>
      <c r="Y23" s="6" t="str">
        <f ca="1">IFERROR(OFFSET(grille!$A$1,MOD(INT((X23-parametres!$D$14)/7),42)+1,WEEKDAY(guigui!X23,2)),"")</f>
        <v>__T250</v>
      </c>
    </row>
    <row r="24" spans="2:25">
      <c r="B24" s="3">
        <f t="shared" si="0"/>
        <v>42027</v>
      </c>
      <c r="C24" s="6" t="str">
        <f ca="1">IFERROR(OFFSET(grille!$A$1,MOD(INT((B24-parametres!$D$14)/7),42)+1,WEEKDAY(guigui!B24,2)),"")</f>
        <v>RP</v>
      </c>
      <c r="D24" s="3">
        <f t="shared" si="1"/>
        <v>42058</v>
      </c>
      <c r="E24" s="6" t="str">
        <f ca="1">IFERROR(OFFSET(grille!$A$1,MOD(INT((D24-parametres!$D$14)/7),42)+1,WEEKDAY(guigui!D24,2)),"")</f>
        <v>T340__</v>
      </c>
      <c r="F24" s="3">
        <f t="shared" si="2"/>
        <v>42086</v>
      </c>
      <c r="G24" s="6" t="str">
        <f ca="1">IFERROR(OFFSET(grille!$A$1,MOD(INT((F24-parametres!$D$14)/7),42)+1,WEEKDAY(guigui!F24,2)),"")</f>
        <v>T120</v>
      </c>
      <c r="H24" s="3">
        <f t="shared" si="3"/>
        <v>42117</v>
      </c>
      <c r="I24" s="6" t="str">
        <f ca="1">IFERROR(OFFSET(grille!$A$1,MOD(INT((H24-parametres!$D$14)/7),42)+1,WEEKDAY(guigui!H24,2)),"")</f>
        <v>T210</v>
      </c>
      <c r="J24" s="3">
        <f t="shared" si="4"/>
        <v>42147</v>
      </c>
      <c r="K24" s="6" t="str">
        <f ca="1">IFERROR(OFFSET(grille!$A$1,MOD(INT((J24-parametres!$D$14)/7),42)+1,WEEKDAY(guigui!J24,2)),"")</f>
        <v>T656__</v>
      </c>
      <c r="L24" s="3">
        <f t="shared" si="5"/>
        <v>42178</v>
      </c>
      <c r="M24" s="6" t="str">
        <f ca="1">IFERROR(OFFSET(grille!$A$1,MOD(INT((L24-parametres!$D$14)/7),42)+1,WEEKDAY(guigui!L24,2)),"")</f>
        <v>T440__</v>
      </c>
      <c r="N24" s="4">
        <f t="shared" si="6"/>
        <v>42208</v>
      </c>
      <c r="O24" s="6" t="str">
        <f ca="1">IFERROR(OFFSET(grille!$A$1,MOD(INT((N24-parametres!$D$14)/7),42)+1,WEEKDAY(guigui!N24,2)),"")</f>
        <v>D</v>
      </c>
      <c r="P24" s="3">
        <f t="shared" si="7"/>
        <v>42239</v>
      </c>
      <c r="Q24" s="6" t="str">
        <f ca="1">IFERROR(OFFSET(grille!$A$1,MOD(INT((P24-parametres!$D$14)/7),42)+1,WEEKDAY(guigui!P24,2)),"")</f>
        <v>T907__</v>
      </c>
      <c r="R24" s="3">
        <f t="shared" si="8"/>
        <v>42270</v>
      </c>
      <c r="S24" s="6" t="str">
        <f ca="1">IFERROR(OFFSET(grille!$A$1,MOD(INT((R24-parametres!$D$14)/7),42)+1,WEEKDAY(guigui!R24,2)),"")</f>
        <v>T730__</v>
      </c>
      <c r="T24" s="3">
        <f t="shared" si="9"/>
        <v>42300</v>
      </c>
      <c r="U24" s="6" t="str">
        <f ca="1">IFERROR(OFFSET(grille!$A$1,MOD(INT((T24-parametres!$D$14)/7),42)+1,WEEKDAY(guigui!T24,2)),"")</f>
        <v>T905__</v>
      </c>
      <c r="V24" s="4">
        <f t="shared" si="10"/>
        <v>42331</v>
      </c>
      <c r="W24" s="6" t="str">
        <f ca="1">IFERROR(OFFSET(grille!$A$1,MOD(INT((V24-parametres!$D$14)/7),42)+1,WEEKDAY(guigui!V24,2)),"")</f>
        <v>T130</v>
      </c>
      <c r="X24" s="3">
        <f t="shared" si="11"/>
        <v>42361</v>
      </c>
      <c r="Y24" s="6" t="str">
        <f ca="1">IFERROR(OFFSET(grille!$A$1,MOD(INT((X24-parametres!$D$14)/7),42)+1,WEEKDAY(guigui!X24,2)),"")</f>
        <v>RP</v>
      </c>
    </row>
    <row r="25" spans="2:25">
      <c r="B25" s="3">
        <f t="shared" si="0"/>
        <v>42028</v>
      </c>
      <c r="C25" s="6" t="str">
        <f ca="1">IFERROR(OFFSET(grille!$A$1,MOD(INT((B25-parametres!$D$14)/7),42)+1,WEEKDAY(guigui!B25,2)),"")</f>
        <v>RP</v>
      </c>
      <c r="D25" s="3">
        <f t="shared" si="1"/>
        <v>42059</v>
      </c>
      <c r="E25" s="6" t="str">
        <f ca="1">IFERROR(OFFSET(grille!$A$1,MOD(INT((D25-parametres!$D$14)/7),42)+1,WEEKDAY(guigui!D25,2)),"")</f>
        <v>__T350</v>
      </c>
      <c r="F25" s="3">
        <f t="shared" si="2"/>
        <v>42087</v>
      </c>
      <c r="G25" s="6" t="str">
        <f ca="1">IFERROR(OFFSET(grille!$A$1,MOD(INT((F25-parametres!$D$14)/7),42)+1,WEEKDAY(guigui!F25,2)),"")</f>
        <v>T110</v>
      </c>
      <c r="H25" s="3">
        <f t="shared" si="3"/>
        <v>42118</v>
      </c>
      <c r="I25" s="6" t="str">
        <f ca="1">IFERROR(OFFSET(grille!$A$1,MOD(INT((H25-parametres!$D$14)/7),42)+1,WEEKDAY(guigui!H25,2)),"")</f>
        <v>T140__</v>
      </c>
      <c r="J25" s="3">
        <f t="shared" si="4"/>
        <v>42148</v>
      </c>
      <c r="K25" s="6" t="str">
        <f ca="1">IFERROR(OFFSET(grille!$A$1,MOD(INT((J25-parametres!$D$14)/7),42)+1,WEEKDAY(guigui!J25,2)),"")</f>
        <v>__T667</v>
      </c>
      <c r="L25" s="3">
        <f t="shared" si="5"/>
        <v>42179</v>
      </c>
      <c r="M25" s="6" t="str">
        <f ca="1">IFERROR(OFFSET(grille!$A$1,MOD(INT((L25-parametres!$D$14)/7),42)+1,WEEKDAY(guigui!L25,2)),"")</f>
        <v>__T450</v>
      </c>
      <c r="N25" s="4">
        <f t="shared" si="6"/>
        <v>42209</v>
      </c>
      <c r="O25" s="6" t="str">
        <f ca="1">IFERROR(OFFSET(grille!$A$1,MOD(INT((N25-parametres!$D$14)/7),42)+1,WEEKDAY(guigui!N25,2)),"")</f>
        <v>RP</v>
      </c>
      <c r="P25" s="3">
        <f t="shared" si="7"/>
        <v>42240</v>
      </c>
      <c r="Q25" s="6" t="str">
        <f ca="1">IFERROR(OFFSET(grille!$A$1,MOD(INT((P25-parametres!$D$14)/7),42)+1,WEEKDAY(guigui!P25,2)),"")</f>
        <v>__T911</v>
      </c>
      <c r="R25" s="3">
        <f t="shared" si="8"/>
        <v>42271</v>
      </c>
      <c r="S25" s="6" t="str">
        <f ca="1">IFERROR(OFFSET(grille!$A$1,MOD(INT((R25-parametres!$D$14)/7),42)+1,WEEKDAY(guigui!R25,2)),"")</f>
        <v>__T740</v>
      </c>
      <c r="T25" s="3">
        <f t="shared" si="9"/>
        <v>42301</v>
      </c>
      <c r="U25" s="6" t="str">
        <f ca="1">IFERROR(OFFSET(grille!$A$1,MOD(INT((T25-parametres!$D$14)/7),42)+1,WEEKDAY(guigui!T25,2)),"")</f>
        <v>__T916</v>
      </c>
      <c r="V25" s="4">
        <f t="shared" si="10"/>
        <v>42332</v>
      </c>
      <c r="W25" s="6" t="str">
        <f ca="1">IFERROR(OFFSET(grille!$A$1,MOD(INT((V25-parametres!$D$14)/7),42)+1,WEEKDAY(guigui!V25,2)),"")</f>
        <v>T140__</v>
      </c>
      <c r="X25" s="3">
        <f t="shared" si="11"/>
        <v>42362</v>
      </c>
      <c r="Y25" s="6" t="str">
        <f ca="1">IFERROR(OFFSET(grille!$A$1,MOD(INT((X25-parametres!$D$14)/7),42)+1,WEEKDAY(guigui!X25,2)),"")</f>
        <v>RP</v>
      </c>
    </row>
    <row r="26" spans="2:25">
      <c r="B26" s="3">
        <f t="shared" si="0"/>
        <v>42029</v>
      </c>
      <c r="C26" s="6" t="str">
        <f ca="1">IFERROR(OFFSET(grille!$A$1,MOD(INT((B26-parametres!$D$14)/7),42)+1,WEEKDAY(guigui!B26,2)),"")</f>
        <v>T347__</v>
      </c>
      <c r="D26" s="3">
        <f t="shared" si="1"/>
        <v>42060</v>
      </c>
      <c r="E26" s="6" t="str">
        <f ca="1">IFERROR(OFFSET(grille!$A$1,MOD(INT((D26-parametres!$D$14)/7),42)+1,WEEKDAY(guigui!D26,2)),"")</f>
        <v>RP</v>
      </c>
      <c r="F26" s="3">
        <f t="shared" si="2"/>
        <v>42088</v>
      </c>
      <c r="G26" s="6" t="str">
        <f ca="1">IFERROR(OFFSET(grille!$A$1,MOD(INT((F26-parametres!$D$14)/7),42)+1,WEEKDAY(guigui!F26,2)),"")</f>
        <v>T720</v>
      </c>
      <c r="H26" s="3">
        <f t="shared" si="3"/>
        <v>42119</v>
      </c>
      <c r="I26" s="6" t="str">
        <f ca="1">IFERROR(OFFSET(grille!$A$1,MOD(INT((H26-parametres!$D$14)/7),42)+1,WEEKDAY(guigui!H26,2)),"")</f>
        <v>__T156</v>
      </c>
      <c r="J26" s="3">
        <f t="shared" si="4"/>
        <v>42149</v>
      </c>
      <c r="K26" s="6" t="str">
        <f ca="1">IFERROR(OFFSET(grille!$A$1,MOD(INT((J26-parametres!$D$14)/7),42)+1,WEEKDAY(guigui!J26,2)),"")</f>
        <v>T420</v>
      </c>
      <c r="L26" s="3">
        <f t="shared" si="5"/>
        <v>42180</v>
      </c>
      <c r="M26" s="6" t="str">
        <f ca="1">IFERROR(OFFSET(grille!$A$1,MOD(INT((L26-parametres!$D$14)/7),42)+1,WEEKDAY(guigui!L26,2)),"")</f>
        <v>T240__</v>
      </c>
      <c r="N26" s="4">
        <f t="shared" si="6"/>
        <v>42210</v>
      </c>
      <c r="O26" s="6" t="str">
        <f ca="1">IFERROR(OFFSET(grille!$A$1,MOD(INT((N26-parametres!$D$14)/7),42)+1,WEEKDAY(guigui!N26,2)),"")</f>
        <v>RP</v>
      </c>
      <c r="P26" s="3">
        <f t="shared" si="7"/>
        <v>42241</v>
      </c>
      <c r="Q26" s="6" t="str">
        <f ca="1">IFERROR(OFFSET(grille!$A$1,MOD(INT((P26-parametres!$D$14)/7),42)+1,WEEKDAY(guigui!P26,2)),"")</f>
        <v>RP</v>
      </c>
      <c r="R26" s="3">
        <f t="shared" si="8"/>
        <v>42272</v>
      </c>
      <c r="S26" s="6" t="str">
        <f ca="1">IFERROR(OFFSET(grille!$A$1,MOD(INT((R26-parametres!$D$14)/7),42)+1,WEEKDAY(guigui!R26,2)),"")</f>
        <v>T240__</v>
      </c>
      <c r="T26" s="3">
        <f t="shared" si="9"/>
        <v>42302</v>
      </c>
      <c r="U26" s="6" t="str">
        <f ca="1">IFERROR(OFFSET(grille!$A$1,MOD(INT((T26-parametres!$D$14)/7),42)+1,WEEKDAY(guigui!T26,2)),"")</f>
        <v>RP</v>
      </c>
      <c r="V26" s="4">
        <f t="shared" si="10"/>
        <v>42333</v>
      </c>
      <c r="W26" s="6" t="str">
        <f ca="1">IFERROR(OFFSET(grille!$A$1,MOD(INT((V26-parametres!$D$14)/7),42)+1,WEEKDAY(guigui!V26,2)),"")</f>
        <v>__T150</v>
      </c>
      <c r="X26" s="3">
        <f t="shared" si="11"/>
        <v>42363</v>
      </c>
      <c r="Y26" s="6" t="str">
        <f ca="1">IFERROR(OFFSET(grille!$A$1,MOD(INT((X26-parametres!$D$14)/7),42)+1,WEEKDAY(guigui!X26,2)),"")</f>
        <v>T345__</v>
      </c>
    </row>
    <row r="27" spans="2:25">
      <c r="B27" s="3">
        <f t="shared" si="0"/>
        <v>42030</v>
      </c>
      <c r="C27" s="6" t="str">
        <f ca="1">IFERROR(OFFSET(grille!$A$1,MOD(INT((B27-parametres!$D$14)/7),42)+1,WEEKDAY(guigui!B27,2)),"")</f>
        <v>__T350</v>
      </c>
      <c r="D27" s="3">
        <f t="shared" si="1"/>
        <v>42061</v>
      </c>
      <c r="E27" s="6" t="str">
        <f ca="1">IFERROR(OFFSET(grille!$A$1,MOD(INT((D27-parametres!$D$14)/7),42)+1,WEEKDAY(guigui!D27,2)),"")</f>
        <v>RP</v>
      </c>
      <c r="F27" s="3">
        <f t="shared" si="2"/>
        <v>42089</v>
      </c>
      <c r="G27" s="6" t="str">
        <f ca="1">IFERROR(OFFSET(grille!$A$1,MOD(INT((F27-parametres!$D$14)/7),42)+1,WEEKDAY(guigui!F27,2)),"")</f>
        <v>T630__</v>
      </c>
      <c r="H27" s="3">
        <f t="shared" si="3"/>
        <v>42120</v>
      </c>
      <c r="I27" s="6" t="str">
        <f ca="1">IFERROR(OFFSET(grille!$A$1,MOD(INT((H27-parametres!$D$14)/7),42)+1,WEEKDAY(guigui!H27,2)),"")</f>
        <v>RP</v>
      </c>
      <c r="J27" s="3">
        <f t="shared" si="4"/>
        <v>42150</v>
      </c>
      <c r="K27" s="6" t="str">
        <f ca="1">IFERROR(OFFSET(grille!$A$1,MOD(INT((J27-parametres!$D$14)/7),42)+1,WEEKDAY(guigui!J27,2)),"")</f>
        <v>T630__</v>
      </c>
      <c r="L27" s="3">
        <f t="shared" si="5"/>
        <v>42181</v>
      </c>
      <c r="M27" s="6" t="str">
        <f ca="1">IFERROR(OFFSET(grille!$A$1,MOD(INT((L27-parametres!$D$14)/7),42)+1,WEEKDAY(guigui!L27,2)),"")</f>
        <v>__T250</v>
      </c>
      <c r="N27" s="4">
        <f t="shared" si="6"/>
        <v>42211</v>
      </c>
      <c r="O27" s="6" t="str">
        <f ca="1">IFERROR(OFFSET(grille!$A$1,MOD(INT((N27-parametres!$D$14)/7),42)+1,WEEKDAY(guigui!N27,2)),"")</f>
        <v>T327__</v>
      </c>
      <c r="P27" s="3">
        <f t="shared" si="7"/>
        <v>42242</v>
      </c>
      <c r="Q27" s="6" t="str">
        <f ca="1">IFERROR(OFFSET(grille!$A$1,MOD(INT((P27-parametres!$D$14)/7),42)+1,WEEKDAY(guigui!P27,2)),"")</f>
        <v>RP</v>
      </c>
      <c r="R27" s="3">
        <f t="shared" si="8"/>
        <v>42273</v>
      </c>
      <c r="S27" s="6" t="str">
        <f ca="1">IFERROR(OFFSET(grille!$A$1,MOD(INT((R27-parametres!$D$14)/7),42)+1,WEEKDAY(guigui!R27,2)),"")</f>
        <v>__T256</v>
      </c>
      <c r="T27" s="3">
        <f t="shared" si="9"/>
        <v>42303</v>
      </c>
      <c r="U27" s="6" t="str">
        <f ca="1">IFERROR(OFFSET(grille!$A$1,MOD(INT((T27-parametres!$D$14)/7),42)+1,WEEKDAY(guigui!T27,2)),"")</f>
        <v>RP</v>
      </c>
      <c r="V27" s="4">
        <f t="shared" si="10"/>
        <v>42334</v>
      </c>
      <c r="W27" s="6" t="str">
        <f ca="1">IFERROR(OFFSET(grille!$A$1,MOD(INT((V27-parametres!$D$14)/7),42)+1,WEEKDAY(guigui!V27,2)),"")</f>
        <v>D</v>
      </c>
      <c r="X27" s="3">
        <f t="shared" si="11"/>
        <v>42364</v>
      </c>
      <c r="Y27" s="6" t="str">
        <f ca="1">IFERROR(OFFSET(grille!$A$1,MOD(INT((X27-parametres!$D$14)/7),42)+1,WEEKDAY(guigui!X27,2)),"")</f>
        <v>__T356</v>
      </c>
    </row>
    <row r="28" spans="2:25">
      <c r="B28" s="3">
        <f t="shared" si="0"/>
        <v>42031</v>
      </c>
      <c r="C28" s="6" t="str">
        <f ca="1">IFERROR(OFFSET(grille!$A$1,MOD(INT((B28-parametres!$D$14)/7),42)+1,WEEKDAY(guigui!B28,2)),"")</f>
        <v>T340__</v>
      </c>
      <c r="D28" s="3">
        <f t="shared" si="1"/>
        <v>42062</v>
      </c>
      <c r="E28" s="6" t="str">
        <f ca="1">IFERROR(OFFSET(grille!$A$1,MOD(INT((D28-parametres!$D$14)/7),42)+1,WEEKDAY(guigui!D28,2)),"")</f>
        <v>T515</v>
      </c>
      <c r="F28" s="3">
        <f t="shared" si="2"/>
        <v>42090</v>
      </c>
      <c r="G28" s="6" t="str">
        <f ca="1">IFERROR(OFFSET(grille!$A$1,MOD(INT((F28-parametres!$D$14)/7),42)+1,WEEKDAY(guigui!F28,2)),"")</f>
        <v>__T640</v>
      </c>
      <c r="H28" s="3">
        <f t="shared" si="3"/>
        <v>42121</v>
      </c>
      <c r="I28" s="6" t="str">
        <f ca="1">IFERROR(OFFSET(grille!$A$1,MOD(INT((H28-parametres!$D$14)/7),42)+1,WEEKDAY(guigui!H28,2)),"")</f>
        <v>RP</v>
      </c>
      <c r="J28" s="3">
        <f t="shared" si="4"/>
        <v>42151</v>
      </c>
      <c r="K28" s="6" t="str">
        <f ca="1">IFERROR(OFFSET(grille!$A$1,MOD(INT((J28-parametres!$D$14)/7),42)+1,WEEKDAY(guigui!J28,2)),"")</f>
        <v>__T640</v>
      </c>
      <c r="L28" s="3">
        <f t="shared" si="5"/>
        <v>42182</v>
      </c>
      <c r="M28" s="6" t="str">
        <f ca="1">IFERROR(OFFSET(grille!$A$1,MOD(INT((L28-parametres!$D$14)/7),42)+1,WEEKDAY(guigui!L28,2)),"")</f>
        <v>RP</v>
      </c>
      <c r="N28" s="4">
        <f t="shared" si="6"/>
        <v>42212</v>
      </c>
      <c r="O28" s="6" t="str">
        <f ca="1">IFERROR(OFFSET(grille!$A$1,MOD(INT((N28-parametres!$D$14)/7),42)+1,WEEKDAY(guigui!N28,2)),"")</f>
        <v>__T330</v>
      </c>
      <c r="P28" s="3">
        <f t="shared" si="7"/>
        <v>42243</v>
      </c>
      <c r="Q28" s="6" t="str">
        <f ca="1">IFERROR(OFFSET(grille!$A$1,MOD(INT((P28-parametres!$D$14)/7),42)+1,WEEKDAY(guigui!P28,2)),"")</f>
        <v>T720</v>
      </c>
      <c r="R28" s="3">
        <f t="shared" si="8"/>
        <v>42274</v>
      </c>
      <c r="S28" s="6" t="str">
        <f ca="1">IFERROR(OFFSET(grille!$A$1,MOD(INT((R28-parametres!$D$14)/7),42)+1,WEEKDAY(guigui!R28,2)),"")</f>
        <v>RP</v>
      </c>
      <c r="T28" s="3">
        <f t="shared" si="9"/>
        <v>42304</v>
      </c>
      <c r="U28" s="6" t="str">
        <f ca="1">IFERROR(OFFSET(grille!$A$1,MOD(INT((T28-parametres!$D$14)/7),42)+1,WEEKDAY(guigui!T28,2)),"")</f>
        <v>T320__</v>
      </c>
      <c r="V28" s="4">
        <f t="shared" si="10"/>
        <v>42335</v>
      </c>
      <c r="W28" s="6" t="str">
        <f ca="1">IFERROR(OFFSET(grille!$A$1,MOD(INT((V28-parametres!$D$14)/7),42)+1,WEEKDAY(guigui!V28,2)),"")</f>
        <v>RP</v>
      </c>
      <c r="X28" s="3">
        <f t="shared" si="11"/>
        <v>42365</v>
      </c>
      <c r="Y28" s="6" t="str">
        <f ca="1">IFERROR(OFFSET(grille!$A$1,MOD(INT((X28-parametres!$D$14)/7),42)+1,WEEKDAY(guigui!X28,2)),"")</f>
        <v>T247__</v>
      </c>
    </row>
    <row r="29" spans="2:25">
      <c r="B29" s="3">
        <f t="shared" si="0"/>
        <v>42032</v>
      </c>
      <c r="C29" s="6" t="str">
        <f ca="1">IFERROR(OFFSET(grille!$A$1,MOD(INT((B29-parametres!$D$14)/7),42)+1,WEEKDAY(guigui!B29,2)),"")</f>
        <v>__T350</v>
      </c>
      <c r="D29" s="3">
        <f t="shared" si="1"/>
        <v>42063</v>
      </c>
      <c r="E29" s="6" t="str">
        <f ca="1">IFERROR(OFFSET(grille!$A$1,MOD(INT((D29-parametres!$D$14)/7),42)+1,WEEKDAY(guigui!D29,2)),"")</f>
        <v>T446__</v>
      </c>
      <c r="F29" s="3">
        <f t="shared" si="2"/>
        <v>42091</v>
      </c>
      <c r="G29" s="6" t="str">
        <f ca="1">IFERROR(OFFSET(grille!$A$1,MOD(INT((F29-parametres!$D$14)/7),42)+1,WEEKDAY(guigui!F29,2)),"")</f>
        <v>RP</v>
      </c>
      <c r="H29" s="3">
        <f t="shared" si="3"/>
        <v>42122</v>
      </c>
      <c r="I29" s="6" t="str">
        <f ca="1">IFERROR(OFFSET(grille!$A$1,MOD(INT((H29-parametres!$D$14)/7),42)+1,WEEKDAY(guigui!H29,2)),"")</f>
        <v>T820__</v>
      </c>
      <c r="J29" s="3">
        <f t="shared" si="4"/>
        <v>42152</v>
      </c>
      <c r="K29" s="6" t="str">
        <f ca="1">IFERROR(OFFSET(grille!$A$1,MOD(INT((J29-parametres!$D$14)/7),42)+1,WEEKDAY(guigui!J29,2)),"")</f>
        <v>D</v>
      </c>
      <c r="L29" s="3">
        <f t="shared" si="5"/>
        <v>42183</v>
      </c>
      <c r="M29" s="6" t="str">
        <f ca="1">IFERROR(OFFSET(grille!$A$1,MOD(INT((L29-parametres!$D$14)/7),42)+1,WEEKDAY(guigui!L29,2)),"")</f>
        <v>RP</v>
      </c>
      <c r="N29" s="4">
        <f t="shared" si="6"/>
        <v>42213</v>
      </c>
      <c r="O29" s="6" t="str">
        <f ca="1">IFERROR(OFFSET(grille!$A$1,MOD(INT((N29-parametres!$D$14)/7),42)+1,WEEKDAY(guigui!N29,2)),"")</f>
        <v>T810</v>
      </c>
      <c r="P29" s="3">
        <f t="shared" si="7"/>
        <v>42244</v>
      </c>
      <c r="Q29" s="6" t="str">
        <f ca="1">IFERROR(OFFSET(grille!$A$1,MOD(INT((P29-parametres!$D$14)/7),42)+1,WEEKDAY(guigui!P29,2)),"")</f>
        <v>T730__</v>
      </c>
      <c r="R29" s="3">
        <f t="shared" si="8"/>
        <v>42275</v>
      </c>
      <c r="S29" s="6" t="str">
        <f ca="1">IFERROR(OFFSET(grille!$A$1,MOD(INT((R29-parametres!$D$14)/7),42)+1,WEEKDAY(guigui!R29,2)),"")</f>
        <v>RP</v>
      </c>
      <c r="T29" s="3">
        <f t="shared" si="9"/>
        <v>42305</v>
      </c>
      <c r="U29" s="6" t="str">
        <f ca="1">IFERROR(OFFSET(grille!$A$1,MOD(INT((T29-parametres!$D$14)/7),42)+1,WEEKDAY(guigui!T29,2)),"")</f>
        <v>__T330</v>
      </c>
      <c r="V29" s="4">
        <f t="shared" si="10"/>
        <v>42336</v>
      </c>
      <c r="W29" s="6" t="str">
        <f ca="1">IFERROR(OFFSET(grille!$A$1,MOD(INT((V29-parametres!$D$14)/7),42)+1,WEEKDAY(guigui!V29,2)),"")</f>
        <v>RP</v>
      </c>
      <c r="X29" s="3">
        <f t="shared" si="11"/>
        <v>42366</v>
      </c>
      <c r="Y29" s="6" t="str">
        <f ca="1">IFERROR(OFFSET(grille!$A$1,MOD(INT((X29-parametres!$D$14)/7),42)+1,WEEKDAY(guigui!X29,2)),"")</f>
        <v>__T250</v>
      </c>
    </row>
    <row r="30" spans="2:25">
      <c r="B30" s="3">
        <f t="shared" si="0"/>
        <v>42033</v>
      </c>
      <c r="C30" s="6" t="str">
        <f ca="1">IFERROR(OFFSET(grille!$A$1,MOD(INT((B30-parametres!$D$14)/7),42)+1,WEEKDAY(guigui!B30,2)),"")</f>
        <v>RP</v>
      </c>
      <c r="D30" s="3" t="b">
        <f>IF(MONTH(DATE($A$1,COLUMN()-1,ROW()-1))=2,DATE($A$1,COLUMN()-1,i))</f>
        <v>0</v>
      </c>
      <c r="E30" s="6" t="str">
        <f ca="1">IFERROR(OFFSET(grille!$A$1,MOD(INT((D30-parametres!$D$14)/7),42)+1,WEEKDAY(guigui!D30,2)),"")</f>
        <v>RP</v>
      </c>
      <c r="F30" s="3">
        <f t="shared" si="2"/>
        <v>42092</v>
      </c>
      <c r="G30" s="6" t="str">
        <f ca="1">IFERROR(OFFSET(grille!$A$1,MOD(INT((F30-parametres!$D$14)/7),42)+1,WEEKDAY(guigui!F30,2)),"")</f>
        <v>RP</v>
      </c>
      <c r="H30" s="3">
        <f t="shared" si="3"/>
        <v>42123</v>
      </c>
      <c r="I30" s="6" t="str">
        <f ca="1">IFERROR(OFFSET(grille!$A$1,MOD(INT((H30-parametres!$D$14)/7),42)+1,WEEKDAY(guigui!H30,2)),"")</f>
        <v>__T830</v>
      </c>
      <c r="J30" s="3">
        <f t="shared" si="4"/>
        <v>42153</v>
      </c>
      <c r="K30" s="6" t="str">
        <f ca="1">IFERROR(OFFSET(grille!$A$1,MOD(INT((J30-parametres!$D$14)/7),42)+1,WEEKDAY(guigui!J30,2)),"")</f>
        <v>RP</v>
      </c>
      <c r="L30" s="3">
        <f t="shared" si="5"/>
        <v>42184</v>
      </c>
      <c r="M30" s="6" t="str">
        <f ca="1">IFERROR(OFFSET(grille!$A$1,MOD(INT((L30-parametres!$D$14)/7),42)+1,WEEKDAY(guigui!L30,2)),"")</f>
        <v>T710</v>
      </c>
      <c r="N30" s="3">
        <f t="shared" si="6"/>
        <v>42214</v>
      </c>
      <c r="O30" s="6" t="str">
        <f ca="1">IFERROR(OFFSET(grille!$A$1,MOD(INT((N30-parametres!$D$14)/7),42)+1,WEEKDAY(guigui!N30,2)),"")</f>
        <v>T140__</v>
      </c>
      <c r="P30" s="3">
        <f t="shared" si="7"/>
        <v>42245</v>
      </c>
      <c r="Q30" s="6" t="str">
        <f ca="1">IFERROR(OFFSET(grille!$A$1,MOD(INT((P30-parametres!$D$14)/7),42)+1,WEEKDAY(guigui!P30,2)),"")</f>
        <v>__T746</v>
      </c>
      <c r="R30" s="3">
        <f t="shared" si="8"/>
        <v>42276</v>
      </c>
      <c r="S30" s="6" t="str">
        <f ca="1">IFERROR(OFFSET(grille!$A$1,MOD(INT((R30-parametres!$D$14)/7),42)+1,WEEKDAY(guigui!R30,2)),"")</f>
        <v>T510</v>
      </c>
      <c r="T30" s="3">
        <f t="shared" si="9"/>
        <v>42306</v>
      </c>
      <c r="U30" s="6" t="str">
        <f ca="1">IFERROR(OFFSET(grille!$A$1,MOD(INT((T30-parametres!$D$14)/7),42)+1,WEEKDAY(guigui!T30,2)),"")</f>
        <v>T340__</v>
      </c>
      <c r="V30" s="4">
        <f t="shared" si="10"/>
        <v>42337</v>
      </c>
      <c r="W30" s="6" t="str">
        <f ca="1">IFERROR(OFFSET(grille!$A$1,MOD(INT((V30-parametres!$D$14)/7),42)+1,WEEKDAY(guigui!V30,2)),"")</f>
        <v>T737__</v>
      </c>
      <c r="X30" s="3">
        <f t="shared" si="11"/>
        <v>42367</v>
      </c>
      <c r="Y30" s="6" t="str">
        <f ca="1">IFERROR(OFFSET(grille!$A$1,MOD(INT((X30-parametres!$D$14)/7),42)+1,WEEKDAY(guigui!X30,2)),"")</f>
        <v>RP</v>
      </c>
    </row>
    <row r="31" spans="2:25">
      <c r="B31" s="3">
        <f t="shared" si="0"/>
        <v>42034</v>
      </c>
      <c r="C31" s="6" t="str">
        <f ca="1">IFERROR(OFFSET(grille!$A$1,MOD(INT((B31-parametres!$D$14)/7),42)+1,WEEKDAY(guigui!B31,2)),"")</f>
        <v>RP</v>
      </c>
      <c r="D31" s="2"/>
      <c r="E31" s="2"/>
      <c r="F31" s="3">
        <f t="shared" si="2"/>
        <v>42093</v>
      </c>
      <c r="G31" s="6" t="str">
        <f ca="1">IFERROR(OFFSET(grille!$A$1,MOD(INT((F31-parametres!$D$14)/7),42)+1,WEEKDAY(guigui!F31,2)),"")</f>
        <v>T840__</v>
      </c>
      <c r="H31" s="3">
        <f t="shared" si="3"/>
        <v>42124</v>
      </c>
      <c r="I31" s="6" t="str">
        <f ca="1">IFERROR(OFFSET(grille!$A$1,MOD(INT((H31-parametres!$D$14)/7),42)+1,WEEKDAY(guigui!H31,2)),"")</f>
        <v>T650__</v>
      </c>
      <c r="J31" s="3">
        <f t="shared" si="4"/>
        <v>42154</v>
      </c>
      <c r="K31" s="6" t="str">
        <f ca="1">IFERROR(OFFSET(grille!$A$1,MOD(INT((J31-parametres!$D$14)/7),42)+1,WEEKDAY(guigui!J31,2)),"")</f>
        <v>RP</v>
      </c>
      <c r="L31" s="3">
        <f t="shared" si="5"/>
        <v>42185</v>
      </c>
      <c r="M31" s="6" t="str">
        <f ca="1">IFERROR(OFFSET(grille!$A$1,MOD(INT((L31-parametres!$D$14)/7),42)+1,WEEKDAY(guigui!L31,2)),"")</f>
        <v>T120</v>
      </c>
      <c r="N31" s="3">
        <f t="shared" si="6"/>
        <v>42215</v>
      </c>
      <c r="O31" s="6" t="str">
        <f ca="1">IFERROR(OFFSET(grille!$A$1,MOD(INT((N31-parametres!$D$14)/7),42)+1,WEEKDAY(guigui!N31,2)),"")</f>
        <v>__T150</v>
      </c>
      <c r="P31" s="3">
        <f t="shared" si="7"/>
        <v>42246</v>
      </c>
      <c r="Q31" s="6" t="str">
        <f ca="1">IFERROR(OFFSET(grille!$A$1,MOD(INT((P31-parametres!$D$14)/7),42)+1,WEEKDAY(guigui!P31,2)),"")</f>
        <v>T147__</v>
      </c>
      <c r="R31" s="3">
        <f t="shared" si="8"/>
        <v>42277</v>
      </c>
      <c r="S31" s="6" t="str">
        <f ca="1">IFERROR(OFFSET(grille!$A$1,MOD(INT((R31-parametres!$D$14)/7),42)+1,WEEKDAY(guigui!R31,2)),"")</f>
        <v>T110</v>
      </c>
      <c r="T31" s="3">
        <f t="shared" si="9"/>
        <v>42307</v>
      </c>
      <c r="U31" s="6" t="str">
        <f ca="1">IFERROR(OFFSET(grille!$A$1,MOD(INT((T31-parametres!$D$14)/7),42)+1,WEEKDAY(guigui!T31,2)),"")</f>
        <v>__T350</v>
      </c>
      <c r="V31" s="4">
        <f t="shared" si="10"/>
        <v>42338</v>
      </c>
      <c r="W31" s="6" t="str">
        <f ca="1">IFERROR(OFFSET(grille!$A$1,MOD(INT((V31-parametres!$D$14)/7),42)+1,WEEKDAY(guigui!V31,2)),"")</f>
        <v>__T740</v>
      </c>
      <c r="X31" s="3">
        <f t="shared" si="11"/>
        <v>42368</v>
      </c>
      <c r="Y31" s="6" t="str">
        <f ca="1">IFERROR(OFFSET(grille!$A$1,MOD(INT((X31-parametres!$D$14)/7),42)+1,WEEKDAY(guigui!X31,2)),"")</f>
        <v>RP</v>
      </c>
    </row>
    <row r="32" spans="2:25">
      <c r="B32" s="3">
        <f t="shared" si="0"/>
        <v>42035</v>
      </c>
      <c r="C32" s="6" t="str">
        <f ca="1">IFERROR(OFFSET(grille!$A$1,MOD(INT((B32-parametres!$D$14)/7),42)+1,WEEKDAY(guigui!B32,2)),"")</f>
        <v>T736__</v>
      </c>
      <c r="D32" s="2"/>
      <c r="E32" s="2"/>
      <c r="F32" s="3">
        <f t="shared" si="2"/>
        <v>42094</v>
      </c>
      <c r="G32" s="6" t="str">
        <f ca="1">IFERROR(OFFSET(grille!$A$1,MOD(INT((F32-parametres!$D$14)/7),42)+1,WEEKDAY(guigui!F32,2)),"")</f>
        <v>__T850</v>
      </c>
      <c r="H32" s="2"/>
      <c r="I32" s="6" t="str">
        <f ca="1">IFERROR(OFFSET(grille!$A$1,MOD(INT((H32-parametres!$D$14)/7),42)+1,WEEKDAY(guigui!H32,2)),"")</f>
        <v>RP</v>
      </c>
      <c r="J32" s="3">
        <f t="shared" si="4"/>
        <v>42155</v>
      </c>
      <c r="K32" s="6" t="str">
        <f ca="1">IFERROR(OFFSET(grille!$A$1,MOD(INT((J32-parametres!$D$14)/7),42)+1,WEEKDAY(guigui!J32,2)),"")</f>
        <v>T637__</v>
      </c>
      <c r="L32" s="2"/>
      <c r="M32" s="6" t="str">
        <f ca="1">IFERROR(OFFSET(grille!$A$1,MOD(INT((L32-parametres!$D$14)/7),42)+1,WEEKDAY(guigui!L32,2)),"")</f>
        <v>RP</v>
      </c>
      <c r="N32" s="3">
        <f t="shared" si="6"/>
        <v>42216</v>
      </c>
      <c r="O32" s="6" t="str">
        <f ca="1">IFERROR(OFFSET(grille!$A$1,MOD(INT((N32-parametres!$D$14)/7),42)+1,WEEKDAY(guigui!N32,2)),"")</f>
        <v>RP</v>
      </c>
      <c r="P32" s="3">
        <f t="shared" si="7"/>
        <v>42247</v>
      </c>
      <c r="Q32" s="6" t="str">
        <f ca="1">IFERROR(OFFSET(grille!$A$1,MOD(INT((P32-parametres!$D$14)/7),42)+1,WEEKDAY(guigui!P32,2)),"")</f>
        <v>__T151</v>
      </c>
      <c r="R32" s="2"/>
      <c r="S32" s="6" t="str">
        <f ca="1">IFERROR(OFFSET(grille!$A$1,MOD(INT((R32-parametres!$D$14)/7),42)+1,WEEKDAY(guigui!R32,2)),"")</f>
        <v>RP</v>
      </c>
      <c r="T32" s="3">
        <f t="shared" si="9"/>
        <v>42308</v>
      </c>
      <c r="U32" s="6" t="str">
        <f ca="1">IFERROR(OFFSET(grille!$A$1,MOD(INT((T32-parametres!$D$14)/7),42)+1,WEEKDAY(guigui!T32,2)),"")</f>
        <v>RP</v>
      </c>
      <c r="V32" s="2"/>
      <c r="W32" s="6" t="str">
        <f ca="1">IFERROR(OFFSET(grille!$A$1,MOD(INT((V32-parametres!$D$14)/7),42)+1,WEEKDAY(guigui!V32,2)),"")</f>
        <v>RP</v>
      </c>
      <c r="X32" s="3">
        <f t="shared" si="11"/>
        <v>42369</v>
      </c>
      <c r="Y32" s="6" t="str">
        <f ca="1">IFERROR(OFFSET(grille!$A$1,MOD(INT((X32-parametres!$D$14)/7),42)+1,WEEKDAY(guigui!X32,2)),"")</f>
        <v>T120</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365" priority="6" stopIfTrue="1">
      <formula>AND(WEEKDAY(B2,2)&gt;5,B2&lt;&gt;"")</formula>
    </cfRule>
  </conditionalFormatting>
  <conditionalFormatting sqref="E10">
    <cfRule type="expression" dxfId="364" priority="5" stopIfTrue="1">
      <formula>AND(WEEKDAY(E10,2)&gt;5,E10&lt;&gt;"")</formula>
    </cfRule>
  </conditionalFormatting>
  <conditionalFormatting sqref="E10">
    <cfRule type="expression" dxfId="363" priority="4" stopIfTrue="1">
      <formula>AND(WEEKDAY(E10,2)&gt;5,E10&lt;&gt;"")</formula>
    </cfRule>
  </conditionalFormatting>
  <conditionalFormatting sqref="E10">
    <cfRule type="expression" dxfId="362" priority="3" stopIfTrue="1">
      <formula>AND(WEEKDAY(E10,2)&gt;5,E10&lt;&gt;"")</formula>
    </cfRule>
  </conditionalFormatting>
  <conditionalFormatting sqref="E10">
    <cfRule type="expression" dxfId="361" priority="2" stopIfTrue="1">
      <formula>AND(WEEKDAY(E10,2)&gt;5,E10&lt;&gt;"")</formula>
    </cfRule>
  </conditionalFormatting>
  <conditionalFormatting sqref="E24">
    <cfRule type="expression" dxfId="360" priority="1" stopIfTrue="1">
      <formula>AND(WEEKDAY(E24,2)&gt;5,E24&lt;&gt;"")</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Y32"/>
  <sheetViews>
    <sheetView workbookViewId="0">
      <selection activeCell="C2" sqref="C2"/>
    </sheetView>
  </sheetViews>
  <sheetFormatPr baseColWidth="10" defaultRowHeight="15"/>
  <sheetData>
    <row r="1" spans="1:25">
      <c r="A1" s="1">
        <v>2015</v>
      </c>
      <c r="B1" s="12">
        <f>DATE($A$1,COLUMN()-1,1)</f>
        <v>42005</v>
      </c>
      <c r="C1" s="12"/>
      <c r="D1" s="12">
        <f>DATE($A$1,COLUMN()-2,1)</f>
        <v>42036</v>
      </c>
      <c r="E1" s="12"/>
      <c r="F1" s="12">
        <f>DATE($A$1,COLUMN()-3,1)</f>
        <v>42064</v>
      </c>
      <c r="G1" s="12"/>
      <c r="H1" s="12">
        <f>DATE($A$1,COLUMN()-4,1)</f>
        <v>42095</v>
      </c>
      <c r="I1" s="12"/>
      <c r="J1" s="12">
        <f>DATE($A$1,COLUMN()-5,1)</f>
        <v>42125</v>
      </c>
      <c r="K1" s="12"/>
      <c r="L1" s="12">
        <f>DATE($A$1,COLUMN()-6,1)</f>
        <v>42156</v>
      </c>
      <c r="M1" s="12"/>
      <c r="N1" s="12">
        <f>DATE($A$1,COLUMN()-7,1)</f>
        <v>42186</v>
      </c>
      <c r="O1" s="12"/>
      <c r="P1" s="12">
        <f>DATE($A$1,COLUMN()-8,1)</f>
        <v>42217</v>
      </c>
      <c r="Q1" s="12"/>
      <c r="R1" s="12">
        <f>DATE($A$1,COLUMN()-9,1)</f>
        <v>42248</v>
      </c>
      <c r="S1" s="12"/>
      <c r="T1" s="12">
        <f>DATE($A$1,COLUMN()-10,1)</f>
        <v>42278</v>
      </c>
      <c r="U1" s="12"/>
      <c r="V1" s="12">
        <f>DATE($A$1,COLUMN()-11,1)</f>
        <v>42309</v>
      </c>
      <c r="W1" s="12"/>
      <c r="X1" s="10">
        <f>DATE($A$1,COLUMN()-12,1)</f>
        <v>42339</v>
      </c>
      <c r="Y1" s="11"/>
    </row>
    <row r="2" spans="1:25">
      <c r="B2" s="3">
        <f>DATE($A$1,COLUMN()-1,ROW()-1)</f>
        <v>42005</v>
      </c>
      <c r="C2" s="6" t="str">
        <f ca="1">IFERROR(OFFSET(grille!$A$1,MOD(INT((B2-parametres!$D$16)/7),42)+1,WEEKDAY(guigui!B2,2)),"")</f>
        <v>T410</v>
      </c>
      <c r="D2" s="3">
        <f>DATE($A$1,COLUMN()-2,ROW()-1)</f>
        <v>42036</v>
      </c>
      <c r="E2" s="6" t="str">
        <f ca="1">IFERROR(OFFSET(grille!$A$1,MOD(INT((D2-parametres!$D$16)/7),42)+1,WEEKDAY(guigui!D2,2)),"")</f>
        <v>T347__</v>
      </c>
      <c r="F2" s="3">
        <f>DATE($A$1,COLUMN()-3,ROW()-1)</f>
        <v>42064</v>
      </c>
      <c r="G2" s="6" t="str">
        <f ca="1">IFERROR(OFFSET(grille!$A$1,MOD(INT((F2-parametres!$D$16)/7),42)+1,WEEKDAY(guigui!F2,2)),"")</f>
        <v>RP</v>
      </c>
      <c r="H2" s="3">
        <f>DATE($A$1,COLUMN()-4,ROW()-1)</f>
        <v>42095</v>
      </c>
      <c r="I2" s="6" t="str">
        <f ca="1">IFERROR(OFFSET(grille!$A$1,MOD(INT((H2-parametres!$D$16)/7),42)+1,WEEKDAY(guigui!H2,2)),"")</f>
        <v>T720</v>
      </c>
      <c r="J2" s="3">
        <f>DATE($A$1,COLUMN()-5,ROW()-1)</f>
        <v>42125</v>
      </c>
      <c r="K2" s="6" t="str">
        <f ca="1">IFERROR(OFFSET(grille!$A$1,MOD(INT((J2-parametres!$D$16)/7),42)+1,WEEKDAY(guigui!J2,2)),"")</f>
        <v>T140__</v>
      </c>
      <c r="L2" s="3">
        <f>DATE($A$1,COLUMN()-6,ROW()-1)</f>
        <v>42156</v>
      </c>
      <c r="M2" s="6" t="str">
        <f ca="1">IFERROR(OFFSET(grille!$A$1,MOD(INT((L2-parametres!$D$16)/7),42)+1,WEEKDAY(guigui!L2,2)),"")</f>
        <v>T420</v>
      </c>
      <c r="N2" s="4">
        <f>DATE($A$1,COLUMN()-7,ROW()-1)</f>
        <v>42186</v>
      </c>
      <c r="O2" s="6" t="str">
        <f ca="1">IFERROR(OFFSET(grille!$A$1,MOD(INT((N2-parametres!$D$16)/7),42)+1,WEEKDAY(guigui!N2,2)),"")</f>
        <v>__T450</v>
      </c>
      <c r="P2" s="3">
        <f>DATE($A$1,COLUMN()-8,ROW()-1)</f>
        <v>42217</v>
      </c>
      <c r="Q2" s="6" t="str">
        <f ca="1">IFERROR(OFFSET(grille!$A$1,MOD(INT((P2-parametres!$D$16)/7),42)+1,WEEKDAY(guigui!P2,2)),"")</f>
        <v>RP</v>
      </c>
      <c r="R2" s="3">
        <f>DATE($A$1,COLUMN()-9,ROW()-1)</f>
        <v>42248</v>
      </c>
      <c r="S2" s="6" t="str">
        <f ca="1">IFERROR(OFFSET(grille!$A$1,MOD(INT((R2-parametres!$D$16)/7),42)+1,WEEKDAY(guigui!R2,2)),"")</f>
        <v>RP</v>
      </c>
      <c r="T2" s="3">
        <f>DATE($A$1,COLUMN()-10,ROW()-1)</f>
        <v>42278</v>
      </c>
      <c r="U2" s="6" t="str">
        <f ca="1">IFERROR(OFFSET(grille!$A$1,MOD(INT((T2-parametres!$D$16)/7),42)+1,WEEKDAY(guigui!T2,2)),"")</f>
        <v>__T740</v>
      </c>
      <c r="V2" s="4">
        <f>DATE($A$1,COLUMN()-11,ROW()-1)</f>
        <v>42309</v>
      </c>
      <c r="W2" s="6" t="str">
        <f ca="1">IFERROR(OFFSET(grille!$A$1,MOD(INT((V2-parametres!$D$16)/7),42)+1,WEEKDAY(guigui!V2,2)),"")</f>
        <v>RP</v>
      </c>
      <c r="X2" s="3">
        <f>DATE($A$1,COLUMN()-12,ROW()-1)</f>
        <v>42339</v>
      </c>
      <c r="Y2" s="6" t="str">
        <f ca="1">IFERROR(OFFSET(grille!$A$1,MOD(INT((X2-parametres!$D$16)/7),42)+1,WEEKDAY(guigui!X2,2)),"")</f>
        <v>T140__</v>
      </c>
    </row>
    <row r="3" spans="1:25">
      <c r="B3" s="3">
        <f t="shared" ref="B3:B32" si="0">DATE($A$1,COLUMN()-1,ROW()-1)</f>
        <v>42006</v>
      </c>
      <c r="C3" s="6" t="str">
        <f ca="1">IFERROR(OFFSET(grille!$A$1,MOD(INT((B3-parametres!$D$16)/7),42)+1,WEEKDAY(guigui!B3,2)),"")</f>
        <v>T710</v>
      </c>
      <c r="D3" s="3">
        <f t="shared" ref="D3:D29" si="1">DATE($A$1,COLUMN()-2,ROW()-1)</f>
        <v>42037</v>
      </c>
      <c r="E3" s="6" t="str">
        <f ca="1">IFERROR(OFFSET(grille!$A$1,MOD(INT((D3-parametres!$D$16)/7),42)+1,WEEKDAY(guigui!D3,2)),"")</f>
        <v>__T350</v>
      </c>
      <c r="F3" s="3">
        <f t="shared" ref="F3:F32" si="2">DATE($A$1,COLUMN()-3,ROW()-1)</f>
        <v>42065</v>
      </c>
      <c r="G3" s="6" t="str">
        <f ca="1">IFERROR(OFFSET(grille!$A$1,MOD(INT((F3-parametres!$D$16)/7),42)+1,WEEKDAY(guigui!F3,2)),"")</f>
        <v>T340__</v>
      </c>
      <c r="H3" s="3">
        <f t="shared" ref="H3:H31" si="3">DATE($A$1,COLUMN()-4,ROW()-1)</f>
        <v>42096</v>
      </c>
      <c r="I3" s="6" t="str">
        <f ca="1">IFERROR(OFFSET(grille!$A$1,MOD(INT((H3-parametres!$D$16)/7),42)+1,WEEKDAY(guigui!H3,2)),"")</f>
        <v>T630__</v>
      </c>
      <c r="J3" s="3">
        <f t="shared" ref="J3:J32" si="4">DATE($A$1,COLUMN()-5,ROW()-1)</f>
        <v>42126</v>
      </c>
      <c r="K3" s="6" t="str">
        <f ca="1">IFERROR(OFFSET(grille!$A$1,MOD(INT((J3-parametres!$D$16)/7),42)+1,WEEKDAY(guigui!J3,2)),"")</f>
        <v>__T156</v>
      </c>
      <c r="L3" s="3">
        <f t="shared" ref="L3:L31" si="5">DATE($A$1,COLUMN()-6,ROW()-1)</f>
        <v>42157</v>
      </c>
      <c r="M3" s="6" t="str">
        <f ca="1">IFERROR(OFFSET(grille!$A$1,MOD(INT((L3-parametres!$D$16)/7),42)+1,WEEKDAY(guigui!L3,2)),"")</f>
        <v>T630__</v>
      </c>
      <c r="N3" s="4">
        <f t="shared" ref="N3:N32" si="6">DATE($A$1,COLUMN()-7,ROW()-1)</f>
        <v>42187</v>
      </c>
      <c r="O3" s="6" t="str">
        <f ca="1">IFERROR(OFFSET(grille!$A$1,MOD(INT((N3-parametres!$D$16)/7),42)+1,WEEKDAY(guigui!N3,2)),"")</f>
        <v>T240__</v>
      </c>
      <c r="P3" s="3">
        <f t="shared" ref="P3:P32" si="7">DATE($A$1,COLUMN()-8,ROW()-1)</f>
        <v>42218</v>
      </c>
      <c r="Q3" s="6" t="str">
        <f ca="1">IFERROR(OFFSET(grille!$A$1,MOD(INT((P3-parametres!$D$16)/7),42)+1,WEEKDAY(guigui!P3,2)),"")</f>
        <v>T327__</v>
      </c>
      <c r="R3" s="3">
        <f t="shared" ref="R3:R31" si="8">DATE($A$1,COLUMN()-9,ROW()-1)</f>
        <v>42249</v>
      </c>
      <c r="S3" s="6" t="str">
        <f ca="1">IFERROR(OFFSET(grille!$A$1,MOD(INT((R3-parametres!$D$16)/7),42)+1,WEEKDAY(guigui!R3,2)),"")</f>
        <v>RP</v>
      </c>
      <c r="T3" s="3">
        <f t="shared" ref="T3:T32" si="9">DATE($A$1,COLUMN()-10,ROW()-1)</f>
        <v>42279</v>
      </c>
      <c r="U3" s="6" t="str">
        <f ca="1">IFERROR(OFFSET(grille!$A$1,MOD(INT((T3-parametres!$D$16)/7),42)+1,WEEKDAY(guigui!T3,2)),"")</f>
        <v>T240__</v>
      </c>
      <c r="V3" s="4">
        <f t="shared" ref="V3:V31" si="10">DATE($A$1,COLUMN()-11,ROW()-1)</f>
        <v>42310</v>
      </c>
      <c r="W3" s="6" t="str">
        <f ca="1">IFERROR(OFFSET(grille!$A$1,MOD(INT((V3-parametres!$D$16)/7),42)+1,WEEKDAY(guigui!V3,2)),"")</f>
        <v>RP</v>
      </c>
      <c r="X3" s="3">
        <f t="shared" ref="X3:X32" si="11">DATE($A$1,COLUMN()-12,ROW()-1)</f>
        <v>42340</v>
      </c>
      <c r="Y3" s="6" t="str">
        <f ca="1">IFERROR(OFFSET(grille!$A$1,MOD(INT((X3-parametres!$D$16)/7),42)+1,WEEKDAY(guigui!X3,2)),"")</f>
        <v>__T150</v>
      </c>
    </row>
    <row r="4" spans="1:25">
      <c r="B4" s="4">
        <f t="shared" si="0"/>
        <v>42007</v>
      </c>
      <c r="C4" s="6" t="str">
        <f ca="1">IFERROR(OFFSET(grille!$A$1,MOD(INT((B4-parametres!$D$16)/7),42)+1,WEEKDAY(guigui!B4,2)),"")</f>
        <v>T246__</v>
      </c>
      <c r="D4" s="3">
        <f t="shared" si="1"/>
        <v>42038</v>
      </c>
      <c r="E4" s="6" t="str">
        <f ca="1">IFERROR(OFFSET(grille!$A$1,MOD(INT((D4-parametres!$D$16)/7),42)+1,WEEKDAY(guigui!D4,2)),"")</f>
        <v>T340__</v>
      </c>
      <c r="F4" s="3">
        <f t="shared" si="2"/>
        <v>42066</v>
      </c>
      <c r="G4" s="6" t="str">
        <f ca="1">IFERROR(OFFSET(grille!$A$1,MOD(INT((F4-parametres!$D$16)/7),42)+1,WEEKDAY(guigui!F4,2)),"")</f>
        <v>__T350</v>
      </c>
      <c r="H4" s="3">
        <f t="shared" si="3"/>
        <v>42097</v>
      </c>
      <c r="I4" s="6" t="str">
        <f ca="1">IFERROR(OFFSET(grille!$A$1,MOD(INT((H4-parametres!$D$16)/7),42)+1,WEEKDAY(guigui!H4,2)),"")</f>
        <v>__T640</v>
      </c>
      <c r="J4" s="3">
        <f t="shared" si="4"/>
        <v>42127</v>
      </c>
      <c r="K4" s="6" t="str">
        <f ca="1">IFERROR(OFFSET(grille!$A$1,MOD(INT((J4-parametres!$D$16)/7),42)+1,WEEKDAY(guigui!J4,2)),"")</f>
        <v>RP</v>
      </c>
      <c r="L4" s="3">
        <f t="shared" si="5"/>
        <v>42158</v>
      </c>
      <c r="M4" s="6" t="str">
        <f ca="1">IFERROR(OFFSET(grille!$A$1,MOD(INT((L4-parametres!$D$16)/7),42)+1,WEEKDAY(guigui!L4,2)),"")</f>
        <v>__T640</v>
      </c>
      <c r="N4" s="4">
        <f t="shared" si="6"/>
        <v>42188</v>
      </c>
      <c r="O4" s="6" t="str">
        <f ca="1">IFERROR(OFFSET(grille!$A$1,MOD(INT((N4-parametres!$D$16)/7),42)+1,WEEKDAY(guigui!N4,2)),"")</f>
        <v>__T250</v>
      </c>
      <c r="P4" s="3">
        <f t="shared" si="7"/>
        <v>42219</v>
      </c>
      <c r="Q4" s="6" t="str">
        <f ca="1">IFERROR(OFFSET(grille!$A$1,MOD(INT((P4-parametres!$D$16)/7),42)+1,WEEKDAY(guigui!P4,2)),"")</f>
        <v>__T330</v>
      </c>
      <c r="R4" s="3">
        <f t="shared" si="8"/>
        <v>42250</v>
      </c>
      <c r="S4" s="6" t="str">
        <f ca="1">IFERROR(OFFSET(grille!$A$1,MOD(INT((R4-parametres!$D$16)/7),42)+1,WEEKDAY(guigui!R4,2)),"")</f>
        <v>T720</v>
      </c>
      <c r="T4" s="3">
        <f t="shared" si="9"/>
        <v>42280</v>
      </c>
      <c r="U4" s="6" t="str">
        <f ca="1">IFERROR(OFFSET(grille!$A$1,MOD(INT((T4-parametres!$D$16)/7),42)+1,WEEKDAY(guigui!T4,2)),"")</f>
        <v>__T256</v>
      </c>
      <c r="V4" s="4">
        <f t="shared" si="10"/>
        <v>42311</v>
      </c>
      <c r="W4" s="6" t="str">
        <f ca="1">IFERROR(OFFSET(grille!$A$1,MOD(INT((V4-parametres!$D$16)/7),42)+1,WEEKDAY(guigui!V4,2)),"")</f>
        <v>T320__</v>
      </c>
      <c r="X4" s="3">
        <f t="shared" si="11"/>
        <v>42341</v>
      </c>
      <c r="Y4" s="6" t="str">
        <f ca="1">IFERROR(OFFSET(grille!$A$1,MOD(INT((X4-parametres!$D$16)/7),42)+1,WEEKDAY(guigui!X4,2)),"")</f>
        <v>D</v>
      </c>
    </row>
    <row r="5" spans="1:25">
      <c r="B5" s="4">
        <f t="shared" si="0"/>
        <v>42008</v>
      </c>
      <c r="C5" s="6" t="str">
        <f ca="1">IFERROR(OFFSET(grille!$A$1,MOD(INT((B5-parametres!$D$16)/7),42)+1,WEEKDAY(guigui!B5,2)),"")</f>
        <v>__T257</v>
      </c>
      <c r="D5" s="3">
        <f t="shared" si="1"/>
        <v>42039</v>
      </c>
      <c r="E5" s="6" t="str">
        <f ca="1">IFERROR(OFFSET(grille!$A$1,MOD(INT((D5-parametres!$D$16)/7),42)+1,WEEKDAY(guigui!D5,2)),"")</f>
        <v>__T350</v>
      </c>
      <c r="F5" s="3">
        <f t="shared" si="2"/>
        <v>42067</v>
      </c>
      <c r="G5" s="6" t="str">
        <f ca="1">IFERROR(OFFSET(grille!$A$1,MOD(INT((F5-parametres!$D$16)/7),42)+1,WEEKDAY(guigui!F5,2)),"")</f>
        <v>RP</v>
      </c>
      <c r="H5" s="3">
        <f t="shared" si="3"/>
        <v>42098</v>
      </c>
      <c r="I5" s="6" t="str">
        <f ca="1">IFERROR(OFFSET(grille!$A$1,MOD(INT((H5-parametres!$D$16)/7),42)+1,WEEKDAY(guigui!H5,2)),"")</f>
        <v>RP</v>
      </c>
      <c r="J5" s="3">
        <f t="shared" si="4"/>
        <v>42128</v>
      </c>
      <c r="K5" s="6" t="str">
        <f ca="1">IFERROR(OFFSET(grille!$A$1,MOD(INT((J5-parametres!$D$16)/7),42)+1,WEEKDAY(guigui!J5,2)),"")</f>
        <v>RP</v>
      </c>
      <c r="L5" s="3">
        <f t="shared" si="5"/>
        <v>42159</v>
      </c>
      <c r="M5" s="6" t="str">
        <f ca="1">IFERROR(OFFSET(grille!$A$1,MOD(INT((L5-parametres!$D$16)/7),42)+1,WEEKDAY(guigui!L5,2)),"")</f>
        <v>D</v>
      </c>
      <c r="N5" s="4">
        <f t="shared" si="6"/>
        <v>42189</v>
      </c>
      <c r="O5" s="6" t="str">
        <f ca="1">IFERROR(OFFSET(grille!$A$1,MOD(INT((N5-parametres!$D$16)/7),42)+1,WEEKDAY(guigui!N5,2)),"")</f>
        <v>RP</v>
      </c>
      <c r="P5" s="3">
        <f t="shared" si="7"/>
        <v>42220</v>
      </c>
      <c r="Q5" s="6" t="str">
        <f ca="1">IFERROR(OFFSET(grille!$A$1,MOD(INT((P5-parametres!$D$16)/7),42)+1,WEEKDAY(guigui!P5,2)),"")</f>
        <v>T810</v>
      </c>
      <c r="R5" s="3">
        <f t="shared" si="8"/>
        <v>42251</v>
      </c>
      <c r="S5" s="6" t="str">
        <f ca="1">IFERROR(OFFSET(grille!$A$1,MOD(INT((R5-parametres!$D$16)/7),42)+1,WEEKDAY(guigui!R5,2)),"")</f>
        <v>T730__</v>
      </c>
      <c r="T5" s="3">
        <f t="shared" si="9"/>
        <v>42281</v>
      </c>
      <c r="U5" s="6" t="str">
        <f ca="1">IFERROR(OFFSET(grille!$A$1,MOD(INT((T5-parametres!$D$16)/7),42)+1,WEEKDAY(guigui!T5,2)),"")</f>
        <v>RP</v>
      </c>
      <c r="V5" s="4">
        <f t="shared" si="10"/>
        <v>42312</v>
      </c>
      <c r="W5" s="6" t="str">
        <f ca="1">IFERROR(OFFSET(grille!$A$1,MOD(INT((V5-parametres!$D$16)/7),42)+1,WEEKDAY(guigui!V5,2)),"")</f>
        <v>__T330</v>
      </c>
      <c r="X5" s="3">
        <f t="shared" si="11"/>
        <v>42342</v>
      </c>
      <c r="Y5" s="6" t="str">
        <f ca="1">IFERROR(OFFSET(grille!$A$1,MOD(INT((X5-parametres!$D$16)/7),42)+1,WEEKDAY(guigui!X5,2)),"")</f>
        <v>RP</v>
      </c>
    </row>
    <row r="6" spans="1:25">
      <c r="B6" s="3">
        <f t="shared" si="0"/>
        <v>42009</v>
      </c>
      <c r="C6" s="6" t="str">
        <f ca="1">IFERROR(OFFSET(grille!$A$1,MOD(INT((B6-parametres!$D$16)/7),42)+1,WEEKDAY(guigui!B6,2)),"")</f>
        <v>RP</v>
      </c>
      <c r="D6" s="3">
        <f t="shared" si="1"/>
        <v>42040</v>
      </c>
      <c r="E6" s="6" t="str">
        <f ca="1">IFERROR(OFFSET(grille!$A$1,MOD(INT((D6-parametres!$D$16)/7),42)+1,WEEKDAY(guigui!D6,2)),"")</f>
        <v>RP</v>
      </c>
      <c r="F6" s="3">
        <f t="shared" si="2"/>
        <v>42068</v>
      </c>
      <c r="G6" s="6" t="str">
        <f ca="1">IFERROR(OFFSET(grille!$A$1,MOD(INT((F6-parametres!$D$16)/7),42)+1,WEEKDAY(guigui!F6,2)),"")</f>
        <v>RP</v>
      </c>
      <c r="H6" s="3">
        <f t="shared" si="3"/>
        <v>42099</v>
      </c>
      <c r="I6" s="6" t="str">
        <f ca="1">IFERROR(OFFSET(grille!$A$1,MOD(INT((H6-parametres!$D$16)/7),42)+1,WEEKDAY(guigui!H6,2)),"")</f>
        <v>RP</v>
      </c>
      <c r="J6" s="3">
        <f t="shared" si="4"/>
        <v>42129</v>
      </c>
      <c r="K6" s="6" t="str">
        <f ca="1">IFERROR(OFFSET(grille!$A$1,MOD(INT((J6-parametres!$D$16)/7),42)+1,WEEKDAY(guigui!J6,2)),"")</f>
        <v>T820__</v>
      </c>
      <c r="L6" s="3">
        <f t="shared" si="5"/>
        <v>42160</v>
      </c>
      <c r="M6" s="6" t="str">
        <f ca="1">IFERROR(OFFSET(grille!$A$1,MOD(INT((L6-parametres!$D$16)/7),42)+1,WEEKDAY(guigui!L6,2)),"")</f>
        <v>RP</v>
      </c>
      <c r="N6" s="4">
        <f t="shared" si="6"/>
        <v>42190</v>
      </c>
      <c r="O6" s="6" t="str">
        <f ca="1">IFERROR(OFFSET(grille!$A$1,MOD(INT((N6-parametres!$D$16)/7),42)+1,WEEKDAY(guigui!N6,2)),"")</f>
        <v>RP</v>
      </c>
      <c r="P6" s="3">
        <f t="shared" si="7"/>
        <v>42221</v>
      </c>
      <c r="Q6" s="6" t="str">
        <f ca="1">IFERROR(OFFSET(grille!$A$1,MOD(INT((P6-parametres!$D$16)/7),42)+1,WEEKDAY(guigui!P6,2)),"")</f>
        <v>T140__</v>
      </c>
      <c r="R6" s="3">
        <f t="shared" si="8"/>
        <v>42252</v>
      </c>
      <c r="S6" s="6" t="str">
        <f ca="1">IFERROR(OFFSET(grille!$A$1,MOD(INT((R6-parametres!$D$16)/7),42)+1,WEEKDAY(guigui!R6,2)),"")</f>
        <v>__T746</v>
      </c>
      <c r="T6" s="3">
        <f t="shared" si="9"/>
        <v>42282</v>
      </c>
      <c r="U6" s="6" t="str">
        <f ca="1">IFERROR(OFFSET(grille!$A$1,MOD(INT((T6-parametres!$D$16)/7),42)+1,WEEKDAY(guigui!T6,2)),"")</f>
        <v>RP</v>
      </c>
      <c r="V6" s="4">
        <f t="shared" si="10"/>
        <v>42313</v>
      </c>
      <c r="W6" s="6" t="str">
        <f ca="1">IFERROR(OFFSET(grille!$A$1,MOD(INT((V6-parametres!$D$16)/7),42)+1,WEEKDAY(guigui!V6,2)),"")</f>
        <v>T340__</v>
      </c>
      <c r="X6" s="3">
        <f t="shared" si="11"/>
        <v>42343</v>
      </c>
      <c r="Y6" s="6" t="str">
        <f ca="1">IFERROR(OFFSET(grille!$A$1,MOD(INT((X6-parametres!$D$16)/7),42)+1,WEEKDAY(guigui!X6,2)),"")</f>
        <v>RP</v>
      </c>
    </row>
    <row r="7" spans="1:25">
      <c r="B7" s="3">
        <f t="shared" si="0"/>
        <v>42010</v>
      </c>
      <c r="C7" s="6" t="str">
        <f ca="1">IFERROR(OFFSET(grille!$A$1,MOD(INT((B7-parametres!$D$16)/7),42)+1,WEEKDAY(guigui!B7,2)),"")</f>
        <v>RP</v>
      </c>
      <c r="D7" s="3">
        <f t="shared" si="1"/>
        <v>42041</v>
      </c>
      <c r="E7" s="6" t="str">
        <f ca="1">IFERROR(OFFSET(grille!$A$1,MOD(INT((D7-parametres!$D$16)/7),42)+1,WEEKDAY(guigui!D7,2)),"")</f>
        <v>RP</v>
      </c>
      <c r="F7" s="3">
        <f t="shared" si="2"/>
        <v>42069</v>
      </c>
      <c r="G7" s="6" t="str">
        <f ca="1">IFERROR(OFFSET(grille!$A$1,MOD(INT((F7-parametres!$D$16)/7),42)+1,WEEKDAY(guigui!F7,2)),"")</f>
        <v>T515</v>
      </c>
      <c r="H7" s="3">
        <f t="shared" si="3"/>
        <v>42100</v>
      </c>
      <c r="I7" s="6" t="str">
        <f ca="1">IFERROR(OFFSET(grille!$A$1,MOD(INT((H7-parametres!$D$16)/7),42)+1,WEEKDAY(guigui!H7,2)),"")</f>
        <v>T840__</v>
      </c>
      <c r="J7" s="3">
        <f t="shared" si="4"/>
        <v>42130</v>
      </c>
      <c r="K7" s="6" t="str">
        <f ca="1">IFERROR(OFFSET(grille!$A$1,MOD(INT((J7-parametres!$D$16)/7),42)+1,WEEKDAY(guigui!J7,2)),"")</f>
        <v>__T830</v>
      </c>
      <c r="L7" s="3">
        <f t="shared" si="5"/>
        <v>42161</v>
      </c>
      <c r="M7" s="6" t="str">
        <f ca="1">IFERROR(OFFSET(grille!$A$1,MOD(INT((L7-parametres!$D$16)/7),42)+1,WEEKDAY(guigui!L7,2)),"")</f>
        <v>RP</v>
      </c>
      <c r="N7" s="4">
        <f t="shared" si="6"/>
        <v>42191</v>
      </c>
      <c r="O7" s="6" t="str">
        <f ca="1">IFERROR(OFFSET(grille!$A$1,MOD(INT((N7-parametres!$D$16)/7),42)+1,WEEKDAY(guigui!N7,2)),"")</f>
        <v>T710</v>
      </c>
      <c r="P7" s="3">
        <f t="shared" si="7"/>
        <v>42222</v>
      </c>
      <c r="Q7" s="6" t="str">
        <f ca="1">IFERROR(OFFSET(grille!$A$1,MOD(INT((P7-parametres!$D$16)/7),42)+1,WEEKDAY(guigui!P7,2)),"")</f>
        <v>__T150</v>
      </c>
      <c r="R7" s="3">
        <f t="shared" si="8"/>
        <v>42253</v>
      </c>
      <c r="S7" s="6" t="str">
        <f ca="1">IFERROR(OFFSET(grille!$A$1,MOD(INT((R7-parametres!$D$16)/7),42)+1,WEEKDAY(guigui!R7,2)),"")</f>
        <v>T147__</v>
      </c>
      <c r="T7" s="3">
        <f t="shared" si="9"/>
        <v>42283</v>
      </c>
      <c r="U7" s="6" t="str">
        <f ca="1">IFERROR(OFFSET(grille!$A$1,MOD(INT((T7-parametres!$D$16)/7),42)+1,WEEKDAY(guigui!T7,2)),"")</f>
        <v>T510</v>
      </c>
      <c r="V7" s="4">
        <f t="shared" si="10"/>
        <v>42314</v>
      </c>
      <c r="W7" s="6" t="str">
        <f ca="1">IFERROR(OFFSET(grille!$A$1,MOD(INT((V7-parametres!$D$16)/7),42)+1,WEEKDAY(guigui!V7,2)),"")</f>
        <v>__T350</v>
      </c>
      <c r="X7" s="3">
        <f t="shared" si="11"/>
        <v>42344</v>
      </c>
      <c r="Y7" s="6" t="str">
        <f ca="1">IFERROR(OFFSET(grille!$A$1,MOD(INT((X7-parametres!$D$16)/7),42)+1,WEEKDAY(guigui!X7,2)),"")</f>
        <v>T737__</v>
      </c>
    </row>
    <row r="8" spans="1:25">
      <c r="B8" s="3">
        <f t="shared" si="0"/>
        <v>42011</v>
      </c>
      <c r="C8" s="6" t="str">
        <f ca="1">IFERROR(OFFSET(grille!$A$1,MOD(INT((B8-parametres!$D$16)/7),42)+1,WEEKDAY(guigui!B8,2)),"")</f>
        <v>T320__</v>
      </c>
      <c r="D8" s="3">
        <f t="shared" si="1"/>
        <v>42042</v>
      </c>
      <c r="E8" s="6" t="str">
        <f ca="1">IFERROR(OFFSET(grille!$A$1,MOD(INT((D8-parametres!$D$16)/7),42)+1,WEEKDAY(guigui!D8,2)),"")</f>
        <v>T736__</v>
      </c>
      <c r="F8" s="3">
        <f t="shared" si="2"/>
        <v>42070</v>
      </c>
      <c r="G8" s="6" t="str">
        <f ca="1">IFERROR(OFFSET(grille!$A$1,MOD(INT((F8-parametres!$D$16)/7),42)+1,WEEKDAY(guigui!F8,2)),"")</f>
        <v>T446__</v>
      </c>
      <c r="H8" s="3">
        <f t="shared" si="3"/>
        <v>42101</v>
      </c>
      <c r="I8" s="6" t="str">
        <f ca="1">IFERROR(OFFSET(grille!$A$1,MOD(INT((H8-parametres!$D$16)/7),42)+1,WEEKDAY(guigui!H8,2)),"")</f>
        <v>__T850</v>
      </c>
      <c r="J8" s="3">
        <f t="shared" si="4"/>
        <v>42131</v>
      </c>
      <c r="K8" s="6" t="str">
        <f ca="1">IFERROR(OFFSET(grille!$A$1,MOD(INT((J8-parametres!$D$16)/7),42)+1,WEEKDAY(guigui!J8,2)),"")</f>
        <v>T650__</v>
      </c>
      <c r="L8" s="3">
        <f t="shared" si="5"/>
        <v>42162</v>
      </c>
      <c r="M8" s="6" t="str">
        <f ca="1">IFERROR(OFFSET(grille!$A$1,MOD(INT((L8-parametres!$D$16)/7),42)+1,WEEKDAY(guigui!L8,2)),"")</f>
        <v>T637__</v>
      </c>
      <c r="N8" s="4">
        <f t="shared" si="6"/>
        <v>42192</v>
      </c>
      <c r="O8" s="6" t="str">
        <f ca="1">IFERROR(OFFSET(grille!$A$1,MOD(INT((N8-parametres!$D$16)/7),42)+1,WEEKDAY(guigui!N8,2)),"")</f>
        <v>T120</v>
      </c>
      <c r="P8" s="3">
        <f t="shared" si="7"/>
        <v>42223</v>
      </c>
      <c r="Q8" s="6" t="str">
        <f ca="1">IFERROR(OFFSET(grille!$A$1,MOD(INT((P8-parametres!$D$16)/7),42)+1,WEEKDAY(guigui!P8,2)),"")</f>
        <v>RP</v>
      </c>
      <c r="R8" s="3">
        <f t="shared" si="8"/>
        <v>42254</v>
      </c>
      <c r="S8" s="6" t="str">
        <f ca="1">IFERROR(OFFSET(grille!$A$1,MOD(INT((R8-parametres!$D$16)/7),42)+1,WEEKDAY(guigui!R8,2)),"")</f>
        <v>__T151</v>
      </c>
      <c r="T8" s="3">
        <f t="shared" si="9"/>
        <v>42284</v>
      </c>
      <c r="U8" s="6" t="str">
        <f ca="1">IFERROR(OFFSET(grille!$A$1,MOD(INT((T8-parametres!$D$16)/7),42)+1,WEEKDAY(guigui!T8,2)),"")</f>
        <v>T110</v>
      </c>
      <c r="V8" s="4">
        <f t="shared" si="10"/>
        <v>42315</v>
      </c>
      <c r="W8" s="6" t="str">
        <f ca="1">IFERROR(OFFSET(grille!$A$1,MOD(INT((V8-parametres!$D$16)/7),42)+1,WEEKDAY(guigui!V8,2)),"")</f>
        <v>RP</v>
      </c>
      <c r="X8" s="3">
        <f t="shared" si="11"/>
        <v>42345</v>
      </c>
      <c r="Y8" s="6" t="str">
        <f ca="1">IFERROR(OFFSET(grille!$A$1,MOD(INT((X8-parametres!$D$16)/7),42)+1,WEEKDAY(guigui!X8,2)),"")</f>
        <v>__T740</v>
      </c>
    </row>
    <row r="9" spans="1:25">
      <c r="B9" s="3">
        <f t="shared" si="0"/>
        <v>42012</v>
      </c>
      <c r="C9" s="6" t="str">
        <f ca="1">IFERROR(OFFSET(grille!$A$1,MOD(INT((B9-parametres!$D$16)/7),42)+1,WEEKDAY(guigui!B9,2)),"")</f>
        <v>__T330</v>
      </c>
      <c r="D9" s="3">
        <f t="shared" si="1"/>
        <v>42043</v>
      </c>
      <c r="E9" s="6" t="str">
        <f ca="1">IFERROR(OFFSET(grille!$A$1,MOD(INT((D9-parametres!$D$16)/7),42)+1,WEEKDAY(guigui!D9,2)),"")</f>
        <v>__T747</v>
      </c>
      <c r="F9" s="3">
        <f t="shared" si="2"/>
        <v>42071</v>
      </c>
      <c r="G9" s="6" t="str">
        <f ca="1">IFERROR(OFFSET(grille!$A$1,MOD(INT((F9-parametres!$D$16)/7),42)+1,WEEKDAY(guigui!F9,2)),"")</f>
        <v>__T457</v>
      </c>
      <c r="H9" s="3">
        <f t="shared" si="3"/>
        <v>42102</v>
      </c>
      <c r="I9" s="6" t="str">
        <f ca="1">IFERROR(OFFSET(grille!$A$1,MOD(INT((H9-parametres!$D$16)/7),42)+1,WEEKDAY(guigui!H9,2)),"")</f>
        <v>T410</v>
      </c>
      <c r="J9" s="3">
        <f t="shared" si="4"/>
        <v>42132</v>
      </c>
      <c r="K9" s="6" t="str">
        <f ca="1">IFERROR(OFFSET(grille!$A$1,MOD(INT((J9-parametres!$D$16)/7),42)+1,WEEKDAY(guigui!J9,2)),"")</f>
        <v>__T660</v>
      </c>
      <c r="L9" s="3">
        <f t="shared" si="5"/>
        <v>42163</v>
      </c>
      <c r="M9" s="6" t="str">
        <f ca="1">IFERROR(OFFSET(grille!$A$1,MOD(INT((L9-parametres!$D$16)/7),42)+1,WEEKDAY(guigui!L9,2)),"")</f>
        <v>__T640</v>
      </c>
      <c r="N9" s="4">
        <f t="shared" si="6"/>
        <v>42193</v>
      </c>
      <c r="O9" s="6" t="str">
        <f ca="1">IFERROR(OFFSET(grille!$A$1,MOD(INT((N9-parametres!$D$16)/7),42)+1,WEEKDAY(guigui!N9,2)),"")</f>
        <v>T440__</v>
      </c>
      <c r="P9" s="3">
        <f t="shared" si="7"/>
        <v>42224</v>
      </c>
      <c r="Q9" s="6" t="str">
        <f ca="1">IFERROR(OFFSET(grille!$A$1,MOD(INT((P9-parametres!$D$16)/7),42)+1,WEEKDAY(guigui!P9,2)),"")</f>
        <v>RP</v>
      </c>
      <c r="R9" s="3">
        <f t="shared" si="8"/>
        <v>42255</v>
      </c>
      <c r="S9" s="6" t="str">
        <f ca="1">IFERROR(OFFSET(grille!$A$1,MOD(INT((R9-parametres!$D$16)/7),42)+1,WEEKDAY(guigui!R9,2)),"")</f>
        <v>RP</v>
      </c>
      <c r="T9" s="3">
        <f t="shared" si="9"/>
        <v>42285</v>
      </c>
      <c r="U9" s="6" t="str">
        <f ca="1">IFERROR(OFFSET(grille!$A$1,MOD(INT((T9-parametres!$D$16)/7),42)+1,WEEKDAY(guigui!T9,2)),"")</f>
        <v>T710</v>
      </c>
      <c r="V9" s="4">
        <f t="shared" si="10"/>
        <v>42316</v>
      </c>
      <c r="W9" s="6" t="str">
        <f ca="1">IFERROR(OFFSET(grille!$A$1,MOD(INT((V9-parametres!$D$16)/7),42)+1,WEEKDAY(guigui!V9,2)),"")</f>
        <v>RP</v>
      </c>
      <c r="X9" s="3">
        <f t="shared" si="11"/>
        <v>42346</v>
      </c>
      <c r="Y9" s="6" t="str">
        <f ca="1">IFERROR(OFFSET(grille!$A$1,MOD(INT((X9-parametres!$D$16)/7),42)+1,WEEKDAY(guigui!X9,2)),"")</f>
        <v>T650__</v>
      </c>
    </row>
    <row r="10" spans="1:25">
      <c r="B10" s="3">
        <f t="shared" si="0"/>
        <v>42013</v>
      </c>
      <c r="C10" s="6" t="str">
        <f ca="1">IFERROR(OFFSET(grille!$A$1,MOD(INT((B10-parametres!$D$16)/7),42)+1,WEEKDAY(guigui!B10,2)),"")</f>
        <v>T905__</v>
      </c>
      <c r="D10" s="3">
        <f t="shared" si="1"/>
        <v>42044</v>
      </c>
      <c r="E10" s="6" t="str">
        <f ca="1">IFERROR(OFFSET(grille!$A$1,MOD(INT((D10-parametres!$D$16)/7),42)+1,WEEKDAY(guigui!D10,2)),"")</f>
        <v>T130</v>
      </c>
      <c r="F10" s="3">
        <f t="shared" si="2"/>
        <v>42072</v>
      </c>
      <c r="G10" s="6" t="str">
        <f ca="1">IFERROR(OFFSET(grille!$A$1,MOD(INT((F10-parametres!$D$16)/7),42)+1,WEEKDAY(guigui!F10,2)),"")</f>
        <v>T240__</v>
      </c>
      <c r="H10" s="3">
        <f t="shared" si="3"/>
        <v>42103</v>
      </c>
      <c r="I10" s="6" t="str">
        <f ca="1">IFERROR(OFFSET(grille!$A$1,MOD(INT((H10-parametres!$D$16)/7),42)+1,WEEKDAY(guigui!H10,2)),"")</f>
        <v>T220__</v>
      </c>
      <c r="J10" s="3">
        <f t="shared" si="4"/>
        <v>42133</v>
      </c>
      <c r="K10" s="6" t="str">
        <f ca="1">IFERROR(OFFSET(grille!$A$1,MOD(INT((J10-parametres!$D$16)/7),42)+1,WEEKDAY(guigui!J10,2)),"")</f>
        <v>RP</v>
      </c>
      <c r="L10" s="3">
        <f t="shared" si="5"/>
        <v>42164</v>
      </c>
      <c r="M10" s="6" t="str">
        <f ca="1">IFERROR(OFFSET(grille!$A$1,MOD(INT((L10-parametres!$D$16)/7),42)+1,WEEKDAY(guigui!L10,2)),"")</f>
        <v>T430</v>
      </c>
      <c r="N10" s="4">
        <f t="shared" si="6"/>
        <v>42194</v>
      </c>
      <c r="O10" s="6" t="str">
        <f ca="1">IFERROR(OFFSET(grille!$A$1,MOD(INT((N10-parametres!$D$16)/7),42)+1,WEEKDAY(guigui!N10,2)),"")</f>
        <v>__T450</v>
      </c>
      <c r="P10" s="3">
        <f t="shared" si="7"/>
        <v>42225</v>
      </c>
      <c r="Q10" s="6" t="str">
        <f ca="1">IFERROR(OFFSET(grille!$A$1,MOD(INT((P10-parametres!$D$16)/7),42)+1,WEEKDAY(guigui!P10,2)),"")</f>
        <v>RP</v>
      </c>
      <c r="R10" s="3">
        <f t="shared" si="8"/>
        <v>42256</v>
      </c>
      <c r="S10" s="6" t="str">
        <f ca="1">IFERROR(OFFSET(grille!$A$1,MOD(INT((R10-parametres!$D$16)/7),42)+1,WEEKDAY(guigui!R10,2)),"")</f>
        <v>RP</v>
      </c>
      <c r="T10" s="3">
        <f t="shared" si="9"/>
        <v>42286</v>
      </c>
      <c r="U10" s="6" t="str">
        <f ca="1">IFERROR(OFFSET(grille!$A$1,MOD(INT((T10-parametres!$D$16)/7),42)+1,WEEKDAY(guigui!T10,2)),"")</f>
        <v>T655__</v>
      </c>
      <c r="V10" s="4">
        <f t="shared" si="10"/>
        <v>42317</v>
      </c>
      <c r="W10" s="6" t="str">
        <f ca="1">IFERROR(OFFSET(grille!$A$1,MOD(INT((V10-parametres!$D$16)/7),42)+1,WEEKDAY(guigui!V10,2)),"")</f>
        <v>T630__</v>
      </c>
      <c r="X10" s="3">
        <f t="shared" si="11"/>
        <v>42347</v>
      </c>
      <c r="Y10" s="6" t="str">
        <f ca="1">IFERROR(OFFSET(grille!$A$1,MOD(INT((X10-parametres!$D$16)/7),42)+1,WEEKDAY(guigui!X10,2)),"")</f>
        <v>__T660</v>
      </c>
    </row>
    <row r="11" spans="1:25">
      <c r="B11" s="3">
        <f t="shared" si="0"/>
        <v>42014</v>
      </c>
      <c r="C11" s="6" t="str">
        <f ca="1">IFERROR(OFFSET(grille!$A$1,MOD(INT((B11-parametres!$D$16)/7),42)+1,WEEKDAY(guigui!B11,2)),"")</f>
        <v>__T916</v>
      </c>
      <c r="D11" s="3">
        <f t="shared" si="1"/>
        <v>42045</v>
      </c>
      <c r="E11" s="6" t="str">
        <f ca="1">IFERROR(OFFSET(grille!$A$1,MOD(INT((D11-parametres!$D$16)/7),42)+1,WEEKDAY(guigui!D11,2)),"")</f>
        <v>T140__</v>
      </c>
      <c r="F11" s="3">
        <f t="shared" si="2"/>
        <v>42073</v>
      </c>
      <c r="G11" s="6" t="str">
        <f ca="1">IFERROR(OFFSET(grille!$A$1,MOD(INT((F11-parametres!$D$16)/7),42)+1,WEEKDAY(guigui!F11,2)),"")</f>
        <v>__T250</v>
      </c>
      <c r="H11" s="3">
        <f t="shared" si="3"/>
        <v>42104</v>
      </c>
      <c r="I11" s="6" t="str">
        <f ca="1">IFERROR(OFFSET(grille!$A$1,MOD(INT((H11-parametres!$D$16)/7),42)+1,WEEKDAY(guigui!H11,2)),"")</f>
        <v>__T230</v>
      </c>
      <c r="J11" s="3">
        <f t="shared" si="4"/>
        <v>42134</v>
      </c>
      <c r="K11" s="6" t="str">
        <f ca="1">IFERROR(OFFSET(grille!$A$1,MOD(INT((J11-parametres!$D$16)/7),42)+1,WEEKDAY(guigui!J11,2)),"")</f>
        <v>RP</v>
      </c>
      <c r="L11" s="3">
        <f t="shared" si="5"/>
        <v>42165</v>
      </c>
      <c r="M11" s="6" t="str">
        <f ca="1">IFERROR(OFFSET(grille!$A$1,MOD(INT((L11-parametres!$D$16)/7),42)+1,WEEKDAY(guigui!L11,2)),"")</f>
        <v>T820__</v>
      </c>
      <c r="N11" s="4">
        <f t="shared" si="6"/>
        <v>42195</v>
      </c>
      <c r="O11" s="6" t="str">
        <f ca="1">IFERROR(OFFSET(grille!$A$1,MOD(INT((N11-parametres!$D$16)/7),42)+1,WEEKDAY(guigui!N11,2)),"")</f>
        <v>T945</v>
      </c>
      <c r="P11" s="3">
        <f t="shared" si="7"/>
        <v>42226</v>
      </c>
      <c r="Q11" s="6" t="str">
        <f ca="1">IFERROR(OFFSET(grille!$A$1,MOD(INT((P11-parametres!$D$16)/7),42)+1,WEEKDAY(guigui!P11,2)),"")</f>
        <v>T720</v>
      </c>
      <c r="R11" s="3">
        <f t="shared" si="8"/>
        <v>42257</v>
      </c>
      <c r="S11" s="6" t="str">
        <f ca="1">IFERROR(OFFSET(grille!$A$1,MOD(INT((R11-parametres!$D$16)/7),42)+1,WEEKDAY(guigui!R11,2)),"")</f>
        <v>T130</v>
      </c>
      <c r="T11" s="3">
        <f t="shared" si="9"/>
        <v>42287</v>
      </c>
      <c r="U11" s="6" t="str">
        <f ca="1">IFERROR(OFFSET(grille!$A$1,MOD(INT((T11-parametres!$D$16)/7),42)+1,WEEKDAY(guigui!T11,2)),"")</f>
        <v>__T666</v>
      </c>
      <c r="V11" s="4">
        <f t="shared" si="10"/>
        <v>42318</v>
      </c>
      <c r="W11" s="6" t="str">
        <f ca="1">IFERROR(OFFSET(grille!$A$1,MOD(INT((V11-parametres!$D$16)/7),42)+1,WEEKDAY(guigui!V11,2)),"")</f>
        <v>__T640</v>
      </c>
      <c r="X11" s="3">
        <f t="shared" si="11"/>
        <v>42348</v>
      </c>
      <c r="Y11" s="6" t="str">
        <f ca="1">IFERROR(OFFSET(grille!$A$1,MOD(INT((X11-parametres!$D$16)/7),42)+1,WEEKDAY(guigui!X11,2)),"")</f>
        <v>T260</v>
      </c>
    </row>
    <row r="12" spans="1:25">
      <c r="B12" s="3">
        <f t="shared" si="0"/>
        <v>42015</v>
      </c>
      <c r="C12" s="6" t="str">
        <f ca="1">IFERROR(OFFSET(grille!$A$1,MOD(INT((B12-parametres!$D$16)/7),42)+1,WEEKDAY(guigui!B12,2)),"")</f>
        <v>RP</v>
      </c>
      <c r="D12" s="3">
        <f t="shared" si="1"/>
        <v>42046</v>
      </c>
      <c r="E12" s="6" t="str">
        <f ca="1">IFERROR(OFFSET(grille!$A$1,MOD(INT((D12-parametres!$D$16)/7),42)+1,WEEKDAY(guigui!D12,2)),"")</f>
        <v>__T150</v>
      </c>
      <c r="F12" s="3">
        <f t="shared" si="2"/>
        <v>42074</v>
      </c>
      <c r="G12" s="6" t="str">
        <f ca="1">IFERROR(OFFSET(grille!$A$1,MOD(INT((F12-parametres!$D$16)/7),42)+1,WEEKDAY(guigui!F12,2)),"")</f>
        <v>RP</v>
      </c>
      <c r="H12" s="3">
        <f t="shared" si="3"/>
        <v>42105</v>
      </c>
      <c r="I12" s="6" t="str">
        <f ca="1">IFERROR(OFFSET(grille!$A$1,MOD(INT((H12-parametres!$D$16)/7),42)+1,WEEKDAY(guigui!H12,2)),"")</f>
        <v>RP</v>
      </c>
      <c r="J12" s="3">
        <f t="shared" si="4"/>
        <v>42135</v>
      </c>
      <c r="K12" s="6" t="str">
        <f ca="1">IFERROR(OFFSET(grille!$A$1,MOD(INT((J12-parametres!$D$16)/7),42)+1,WEEKDAY(guigui!J12,2)),"")</f>
        <v>T410</v>
      </c>
      <c r="L12" s="3">
        <f t="shared" si="5"/>
        <v>42166</v>
      </c>
      <c r="M12" s="6" t="str">
        <f ca="1">IFERROR(OFFSET(grille!$A$1,MOD(INT((L12-parametres!$D$16)/7),42)+1,WEEKDAY(guigui!L12,2)),"")</f>
        <v>__T830</v>
      </c>
      <c r="N12" s="4">
        <f t="shared" si="6"/>
        <v>42196</v>
      </c>
      <c r="O12" s="6" t="str">
        <f ca="1">IFERROR(OFFSET(grille!$A$1,MOD(INT((N12-parametres!$D$16)/7),42)+1,WEEKDAY(guigui!N12,2)),"")</f>
        <v>RP</v>
      </c>
      <c r="P12" s="3">
        <f t="shared" si="7"/>
        <v>42227</v>
      </c>
      <c r="Q12" s="6" t="str">
        <f ca="1">IFERROR(OFFSET(grille!$A$1,MOD(INT((P12-parametres!$D$16)/7),42)+1,WEEKDAY(guigui!P12,2)),"")</f>
        <v>T710</v>
      </c>
      <c r="R12" s="3">
        <f t="shared" si="8"/>
        <v>42258</v>
      </c>
      <c r="S12" s="6" t="str">
        <f ca="1">IFERROR(OFFSET(grille!$A$1,MOD(INT((R12-parametres!$D$16)/7),42)+1,WEEKDAY(guigui!R12,2)),"")</f>
        <v>T420</v>
      </c>
      <c r="T12" s="3">
        <f t="shared" si="9"/>
        <v>42288</v>
      </c>
      <c r="U12" s="6" t="str">
        <f ca="1">IFERROR(OFFSET(grille!$A$1,MOD(INT((T12-parametres!$D$16)/7),42)+1,WEEKDAY(guigui!T12,2)),"")</f>
        <v>RP</v>
      </c>
      <c r="V12" s="4">
        <f t="shared" si="10"/>
        <v>42319</v>
      </c>
      <c r="W12" s="6" t="str">
        <f ca="1">IFERROR(OFFSET(grille!$A$1,MOD(INT((V12-parametres!$D$16)/7),42)+1,WEEKDAY(guigui!V12,2)),"")</f>
        <v>T340__</v>
      </c>
      <c r="X12" s="3">
        <f t="shared" si="11"/>
        <v>42349</v>
      </c>
      <c r="Y12" s="6" t="str">
        <f ca="1">IFERROR(OFFSET(grille!$A$1,MOD(INT((X12-parametres!$D$16)/7),42)+1,WEEKDAY(guigui!X12,2)),"")</f>
        <v>D</v>
      </c>
    </row>
    <row r="13" spans="1:25">
      <c r="B13" s="3">
        <f t="shared" si="0"/>
        <v>42016</v>
      </c>
      <c r="C13" s="6" t="str">
        <f ca="1">IFERROR(OFFSET(grille!$A$1,MOD(INT((B13-parametres!$D$16)/7),42)+1,WEEKDAY(guigui!B13,2)),"")</f>
        <v>RP</v>
      </c>
      <c r="D13" s="3">
        <f t="shared" si="1"/>
        <v>42047</v>
      </c>
      <c r="E13" s="6" t="str">
        <f ca="1">IFERROR(OFFSET(grille!$A$1,MOD(INT((D13-parametres!$D$16)/7),42)+1,WEEKDAY(guigui!D13,2)),"")</f>
        <v>D</v>
      </c>
      <c r="F13" s="3">
        <f t="shared" si="2"/>
        <v>42075</v>
      </c>
      <c r="G13" s="6" t="str">
        <f ca="1">IFERROR(OFFSET(grille!$A$1,MOD(INT((F13-parametres!$D$16)/7),42)+1,WEEKDAY(guigui!F13,2)),"")</f>
        <v>RP</v>
      </c>
      <c r="H13" s="3">
        <f t="shared" si="3"/>
        <v>42106</v>
      </c>
      <c r="I13" s="6" t="str">
        <f ca="1">IFERROR(OFFSET(grille!$A$1,MOD(INT((H13-parametres!$D$16)/7),42)+1,WEEKDAY(guigui!H13,2)),"")</f>
        <v>RP</v>
      </c>
      <c r="J13" s="3">
        <f t="shared" si="4"/>
        <v>42136</v>
      </c>
      <c r="K13" s="6" t="str">
        <f ca="1">IFERROR(OFFSET(grille!$A$1,MOD(INT((J13-parametres!$D$16)/7),42)+1,WEEKDAY(guigui!J13,2)),"")</f>
        <v>T720</v>
      </c>
      <c r="L13" s="3">
        <f t="shared" si="5"/>
        <v>42167</v>
      </c>
      <c r="M13" s="6" t="str">
        <f ca="1">IFERROR(OFFSET(grille!$A$1,MOD(INT((L13-parametres!$D$16)/7),42)+1,WEEKDAY(guigui!L13,2)),"")</f>
        <v>D</v>
      </c>
      <c r="N13" s="4">
        <f t="shared" si="6"/>
        <v>42197</v>
      </c>
      <c r="O13" s="6" t="str">
        <f ca="1">IFERROR(OFFSET(grille!$A$1,MOD(INT((N13-parametres!$D$16)/7),42)+1,WEEKDAY(guigui!N13,2)),"")</f>
        <v>RP</v>
      </c>
      <c r="P13" s="3">
        <f t="shared" si="7"/>
        <v>42228</v>
      </c>
      <c r="Q13" s="6" t="str">
        <f ca="1">IFERROR(OFFSET(grille!$A$1,MOD(INT((P13-parametres!$D$16)/7),42)+1,WEEKDAY(guigui!P13,2)),"")</f>
        <v>T630__</v>
      </c>
      <c r="R13" s="3">
        <f t="shared" si="8"/>
        <v>42259</v>
      </c>
      <c r="S13" s="6" t="str">
        <f ca="1">IFERROR(OFFSET(grille!$A$1,MOD(INT((R13-parametres!$D$16)/7),42)+1,WEEKDAY(guigui!R13,2)),"")</f>
        <v>T226__</v>
      </c>
      <c r="T13" s="3">
        <f t="shared" si="9"/>
        <v>42289</v>
      </c>
      <c r="U13" s="6" t="str">
        <f ca="1">IFERROR(OFFSET(grille!$A$1,MOD(INT((T13-parametres!$D$16)/7),42)+1,WEEKDAY(guigui!T13,2)),"")</f>
        <v>RP</v>
      </c>
      <c r="V13" s="4">
        <f t="shared" si="10"/>
        <v>42320</v>
      </c>
      <c r="W13" s="6" t="str">
        <f ca="1">IFERROR(OFFSET(grille!$A$1,MOD(INT((V13-parametres!$D$16)/7),42)+1,WEEKDAY(guigui!V13,2)),"")</f>
        <v>__T350</v>
      </c>
      <c r="X13" s="3">
        <f t="shared" si="11"/>
        <v>42350</v>
      </c>
      <c r="Y13" s="6" t="str">
        <f ca="1">IFERROR(OFFSET(grille!$A$1,MOD(INT((X13-parametres!$D$16)/7),42)+1,WEEKDAY(guigui!X13,2)),"")</f>
        <v>RP</v>
      </c>
    </row>
    <row r="14" spans="1:25">
      <c r="B14" s="3">
        <f t="shared" si="0"/>
        <v>42017</v>
      </c>
      <c r="C14" s="6" t="str">
        <f ca="1">IFERROR(OFFSET(grille!$A$1,MOD(INT((B14-parametres!$D$16)/7),42)+1,WEEKDAY(guigui!B14,2)),"")</f>
        <v>T320__</v>
      </c>
      <c r="D14" s="3">
        <f t="shared" si="1"/>
        <v>42048</v>
      </c>
      <c r="E14" s="6" t="str">
        <f ca="1">IFERROR(OFFSET(grille!$A$1,MOD(INT((D14-parametres!$D$16)/7),42)+1,WEEKDAY(guigui!D14,2)),"")</f>
        <v>RP</v>
      </c>
      <c r="F14" s="3">
        <f t="shared" si="2"/>
        <v>42076</v>
      </c>
      <c r="G14" s="6" t="str">
        <f ca="1">IFERROR(OFFSET(grille!$A$1,MOD(INT((F14-parametres!$D$16)/7),42)+1,WEEKDAY(guigui!F14,2)),"")</f>
        <v>T345__</v>
      </c>
      <c r="H14" s="3">
        <f t="shared" si="3"/>
        <v>42107</v>
      </c>
      <c r="I14" s="6" t="str">
        <f ca="1">IFERROR(OFFSET(grille!$A$1,MOD(INT((H14-parametres!$D$16)/7),42)+1,WEEKDAY(guigui!H14,2)),"")</f>
        <v>T220__</v>
      </c>
      <c r="J14" s="3">
        <f t="shared" si="4"/>
        <v>42137</v>
      </c>
      <c r="K14" s="6" t="str">
        <f ca="1">IFERROR(OFFSET(grille!$A$1,MOD(INT((J14-parametres!$D$16)/7),42)+1,WEEKDAY(guigui!J14,2)),"")</f>
        <v>T510</v>
      </c>
      <c r="L14" s="3">
        <f t="shared" si="5"/>
        <v>42168</v>
      </c>
      <c r="M14" s="6" t="str">
        <f ca="1">IFERROR(OFFSET(grille!$A$1,MOD(INT((L14-parametres!$D$16)/7),42)+1,WEEKDAY(guigui!L14,2)),"")</f>
        <v>RP</v>
      </c>
      <c r="N14" s="4">
        <f t="shared" si="6"/>
        <v>42198</v>
      </c>
      <c r="O14" s="6" t="str">
        <f ca="1">IFERROR(OFFSET(grille!$A$1,MOD(INT((N14-parametres!$D$16)/7),42)+1,WEEKDAY(guigui!N14,2)),"")</f>
        <v>T730__</v>
      </c>
      <c r="P14" s="3">
        <f t="shared" si="7"/>
        <v>42229</v>
      </c>
      <c r="Q14" s="6" t="str">
        <f ca="1">IFERROR(OFFSET(grille!$A$1,MOD(INT((P14-parametres!$D$16)/7),42)+1,WEEKDAY(guigui!P14,2)),"")</f>
        <v>__T640</v>
      </c>
      <c r="R14" s="3">
        <f t="shared" si="8"/>
        <v>42260</v>
      </c>
      <c r="S14" s="6" t="str">
        <f ca="1">IFERROR(OFFSET(grille!$A$1,MOD(INT((R14-parametres!$D$16)/7),42)+1,WEEKDAY(guigui!R14,2)),"")</f>
        <v>__T237</v>
      </c>
      <c r="T14" s="3">
        <f t="shared" si="9"/>
        <v>42290</v>
      </c>
      <c r="U14" s="6" t="str">
        <f ca="1">IFERROR(OFFSET(grille!$A$1,MOD(INT((T14-parametres!$D$16)/7),42)+1,WEEKDAY(guigui!T14,2)),"")</f>
        <v>RP</v>
      </c>
      <c r="V14" s="4">
        <f t="shared" si="10"/>
        <v>42321</v>
      </c>
      <c r="W14" s="6" t="str">
        <f ca="1">IFERROR(OFFSET(grille!$A$1,MOD(INT((V14-parametres!$D$16)/7),42)+1,WEEKDAY(guigui!V14,2)),"")</f>
        <v>D</v>
      </c>
      <c r="X14" s="3">
        <f t="shared" si="11"/>
        <v>42351</v>
      </c>
      <c r="Y14" s="6" t="str">
        <f ca="1">IFERROR(OFFSET(grille!$A$1,MOD(INT((X14-parametres!$D$16)/7),42)+1,WEEKDAY(guigui!X14,2)),"")</f>
        <v>RP</v>
      </c>
    </row>
    <row r="15" spans="1:25">
      <c r="B15" s="3">
        <f t="shared" si="0"/>
        <v>42018</v>
      </c>
      <c r="C15" s="6" t="str">
        <f ca="1">IFERROR(OFFSET(grille!$A$1,MOD(INT((B15-parametres!$D$16)/7),42)+1,WEEKDAY(guigui!B15,2)),"")</f>
        <v>__T330</v>
      </c>
      <c r="D15" s="3">
        <f t="shared" si="1"/>
        <v>42049</v>
      </c>
      <c r="E15" s="6" t="str">
        <f ca="1">IFERROR(OFFSET(grille!$A$1,MOD(INT((D15-parametres!$D$16)/7),42)+1,WEEKDAY(guigui!D15,2)),"")</f>
        <v>RP</v>
      </c>
      <c r="F15" s="3">
        <f t="shared" si="2"/>
        <v>42077</v>
      </c>
      <c r="G15" s="6" t="str">
        <f ca="1">IFERROR(OFFSET(grille!$A$1,MOD(INT((F15-parametres!$D$16)/7),42)+1,WEEKDAY(guigui!F15,2)),"")</f>
        <v>__T356</v>
      </c>
      <c r="H15" s="3">
        <f t="shared" si="3"/>
        <v>42108</v>
      </c>
      <c r="I15" s="6" t="str">
        <f ca="1">IFERROR(OFFSET(grille!$A$1,MOD(INT((H15-parametres!$D$16)/7),42)+1,WEEKDAY(guigui!H15,2)),"")</f>
        <v>__T230</v>
      </c>
      <c r="J15" s="3">
        <f t="shared" si="4"/>
        <v>42138</v>
      </c>
      <c r="K15" s="6" t="str">
        <f ca="1">IFERROR(OFFSET(grille!$A$1,MOD(INT((J15-parametres!$D$16)/7),42)+1,WEEKDAY(guigui!J15,2)),"")</f>
        <v>T140__</v>
      </c>
      <c r="L15" s="3">
        <f t="shared" si="5"/>
        <v>42169</v>
      </c>
      <c r="M15" s="6" t="str">
        <f ca="1">IFERROR(OFFSET(grille!$A$1,MOD(INT((L15-parametres!$D$16)/7),42)+1,WEEKDAY(guigui!L15,2)),"")</f>
        <v>RP</v>
      </c>
      <c r="N15" s="4">
        <f t="shared" si="6"/>
        <v>42199</v>
      </c>
      <c r="O15" s="6" t="str">
        <f ca="1">IFERROR(OFFSET(grille!$A$1,MOD(INT((N15-parametres!$D$16)/7),42)+1,WEEKDAY(guigui!N15,2)),"")</f>
        <v>__T740</v>
      </c>
      <c r="P15" s="3">
        <f t="shared" si="7"/>
        <v>42230</v>
      </c>
      <c r="Q15" s="6" t="str">
        <f ca="1">IFERROR(OFFSET(grille!$A$1,MOD(INT((P15-parametres!$D$16)/7),42)+1,WEEKDAY(guigui!P15,2)),"")</f>
        <v>D</v>
      </c>
      <c r="R15" s="3">
        <f t="shared" si="8"/>
        <v>42261</v>
      </c>
      <c r="S15" s="6" t="str">
        <f ca="1">IFERROR(OFFSET(grille!$A$1,MOD(INT((R15-parametres!$D$16)/7),42)+1,WEEKDAY(guigui!R15,2)),"")</f>
        <v>RP</v>
      </c>
      <c r="T15" s="3">
        <f t="shared" si="9"/>
        <v>42291</v>
      </c>
      <c r="U15" s="6" t="str">
        <f ca="1">IFERROR(OFFSET(grille!$A$1,MOD(INT((T15-parametres!$D$16)/7),42)+1,WEEKDAY(guigui!T15,2)),"")</f>
        <v>D</v>
      </c>
      <c r="V15" s="4">
        <f t="shared" si="10"/>
        <v>42322</v>
      </c>
      <c r="W15" s="6" t="str">
        <f ca="1">IFERROR(OFFSET(grille!$A$1,MOD(INT((V15-parametres!$D$16)/7),42)+1,WEEKDAY(guigui!V15,2)),"")</f>
        <v>RP</v>
      </c>
      <c r="X15" s="3">
        <f t="shared" si="11"/>
        <v>42352</v>
      </c>
      <c r="Y15" s="6" t="str">
        <f ca="1">IFERROR(OFFSET(grille!$A$1,MOD(INT((X15-parametres!$D$16)/7),42)+1,WEEKDAY(guigui!X15,2)),"")</f>
        <v>T210</v>
      </c>
    </row>
    <row r="16" spans="1:25">
      <c r="B16" s="3">
        <f t="shared" si="0"/>
        <v>42019</v>
      </c>
      <c r="C16" s="6" t="str">
        <f ca="1">IFERROR(OFFSET(grille!$A$1,MOD(INT((B16-parametres!$D$16)/7),42)+1,WEEKDAY(guigui!B16,2)),"")</f>
        <v>T340__</v>
      </c>
      <c r="D16" s="3">
        <f t="shared" si="1"/>
        <v>42050</v>
      </c>
      <c r="E16" s="6" t="str">
        <f ca="1">IFERROR(OFFSET(grille!$A$1,MOD(INT((D16-parametres!$D$16)/7),42)+1,WEEKDAY(guigui!D16,2)),"")</f>
        <v>T737__</v>
      </c>
      <c r="F16" s="3">
        <f t="shared" si="2"/>
        <v>42078</v>
      </c>
      <c r="G16" s="6" t="str">
        <f ca="1">IFERROR(OFFSET(grille!$A$1,MOD(INT((F16-parametres!$D$16)/7),42)+1,WEEKDAY(guigui!F16,2)),"")</f>
        <v>T247__</v>
      </c>
      <c r="H16" s="3">
        <f t="shared" si="3"/>
        <v>42109</v>
      </c>
      <c r="I16" s="6" t="str">
        <f ca="1">IFERROR(OFFSET(grille!$A$1,MOD(INT((H16-parametres!$D$16)/7),42)+1,WEEKDAY(guigui!H16,2)),"")</f>
        <v>RP</v>
      </c>
      <c r="J16" s="3">
        <f t="shared" si="4"/>
        <v>42139</v>
      </c>
      <c r="K16" s="6" t="str">
        <f ca="1">IFERROR(OFFSET(grille!$A$1,MOD(INT((J16-parametres!$D$16)/7),42)+1,WEEKDAY(guigui!J16,2)),"")</f>
        <v>__T150</v>
      </c>
      <c r="L16" s="3">
        <f t="shared" si="5"/>
        <v>42170</v>
      </c>
      <c r="M16" s="6" t="str">
        <f ca="1">IFERROR(OFFSET(grille!$A$1,MOD(INT((L16-parametres!$D$16)/7),42)+1,WEEKDAY(guigui!L16,2)),"")</f>
        <v>RP</v>
      </c>
      <c r="N16" s="4">
        <f t="shared" si="6"/>
        <v>42200</v>
      </c>
      <c r="O16" s="6" t="str">
        <f ca="1">IFERROR(OFFSET(grille!$A$1,MOD(INT((N16-parametres!$D$16)/7),42)+1,WEEKDAY(guigui!N16,2)),"")</f>
        <v>T650__</v>
      </c>
      <c r="P16" s="3">
        <f t="shared" si="7"/>
        <v>42231</v>
      </c>
      <c r="Q16" s="6" t="str">
        <f ca="1">IFERROR(OFFSET(grille!$A$1,MOD(INT((P16-parametres!$D$16)/7),42)+1,WEEKDAY(guigui!P16,2)),"")</f>
        <v>RP</v>
      </c>
      <c r="R16" s="3">
        <f t="shared" si="8"/>
        <v>42262</v>
      </c>
      <c r="S16" s="6" t="str">
        <f ca="1">IFERROR(OFFSET(grille!$A$1,MOD(INT((R16-parametres!$D$16)/7),42)+1,WEEKDAY(guigui!R16,2)),"")</f>
        <v>RP</v>
      </c>
      <c r="T16" s="3">
        <f t="shared" si="9"/>
        <v>42292</v>
      </c>
      <c r="U16" s="6" t="str">
        <f ca="1">IFERROR(OFFSET(grille!$A$1,MOD(INT((T16-parametres!$D$16)/7),42)+1,WEEKDAY(guigui!T16,2)),"")</f>
        <v>T510</v>
      </c>
      <c r="V16" s="4">
        <f t="shared" si="10"/>
        <v>42323</v>
      </c>
      <c r="W16" s="6" t="str">
        <f ca="1">IFERROR(OFFSET(grille!$A$1,MOD(INT((V16-parametres!$D$16)/7),42)+1,WEEKDAY(guigui!V16,2)),"")</f>
        <v>RP</v>
      </c>
      <c r="X16" s="3">
        <f t="shared" si="11"/>
        <v>42353</v>
      </c>
      <c r="Y16" s="6" t="str">
        <f ca="1">IFERROR(OFFSET(grille!$A$1,MOD(INT((X16-parametres!$D$16)/7),42)+1,WEEKDAY(guigui!X16,2)),"")</f>
        <v>T410</v>
      </c>
    </row>
    <row r="17" spans="2:25">
      <c r="B17" s="3">
        <f t="shared" si="0"/>
        <v>42020</v>
      </c>
      <c r="C17" s="6" t="str">
        <f ca="1">IFERROR(OFFSET(grille!$A$1,MOD(INT((B17-parametres!$D$16)/7),42)+1,WEEKDAY(guigui!B17,2)),"")</f>
        <v>__T350</v>
      </c>
      <c r="D17" s="3">
        <f t="shared" si="1"/>
        <v>42051</v>
      </c>
      <c r="E17" s="6" t="str">
        <f ca="1">IFERROR(OFFSET(grille!$A$1,MOD(INT((D17-parametres!$D$16)/7),42)+1,WEEKDAY(guigui!D17,2)),"")</f>
        <v>__T740</v>
      </c>
      <c r="F17" s="3">
        <f t="shared" si="2"/>
        <v>42079</v>
      </c>
      <c r="G17" s="6" t="str">
        <f ca="1">IFERROR(OFFSET(grille!$A$1,MOD(INT((F17-parametres!$D$16)/7),42)+1,WEEKDAY(guigui!F17,2)),"")</f>
        <v>__T250</v>
      </c>
      <c r="H17" s="3">
        <f t="shared" si="3"/>
        <v>42110</v>
      </c>
      <c r="I17" s="6" t="str">
        <f ca="1">IFERROR(OFFSET(grille!$A$1,MOD(INT((H17-parametres!$D$16)/7),42)+1,WEEKDAY(guigui!H17,2)),"")</f>
        <v>RP</v>
      </c>
      <c r="J17" s="3">
        <f t="shared" si="4"/>
        <v>42140</v>
      </c>
      <c r="K17" s="6" t="str">
        <f ca="1">IFERROR(OFFSET(grille!$A$1,MOD(INT((J17-parametres!$D$16)/7),42)+1,WEEKDAY(guigui!J17,2)),"")</f>
        <v>RP</v>
      </c>
      <c r="L17" s="3">
        <f t="shared" si="5"/>
        <v>42171</v>
      </c>
      <c r="M17" s="6" t="str">
        <f ca="1">IFERROR(OFFSET(grille!$A$1,MOD(INT((L17-parametres!$D$16)/7),42)+1,WEEKDAY(guigui!L17,2)),"")</f>
        <v>T730__</v>
      </c>
      <c r="N17" s="4">
        <f t="shared" si="6"/>
        <v>42201</v>
      </c>
      <c r="O17" s="6" t="str">
        <f ca="1">IFERROR(OFFSET(grille!$A$1,MOD(INT((N17-parametres!$D$16)/7),42)+1,WEEKDAY(guigui!N17,2)),"")</f>
        <v>__T660</v>
      </c>
      <c r="P17" s="3">
        <f t="shared" si="7"/>
        <v>42232</v>
      </c>
      <c r="Q17" s="6" t="str">
        <f ca="1">IFERROR(OFFSET(grille!$A$1,MOD(INT((P17-parametres!$D$16)/7),42)+1,WEEKDAY(guigui!P17,2)),"")</f>
        <v>RP</v>
      </c>
      <c r="R17" s="3">
        <f t="shared" si="8"/>
        <v>42263</v>
      </c>
      <c r="S17" s="6" t="str">
        <f ca="1">IFERROR(OFFSET(grille!$A$1,MOD(INT((R17-parametres!$D$16)/7),42)+1,WEEKDAY(guigui!R17,2)),"")</f>
        <v>T710</v>
      </c>
      <c r="T17" s="3">
        <f t="shared" si="9"/>
        <v>42293</v>
      </c>
      <c r="U17" s="6" t="str">
        <f ca="1">IFERROR(OFFSET(grille!$A$1,MOD(INT((T17-parametres!$D$16)/7),42)+1,WEEKDAY(guigui!T17,2)),"")</f>
        <v>T445__</v>
      </c>
      <c r="V17" s="4">
        <f t="shared" si="10"/>
        <v>42324</v>
      </c>
      <c r="W17" s="6" t="str">
        <f ca="1">IFERROR(OFFSET(grille!$A$1,MOD(INT((V17-parametres!$D$16)/7),42)+1,WEEKDAY(guigui!V17,2)),"")</f>
        <v>T110</v>
      </c>
      <c r="X17" s="3">
        <f t="shared" si="11"/>
        <v>42354</v>
      </c>
      <c r="Y17" s="6" t="str">
        <f ca="1">IFERROR(OFFSET(grille!$A$1,MOD(INT((X17-parametres!$D$16)/7),42)+1,WEEKDAY(guigui!X17,2)),"")</f>
        <v>T810</v>
      </c>
    </row>
    <row r="18" spans="2:25">
      <c r="B18" s="3">
        <f t="shared" si="0"/>
        <v>42021</v>
      </c>
      <c r="C18" s="6" t="str">
        <f ca="1">IFERROR(OFFSET(grille!$A$1,MOD(INT((B18-parametres!$D$16)/7),42)+1,WEEKDAY(guigui!B18,2)),"")</f>
        <v>RP</v>
      </c>
      <c r="D18" s="3">
        <f t="shared" si="1"/>
        <v>42052</v>
      </c>
      <c r="E18" s="6" t="str">
        <f ca="1">IFERROR(OFFSET(grille!$A$1,MOD(INT((D18-parametres!$D$16)/7),42)+1,WEEKDAY(guigui!D18,2)),"")</f>
        <v>T650__</v>
      </c>
      <c r="F18" s="3">
        <f t="shared" si="2"/>
        <v>42080</v>
      </c>
      <c r="G18" s="6" t="str">
        <f ca="1">IFERROR(OFFSET(grille!$A$1,MOD(INT((F18-parametres!$D$16)/7),42)+1,WEEKDAY(guigui!F18,2)),"")</f>
        <v>RP</v>
      </c>
      <c r="H18" s="3">
        <f t="shared" si="3"/>
        <v>42111</v>
      </c>
      <c r="I18" s="6" t="str">
        <f ca="1">IFERROR(OFFSET(grille!$A$1,MOD(INT((H18-parametres!$D$16)/7),42)+1,WEEKDAY(guigui!H18,2)),"")</f>
        <v>T320__</v>
      </c>
      <c r="J18" s="3">
        <f t="shared" si="4"/>
        <v>42141</v>
      </c>
      <c r="K18" s="6" t="str">
        <f ca="1">IFERROR(OFFSET(grille!$A$1,MOD(INT((J18-parametres!$D$16)/7),42)+1,WEEKDAY(guigui!J18,2)),"")</f>
        <v>RP</v>
      </c>
      <c r="L18" s="3">
        <f t="shared" si="5"/>
        <v>42172</v>
      </c>
      <c r="M18" s="6" t="str">
        <f ca="1">IFERROR(OFFSET(grille!$A$1,MOD(INT((L18-parametres!$D$16)/7),42)+1,WEEKDAY(guigui!L18,2)),"")</f>
        <v>__T740</v>
      </c>
      <c r="N18" s="4">
        <f t="shared" si="6"/>
        <v>42202</v>
      </c>
      <c r="O18" s="6" t="str">
        <f ca="1">IFERROR(OFFSET(grille!$A$1,MOD(INT((N18-parametres!$D$16)/7),42)+1,WEEKDAY(guigui!N18,2)),"")</f>
        <v>RP</v>
      </c>
      <c r="P18" s="3">
        <f t="shared" si="7"/>
        <v>42233</v>
      </c>
      <c r="Q18" s="6" t="str">
        <f ca="1">IFERROR(OFFSET(grille!$A$1,MOD(INT((P18-parametres!$D$16)/7),42)+1,WEEKDAY(guigui!P18,2)),"")</f>
        <v>T140__</v>
      </c>
      <c r="R18" s="3">
        <f t="shared" si="8"/>
        <v>42264</v>
      </c>
      <c r="S18" s="6" t="str">
        <f ca="1">IFERROR(OFFSET(grille!$A$1,MOD(INT((R18-parametres!$D$16)/7),42)+1,WEEKDAY(guigui!R18,2)),"")</f>
        <v>T730__</v>
      </c>
      <c r="T18" s="3">
        <f t="shared" si="9"/>
        <v>42294</v>
      </c>
      <c r="U18" s="6" t="str">
        <f ca="1">IFERROR(OFFSET(grille!$A$1,MOD(INT((T18-parametres!$D$16)/7),42)+1,WEEKDAY(guigui!T18,2)),"")</f>
        <v>__T456</v>
      </c>
      <c r="V18" s="4">
        <f t="shared" si="10"/>
        <v>42325</v>
      </c>
      <c r="W18" s="6" t="str">
        <f ca="1">IFERROR(OFFSET(grille!$A$1,MOD(INT((V18-parametres!$D$16)/7),42)+1,WEEKDAY(guigui!V18,2)),"")</f>
        <v>T420</v>
      </c>
      <c r="X18" s="3">
        <f t="shared" si="11"/>
        <v>42355</v>
      </c>
      <c r="Y18" s="6" t="str">
        <f ca="1">IFERROR(OFFSET(grille!$A$1,MOD(INT((X18-parametres!$D$16)/7),42)+1,WEEKDAY(guigui!X18,2)),"")</f>
        <v>T320__</v>
      </c>
    </row>
    <row r="19" spans="2:25">
      <c r="B19" s="3">
        <f t="shared" si="0"/>
        <v>42022</v>
      </c>
      <c r="C19" s="6" t="str">
        <f ca="1">IFERROR(OFFSET(grille!$A$1,MOD(INT((B19-parametres!$D$16)/7),42)+1,WEEKDAY(guigui!B19,2)),"")</f>
        <v>RP</v>
      </c>
      <c r="D19" s="3">
        <f t="shared" si="1"/>
        <v>42053</v>
      </c>
      <c r="E19" s="6" t="str">
        <f ca="1">IFERROR(OFFSET(grille!$A$1,MOD(INT((D19-parametres!$D$16)/7),42)+1,WEEKDAY(guigui!D19,2)),"")</f>
        <v>__T660</v>
      </c>
      <c r="F19" s="3">
        <f t="shared" si="2"/>
        <v>42081</v>
      </c>
      <c r="G19" s="6" t="str">
        <f ca="1">IFERROR(OFFSET(grille!$A$1,MOD(INT((F19-parametres!$D$16)/7),42)+1,WEEKDAY(guigui!F19,2)),"")</f>
        <v>RP</v>
      </c>
      <c r="H19" s="3">
        <f t="shared" si="3"/>
        <v>42112</v>
      </c>
      <c r="I19" s="6" t="str">
        <f ca="1">IFERROR(OFFSET(grille!$A$1,MOD(INT((H19-parametres!$D$16)/7),42)+1,WEEKDAY(guigui!H19,2)),"")</f>
        <v>__T336</v>
      </c>
      <c r="J19" s="3">
        <f t="shared" si="4"/>
        <v>42142</v>
      </c>
      <c r="K19" s="6" t="str">
        <f ca="1">IFERROR(OFFSET(grille!$A$1,MOD(INT((J19-parametres!$D$16)/7),42)+1,WEEKDAY(guigui!J19,2)),"")</f>
        <v>T440__</v>
      </c>
      <c r="L19" s="3">
        <f t="shared" si="5"/>
        <v>42173</v>
      </c>
      <c r="M19" s="6" t="str">
        <f ca="1">IFERROR(OFFSET(grille!$A$1,MOD(INT((L19-parametres!$D$16)/7),42)+1,WEEKDAY(guigui!L19,2)),"")</f>
        <v>T610</v>
      </c>
      <c r="N19" s="4">
        <f t="shared" si="6"/>
        <v>42203</v>
      </c>
      <c r="O19" s="6" t="str">
        <f ca="1">IFERROR(OFFSET(grille!$A$1,MOD(INT((N19-parametres!$D$16)/7),42)+1,WEEKDAY(guigui!N19,2)),"")</f>
        <v>RP</v>
      </c>
      <c r="P19" s="3">
        <f t="shared" si="7"/>
        <v>42234</v>
      </c>
      <c r="Q19" s="6" t="str">
        <f ca="1">IFERROR(OFFSET(grille!$A$1,MOD(INT((P19-parametres!$D$16)/7),42)+1,WEEKDAY(guigui!P19,2)),"")</f>
        <v>__T150</v>
      </c>
      <c r="R19" s="3">
        <f t="shared" si="8"/>
        <v>42265</v>
      </c>
      <c r="S19" s="6" t="str">
        <f ca="1">IFERROR(OFFSET(grille!$A$1,MOD(INT((R19-parametres!$D$16)/7),42)+1,WEEKDAY(guigui!R19,2)),"")</f>
        <v>__T740</v>
      </c>
      <c r="T19" s="3">
        <f t="shared" si="9"/>
        <v>42295</v>
      </c>
      <c r="U19" s="6" t="str">
        <f ca="1">IFERROR(OFFSET(grille!$A$1,MOD(INT((T19-parametres!$D$16)/7),42)+1,WEEKDAY(guigui!T19,2)),"")</f>
        <v>T447__</v>
      </c>
      <c r="V19" s="4">
        <f t="shared" si="10"/>
        <v>42326</v>
      </c>
      <c r="W19" s="6" t="str">
        <f ca="1">IFERROR(OFFSET(grille!$A$1,MOD(INT((V19-parametres!$D$16)/7),42)+1,WEEKDAY(guigui!V19,2)),"")</f>
        <v>T220__</v>
      </c>
      <c r="X19" s="3">
        <f t="shared" si="11"/>
        <v>42356</v>
      </c>
      <c r="Y19" s="6" t="str">
        <f ca="1">IFERROR(OFFSET(grille!$A$1,MOD(INT((X19-parametres!$D$16)/7),42)+1,WEEKDAY(guigui!X19,2)),"")</f>
        <v>__T335</v>
      </c>
    </row>
    <row r="20" spans="2:25">
      <c r="B20" s="3">
        <f t="shared" si="0"/>
        <v>42023</v>
      </c>
      <c r="C20" s="6" t="str">
        <f ca="1">IFERROR(OFFSET(grille!$A$1,MOD(INT((B20-parametres!$D$16)/7),42)+1,WEEKDAY(guigui!B20,2)),"")</f>
        <v>T630__</v>
      </c>
      <c r="D20" s="3">
        <f t="shared" si="1"/>
        <v>42054</v>
      </c>
      <c r="E20" s="6" t="str">
        <f ca="1">IFERROR(OFFSET(grille!$A$1,MOD(INT((D20-parametres!$D$16)/7),42)+1,WEEKDAY(guigui!D20,2)),"")</f>
        <v>T260</v>
      </c>
      <c r="F20" s="3">
        <f t="shared" si="2"/>
        <v>42082</v>
      </c>
      <c r="G20" s="6" t="str">
        <f ca="1">IFERROR(OFFSET(grille!$A$1,MOD(INT((F20-parametres!$D$16)/7),42)+1,WEEKDAY(guigui!F20,2)),"")</f>
        <v>T120</v>
      </c>
      <c r="H20" s="3">
        <f t="shared" si="3"/>
        <v>42113</v>
      </c>
      <c r="I20" s="6" t="str">
        <f ca="1">IFERROR(OFFSET(grille!$A$1,MOD(INT((H20-parametres!$D$16)/7),42)+1,WEEKDAY(guigui!H20,2)),"")</f>
        <v>T227__</v>
      </c>
      <c r="J20" s="3">
        <f t="shared" si="4"/>
        <v>42143</v>
      </c>
      <c r="K20" s="6" t="str">
        <f ca="1">IFERROR(OFFSET(grille!$A$1,MOD(INT((J20-parametres!$D$16)/7),42)+1,WEEKDAY(guigui!J20,2)),"")</f>
        <v>__T450</v>
      </c>
      <c r="L20" s="3">
        <f t="shared" si="5"/>
        <v>42174</v>
      </c>
      <c r="M20" s="6" t="str">
        <f ca="1">IFERROR(OFFSET(grille!$A$1,MOD(INT((L20-parametres!$D$16)/7),42)+1,WEEKDAY(guigui!L20,2)),"")</f>
        <v>T220__</v>
      </c>
      <c r="N20" s="4">
        <f t="shared" si="6"/>
        <v>42204</v>
      </c>
      <c r="O20" s="6" t="str">
        <f ca="1">IFERROR(OFFSET(grille!$A$1,MOD(INT((N20-parametres!$D$16)/7),42)+1,WEEKDAY(guigui!N20,2)),"")</f>
        <v>T410</v>
      </c>
      <c r="P20" s="3">
        <f t="shared" si="7"/>
        <v>42235</v>
      </c>
      <c r="Q20" s="6" t="str">
        <f ca="1">IFERROR(OFFSET(grille!$A$1,MOD(INT((P20-parametres!$D$16)/7),42)+1,WEEKDAY(guigui!P20,2)),"")</f>
        <v>T210</v>
      </c>
      <c r="R20" s="3">
        <f t="shared" si="8"/>
        <v>42266</v>
      </c>
      <c r="S20" s="6" t="str">
        <f ca="1">IFERROR(OFFSET(grille!$A$1,MOD(INT((R20-parametres!$D$16)/7),42)+1,WEEKDAY(guigui!R20,2)),"")</f>
        <v>RP</v>
      </c>
      <c r="T20" s="3">
        <f t="shared" si="9"/>
        <v>42296</v>
      </c>
      <c r="U20" s="6" t="str">
        <f ca="1">IFERROR(OFFSET(grille!$A$1,MOD(INT((T20-parametres!$D$16)/7),42)+1,WEEKDAY(guigui!T20,2)),"")</f>
        <v>__T451</v>
      </c>
      <c r="V20" s="4">
        <f t="shared" si="10"/>
        <v>42327</v>
      </c>
      <c r="W20" s="6" t="str">
        <f ca="1">IFERROR(OFFSET(grille!$A$1,MOD(INT((V20-parametres!$D$16)/7),42)+1,WEEKDAY(guigui!V20,2)),"")</f>
        <v>__T230</v>
      </c>
      <c r="X20" s="3">
        <f t="shared" si="11"/>
        <v>42357</v>
      </c>
      <c r="Y20" s="6" t="str">
        <f ca="1">IFERROR(OFFSET(grille!$A$1,MOD(INT((X20-parametres!$D$16)/7),42)+1,WEEKDAY(guigui!X20,2)),"")</f>
        <v>RP</v>
      </c>
    </row>
    <row r="21" spans="2:25">
      <c r="B21" s="3">
        <f t="shared" si="0"/>
        <v>42024</v>
      </c>
      <c r="C21" s="6" t="str">
        <f ca="1">IFERROR(OFFSET(grille!$A$1,MOD(INT((B21-parametres!$D$16)/7),42)+1,WEEKDAY(guigui!B21,2)),"")</f>
        <v>__T640</v>
      </c>
      <c r="D21" s="3">
        <f t="shared" si="1"/>
        <v>42055</v>
      </c>
      <c r="E21" s="6" t="str">
        <f ca="1">IFERROR(OFFSET(grille!$A$1,MOD(INT((D21-parametres!$D$16)/7),42)+1,WEEKDAY(guigui!D21,2)),"")</f>
        <v>D</v>
      </c>
      <c r="F21" s="3">
        <f t="shared" si="2"/>
        <v>42083</v>
      </c>
      <c r="G21" s="6" t="str">
        <f ca="1">IFERROR(OFFSET(grille!$A$1,MOD(INT((F21-parametres!$D$16)/7),42)+1,WEEKDAY(guigui!F21,2)),"")</f>
        <v>T720</v>
      </c>
      <c r="H21" s="3">
        <f t="shared" si="3"/>
        <v>42114</v>
      </c>
      <c r="I21" s="6" t="str">
        <f ca="1">IFERROR(OFFSET(grille!$A$1,MOD(INT((H21-parametres!$D$16)/7),42)+1,WEEKDAY(guigui!H21,2)),"")</f>
        <v>__T230</v>
      </c>
      <c r="J21" s="3">
        <f t="shared" si="4"/>
        <v>42144</v>
      </c>
      <c r="K21" s="6" t="str">
        <f ca="1">IFERROR(OFFSET(grille!$A$1,MOD(INT((J21-parametres!$D$16)/7),42)+1,WEEKDAY(guigui!J21,2)),"")</f>
        <v>T240__</v>
      </c>
      <c r="L21" s="3">
        <f t="shared" si="5"/>
        <v>42175</v>
      </c>
      <c r="M21" s="6" t="str">
        <f ca="1">IFERROR(OFFSET(grille!$A$1,MOD(INT((L21-parametres!$D$16)/7),42)+1,WEEKDAY(guigui!L21,2)),"")</f>
        <v>__T236</v>
      </c>
      <c r="N21" s="4">
        <f t="shared" si="6"/>
        <v>42205</v>
      </c>
      <c r="O21" s="6" t="str">
        <f ca="1">IFERROR(OFFSET(grille!$A$1,MOD(INT((N21-parametres!$D$16)/7),42)+1,WEEKDAY(guigui!N21,2)),"")</f>
        <v>T650__</v>
      </c>
      <c r="P21" s="3">
        <f t="shared" si="7"/>
        <v>42236</v>
      </c>
      <c r="Q21" s="6" t="str">
        <f ca="1">IFERROR(OFFSET(grille!$A$1,MOD(INT((P21-parametres!$D$16)/7),42)+1,WEEKDAY(guigui!P21,2)),"")</f>
        <v>T440__</v>
      </c>
      <c r="R21" s="3">
        <f t="shared" si="8"/>
        <v>42267</v>
      </c>
      <c r="S21" s="6" t="str">
        <f ca="1">IFERROR(OFFSET(grille!$A$1,MOD(INT((R21-parametres!$D$16)/7),42)+1,WEEKDAY(guigui!R21,2)),"")</f>
        <v>RP</v>
      </c>
      <c r="T21" s="3">
        <f t="shared" si="9"/>
        <v>42297</v>
      </c>
      <c r="U21" s="6" t="str">
        <f ca="1">IFERROR(OFFSET(grille!$A$1,MOD(INT((T21-parametres!$D$16)/7),42)+1,WEEKDAY(guigui!T21,2)),"")</f>
        <v>RP</v>
      </c>
      <c r="V21" s="4">
        <f t="shared" si="10"/>
        <v>42328</v>
      </c>
      <c r="W21" s="6" t="str">
        <f ca="1">IFERROR(OFFSET(grille!$A$1,MOD(INT((V21-parametres!$D$16)/7),42)+1,WEEKDAY(guigui!V21,2)),"")</f>
        <v>RP</v>
      </c>
      <c r="X21" s="3">
        <f t="shared" si="11"/>
        <v>42358</v>
      </c>
      <c r="Y21" s="6" t="str">
        <f ca="1">IFERROR(OFFSET(grille!$A$1,MOD(INT((X21-parametres!$D$16)/7),42)+1,WEEKDAY(guigui!X21,2)),"")</f>
        <v>RP</v>
      </c>
    </row>
    <row r="22" spans="2:25">
      <c r="B22" s="3">
        <f t="shared" si="0"/>
        <v>42025</v>
      </c>
      <c r="C22" s="6" t="str">
        <f ca="1">IFERROR(OFFSET(grille!$A$1,MOD(INT((B22-parametres!$D$16)/7),42)+1,WEEKDAY(guigui!B22,2)),"")</f>
        <v>T340__</v>
      </c>
      <c r="D22" s="3">
        <f t="shared" si="1"/>
        <v>42056</v>
      </c>
      <c r="E22" s="6" t="str">
        <f ca="1">IFERROR(OFFSET(grille!$A$1,MOD(INT((D22-parametres!$D$16)/7),42)+1,WEEKDAY(guigui!D22,2)),"")</f>
        <v>RP</v>
      </c>
      <c r="F22" s="3">
        <f t="shared" si="2"/>
        <v>42084</v>
      </c>
      <c r="G22" s="6" t="str">
        <f ca="1">IFERROR(OFFSET(grille!$A$1,MOD(INT((F22-parametres!$D$16)/7),42)+1,WEEKDAY(guigui!F22,2)),"")</f>
        <v>T346__</v>
      </c>
      <c r="H22" s="3">
        <f t="shared" si="3"/>
        <v>42115</v>
      </c>
      <c r="I22" s="6" t="str">
        <f ca="1">IFERROR(OFFSET(grille!$A$1,MOD(INT((H22-parametres!$D$16)/7),42)+1,WEEKDAY(guigui!H22,2)),"")</f>
        <v>T260</v>
      </c>
      <c r="J22" s="3">
        <f t="shared" si="4"/>
        <v>42145</v>
      </c>
      <c r="K22" s="6" t="str">
        <f ca="1">IFERROR(OFFSET(grille!$A$1,MOD(INT((J22-parametres!$D$16)/7),42)+1,WEEKDAY(guigui!J22,2)),"")</f>
        <v>__T250</v>
      </c>
      <c r="L22" s="3">
        <f t="shared" si="5"/>
        <v>42176</v>
      </c>
      <c r="M22" s="6" t="str">
        <f ca="1">IFERROR(OFFSET(grille!$A$1,MOD(INT((L22-parametres!$D$16)/7),42)+1,WEEKDAY(guigui!L22,2)),"")</f>
        <v>RP</v>
      </c>
      <c r="N22" s="4">
        <f t="shared" si="6"/>
        <v>42206</v>
      </c>
      <c r="O22" s="6" t="str">
        <f ca="1">IFERROR(OFFSET(grille!$A$1,MOD(INT((N22-parametres!$D$16)/7),42)+1,WEEKDAY(guigui!N22,2)),"")</f>
        <v>__T660</v>
      </c>
      <c r="P22" s="3">
        <f t="shared" si="7"/>
        <v>42237</v>
      </c>
      <c r="Q22" s="6" t="str">
        <f ca="1">IFERROR(OFFSET(grille!$A$1,MOD(INT((P22-parametres!$D$16)/7),42)+1,WEEKDAY(guigui!P22,2)),"")</f>
        <v>__T450</v>
      </c>
      <c r="R22" s="3">
        <f t="shared" si="8"/>
        <v>42268</v>
      </c>
      <c r="S22" s="6" t="str">
        <f ca="1">IFERROR(OFFSET(grille!$A$1,MOD(INT((R22-parametres!$D$16)/7),42)+1,WEEKDAY(guigui!R22,2)),"")</f>
        <v>T320__</v>
      </c>
      <c r="T22" s="3">
        <f t="shared" si="9"/>
        <v>42298</v>
      </c>
      <c r="U22" s="6" t="str">
        <f ca="1">IFERROR(OFFSET(grille!$A$1,MOD(INT((T22-parametres!$D$16)/7),42)+1,WEEKDAY(guigui!T22,2)),"")</f>
        <v>RP</v>
      </c>
      <c r="V22" s="4">
        <f t="shared" si="10"/>
        <v>42329</v>
      </c>
      <c r="W22" s="6" t="str">
        <f ca="1">IFERROR(OFFSET(grille!$A$1,MOD(INT((V22-parametres!$D$16)/7),42)+1,WEEKDAY(guigui!V22,2)),"")</f>
        <v>RP</v>
      </c>
      <c r="X22" s="3">
        <f t="shared" si="11"/>
        <v>42359</v>
      </c>
      <c r="Y22" s="6" t="str">
        <f ca="1">IFERROR(OFFSET(grille!$A$1,MOD(INT((X22-parametres!$D$16)/7),42)+1,WEEKDAY(guigui!X22,2)),"")</f>
        <v>T340__</v>
      </c>
    </row>
    <row r="23" spans="2:25">
      <c r="B23" s="3">
        <f t="shared" si="0"/>
        <v>42026</v>
      </c>
      <c r="C23" s="6" t="str">
        <f ca="1">IFERROR(OFFSET(grille!$A$1,MOD(INT((B23-parametres!$D$16)/7),42)+1,WEEKDAY(guigui!B23,2)),"")</f>
        <v>__T350</v>
      </c>
      <c r="D23" s="3">
        <f t="shared" si="1"/>
        <v>42057</v>
      </c>
      <c r="E23" s="6" t="str">
        <f ca="1">IFERROR(OFFSET(grille!$A$1,MOD(INT((D23-parametres!$D$16)/7),42)+1,WEEKDAY(guigui!D23,2)),"")</f>
        <v>RP</v>
      </c>
      <c r="F23" s="3">
        <f t="shared" si="2"/>
        <v>42085</v>
      </c>
      <c r="G23" s="6" t="str">
        <f ca="1">IFERROR(OFFSET(grille!$A$1,MOD(INT((F23-parametres!$D$16)/7),42)+1,WEEKDAY(guigui!F23,2)),"")</f>
        <v>__T357</v>
      </c>
      <c r="H23" s="3">
        <f t="shared" si="3"/>
        <v>42116</v>
      </c>
      <c r="I23" s="6" t="str">
        <f ca="1">IFERROR(OFFSET(grille!$A$1,MOD(INT((H23-parametres!$D$16)/7),42)+1,WEEKDAY(guigui!H23,2)),"")</f>
        <v>RP</v>
      </c>
      <c r="J23" s="3">
        <f t="shared" si="4"/>
        <v>42146</v>
      </c>
      <c r="K23" s="6" t="str">
        <f ca="1">IFERROR(OFFSET(grille!$A$1,MOD(INT((J23-parametres!$D$16)/7),42)+1,WEEKDAY(guigui!J23,2)),"")</f>
        <v>RP</v>
      </c>
      <c r="L23" s="3">
        <f t="shared" si="5"/>
        <v>42177</v>
      </c>
      <c r="M23" s="6" t="str">
        <f ca="1">IFERROR(OFFSET(grille!$A$1,MOD(INT((L23-parametres!$D$16)/7),42)+1,WEEKDAY(guigui!L23,2)),"")</f>
        <v>RP</v>
      </c>
      <c r="N23" s="4">
        <f t="shared" si="6"/>
        <v>42207</v>
      </c>
      <c r="O23" s="6" t="str">
        <f ca="1">IFERROR(OFFSET(grille!$A$1,MOD(INT((N23-parametres!$D$16)/7),42)+1,WEEKDAY(guigui!N23,2)),"")</f>
        <v>T260</v>
      </c>
      <c r="P23" s="3">
        <f t="shared" si="7"/>
        <v>42238</v>
      </c>
      <c r="Q23" s="6" t="str">
        <f ca="1">IFERROR(OFFSET(grille!$A$1,MOD(INT((P23-parametres!$D$16)/7),42)+1,WEEKDAY(guigui!P23,2)),"")</f>
        <v>RP</v>
      </c>
      <c r="R23" s="3">
        <f t="shared" si="8"/>
        <v>42269</v>
      </c>
      <c r="S23" s="6" t="str">
        <f ca="1">IFERROR(OFFSET(grille!$A$1,MOD(INT((R23-parametres!$D$16)/7),42)+1,WEEKDAY(guigui!R23,2)),"")</f>
        <v>__T330</v>
      </c>
      <c r="T23" s="3">
        <f t="shared" si="9"/>
        <v>42299</v>
      </c>
      <c r="U23" s="6" t="str">
        <f ca="1">IFERROR(OFFSET(grille!$A$1,MOD(INT((T23-parametres!$D$16)/7),42)+1,WEEKDAY(guigui!T23,2)),"")</f>
        <v>T410</v>
      </c>
      <c r="V23" s="4">
        <f t="shared" si="10"/>
        <v>42330</v>
      </c>
      <c r="W23" s="6" t="str">
        <f ca="1">IFERROR(OFFSET(grille!$A$1,MOD(INT((V23-parametres!$D$16)/7),42)+1,WEEKDAY(guigui!V23,2)),"")</f>
        <v>T347__</v>
      </c>
      <c r="X23" s="3">
        <f t="shared" si="11"/>
        <v>42360</v>
      </c>
      <c r="Y23" s="6" t="str">
        <f ca="1">IFERROR(OFFSET(grille!$A$1,MOD(INT((X23-parametres!$D$16)/7),42)+1,WEEKDAY(guigui!X23,2)),"")</f>
        <v>__T350</v>
      </c>
    </row>
    <row r="24" spans="2:25">
      <c r="B24" s="3">
        <f t="shared" si="0"/>
        <v>42027</v>
      </c>
      <c r="C24" s="6" t="str">
        <f ca="1">IFERROR(OFFSET(grille!$A$1,MOD(INT((B24-parametres!$D$16)/7),42)+1,WEEKDAY(guigui!B24,2)),"")</f>
        <v>D</v>
      </c>
      <c r="D24" s="3">
        <f t="shared" si="1"/>
        <v>42058</v>
      </c>
      <c r="E24" s="6" t="str">
        <f ca="1">IFERROR(OFFSET(grille!$A$1,MOD(INT((D24-parametres!$D$16)/7),42)+1,WEEKDAY(guigui!D24,2)),"")</f>
        <v>T210</v>
      </c>
      <c r="F24" s="3">
        <f t="shared" si="2"/>
        <v>42086</v>
      </c>
      <c r="G24" s="6" t="str">
        <f ca="1">IFERROR(OFFSET(grille!$A$1,MOD(INT((F24-parametres!$D$16)/7),42)+1,WEEKDAY(guigui!F24,2)),"")</f>
        <v>RP</v>
      </c>
      <c r="H24" s="3">
        <f t="shared" si="3"/>
        <v>42117</v>
      </c>
      <c r="I24" s="6" t="str">
        <f ca="1">IFERROR(OFFSET(grille!$A$1,MOD(INT((H24-parametres!$D$16)/7),42)+1,WEEKDAY(guigui!H24,2)),"")</f>
        <v>RP</v>
      </c>
      <c r="J24" s="3">
        <f t="shared" si="4"/>
        <v>42147</v>
      </c>
      <c r="K24" s="6" t="str">
        <f ca="1">IFERROR(OFFSET(grille!$A$1,MOD(INT((J24-parametres!$D$16)/7),42)+1,WEEKDAY(guigui!J24,2)),"")</f>
        <v>RP</v>
      </c>
      <c r="L24" s="3">
        <f t="shared" si="5"/>
        <v>42178</v>
      </c>
      <c r="M24" s="6" t="str">
        <f ca="1">IFERROR(OFFSET(grille!$A$1,MOD(INT((L24-parametres!$D$16)/7),42)+1,WEEKDAY(guigui!L24,2)),"")</f>
        <v>T840__</v>
      </c>
      <c r="N24" s="4">
        <f t="shared" si="6"/>
        <v>42208</v>
      </c>
      <c r="O24" s="6" t="str">
        <f ca="1">IFERROR(OFFSET(grille!$A$1,MOD(INT((N24-parametres!$D$16)/7),42)+1,WEEKDAY(guigui!N24,2)),"")</f>
        <v>RP</v>
      </c>
      <c r="P24" s="3">
        <f t="shared" si="7"/>
        <v>42239</v>
      </c>
      <c r="Q24" s="6" t="str">
        <f ca="1">IFERROR(OFFSET(grille!$A$1,MOD(INT((P24-parametres!$D$16)/7),42)+1,WEEKDAY(guigui!P24,2)),"")</f>
        <v>RP</v>
      </c>
      <c r="R24" s="3">
        <f t="shared" si="8"/>
        <v>42270</v>
      </c>
      <c r="S24" s="6" t="str">
        <f ca="1">IFERROR(OFFSET(grille!$A$1,MOD(INT((R24-parametres!$D$16)/7),42)+1,WEEKDAY(guigui!R24,2)),"")</f>
        <v>T420</v>
      </c>
      <c r="T24" s="3">
        <f t="shared" si="9"/>
        <v>42300</v>
      </c>
      <c r="U24" s="6" t="str">
        <f ca="1">IFERROR(OFFSET(grille!$A$1,MOD(INT((T24-parametres!$D$16)/7),42)+1,WEEKDAY(guigui!T24,2)),"")</f>
        <v>T710</v>
      </c>
      <c r="V24" s="4">
        <f t="shared" si="10"/>
        <v>42331</v>
      </c>
      <c r="W24" s="6" t="str">
        <f ca="1">IFERROR(OFFSET(grille!$A$1,MOD(INT((V24-parametres!$D$16)/7),42)+1,WEEKDAY(guigui!V24,2)),"")</f>
        <v>__T350</v>
      </c>
      <c r="X24" s="3">
        <f t="shared" si="11"/>
        <v>42361</v>
      </c>
      <c r="Y24" s="6" t="str">
        <f ca="1">IFERROR(OFFSET(grille!$A$1,MOD(INT((X24-parametres!$D$16)/7),42)+1,WEEKDAY(guigui!X24,2)),"")</f>
        <v>RP</v>
      </c>
    </row>
    <row r="25" spans="2:25">
      <c r="B25" s="3">
        <f t="shared" si="0"/>
        <v>42028</v>
      </c>
      <c r="C25" s="6" t="str">
        <f ca="1">IFERROR(OFFSET(grille!$A$1,MOD(INT((B25-parametres!$D$16)/7),42)+1,WEEKDAY(guigui!B25,2)),"")</f>
        <v>RP</v>
      </c>
      <c r="D25" s="3">
        <f t="shared" si="1"/>
        <v>42059</v>
      </c>
      <c r="E25" s="6" t="str">
        <f ca="1">IFERROR(OFFSET(grille!$A$1,MOD(INT((D25-parametres!$D$16)/7),42)+1,WEEKDAY(guigui!D25,2)),"")</f>
        <v>T410</v>
      </c>
      <c r="F25" s="3">
        <f t="shared" si="2"/>
        <v>42087</v>
      </c>
      <c r="G25" s="6" t="str">
        <f ca="1">IFERROR(OFFSET(grille!$A$1,MOD(INT((F25-parametres!$D$16)/7),42)+1,WEEKDAY(guigui!F25,2)),"")</f>
        <v>RP</v>
      </c>
      <c r="H25" s="3">
        <f t="shared" si="3"/>
        <v>42118</v>
      </c>
      <c r="I25" s="6" t="str">
        <f ca="1">IFERROR(OFFSET(grille!$A$1,MOD(INT((H25-parametres!$D$16)/7),42)+1,WEEKDAY(guigui!H25,2)),"")</f>
        <v>T410</v>
      </c>
      <c r="J25" s="3">
        <f t="shared" si="4"/>
        <v>42148</v>
      </c>
      <c r="K25" s="6" t="str">
        <f ca="1">IFERROR(OFFSET(grille!$A$1,MOD(INT((J25-parametres!$D$16)/7),42)+1,WEEKDAY(guigui!J25,2)),"")</f>
        <v>T657__</v>
      </c>
      <c r="L25" s="3">
        <f t="shared" si="5"/>
        <v>42179</v>
      </c>
      <c r="M25" s="6" t="str">
        <f ca="1">IFERROR(OFFSET(grille!$A$1,MOD(INT((L25-parametres!$D$16)/7),42)+1,WEEKDAY(guigui!L25,2)),"")</f>
        <v>__T850</v>
      </c>
      <c r="N25" s="4">
        <f t="shared" si="6"/>
        <v>42209</v>
      </c>
      <c r="O25" s="6" t="str">
        <f ca="1">IFERROR(OFFSET(grille!$A$1,MOD(INT((N25-parametres!$D$16)/7),42)+1,WEEKDAY(guigui!N25,2)),"")</f>
        <v>RP</v>
      </c>
      <c r="P25" s="3">
        <f t="shared" si="7"/>
        <v>42240</v>
      </c>
      <c r="Q25" s="6" t="str">
        <f ca="1">IFERROR(OFFSET(grille!$A$1,MOD(INT((P25-parametres!$D$16)/7),42)+1,WEEKDAY(guigui!P25,2)),"")</f>
        <v>T820__</v>
      </c>
      <c r="R25" s="3">
        <f t="shared" si="8"/>
        <v>42271</v>
      </c>
      <c r="S25" s="6" t="str">
        <f ca="1">IFERROR(OFFSET(grille!$A$1,MOD(INT((R25-parametres!$D$16)/7),42)+1,WEEKDAY(guigui!R25,2)),"")</f>
        <v>T840__</v>
      </c>
      <c r="T25" s="3">
        <f t="shared" si="9"/>
        <v>42301</v>
      </c>
      <c r="U25" s="6" t="str">
        <f ca="1">IFERROR(OFFSET(grille!$A$1,MOD(INT((T25-parametres!$D$16)/7),42)+1,WEEKDAY(guigui!T25,2)),"")</f>
        <v>T246__</v>
      </c>
      <c r="V25" s="4">
        <f t="shared" si="10"/>
        <v>42332</v>
      </c>
      <c r="W25" s="6" t="str">
        <f ca="1">IFERROR(OFFSET(grille!$A$1,MOD(INT((V25-parametres!$D$16)/7),42)+1,WEEKDAY(guigui!V25,2)),"")</f>
        <v>T340__</v>
      </c>
      <c r="X25" s="3">
        <f t="shared" si="11"/>
        <v>42362</v>
      </c>
      <c r="Y25" s="6" t="str">
        <f ca="1">IFERROR(OFFSET(grille!$A$1,MOD(INT((X25-parametres!$D$16)/7),42)+1,WEEKDAY(guigui!X25,2)),"")</f>
        <v>RP</v>
      </c>
    </row>
    <row r="26" spans="2:25">
      <c r="B26" s="3">
        <f t="shared" si="0"/>
        <v>42029</v>
      </c>
      <c r="C26" s="6" t="str">
        <f ca="1">IFERROR(OFFSET(grille!$A$1,MOD(INT((B26-parametres!$D$16)/7),42)+1,WEEKDAY(guigui!B26,2)),"")</f>
        <v>RP</v>
      </c>
      <c r="D26" s="3">
        <f t="shared" si="1"/>
        <v>42060</v>
      </c>
      <c r="E26" s="6" t="str">
        <f ca="1">IFERROR(OFFSET(grille!$A$1,MOD(INT((D26-parametres!$D$16)/7),42)+1,WEEKDAY(guigui!D26,2)),"")</f>
        <v>T810</v>
      </c>
      <c r="F26" s="3">
        <f t="shared" si="2"/>
        <v>42088</v>
      </c>
      <c r="G26" s="6" t="str">
        <f ca="1">IFERROR(OFFSET(grille!$A$1,MOD(INT((F26-parametres!$D$16)/7),42)+1,WEEKDAY(guigui!F26,2)),"")</f>
        <v>T840__</v>
      </c>
      <c r="H26" s="3">
        <f t="shared" si="3"/>
        <v>42119</v>
      </c>
      <c r="I26" s="6" t="str">
        <f ca="1">IFERROR(OFFSET(grille!$A$1,MOD(INT((H26-parametres!$D$16)/7),42)+1,WEEKDAY(guigui!H26,2)),"")</f>
        <v>T146__</v>
      </c>
      <c r="J26" s="3">
        <f t="shared" si="4"/>
        <v>42149</v>
      </c>
      <c r="K26" s="6" t="str">
        <f ca="1">IFERROR(OFFSET(grille!$A$1,MOD(INT((J26-parametres!$D$16)/7),42)+1,WEEKDAY(guigui!J26,2)),"")</f>
        <v>__T661</v>
      </c>
      <c r="L26" s="3">
        <f t="shared" si="5"/>
        <v>42180</v>
      </c>
      <c r="M26" s="6" t="str">
        <f ca="1">IFERROR(OFFSET(grille!$A$1,MOD(INT((L26-parametres!$D$16)/7),42)+1,WEEKDAY(guigui!L26,2)),"")</f>
        <v>T110</v>
      </c>
      <c r="N26" s="4">
        <f t="shared" si="6"/>
        <v>42210</v>
      </c>
      <c r="O26" s="6" t="str">
        <f ca="1">IFERROR(OFFSET(grille!$A$1,MOD(INT((N26-parametres!$D$16)/7),42)+1,WEEKDAY(guigui!N26,2)),"")</f>
        <v>T326__</v>
      </c>
      <c r="P26" s="3">
        <f t="shared" si="7"/>
        <v>42241</v>
      </c>
      <c r="Q26" s="6" t="str">
        <f ca="1">IFERROR(OFFSET(grille!$A$1,MOD(INT((P26-parametres!$D$16)/7),42)+1,WEEKDAY(guigui!P26,2)),"")</f>
        <v>__T830</v>
      </c>
      <c r="R26" s="3">
        <f t="shared" si="8"/>
        <v>42272</v>
      </c>
      <c r="S26" s="6" t="str">
        <f ca="1">IFERROR(OFFSET(grille!$A$1,MOD(INT((R26-parametres!$D$16)/7),42)+1,WEEKDAY(guigui!R26,2)),"")</f>
        <v>__T850</v>
      </c>
      <c r="T26" s="3">
        <f t="shared" si="9"/>
        <v>42302</v>
      </c>
      <c r="U26" s="6" t="str">
        <f ca="1">IFERROR(OFFSET(grille!$A$1,MOD(INT((T26-parametres!$D$16)/7),42)+1,WEEKDAY(guigui!T26,2)),"")</f>
        <v>__T257</v>
      </c>
      <c r="V26" s="4">
        <f t="shared" si="10"/>
        <v>42333</v>
      </c>
      <c r="W26" s="6" t="str">
        <f ca="1">IFERROR(OFFSET(grille!$A$1,MOD(INT((V26-parametres!$D$16)/7),42)+1,WEEKDAY(guigui!V26,2)),"")</f>
        <v>__T350</v>
      </c>
      <c r="X26" s="3">
        <f t="shared" si="11"/>
        <v>42363</v>
      </c>
      <c r="Y26" s="6" t="str">
        <f ca="1">IFERROR(OFFSET(grille!$A$1,MOD(INT((X26-parametres!$D$16)/7),42)+1,WEEKDAY(guigui!X26,2)),"")</f>
        <v>T515</v>
      </c>
    </row>
    <row r="27" spans="2:25">
      <c r="B27" s="3">
        <f t="shared" si="0"/>
        <v>42030</v>
      </c>
      <c r="C27" s="6" t="str">
        <f ca="1">IFERROR(OFFSET(grille!$A$1,MOD(INT((B27-parametres!$D$16)/7),42)+1,WEEKDAY(guigui!B27,2)),"")</f>
        <v>T110</v>
      </c>
      <c r="D27" s="3">
        <f t="shared" si="1"/>
        <v>42061</v>
      </c>
      <c r="E27" s="6" t="str">
        <f ca="1">IFERROR(OFFSET(grille!$A$1,MOD(INT((D27-parametres!$D$16)/7),42)+1,WEEKDAY(guigui!D27,2)),"")</f>
        <v>T320__</v>
      </c>
      <c r="F27" s="3">
        <f t="shared" si="2"/>
        <v>42089</v>
      </c>
      <c r="G27" s="6" t="str">
        <f ca="1">IFERROR(OFFSET(grille!$A$1,MOD(INT((F27-parametres!$D$16)/7),42)+1,WEEKDAY(guigui!F27,2)),"")</f>
        <v>__T850</v>
      </c>
      <c r="H27" s="3">
        <f t="shared" si="3"/>
        <v>42120</v>
      </c>
      <c r="I27" s="6" t="str">
        <f ca="1">IFERROR(OFFSET(grille!$A$1,MOD(INT((H27-parametres!$D$16)/7),42)+1,WEEKDAY(guigui!H27,2)),"")</f>
        <v>__T157</v>
      </c>
      <c r="J27" s="3">
        <f t="shared" si="4"/>
        <v>42150</v>
      </c>
      <c r="K27" s="6" t="str">
        <f ca="1">IFERROR(OFFSET(grille!$A$1,MOD(INT((J27-parametres!$D$16)/7),42)+1,WEEKDAY(guigui!J27,2)),"")</f>
        <v>T240__</v>
      </c>
      <c r="L27" s="3">
        <f t="shared" si="5"/>
        <v>42181</v>
      </c>
      <c r="M27" s="6" t="str">
        <f ca="1">IFERROR(OFFSET(grille!$A$1,MOD(INT((L27-parametres!$D$16)/7),42)+1,WEEKDAY(guigui!L27,2)),"")</f>
        <v>T630__</v>
      </c>
      <c r="N27" s="4">
        <f t="shared" si="6"/>
        <v>42211</v>
      </c>
      <c r="O27" s="6" t="str">
        <f ca="1">IFERROR(OFFSET(grille!$A$1,MOD(INT((N27-parametres!$D$16)/7),42)+1,WEEKDAY(guigui!N27,2)),"")</f>
        <v>__T337</v>
      </c>
      <c r="P27" s="3">
        <f t="shared" si="7"/>
        <v>42242</v>
      </c>
      <c r="Q27" s="6" t="str">
        <f ca="1">IFERROR(OFFSET(grille!$A$1,MOD(INT((P27-parametres!$D$16)/7),42)+1,WEEKDAY(guigui!P27,2)),"")</f>
        <v>RP</v>
      </c>
      <c r="R27" s="3">
        <f t="shared" si="8"/>
        <v>42273</v>
      </c>
      <c r="S27" s="6" t="str">
        <f ca="1">IFERROR(OFFSET(grille!$A$1,MOD(INT((R27-parametres!$D$16)/7),42)+1,WEEKDAY(guigui!R27,2)),"")</f>
        <v>D</v>
      </c>
      <c r="T27" s="3">
        <f t="shared" si="9"/>
        <v>42303</v>
      </c>
      <c r="U27" s="6" t="str">
        <f ca="1">IFERROR(OFFSET(grille!$A$1,MOD(INT((T27-parametres!$D$16)/7),42)+1,WEEKDAY(guigui!T27,2)),"")</f>
        <v>RP</v>
      </c>
      <c r="V27" s="4">
        <f t="shared" si="10"/>
        <v>42334</v>
      </c>
      <c r="W27" s="6" t="str">
        <f ca="1">IFERROR(OFFSET(grille!$A$1,MOD(INT((V27-parametres!$D$16)/7),42)+1,WEEKDAY(guigui!V27,2)),"")</f>
        <v>RP</v>
      </c>
      <c r="X27" s="3">
        <f t="shared" si="11"/>
        <v>42364</v>
      </c>
      <c r="Y27" s="6" t="str">
        <f ca="1">IFERROR(OFFSET(grille!$A$1,MOD(INT((X27-parametres!$D$16)/7),42)+1,WEEKDAY(guigui!X27,2)),"")</f>
        <v>T446__</v>
      </c>
    </row>
    <row r="28" spans="2:25">
      <c r="B28" s="3">
        <f t="shared" si="0"/>
        <v>42031</v>
      </c>
      <c r="C28" s="6" t="str">
        <f ca="1">IFERROR(OFFSET(grille!$A$1,MOD(INT((B28-parametres!$D$16)/7),42)+1,WEEKDAY(guigui!B28,2)),"")</f>
        <v>T420</v>
      </c>
      <c r="D28" s="3">
        <f t="shared" si="1"/>
        <v>42062</v>
      </c>
      <c r="E28" s="6" t="str">
        <f ca="1">IFERROR(OFFSET(grille!$A$1,MOD(INT((D28-parametres!$D$16)/7),42)+1,WEEKDAY(guigui!D28,2)),"")</f>
        <v>__T335</v>
      </c>
      <c r="F28" s="3">
        <f t="shared" si="2"/>
        <v>42090</v>
      </c>
      <c r="G28" s="6" t="str">
        <f ca="1">IFERROR(OFFSET(grille!$A$1,MOD(INT((F28-parametres!$D$16)/7),42)+1,WEEKDAY(guigui!F28,2)),"")</f>
        <v>Fac</v>
      </c>
      <c r="H28" s="3">
        <f t="shared" si="3"/>
        <v>42121</v>
      </c>
      <c r="I28" s="6" t="str">
        <f ca="1">IFERROR(OFFSET(grille!$A$1,MOD(INT((H28-parametres!$D$16)/7),42)+1,WEEKDAY(guigui!H28,2)),"")</f>
        <v>T260</v>
      </c>
      <c r="J28" s="3">
        <f t="shared" si="4"/>
        <v>42151</v>
      </c>
      <c r="K28" s="6" t="str">
        <f ca="1">IFERROR(OFFSET(grille!$A$1,MOD(INT((J28-parametres!$D$16)/7),42)+1,WEEKDAY(guigui!J28,2)),"")</f>
        <v>__T250</v>
      </c>
      <c r="L28" s="3">
        <f t="shared" si="5"/>
        <v>42182</v>
      </c>
      <c r="M28" s="6" t="str">
        <f ca="1">IFERROR(OFFSET(grille!$A$1,MOD(INT((L28-parametres!$D$16)/7),42)+1,WEEKDAY(guigui!L28,2)),"")</f>
        <v>__T646</v>
      </c>
      <c r="N28" s="4">
        <f t="shared" si="6"/>
        <v>42212</v>
      </c>
      <c r="O28" s="6" t="str">
        <f ca="1">IFERROR(OFFSET(grille!$A$1,MOD(INT((N28-parametres!$D$16)/7),42)+1,WEEKDAY(guigui!N28,2)),"")</f>
        <v>T510</v>
      </c>
      <c r="P28" s="3">
        <f t="shared" si="7"/>
        <v>42243</v>
      </c>
      <c r="Q28" s="6" t="str">
        <f ca="1">IFERROR(OFFSET(grille!$A$1,MOD(INT((P28-parametres!$D$16)/7),42)+1,WEEKDAY(guigui!P28,2)),"")</f>
        <v>RP</v>
      </c>
      <c r="R28" s="3">
        <f t="shared" si="8"/>
        <v>42274</v>
      </c>
      <c r="S28" s="6" t="str">
        <f ca="1">IFERROR(OFFSET(grille!$A$1,MOD(INT((R28-parametres!$D$16)/7),42)+1,WEEKDAY(guigui!R28,2)),"")</f>
        <v>RP</v>
      </c>
      <c r="T28" s="3">
        <f t="shared" si="9"/>
        <v>42304</v>
      </c>
      <c r="U28" s="6" t="str">
        <f ca="1">IFERROR(OFFSET(grille!$A$1,MOD(INT((T28-parametres!$D$16)/7),42)+1,WEEKDAY(guigui!T28,2)),"")</f>
        <v>RP</v>
      </c>
      <c r="V28" s="4">
        <f t="shared" si="10"/>
        <v>42335</v>
      </c>
      <c r="W28" s="6" t="str">
        <f ca="1">IFERROR(OFFSET(grille!$A$1,MOD(INT((V28-parametres!$D$16)/7),42)+1,WEEKDAY(guigui!V28,2)),"")</f>
        <v>RP</v>
      </c>
      <c r="X28" s="3">
        <f t="shared" si="11"/>
        <v>42365</v>
      </c>
      <c r="Y28" s="6" t="str">
        <f ca="1">IFERROR(OFFSET(grille!$A$1,MOD(INT((X28-parametres!$D$16)/7),42)+1,WEEKDAY(guigui!X28,2)),"")</f>
        <v>__T457</v>
      </c>
    </row>
    <row r="29" spans="2:25">
      <c r="B29" s="3">
        <f t="shared" si="0"/>
        <v>42032</v>
      </c>
      <c r="C29" s="6" t="str">
        <f ca="1">IFERROR(OFFSET(grille!$A$1,MOD(INT((B29-parametres!$D$16)/7),42)+1,WEEKDAY(guigui!B29,2)),"")</f>
        <v>T220__</v>
      </c>
      <c r="D29" s="3">
        <f t="shared" si="1"/>
        <v>42063</v>
      </c>
      <c r="E29" s="6" t="str">
        <f ca="1">IFERROR(OFFSET(grille!$A$1,MOD(INT((D29-parametres!$D$16)/7),42)+1,WEEKDAY(guigui!D29,2)),"")</f>
        <v>RP</v>
      </c>
      <c r="F29" s="3">
        <f t="shared" si="2"/>
        <v>42091</v>
      </c>
      <c r="G29" s="6" t="str">
        <f ca="1">IFERROR(OFFSET(grille!$A$1,MOD(INT((F29-parametres!$D$16)/7),42)+1,WEEKDAY(guigui!F29,2)),"")</f>
        <v>RP</v>
      </c>
      <c r="H29" s="3">
        <f t="shared" si="3"/>
        <v>42122</v>
      </c>
      <c r="I29" s="6" t="str">
        <f ca="1">IFERROR(OFFSET(grille!$A$1,MOD(INT((H29-parametres!$D$16)/7),42)+1,WEEKDAY(guigui!H29,2)),"")</f>
        <v>RP</v>
      </c>
      <c r="J29" s="3">
        <f t="shared" si="4"/>
        <v>42152</v>
      </c>
      <c r="K29" s="6" t="str">
        <f ca="1">IFERROR(OFFSET(grille!$A$1,MOD(INT((J29-parametres!$D$16)/7),42)+1,WEEKDAY(guigui!J29,2)),"")</f>
        <v>RP</v>
      </c>
      <c r="L29" s="3">
        <f t="shared" si="5"/>
        <v>42183</v>
      </c>
      <c r="M29" s="6" t="str">
        <f ca="1">IFERROR(OFFSET(grille!$A$1,MOD(INT((L29-parametres!$D$16)/7),42)+1,WEEKDAY(guigui!L29,2)),"")</f>
        <v>RP</v>
      </c>
      <c r="N29" s="4">
        <f t="shared" si="6"/>
        <v>42213</v>
      </c>
      <c r="O29" s="6" t="str">
        <f ca="1">IFERROR(OFFSET(grille!$A$1,MOD(INT((N29-parametres!$D$16)/7),42)+1,WEEKDAY(guigui!N29,2)),"")</f>
        <v>T220__</v>
      </c>
      <c r="P29" s="3">
        <f t="shared" si="7"/>
        <v>42244</v>
      </c>
      <c r="Q29" s="6" t="str">
        <f ca="1">IFERROR(OFFSET(grille!$A$1,MOD(INT((P29-parametres!$D$16)/7),42)+1,WEEKDAY(guigui!P29,2)),"")</f>
        <v>T925__</v>
      </c>
      <c r="R29" s="3">
        <f t="shared" si="8"/>
        <v>42275</v>
      </c>
      <c r="S29" s="6" t="str">
        <f ca="1">IFERROR(OFFSET(grille!$A$1,MOD(INT((R29-parametres!$D$16)/7),42)+1,WEEKDAY(guigui!R29,2)),"")</f>
        <v>RP</v>
      </c>
      <c r="T29" s="3">
        <f t="shared" si="9"/>
        <v>42305</v>
      </c>
      <c r="U29" s="6" t="str">
        <f ca="1">IFERROR(OFFSET(grille!$A$1,MOD(INT((T29-parametres!$D$16)/7),42)+1,WEEKDAY(guigui!T29,2)),"")</f>
        <v>T320__</v>
      </c>
      <c r="V29" s="4">
        <f t="shared" si="10"/>
        <v>42336</v>
      </c>
      <c r="W29" s="6" t="str">
        <f ca="1">IFERROR(OFFSET(grille!$A$1,MOD(INT((V29-parametres!$D$16)/7),42)+1,WEEKDAY(guigui!V29,2)),"")</f>
        <v>T736__</v>
      </c>
      <c r="X29" s="3">
        <f t="shared" si="11"/>
        <v>42366</v>
      </c>
      <c r="Y29" s="6" t="str">
        <f ca="1">IFERROR(OFFSET(grille!$A$1,MOD(INT((X29-parametres!$D$16)/7),42)+1,WEEKDAY(guigui!X29,2)),"")</f>
        <v>T240__</v>
      </c>
    </row>
    <row r="30" spans="2:25">
      <c r="B30" s="3">
        <f t="shared" si="0"/>
        <v>42033</v>
      </c>
      <c r="C30" s="6" t="str">
        <f ca="1">IFERROR(OFFSET(grille!$A$1,MOD(INT((B30-parametres!$D$16)/7),42)+1,WEEKDAY(guigui!B30,2)),"")</f>
        <v>__T230</v>
      </c>
      <c r="D30" s="3" t="b">
        <f>IF(MONTH(DATE($A$1,COLUMN()-1,ROW()-1))=2,DATE($A$1,COLUMN()-1,i))</f>
        <v>0</v>
      </c>
      <c r="E30" s="6" t="str">
        <f ca="1">IFERROR(OFFSET(grille!$A$1,MOD(INT((D30-parametres!$D$16)/7),42)+1,WEEKDAY(guigui!D30,2)),"")</f>
        <v>T736__</v>
      </c>
      <c r="F30" s="3">
        <f t="shared" si="2"/>
        <v>42092</v>
      </c>
      <c r="G30" s="6" t="str">
        <f ca="1">IFERROR(OFFSET(grille!$A$1,MOD(INT((F30-parametres!$D$16)/7),42)+1,WEEKDAY(guigui!F30,2)),"")</f>
        <v>RP</v>
      </c>
      <c r="H30" s="3">
        <f t="shared" si="3"/>
        <v>42123</v>
      </c>
      <c r="I30" s="6" t="str">
        <f ca="1">IFERROR(OFFSET(grille!$A$1,MOD(INT((H30-parametres!$D$16)/7),42)+1,WEEKDAY(guigui!H30,2)),"")</f>
        <v>RP</v>
      </c>
      <c r="J30" s="3">
        <f t="shared" si="4"/>
        <v>42153</v>
      </c>
      <c r="K30" s="6" t="str">
        <f ca="1">IFERROR(OFFSET(grille!$A$1,MOD(INT((J30-parametres!$D$16)/7),42)+1,WEEKDAY(guigui!J30,2)),"")</f>
        <v>RP</v>
      </c>
      <c r="L30" s="3">
        <f t="shared" si="5"/>
        <v>42184</v>
      </c>
      <c r="M30" s="6" t="str">
        <f ca="1">IFERROR(OFFSET(grille!$A$1,MOD(INT((L30-parametres!$D$16)/7),42)+1,WEEKDAY(guigui!L30,2)),"")</f>
        <v>RP</v>
      </c>
      <c r="N30" s="3">
        <f t="shared" si="6"/>
        <v>42214</v>
      </c>
      <c r="O30" s="6" t="str">
        <f ca="1">IFERROR(OFFSET(grille!$A$1,MOD(INT((N30-parametres!$D$16)/7),42)+1,WEEKDAY(guigui!N30,2)),"")</f>
        <v>__T230</v>
      </c>
      <c r="P30" s="3">
        <f t="shared" si="7"/>
        <v>42245</v>
      </c>
      <c r="Q30" s="6" t="str">
        <f ca="1">IFERROR(OFFSET(grille!$A$1,MOD(INT((P30-parametres!$D$16)/7),42)+1,WEEKDAY(guigui!P30,2)),"")</f>
        <v>__T936</v>
      </c>
      <c r="R30" s="3">
        <f t="shared" si="8"/>
        <v>42276</v>
      </c>
      <c r="S30" s="6" t="str">
        <f ca="1">IFERROR(OFFSET(grille!$A$1,MOD(INT((R30-parametres!$D$16)/7),42)+1,WEEKDAY(guigui!R30,2)),"")</f>
        <v>RP</v>
      </c>
      <c r="T30" s="3">
        <f t="shared" si="9"/>
        <v>42306</v>
      </c>
      <c r="U30" s="6" t="str">
        <f ca="1">IFERROR(OFFSET(grille!$A$1,MOD(INT((T30-parametres!$D$16)/7),42)+1,WEEKDAY(guigui!T30,2)),"")</f>
        <v>__T330</v>
      </c>
      <c r="V30" s="4">
        <f t="shared" si="10"/>
        <v>42337</v>
      </c>
      <c r="W30" s="6" t="str">
        <f ca="1">IFERROR(OFFSET(grille!$A$1,MOD(INT((V30-parametres!$D$16)/7),42)+1,WEEKDAY(guigui!V30,2)),"")</f>
        <v>__T747</v>
      </c>
      <c r="X30" s="3">
        <f t="shared" si="11"/>
        <v>42367</v>
      </c>
      <c r="Y30" s="6" t="str">
        <f ca="1">IFERROR(OFFSET(grille!$A$1,MOD(INT((X30-parametres!$D$16)/7),42)+1,WEEKDAY(guigui!X30,2)),"")</f>
        <v>__T250</v>
      </c>
    </row>
    <row r="31" spans="2:25">
      <c r="B31" s="3">
        <f t="shared" si="0"/>
        <v>42034</v>
      </c>
      <c r="C31" s="6" t="str">
        <f ca="1">IFERROR(OFFSET(grille!$A$1,MOD(INT((B31-parametres!$D$16)/7),42)+1,WEEKDAY(guigui!B31,2)),"")</f>
        <v>RP</v>
      </c>
      <c r="D31" s="2"/>
      <c r="E31" s="2"/>
      <c r="F31" s="3">
        <f t="shared" si="2"/>
        <v>42093</v>
      </c>
      <c r="G31" s="6" t="str">
        <f ca="1">IFERROR(OFFSET(grille!$A$1,MOD(INT((F31-parametres!$D$16)/7),42)+1,WEEKDAY(guigui!F31,2)),"")</f>
        <v>T120</v>
      </c>
      <c r="H31" s="3">
        <f t="shared" si="3"/>
        <v>42124</v>
      </c>
      <c r="I31" s="6" t="str">
        <f ca="1">IFERROR(OFFSET(grille!$A$1,MOD(INT((H31-parametres!$D$16)/7),42)+1,WEEKDAY(guigui!H31,2)),"")</f>
        <v>T210</v>
      </c>
      <c r="J31" s="3">
        <f t="shared" si="4"/>
        <v>42154</v>
      </c>
      <c r="K31" s="6" t="str">
        <f ca="1">IFERROR(OFFSET(grille!$A$1,MOD(INT((J31-parametres!$D$16)/7),42)+1,WEEKDAY(guigui!J31,2)),"")</f>
        <v>T656__</v>
      </c>
      <c r="L31" s="3">
        <f t="shared" si="5"/>
        <v>42185</v>
      </c>
      <c r="M31" s="6" t="str">
        <f ca="1">IFERROR(OFFSET(grille!$A$1,MOD(INT((L31-parametres!$D$16)/7),42)+1,WEEKDAY(guigui!L31,2)),"")</f>
        <v>T440__</v>
      </c>
      <c r="N31" s="3">
        <f t="shared" si="6"/>
        <v>42215</v>
      </c>
      <c r="O31" s="6" t="str">
        <f ca="1">IFERROR(OFFSET(grille!$A$1,MOD(INT((N31-parametres!$D$16)/7),42)+1,WEEKDAY(guigui!N31,2)),"")</f>
        <v>D</v>
      </c>
      <c r="P31" s="3">
        <f t="shared" si="7"/>
        <v>42246</v>
      </c>
      <c r="Q31" s="6" t="str">
        <f ca="1">IFERROR(OFFSET(grille!$A$1,MOD(INT((P31-parametres!$D$16)/7),42)+1,WEEKDAY(guigui!P31,2)),"")</f>
        <v>T907__</v>
      </c>
      <c r="R31" s="3">
        <f t="shared" si="8"/>
        <v>42277</v>
      </c>
      <c r="S31" s="6" t="str">
        <f ca="1">IFERROR(OFFSET(grille!$A$1,MOD(INT((R31-parametres!$D$16)/7),42)+1,WEEKDAY(guigui!R31,2)),"")</f>
        <v>T730__</v>
      </c>
      <c r="T31" s="3">
        <f t="shared" si="9"/>
        <v>42307</v>
      </c>
      <c r="U31" s="6" t="str">
        <f ca="1">IFERROR(OFFSET(grille!$A$1,MOD(INT((T31-parametres!$D$16)/7),42)+1,WEEKDAY(guigui!T31,2)),"")</f>
        <v>T905__</v>
      </c>
      <c r="V31" s="4">
        <f t="shared" si="10"/>
        <v>42338</v>
      </c>
      <c r="W31" s="6" t="str">
        <f ca="1">IFERROR(OFFSET(grille!$A$1,MOD(INT((V31-parametres!$D$16)/7),42)+1,WEEKDAY(guigui!V31,2)),"")</f>
        <v>T130</v>
      </c>
      <c r="X31" s="3">
        <f t="shared" si="11"/>
        <v>42368</v>
      </c>
      <c r="Y31" s="6" t="str">
        <f ca="1">IFERROR(OFFSET(grille!$A$1,MOD(INT((X31-parametres!$D$16)/7),42)+1,WEEKDAY(guigui!X31,2)),"")</f>
        <v>RP</v>
      </c>
    </row>
    <row r="32" spans="2:25">
      <c r="B32" s="3">
        <f t="shared" si="0"/>
        <v>42035</v>
      </c>
      <c r="C32" s="6" t="str">
        <f ca="1">IFERROR(OFFSET(grille!$A$1,MOD(INT((B32-parametres!$D$16)/7),42)+1,WEEKDAY(guigui!B32,2)),"")</f>
        <v>RP</v>
      </c>
      <c r="D32" s="2"/>
      <c r="E32" s="2"/>
      <c r="F32" s="3">
        <f t="shared" si="2"/>
        <v>42094</v>
      </c>
      <c r="G32" s="6" t="str">
        <f ca="1">IFERROR(OFFSET(grille!$A$1,MOD(INT((F32-parametres!$D$16)/7),42)+1,WEEKDAY(guigui!F32,2)),"")</f>
        <v>T110</v>
      </c>
      <c r="H32" s="2"/>
      <c r="I32" s="6" t="str">
        <f ca="1">IFERROR(OFFSET(grille!$A$1,MOD(INT((H32-parametres!$D$16)/7),42)+1,WEEKDAY(guigui!H32,2)),"")</f>
        <v>T736__</v>
      </c>
      <c r="J32" s="3">
        <f t="shared" si="4"/>
        <v>42155</v>
      </c>
      <c r="K32" s="6" t="str">
        <f ca="1">IFERROR(OFFSET(grille!$A$1,MOD(INT((J32-parametres!$D$16)/7),42)+1,WEEKDAY(guigui!J32,2)),"")</f>
        <v>__T667</v>
      </c>
      <c r="L32" s="2"/>
      <c r="M32" s="6" t="str">
        <f ca="1">IFERROR(OFFSET(grille!$A$1,MOD(INT((L32-parametres!$D$16)/7),42)+1,WEEKDAY(guigui!L32,2)),"")</f>
        <v>T736__</v>
      </c>
      <c r="N32" s="3">
        <f t="shared" si="6"/>
        <v>42216</v>
      </c>
      <c r="O32" s="6" t="str">
        <f ca="1">IFERROR(OFFSET(grille!$A$1,MOD(INT((N32-parametres!$D$16)/7),42)+1,WEEKDAY(guigui!N32,2)),"")</f>
        <v>RP</v>
      </c>
      <c r="P32" s="3">
        <f t="shared" si="7"/>
        <v>42247</v>
      </c>
      <c r="Q32" s="6" t="str">
        <f ca="1">IFERROR(OFFSET(grille!$A$1,MOD(INT((P32-parametres!$D$16)/7),42)+1,WEEKDAY(guigui!P32,2)),"")</f>
        <v>__T911</v>
      </c>
      <c r="R32" s="2"/>
      <c r="S32" s="6" t="str">
        <f ca="1">IFERROR(OFFSET(grille!$A$1,MOD(INT((R32-parametres!$D$16)/7),42)+1,WEEKDAY(guigui!R32,2)),"")</f>
        <v>T736__</v>
      </c>
      <c r="T32" s="3">
        <f t="shared" si="9"/>
        <v>42308</v>
      </c>
      <c r="U32" s="6" t="str">
        <f ca="1">IFERROR(OFFSET(grille!$A$1,MOD(INT((T32-parametres!$D$16)/7),42)+1,WEEKDAY(guigui!T32,2)),"")</f>
        <v>__T916</v>
      </c>
      <c r="V32" s="2"/>
      <c r="W32" s="6" t="str">
        <f ca="1">IFERROR(OFFSET(grille!$A$1,MOD(INT((V32-parametres!$D$16)/7),42)+1,WEEKDAY(guigui!V32,2)),"")</f>
        <v>T736__</v>
      </c>
      <c r="X32" s="3">
        <f t="shared" si="11"/>
        <v>42369</v>
      </c>
      <c r="Y32" s="6" t="str">
        <f ca="1">IFERROR(OFFSET(grille!$A$1,MOD(INT((X32-parametres!$D$16)/7),42)+1,WEEKDAY(guigui!X32,2)),"")</f>
        <v>RP</v>
      </c>
    </row>
  </sheetData>
  <mergeCells count="12">
    <mergeCell ref="N1:O1"/>
    <mergeCell ref="P1:Q1"/>
    <mergeCell ref="R1:S1"/>
    <mergeCell ref="T1:U1"/>
    <mergeCell ref="V1:W1"/>
    <mergeCell ref="X1:Y1"/>
    <mergeCell ref="B1:C1"/>
    <mergeCell ref="D1:E1"/>
    <mergeCell ref="F1:G1"/>
    <mergeCell ref="H1:I1"/>
    <mergeCell ref="J1:K1"/>
    <mergeCell ref="L1:M1"/>
  </mergeCells>
  <conditionalFormatting sqref="B2:Y32">
    <cfRule type="expression" dxfId="359" priority="6" stopIfTrue="1">
      <formula>AND(WEEKDAY(B2,2)&gt;5,B2&lt;&gt;"")</formula>
    </cfRule>
  </conditionalFormatting>
  <conditionalFormatting sqref="E10">
    <cfRule type="expression" dxfId="358" priority="5" stopIfTrue="1">
      <formula>AND(WEEKDAY(E10,2)&gt;5,E10&lt;&gt;"")</formula>
    </cfRule>
  </conditionalFormatting>
  <conditionalFormatting sqref="E10">
    <cfRule type="expression" dxfId="357" priority="4" stopIfTrue="1">
      <formula>AND(WEEKDAY(E10,2)&gt;5,E10&lt;&gt;"")</formula>
    </cfRule>
  </conditionalFormatting>
  <conditionalFormatting sqref="E10">
    <cfRule type="expression" dxfId="356" priority="3" stopIfTrue="1">
      <formula>AND(WEEKDAY(E10,2)&gt;5,E10&lt;&gt;"")</formula>
    </cfRule>
  </conditionalFormatting>
  <conditionalFormatting sqref="E10">
    <cfRule type="expression" dxfId="355" priority="2" stopIfTrue="1">
      <formula>AND(WEEKDAY(E10,2)&gt;5,E10&lt;&gt;"")</formula>
    </cfRule>
  </conditionalFormatting>
  <conditionalFormatting sqref="E24">
    <cfRule type="expression" dxfId="354" priority="1" stopIfTrue="1">
      <formula>AND(WEEKDAY(E24,2)&gt;5,E24&lt;&gt;"")</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44</vt:i4>
      </vt:variant>
    </vt:vector>
  </HeadingPairs>
  <TitlesOfParts>
    <vt:vector size="44" baseType="lpstr">
      <vt:lpstr>guigui</vt:lpstr>
      <vt:lpstr>ligne 1</vt:lpstr>
      <vt:lpstr>Feuil2</vt:lpstr>
      <vt:lpstr>Feuil3</vt:lpstr>
      <vt:lpstr>Feuil4</vt:lpstr>
      <vt:lpstr>Feuil5</vt:lpstr>
      <vt:lpstr>Feuil6</vt:lpstr>
      <vt:lpstr>Feuil7</vt:lpstr>
      <vt:lpstr>Feuil8</vt:lpstr>
      <vt:lpstr>Feuil9</vt:lpstr>
      <vt:lpstr>Feuil10</vt:lpstr>
      <vt:lpstr>Feuil11</vt:lpstr>
      <vt:lpstr>Feuil12</vt:lpstr>
      <vt:lpstr>Feuil13</vt:lpstr>
      <vt:lpstr>Feuil14</vt:lpstr>
      <vt:lpstr>Feuil15</vt:lpstr>
      <vt:lpstr>Feuil16</vt:lpstr>
      <vt:lpstr>Feuil17</vt:lpstr>
      <vt:lpstr>Feuil18</vt:lpstr>
      <vt:lpstr>Feuil19</vt:lpstr>
      <vt:lpstr>Feuil20</vt:lpstr>
      <vt:lpstr>Feuil21</vt:lpstr>
      <vt:lpstr>Feuil22</vt:lpstr>
      <vt:lpstr>Feuil23</vt:lpstr>
      <vt:lpstr>Thomas</vt:lpstr>
      <vt:lpstr>Feuil25</vt:lpstr>
      <vt:lpstr>Mustafa</vt:lpstr>
      <vt:lpstr>Feuil27</vt:lpstr>
      <vt:lpstr>Feuil28</vt:lpstr>
      <vt:lpstr>Feuil29</vt:lpstr>
      <vt:lpstr>Feuil30</vt:lpstr>
      <vt:lpstr>Feuil31</vt:lpstr>
      <vt:lpstr>Feuil32</vt:lpstr>
      <vt:lpstr>Feuil33</vt:lpstr>
      <vt:lpstr>Feuil34</vt:lpstr>
      <vt:lpstr>Feuil35</vt:lpstr>
      <vt:lpstr>Diadié</vt:lpstr>
      <vt:lpstr>Feuil37</vt:lpstr>
      <vt:lpstr>Feuil38</vt:lpstr>
      <vt:lpstr>Feuil39</vt:lpstr>
      <vt:lpstr>Feuil40</vt:lpstr>
      <vt:lpstr>Feuil41</vt:lpstr>
      <vt:lpstr>parametres</vt:lpstr>
      <vt:lpstr>grille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guigui</dc:creator>
  <cp:lastModifiedBy>guigui</cp:lastModifiedBy>
  <dcterms:created xsi:type="dcterms:W3CDTF">2015-08-26T10:34:06Z</dcterms:created>
  <dcterms:modified xsi:type="dcterms:W3CDTF">2015-08-30T17:35:25Z</dcterms:modified>
</cp:coreProperties>
</file>