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calendrier" sheetId="1" r:id="rId1"/>
    <sheet name="parametres" sheetId="2" r:id="rId2"/>
    <sheet name="grille" sheetId="3" r:id="rId3"/>
  </sheets>
  <calcPr calcId="124519"/>
</workbook>
</file>

<file path=xl/calcChain.xml><?xml version="1.0" encoding="utf-8"?>
<calcChain xmlns="http://schemas.openxmlformats.org/spreadsheetml/2006/main">
  <c r="E5" i="1"/>
  <c r="E4"/>
  <c r="E3"/>
  <c r="F2"/>
  <c r="H2"/>
  <c r="J2"/>
  <c r="F3"/>
  <c r="H3"/>
  <c r="J3"/>
  <c r="F4"/>
  <c r="H4"/>
  <c r="J4"/>
  <c r="F5"/>
  <c r="H5"/>
  <c r="J5"/>
  <c r="F6"/>
  <c r="H6"/>
  <c r="J6"/>
  <c r="F7"/>
  <c r="H7"/>
  <c r="J7"/>
  <c r="F8"/>
  <c r="H8"/>
  <c r="J8"/>
  <c r="F9"/>
  <c r="H9"/>
  <c r="J9"/>
  <c r="F10"/>
  <c r="H10"/>
  <c r="J10"/>
  <c r="F11"/>
  <c r="H11"/>
  <c r="J11"/>
  <c r="F12"/>
  <c r="H12"/>
  <c r="J12"/>
  <c r="F13"/>
  <c r="H13"/>
  <c r="J13"/>
  <c r="F14"/>
  <c r="H14"/>
  <c r="J14"/>
  <c r="F15"/>
  <c r="H15"/>
  <c r="J15"/>
  <c r="F16"/>
  <c r="H16"/>
  <c r="J16"/>
  <c r="F17"/>
  <c r="H17"/>
  <c r="J17"/>
  <c r="F18"/>
  <c r="H18"/>
  <c r="J18"/>
  <c r="F19"/>
  <c r="H19"/>
  <c r="J19"/>
  <c r="F20"/>
  <c r="H20"/>
  <c r="J20"/>
  <c r="C32"/>
  <c r="C31"/>
  <c r="C30"/>
  <c r="C29"/>
  <c r="C28"/>
  <c r="C27"/>
  <c r="C20"/>
  <c r="C19"/>
  <c r="C26"/>
  <c r="C25"/>
  <c r="C24"/>
  <c r="C23"/>
  <c r="C22"/>
  <c r="C21"/>
  <c r="C18"/>
  <c r="C17"/>
  <c r="C16"/>
  <c r="C15"/>
  <c r="C14"/>
  <c r="C13"/>
  <c r="C12"/>
  <c r="C11"/>
  <c r="C10"/>
  <c r="C9"/>
  <c r="C8"/>
  <c r="C7"/>
  <c r="C6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2"/>
  <c r="J21"/>
  <c r="J22"/>
  <c r="J23"/>
  <c r="J24"/>
  <c r="J25"/>
  <c r="J26"/>
  <c r="J27"/>
  <c r="J28"/>
  <c r="J29"/>
  <c r="J30"/>
  <c r="J31"/>
  <c r="J32"/>
  <c r="H21"/>
  <c r="H22"/>
  <c r="H23"/>
  <c r="H24"/>
  <c r="H25"/>
  <c r="H26"/>
  <c r="H27"/>
  <c r="H28"/>
  <c r="H29"/>
  <c r="H30"/>
  <c r="H31"/>
  <c r="F21"/>
  <c r="F22"/>
  <c r="F23"/>
  <c r="F24"/>
  <c r="F25"/>
  <c r="F26"/>
  <c r="F27"/>
  <c r="F28"/>
  <c r="F29"/>
  <c r="F30"/>
  <c r="F31"/>
  <c r="F3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2"/>
  <c r="X1"/>
  <c r="V1"/>
  <c r="T1"/>
  <c r="R1"/>
  <c r="P1"/>
  <c r="N1"/>
  <c r="L1"/>
  <c r="J1"/>
  <c r="H1"/>
  <c r="F1"/>
  <c r="D1"/>
  <c r="D30"/>
  <c r="B3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2"/>
  <c r="B1"/>
</calcChain>
</file>

<file path=xl/sharedStrings.xml><?xml version="1.0" encoding="utf-8"?>
<sst xmlns="http://schemas.openxmlformats.org/spreadsheetml/2006/main" count="140" uniqueCount="63">
  <si>
    <t>lundi</t>
  </si>
  <si>
    <t>mardi</t>
  </si>
  <si>
    <t>mercredi</t>
  </si>
  <si>
    <t>jeudi</t>
  </si>
  <si>
    <t>vendredi</t>
  </si>
  <si>
    <t>samedi</t>
  </si>
  <si>
    <t>dimanche</t>
  </si>
  <si>
    <t>T260</t>
  </si>
  <si>
    <t>D</t>
  </si>
  <si>
    <t>RP</t>
  </si>
  <si>
    <t>T210</t>
  </si>
  <si>
    <t>T410</t>
  </si>
  <si>
    <t>T810</t>
  </si>
  <si>
    <t>T515</t>
  </si>
  <si>
    <t>T446__</t>
  </si>
  <si>
    <t>__T457</t>
  </si>
  <si>
    <t>__T740</t>
  </si>
  <si>
    <t>T650__</t>
  </si>
  <si>
    <t>__T660</t>
  </si>
  <si>
    <t>T320__</t>
  </si>
  <si>
    <t>__T335</t>
  </si>
  <si>
    <t>T340__</t>
  </si>
  <si>
    <t>__T350</t>
  </si>
  <si>
    <t>T240__</t>
  </si>
  <si>
    <t>__T250</t>
  </si>
  <si>
    <t>T345__</t>
  </si>
  <si>
    <t>__T356</t>
  </si>
  <si>
    <t>T247__</t>
  </si>
  <si>
    <t>T120</t>
  </si>
  <si>
    <t>T720</t>
  </si>
  <si>
    <t>T346__</t>
  </si>
  <si>
    <t>__T357</t>
  </si>
  <si>
    <t>T840__</t>
  </si>
  <si>
    <t>__T850</t>
  </si>
  <si>
    <t>Fac</t>
  </si>
  <si>
    <t>T110</t>
  </si>
  <si>
    <t>T630__</t>
  </si>
  <si>
    <t>__T640</t>
  </si>
  <si>
    <t>T220__</t>
  </si>
  <si>
    <t>__T230</t>
  </si>
  <si>
    <t>__T336</t>
  </si>
  <si>
    <t>T227__</t>
  </si>
  <si>
    <t>T146__</t>
  </si>
  <si>
    <t>__T157</t>
  </si>
  <si>
    <t>T140__</t>
  </si>
  <si>
    <t>__T150</t>
  </si>
  <si>
    <t>__T156</t>
  </si>
  <si>
    <t>T820__</t>
  </si>
  <si>
    <t>__T830</t>
  </si>
  <si>
    <t>T510</t>
  </si>
  <si>
    <t>T440__</t>
  </si>
  <si>
    <t>__T450</t>
  </si>
  <si>
    <t>T657__</t>
  </si>
  <si>
    <t>__T661</t>
  </si>
  <si>
    <t>T656__</t>
  </si>
  <si>
    <t>__T667</t>
  </si>
  <si>
    <t>T420</t>
  </si>
  <si>
    <t>T637__</t>
  </si>
  <si>
    <t>T430</t>
  </si>
  <si>
    <t>T730__</t>
  </si>
  <si>
    <t>T610</t>
  </si>
  <si>
    <t>__T236</t>
  </si>
  <si>
    <t>__T646</t>
  </si>
</sst>
</file>

<file path=xl/styles.xml><?xml version="1.0" encoding="utf-8"?>
<styleSheet xmlns="http://schemas.openxmlformats.org/spreadsheetml/2006/main">
  <numFmts count="2">
    <numFmt numFmtId="169" formatCode="mmmm"/>
    <numFmt numFmtId="170" formatCode="d\ ddd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70" fontId="0" fillId="0" borderId="0" xfId="0" applyNumberFormat="1" applyAlignment="1">
      <alignment horizontal="left"/>
    </xf>
    <xf numFmtId="169" fontId="0" fillId="0" borderId="2" xfId="0" applyNumberFormat="1" applyBorder="1" applyAlignment="1">
      <alignment horizontal="center"/>
    </xf>
    <xf numFmtId="0" fontId="0" fillId="0" borderId="3" xfId="0" applyBorder="1" applyAlignment="1"/>
    <xf numFmtId="0" fontId="0" fillId="0" borderId="3" xfId="0" applyBorder="1"/>
    <xf numFmtId="170" fontId="0" fillId="0" borderId="1" xfId="0" applyNumberFormat="1" applyBorder="1" applyAlignment="1">
      <alignment horizontal="left"/>
    </xf>
    <xf numFmtId="170" fontId="0" fillId="0" borderId="3" xfId="0" applyNumberFormat="1" applyBorder="1" applyAlignment="1">
      <alignment horizontal="left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tabSelected="1" workbookViewId="0">
      <selection activeCell="E4" sqref="E4"/>
    </sheetView>
  </sheetViews>
  <sheetFormatPr baseColWidth="10" defaultRowHeight="15"/>
  <cols>
    <col min="2" max="2" width="7.7109375" customWidth="1"/>
    <col min="3" max="3" width="16.42578125" customWidth="1"/>
    <col min="4" max="4" width="7.7109375" customWidth="1"/>
    <col min="5" max="5" width="20.28515625" customWidth="1"/>
    <col min="6" max="6" width="7.7109375" customWidth="1"/>
    <col min="7" max="7" width="21.7109375" customWidth="1"/>
    <col min="8" max="8" width="7.7109375" customWidth="1"/>
    <col min="9" max="9" width="11.5703125" customWidth="1"/>
    <col min="10" max="10" width="7.7109375" customWidth="1"/>
    <col min="11" max="11" width="11.5703125" customWidth="1"/>
    <col min="12" max="12" width="7.7109375" customWidth="1"/>
    <col min="13" max="13" width="11.5703125" customWidth="1"/>
    <col min="14" max="14" width="7.7109375" customWidth="1"/>
    <col min="15" max="15" width="11.5703125" customWidth="1"/>
    <col min="16" max="16" width="7.7109375" customWidth="1"/>
    <col min="17" max="17" width="11.5703125" customWidth="1"/>
    <col min="18" max="18" width="7.7109375" customWidth="1"/>
    <col min="19" max="19" width="13.42578125" customWidth="1"/>
    <col min="20" max="20" width="7.7109375" customWidth="1"/>
    <col min="21" max="21" width="11.5703125" customWidth="1"/>
    <col min="22" max="22" width="7.7109375" customWidth="1"/>
    <col min="23" max="23" width="12.85546875" customWidth="1"/>
    <col min="24" max="24" width="7.7109375" customWidth="1"/>
  </cols>
  <sheetData>
    <row r="1" spans="1:25">
      <c r="A1" s="1">
        <v>2015</v>
      </c>
      <c r="B1" s="8">
        <f>DATE($A$1,COLUMN()-1,1)</f>
        <v>42005</v>
      </c>
      <c r="C1" s="8"/>
      <c r="D1" s="8">
        <f>DATE($A$1,COLUMN()-2,1)</f>
        <v>42036</v>
      </c>
      <c r="E1" s="8"/>
      <c r="F1" s="8">
        <f>DATE($A$1,COLUMN()-3,1)</f>
        <v>42064</v>
      </c>
      <c r="G1" s="8"/>
      <c r="H1" s="8">
        <f>DATE($A$1,COLUMN()-4,1)</f>
        <v>42095</v>
      </c>
      <c r="I1" s="8"/>
      <c r="J1" s="8">
        <f>DATE($A$1,COLUMN()-5,1)</f>
        <v>42125</v>
      </c>
      <c r="K1" s="8"/>
      <c r="L1" s="8">
        <f>DATE($A$1,COLUMN()-6,1)</f>
        <v>42156</v>
      </c>
      <c r="M1" s="8"/>
      <c r="N1" s="8">
        <f>DATE($A$1,COLUMN()-7,1)</f>
        <v>42186</v>
      </c>
      <c r="O1" s="8"/>
      <c r="P1" s="8">
        <f>DATE($A$1,COLUMN()-8,1)</f>
        <v>42217</v>
      </c>
      <c r="Q1" s="8"/>
      <c r="R1" s="8">
        <f>DATE($A$1,COLUMN()-9,1)</f>
        <v>42248</v>
      </c>
      <c r="S1" s="8"/>
      <c r="T1" s="8">
        <f>DATE($A$1,COLUMN()-10,1)</f>
        <v>42278</v>
      </c>
      <c r="U1" s="8"/>
      <c r="V1" s="8">
        <f>DATE($A$1,COLUMN()-11,1)</f>
        <v>42309</v>
      </c>
      <c r="W1" s="8"/>
      <c r="X1" s="3">
        <f>DATE($A$1,COLUMN()-12,1)</f>
        <v>42339</v>
      </c>
      <c r="Y1" s="4"/>
    </row>
    <row r="2" spans="1:25">
      <c r="B2" s="6">
        <f>DATE($A$1,COLUMN()-1,ROW()-1)</f>
        <v>42005</v>
      </c>
      <c r="C2" s="6"/>
      <c r="D2" s="6">
        <f>DATE($A$1,COLUMN()-2,ROW()-1)</f>
        <v>42036</v>
      </c>
      <c r="E2" s="6"/>
      <c r="F2" s="6">
        <f>DATE($A$1,COLUMN()-3,ROW()-1)</f>
        <v>42064</v>
      </c>
      <c r="G2" s="6"/>
      <c r="H2" s="6">
        <f>DATE($A$1,COLUMN()-4,ROW()-1)</f>
        <v>42095</v>
      </c>
      <c r="I2" s="6"/>
      <c r="J2" s="6">
        <f>DATE($A$1,COLUMN()-5,ROW()-1)</f>
        <v>42125</v>
      </c>
      <c r="K2" s="6"/>
      <c r="L2" s="6">
        <f>DATE($A$1,COLUMN()-6,ROW()-1)</f>
        <v>42156</v>
      </c>
      <c r="M2" s="6"/>
      <c r="N2" s="7">
        <f>DATE($A$1,COLUMN()-7,ROW()-1)</f>
        <v>42186</v>
      </c>
      <c r="O2" s="6"/>
      <c r="P2" s="6">
        <f>DATE($A$1,COLUMN()-8,ROW()-1)</f>
        <v>42217</v>
      </c>
      <c r="Q2" s="6"/>
      <c r="R2" s="6">
        <f>DATE($A$1,COLUMN()-9,ROW()-1)</f>
        <v>42248</v>
      </c>
      <c r="S2" s="6"/>
      <c r="T2" s="6">
        <f>DATE($A$1,COLUMN()-10,ROW()-1)</f>
        <v>42278</v>
      </c>
      <c r="U2" s="6"/>
      <c r="V2" s="7">
        <f>DATE($A$1,COLUMN()-11,ROW()-1)</f>
        <v>42309</v>
      </c>
      <c r="W2" s="6"/>
      <c r="X2" s="6">
        <f>DATE($A$1,COLUMN()-12,ROW()-1)</f>
        <v>42339</v>
      </c>
      <c r="Y2" s="5"/>
    </row>
    <row r="3" spans="1:25">
      <c r="B3" s="6">
        <f t="shared" ref="B3:X32" si="0">DATE($A$1,COLUMN()-1,ROW()-1)</f>
        <v>42006</v>
      </c>
      <c r="C3" s="6"/>
      <c r="D3" s="6">
        <f t="shared" ref="D3:D29" si="1">DATE($A$1,COLUMN()-2,ROW()-1)</f>
        <v>42037</v>
      </c>
      <c r="E3" s="6" t="str">
        <f>grille!B2</f>
        <v>__T740</v>
      </c>
      <c r="F3" s="6">
        <f t="shared" ref="F3:F32" si="2">DATE($A$1,COLUMN()-3,ROW()-1)</f>
        <v>42065</v>
      </c>
      <c r="G3" s="6"/>
      <c r="H3" s="6">
        <f t="shared" ref="H3:H31" si="3">DATE($A$1,COLUMN()-4,ROW()-1)</f>
        <v>42096</v>
      </c>
      <c r="I3" s="6"/>
      <c r="J3" s="6">
        <f t="shared" ref="J3:J32" si="4">DATE($A$1,COLUMN()-5,ROW()-1)</f>
        <v>42126</v>
      </c>
      <c r="K3" s="6"/>
      <c r="L3" s="6">
        <f t="shared" ref="L3:L31" si="5">DATE($A$1,COLUMN()-6,ROW()-1)</f>
        <v>42157</v>
      </c>
      <c r="M3" s="6"/>
      <c r="N3" s="7">
        <f t="shared" ref="N3:N32" si="6">DATE($A$1,COLUMN()-7,ROW()-1)</f>
        <v>42187</v>
      </c>
      <c r="O3" s="6"/>
      <c r="P3" s="6">
        <f t="shared" ref="P3:P33" si="7">DATE($A$1,COLUMN()-8,ROW()-1)</f>
        <v>42218</v>
      </c>
      <c r="Q3" s="6"/>
      <c r="R3" s="6">
        <f t="shared" ref="R3:R31" si="8">DATE($A$1,COLUMN()-9,ROW()-1)</f>
        <v>42249</v>
      </c>
      <c r="S3" s="6"/>
      <c r="T3" s="6">
        <f t="shared" ref="T3:T32" si="9">DATE($A$1,COLUMN()-10,ROW()-1)</f>
        <v>42279</v>
      </c>
      <c r="U3" s="6"/>
      <c r="V3" s="7">
        <f t="shared" ref="V3:V31" si="10">DATE($A$1,COLUMN()-11,ROW()-1)</f>
        <v>42310</v>
      </c>
      <c r="W3" s="6"/>
      <c r="X3" s="6">
        <f t="shared" ref="X3:X32" si="11">DATE($A$1,COLUMN()-12,ROW()-1)</f>
        <v>42340</v>
      </c>
      <c r="Y3" s="5"/>
    </row>
    <row r="4" spans="1:25">
      <c r="B4" s="6">
        <f t="shared" si="0"/>
        <v>42007</v>
      </c>
      <c r="C4" s="6"/>
      <c r="D4" s="6">
        <f t="shared" si="1"/>
        <v>42038</v>
      </c>
      <c r="E4" s="6" t="str">
        <f>grille!C2</f>
        <v>T650__</v>
      </c>
      <c r="F4" s="6">
        <f t="shared" si="2"/>
        <v>42066</v>
      </c>
      <c r="G4" s="6"/>
      <c r="H4" s="6">
        <f t="shared" si="3"/>
        <v>42097</v>
      </c>
      <c r="I4" s="6"/>
      <c r="J4" s="6">
        <f t="shared" si="4"/>
        <v>42127</v>
      </c>
      <c r="K4" s="6"/>
      <c r="L4" s="6">
        <f t="shared" si="5"/>
        <v>42158</v>
      </c>
      <c r="M4" s="6"/>
      <c r="N4" s="7">
        <f t="shared" si="6"/>
        <v>42188</v>
      </c>
      <c r="O4" s="6"/>
      <c r="P4" s="6">
        <f t="shared" si="7"/>
        <v>42219</v>
      </c>
      <c r="Q4" s="6"/>
      <c r="R4" s="6">
        <f t="shared" si="8"/>
        <v>42250</v>
      </c>
      <c r="S4" s="6"/>
      <c r="T4" s="6">
        <f t="shared" si="9"/>
        <v>42280</v>
      </c>
      <c r="U4" s="6"/>
      <c r="V4" s="7">
        <f t="shared" si="10"/>
        <v>42311</v>
      </c>
      <c r="W4" s="6"/>
      <c r="X4" s="6">
        <f t="shared" si="11"/>
        <v>42341</v>
      </c>
      <c r="Y4" s="5"/>
    </row>
    <row r="5" spans="1:25">
      <c r="B5" s="6">
        <f t="shared" si="0"/>
        <v>42008</v>
      </c>
      <c r="C5" s="6"/>
      <c r="D5" s="6">
        <f t="shared" si="1"/>
        <v>42039</v>
      </c>
      <c r="E5" s="6" t="str">
        <f>grille!B4</f>
        <v>T340__</v>
      </c>
      <c r="F5" s="6">
        <f t="shared" si="2"/>
        <v>42067</v>
      </c>
      <c r="G5" s="6"/>
      <c r="H5" s="6">
        <f t="shared" si="3"/>
        <v>42098</v>
      </c>
      <c r="I5" s="6"/>
      <c r="J5" s="6">
        <f t="shared" si="4"/>
        <v>42128</v>
      </c>
      <c r="K5" s="6"/>
      <c r="L5" s="6">
        <f t="shared" si="5"/>
        <v>42159</v>
      </c>
      <c r="M5" s="6"/>
      <c r="N5" s="7">
        <f t="shared" si="6"/>
        <v>42189</v>
      </c>
      <c r="O5" s="6"/>
      <c r="P5" s="6">
        <f t="shared" si="7"/>
        <v>42220</v>
      </c>
      <c r="Q5" s="6"/>
      <c r="R5" s="6">
        <f t="shared" si="8"/>
        <v>42251</v>
      </c>
      <c r="S5" s="6"/>
      <c r="T5" s="6">
        <f t="shared" si="9"/>
        <v>42281</v>
      </c>
      <c r="U5" s="6"/>
      <c r="V5" s="7">
        <f t="shared" si="10"/>
        <v>42312</v>
      </c>
      <c r="W5" s="6"/>
      <c r="X5" s="6">
        <f t="shared" si="11"/>
        <v>42342</v>
      </c>
      <c r="Y5" s="5"/>
    </row>
    <row r="6" spans="1:25">
      <c r="B6" s="6">
        <f t="shared" si="0"/>
        <v>42009</v>
      </c>
      <c r="C6" s="6" t="str">
        <f>grille!B3</f>
        <v>T210</v>
      </c>
      <c r="D6" s="6">
        <f t="shared" si="1"/>
        <v>42040</v>
      </c>
      <c r="E6" s="6"/>
      <c r="F6" s="6">
        <f t="shared" si="2"/>
        <v>42068</v>
      </c>
      <c r="G6" s="6"/>
      <c r="H6" s="6">
        <f t="shared" si="3"/>
        <v>42099</v>
      </c>
      <c r="I6" s="6"/>
      <c r="J6" s="6">
        <f t="shared" si="4"/>
        <v>42129</v>
      </c>
      <c r="K6" s="6"/>
      <c r="L6" s="6">
        <f t="shared" si="5"/>
        <v>42160</v>
      </c>
      <c r="M6" s="6"/>
      <c r="N6" s="7">
        <f t="shared" si="6"/>
        <v>42190</v>
      </c>
      <c r="O6" s="6"/>
      <c r="P6" s="6">
        <f t="shared" si="7"/>
        <v>42221</v>
      </c>
      <c r="Q6" s="6"/>
      <c r="R6" s="6">
        <f t="shared" si="8"/>
        <v>42252</v>
      </c>
      <c r="S6" s="6"/>
      <c r="T6" s="6">
        <f t="shared" si="9"/>
        <v>42282</v>
      </c>
      <c r="U6" s="6"/>
      <c r="V6" s="7">
        <f t="shared" si="10"/>
        <v>42313</v>
      </c>
      <c r="W6" s="6"/>
      <c r="X6" s="6">
        <f t="shared" si="11"/>
        <v>42343</v>
      </c>
      <c r="Y6" s="5"/>
    </row>
    <row r="7" spans="1:25">
      <c r="B7" s="6">
        <f t="shared" si="0"/>
        <v>42010</v>
      </c>
      <c r="C7" s="6" t="str">
        <f>grille!C3</f>
        <v>T410</v>
      </c>
      <c r="D7" s="6">
        <f t="shared" si="1"/>
        <v>42041</v>
      </c>
      <c r="E7" s="6"/>
      <c r="F7" s="6">
        <f t="shared" si="2"/>
        <v>42069</v>
      </c>
      <c r="G7" s="6"/>
      <c r="H7" s="6">
        <f t="shared" si="3"/>
        <v>42100</v>
      </c>
      <c r="I7" s="6"/>
      <c r="J7" s="6">
        <f t="shared" si="4"/>
        <v>42130</v>
      </c>
      <c r="K7" s="6"/>
      <c r="L7" s="6">
        <f t="shared" si="5"/>
        <v>42161</v>
      </c>
      <c r="M7" s="6"/>
      <c r="N7" s="7">
        <f t="shared" si="6"/>
        <v>42191</v>
      </c>
      <c r="O7" s="6"/>
      <c r="P7" s="6">
        <f t="shared" si="7"/>
        <v>42222</v>
      </c>
      <c r="Q7" s="6"/>
      <c r="R7" s="6">
        <f t="shared" si="8"/>
        <v>42253</v>
      </c>
      <c r="S7" s="6"/>
      <c r="T7" s="6">
        <f t="shared" si="9"/>
        <v>42283</v>
      </c>
      <c r="U7" s="6"/>
      <c r="V7" s="7">
        <f t="shared" si="10"/>
        <v>42314</v>
      </c>
      <c r="W7" s="6"/>
      <c r="X7" s="6">
        <f t="shared" si="11"/>
        <v>42344</v>
      </c>
      <c r="Y7" s="5"/>
    </row>
    <row r="8" spans="1:25">
      <c r="B8" s="6">
        <f t="shared" si="0"/>
        <v>42011</v>
      </c>
      <c r="C8" s="6" t="str">
        <f>grille!D3</f>
        <v>T810</v>
      </c>
      <c r="D8" s="6">
        <f t="shared" si="1"/>
        <v>42042</v>
      </c>
      <c r="E8" s="6"/>
      <c r="F8" s="6">
        <f t="shared" si="2"/>
        <v>42070</v>
      </c>
      <c r="G8" s="6"/>
      <c r="H8" s="6">
        <f t="shared" si="3"/>
        <v>42101</v>
      </c>
      <c r="I8" s="6"/>
      <c r="J8" s="6">
        <f t="shared" si="4"/>
        <v>42131</v>
      </c>
      <c r="K8" s="6"/>
      <c r="L8" s="6">
        <f t="shared" si="5"/>
        <v>42162</v>
      </c>
      <c r="M8" s="6"/>
      <c r="N8" s="7">
        <f t="shared" si="6"/>
        <v>42192</v>
      </c>
      <c r="O8" s="6"/>
      <c r="P8" s="6">
        <f t="shared" si="7"/>
        <v>42223</v>
      </c>
      <c r="Q8" s="6"/>
      <c r="R8" s="6">
        <f t="shared" si="8"/>
        <v>42254</v>
      </c>
      <c r="S8" s="6"/>
      <c r="T8" s="6">
        <f t="shared" si="9"/>
        <v>42284</v>
      </c>
      <c r="U8" s="6"/>
      <c r="V8" s="7">
        <f t="shared" si="10"/>
        <v>42315</v>
      </c>
      <c r="W8" s="6"/>
      <c r="X8" s="6">
        <f t="shared" si="11"/>
        <v>42345</v>
      </c>
      <c r="Y8" s="5"/>
    </row>
    <row r="9" spans="1:25">
      <c r="B9" s="6">
        <f t="shared" si="0"/>
        <v>42012</v>
      </c>
      <c r="C9" s="6" t="str">
        <f>grille!E3</f>
        <v>T320__</v>
      </c>
      <c r="D9" s="6">
        <f t="shared" si="1"/>
        <v>42043</v>
      </c>
      <c r="E9" s="6"/>
      <c r="F9" s="6">
        <f t="shared" si="2"/>
        <v>42071</v>
      </c>
      <c r="G9" s="6"/>
      <c r="H9" s="6">
        <f t="shared" si="3"/>
        <v>42102</v>
      </c>
      <c r="I9" s="6"/>
      <c r="J9" s="6">
        <f t="shared" si="4"/>
        <v>42132</v>
      </c>
      <c r="K9" s="6"/>
      <c r="L9" s="6">
        <f t="shared" si="5"/>
        <v>42163</v>
      </c>
      <c r="M9" s="6"/>
      <c r="N9" s="7">
        <f t="shared" si="6"/>
        <v>42193</v>
      </c>
      <c r="O9" s="6"/>
      <c r="P9" s="6">
        <f t="shared" si="7"/>
        <v>42224</v>
      </c>
      <c r="Q9" s="6"/>
      <c r="R9" s="6">
        <f t="shared" si="8"/>
        <v>42255</v>
      </c>
      <c r="S9" s="6"/>
      <c r="T9" s="6">
        <f t="shared" si="9"/>
        <v>42285</v>
      </c>
      <c r="U9" s="6"/>
      <c r="V9" s="7">
        <f t="shared" si="10"/>
        <v>42316</v>
      </c>
      <c r="W9" s="6"/>
      <c r="X9" s="6">
        <f t="shared" si="11"/>
        <v>42346</v>
      </c>
      <c r="Y9" s="5"/>
    </row>
    <row r="10" spans="1:25">
      <c r="B10" s="6">
        <f t="shared" si="0"/>
        <v>42013</v>
      </c>
      <c r="C10" s="6" t="str">
        <f>grille!F3</f>
        <v>__T335</v>
      </c>
      <c r="D10" s="6">
        <f t="shared" si="1"/>
        <v>42044</v>
      </c>
      <c r="E10" s="6"/>
      <c r="F10" s="6">
        <f t="shared" si="2"/>
        <v>42072</v>
      </c>
      <c r="G10" s="6"/>
      <c r="H10" s="6">
        <f t="shared" si="3"/>
        <v>42103</v>
      </c>
      <c r="I10" s="6"/>
      <c r="J10" s="6">
        <f t="shared" si="4"/>
        <v>42133</v>
      </c>
      <c r="K10" s="6"/>
      <c r="L10" s="6">
        <f t="shared" si="5"/>
        <v>42164</v>
      </c>
      <c r="M10" s="6"/>
      <c r="N10" s="7">
        <f t="shared" si="6"/>
        <v>42194</v>
      </c>
      <c r="O10" s="6"/>
      <c r="P10" s="6">
        <f t="shared" si="7"/>
        <v>42225</v>
      </c>
      <c r="Q10" s="6"/>
      <c r="R10" s="6">
        <f t="shared" si="8"/>
        <v>42256</v>
      </c>
      <c r="S10" s="6"/>
      <c r="T10" s="6">
        <f t="shared" si="9"/>
        <v>42286</v>
      </c>
      <c r="U10" s="6"/>
      <c r="V10" s="7">
        <f t="shared" si="10"/>
        <v>42317</v>
      </c>
      <c r="W10" s="6"/>
      <c r="X10" s="6">
        <f t="shared" si="11"/>
        <v>42347</v>
      </c>
      <c r="Y10" s="5"/>
    </row>
    <row r="11" spans="1:25">
      <c r="B11" s="6">
        <f t="shared" si="0"/>
        <v>42014</v>
      </c>
      <c r="C11" s="6" t="str">
        <f>grille!G3</f>
        <v>RP</v>
      </c>
      <c r="D11" s="6">
        <f t="shared" si="1"/>
        <v>42045</v>
      </c>
      <c r="E11" s="6"/>
      <c r="F11" s="6">
        <f t="shared" si="2"/>
        <v>42073</v>
      </c>
      <c r="G11" s="6"/>
      <c r="H11" s="6">
        <f t="shared" si="3"/>
        <v>42104</v>
      </c>
      <c r="I11" s="6"/>
      <c r="J11" s="6">
        <f t="shared" si="4"/>
        <v>42134</v>
      </c>
      <c r="K11" s="6"/>
      <c r="L11" s="6">
        <f t="shared" si="5"/>
        <v>42165</v>
      </c>
      <c r="M11" s="6"/>
      <c r="N11" s="7">
        <f t="shared" si="6"/>
        <v>42195</v>
      </c>
      <c r="O11" s="6"/>
      <c r="P11" s="6">
        <f t="shared" si="7"/>
        <v>42226</v>
      </c>
      <c r="Q11" s="6"/>
      <c r="R11" s="6">
        <f t="shared" si="8"/>
        <v>42257</v>
      </c>
      <c r="S11" s="6"/>
      <c r="T11" s="6">
        <f t="shared" si="9"/>
        <v>42287</v>
      </c>
      <c r="U11" s="6"/>
      <c r="V11" s="7">
        <f t="shared" si="10"/>
        <v>42318</v>
      </c>
      <c r="W11" s="6"/>
      <c r="X11" s="6">
        <f t="shared" si="11"/>
        <v>42348</v>
      </c>
      <c r="Y11" s="5"/>
    </row>
    <row r="12" spans="1:25">
      <c r="B12" s="6">
        <f t="shared" si="0"/>
        <v>42015</v>
      </c>
      <c r="C12" s="6" t="str">
        <f>grille!H3</f>
        <v>RP</v>
      </c>
      <c r="D12" s="6">
        <f t="shared" si="1"/>
        <v>42046</v>
      </c>
      <c r="E12" s="6"/>
      <c r="F12" s="6">
        <f t="shared" si="2"/>
        <v>42074</v>
      </c>
      <c r="G12" s="6"/>
      <c r="H12" s="6">
        <f t="shared" si="3"/>
        <v>42105</v>
      </c>
      <c r="I12" s="6"/>
      <c r="J12" s="6">
        <f t="shared" si="4"/>
        <v>42135</v>
      </c>
      <c r="K12" s="6"/>
      <c r="L12" s="6">
        <f t="shared" si="5"/>
        <v>42166</v>
      </c>
      <c r="M12" s="6"/>
      <c r="N12" s="7">
        <f t="shared" si="6"/>
        <v>42196</v>
      </c>
      <c r="O12" s="6"/>
      <c r="P12" s="6">
        <f t="shared" si="7"/>
        <v>42227</v>
      </c>
      <c r="Q12" s="6"/>
      <c r="R12" s="6">
        <f t="shared" si="8"/>
        <v>42258</v>
      </c>
      <c r="S12" s="6"/>
      <c r="T12" s="6">
        <f t="shared" si="9"/>
        <v>42288</v>
      </c>
      <c r="U12" s="6"/>
      <c r="V12" s="7">
        <f t="shared" si="10"/>
        <v>42319</v>
      </c>
      <c r="W12" s="6"/>
      <c r="X12" s="6">
        <f t="shared" si="11"/>
        <v>42349</v>
      </c>
      <c r="Y12" s="5"/>
    </row>
    <row r="13" spans="1:25">
      <c r="B13" s="6">
        <f t="shared" si="0"/>
        <v>42016</v>
      </c>
      <c r="C13" s="6" t="str">
        <f>grille!B4</f>
        <v>T340__</v>
      </c>
      <c r="D13" s="6">
        <f t="shared" si="1"/>
        <v>42047</v>
      </c>
      <c r="E13" s="6"/>
      <c r="F13" s="6">
        <f t="shared" si="2"/>
        <v>42075</v>
      </c>
      <c r="G13" s="6"/>
      <c r="H13" s="6">
        <f t="shared" si="3"/>
        <v>42106</v>
      </c>
      <c r="I13" s="6"/>
      <c r="J13" s="6">
        <f t="shared" si="4"/>
        <v>42136</v>
      </c>
      <c r="K13" s="6"/>
      <c r="L13" s="6">
        <f t="shared" si="5"/>
        <v>42167</v>
      </c>
      <c r="M13" s="6"/>
      <c r="N13" s="7">
        <f t="shared" si="6"/>
        <v>42197</v>
      </c>
      <c r="O13" s="6"/>
      <c r="P13" s="6">
        <f t="shared" si="7"/>
        <v>42228</v>
      </c>
      <c r="Q13" s="6"/>
      <c r="R13" s="6">
        <f t="shared" si="8"/>
        <v>42259</v>
      </c>
      <c r="S13" s="6"/>
      <c r="T13" s="6">
        <f t="shared" si="9"/>
        <v>42289</v>
      </c>
      <c r="U13" s="6"/>
      <c r="V13" s="7">
        <f t="shared" si="10"/>
        <v>42320</v>
      </c>
      <c r="W13" s="6"/>
      <c r="X13" s="6">
        <f t="shared" si="11"/>
        <v>42350</v>
      </c>
      <c r="Y13" s="5"/>
    </row>
    <row r="14" spans="1:25">
      <c r="B14" s="6">
        <f t="shared" si="0"/>
        <v>42017</v>
      </c>
      <c r="C14" s="6" t="str">
        <f>grille!C4</f>
        <v>__T350</v>
      </c>
      <c r="D14" s="6">
        <f t="shared" si="1"/>
        <v>42048</v>
      </c>
      <c r="E14" s="6"/>
      <c r="F14" s="6">
        <f t="shared" si="2"/>
        <v>42076</v>
      </c>
      <c r="G14" s="6"/>
      <c r="H14" s="6">
        <f t="shared" si="3"/>
        <v>42107</v>
      </c>
      <c r="I14" s="6"/>
      <c r="J14" s="6">
        <f t="shared" si="4"/>
        <v>42137</v>
      </c>
      <c r="K14" s="6"/>
      <c r="L14" s="6">
        <f t="shared" si="5"/>
        <v>42168</v>
      </c>
      <c r="M14" s="6"/>
      <c r="N14" s="7">
        <f t="shared" si="6"/>
        <v>42198</v>
      </c>
      <c r="O14" s="6"/>
      <c r="P14" s="6">
        <f t="shared" si="7"/>
        <v>42229</v>
      </c>
      <c r="Q14" s="6"/>
      <c r="R14" s="6">
        <f t="shared" si="8"/>
        <v>42260</v>
      </c>
      <c r="S14" s="6"/>
      <c r="T14" s="6">
        <f t="shared" si="9"/>
        <v>42290</v>
      </c>
      <c r="U14" s="6"/>
      <c r="V14" s="7">
        <f t="shared" si="10"/>
        <v>42321</v>
      </c>
      <c r="W14" s="6"/>
      <c r="X14" s="6">
        <f t="shared" si="11"/>
        <v>42351</v>
      </c>
      <c r="Y14" s="5"/>
    </row>
    <row r="15" spans="1:25">
      <c r="B15" s="6">
        <f t="shared" si="0"/>
        <v>42018</v>
      </c>
      <c r="C15" s="6" t="str">
        <f>grille!D4</f>
        <v>RP</v>
      </c>
      <c r="D15" s="6">
        <f t="shared" si="1"/>
        <v>42049</v>
      </c>
      <c r="E15" s="6"/>
      <c r="F15" s="6">
        <f t="shared" si="2"/>
        <v>42077</v>
      </c>
      <c r="G15" s="6"/>
      <c r="H15" s="6">
        <f t="shared" si="3"/>
        <v>42108</v>
      </c>
      <c r="I15" s="6"/>
      <c r="J15" s="6">
        <f t="shared" si="4"/>
        <v>42138</v>
      </c>
      <c r="K15" s="6"/>
      <c r="L15" s="6">
        <f t="shared" si="5"/>
        <v>42169</v>
      </c>
      <c r="M15" s="6"/>
      <c r="N15" s="7">
        <f t="shared" si="6"/>
        <v>42199</v>
      </c>
      <c r="O15" s="6"/>
      <c r="P15" s="6">
        <f t="shared" si="7"/>
        <v>42230</v>
      </c>
      <c r="Q15" s="6"/>
      <c r="R15" s="6">
        <f t="shared" si="8"/>
        <v>42261</v>
      </c>
      <c r="S15" s="6"/>
      <c r="T15" s="6">
        <f t="shared" si="9"/>
        <v>42291</v>
      </c>
      <c r="U15" s="6"/>
      <c r="V15" s="7">
        <f t="shared" si="10"/>
        <v>42322</v>
      </c>
      <c r="W15" s="6"/>
      <c r="X15" s="6">
        <f t="shared" si="11"/>
        <v>42352</v>
      </c>
      <c r="Y15" s="5"/>
    </row>
    <row r="16" spans="1:25">
      <c r="B16" s="6">
        <f t="shared" si="0"/>
        <v>42019</v>
      </c>
      <c r="C16" s="6" t="str">
        <f>grille!E4</f>
        <v>RP</v>
      </c>
      <c r="D16" s="6">
        <f t="shared" si="1"/>
        <v>42050</v>
      </c>
      <c r="E16" s="6"/>
      <c r="F16" s="6">
        <f t="shared" si="2"/>
        <v>42078</v>
      </c>
      <c r="G16" s="6"/>
      <c r="H16" s="6">
        <f t="shared" si="3"/>
        <v>42109</v>
      </c>
      <c r="I16" s="6"/>
      <c r="J16" s="6">
        <f t="shared" si="4"/>
        <v>42139</v>
      </c>
      <c r="K16" s="6"/>
      <c r="L16" s="6">
        <f t="shared" si="5"/>
        <v>42170</v>
      </c>
      <c r="M16" s="6"/>
      <c r="N16" s="7">
        <f t="shared" si="6"/>
        <v>42200</v>
      </c>
      <c r="O16" s="6"/>
      <c r="P16" s="6">
        <f t="shared" si="7"/>
        <v>42231</v>
      </c>
      <c r="Q16" s="6"/>
      <c r="R16" s="6">
        <f t="shared" si="8"/>
        <v>42262</v>
      </c>
      <c r="S16" s="6"/>
      <c r="T16" s="6">
        <f t="shared" si="9"/>
        <v>42292</v>
      </c>
      <c r="U16" s="6"/>
      <c r="V16" s="7">
        <f t="shared" si="10"/>
        <v>42323</v>
      </c>
      <c r="W16" s="6"/>
      <c r="X16" s="6">
        <f t="shared" si="11"/>
        <v>42353</v>
      </c>
      <c r="Y16" s="5"/>
    </row>
    <row r="17" spans="2:25">
      <c r="B17" s="6">
        <f t="shared" si="0"/>
        <v>42020</v>
      </c>
      <c r="C17" s="6" t="str">
        <f>grille!F4</f>
        <v>T515</v>
      </c>
      <c r="D17" s="6">
        <f t="shared" si="1"/>
        <v>42051</v>
      </c>
      <c r="E17" s="6"/>
      <c r="F17" s="6">
        <f t="shared" si="2"/>
        <v>42079</v>
      </c>
      <c r="G17" s="6"/>
      <c r="H17" s="6">
        <f t="shared" si="3"/>
        <v>42110</v>
      </c>
      <c r="I17" s="6"/>
      <c r="J17" s="6">
        <f t="shared" si="4"/>
        <v>42140</v>
      </c>
      <c r="K17" s="6"/>
      <c r="L17" s="6">
        <f t="shared" si="5"/>
        <v>42171</v>
      </c>
      <c r="M17" s="6"/>
      <c r="N17" s="7">
        <f t="shared" si="6"/>
        <v>42201</v>
      </c>
      <c r="O17" s="6"/>
      <c r="P17" s="6">
        <f t="shared" si="7"/>
        <v>42232</v>
      </c>
      <c r="Q17" s="6"/>
      <c r="R17" s="6">
        <f t="shared" si="8"/>
        <v>42263</v>
      </c>
      <c r="S17" s="6"/>
      <c r="T17" s="6">
        <f t="shared" si="9"/>
        <v>42293</v>
      </c>
      <c r="U17" s="6"/>
      <c r="V17" s="7">
        <f t="shared" si="10"/>
        <v>42324</v>
      </c>
      <c r="W17" s="6"/>
      <c r="X17" s="6">
        <f t="shared" si="11"/>
        <v>42354</v>
      </c>
      <c r="Y17" s="5"/>
    </row>
    <row r="18" spans="2:25">
      <c r="B18" s="6">
        <f t="shared" si="0"/>
        <v>42021</v>
      </c>
      <c r="C18" s="6" t="str">
        <f>grille!G4</f>
        <v>T446__</v>
      </c>
      <c r="D18" s="6">
        <f t="shared" si="1"/>
        <v>42052</v>
      </c>
      <c r="E18" s="6"/>
      <c r="F18" s="6">
        <f t="shared" si="2"/>
        <v>42080</v>
      </c>
      <c r="G18" s="6"/>
      <c r="H18" s="6">
        <f t="shared" si="3"/>
        <v>42111</v>
      </c>
      <c r="I18" s="6"/>
      <c r="J18" s="6">
        <f t="shared" si="4"/>
        <v>42141</v>
      </c>
      <c r="K18" s="6"/>
      <c r="L18" s="6">
        <f t="shared" si="5"/>
        <v>42172</v>
      </c>
      <c r="M18" s="6"/>
      <c r="N18" s="7">
        <f t="shared" si="6"/>
        <v>42202</v>
      </c>
      <c r="O18" s="6"/>
      <c r="P18" s="6">
        <f t="shared" si="7"/>
        <v>42233</v>
      </c>
      <c r="Q18" s="6"/>
      <c r="R18" s="6">
        <f t="shared" si="8"/>
        <v>42264</v>
      </c>
      <c r="S18" s="6"/>
      <c r="T18" s="6">
        <f t="shared" si="9"/>
        <v>42294</v>
      </c>
      <c r="U18" s="6"/>
      <c r="V18" s="7">
        <f t="shared" si="10"/>
        <v>42325</v>
      </c>
      <c r="W18" s="6"/>
      <c r="X18" s="6">
        <f t="shared" si="11"/>
        <v>42355</v>
      </c>
      <c r="Y18" s="5"/>
    </row>
    <row r="19" spans="2:25">
      <c r="B19" s="6">
        <f t="shared" si="0"/>
        <v>42022</v>
      </c>
      <c r="C19" s="6" t="str">
        <f>grille!H4</f>
        <v>__T457</v>
      </c>
      <c r="D19" s="6">
        <f t="shared" si="1"/>
        <v>42053</v>
      </c>
      <c r="E19" s="6"/>
      <c r="F19" s="6">
        <f t="shared" si="2"/>
        <v>42081</v>
      </c>
      <c r="G19" s="6"/>
      <c r="H19" s="6">
        <f t="shared" si="3"/>
        <v>42112</v>
      </c>
      <c r="I19" s="6"/>
      <c r="J19" s="6">
        <f t="shared" si="4"/>
        <v>42142</v>
      </c>
      <c r="K19" s="6"/>
      <c r="L19" s="6">
        <f t="shared" si="5"/>
        <v>42173</v>
      </c>
      <c r="M19" s="6"/>
      <c r="N19" s="7">
        <f t="shared" si="6"/>
        <v>42203</v>
      </c>
      <c r="O19" s="6"/>
      <c r="P19" s="6">
        <f t="shared" si="7"/>
        <v>42234</v>
      </c>
      <c r="Q19" s="6"/>
      <c r="R19" s="6">
        <f t="shared" si="8"/>
        <v>42265</v>
      </c>
      <c r="S19" s="6"/>
      <c r="T19" s="6">
        <f t="shared" si="9"/>
        <v>42295</v>
      </c>
      <c r="U19" s="6"/>
      <c r="V19" s="7">
        <f t="shared" si="10"/>
        <v>42326</v>
      </c>
      <c r="W19" s="6"/>
      <c r="X19" s="6">
        <f t="shared" si="11"/>
        <v>42356</v>
      </c>
      <c r="Y19" s="5"/>
    </row>
    <row r="20" spans="2:25">
      <c r="B20" s="6">
        <f t="shared" si="0"/>
        <v>42023</v>
      </c>
      <c r="C20" s="6" t="str">
        <f>grille!B5</f>
        <v>T240__</v>
      </c>
      <c r="D20" s="6">
        <f t="shared" si="1"/>
        <v>42054</v>
      </c>
      <c r="E20" s="6"/>
      <c r="F20" s="6">
        <f t="shared" si="2"/>
        <v>42082</v>
      </c>
      <c r="G20" s="6"/>
      <c r="H20" s="6">
        <f t="shared" si="3"/>
        <v>42113</v>
      </c>
      <c r="I20" s="6"/>
      <c r="J20" s="6">
        <f t="shared" si="4"/>
        <v>42143</v>
      </c>
      <c r="K20" s="6"/>
      <c r="L20" s="6">
        <f t="shared" si="5"/>
        <v>42174</v>
      </c>
      <c r="M20" s="6"/>
      <c r="N20" s="7">
        <f t="shared" si="6"/>
        <v>42204</v>
      </c>
      <c r="O20" s="6"/>
      <c r="P20" s="6">
        <f t="shared" si="7"/>
        <v>42235</v>
      </c>
      <c r="Q20" s="6"/>
      <c r="R20" s="6">
        <f t="shared" si="8"/>
        <v>42266</v>
      </c>
      <c r="S20" s="6"/>
      <c r="T20" s="6">
        <f t="shared" si="9"/>
        <v>42296</v>
      </c>
      <c r="U20" s="6"/>
      <c r="V20" s="7">
        <f t="shared" si="10"/>
        <v>42327</v>
      </c>
      <c r="W20" s="6"/>
      <c r="X20" s="6">
        <f t="shared" si="11"/>
        <v>42357</v>
      </c>
      <c r="Y20" s="5"/>
    </row>
    <row r="21" spans="2:25">
      <c r="B21" s="6">
        <f t="shared" si="0"/>
        <v>42024</v>
      </c>
      <c r="C21" s="6" t="str">
        <f>grille!C5</f>
        <v>__T250</v>
      </c>
      <c r="D21" s="6">
        <f t="shared" si="1"/>
        <v>42055</v>
      </c>
      <c r="E21" s="6"/>
      <c r="F21" s="6">
        <f t="shared" si="2"/>
        <v>42083</v>
      </c>
      <c r="G21" s="6"/>
      <c r="H21" s="6">
        <f t="shared" si="3"/>
        <v>42114</v>
      </c>
      <c r="I21" s="6"/>
      <c r="J21" s="6">
        <f t="shared" si="4"/>
        <v>42144</v>
      </c>
      <c r="K21" s="6"/>
      <c r="L21" s="6">
        <f t="shared" si="5"/>
        <v>42175</v>
      </c>
      <c r="M21" s="6"/>
      <c r="N21" s="7">
        <f t="shared" si="6"/>
        <v>42205</v>
      </c>
      <c r="O21" s="6"/>
      <c r="P21" s="6">
        <f t="shared" si="7"/>
        <v>42236</v>
      </c>
      <c r="Q21" s="6"/>
      <c r="R21" s="6">
        <f t="shared" si="8"/>
        <v>42267</v>
      </c>
      <c r="S21" s="6"/>
      <c r="T21" s="6">
        <f t="shared" si="9"/>
        <v>42297</v>
      </c>
      <c r="U21" s="6"/>
      <c r="V21" s="7">
        <f t="shared" si="10"/>
        <v>42328</v>
      </c>
      <c r="W21" s="6"/>
      <c r="X21" s="6">
        <f t="shared" si="11"/>
        <v>42358</v>
      </c>
      <c r="Y21" s="5"/>
    </row>
    <row r="22" spans="2:25">
      <c r="B22" s="6">
        <f t="shared" si="0"/>
        <v>42025</v>
      </c>
      <c r="C22" s="6" t="str">
        <f>grille!D5</f>
        <v>RP</v>
      </c>
      <c r="D22" s="6">
        <f t="shared" si="1"/>
        <v>42056</v>
      </c>
      <c r="E22" s="6"/>
      <c r="F22" s="6">
        <f t="shared" si="2"/>
        <v>42084</v>
      </c>
      <c r="G22" s="6"/>
      <c r="H22" s="6">
        <f t="shared" si="3"/>
        <v>42115</v>
      </c>
      <c r="I22" s="6"/>
      <c r="J22" s="6">
        <f t="shared" si="4"/>
        <v>42145</v>
      </c>
      <c r="K22" s="6"/>
      <c r="L22" s="6">
        <f t="shared" si="5"/>
        <v>42176</v>
      </c>
      <c r="M22" s="6"/>
      <c r="N22" s="7">
        <f t="shared" si="6"/>
        <v>42206</v>
      </c>
      <c r="O22" s="6"/>
      <c r="P22" s="6">
        <f t="shared" si="7"/>
        <v>42237</v>
      </c>
      <c r="Q22" s="6"/>
      <c r="R22" s="6">
        <f t="shared" si="8"/>
        <v>42268</v>
      </c>
      <c r="S22" s="6"/>
      <c r="T22" s="6">
        <f t="shared" si="9"/>
        <v>42298</v>
      </c>
      <c r="U22" s="6"/>
      <c r="V22" s="7">
        <f t="shared" si="10"/>
        <v>42329</v>
      </c>
      <c r="W22" s="6"/>
      <c r="X22" s="6">
        <f t="shared" si="11"/>
        <v>42359</v>
      </c>
      <c r="Y22" s="5"/>
    </row>
    <row r="23" spans="2:25">
      <c r="B23" s="6">
        <f t="shared" si="0"/>
        <v>42026</v>
      </c>
      <c r="C23" s="6" t="str">
        <f>grille!E5</f>
        <v>RP</v>
      </c>
      <c r="D23" s="6">
        <f t="shared" si="1"/>
        <v>42057</v>
      </c>
      <c r="E23" s="6"/>
      <c r="F23" s="6">
        <f t="shared" si="2"/>
        <v>42085</v>
      </c>
      <c r="G23" s="6"/>
      <c r="H23" s="6">
        <f t="shared" si="3"/>
        <v>42116</v>
      </c>
      <c r="I23" s="6"/>
      <c r="J23" s="6">
        <f t="shared" si="4"/>
        <v>42146</v>
      </c>
      <c r="K23" s="6"/>
      <c r="L23" s="6">
        <f t="shared" si="5"/>
        <v>42177</v>
      </c>
      <c r="M23" s="6"/>
      <c r="N23" s="7">
        <f t="shared" si="6"/>
        <v>42207</v>
      </c>
      <c r="O23" s="6"/>
      <c r="P23" s="6">
        <f t="shared" si="7"/>
        <v>42238</v>
      </c>
      <c r="Q23" s="6"/>
      <c r="R23" s="6">
        <f t="shared" si="8"/>
        <v>42269</v>
      </c>
      <c r="S23" s="6"/>
      <c r="T23" s="6">
        <f t="shared" si="9"/>
        <v>42299</v>
      </c>
      <c r="U23" s="6"/>
      <c r="V23" s="7">
        <f t="shared" si="10"/>
        <v>42330</v>
      </c>
      <c r="W23" s="6"/>
      <c r="X23" s="6">
        <f t="shared" si="11"/>
        <v>42360</v>
      </c>
      <c r="Y23" s="5"/>
    </row>
    <row r="24" spans="2:25">
      <c r="B24" s="6">
        <f t="shared" si="0"/>
        <v>42027</v>
      </c>
      <c r="C24" s="6" t="str">
        <f>grille!F5</f>
        <v>T345__</v>
      </c>
      <c r="D24" s="6">
        <f t="shared" si="1"/>
        <v>42058</v>
      </c>
      <c r="E24" s="6"/>
      <c r="F24" s="6">
        <f t="shared" si="2"/>
        <v>42086</v>
      </c>
      <c r="G24" s="6"/>
      <c r="H24" s="6">
        <f t="shared" si="3"/>
        <v>42117</v>
      </c>
      <c r="I24" s="6"/>
      <c r="J24" s="6">
        <f t="shared" si="4"/>
        <v>42147</v>
      </c>
      <c r="K24" s="6"/>
      <c r="L24" s="6">
        <f t="shared" si="5"/>
        <v>42178</v>
      </c>
      <c r="M24" s="6"/>
      <c r="N24" s="7">
        <f t="shared" si="6"/>
        <v>42208</v>
      </c>
      <c r="O24" s="6"/>
      <c r="P24" s="6">
        <f t="shared" si="7"/>
        <v>42239</v>
      </c>
      <c r="Q24" s="6"/>
      <c r="R24" s="6">
        <f t="shared" si="8"/>
        <v>42270</v>
      </c>
      <c r="S24" s="6"/>
      <c r="T24" s="6">
        <f t="shared" si="9"/>
        <v>42300</v>
      </c>
      <c r="U24" s="6"/>
      <c r="V24" s="7">
        <f t="shared" si="10"/>
        <v>42331</v>
      </c>
      <c r="W24" s="6"/>
      <c r="X24" s="6">
        <f t="shared" si="11"/>
        <v>42361</v>
      </c>
      <c r="Y24" s="5"/>
    </row>
    <row r="25" spans="2:25">
      <c r="B25" s="6">
        <f t="shared" si="0"/>
        <v>42028</v>
      </c>
      <c r="C25" s="6" t="str">
        <f>grille!G5</f>
        <v>__T356</v>
      </c>
      <c r="D25" s="6">
        <f t="shared" si="1"/>
        <v>42059</v>
      </c>
      <c r="E25" s="6"/>
      <c r="F25" s="6">
        <f t="shared" si="2"/>
        <v>42087</v>
      </c>
      <c r="G25" s="6"/>
      <c r="H25" s="6">
        <f t="shared" si="3"/>
        <v>42118</v>
      </c>
      <c r="I25" s="6"/>
      <c r="J25" s="6">
        <f t="shared" si="4"/>
        <v>42148</v>
      </c>
      <c r="K25" s="6"/>
      <c r="L25" s="6">
        <f t="shared" si="5"/>
        <v>42179</v>
      </c>
      <c r="M25" s="6"/>
      <c r="N25" s="7">
        <f t="shared" si="6"/>
        <v>42209</v>
      </c>
      <c r="O25" s="6"/>
      <c r="P25" s="6">
        <f t="shared" si="7"/>
        <v>42240</v>
      </c>
      <c r="Q25" s="6"/>
      <c r="R25" s="6">
        <f t="shared" si="8"/>
        <v>42271</v>
      </c>
      <c r="S25" s="6"/>
      <c r="T25" s="6">
        <f t="shared" si="9"/>
        <v>42301</v>
      </c>
      <c r="U25" s="6"/>
      <c r="V25" s="7">
        <f t="shared" si="10"/>
        <v>42332</v>
      </c>
      <c r="W25" s="6"/>
      <c r="X25" s="6">
        <f t="shared" si="11"/>
        <v>42362</v>
      </c>
      <c r="Y25" s="5"/>
    </row>
    <row r="26" spans="2:25">
      <c r="B26" s="6">
        <f t="shared" si="0"/>
        <v>42029</v>
      </c>
      <c r="C26" s="6" t="str">
        <f>grille!H5</f>
        <v>T247__</v>
      </c>
      <c r="D26" s="6">
        <f t="shared" si="1"/>
        <v>42060</v>
      </c>
      <c r="E26" s="6"/>
      <c r="F26" s="6">
        <f t="shared" si="2"/>
        <v>42088</v>
      </c>
      <c r="G26" s="6"/>
      <c r="H26" s="6">
        <f t="shared" si="3"/>
        <v>42119</v>
      </c>
      <c r="I26" s="6"/>
      <c r="J26" s="6">
        <f t="shared" si="4"/>
        <v>42149</v>
      </c>
      <c r="K26" s="6"/>
      <c r="L26" s="6">
        <f t="shared" si="5"/>
        <v>42180</v>
      </c>
      <c r="M26" s="6"/>
      <c r="N26" s="7">
        <f t="shared" si="6"/>
        <v>42210</v>
      </c>
      <c r="O26" s="6"/>
      <c r="P26" s="6">
        <f t="shared" si="7"/>
        <v>42241</v>
      </c>
      <c r="Q26" s="6"/>
      <c r="R26" s="6">
        <f t="shared" si="8"/>
        <v>42272</v>
      </c>
      <c r="S26" s="6"/>
      <c r="T26" s="6">
        <f t="shared" si="9"/>
        <v>42302</v>
      </c>
      <c r="U26" s="6"/>
      <c r="V26" s="7">
        <f t="shared" si="10"/>
        <v>42333</v>
      </c>
      <c r="W26" s="6"/>
      <c r="X26" s="6">
        <f t="shared" si="11"/>
        <v>42363</v>
      </c>
      <c r="Y26" s="5"/>
    </row>
    <row r="27" spans="2:25">
      <c r="B27" s="6">
        <f t="shared" si="0"/>
        <v>42030</v>
      </c>
      <c r="C27" s="6" t="str">
        <f>grille!B6</f>
        <v>__T250</v>
      </c>
      <c r="D27" s="6">
        <f t="shared" si="1"/>
        <v>42061</v>
      </c>
      <c r="E27" s="6"/>
      <c r="F27" s="6">
        <f t="shared" si="2"/>
        <v>42089</v>
      </c>
      <c r="G27" s="6"/>
      <c r="H27" s="6">
        <f t="shared" si="3"/>
        <v>42120</v>
      </c>
      <c r="I27" s="6"/>
      <c r="J27" s="6">
        <f t="shared" si="4"/>
        <v>42150</v>
      </c>
      <c r="K27" s="6"/>
      <c r="L27" s="6">
        <f t="shared" si="5"/>
        <v>42181</v>
      </c>
      <c r="M27" s="6"/>
      <c r="N27" s="7">
        <f t="shared" si="6"/>
        <v>42211</v>
      </c>
      <c r="O27" s="6"/>
      <c r="P27" s="6">
        <f t="shared" si="7"/>
        <v>42242</v>
      </c>
      <c r="Q27" s="6"/>
      <c r="R27" s="6">
        <f t="shared" si="8"/>
        <v>42273</v>
      </c>
      <c r="S27" s="6"/>
      <c r="T27" s="6">
        <f t="shared" si="9"/>
        <v>42303</v>
      </c>
      <c r="U27" s="6"/>
      <c r="V27" s="7">
        <f t="shared" si="10"/>
        <v>42334</v>
      </c>
      <c r="W27" s="6"/>
      <c r="X27" s="6">
        <f t="shared" si="11"/>
        <v>42364</v>
      </c>
      <c r="Y27" s="5"/>
    </row>
    <row r="28" spans="2:25">
      <c r="B28" s="6">
        <f t="shared" si="0"/>
        <v>42031</v>
      </c>
      <c r="C28" s="6" t="str">
        <f>grille!C6</f>
        <v>RP</v>
      </c>
      <c r="D28" s="6">
        <f t="shared" si="1"/>
        <v>42062</v>
      </c>
      <c r="E28" s="6"/>
      <c r="F28" s="6">
        <f t="shared" si="2"/>
        <v>42090</v>
      </c>
      <c r="G28" s="6"/>
      <c r="H28" s="6">
        <f t="shared" si="3"/>
        <v>42121</v>
      </c>
      <c r="I28" s="6"/>
      <c r="J28" s="6">
        <f t="shared" si="4"/>
        <v>42151</v>
      </c>
      <c r="K28" s="6"/>
      <c r="L28" s="6">
        <f t="shared" si="5"/>
        <v>42182</v>
      </c>
      <c r="M28" s="6"/>
      <c r="N28" s="7">
        <f t="shared" si="6"/>
        <v>42212</v>
      </c>
      <c r="O28" s="6"/>
      <c r="P28" s="6">
        <f t="shared" si="7"/>
        <v>42243</v>
      </c>
      <c r="Q28" s="6"/>
      <c r="R28" s="6">
        <f t="shared" si="8"/>
        <v>42274</v>
      </c>
      <c r="S28" s="6"/>
      <c r="T28" s="6">
        <f t="shared" si="9"/>
        <v>42304</v>
      </c>
      <c r="U28" s="6"/>
      <c r="V28" s="7">
        <f t="shared" si="10"/>
        <v>42335</v>
      </c>
      <c r="W28" s="6"/>
      <c r="X28" s="6">
        <f t="shared" si="11"/>
        <v>42365</v>
      </c>
      <c r="Y28" s="5"/>
    </row>
    <row r="29" spans="2:25">
      <c r="B29" s="6">
        <f t="shared" si="0"/>
        <v>42032</v>
      </c>
      <c r="C29" s="6" t="str">
        <f>grille!D6</f>
        <v>RP</v>
      </c>
      <c r="D29" s="6">
        <f t="shared" si="1"/>
        <v>42063</v>
      </c>
      <c r="E29" s="6"/>
      <c r="F29" s="6">
        <f t="shared" si="2"/>
        <v>42091</v>
      </c>
      <c r="G29" s="6"/>
      <c r="H29" s="6">
        <f t="shared" si="3"/>
        <v>42122</v>
      </c>
      <c r="I29" s="6"/>
      <c r="J29" s="6">
        <f t="shared" si="4"/>
        <v>42152</v>
      </c>
      <c r="K29" s="6"/>
      <c r="L29" s="6">
        <f t="shared" si="5"/>
        <v>42183</v>
      </c>
      <c r="M29" s="6"/>
      <c r="N29" s="7">
        <f t="shared" si="6"/>
        <v>42213</v>
      </c>
      <c r="O29" s="6"/>
      <c r="P29" s="6">
        <f t="shared" si="7"/>
        <v>42244</v>
      </c>
      <c r="Q29" s="6"/>
      <c r="R29" s="6">
        <f t="shared" si="8"/>
        <v>42275</v>
      </c>
      <c r="S29" s="6"/>
      <c r="T29" s="6">
        <f t="shared" si="9"/>
        <v>42305</v>
      </c>
      <c r="U29" s="6"/>
      <c r="V29" s="7">
        <f t="shared" si="10"/>
        <v>42336</v>
      </c>
      <c r="W29" s="6"/>
      <c r="X29" s="6">
        <f t="shared" si="11"/>
        <v>42366</v>
      </c>
      <c r="Y29" s="5"/>
    </row>
    <row r="30" spans="2:25">
      <c r="B30" s="6">
        <f t="shared" si="0"/>
        <v>42033</v>
      </c>
      <c r="C30" s="6" t="str">
        <f>grille!E6</f>
        <v>T120</v>
      </c>
      <c r="D30" s="6" t="b">
        <f>IF(MONTH(DATE($A$1,COLUMN()-1,ROW()-1))=2,DATE($A$1,COLUMN()-1,i))</f>
        <v>0</v>
      </c>
      <c r="E30" s="6"/>
      <c r="F30" s="6">
        <f t="shared" si="2"/>
        <v>42092</v>
      </c>
      <c r="G30" s="6"/>
      <c r="H30" s="6">
        <f t="shared" si="3"/>
        <v>42123</v>
      </c>
      <c r="I30" s="6"/>
      <c r="J30" s="6">
        <f t="shared" si="4"/>
        <v>42153</v>
      </c>
      <c r="K30" s="6"/>
      <c r="L30" s="6">
        <f t="shared" si="5"/>
        <v>42184</v>
      </c>
      <c r="M30" s="6"/>
      <c r="N30" s="6">
        <f t="shared" si="6"/>
        <v>42214</v>
      </c>
      <c r="O30" s="6"/>
      <c r="P30" s="6">
        <f t="shared" si="7"/>
        <v>42245</v>
      </c>
      <c r="Q30" s="6"/>
      <c r="R30" s="6">
        <f t="shared" si="8"/>
        <v>42276</v>
      </c>
      <c r="S30" s="6"/>
      <c r="T30" s="6">
        <f t="shared" si="9"/>
        <v>42306</v>
      </c>
      <c r="U30" s="6"/>
      <c r="V30" s="7">
        <f t="shared" si="10"/>
        <v>42337</v>
      </c>
      <c r="W30" s="6"/>
      <c r="X30" s="6">
        <f t="shared" si="11"/>
        <v>42367</v>
      </c>
      <c r="Y30" s="5"/>
    </row>
    <row r="31" spans="2:25">
      <c r="B31" s="6">
        <f t="shared" si="0"/>
        <v>42034</v>
      </c>
      <c r="C31" s="6" t="str">
        <f>grille!F6</f>
        <v>T720</v>
      </c>
      <c r="D31" s="2"/>
      <c r="E31" s="2"/>
      <c r="F31" s="6">
        <f t="shared" si="2"/>
        <v>42093</v>
      </c>
      <c r="G31" s="6"/>
      <c r="H31" s="6">
        <f t="shared" si="3"/>
        <v>42124</v>
      </c>
      <c r="I31" s="6"/>
      <c r="J31" s="6">
        <f t="shared" si="4"/>
        <v>42154</v>
      </c>
      <c r="K31" s="6"/>
      <c r="L31" s="6">
        <f t="shared" si="5"/>
        <v>42185</v>
      </c>
      <c r="M31" s="6"/>
      <c r="N31" s="6">
        <f t="shared" si="6"/>
        <v>42215</v>
      </c>
      <c r="O31" s="6"/>
      <c r="P31" s="6">
        <f t="shared" si="7"/>
        <v>42246</v>
      </c>
      <c r="Q31" s="6"/>
      <c r="R31" s="6">
        <f t="shared" si="8"/>
        <v>42277</v>
      </c>
      <c r="S31" s="6"/>
      <c r="T31" s="6">
        <f t="shared" si="9"/>
        <v>42307</v>
      </c>
      <c r="U31" s="6"/>
      <c r="V31" s="7">
        <f t="shared" si="10"/>
        <v>42338</v>
      </c>
      <c r="W31" s="6"/>
      <c r="X31" s="6">
        <f t="shared" si="11"/>
        <v>42368</v>
      </c>
      <c r="Y31" s="5"/>
    </row>
    <row r="32" spans="2:25">
      <c r="B32" s="6">
        <f t="shared" si="0"/>
        <v>42035</v>
      </c>
      <c r="C32" s="6" t="str">
        <f>grille!G6</f>
        <v>T346__</v>
      </c>
      <c r="D32" s="2"/>
      <c r="E32" s="2"/>
      <c r="F32" s="6">
        <f t="shared" si="2"/>
        <v>42094</v>
      </c>
      <c r="G32" s="6"/>
      <c r="H32" s="2"/>
      <c r="I32" s="2"/>
      <c r="J32" s="6">
        <f t="shared" si="4"/>
        <v>42155</v>
      </c>
      <c r="K32" s="6"/>
      <c r="L32" s="2"/>
      <c r="M32" s="2"/>
      <c r="N32" s="6">
        <f t="shared" si="6"/>
        <v>42216</v>
      </c>
      <c r="O32" s="6"/>
      <c r="P32" s="6">
        <f t="shared" si="7"/>
        <v>42247</v>
      </c>
      <c r="Q32" s="6"/>
      <c r="R32" s="2"/>
      <c r="S32" s="2"/>
      <c r="T32" s="6">
        <f t="shared" si="9"/>
        <v>42308</v>
      </c>
      <c r="U32" s="6"/>
      <c r="V32" s="2"/>
      <c r="W32" s="2"/>
      <c r="X32" s="6">
        <f t="shared" si="11"/>
        <v>42369</v>
      </c>
      <c r="Y32" s="5"/>
    </row>
    <row r="33" spans="16:16">
      <c r="P33" s="2"/>
    </row>
  </sheetData>
  <mergeCells count="12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2:B32 C2:C19 C21:C32 D2:Y32">
    <cfRule type="expression" dxfId="31" priority="7" stopIfTrue="1">
      <formula>AND(WEEKDAY(B2,2)&gt;5,B2&lt;&gt;"")</formula>
    </cfRule>
  </conditionalFormatting>
  <conditionalFormatting sqref="C20">
    <cfRule type="expression" dxfId="30" priority="6" stopIfTrue="1">
      <formula>AND(WEEKDAY(C20,2)&gt;5,C20&lt;&gt;"")</formula>
    </cfRule>
  </conditionalFormatting>
  <conditionalFormatting sqref="E10">
    <cfRule type="expression" dxfId="28" priority="5" stopIfTrue="1">
      <formula>AND(WEEKDAY(E10,2)&gt;5,E10&lt;&gt;"")</formula>
    </cfRule>
  </conditionalFormatting>
  <conditionalFormatting sqref="E10">
    <cfRule type="expression" dxfId="25" priority="4" stopIfTrue="1">
      <formula>AND(WEEKDAY(E10,2)&gt;5,E10&lt;&gt;"")</formula>
    </cfRule>
  </conditionalFormatting>
  <conditionalFormatting sqref="E10">
    <cfRule type="expression" dxfId="19" priority="3" stopIfTrue="1">
      <formula>AND(WEEKDAY(E10,2)&gt;5,E10&lt;&gt;"")</formula>
    </cfRule>
  </conditionalFormatting>
  <conditionalFormatting sqref="E10">
    <cfRule type="expression" dxfId="16" priority="2" stopIfTrue="1">
      <formula>AND(WEEKDAY(E10,2)&gt;5,E10&lt;&gt;"")</formula>
    </cfRule>
  </conditionalFormatting>
  <conditionalFormatting sqref="E24">
    <cfRule type="expression" dxfId="13" priority="1" stopIfTrue="1">
      <formula>AND(WEEKDAY(E24,2)&gt;5,E24&lt;&gt;"")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B2" sqref="B2:H20"/>
    </sheetView>
  </sheetViews>
  <sheetFormatPr baseColWidth="10" defaultRowHeight="15"/>
  <cols>
    <col min="1" max="1" width="4.140625" customWidth="1"/>
  </cols>
  <sheetData>
    <row r="1" spans="1:8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</row>
    <row r="2" spans="1:8">
      <c r="A2" s="9">
        <v>1</v>
      </c>
      <c r="B2" s="9" t="s">
        <v>16</v>
      </c>
      <c r="C2" s="9" t="s">
        <v>17</v>
      </c>
      <c r="D2" s="9" t="s">
        <v>18</v>
      </c>
      <c r="E2" s="9" t="s">
        <v>7</v>
      </c>
      <c r="F2" s="9" t="s">
        <v>8</v>
      </c>
      <c r="G2" s="9" t="s">
        <v>9</v>
      </c>
      <c r="H2" s="9" t="s">
        <v>9</v>
      </c>
    </row>
    <row r="3" spans="1:8">
      <c r="A3" s="9">
        <v>2</v>
      </c>
      <c r="B3" s="9" t="s">
        <v>10</v>
      </c>
      <c r="C3" s="9" t="s">
        <v>11</v>
      </c>
      <c r="D3" s="9" t="s">
        <v>12</v>
      </c>
      <c r="E3" s="9" t="s">
        <v>19</v>
      </c>
      <c r="F3" s="9" t="s">
        <v>20</v>
      </c>
      <c r="G3" s="9" t="s">
        <v>9</v>
      </c>
      <c r="H3" s="9" t="s">
        <v>9</v>
      </c>
    </row>
    <row r="4" spans="1:8">
      <c r="A4" s="9">
        <v>3</v>
      </c>
      <c r="B4" s="9" t="s">
        <v>21</v>
      </c>
      <c r="C4" s="9" t="s">
        <v>22</v>
      </c>
      <c r="D4" s="9" t="s">
        <v>9</v>
      </c>
      <c r="E4" s="9" t="s">
        <v>9</v>
      </c>
      <c r="F4" s="9" t="s">
        <v>13</v>
      </c>
      <c r="G4" s="9" t="s">
        <v>14</v>
      </c>
      <c r="H4" s="9" t="s">
        <v>15</v>
      </c>
    </row>
    <row r="5" spans="1:8">
      <c r="A5" s="9">
        <v>4</v>
      </c>
      <c r="B5" s="9" t="s">
        <v>23</v>
      </c>
      <c r="C5" s="9" t="s">
        <v>24</v>
      </c>
      <c r="D5" s="9" t="s">
        <v>9</v>
      </c>
      <c r="E5" s="9" t="s">
        <v>9</v>
      </c>
      <c r="F5" s="9" t="s">
        <v>25</v>
      </c>
      <c r="G5" s="9" t="s">
        <v>26</v>
      </c>
      <c r="H5" s="9" t="s">
        <v>27</v>
      </c>
    </row>
    <row r="6" spans="1:8">
      <c r="A6" s="9">
        <v>5</v>
      </c>
      <c r="B6" s="9" t="s">
        <v>24</v>
      </c>
      <c r="C6" s="9" t="s">
        <v>9</v>
      </c>
      <c r="D6" s="9" t="s">
        <v>9</v>
      </c>
      <c r="E6" s="9" t="s">
        <v>28</v>
      </c>
      <c r="F6" s="9" t="s">
        <v>29</v>
      </c>
      <c r="G6" s="9" t="s">
        <v>30</v>
      </c>
      <c r="H6" s="9" t="s">
        <v>31</v>
      </c>
    </row>
    <row r="7" spans="1:8">
      <c r="A7" s="9">
        <v>6</v>
      </c>
      <c r="B7" s="9" t="s">
        <v>9</v>
      </c>
      <c r="C7" s="9" t="s">
        <v>9</v>
      </c>
      <c r="D7" s="9" t="s">
        <v>32</v>
      </c>
      <c r="E7" s="9" t="s">
        <v>33</v>
      </c>
      <c r="F7" s="9" t="s">
        <v>34</v>
      </c>
      <c r="G7" s="9" t="s">
        <v>9</v>
      </c>
      <c r="H7" s="9" t="s">
        <v>9</v>
      </c>
    </row>
    <row r="8" spans="1:8">
      <c r="A8" s="9">
        <v>7</v>
      </c>
      <c r="B8" s="9" t="s">
        <v>28</v>
      </c>
      <c r="C8" s="9" t="s">
        <v>35</v>
      </c>
      <c r="D8" s="9" t="s">
        <v>29</v>
      </c>
      <c r="E8" s="9" t="s">
        <v>36</v>
      </c>
      <c r="F8" s="9" t="s">
        <v>37</v>
      </c>
      <c r="G8" s="9" t="s">
        <v>9</v>
      </c>
      <c r="H8" s="9" t="s">
        <v>9</v>
      </c>
    </row>
    <row r="9" spans="1:8">
      <c r="A9" s="9">
        <v>8</v>
      </c>
      <c r="B9" s="9" t="s">
        <v>32</v>
      </c>
      <c r="C9" s="9" t="s">
        <v>33</v>
      </c>
      <c r="D9" s="9" t="s">
        <v>11</v>
      </c>
      <c r="E9" s="9" t="s">
        <v>38</v>
      </c>
      <c r="F9" s="9" t="s">
        <v>39</v>
      </c>
      <c r="G9" s="9" t="s">
        <v>9</v>
      </c>
      <c r="H9" s="9" t="s">
        <v>9</v>
      </c>
    </row>
    <row r="10" spans="1:8">
      <c r="A10" s="9">
        <v>9</v>
      </c>
      <c r="B10" s="9" t="s">
        <v>38</v>
      </c>
      <c r="C10" s="9" t="s">
        <v>39</v>
      </c>
      <c r="D10" s="9" t="s">
        <v>9</v>
      </c>
      <c r="E10" s="9" t="s">
        <v>9</v>
      </c>
      <c r="F10" s="9" t="s">
        <v>19</v>
      </c>
      <c r="G10" s="9" t="s">
        <v>40</v>
      </c>
      <c r="H10" s="9" t="s">
        <v>41</v>
      </c>
    </row>
    <row r="11" spans="1:8">
      <c r="A11" s="9">
        <v>10</v>
      </c>
      <c r="B11" s="9" t="s">
        <v>39</v>
      </c>
      <c r="C11" s="9" t="s">
        <v>7</v>
      </c>
      <c r="D11" s="9" t="s">
        <v>9</v>
      </c>
      <c r="E11" s="9" t="s">
        <v>9</v>
      </c>
      <c r="F11" s="9" t="s">
        <v>11</v>
      </c>
      <c r="G11" s="9" t="s">
        <v>42</v>
      </c>
      <c r="H11" s="9" t="s">
        <v>43</v>
      </c>
    </row>
    <row r="12" spans="1:8">
      <c r="A12" s="9">
        <v>11</v>
      </c>
      <c r="B12" s="9" t="s">
        <v>7</v>
      </c>
      <c r="C12" s="9" t="s">
        <v>9</v>
      </c>
      <c r="D12" s="9" t="s">
        <v>9</v>
      </c>
      <c r="E12" s="9" t="s">
        <v>10</v>
      </c>
      <c r="F12" s="9" t="s">
        <v>44</v>
      </c>
      <c r="G12" s="9" t="s">
        <v>46</v>
      </c>
      <c r="H12" s="9" t="s">
        <v>9</v>
      </c>
    </row>
    <row r="13" spans="1:8">
      <c r="A13" s="9">
        <v>12</v>
      </c>
      <c r="B13" s="9" t="s">
        <v>9</v>
      </c>
      <c r="C13" s="9" t="s">
        <v>47</v>
      </c>
      <c r="D13" s="9" t="s">
        <v>48</v>
      </c>
      <c r="E13" s="9" t="s">
        <v>17</v>
      </c>
      <c r="F13" s="9" t="s">
        <v>18</v>
      </c>
      <c r="G13" s="9" t="s">
        <v>9</v>
      </c>
      <c r="H13" s="9" t="s">
        <v>9</v>
      </c>
    </row>
    <row r="14" spans="1:8">
      <c r="A14" s="9">
        <v>13</v>
      </c>
      <c r="B14" s="9" t="s">
        <v>11</v>
      </c>
      <c r="C14" s="9" t="s">
        <v>29</v>
      </c>
      <c r="D14" s="9" t="s">
        <v>49</v>
      </c>
      <c r="E14" s="9" t="s">
        <v>44</v>
      </c>
      <c r="F14" s="9" t="s">
        <v>45</v>
      </c>
      <c r="G14" s="9" t="s">
        <v>9</v>
      </c>
      <c r="H14" s="9" t="s">
        <v>9</v>
      </c>
    </row>
    <row r="15" spans="1:8">
      <c r="A15" s="9">
        <v>14</v>
      </c>
      <c r="B15" s="9" t="s">
        <v>50</v>
      </c>
      <c r="C15" s="9" t="s">
        <v>51</v>
      </c>
      <c r="D15" s="9" t="s">
        <v>23</v>
      </c>
      <c r="E15" s="9" t="s">
        <v>24</v>
      </c>
      <c r="F15" s="9" t="s">
        <v>9</v>
      </c>
      <c r="G15" s="9" t="s">
        <v>9</v>
      </c>
      <c r="H15" s="9" t="s">
        <v>52</v>
      </c>
    </row>
    <row r="16" spans="1:8">
      <c r="A16" s="9">
        <v>15</v>
      </c>
      <c r="B16" s="9" t="s">
        <v>53</v>
      </c>
      <c r="C16" s="9" t="s">
        <v>23</v>
      </c>
      <c r="D16" s="9" t="s">
        <v>24</v>
      </c>
      <c r="E16" s="9" t="s">
        <v>9</v>
      </c>
      <c r="F16" s="9" t="s">
        <v>9</v>
      </c>
      <c r="G16" s="9" t="s">
        <v>54</v>
      </c>
      <c r="H16" s="9" t="s">
        <v>55</v>
      </c>
    </row>
    <row r="17" spans="1:8">
      <c r="A17" s="9">
        <v>16</v>
      </c>
      <c r="B17" s="9" t="s">
        <v>56</v>
      </c>
      <c r="C17" s="9" t="s">
        <v>36</v>
      </c>
      <c r="D17" s="9" t="s">
        <v>37</v>
      </c>
      <c r="E17" s="9" t="s">
        <v>8</v>
      </c>
      <c r="F17" s="9" t="s">
        <v>9</v>
      </c>
      <c r="G17" s="9" t="s">
        <v>9</v>
      </c>
      <c r="H17" s="9" t="s">
        <v>57</v>
      </c>
    </row>
    <row r="18" spans="1:8">
      <c r="A18" s="9">
        <v>17</v>
      </c>
      <c r="B18" s="9" t="s">
        <v>37</v>
      </c>
      <c r="C18" s="9" t="s">
        <v>58</v>
      </c>
      <c r="D18" s="9" t="s">
        <v>47</v>
      </c>
      <c r="E18" s="9" t="s">
        <v>48</v>
      </c>
      <c r="F18" s="9" t="s">
        <v>8</v>
      </c>
      <c r="G18" s="9" t="s">
        <v>9</v>
      </c>
      <c r="H18" s="9" t="s">
        <v>9</v>
      </c>
    </row>
    <row r="19" spans="1:8">
      <c r="A19" s="9">
        <v>18</v>
      </c>
      <c r="B19" s="9" t="s">
        <v>9</v>
      </c>
      <c r="C19" s="9" t="s">
        <v>59</v>
      </c>
      <c r="D19" s="9" t="s">
        <v>16</v>
      </c>
      <c r="E19" s="9" t="s">
        <v>60</v>
      </c>
      <c r="F19" s="9" t="s">
        <v>38</v>
      </c>
      <c r="G19" s="9" t="s">
        <v>61</v>
      </c>
      <c r="H19" s="9" t="s">
        <v>9</v>
      </c>
    </row>
    <row r="20" spans="1:8">
      <c r="A20" s="9">
        <v>19</v>
      </c>
      <c r="B20" s="9" t="s">
        <v>9</v>
      </c>
      <c r="C20" s="9" t="s">
        <v>32</v>
      </c>
      <c r="D20" s="9" t="s">
        <v>33</v>
      </c>
      <c r="E20" s="9" t="s">
        <v>35</v>
      </c>
      <c r="F20" s="9" t="s">
        <v>36</v>
      </c>
      <c r="G20" s="9" t="s">
        <v>62</v>
      </c>
      <c r="H20" s="9" t="s">
        <v>9</v>
      </c>
    </row>
    <row r="21" spans="1:8">
      <c r="A21" s="9">
        <v>20</v>
      </c>
      <c r="B21" s="9"/>
      <c r="C21" s="9"/>
      <c r="D21" s="9"/>
      <c r="E21" s="9"/>
      <c r="F21" s="9"/>
      <c r="G21" s="9"/>
      <c r="H21" s="9"/>
    </row>
    <row r="22" spans="1:8">
      <c r="A22" s="9">
        <v>21</v>
      </c>
      <c r="B22" s="9"/>
      <c r="C22" s="9"/>
      <c r="D22" s="9"/>
      <c r="E22" s="9"/>
      <c r="F22" s="9"/>
      <c r="G22" s="9"/>
      <c r="H22" s="9"/>
    </row>
    <row r="23" spans="1:8">
      <c r="A23" s="9">
        <v>22</v>
      </c>
      <c r="B23" s="9"/>
      <c r="C23" s="9"/>
      <c r="D23" s="9"/>
      <c r="E23" s="9"/>
      <c r="F23" s="9"/>
      <c r="G23" s="9"/>
      <c r="H23" s="9"/>
    </row>
    <row r="24" spans="1:8">
      <c r="A24" s="9">
        <v>23</v>
      </c>
      <c r="B24" s="9"/>
      <c r="C24" s="9"/>
      <c r="D24" s="9"/>
      <c r="E24" s="9"/>
      <c r="F24" s="9"/>
      <c r="G24" s="9"/>
      <c r="H24" s="9"/>
    </row>
    <row r="25" spans="1:8">
      <c r="A25" s="9">
        <v>24</v>
      </c>
      <c r="B25" s="9"/>
      <c r="C25" s="9"/>
      <c r="D25" s="9"/>
      <c r="E25" s="9"/>
      <c r="F25" s="9"/>
      <c r="G25" s="9"/>
      <c r="H25" s="9"/>
    </row>
    <row r="26" spans="1:8">
      <c r="A26" s="9">
        <v>25</v>
      </c>
      <c r="B26" s="9"/>
      <c r="C26" s="9"/>
      <c r="D26" s="9"/>
      <c r="E26" s="9"/>
      <c r="F26" s="9"/>
      <c r="G26" s="9"/>
      <c r="H26" s="9"/>
    </row>
    <row r="27" spans="1:8">
      <c r="A27" s="9">
        <v>26</v>
      </c>
      <c r="B27" s="9"/>
      <c r="C27" s="9"/>
      <c r="D27" s="9"/>
      <c r="E27" s="9"/>
      <c r="F27" s="9"/>
      <c r="G27" s="9"/>
      <c r="H27" s="9"/>
    </row>
    <row r="28" spans="1:8">
      <c r="A28" s="9">
        <v>27</v>
      </c>
      <c r="B28" s="9"/>
      <c r="C28" s="9"/>
      <c r="D28" s="9"/>
      <c r="E28" s="9"/>
      <c r="F28" s="9"/>
      <c r="G28" s="9"/>
      <c r="H28" s="9"/>
    </row>
    <row r="29" spans="1:8">
      <c r="A29" s="9">
        <v>28</v>
      </c>
      <c r="B29" s="9"/>
      <c r="C29" s="9"/>
      <c r="D29" s="9"/>
      <c r="E29" s="9"/>
      <c r="F29" s="9"/>
      <c r="G29" s="9"/>
      <c r="H29" s="9"/>
    </row>
    <row r="30" spans="1:8">
      <c r="A30" s="9">
        <v>29</v>
      </c>
      <c r="B30" s="9"/>
      <c r="C30" s="9"/>
      <c r="D30" s="9"/>
      <c r="E30" s="9"/>
      <c r="F30" s="9"/>
      <c r="G30" s="9"/>
      <c r="H30" s="9"/>
    </row>
    <row r="31" spans="1:8">
      <c r="A31" s="9">
        <v>30</v>
      </c>
      <c r="B31" s="9"/>
      <c r="C31" s="9"/>
      <c r="D31" s="9"/>
      <c r="E31" s="9"/>
      <c r="F31" s="9"/>
      <c r="G31" s="9"/>
      <c r="H31" s="9"/>
    </row>
    <row r="32" spans="1:8">
      <c r="A32" s="9">
        <v>31</v>
      </c>
      <c r="B32" s="9"/>
      <c r="C32" s="9"/>
      <c r="D32" s="9"/>
      <c r="E32" s="9"/>
      <c r="F32" s="9"/>
      <c r="G32" s="9"/>
      <c r="H32" s="9"/>
    </row>
    <row r="33" spans="1:8">
      <c r="A33" s="9">
        <v>32</v>
      </c>
      <c r="B33" s="9"/>
      <c r="C33" s="9"/>
      <c r="D33" s="9"/>
      <c r="E33" s="9"/>
      <c r="F33" s="9"/>
      <c r="G33" s="9"/>
      <c r="H33" s="9"/>
    </row>
    <row r="34" spans="1:8">
      <c r="A34" s="9">
        <v>33</v>
      </c>
      <c r="B34" s="9"/>
      <c r="C34" s="9"/>
      <c r="D34" s="9"/>
      <c r="E34" s="9"/>
      <c r="F34" s="9"/>
      <c r="G34" s="9"/>
      <c r="H34" s="9"/>
    </row>
    <row r="35" spans="1:8">
      <c r="A35" s="9">
        <v>34</v>
      </c>
      <c r="B35" s="9"/>
      <c r="C35" s="9"/>
      <c r="D35" s="9"/>
      <c r="E35" s="9"/>
      <c r="F35" s="9"/>
      <c r="G35" s="9"/>
      <c r="H35" s="9"/>
    </row>
    <row r="36" spans="1:8">
      <c r="A36" s="9">
        <v>35</v>
      </c>
      <c r="B36" s="9"/>
      <c r="C36" s="9"/>
      <c r="D36" s="9"/>
      <c r="E36" s="9"/>
      <c r="F36" s="9"/>
      <c r="G36" s="9"/>
      <c r="H36" s="9"/>
    </row>
    <row r="37" spans="1:8">
      <c r="A37" s="9">
        <v>36</v>
      </c>
      <c r="B37" s="9"/>
      <c r="C37" s="9"/>
      <c r="D37" s="9"/>
      <c r="E37" s="9"/>
      <c r="F37" s="9"/>
      <c r="G37" s="9"/>
      <c r="H37" s="9"/>
    </row>
    <row r="38" spans="1:8">
      <c r="A38" s="9">
        <v>37</v>
      </c>
      <c r="B38" s="9"/>
      <c r="C38" s="9"/>
      <c r="D38" s="9"/>
      <c r="E38" s="9"/>
      <c r="F38" s="9"/>
      <c r="G38" s="9"/>
      <c r="H38" s="9"/>
    </row>
    <row r="39" spans="1:8">
      <c r="A39" s="9">
        <v>38</v>
      </c>
      <c r="B39" s="9"/>
      <c r="C39" s="9"/>
      <c r="D39" s="9"/>
      <c r="E39" s="9"/>
      <c r="F39" s="9"/>
      <c r="G39" s="9"/>
      <c r="H39" s="9"/>
    </row>
    <row r="40" spans="1:8">
      <c r="A40" s="9">
        <v>39</v>
      </c>
      <c r="B40" s="9"/>
      <c r="C40" s="9"/>
      <c r="D40" s="9"/>
      <c r="E40" s="9"/>
      <c r="F40" s="9"/>
      <c r="G40" s="9"/>
      <c r="H40" s="9"/>
    </row>
    <row r="41" spans="1:8">
      <c r="A41" s="9">
        <v>40</v>
      </c>
      <c r="B41" s="9"/>
      <c r="C41" s="9"/>
      <c r="D41" s="9"/>
      <c r="E41" s="9"/>
      <c r="F41" s="9"/>
      <c r="G41" s="9"/>
      <c r="H41" s="9"/>
    </row>
    <row r="42" spans="1:8">
      <c r="A42" s="9">
        <v>41</v>
      </c>
      <c r="B42" s="9"/>
      <c r="C42" s="9"/>
      <c r="D42" s="9"/>
      <c r="E42" s="9"/>
      <c r="F42" s="9"/>
      <c r="G42" s="9"/>
      <c r="H42" s="9"/>
    </row>
    <row r="43" spans="1:8">
      <c r="A43" s="9">
        <v>42</v>
      </c>
      <c r="B43" s="9"/>
      <c r="C43" s="9"/>
      <c r="D43" s="9"/>
      <c r="E43" s="9"/>
      <c r="F43" s="9"/>
      <c r="G43" s="9"/>
      <c r="H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</vt:lpstr>
      <vt:lpstr>parametres</vt:lpstr>
      <vt:lpstr>grille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guigui</dc:creator>
  <cp:lastModifiedBy>guigui</cp:lastModifiedBy>
  <dcterms:created xsi:type="dcterms:W3CDTF">2015-08-26T10:34:06Z</dcterms:created>
  <dcterms:modified xsi:type="dcterms:W3CDTF">2015-08-26T12:15:11Z</dcterms:modified>
</cp:coreProperties>
</file>